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msung AIO\Desktop\Nouveau dossier\"/>
    </mc:Choice>
  </mc:AlternateContent>
  <xr:revisionPtr revIDLastSave="0" documentId="13_ncr:1_{9B846CF1-00E2-4BA5-9151-67414436560E}" xr6:coauthVersionLast="47" xr6:coauthVersionMax="47" xr10:uidLastSave="{00000000-0000-0000-0000-000000000000}"/>
  <bookViews>
    <workbookView xWindow="-120" yWindow="-120" windowWidth="29040" windowHeight="16440" firstSheet="1" activeTab="2" xr2:uid="{00000000-000D-0000-FFFF-FFFF00000000}"/>
  </bookViews>
  <sheets>
    <sheet name="cadrage au 2ème tour" sheetId="1" state="hidden" r:id="rId1"/>
    <sheet name="Inscriptions" sheetId="8" r:id="rId2"/>
    <sheet name="33 à 64 équipes" sheetId="6" r:id="rId3"/>
  </sheets>
  <definedNames>
    <definedName name="Teams">'33 à 64 équipes'!$BC$9:$BD$72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C10" i="6" l="1"/>
  <c r="BC11" i="6"/>
  <c r="BC12" i="6"/>
  <c r="BC13" i="6"/>
  <c r="K5" i="6" s="1"/>
  <c r="BC14" i="6"/>
  <c r="O5" i="6" s="1"/>
  <c r="BC15" i="6"/>
  <c r="K7" i="6" s="1"/>
  <c r="BC16" i="6"/>
  <c r="O7" i="6" s="1"/>
  <c r="BC17" i="6"/>
  <c r="BC18" i="6"/>
  <c r="W5" i="6" s="1"/>
  <c r="S11" i="6" s="1"/>
  <c r="BC19" i="6"/>
  <c r="S7" i="6" s="1"/>
  <c r="W9" i="6" s="1"/>
  <c r="BC20" i="6"/>
  <c r="W7" i="6" s="1"/>
  <c r="W11" i="6" s="1"/>
  <c r="BC21" i="6"/>
  <c r="AA5" i="6" s="1"/>
  <c r="AA9" i="6" s="1"/>
  <c r="BC22" i="6"/>
  <c r="AE5" i="6" s="1"/>
  <c r="AA11" i="6" s="1"/>
  <c r="BC23" i="6"/>
  <c r="AA7" i="6" s="1"/>
  <c r="AE9" i="6" s="1"/>
  <c r="BC24" i="6"/>
  <c r="AE7" i="6" s="1"/>
  <c r="AE11" i="6" s="1"/>
  <c r="BC25" i="6"/>
  <c r="AI5" i="6" s="1"/>
  <c r="AI9" i="6" s="1"/>
  <c r="BC26" i="6"/>
  <c r="AM5" i="6" s="1"/>
  <c r="AI11" i="6" s="1"/>
  <c r="BC27" i="6"/>
  <c r="AI7" i="6" s="1"/>
  <c r="AM9" i="6" s="1"/>
  <c r="BC28" i="6"/>
  <c r="AM7" i="6" s="1"/>
  <c r="AM11" i="6" s="1"/>
  <c r="BC29" i="6"/>
  <c r="AQ5" i="6" s="1"/>
  <c r="AQ11" i="6" s="1"/>
  <c r="BC30" i="6"/>
  <c r="AU5" i="6" s="1"/>
  <c r="AQ9" i="6" s="1"/>
  <c r="BC31" i="6"/>
  <c r="AQ7" i="6" s="1"/>
  <c r="AU9" i="6" s="1"/>
  <c r="BC32" i="6"/>
  <c r="AU7" i="6" s="1"/>
  <c r="AU11" i="6" s="1"/>
  <c r="BC33" i="6"/>
  <c r="BC34" i="6"/>
  <c r="BC35" i="6"/>
  <c r="BC36" i="6"/>
  <c r="BC37" i="6"/>
  <c r="BC38" i="6"/>
  <c r="BC39" i="6"/>
  <c r="BC40" i="6"/>
  <c r="BC41" i="6"/>
  <c r="BC42" i="6"/>
  <c r="W21" i="6" s="1"/>
  <c r="S27" i="6" s="1"/>
  <c r="BC43" i="6"/>
  <c r="BC44" i="6"/>
  <c r="BC45" i="6"/>
  <c r="BC46" i="6"/>
  <c r="BC47" i="6"/>
  <c r="BC48" i="6"/>
  <c r="BC49" i="6"/>
  <c r="BC50" i="6"/>
  <c r="BC51" i="6"/>
  <c r="BC52" i="6"/>
  <c r="BC53" i="6"/>
  <c r="BC54" i="6"/>
  <c r="BC55" i="6"/>
  <c r="BC56" i="6"/>
  <c r="BC57" i="6"/>
  <c r="BC58" i="6"/>
  <c r="BC59" i="6"/>
  <c r="BC60" i="6"/>
  <c r="BC61" i="6"/>
  <c r="BC62" i="6"/>
  <c r="BC63" i="6"/>
  <c r="BC64" i="6"/>
  <c r="BC65" i="6"/>
  <c r="BC66" i="6"/>
  <c r="W37" i="6" s="1"/>
  <c r="S43" i="6" s="1"/>
  <c r="BC67" i="6"/>
  <c r="BC68" i="6"/>
  <c r="BC69" i="6"/>
  <c r="BC70" i="6"/>
  <c r="BC71" i="6"/>
  <c r="BC72" i="6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AQ17" i="6" l="1"/>
  <c r="AI17" i="6"/>
  <c r="AA17" i="6"/>
  <c r="S17" i="6"/>
  <c r="O11" i="6"/>
  <c r="AQ15" i="6"/>
  <c r="AI15" i="6"/>
  <c r="AA15" i="6"/>
  <c r="S15" i="6"/>
  <c r="O9" i="6"/>
  <c r="W29" i="6"/>
  <c r="AQ13" i="6"/>
  <c r="AM13" i="6"/>
  <c r="AE13" i="6"/>
  <c r="W13" i="6"/>
  <c r="K11" i="6"/>
  <c r="AU13" i="6"/>
  <c r="AI13" i="6"/>
  <c r="AA13" i="6"/>
  <c r="K9" i="6"/>
  <c r="W45" i="6"/>
  <c r="K13" i="6" l="1"/>
  <c r="O13" i="6"/>
  <c r="AU15" i="6"/>
  <c r="K15" i="6"/>
  <c r="BG10" i="6" s="1"/>
  <c r="BJ13" i="6"/>
  <c r="AM15" i="6"/>
  <c r="AE17" i="6"/>
  <c r="W33" i="6"/>
  <c r="AE15" i="6"/>
  <c r="AU17" i="6"/>
  <c r="W17" i="6"/>
  <c r="AM17" i="6"/>
  <c r="K17" i="6"/>
  <c r="W49" i="6"/>
  <c r="G5" i="6"/>
  <c r="C9" i="6" s="1"/>
  <c r="S5" i="6"/>
  <c r="S9" i="6" s="1"/>
  <c r="BC9" i="6"/>
  <c r="J11" i="6" s="1"/>
  <c r="P11" i="6" l="1"/>
  <c r="X13" i="6"/>
  <c r="AF15" i="6"/>
  <c r="R15" i="6"/>
  <c r="AF17" i="6"/>
  <c r="BJ27" i="6"/>
  <c r="S96" i="6" s="1"/>
  <c r="AH17" i="6"/>
  <c r="J15" i="6"/>
  <c r="P13" i="6"/>
  <c r="O17" i="6"/>
  <c r="P17" i="6" s="1"/>
  <c r="X45" i="6"/>
  <c r="AN17" i="6"/>
  <c r="BJ30" i="6"/>
  <c r="O99" i="6" s="1"/>
  <c r="AV17" i="6"/>
  <c r="BJ29" i="6"/>
  <c r="K99" i="6" s="1"/>
  <c r="AP17" i="6"/>
  <c r="X33" i="6"/>
  <c r="BJ34" i="6"/>
  <c r="O102" i="6" s="1"/>
  <c r="AH13" i="6"/>
  <c r="R17" i="6"/>
  <c r="P9" i="6"/>
  <c r="C5" i="6"/>
  <c r="C11" i="6" s="1"/>
  <c r="G13" i="6" s="1"/>
  <c r="G17" i="6" s="1"/>
  <c r="AV11" i="6"/>
  <c r="AF11" i="6"/>
  <c r="AN9" i="6"/>
  <c r="X9" i="6"/>
  <c r="R27" i="6"/>
  <c r="R43" i="6"/>
  <c r="P7" i="6"/>
  <c r="AH11" i="6"/>
  <c r="R11" i="6"/>
  <c r="AP11" i="6"/>
  <c r="Z9" i="6"/>
  <c r="AN11" i="6"/>
  <c r="X11" i="6"/>
  <c r="AV9" i="6"/>
  <c r="AF9" i="6"/>
  <c r="J7" i="6"/>
  <c r="AP9" i="6"/>
  <c r="P5" i="6"/>
  <c r="AH9" i="6"/>
  <c r="J5" i="6"/>
  <c r="Z11" i="6"/>
  <c r="AN13" i="6"/>
  <c r="AV13" i="6"/>
  <c r="Z17" i="6"/>
  <c r="X29" i="6"/>
  <c r="AN15" i="6"/>
  <c r="AP15" i="6"/>
  <c r="AV15" i="6"/>
  <c r="J9" i="6"/>
  <c r="J17" i="6"/>
  <c r="X17" i="6"/>
  <c r="BJ28" i="6"/>
  <c r="W96" i="6" s="1"/>
  <c r="Z13" i="6"/>
  <c r="AH15" i="6"/>
  <c r="AF13" i="6"/>
  <c r="Z15" i="6"/>
  <c r="AP13" i="6"/>
  <c r="J13" i="6"/>
  <c r="O15" i="6"/>
  <c r="P15" i="6" s="1"/>
  <c r="X49" i="6"/>
  <c r="BJ40" i="6"/>
  <c r="W105" i="6" s="1"/>
  <c r="V105" i="6" s="1"/>
  <c r="R9" i="6"/>
  <c r="S13" i="6"/>
  <c r="AH49" i="6"/>
  <c r="AH47" i="6"/>
  <c r="AH45" i="6"/>
  <c r="AH43" i="6"/>
  <c r="AH41" i="6"/>
  <c r="AH39" i="6"/>
  <c r="AE39" i="6"/>
  <c r="AE43" i="6" s="1"/>
  <c r="AA39" i="6"/>
  <c r="AE41" i="6" s="1"/>
  <c r="W39" i="6"/>
  <c r="W41" i="6" s="1"/>
  <c r="S39" i="6"/>
  <c r="W43" i="6" s="1"/>
  <c r="O39" i="6"/>
  <c r="O43" i="6" s="1"/>
  <c r="K39" i="6"/>
  <c r="G39" i="6"/>
  <c r="G43" i="6" s="1"/>
  <c r="C39" i="6"/>
  <c r="AH37" i="6"/>
  <c r="AE37" i="6"/>
  <c r="AA37" i="6"/>
  <c r="S37" i="6"/>
  <c r="S41" i="6" s="1"/>
  <c r="O37" i="6"/>
  <c r="K37" i="6"/>
  <c r="K41" i="6" s="1"/>
  <c r="G37" i="6"/>
  <c r="C37" i="6"/>
  <c r="C41" i="6" s="1"/>
  <c r="AU23" i="6"/>
  <c r="AQ23" i="6"/>
  <c r="AM23" i="6"/>
  <c r="AI23" i="6"/>
  <c r="AE23" i="6"/>
  <c r="AE27" i="6" s="1"/>
  <c r="AA23" i="6"/>
  <c r="AE25" i="6" s="1"/>
  <c r="W23" i="6"/>
  <c r="W27" i="6" s="1"/>
  <c r="S23" i="6"/>
  <c r="W25" i="6" s="1"/>
  <c r="O23" i="6"/>
  <c r="O27" i="6" s="1"/>
  <c r="K23" i="6"/>
  <c r="O25" i="6" s="1"/>
  <c r="G23" i="6"/>
  <c r="G27" i="6" s="1"/>
  <c r="C23" i="6"/>
  <c r="G25" i="6" s="1"/>
  <c r="AU21" i="6"/>
  <c r="AQ21" i="6"/>
  <c r="AM21" i="6"/>
  <c r="AI21" i="6"/>
  <c r="AE21" i="6"/>
  <c r="AA27" i="6" s="1"/>
  <c r="AA21" i="6"/>
  <c r="AA25" i="6" s="1"/>
  <c r="S21" i="6"/>
  <c r="S25" i="6" s="1"/>
  <c r="O21" i="6"/>
  <c r="K27" i="6" s="1"/>
  <c r="K21" i="6"/>
  <c r="K25" i="6" s="1"/>
  <c r="G21" i="6"/>
  <c r="C27" i="6" s="1"/>
  <c r="C21" i="6"/>
  <c r="C25" i="6" s="1"/>
  <c r="G7" i="6"/>
  <c r="C7" i="6"/>
  <c r="B53" i="8"/>
  <c r="B52" i="8"/>
  <c r="B51" i="8"/>
  <c r="B50" i="8"/>
  <c r="B49" i="8"/>
  <c r="B48" i="8"/>
  <c r="B47" i="8"/>
  <c r="B46" i="8"/>
  <c r="B45" i="8"/>
  <c r="B44" i="8"/>
  <c r="B43" i="8"/>
  <c r="B42" i="8"/>
  <c r="B41" i="8"/>
  <c r="B40" i="8"/>
  <c r="B39" i="8"/>
  <c r="B38" i="8"/>
  <c r="B37" i="8"/>
  <c r="B36" i="8"/>
  <c r="B35" i="8"/>
  <c r="B34" i="8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B6" i="8"/>
  <c r="B5" i="8"/>
  <c r="E4" i="8"/>
  <c r="B4" i="8"/>
  <c r="C1" i="8"/>
  <c r="H244" i="1"/>
  <c r="F244" i="1"/>
  <c r="E244" i="1"/>
  <c r="D244" i="1"/>
  <c r="B244" i="1"/>
  <c r="H243" i="1"/>
  <c r="F243" i="1"/>
  <c r="E243" i="1"/>
  <c r="D243" i="1"/>
  <c r="B243" i="1"/>
  <c r="H242" i="1"/>
  <c r="F242" i="1"/>
  <c r="E242" i="1"/>
  <c r="D242" i="1"/>
  <c r="B242" i="1"/>
  <c r="H241" i="1"/>
  <c r="F241" i="1"/>
  <c r="E241" i="1"/>
  <c r="D241" i="1"/>
  <c r="B241" i="1"/>
  <c r="H240" i="1"/>
  <c r="F240" i="1"/>
  <c r="E240" i="1"/>
  <c r="D240" i="1"/>
  <c r="B240" i="1"/>
  <c r="H239" i="1"/>
  <c r="F239" i="1"/>
  <c r="E239" i="1"/>
  <c r="D239" i="1"/>
  <c r="B239" i="1"/>
  <c r="H238" i="1"/>
  <c r="F238" i="1"/>
  <c r="E238" i="1"/>
  <c r="D238" i="1"/>
  <c r="B238" i="1"/>
  <c r="H237" i="1"/>
  <c r="F237" i="1"/>
  <c r="E237" i="1"/>
  <c r="D237" i="1"/>
  <c r="B237" i="1"/>
  <c r="H236" i="1"/>
  <c r="F236" i="1"/>
  <c r="E236" i="1"/>
  <c r="D236" i="1"/>
  <c r="B236" i="1"/>
  <c r="H235" i="1"/>
  <c r="F235" i="1"/>
  <c r="E235" i="1"/>
  <c r="D235" i="1"/>
  <c r="B235" i="1"/>
  <c r="H234" i="1"/>
  <c r="F234" i="1"/>
  <c r="E234" i="1"/>
  <c r="D234" i="1"/>
  <c r="B234" i="1"/>
  <c r="H233" i="1"/>
  <c r="F233" i="1"/>
  <c r="E233" i="1"/>
  <c r="D233" i="1"/>
  <c r="B233" i="1"/>
  <c r="H232" i="1"/>
  <c r="F232" i="1"/>
  <c r="E232" i="1"/>
  <c r="D232" i="1"/>
  <c r="B232" i="1"/>
  <c r="H231" i="1"/>
  <c r="F231" i="1"/>
  <c r="E231" i="1"/>
  <c r="D231" i="1"/>
  <c r="B231" i="1"/>
  <c r="H230" i="1"/>
  <c r="F230" i="1"/>
  <c r="E230" i="1"/>
  <c r="D230" i="1"/>
  <c r="B230" i="1"/>
  <c r="H229" i="1"/>
  <c r="F229" i="1"/>
  <c r="E229" i="1"/>
  <c r="D229" i="1"/>
  <c r="B229" i="1"/>
  <c r="H228" i="1"/>
  <c r="F228" i="1"/>
  <c r="E228" i="1"/>
  <c r="D228" i="1"/>
  <c r="B228" i="1"/>
  <c r="H227" i="1"/>
  <c r="F227" i="1"/>
  <c r="E227" i="1"/>
  <c r="D227" i="1"/>
  <c r="B227" i="1"/>
  <c r="H226" i="1"/>
  <c r="F226" i="1"/>
  <c r="E226" i="1"/>
  <c r="D226" i="1"/>
  <c r="B226" i="1"/>
  <c r="H225" i="1"/>
  <c r="F225" i="1"/>
  <c r="E225" i="1"/>
  <c r="D225" i="1"/>
  <c r="B225" i="1"/>
  <c r="H224" i="1"/>
  <c r="F224" i="1"/>
  <c r="E224" i="1"/>
  <c r="D224" i="1"/>
  <c r="B224" i="1"/>
  <c r="H223" i="1"/>
  <c r="F223" i="1"/>
  <c r="E223" i="1"/>
  <c r="D223" i="1"/>
  <c r="B223" i="1"/>
  <c r="H222" i="1"/>
  <c r="F222" i="1"/>
  <c r="E222" i="1"/>
  <c r="D222" i="1"/>
  <c r="B222" i="1"/>
  <c r="H221" i="1"/>
  <c r="F221" i="1"/>
  <c r="E221" i="1"/>
  <c r="D221" i="1"/>
  <c r="B221" i="1"/>
  <c r="H220" i="1"/>
  <c r="F220" i="1"/>
  <c r="E220" i="1"/>
  <c r="D220" i="1"/>
  <c r="B220" i="1"/>
  <c r="H219" i="1"/>
  <c r="F219" i="1"/>
  <c r="E219" i="1"/>
  <c r="D219" i="1"/>
  <c r="B219" i="1"/>
  <c r="H218" i="1"/>
  <c r="F218" i="1"/>
  <c r="E218" i="1"/>
  <c r="D218" i="1"/>
  <c r="B218" i="1"/>
  <c r="H217" i="1"/>
  <c r="F217" i="1"/>
  <c r="E217" i="1"/>
  <c r="D217" i="1"/>
  <c r="B217" i="1"/>
  <c r="H216" i="1"/>
  <c r="F216" i="1"/>
  <c r="E216" i="1"/>
  <c r="D216" i="1"/>
  <c r="B216" i="1"/>
  <c r="H215" i="1"/>
  <c r="F215" i="1"/>
  <c r="E215" i="1"/>
  <c r="D215" i="1"/>
  <c r="B215" i="1"/>
  <c r="H214" i="1"/>
  <c r="F214" i="1"/>
  <c r="E214" i="1"/>
  <c r="D214" i="1"/>
  <c r="B214" i="1"/>
  <c r="H213" i="1"/>
  <c r="F213" i="1"/>
  <c r="E213" i="1"/>
  <c r="D213" i="1"/>
  <c r="B213" i="1"/>
  <c r="H212" i="1"/>
  <c r="F212" i="1"/>
  <c r="E212" i="1"/>
  <c r="D212" i="1"/>
  <c r="B212" i="1"/>
  <c r="H211" i="1"/>
  <c r="F211" i="1"/>
  <c r="E211" i="1"/>
  <c r="D211" i="1"/>
  <c r="B211" i="1"/>
  <c r="H210" i="1"/>
  <c r="F210" i="1"/>
  <c r="E210" i="1"/>
  <c r="D210" i="1"/>
  <c r="B210" i="1"/>
  <c r="H209" i="1"/>
  <c r="F209" i="1"/>
  <c r="E209" i="1"/>
  <c r="D209" i="1"/>
  <c r="B209" i="1"/>
  <c r="H208" i="1"/>
  <c r="F208" i="1"/>
  <c r="E208" i="1"/>
  <c r="D208" i="1"/>
  <c r="B208" i="1"/>
  <c r="H207" i="1"/>
  <c r="F207" i="1"/>
  <c r="E207" i="1"/>
  <c r="D207" i="1"/>
  <c r="B207" i="1"/>
  <c r="H206" i="1"/>
  <c r="F206" i="1"/>
  <c r="E206" i="1"/>
  <c r="D206" i="1"/>
  <c r="B206" i="1"/>
  <c r="H205" i="1"/>
  <c r="F205" i="1"/>
  <c r="E205" i="1"/>
  <c r="D205" i="1"/>
  <c r="B205" i="1"/>
  <c r="H204" i="1"/>
  <c r="F204" i="1"/>
  <c r="E204" i="1"/>
  <c r="D204" i="1"/>
  <c r="B204" i="1"/>
  <c r="H203" i="1"/>
  <c r="F203" i="1"/>
  <c r="E203" i="1"/>
  <c r="D203" i="1"/>
  <c r="B203" i="1"/>
  <c r="H202" i="1"/>
  <c r="F202" i="1"/>
  <c r="E202" i="1"/>
  <c r="D202" i="1"/>
  <c r="B202" i="1"/>
  <c r="H201" i="1"/>
  <c r="F201" i="1"/>
  <c r="E201" i="1"/>
  <c r="D201" i="1"/>
  <c r="B201" i="1"/>
  <c r="H200" i="1"/>
  <c r="F200" i="1"/>
  <c r="E200" i="1"/>
  <c r="D200" i="1"/>
  <c r="B200" i="1"/>
  <c r="H199" i="1"/>
  <c r="F199" i="1"/>
  <c r="E199" i="1"/>
  <c r="D199" i="1"/>
  <c r="B199" i="1"/>
  <c r="H198" i="1"/>
  <c r="F198" i="1"/>
  <c r="E198" i="1"/>
  <c r="D198" i="1"/>
  <c r="B198" i="1"/>
  <c r="H197" i="1"/>
  <c r="F197" i="1"/>
  <c r="E197" i="1"/>
  <c r="D197" i="1"/>
  <c r="B197" i="1"/>
  <c r="H196" i="1"/>
  <c r="F196" i="1"/>
  <c r="E196" i="1"/>
  <c r="D196" i="1"/>
  <c r="B196" i="1"/>
  <c r="H195" i="1"/>
  <c r="F195" i="1"/>
  <c r="E195" i="1"/>
  <c r="D195" i="1"/>
  <c r="B195" i="1"/>
  <c r="H194" i="1"/>
  <c r="F194" i="1"/>
  <c r="E194" i="1"/>
  <c r="D194" i="1"/>
  <c r="B194" i="1"/>
  <c r="H193" i="1"/>
  <c r="F193" i="1"/>
  <c r="E193" i="1"/>
  <c r="D193" i="1"/>
  <c r="B193" i="1"/>
  <c r="H192" i="1"/>
  <c r="F192" i="1"/>
  <c r="E192" i="1"/>
  <c r="D192" i="1"/>
  <c r="B192" i="1"/>
  <c r="H191" i="1"/>
  <c r="F191" i="1"/>
  <c r="E191" i="1"/>
  <c r="D191" i="1"/>
  <c r="B191" i="1"/>
  <c r="H190" i="1"/>
  <c r="F190" i="1"/>
  <c r="E190" i="1"/>
  <c r="D190" i="1"/>
  <c r="B190" i="1"/>
  <c r="H189" i="1"/>
  <c r="F189" i="1"/>
  <c r="E189" i="1"/>
  <c r="D189" i="1"/>
  <c r="B189" i="1"/>
  <c r="H188" i="1"/>
  <c r="F188" i="1"/>
  <c r="E188" i="1"/>
  <c r="D188" i="1"/>
  <c r="B188" i="1"/>
  <c r="H187" i="1"/>
  <c r="F187" i="1"/>
  <c r="E187" i="1"/>
  <c r="D187" i="1"/>
  <c r="B187" i="1"/>
  <c r="H186" i="1"/>
  <c r="F186" i="1"/>
  <c r="E186" i="1"/>
  <c r="D186" i="1"/>
  <c r="B186" i="1"/>
  <c r="H185" i="1"/>
  <c r="F185" i="1"/>
  <c r="E185" i="1"/>
  <c r="D185" i="1"/>
  <c r="B185" i="1"/>
  <c r="H184" i="1"/>
  <c r="F184" i="1"/>
  <c r="E184" i="1"/>
  <c r="D184" i="1"/>
  <c r="B184" i="1"/>
  <c r="H183" i="1"/>
  <c r="F183" i="1"/>
  <c r="E183" i="1"/>
  <c r="D183" i="1"/>
  <c r="B183" i="1"/>
  <c r="H182" i="1"/>
  <c r="F182" i="1"/>
  <c r="E182" i="1"/>
  <c r="D182" i="1"/>
  <c r="B182" i="1"/>
  <c r="H181" i="1"/>
  <c r="F181" i="1"/>
  <c r="E181" i="1"/>
  <c r="D181" i="1"/>
  <c r="B181" i="1"/>
  <c r="H180" i="1"/>
  <c r="F180" i="1"/>
  <c r="E180" i="1"/>
  <c r="D180" i="1"/>
  <c r="B180" i="1"/>
  <c r="H179" i="1"/>
  <c r="F179" i="1"/>
  <c r="E179" i="1"/>
  <c r="D179" i="1"/>
  <c r="B179" i="1"/>
  <c r="H178" i="1"/>
  <c r="F178" i="1"/>
  <c r="E178" i="1"/>
  <c r="D178" i="1"/>
  <c r="B178" i="1"/>
  <c r="H177" i="1"/>
  <c r="F177" i="1"/>
  <c r="E177" i="1"/>
  <c r="D177" i="1"/>
  <c r="B177" i="1"/>
  <c r="H176" i="1"/>
  <c r="F176" i="1"/>
  <c r="E176" i="1"/>
  <c r="D176" i="1"/>
  <c r="B176" i="1"/>
  <c r="H175" i="1"/>
  <c r="F175" i="1"/>
  <c r="E175" i="1"/>
  <c r="D175" i="1"/>
  <c r="B175" i="1"/>
  <c r="H174" i="1"/>
  <c r="F174" i="1"/>
  <c r="E174" i="1"/>
  <c r="D174" i="1"/>
  <c r="B174" i="1"/>
  <c r="H173" i="1"/>
  <c r="F173" i="1"/>
  <c r="E173" i="1"/>
  <c r="D173" i="1"/>
  <c r="B173" i="1"/>
  <c r="H172" i="1"/>
  <c r="F172" i="1"/>
  <c r="E172" i="1"/>
  <c r="D172" i="1"/>
  <c r="B172" i="1"/>
  <c r="H171" i="1"/>
  <c r="F171" i="1"/>
  <c r="E171" i="1"/>
  <c r="D171" i="1"/>
  <c r="B171" i="1"/>
  <c r="H170" i="1"/>
  <c r="F170" i="1"/>
  <c r="E170" i="1"/>
  <c r="D170" i="1"/>
  <c r="B170" i="1"/>
  <c r="H169" i="1"/>
  <c r="F169" i="1"/>
  <c r="E169" i="1"/>
  <c r="D169" i="1"/>
  <c r="B169" i="1"/>
  <c r="H168" i="1"/>
  <c r="F168" i="1"/>
  <c r="E168" i="1"/>
  <c r="D168" i="1"/>
  <c r="B168" i="1"/>
  <c r="H167" i="1"/>
  <c r="F167" i="1"/>
  <c r="E167" i="1"/>
  <c r="D167" i="1"/>
  <c r="B167" i="1"/>
  <c r="H166" i="1"/>
  <c r="F166" i="1"/>
  <c r="E166" i="1"/>
  <c r="D166" i="1"/>
  <c r="B166" i="1"/>
  <c r="H165" i="1"/>
  <c r="F165" i="1"/>
  <c r="E165" i="1"/>
  <c r="D165" i="1"/>
  <c r="B165" i="1"/>
  <c r="H164" i="1"/>
  <c r="F164" i="1"/>
  <c r="E164" i="1"/>
  <c r="D164" i="1"/>
  <c r="B164" i="1"/>
  <c r="H163" i="1"/>
  <c r="F163" i="1"/>
  <c r="E163" i="1"/>
  <c r="D163" i="1"/>
  <c r="B163" i="1"/>
  <c r="H162" i="1"/>
  <c r="F162" i="1"/>
  <c r="E162" i="1"/>
  <c r="D162" i="1"/>
  <c r="B162" i="1"/>
  <c r="H161" i="1"/>
  <c r="F161" i="1"/>
  <c r="E161" i="1"/>
  <c r="D161" i="1"/>
  <c r="B161" i="1"/>
  <c r="H160" i="1"/>
  <c r="F160" i="1"/>
  <c r="E160" i="1"/>
  <c r="D160" i="1"/>
  <c r="B160" i="1"/>
  <c r="H159" i="1"/>
  <c r="F159" i="1"/>
  <c r="E159" i="1"/>
  <c r="D159" i="1"/>
  <c r="B159" i="1"/>
  <c r="H158" i="1"/>
  <c r="F158" i="1"/>
  <c r="E158" i="1"/>
  <c r="D158" i="1"/>
  <c r="B158" i="1"/>
  <c r="H157" i="1"/>
  <c r="F157" i="1"/>
  <c r="E157" i="1"/>
  <c r="D157" i="1"/>
  <c r="B157" i="1"/>
  <c r="H156" i="1"/>
  <c r="F156" i="1"/>
  <c r="E156" i="1"/>
  <c r="D156" i="1"/>
  <c r="B156" i="1"/>
  <c r="H155" i="1"/>
  <c r="F155" i="1"/>
  <c r="E155" i="1"/>
  <c r="D155" i="1"/>
  <c r="B155" i="1"/>
  <c r="H154" i="1"/>
  <c r="F154" i="1"/>
  <c r="E154" i="1"/>
  <c r="D154" i="1"/>
  <c r="B154" i="1"/>
  <c r="H153" i="1"/>
  <c r="F153" i="1"/>
  <c r="E153" i="1"/>
  <c r="D153" i="1"/>
  <c r="B153" i="1"/>
  <c r="H152" i="1"/>
  <c r="F152" i="1"/>
  <c r="E152" i="1"/>
  <c r="D152" i="1"/>
  <c r="B152" i="1"/>
  <c r="H151" i="1"/>
  <c r="F151" i="1"/>
  <c r="E151" i="1"/>
  <c r="D151" i="1"/>
  <c r="B151" i="1"/>
  <c r="H150" i="1"/>
  <c r="F150" i="1"/>
  <c r="E150" i="1"/>
  <c r="D150" i="1"/>
  <c r="B150" i="1"/>
  <c r="H149" i="1"/>
  <c r="F149" i="1"/>
  <c r="E149" i="1"/>
  <c r="D149" i="1"/>
  <c r="B149" i="1"/>
  <c r="H148" i="1"/>
  <c r="F148" i="1"/>
  <c r="E148" i="1"/>
  <c r="D148" i="1"/>
  <c r="B148" i="1"/>
  <c r="H147" i="1"/>
  <c r="F147" i="1"/>
  <c r="E147" i="1"/>
  <c r="D147" i="1"/>
  <c r="B147" i="1"/>
  <c r="H146" i="1"/>
  <c r="F146" i="1"/>
  <c r="E146" i="1"/>
  <c r="D146" i="1"/>
  <c r="B146" i="1"/>
  <c r="H145" i="1"/>
  <c r="F145" i="1"/>
  <c r="E145" i="1"/>
  <c r="D145" i="1"/>
  <c r="B145" i="1"/>
  <c r="H144" i="1"/>
  <c r="F144" i="1"/>
  <c r="E144" i="1"/>
  <c r="D144" i="1"/>
  <c r="B144" i="1"/>
  <c r="H143" i="1"/>
  <c r="F143" i="1"/>
  <c r="E143" i="1"/>
  <c r="D143" i="1"/>
  <c r="B143" i="1"/>
  <c r="H142" i="1"/>
  <c r="F142" i="1"/>
  <c r="E142" i="1"/>
  <c r="D142" i="1"/>
  <c r="B142" i="1"/>
  <c r="H141" i="1"/>
  <c r="F141" i="1"/>
  <c r="E141" i="1"/>
  <c r="D141" i="1"/>
  <c r="B141" i="1"/>
  <c r="H140" i="1"/>
  <c r="F140" i="1"/>
  <c r="E140" i="1"/>
  <c r="D140" i="1"/>
  <c r="B140" i="1"/>
  <c r="H139" i="1"/>
  <c r="F139" i="1"/>
  <c r="E139" i="1"/>
  <c r="D139" i="1"/>
  <c r="B139" i="1"/>
  <c r="H138" i="1"/>
  <c r="F138" i="1"/>
  <c r="E138" i="1"/>
  <c r="D138" i="1"/>
  <c r="B138" i="1"/>
  <c r="H137" i="1"/>
  <c r="F137" i="1"/>
  <c r="E137" i="1"/>
  <c r="D137" i="1"/>
  <c r="B137" i="1"/>
  <c r="H136" i="1"/>
  <c r="F136" i="1"/>
  <c r="E136" i="1"/>
  <c r="D136" i="1"/>
  <c r="B136" i="1"/>
  <c r="H135" i="1"/>
  <c r="F135" i="1"/>
  <c r="E135" i="1"/>
  <c r="D135" i="1"/>
  <c r="B135" i="1"/>
  <c r="H134" i="1"/>
  <c r="F134" i="1"/>
  <c r="E134" i="1"/>
  <c r="D134" i="1"/>
  <c r="B134" i="1"/>
  <c r="H133" i="1"/>
  <c r="F133" i="1"/>
  <c r="E133" i="1"/>
  <c r="D133" i="1"/>
  <c r="B133" i="1"/>
  <c r="H132" i="1"/>
  <c r="F132" i="1"/>
  <c r="E132" i="1"/>
  <c r="D132" i="1"/>
  <c r="B132" i="1"/>
  <c r="H131" i="1"/>
  <c r="F131" i="1"/>
  <c r="E131" i="1"/>
  <c r="D131" i="1"/>
  <c r="B131" i="1"/>
  <c r="H130" i="1"/>
  <c r="F130" i="1"/>
  <c r="E130" i="1"/>
  <c r="D130" i="1"/>
  <c r="B130" i="1"/>
  <c r="H129" i="1"/>
  <c r="F129" i="1"/>
  <c r="E129" i="1"/>
  <c r="D129" i="1"/>
  <c r="B129" i="1"/>
  <c r="H128" i="1"/>
  <c r="F128" i="1"/>
  <c r="E128" i="1"/>
  <c r="D128" i="1"/>
  <c r="B128" i="1"/>
  <c r="H127" i="1"/>
  <c r="F127" i="1"/>
  <c r="E127" i="1"/>
  <c r="D127" i="1"/>
  <c r="B127" i="1"/>
  <c r="H126" i="1"/>
  <c r="F126" i="1"/>
  <c r="E126" i="1"/>
  <c r="D126" i="1"/>
  <c r="B126" i="1"/>
  <c r="H125" i="1"/>
  <c r="F125" i="1"/>
  <c r="E125" i="1"/>
  <c r="D125" i="1"/>
  <c r="B125" i="1"/>
  <c r="H124" i="1"/>
  <c r="F124" i="1"/>
  <c r="E124" i="1"/>
  <c r="D124" i="1"/>
  <c r="B124" i="1"/>
  <c r="H123" i="1"/>
  <c r="F123" i="1"/>
  <c r="E123" i="1"/>
  <c r="D123" i="1"/>
  <c r="B123" i="1"/>
  <c r="H122" i="1"/>
  <c r="F122" i="1"/>
  <c r="E122" i="1"/>
  <c r="D122" i="1"/>
  <c r="B122" i="1"/>
  <c r="H121" i="1"/>
  <c r="F121" i="1"/>
  <c r="E121" i="1"/>
  <c r="D121" i="1"/>
  <c r="B121" i="1"/>
  <c r="H120" i="1"/>
  <c r="F120" i="1"/>
  <c r="E120" i="1"/>
  <c r="D120" i="1"/>
  <c r="B120" i="1"/>
  <c r="H119" i="1"/>
  <c r="F119" i="1"/>
  <c r="E119" i="1"/>
  <c r="D119" i="1"/>
  <c r="B119" i="1"/>
  <c r="H118" i="1"/>
  <c r="F118" i="1"/>
  <c r="E118" i="1"/>
  <c r="D118" i="1"/>
  <c r="B118" i="1"/>
  <c r="H117" i="1"/>
  <c r="F117" i="1"/>
  <c r="E117" i="1"/>
  <c r="D117" i="1"/>
  <c r="B117" i="1"/>
  <c r="H116" i="1"/>
  <c r="F116" i="1"/>
  <c r="E116" i="1"/>
  <c r="D116" i="1"/>
  <c r="B116" i="1"/>
  <c r="H115" i="1"/>
  <c r="F115" i="1"/>
  <c r="E115" i="1"/>
  <c r="D115" i="1"/>
  <c r="B115" i="1"/>
  <c r="H114" i="1"/>
  <c r="F114" i="1"/>
  <c r="E114" i="1"/>
  <c r="D114" i="1"/>
  <c r="B114" i="1"/>
  <c r="H113" i="1"/>
  <c r="F113" i="1"/>
  <c r="E113" i="1"/>
  <c r="D113" i="1"/>
  <c r="B113" i="1"/>
  <c r="H112" i="1"/>
  <c r="F112" i="1"/>
  <c r="E112" i="1"/>
  <c r="D112" i="1"/>
  <c r="B112" i="1"/>
  <c r="H111" i="1"/>
  <c r="F111" i="1"/>
  <c r="E111" i="1"/>
  <c r="D111" i="1"/>
  <c r="B111" i="1"/>
  <c r="H110" i="1"/>
  <c r="F110" i="1"/>
  <c r="E110" i="1"/>
  <c r="D110" i="1"/>
  <c r="B110" i="1"/>
  <c r="H109" i="1"/>
  <c r="F109" i="1"/>
  <c r="E109" i="1"/>
  <c r="D109" i="1"/>
  <c r="B109" i="1"/>
  <c r="H108" i="1"/>
  <c r="F108" i="1"/>
  <c r="E108" i="1"/>
  <c r="D108" i="1"/>
  <c r="B108" i="1"/>
  <c r="H107" i="1"/>
  <c r="F107" i="1"/>
  <c r="E107" i="1"/>
  <c r="D107" i="1"/>
  <c r="B107" i="1"/>
  <c r="H106" i="1"/>
  <c r="F106" i="1"/>
  <c r="E106" i="1"/>
  <c r="D106" i="1"/>
  <c r="B106" i="1"/>
  <c r="H105" i="1"/>
  <c r="F105" i="1"/>
  <c r="E105" i="1"/>
  <c r="D105" i="1"/>
  <c r="B105" i="1"/>
  <c r="H104" i="1"/>
  <c r="F104" i="1"/>
  <c r="E104" i="1"/>
  <c r="D104" i="1"/>
  <c r="B104" i="1"/>
  <c r="H103" i="1"/>
  <c r="F103" i="1"/>
  <c r="E103" i="1"/>
  <c r="D103" i="1"/>
  <c r="B103" i="1"/>
  <c r="H102" i="1"/>
  <c r="F102" i="1"/>
  <c r="E102" i="1"/>
  <c r="D102" i="1"/>
  <c r="B102" i="1"/>
  <c r="H101" i="1"/>
  <c r="F101" i="1"/>
  <c r="E101" i="1"/>
  <c r="D101" i="1"/>
  <c r="B101" i="1"/>
  <c r="H100" i="1"/>
  <c r="F100" i="1"/>
  <c r="E100" i="1"/>
  <c r="D100" i="1"/>
  <c r="B100" i="1"/>
  <c r="H99" i="1"/>
  <c r="F99" i="1"/>
  <c r="E99" i="1"/>
  <c r="D99" i="1"/>
  <c r="B99" i="1"/>
  <c r="H98" i="1"/>
  <c r="F98" i="1"/>
  <c r="E98" i="1"/>
  <c r="D98" i="1"/>
  <c r="B98" i="1"/>
  <c r="H97" i="1"/>
  <c r="F97" i="1"/>
  <c r="E97" i="1"/>
  <c r="D97" i="1"/>
  <c r="B97" i="1"/>
  <c r="H96" i="1"/>
  <c r="F96" i="1"/>
  <c r="E96" i="1"/>
  <c r="D96" i="1"/>
  <c r="B96" i="1"/>
  <c r="H95" i="1"/>
  <c r="F95" i="1"/>
  <c r="E95" i="1"/>
  <c r="D95" i="1"/>
  <c r="B95" i="1"/>
  <c r="H94" i="1"/>
  <c r="F94" i="1"/>
  <c r="E94" i="1"/>
  <c r="D94" i="1"/>
  <c r="B94" i="1"/>
  <c r="H93" i="1"/>
  <c r="F93" i="1"/>
  <c r="E93" i="1"/>
  <c r="D93" i="1"/>
  <c r="B93" i="1"/>
  <c r="H92" i="1"/>
  <c r="F92" i="1"/>
  <c r="E92" i="1"/>
  <c r="D92" i="1"/>
  <c r="B92" i="1"/>
  <c r="H91" i="1"/>
  <c r="F91" i="1"/>
  <c r="E91" i="1"/>
  <c r="D91" i="1"/>
  <c r="B91" i="1"/>
  <c r="H90" i="1"/>
  <c r="F90" i="1"/>
  <c r="E90" i="1"/>
  <c r="D90" i="1"/>
  <c r="B90" i="1"/>
  <c r="H89" i="1"/>
  <c r="F89" i="1"/>
  <c r="E89" i="1"/>
  <c r="D89" i="1"/>
  <c r="B89" i="1"/>
  <c r="H88" i="1"/>
  <c r="F88" i="1"/>
  <c r="E88" i="1"/>
  <c r="D88" i="1"/>
  <c r="B88" i="1"/>
  <c r="H87" i="1"/>
  <c r="F87" i="1"/>
  <c r="E87" i="1"/>
  <c r="D87" i="1"/>
  <c r="B87" i="1"/>
  <c r="H86" i="1"/>
  <c r="F86" i="1"/>
  <c r="E86" i="1"/>
  <c r="D86" i="1"/>
  <c r="B86" i="1"/>
  <c r="H85" i="1"/>
  <c r="F85" i="1"/>
  <c r="E85" i="1"/>
  <c r="D85" i="1"/>
  <c r="B85" i="1"/>
  <c r="H84" i="1"/>
  <c r="F84" i="1"/>
  <c r="E84" i="1"/>
  <c r="D84" i="1"/>
  <c r="B84" i="1"/>
  <c r="H83" i="1"/>
  <c r="F83" i="1"/>
  <c r="E83" i="1"/>
  <c r="D83" i="1"/>
  <c r="B83" i="1"/>
  <c r="H82" i="1"/>
  <c r="F82" i="1"/>
  <c r="E82" i="1"/>
  <c r="D82" i="1"/>
  <c r="B82" i="1"/>
  <c r="H81" i="1"/>
  <c r="F81" i="1"/>
  <c r="E81" i="1"/>
  <c r="D81" i="1"/>
  <c r="B81" i="1"/>
  <c r="H80" i="1"/>
  <c r="F80" i="1"/>
  <c r="E80" i="1"/>
  <c r="D80" i="1"/>
  <c r="B80" i="1"/>
  <c r="H79" i="1"/>
  <c r="F79" i="1"/>
  <c r="E79" i="1"/>
  <c r="D79" i="1"/>
  <c r="B79" i="1"/>
  <c r="H78" i="1"/>
  <c r="F78" i="1"/>
  <c r="E78" i="1"/>
  <c r="D78" i="1"/>
  <c r="B78" i="1"/>
  <c r="H77" i="1"/>
  <c r="F77" i="1"/>
  <c r="E77" i="1"/>
  <c r="D77" i="1"/>
  <c r="B77" i="1"/>
  <c r="H76" i="1"/>
  <c r="F76" i="1"/>
  <c r="E76" i="1"/>
  <c r="D76" i="1"/>
  <c r="B76" i="1"/>
  <c r="H75" i="1"/>
  <c r="F75" i="1"/>
  <c r="E75" i="1"/>
  <c r="D75" i="1"/>
  <c r="B75" i="1"/>
  <c r="H74" i="1"/>
  <c r="F74" i="1"/>
  <c r="E74" i="1"/>
  <c r="D74" i="1"/>
  <c r="B74" i="1"/>
  <c r="H73" i="1"/>
  <c r="F73" i="1"/>
  <c r="E73" i="1"/>
  <c r="D73" i="1"/>
  <c r="B73" i="1"/>
  <c r="H72" i="1"/>
  <c r="F72" i="1"/>
  <c r="E72" i="1"/>
  <c r="D72" i="1"/>
  <c r="B72" i="1"/>
  <c r="H71" i="1"/>
  <c r="F71" i="1"/>
  <c r="E71" i="1"/>
  <c r="D71" i="1"/>
  <c r="B71" i="1"/>
  <c r="H70" i="1"/>
  <c r="F70" i="1"/>
  <c r="E70" i="1"/>
  <c r="D70" i="1"/>
  <c r="B70" i="1"/>
  <c r="H69" i="1"/>
  <c r="F69" i="1"/>
  <c r="E69" i="1"/>
  <c r="D69" i="1"/>
  <c r="B69" i="1"/>
  <c r="H68" i="1"/>
  <c r="F68" i="1"/>
  <c r="E68" i="1"/>
  <c r="D68" i="1"/>
  <c r="B68" i="1"/>
  <c r="H67" i="1"/>
  <c r="F67" i="1"/>
  <c r="E67" i="1"/>
  <c r="D67" i="1"/>
  <c r="B67" i="1"/>
  <c r="H66" i="1"/>
  <c r="F66" i="1"/>
  <c r="E66" i="1"/>
  <c r="D66" i="1"/>
  <c r="B66" i="1"/>
  <c r="H65" i="1"/>
  <c r="F65" i="1"/>
  <c r="E65" i="1"/>
  <c r="D65" i="1"/>
  <c r="B65" i="1"/>
  <c r="H64" i="1"/>
  <c r="F64" i="1"/>
  <c r="E64" i="1"/>
  <c r="D64" i="1"/>
  <c r="B64" i="1"/>
  <c r="H63" i="1"/>
  <c r="F63" i="1"/>
  <c r="E63" i="1"/>
  <c r="D63" i="1"/>
  <c r="B63" i="1"/>
  <c r="H62" i="1"/>
  <c r="F62" i="1"/>
  <c r="E62" i="1"/>
  <c r="D62" i="1"/>
  <c r="B62" i="1"/>
  <c r="H61" i="1"/>
  <c r="F61" i="1"/>
  <c r="E61" i="1"/>
  <c r="D61" i="1"/>
  <c r="B61" i="1"/>
  <c r="H60" i="1"/>
  <c r="F60" i="1"/>
  <c r="E60" i="1"/>
  <c r="D60" i="1"/>
  <c r="B60" i="1"/>
  <c r="H59" i="1"/>
  <c r="F59" i="1"/>
  <c r="E59" i="1"/>
  <c r="D59" i="1"/>
  <c r="B59" i="1"/>
  <c r="H58" i="1"/>
  <c r="F58" i="1"/>
  <c r="E58" i="1"/>
  <c r="D58" i="1"/>
  <c r="B58" i="1"/>
  <c r="H57" i="1"/>
  <c r="F57" i="1"/>
  <c r="E57" i="1"/>
  <c r="D57" i="1"/>
  <c r="B57" i="1"/>
  <c r="H56" i="1"/>
  <c r="F56" i="1"/>
  <c r="E56" i="1"/>
  <c r="D56" i="1"/>
  <c r="B56" i="1"/>
  <c r="H55" i="1"/>
  <c r="F55" i="1"/>
  <c r="E55" i="1"/>
  <c r="D55" i="1"/>
  <c r="B55" i="1"/>
  <c r="H54" i="1"/>
  <c r="F54" i="1"/>
  <c r="E54" i="1"/>
  <c r="D54" i="1"/>
  <c r="B54" i="1"/>
  <c r="H53" i="1"/>
  <c r="F53" i="1"/>
  <c r="E53" i="1"/>
  <c r="D53" i="1"/>
  <c r="B53" i="1"/>
  <c r="H52" i="1"/>
  <c r="F52" i="1"/>
  <c r="E52" i="1"/>
  <c r="D52" i="1"/>
  <c r="B52" i="1"/>
  <c r="H51" i="1"/>
  <c r="F51" i="1"/>
  <c r="E51" i="1"/>
  <c r="D51" i="1"/>
  <c r="B51" i="1"/>
  <c r="H50" i="1"/>
  <c r="F50" i="1"/>
  <c r="E50" i="1"/>
  <c r="D50" i="1"/>
  <c r="B50" i="1"/>
  <c r="H49" i="1"/>
  <c r="F49" i="1"/>
  <c r="E49" i="1"/>
  <c r="D49" i="1"/>
  <c r="B49" i="1"/>
  <c r="H48" i="1"/>
  <c r="F48" i="1"/>
  <c r="E48" i="1"/>
  <c r="D48" i="1"/>
  <c r="B48" i="1"/>
  <c r="H47" i="1"/>
  <c r="F47" i="1"/>
  <c r="E47" i="1"/>
  <c r="D47" i="1"/>
  <c r="B47" i="1"/>
  <c r="H46" i="1"/>
  <c r="F46" i="1"/>
  <c r="E46" i="1"/>
  <c r="D46" i="1"/>
  <c r="B46" i="1"/>
  <c r="H45" i="1"/>
  <c r="F45" i="1"/>
  <c r="E45" i="1"/>
  <c r="D45" i="1"/>
  <c r="B45" i="1"/>
  <c r="H44" i="1"/>
  <c r="F44" i="1"/>
  <c r="E44" i="1"/>
  <c r="D44" i="1"/>
  <c r="B44" i="1"/>
  <c r="H43" i="1"/>
  <c r="F43" i="1"/>
  <c r="E43" i="1"/>
  <c r="D43" i="1"/>
  <c r="B43" i="1"/>
  <c r="H42" i="1"/>
  <c r="F42" i="1"/>
  <c r="E42" i="1"/>
  <c r="D42" i="1"/>
  <c r="B42" i="1"/>
  <c r="H41" i="1"/>
  <c r="F41" i="1"/>
  <c r="E41" i="1"/>
  <c r="D41" i="1"/>
  <c r="B41" i="1"/>
  <c r="H40" i="1"/>
  <c r="F40" i="1"/>
  <c r="E40" i="1"/>
  <c r="D40" i="1"/>
  <c r="B40" i="1"/>
  <c r="H39" i="1"/>
  <c r="F39" i="1"/>
  <c r="E39" i="1"/>
  <c r="D39" i="1"/>
  <c r="B39" i="1"/>
  <c r="H38" i="1"/>
  <c r="F38" i="1"/>
  <c r="E38" i="1"/>
  <c r="D38" i="1"/>
  <c r="B38" i="1"/>
  <c r="H37" i="1"/>
  <c r="F37" i="1"/>
  <c r="E37" i="1"/>
  <c r="D37" i="1"/>
  <c r="B37" i="1"/>
  <c r="H36" i="1"/>
  <c r="F36" i="1"/>
  <c r="E36" i="1"/>
  <c r="D36" i="1"/>
  <c r="B36" i="1"/>
  <c r="H35" i="1"/>
  <c r="F35" i="1"/>
  <c r="E35" i="1"/>
  <c r="D35" i="1"/>
  <c r="B35" i="1"/>
  <c r="H34" i="1"/>
  <c r="F34" i="1"/>
  <c r="E34" i="1"/>
  <c r="D34" i="1"/>
  <c r="B34" i="1"/>
  <c r="H33" i="1"/>
  <c r="F33" i="1"/>
  <c r="E33" i="1"/>
  <c r="D33" i="1"/>
  <c r="B33" i="1"/>
  <c r="H32" i="1"/>
  <c r="F32" i="1"/>
  <c r="E32" i="1"/>
  <c r="D32" i="1"/>
  <c r="B32" i="1"/>
  <c r="H31" i="1"/>
  <c r="F31" i="1"/>
  <c r="E31" i="1"/>
  <c r="D31" i="1"/>
  <c r="B31" i="1"/>
  <c r="H30" i="1"/>
  <c r="F30" i="1"/>
  <c r="E30" i="1"/>
  <c r="D30" i="1"/>
  <c r="B30" i="1"/>
  <c r="H29" i="1"/>
  <c r="F29" i="1"/>
  <c r="E29" i="1"/>
  <c r="D29" i="1"/>
  <c r="B29" i="1"/>
  <c r="H28" i="1"/>
  <c r="F28" i="1"/>
  <c r="E28" i="1"/>
  <c r="D28" i="1"/>
  <c r="B28" i="1"/>
  <c r="H27" i="1"/>
  <c r="F27" i="1"/>
  <c r="E27" i="1"/>
  <c r="D27" i="1"/>
  <c r="B27" i="1"/>
  <c r="H26" i="1"/>
  <c r="F26" i="1"/>
  <c r="E26" i="1"/>
  <c r="D26" i="1"/>
  <c r="B26" i="1"/>
  <c r="H25" i="1"/>
  <c r="F25" i="1"/>
  <c r="E25" i="1"/>
  <c r="D25" i="1"/>
  <c r="B25" i="1"/>
  <c r="H24" i="1"/>
  <c r="F24" i="1"/>
  <c r="E24" i="1"/>
  <c r="D24" i="1"/>
  <c r="B24" i="1"/>
  <c r="H23" i="1"/>
  <c r="F23" i="1"/>
  <c r="E23" i="1"/>
  <c r="D23" i="1"/>
  <c r="B23" i="1"/>
  <c r="H22" i="1"/>
  <c r="F22" i="1"/>
  <c r="E22" i="1"/>
  <c r="D22" i="1"/>
  <c r="B22" i="1"/>
  <c r="H21" i="1"/>
  <c r="F21" i="1"/>
  <c r="E21" i="1"/>
  <c r="D21" i="1"/>
  <c r="B21" i="1"/>
  <c r="H20" i="1"/>
  <c r="F20" i="1"/>
  <c r="E20" i="1"/>
  <c r="D20" i="1"/>
  <c r="B20" i="1"/>
  <c r="H19" i="1"/>
  <c r="F19" i="1"/>
  <c r="E19" i="1"/>
  <c r="D19" i="1"/>
  <c r="B19" i="1"/>
  <c r="H18" i="1"/>
  <c r="F18" i="1"/>
  <c r="E18" i="1"/>
  <c r="D18" i="1"/>
  <c r="B18" i="1"/>
  <c r="H17" i="1"/>
  <c r="F17" i="1"/>
  <c r="E17" i="1"/>
  <c r="D17" i="1"/>
  <c r="B17" i="1"/>
  <c r="H16" i="1"/>
  <c r="F16" i="1"/>
  <c r="E16" i="1"/>
  <c r="D16" i="1"/>
  <c r="B16" i="1"/>
  <c r="H15" i="1"/>
  <c r="F15" i="1"/>
  <c r="E15" i="1"/>
  <c r="D15" i="1"/>
  <c r="B15" i="1"/>
  <c r="H14" i="1"/>
  <c r="F14" i="1"/>
  <c r="E14" i="1"/>
  <c r="D14" i="1"/>
  <c r="B14" i="1"/>
  <c r="H13" i="1"/>
  <c r="F13" i="1"/>
  <c r="E13" i="1"/>
  <c r="D13" i="1"/>
  <c r="B13" i="1"/>
  <c r="H12" i="1"/>
  <c r="F12" i="1"/>
  <c r="E12" i="1"/>
  <c r="D12" i="1"/>
  <c r="B12" i="1"/>
  <c r="H11" i="1"/>
  <c r="F11" i="1"/>
  <c r="E11" i="1"/>
  <c r="D11" i="1"/>
  <c r="B11" i="1"/>
  <c r="H10" i="1"/>
  <c r="F10" i="1"/>
  <c r="E10" i="1"/>
  <c r="D10" i="1"/>
  <c r="B10" i="1"/>
  <c r="H9" i="1"/>
  <c r="F9" i="1"/>
  <c r="E9" i="1"/>
  <c r="D9" i="1"/>
  <c r="B9" i="1"/>
  <c r="H8" i="1"/>
  <c r="F8" i="1"/>
  <c r="E8" i="1"/>
  <c r="D8" i="1"/>
  <c r="B8" i="1"/>
  <c r="H7" i="1"/>
  <c r="F7" i="1"/>
  <c r="E7" i="1"/>
  <c r="D7" i="1"/>
  <c r="B7" i="1"/>
  <c r="H6" i="1"/>
  <c r="F6" i="1"/>
  <c r="E6" i="1"/>
  <c r="D6" i="1"/>
  <c r="B6" i="1"/>
  <c r="H5" i="1"/>
  <c r="F5" i="1"/>
  <c r="E5" i="1"/>
  <c r="D5" i="1"/>
  <c r="B5" i="1"/>
  <c r="O110" i="6" l="1"/>
  <c r="N110" i="6" s="1"/>
  <c r="N99" i="6"/>
  <c r="K110" i="6"/>
  <c r="J110" i="6" s="1"/>
  <c r="J99" i="6"/>
  <c r="W109" i="6"/>
  <c r="V96" i="6"/>
  <c r="O112" i="6"/>
  <c r="N102" i="6"/>
  <c r="S109" i="6"/>
  <c r="R96" i="6"/>
  <c r="AA41" i="6"/>
  <c r="Z41" i="6" s="1"/>
  <c r="AF37" i="6"/>
  <c r="AA43" i="6"/>
  <c r="AF41" i="6"/>
  <c r="AA47" i="6"/>
  <c r="Z47" i="6" s="1"/>
  <c r="AF43" i="6"/>
  <c r="AA49" i="6"/>
  <c r="X41" i="6"/>
  <c r="S47" i="6"/>
  <c r="R47" i="6" s="1"/>
  <c r="S45" i="6"/>
  <c r="R41" i="6"/>
  <c r="X43" i="6"/>
  <c r="S49" i="6"/>
  <c r="P37" i="6"/>
  <c r="K43" i="6"/>
  <c r="O41" i="6"/>
  <c r="K45" i="6"/>
  <c r="J41" i="6"/>
  <c r="P43" i="6"/>
  <c r="K49" i="6"/>
  <c r="B41" i="6"/>
  <c r="C45" i="6"/>
  <c r="H43" i="6"/>
  <c r="C49" i="6"/>
  <c r="H37" i="6"/>
  <c r="C43" i="6"/>
  <c r="G41" i="6"/>
  <c r="AQ27" i="6"/>
  <c r="AU27" i="6"/>
  <c r="AQ25" i="6"/>
  <c r="AU25" i="6"/>
  <c r="AI25" i="6"/>
  <c r="AM25" i="6"/>
  <c r="AI27" i="6"/>
  <c r="AM27" i="6"/>
  <c r="AF25" i="6"/>
  <c r="AA31" i="6"/>
  <c r="Z31" i="6" s="1"/>
  <c r="Z27" i="6"/>
  <c r="AE29" i="6"/>
  <c r="AF27" i="6"/>
  <c r="AA33" i="6"/>
  <c r="Z33" i="6" s="1"/>
  <c r="AA29" i="6"/>
  <c r="Z25" i="6"/>
  <c r="X25" i="6"/>
  <c r="S31" i="6"/>
  <c r="R31" i="6" s="1"/>
  <c r="S29" i="6"/>
  <c r="R25" i="6"/>
  <c r="X27" i="6"/>
  <c r="S33" i="6"/>
  <c r="R33" i="6" s="1"/>
  <c r="P27" i="6"/>
  <c r="K33" i="6"/>
  <c r="J33" i="6" s="1"/>
  <c r="P25" i="6"/>
  <c r="K31" i="6"/>
  <c r="J31" i="6" s="1"/>
  <c r="K29" i="6"/>
  <c r="J25" i="6"/>
  <c r="O29" i="6"/>
  <c r="J27" i="6"/>
  <c r="G29" i="6"/>
  <c r="B27" i="6"/>
  <c r="H25" i="6"/>
  <c r="C31" i="6"/>
  <c r="B31" i="6" s="1"/>
  <c r="B25" i="6"/>
  <c r="C29" i="6"/>
  <c r="H27" i="6"/>
  <c r="C33" i="6"/>
  <c r="B33" i="6" s="1"/>
  <c r="W15" i="6"/>
  <c r="X15" i="6" s="1"/>
  <c r="R13" i="6"/>
  <c r="G9" i="6"/>
  <c r="C15" i="6" s="1"/>
  <c r="G11" i="6"/>
  <c r="C17" i="6" s="1"/>
  <c r="X37" i="6"/>
  <c r="AH23" i="6"/>
  <c r="P39" i="6"/>
  <c r="B7" i="6"/>
  <c r="AH7" i="6"/>
  <c r="R37" i="6"/>
  <c r="R5" i="6"/>
  <c r="R21" i="6"/>
  <c r="AH5" i="6"/>
  <c r="B23" i="6"/>
  <c r="B5" i="6"/>
  <c r="R7" i="6"/>
  <c r="J37" i="6"/>
  <c r="H39" i="6"/>
  <c r="Z5" i="6"/>
  <c r="AP7" i="6"/>
  <c r="J21" i="6"/>
  <c r="AP21" i="6"/>
  <c r="Z23" i="6"/>
  <c r="B37" i="6"/>
  <c r="AF39" i="6"/>
  <c r="B21" i="6"/>
  <c r="AH21" i="6"/>
  <c r="R23" i="6"/>
  <c r="Z37" i="6"/>
  <c r="X39" i="6"/>
  <c r="AP5" i="6"/>
  <c r="Z7" i="6"/>
  <c r="Z21" i="6"/>
  <c r="J23" i="6"/>
  <c r="AP23" i="6"/>
  <c r="H5" i="6"/>
  <c r="AF5" i="6"/>
  <c r="AN5" i="6"/>
  <c r="AV5" i="6"/>
  <c r="H7" i="6"/>
  <c r="X7" i="6"/>
  <c r="AF7" i="6"/>
  <c r="AN7" i="6"/>
  <c r="AV7" i="6"/>
  <c r="H21" i="6"/>
  <c r="P21" i="6"/>
  <c r="AF21" i="6"/>
  <c r="AN21" i="6"/>
  <c r="AV21" i="6"/>
  <c r="H23" i="6"/>
  <c r="P23" i="6"/>
  <c r="X23" i="6"/>
  <c r="AF23" i="6"/>
  <c r="AN23" i="6"/>
  <c r="AV23" i="6"/>
  <c r="B39" i="6"/>
  <c r="J39" i="6"/>
  <c r="R39" i="6"/>
  <c r="Z39" i="6"/>
  <c r="BG9" i="6" l="1"/>
  <c r="O119" i="6"/>
  <c r="N119" i="6" s="1"/>
  <c r="N112" i="6"/>
  <c r="S118" i="6"/>
  <c r="R109" i="6"/>
  <c r="W118" i="6"/>
  <c r="V109" i="6"/>
  <c r="AA45" i="6"/>
  <c r="AE47" i="6" s="1"/>
  <c r="AF47" i="6" s="1"/>
  <c r="Z49" i="6"/>
  <c r="BJ24" i="6"/>
  <c r="R49" i="6"/>
  <c r="BJ23" i="6"/>
  <c r="J49" i="6"/>
  <c r="BJ22" i="6"/>
  <c r="B49" i="6"/>
  <c r="BJ21" i="6"/>
  <c r="AE45" i="6"/>
  <c r="Z43" i="6"/>
  <c r="W47" i="6"/>
  <c r="X47" i="6" s="1"/>
  <c r="R45" i="6"/>
  <c r="P41" i="6"/>
  <c r="K47" i="6"/>
  <c r="O45" i="6"/>
  <c r="J43" i="6"/>
  <c r="O47" i="6"/>
  <c r="P47" i="6" s="1"/>
  <c r="J45" i="6"/>
  <c r="G45" i="6"/>
  <c r="B43" i="6"/>
  <c r="G47" i="6"/>
  <c r="H47" i="6" s="1"/>
  <c r="B45" i="6"/>
  <c r="H41" i="6"/>
  <c r="C47" i="6"/>
  <c r="B47" i="6" s="1"/>
  <c r="AV25" i="6"/>
  <c r="AQ31" i="6"/>
  <c r="AP31" i="6" s="1"/>
  <c r="AV27" i="6"/>
  <c r="AQ33" i="6"/>
  <c r="AP33" i="6" s="1"/>
  <c r="AQ29" i="6"/>
  <c r="AP25" i="6"/>
  <c r="AU29" i="6"/>
  <c r="AP27" i="6"/>
  <c r="AN27" i="6"/>
  <c r="AI33" i="6"/>
  <c r="AH33" i="6" s="1"/>
  <c r="AN25" i="6"/>
  <c r="AI31" i="6"/>
  <c r="AH31" i="6" s="1"/>
  <c r="AM29" i="6"/>
  <c r="AH27" i="6"/>
  <c r="AI29" i="6"/>
  <c r="AH25" i="6"/>
  <c r="AF29" i="6"/>
  <c r="AE33" i="6"/>
  <c r="AE31" i="6"/>
  <c r="AF31" i="6" s="1"/>
  <c r="Z29" i="6"/>
  <c r="W31" i="6"/>
  <c r="X31" i="6" s="1"/>
  <c r="R29" i="6"/>
  <c r="P29" i="6"/>
  <c r="O33" i="6"/>
  <c r="O31" i="6"/>
  <c r="P31" i="6" s="1"/>
  <c r="J29" i="6"/>
  <c r="G31" i="6"/>
  <c r="H31" i="6" s="1"/>
  <c r="B29" i="6"/>
  <c r="H29" i="6"/>
  <c r="G33" i="6"/>
  <c r="C13" i="6"/>
  <c r="G15" i="6" s="1"/>
  <c r="BG24" i="6"/>
  <c r="H9" i="6"/>
  <c r="BJ15" i="6"/>
  <c r="S98" i="6" s="1"/>
  <c r="R98" i="6" s="1"/>
  <c r="BG13" i="6"/>
  <c r="B9" i="6"/>
  <c r="BJ11" i="6"/>
  <c r="S95" i="6" s="1"/>
  <c r="R95" i="6" s="1"/>
  <c r="B11" i="6"/>
  <c r="H11" i="6"/>
  <c r="BJ9" i="6"/>
  <c r="K95" i="6" s="1"/>
  <c r="J95" i="6" s="1"/>
  <c r="BJ12" i="6"/>
  <c r="W95" i="6" s="1"/>
  <c r="V95" i="6" s="1"/>
  <c r="R118" i="6" l="1"/>
  <c r="O125" i="6"/>
  <c r="N125" i="6" s="1"/>
  <c r="V118" i="6"/>
  <c r="S125" i="6"/>
  <c r="R125" i="6" s="1"/>
  <c r="Z45" i="6"/>
  <c r="BG39" i="6"/>
  <c r="BG37" i="6"/>
  <c r="AF33" i="6"/>
  <c r="BJ33" i="6"/>
  <c r="K102" i="6" s="1"/>
  <c r="H33" i="6"/>
  <c r="BJ32" i="6"/>
  <c r="W99" i="6" s="1"/>
  <c r="P33" i="6"/>
  <c r="BJ31" i="6"/>
  <c r="S99" i="6" s="1"/>
  <c r="AF45" i="6"/>
  <c r="AE49" i="6"/>
  <c r="P45" i="6"/>
  <c r="O49" i="6"/>
  <c r="J47" i="6"/>
  <c r="BG22" i="6"/>
  <c r="BG33" i="6"/>
  <c r="BG21" i="6"/>
  <c r="H45" i="6"/>
  <c r="G49" i="6"/>
  <c r="AV29" i="6"/>
  <c r="AU33" i="6"/>
  <c r="AU31" i="6"/>
  <c r="AV31" i="6" s="1"/>
  <c r="AP29" i="6"/>
  <c r="AM31" i="6"/>
  <c r="AH29" i="6"/>
  <c r="AN29" i="6"/>
  <c r="AM33" i="6"/>
  <c r="BG12" i="6"/>
  <c r="BG40" i="6"/>
  <c r="BG27" i="6"/>
  <c r="BJ20" i="6"/>
  <c r="W101" i="6" s="1"/>
  <c r="BG20" i="6"/>
  <c r="BG19" i="6"/>
  <c r="BG18" i="6"/>
  <c r="BG17" i="6"/>
  <c r="BG16" i="6"/>
  <c r="BG15" i="6"/>
  <c r="BG14" i="6"/>
  <c r="K59" i="6"/>
  <c r="BG11" i="6"/>
  <c r="BJ19" i="6"/>
  <c r="S101" i="6" s="1"/>
  <c r="BJ18" i="6"/>
  <c r="O101" i="6" s="1"/>
  <c r="N101" i="6" s="1"/>
  <c r="BJ17" i="6"/>
  <c r="K101" i="6" s="1"/>
  <c r="J101" i="6" s="1"/>
  <c r="BJ16" i="6"/>
  <c r="W98" i="6" s="1"/>
  <c r="V98" i="6" s="1"/>
  <c r="BJ14" i="6"/>
  <c r="O98" i="6" s="1"/>
  <c r="N98" i="6" s="1"/>
  <c r="BG28" i="6"/>
  <c r="BG38" i="6"/>
  <c r="BG32" i="6"/>
  <c r="BG30" i="6"/>
  <c r="BG31" i="6"/>
  <c r="BG26" i="6"/>
  <c r="B17" i="6"/>
  <c r="B13" i="6"/>
  <c r="BG34" i="6"/>
  <c r="H13" i="6"/>
  <c r="BJ26" i="6"/>
  <c r="O96" i="6" s="1"/>
  <c r="B15" i="6"/>
  <c r="S60" i="6" l="1"/>
  <c r="R60" i="6" s="1"/>
  <c r="W57" i="6"/>
  <c r="W70" i="6" s="1"/>
  <c r="W79" i="6" s="1"/>
  <c r="S86" i="6" s="1"/>
  <c r="S66" i="6"/>
  <c r="O66" i="6"/>
  <c r="N66" i="6" s="1"/>
  <c r="K62" i="6"/>
  <c r="J62" i="6" s="1"/>
  <c r="O59" i="6"/>
  <c r="N59" i="6" s="1"/>
  <c r="O60" i="6"/>
  <c r="N60" i="6" s="1"/>
  <c r="W66" i="6"/>
  <c r="O65" i="6"/>
  <c r="W59" i="6"/>
  <c r="W62" i="6"/>
  <c r="W73" i="6" s="1"/>
  <c r="V73" i="6" s="1"/>
  <c r="K63" i="6"/>
  <c r="K73" i="6" s="1"/>
  <c r="K80" i="6" s="1"/>
  <c r="J80" i="6" s="1"/>
  <c r="K112" i="6"/>
  <c r="J102" i="6"/>
  <c r="W110" i="6"/>
  <c r="V110" i="6" s="1"/>
  <c r="V99" i="6"/>
  <c r="S110" i="6"/>
  <c r="R110" i="6" s="1"/>
  <c r="R99" i="6"/>
  <c r="AF49" i="6"/>
  <c r="BJ39" i="6"/>
  <c r="S105" i="6" s="1"/>
  <c r="R105" i="6" s="1"/>
  <c r="H49" i="6"/>
  <c r="BJ38" i="6"/>
  <c r="O105" i="6" s="1"/>
  <c r="N105" i="6" s="1"/>
  <c r="P49" i="6"/>
  <c r="BJ37" i="6"/>
  <c r="K105" i="6" s="1"/>
  <c r="AV33" i="6"/>
  <c r="BJ35" i="6"/>
  <c r="S102" i="6" s="1"/>
  <c r="R102" i="6" s="1"/>
  <c r="AN33" i="6"/>
  <c r="BJ36" i="6"/>
  <c r="BG35" i="6"/>
  <c r="K66" i="6" s="1"/>
  <c r="O109" i="6"/>
  <c r="N96" i="6"/>
  <c r="AN31" i="6"/>
  <c r="BG36" i="6"/>
  <c r="BG23" i="6"/>
  <c r="S56" i="6" s="1"/>
  <c r="S104" i="6"/>
  <c r="W104" i="6"/>
  <c r="K104" i="6"/>
  <c r="W112" i="6"/>
  <c r="V101" i="6"/>
  <c r="S112" i="6"/>
  <c r="R101" i="6"/>
  <c r="O104" i="6"/>
  <c r="O63" i="6"/>
  <c r="O73" i="6" s="1"/>
  <c r="O80" i="6" s="1"/>
  <c r="N80" i="6" s="1"/>
  <c r="S62" i="6"/>
  <c r="S73" i="6" s="1"/>
  <c r="R73" i="6" s="1"/>
  <c r="K98" i="6"/>
  <c r="J98" i="6" s="1"/>
  <c r="H17" i="6"/>
  <c r="S57" i="6"/>
  <c r="S70" i="6" s="1"/>
  <c r="W56" i="6"/>
  <c r="V59" i="6"/>
  <c r="K65" i="6"/>
  <c r="K56" i="6"/>
  <c r="H15" i="6"/>
  <c r="O74" i="6" l="1"/>
  <c r="N74" i="6" s="1"/>
  <c r="O71" i="6"/>
  <c r="N71" i="6" s="1"/>
  <c r="J63" i="6"/>
  <c r="V62" i="6"/>
  <c r="V57" i="6"/>
  <c r="W80" i="6"/>
  <c r="V80" i="6" s="1"/>
  <c r="V79" i="6"/>
  <c r="J73" i="6"/>
  <c r="W63" i="6"/>
  <c r="V63" i="6" s="1"/>
  <c r="S63" i="6"/>
  <c r="R63" i="6" s="1"/>
  <c r="W102" i="6"/>
  <c r="V102" i="6" s="1"/>
  <c r="J105" i="6"/>
  <c r="J112" i="6"/>
  <c r="K119" i="6"/>
  <c r="J119" i="6" s="1"/>
  <c r="N109" i="6"/>
  <c r="O118" i="6"/>
  <c r="W113" i="6"/>
  <c r="V113" i="6" s="1"/>
  <c r="V104" i="6"/>
  <c r="S113" i="6"/>
  <c r="R113" i="6" s="1"/>
  <c r="R104" i="6"/>
  <c r="O113" i="6"/>
  <c r="N113" i="6" s="1"/>
  <c r="N104" i="6"/>
  <c r="N73" i="6"/>
  <c r="BG29" i="6"/>
  <c r="O57" i="6" s="1"/>
  <c r="O70" i="6" s="1"/>
  <c r="O79" i="6" s="1"/>
  <c r="S85" i="6" s="1"/>
  <c r="K113" i="6"/>
  <c r="J113" i="6" s="1"/>
  <c r="J104" i="6"/>
  <c r="W119" i="6"/>
  <c r="V119" i="6" s="1"/>
  <c r="V112" i="6"/>
  <c r="S119" i="6"/>
  <c r="R119" i="6" s="1"/>
  <c r="R112" i="6"/>
  <c r="S80" i="6"/>
  <c r="R80" i="6" s="1"/>
  <c r="R70" i="6"/>
  <c r="S79" i="6"/>
  <c r="J65" i="6"/>
  <c r="K74" i="6"/>
  <c r="J74" i="6" s="1"/>
  <c r="V56" i="6"/>
  <c r="V70" i="6"/>
  <c r="J56" i="6"/>
  <c r="S65" i="6"/>
  <c r="S74" i="6" s="1"/>
  <c r="R74" i="6" s="1"/>
  <c r="V66" i="6"/>
  <c r="N63" i="6"/>
  <c r="W60" i="6"/>
  <c r="S59" i="6"/>
  <c r="W65" i="6"/>
  <c r="W74" i="6" s="1"/>
  <c r="V74" i="6" s="1"/>
  <c r="J59" i="6"/>
  <c r="R56" i="6"/>
  <c r="AA86" i="6" l="1"/>
  <c r="Z86" i="6" s="1"/>
  <c r="R85" i="6"/>
  <c r="N79" i="6"/>
  <c r="N70" i="6"/>
  <c r="K60" i="6"/>
  <c r="K71" i="6" s="1"/>
  <c r="J71" i="6" s="1"/>
  <c r="S124" i="6"/>
  <c r="N118" i="6"/>
  <c r="O86" i="6"/>
  <c r="N86" i="6" s="1"/>
  <c r="R79" i="6"/>
  <c r="R86" i="6"/>
  <c r="X5" i="6"/>
  <c r="V65" i="6"/>
  <c r="W71" i="6"/>
  <c r="V71" i="6" s="1"/>
  <c r="R59" i="6"/>
  <c r="S71" i="6"/>
  <c r="R71" i="6" s="1"/>
  <c r="R65" i="6"/>
  <c r="J66" i="6"/>
  <c r="V60" i="6"/>
  <c r="R124" i="6" l="1"/>
  <c r="AA125" i="6"/>
  <c r="Z125" i="6" s="1"/>
  <c r="X21" i="6"/>
  <c r="R57" i="6"/>
  <c r="R62" i="6"/>
  <c r="N65" i="6" l="1"/>
  <c r="J60" i="6"/>
  <c r="R66" i="6"/>
  <c r="BJ10" i="6" l="1"/>
  <c r="O95" i="6" s="1"/>
  <c r="N95" i="6" s="1"/>
  <c r="N57" i="6"/>
  <c r="O56" i="6" l="1"/>
  <c r="N56" i="6" s="1"/>
  <c r="BJ25" i="6"/>
  <c r="K96" i="6" s="1"/>
  <c r="BG25" i="6"/>
  <c r="O62" i="6" s="1"/>
  <c r="N62" i="6" s="1"/>
  <c r="K57" i="6" l="1"/>
  <c r="K70" i="6" s="1"/>
  <c r="K109" i="6"/>
  <c r="J96" i="6"/>
  <c r="J57" i="6" l="1"/>
  <c r="J109" i="6"/>
  <c r="K118" i="6"/>
  <c r="K79" i="6"/>
  <c r="J70" i="6"/>
  <c r="J118" i="6" l="1"/>
  <c r="O124" i="6"/>
  <c r="O85" i="6"/>
  <c r="J79" i="6"/>
  <c r="AA124" i="6" l="1"/>
  <c r="Z124" i="6" s="1"/>
  <c r="N124" i="6"/>
  <c r="N85" i="6"/>
  <c r="AA85" i="6"/>
  <c r="Z85" i="6" s="1"/>
</calcChain>
</file>

<file path=xl/sharedStrings.xml><?xml version="1.0" encoding="utf-8"?>
<sst xmlns="http://schemas.openxmlformats.org/spreadsheetml/2006/main" count="580" uniqueCount="119">
  <si>
    <t>NB EQUIPES en concours</t>
  </si>
  <si>
    <t>NB équipes gagnantes au1er tour  X</t>
  </si>
  <si>
    <t>Multiple de 2 directement inférieur à X (2  4  8  16  32  64  128)   Y</t>
  </si>
  <si>
    <t>Parties cadrage = X-Y</t>
  </si>
  <si>
    <t>Nb équipes en cadrage</t>
  </si>
  <si>
    <t>Nb équipes qui n'ont pas fait le cadrage</t>
  </si>
  <si>
    <t>Nb équipes après le cadrage</t>
  </si>
  <si>
    <t>G</t>
  </si>
  <si>
    <t>Noms</t>
  </si>
  <si>
    <t>Babar</t>
  </si>
  <si>
    <t>Bambino</t>
  </si>
  <si>
    <t>Belaid Sofiane</t>
  </si>
  <si>
    <t>Belhache Anthony</t>
  </si>
  <si>
    <t>Belhache Stephane</t>
  </si>
  <si>
    <t>Belhache Wesley</t>
  </si>
  <si>
    <t>Berault Dylan / Didou</t>
  </si>
  <si>
    <t>Blanchard Terry</t>
  </si>
  <si>
    <t>Blondel Arnaud</t>
  </si>
  <si>
    <t>Blondel Jennifer</t>
  </si>
  <si>
    <t>Blondel Sandrine</t>
  </si>
  <si>
    <t>Brahim Cesar</t>
  </si>
  <si>
    <t>Bussy Damien</t>
  </si>
  <si>
    <t>Cailly jordan</t>
  </si>
  <si>
    <t>Cambyse Franck</t>
  </si>
  <si>
    <t>Cambyse Mickael</t>
  </si>
  <si>
    <t>Carpentier Loic</t>
  </si>
  <si>
    <t>Cesar</t>
  </si>
  <si>
    <t>Chardey Christine</t>
  </si>
  <si>
    <t>Clouet Katy</t>
  </si>
  <si>
    <t>Clouet Noa</t>
  </si>
  <si>
    <t>Costey Stephane</t>
  </si>
  <si>
    <t>Cousin Yohan</t>
  </si>
  <si>
    <t>Dahan Mickael</t>
  </si>
  <si>
    <t>Darey Aaron</t>
  </si>
  <si>
    <t>P</t>
  </si>
  <si>
    <t>Poule 1</t>
  </si>
  <si>
    <t>Perdants</t>
  </si>
  <si>
    <t>Vainqueurs</t>
  </si>
  <si>
    <t>N°Equipes</t>
  </si>
  <si>
    <t>Anquetil Nolhan</t>
  </si>
  <si>
    <t>Athanase Joel</t>
  </si>
  <si>
    <t>Attinat François</t>
  </si>
  <si>
    <t>Aubin Alicia</t>
  </si>
  <si>
    <t>Aubin Evann</t>
  </si>
  <si>
    <t>Aubin Jordan</t>
  </si>
  <si>
    <t>Auger Anthony</t>
  </si>
  <si>
    <t>Bachevillier Jessica</t>
  </si>
  <si>
    <t>Bailleul Bruno</t>
  </si>
  <si>
    <t>Bailleul Elisa</t>
  </si>
  <si>
    <t>Bailleul Pascal</t>
  </si>
  <si>
    <t>Barriuso Manu</t>
  </si>
  <si>
    <t>Barriuso Manuel</t>
  </si>
  <si>
    <t>Belhache Alain</t>
  </si>
  <si>
    <t>Bellenger Claudio</t>
  </si>
  <si>
    <t>Bellenger Maggy</t>
  </si>
  <si>
    <t>Bertin Florian</t>
  </si>
  <si>
    <t>Beynet Stephane</t>
  </si>
  <si>
    <t>Blondel Jean Claude</t>
  </si>
  <si>
    <t>Bobee Marie Line</t>
  </si>
  <si>
    <t>Bodot Raphael</t>
  </si>
  <si>
    <t>Borngraeber Gunther</t>
  </si>
  <si>
    <t>Boulain Dylan</t>
  </si>
  <si>
    <t>Boulain Patrice</t>
  </si>
  <si>
    <t>Bouteiller David</t>
  </si>
  <si>
    <t>Burel Christophe</t>
  </si>
  <si>
    <t>Cambyse Michel</t>
  </si>
  <si>
    <t>Caufourier Gilles</t>
  </si>
  <si>
    <t>Chatelain Nathan</t>
  </si>
  <si>
    <t>Coquerel Laurent</t>
  </si>
  <si>
    <t>Cottereau Jean Marc</t>
  </si>
  <si>
    <t>Cousin  Mathieu</t>
  </si>
  <si>
    <t>Crepineau Sebastien</t>
  </si>
  <si>
    <t>Darey David</t>
  </si>
  <si>
    <t>Dehaies Jaison</t>
  </si>
  <si>
    <t>Dieuzy Kevin</t>
  </si>
  <si>
    <t>Dieuzy Thibaut</t>
  </si>
  <si>
    <t>Résultats</t>
  </si>
  <si>
    <t>Barrages</t>
  </si>
  <si>
    <t>Qualifiés A</t>
  </si>
  <si>
    <t>Qualifiés B</t>
  </si>
  <si>
    <t>Poule 6</t>
  </si>
  <si>
    <t>Poule 5</t>
  </si>
  <si>
    <t>Poule 4</t>
  </si>
  <si>
    <t>Poule 3</t>
  </si>
  <si>
    <t>Poule 2</t>
  </si>
  <si>
    <t>&lt;&gt;</t>
  </si>
  <si>
    <t>Poule 7</t>
  </si>
  <si>
    <t>Poule 8</t>
  </si>
  <si>
    <t>Poule 9</t>
  </si>
  <si>
    <t>Poule 10</t>
  </si>
  <si>
    <t>Poule 12</t>
  </si>
  <si>
    <t>Poule 13</t>
  </si>
  <si>
    <t>Poule 11</t>
  </si>
  <si>
    <t>Poule14</t>
  </si>
  <si>
    <t>Poule6</t>
  </si>
  <si>
    <t>Poule 17</t>
  </si>
  <si>
    <t>PETANQUE</t>
  </si>
  <si>
    <t>N°</t>
  </si>
  <si>
    <t>Payé</t>
  </si>
  <si>
    <t>Inscrits</t>
  </si>
  <si>
    <t>CONCOURS A</t>
  </si>
  <si>
    <t>HUITIEMES DE FINALE A</t>
  </si>
  <si>
    <t>QUARTS  DE FINALE A</t>
  </si>
  <si>
    <t>DEMI-FINALE A</t>
  </si>
  <si>
    <t>FINALE A</t>
  </si>
  <si>
    <t>CADRAGE DU A / 16°</t>
  </si>
  <si>
    <t>CADRAGE DU B / 16°</t>
  </si>
  <si>
    <t>HUITIEMES DE FINALE B</t>
  </si>
  <si>
    <t>QUARTS  DE FINALE B</t>
  </si>
  <si>
    <t>DEMI-FINALE B</t>
  </si>
  <si>
    <t>FINALE B</t>
  </si>
  <si>
    <t>Bonjour</t>
  </si>
  <si>
    <t>Merci de votre aide</t>
  </si>
  <si>
    <t xml:space="preserve">                            (Concours Général (A et B) de 33 à 64 Equipes maxi)</t>
  </si>
  <si>
    <t xml:space="preserve">Andrieu Rudy </t>
  </si>
  <si>
    <t xml:space="preserve">Anquetil Jacky </t>
  </si>
  <si>
    <t>Si cela est faisable je cherche une macro pour un tri aléatoire vec les zéros en dessous</t>
  </si>
  <si>
    <t>TRI A</t>
  </si>
  <si>
    <t>Celle que j'ai essayé de la faire mais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</si>
</sst>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[$-F800]dddd\,\ mmmm\ dd\,\ yyyy"/>
    <numFmt numFmtId="166" formatCode="#,##0\ &quot;€&quot;"/>
  </numFmts>
  <fonts count="47" x14ac:knownFonts="1">
    <font>
      <sz val="11"/>
      <color theme="1"/>
      <name val="Arial"/>
      <scheme val="minor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rgb="FF17365D"/>
      <name val="Arial"/>
      <family val="2"/>
    </font>
    <font>
      <b/>
      <sz val="11"/>
      <color rgb="FF008000"/>
      <name val="Arial"/>
      <family val="2"/>
    </font>
    <font>
      <sz val="20"/>
      <color theme="1"/>
      <name val="Arial"/>
      <family val="2"/>
    </font>
    <font>
      <sz val="16"/>
      <color theme="1"/>
      <name val="Arial Black"/>
      <family val="2"/>
    </font>
    <font>
      <sz val="16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20"/>
      <color theme="1"/>
      <name val="Times New Roman"/>
      <family val="1"/>
    </font>
    <font>
      <sz val="9"/>
      <color theme="1"/>
      <name val="Arial"/>
      <family val="2"/>
      <scheme val="minor"/>
    </font>
    <font>
      <b/>
      <sz val="9"/>
      <name val="Arial"/>
      <family val="2"/>
    </font>
    <font>
      <b/>
      <sz val="10"/>
      <color theme="1"/>
      <name val="Arial"/>
      <family val="2"/>
      <scheme val="minor"/>
    </font>
    <font>
      <b/>
      <sz val="10"/>
      <name val="Arial"/>
      <family val="2"/>
    </font>
    <font>
      <b/>
      <sz val="8"/>
      <name val="Arial Black"/>
      <family val="2"/>
    </font>
    <font>
      <b/>
      <sz val="11"/>
      <color theme="1"/>
      <name val="Arial"/>
      <family val="2"/>
      <scheme val="minor"/>
    </font>
    <font>
      <b/>
      <sz val="8"/>
      <color theme="1"/>
      <name val="Arial"/>
      <family val="2"/>
    </font>
    <font>
      <b/>
      <sz val="11"/>
      <name val="Arial"/>
      <family val="2"/>
    </font>
    <font>
      <b/>
      <sz val="10"/>
      <color theme="1"/>
      <name val="Arial"/>
      <family val="2"/>
    </font>
    <font>
      <b/>
      <sz val="11"/>
      <color rgb="FFFF0000"/>
      <name val="Arial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b/>
      <sz val="14"/>
      <color rgb="FF202124"/>
      <name val="Arial"/>
      <family val="2"/>
    </font>
    <font>
      <b/>
      <sz val="14"/>
      <color rgb="FF202124"/>
      <name val="Arial Black"/>
      <family val="2"/>
    </font>
    <font>
      <sz val="16"/>
      <name val="Arial"/>
      <family val="2"/>
    </font>
    <font>
      <sz val="20"/>
      <name val="Arial"/>
      <family val="2"/>
    </font>
    <font>
      <b/>
      <sz val="16"/>
      <color rgb="FFFF0000"/>
      <name val="Arial"/>
      <family val="2"/>
    </font>
    <font>
      <u/>
      <sz val="16"/>
      <color theme="10"/>
      <name val="Arial"/>
      <family val="2"/>
    </font>
    <font>
      <b/>
      <sz val="26"/>
      <color rgb="FFFF0000"/>
      <name val="Arial"/>
      <family val="2"/>
    </font>
    <font>
      <b/>
      <sz val="26"/>
      <name val="Arial"/>
      <family val="2"/>
    </font>
    <font>
      <sz val="16"/>
      <color rgb="FFFF0000"/>
      <name val="Arial"/>
      <family val="2"/>
    </font>
    <font>
      <sz val="12"/>
      <name val="Comic Sans MS"/>
      <family val="4"/>
    </font>
    <font>
      <b/>
      <sz val="20"/>
      <name val="Arial"/>
      <family val="2"/>
    </font>
    <font>
      <b/>
      <sz val="12"/>
      <name val="Arial Black"/>
      <family val="2"/>
    </font>
    <font>
      <b/>
      <sz val="16"/>
      <name val="Arial Black"/>
      <family val="2"/>
    </font>
    <font>
      <b/>
      <sz val="14"/>
      <name val="Arial Black"/>
      <family val="2"/>
    </font>
    <font>
      <sz val="14"/>
      <name val="Arial Black"/>
      <family val="2"/>
    </font>
    <font>
      <sz val="12"/>
      <color theme="0"/>
      <name val="Comic Sans MS"/>
      <family val="4"/>
    </font>
    <font>
      <sz val="12"/>
      <color rgb="FFFF0000"/>
      <name val="Comic Sans MS"/>
      <family val="4"/>
    </font>
    <font>
      <sz val="11"/>
      <color rgb="FF000000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FF1CB"/>
        <bgColor indexed="64"/>
      </patternFill>
    </fill>
    <fill>
      <patternFill patternType="solid">
        <fgColor rgb="FFCCFECC"/>
        <bgColor indexed="64"/>
      </patternFill>
    </fill>
    <fill>
      <patternFill patternType="solid">
        <fgColor theme="0"/>
        <bgColor rgb="FFFFFF00"/>
      </patternFill>
    </fill>
  </fills>
  <borders count="3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theme="1"/>
      </bottom>
      <diagonal/>
    </border>
  </borders>
  <cellStyleXfs count="3">
    <xf numFmtId="0" fontId="0" fillId="0" borderId="0"/>
    <xf numFmtId="0" fontId="13" fillId="0" borderId="3"/>
    <xf numFmtId="0" fontId="14" fillId="0" borderId="3" applyNumberFormat="0" applyFill="0" applyBorder="0" applyAlignment="0" applyProtection="0"/>
  </cellStyleXfs>
  <cellXfs count="183">
    <xf numFmtId="0" fontId="0" fillId="0" borderId="0" xfId="0"/>
    <xf numFmtId="1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1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vertical="top" wrapText="1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1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1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0" fontId="9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11" fillId="2" borderId="3" xfId="0" applyFont="1" applyFill="1" applyBorder="1" applyAlignment="1">
      <alignment horizontal="center"/>
    </xf>
    <xf numFmtId="0" fontId="11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/>
    </xf>
    <xf numFmtId="0" fontId="10" fillId="2" borderId="3" xfId="0" applyFont="1" applyFill="1" applyBorder="1" applyAlignment="1">
      <alignment vertical="center"/>
    </xf>
    <xf numFmtId="0" fontId="15" fillId="2" borderId="0" xfId="0" applyFont="1" applyFill="1" applyAlignment="1">
      <alignment vertical="center"/>
    </xf>
    <xf numFmtId="0" fontId="18" fillId="0" borderId="5" xfId="0" applyFont="1" applyBorder="1" applyAlignment="1">
      <alignment horizontal="center" vertical="center"/>
    </xf>
    <xf numFmtId="0" fontId="9" fillId="2" borderId="0" xfId="0" applyFont="1" applyFill="1"/>
    <xf numFmtId="0" fontId="0" fillId="2" borderId="0" xfId="0" applyFill="1"/>
    <xf numFmtId="0" fontId="4" fillId="2" borderId="0" xfId="0" applyFont="1" applyFill="1"/>
    <xf numFmtId="0" fontId="16" fillId="2" borderId="0" xfId="0" applyFont="1" applyFill="1"/>
    <xf numFmtId="0" fontId="11" fillId="2" borderId="0" xfId="0" applyFont="1" applyFill="1"/>
    <xf numFmtId="0" fontId="16" fillId="2" borderId="3" xfId="0" applyFont="1" applyFill="1" applyBorder="1"/>
    <xf numFmtId="0" fontId="0" fillId="2" borderId="3" xfId="0" applyFill="1" applyBorder="1"/>
    <xf numFmtId="0" fontId="20" fillId="2" borderId="6" xfId="1" applyFont="1" applyFill="1" applyBorder="1" applyAlignment="1" applyProtection="1">
      <alignment horizontal="center" vertical="center"/>
      <protection locked="0" hidden="1"/>
    </xf>
    <xf numFmtId="0" fontId="4" fillId="2" borderId="3" xfId="0" applyFont="1" applyFill="1" applyBorder="1"/>
    <xf numFmtId="0" fontId="16" fillId="0" borderId="0" xfId="0" applyFont="1"/>
    <xf numFmtId="0" fontId="10" fillId="2" borderId="0" xfId="0" applyFont="1" applyFill="1" applyAlignment="1">
      <alignment vertical="center"/>
    </xf>
    <xf numFmtId="0" fontId="20" fillId="2" borderId="5" xfId="1" applyFont="1" applyFill="1" applyBorder="1" applyAlignment="1" applyProtection="1">
      <alignment horizontal="center" vertical="center"/>
      <protection locked="0" hidden="1"/>
    </xf>
    <xf numFmtId="0" fontId="15" fillId="2" borderId="3" xfId="0" applyFont="1" applyFill="1" applyBorder="1" applyAlignment="1">
      <alignment vertical="center"/>
    </xf>
    <xf numFmtId="0" fontId="15" fillId="2" borderId="3" xfId="0" applyFont="1" applyFill="1" applyBorder="1" applyAlignment="1">
      <alignment horizontal="center" vertical="center"/>
    </xf>
    <xf numFmtId="0" fontId="0" fillId="0" borderId="3" xfId="0" applyBorder="1"/>
    <xf numFmtId="0" fontId="21" fillId="2" borderId="0" xfId="0" applyFont="1" applyFill="1" applyAlignment="1">
      <alignment horizontal="center" vertical="center"/>
    </xf>
    <xf numFmtId="0" fontId="17" fillId="4" borderId="4" xfId="1" applyFont="1" applyFill="1" applyBorder="1" applyAlignment="1" applyProtection="1">
      <alignment horizontal="center" vertical="center"/>
      <protection hidden="1"/>
    </xf>
    <xf numFmtId="0" fontId="19" fillId="4" borderId="5" xfId="1" applyFont="1" applyFill="1" applyBorder="1" applyAlignment="1" applyProtection="1">
      <alignment horizontal="center" vertical="center"/>
      <protection hidden="1"/>
    </xf>
    <xf numFmtId="0" fontId="21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12" fillId="2" borderId="3" xfId="0" applyFont="1" applyFill="1" applyBorder="1"/>
    <xf numFmtId="0" fontId="15" fillId="2" borderId="3" xfId="0" applyFont="1" applyFill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7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vertical="center"/>
    </xf>
    <xf numFmtId="0" fontId="21" fillId="2" borderId="8" xfId="0" applyFont="1" applyFill="1" applyBorder="1" applyAlignment="1">
      <alignment vertical="center"/>
    </xf>
    <xf numFmtId="0" fontId="21" fillId="2" borderId="9" xfId="0" applyFont="1" applyFill="1" applyBorder="1" applyAlignment="1">
      <alignment vertical="center"/>
    </xf>
    <xf numFmtId="0" fontId="5" fillId="2" borderId="3" xfId="0" applyFont="1" applyFill="1" applyBorder="1" applyAlignment="1">
      <alignment vertical="center"/>
    </xf>
    <xf numFmtId="0" fontId="12" fillId="2" borderId="3" xfId="0" applyFont="1" applyFill="1" applyBorder="1" applyAlignment="1"/>
    <xf numFmtId="0" fontId="0" fillId="2" borderId="3" xfId="0" applyFill="1" applyBorder="1" applyAlignment="1">
      <alignment horizontal="center" vertical="center"/>
    </xf>
    <xf numFmtId="0" fontId="23" fillId="2" borderId="5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/>
    </xf>
    <xf numFmtId="0" fontId="23" fillId="2" borderId="10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25" fillId="2" borderId="0" xfId="0" applyFont="1" applyFill="1" applyAlignment="1">
      <alignment horizontal="center" vertical="center"/>
    </xf>
    <xf numFmtId="0" fontId="0" fillId="4" borderId="3" xfId="0" applyFill="1" applyBorder="1"/>
    <xf numFmtId="0" fontId="15" fillId="4" borderId="0" xfId="0" applyFont="1" applyFill="1" applyAlignment="1">
      <alignment vertical="center"/>
    </xf>
    <xf numFmtId="0" fontId="15" fillId="4" borderId="3" xfId="0" applyFont="1" applyFill="1" applyBorder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165" fontId="26" fillId="2" borderId="3" xfId="1" applyNumberFormat="1" applyFont="1" applyFill="1" applyAlignment="1" applyProtection="1">
      <alignment horizontal="center" vertical="center"/>
      <protection hidden="1"/>
    </xf>
    <xf numFmtId="0" fontId="27" fillId="2" borderId="3" xfId="1" applyFont="1" applyFill="1" applyAlignment="1" applyProtection="1">
      <alignment horizontal="center" vertical="center"/>
      <protection hidden="1"/>
    </xf>
    <xf numFmtId="165" fontId="28" fillId="0" borderId="0" xfId="0" applyNumberFormat="1" applyFont="1" applyAlignment="1" applyProtection="1">
      <alignment horizontal="center" vertical="center"/>
      <protection hidden="1"/>
    </xf>
    <xf numFmtId="14" fontId="29" fillId="3" borderId="0" xfId="0" applyNumberFormat="1" applyFont="1" applyFill="1" applyAlignment="1" applyProtection="1">
      <alignment horizontal="center" vertical="center"/>
      <protection hidden="1"/>
    </xf>
    <xf numFmtId="0" fontId="30" fillId="2" borderId="3" xfId="1" applyFont="1" applyFill="1" applyAlignment="1" applyProtection="1">
      <alignment horizontal="center" vertical="center"/>
      <protection hidden="1"/>
    </xf>
    <xf numFmtId="14" fontId="30" fillId="2" borderId="3" xfId="1" applyNumberFormat="1" applyFont="1" applyFill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0" fontId="31" fillId="2" borderId="3" xfId="1" applyFont="1" applyFill="1" applyAlignment="1" applyProtection="1">
      <alignment horizontal="center" vertical="center"/>
      <protection hidden="1"/>
    </xf>
    <xf numFmtId="0" fontId="32" fillId="2" borderId="3" xfId="1" applyFont="1" applyFill="1" applyAlignment="1" applyProtection="1">
      <alignment horizontal="center" vertical="center"/>
      <protection hidden="1"/>
    </xf>
    <xf numFmtId="0" fontId="30" fillId="0" borderId="3" xfId="1" applyFont="1" applyAlignment="1" applyProtection="1">
      <alignment horizontal="center" vertical="center"/>
      <protection hidden="1"/>
    </xf>
    <xf numFmtId="165" fontId="26" fillId="2" borderId="14" xfId="1" applyNumberFormat="1" applyFont="1" applyFill="1" applyBorder="1" applyAlignment="1" applyProtection="1">
      <alignment horizontal="center" vertical="center"/>
      <protection hidden="1"/>
    </xf>
    <xf numFmtId="0" fontId="34" fillId="2" borderId="3" xfId="1" applyFont="1" applyFill="1" applyAlignment="1" applyProtection="1">
      <alignment horizontal="center" vertical="center" wrapText="1"/>
      <protection hidden="1"/>
    </xf>
    <xf numFmtId="0" fontId="26" fillId="2" borderId="3" xfId="1" applyFont="1" applyFill="1" applyAlignment="1" applyProtection="1">
      <alignment horizontal="center" vertical="center" wrapText="1"/>
      <protection hidden="1"/>
    </xf>
    <xf numFmtId="0" fontId="36" fillId="2" borderId="3" xfId="1" applyFont="1" applyFill="1" applyAlignment="1" applyProtection="1">
      <alignment horizontal="center" vertical="center"/>
      <protection hidden="1"/>
    </xf>
    <xf numFmtId="0" fontId="37" fillId="2" borderId="3" xfId="1" applyFont="1" applyFill="1" applyAlignment="1" applyProtection="1">
      <alignment horizontal="center" vertical="center"/>
      <protection hidden="1"/>
    </xf>
    <xf numFmtId="0" fontId="26" fillId="0" borderId="15" xfId="1" applyFont="1" applyBorder="1" applyAlignment="1" applyProtection="1">
      <alignment horizontal="center" vertical="center"/>
      <protection hidden="1"/>
    </xf>
    <xf numFmtId="0" fontId="26" fillId="3" borderId="4" xfId="1" applyFont="1" applyFill="1" applyBorder="1" applyAlignment="1" applyProtection="1">
      <alignment horizontal="center" vertical="center"/>
      <protection hidden="1"/>
    </xf>
    <xf numFmtId="0" fontId="38" fillId="5" borderId="4" xfId="1" applyFont="1" applyFill="1" applyBorder="1" applyAlignment="1" applyProtection="1">
      <alignment horizontal="center" vertical="center"/>
      <protection hidden="1"/>
    </xf>
    <xf numFmtId="0" fontId="39" fillId="5" borderId="4" xfId="1" applyFont="1" applyFill="1" applyBorder="1" applyAlignment="1" applyProtection="1">
      <alignment horizontal="center" vertical="center" wrapText="1"/>
      <protection hidden="1"/>
    </xf>
    <xf numFmtId="0" fontId="27" fillId="5" borderId="5" xfId="1" applyFont="1" applyFill="1" applyBorder="1" applyAlignment="1" applyProtection="1">
      <alignment horizontal="center" vertical="center"/>
      <protection hidden="1"/>
    </xf>
    <xf numFmtId="0" fontId="26" fillId="2" borderId="3" xfId="1" applyFont="1" applyFill="1" applyAlignment="1" applyProtection="1">
      <alignment horizontal="center" vertical="center"/>
      <protection hidden="1"/>
    </xf>
    <xf numFmtId="0" fontId="30" fillId="2" borderId="3" xfId="1" applyFont="1" applyFill="1" applyAlignment="1" applyProtection="1">
      <alignment horizontal="center" vertical="center" shrinkToFit="1"/>
      <protection hidden="1"/>
    </xf>
    <xf numFmtId="0" fontId="38" fillId="2" borderId="3" xfId="1" applyFont="1" applyFill="1" applyAlignment="1" applyProtection="1">
      <alignment horizontal="center" vertical="center"/>
      <protection hidden="1"/>
    </xf>
    <xf numFmtId="3" fontId="37" fillId="2" borderId="3" xfId="1" applyNumberFormat="1" applyFont="1" applyFill="1" applyAlignment="1" applyProtection="1">
      <alignment horizontal="center" vertical="center"/>
      <protection hidden="1"/>
    </xf>
    <xf numFmtId="0" fontId="41" fillId="2" borderId="16" xfId="1" applyFont="1" applyFill="1" applyBorder="1" applyAlignment="1" applyProtection="1">
      <alignment horizontal="center" vertical="center"/>
      <protection hidden="1"/>
    </xf>
    <xf numFmtId="0" fontId="41" fillId="2" borderId="17" xfId="1" applyFont="1" applyFill="1" applyBorder="1" applyAlignment="1" applyProtection="1">
      <alignment horizontal="center" vertical="center"/>
      <protection hidden="1"/>
    </xf>
    <xf numFmtId="0" fontId="27" fillId="2" borderId="18" xfId="1" applyFont="1" applyFill="1" applyBorder="1" applyAlignment="1" applyProtection="1">
      <alignment horizontal="center" vertical="center"/>
      <protection locked="0" hidden="1"/>
    </xf>
    <xf numFmtId="0" fontId="32" fillId="5" borderId="13" xfId="1" applyFont="1" applyFill="1" applyBorder="1" applyAlignment="1" applyProtection="1">
      <alignment horizontal="center" vertical="center"/>
      <protection hidden="1"/>
    </xf>
    <xf numFmtId="0" fontId="42" fillId="2" borderId="3" xfId="1" applyFont="1" applyFill="1" applyAlignment="1" applyProtection="1">
      <alignment horizontal="center" vertical="center"/>
      <protection hidden="1"/>
    </xf>
    <xf numFmtId="1" fontId="41" fillId="2" borderId="3" xfId="1" applyNumberFormat="1" applyFont="1" applyFill="1" applyAlignment="1" applyProtection="1">
      <alignment horizontal="center" vertical="center"/>
      <protection hidden="1"/>
    </xf>
    <xf numFmtId="0" fontId="41" fillId="2" borderId="3" xfId="1" applyFont="1" applyFill="1" applyAlignment="1" applyProtection="1">
      <alignment horizontal="center" vertical="center"/>
      <protection hidden="1"/>
    </xf>
    <xf numFmtId="1" fontId="26" fillId="2" borderId="3" xfId="1" applyNumberFormat="1" applyFont="1" applyFill="1" applyAlignment="1" applyProtection="1">
      <alignment horizontal="center" vertical="center"/>
      <protection hidden="1"/>
    </xf>
    <xf numFmtId="166" fontId="26" fillId="2" borderId="3" xfId="1" applyNumberFormat="1" applyFont="1" applyFill="1" applyAlignment="1" applyProtection="1">
      <alignment horizontal="center" vertical="center"/>
      <protection hidden="1"/>
    </xf>
    <xf numFmtId="0" fontId="42" fillId="0" borderId="3" xfId="1" applyFont="1" applyAlignment="1" applyProtection="1">
      <alignment horizontal="center" vertical="center"/>
      <protection hidden="1"/>
    </xf>
    <xf numFmtId="0" fontId="41" fillId="2" borderId="19" xfId="1" applyFont="1" applyFill="1" applyBorder="1" applyAlignment="1" applyProtection="1">
      <alignment horizontal="center" vertical="center"/>
      <protection hidden="1"/>
    </xf>
    <xf numFmtId="0" fontId="41" fillId="2" borderId="20" xfId="1" applyFont="1" applyFill="1" applyBorder="1" applyAlignment="1" applyProtection="1">
      <alignment horizontal="center" vertical="center"/>
      <protection hidden="1"/>
    </xf>
    <xf numFmtId="0" fontId="27" fillId="2" borderId="22" xfId="1" applyFont="1" applyFill="1" applyBorder="1" applyAlignment="1" applyProtection="1">
      <alignment horizontal="center" vertical="center"/>
      <protection locked="0" hidden="1"/>
    </xf>
    <xf numFmtId="166" fontId="37" fillId="2" borderId="3" xfId="1" applyNumberFormat="1" applyFont="1" applyFill="1" applyAlignment="1" applyProtection="1">
      <alignment horizontal="center" vertical="center"/>
      <protection hidden="1"/>
    </xf>
    <xf numFmtId="166" fontId="43" fillId="2" borderId="3" xfId="1" applyNumberFormat="1" applyFont="1" applyFill="1" applyAlignment="1" applyProtection="1">
      <alignment horizontal="center" vertical="center"/>
      <protection hidden="1"/>
    </xf>
    <xf numFmtId="0" fontId="41" fillId="2" borderId="23" xfId="1" applyFont="1" applyFill="1" applyBorder="1" applyAlignment="1" applyProtection="1">
      <alignment horizontal="center" vertical="center"/>
      <protection hidden="1"/>
    </xf>
    <xf numFmtId="0" fontId="41" fillId="2" borderId="24" xfId="1" applyFont="1" applyFill="1" applyBorder="1" applyAlignment="1" applyProtection="1">
      <alignment horizontal="center" vertical="center"/>
      <protection hidden="1"/>
    </xf>
    <xf numFmtId="0" fontId="27" fillId="2" borderId="26" xfId="1" applyFont="1" applyFill="1" applyBorder="1" applyAlignment="1" applyProtection="1">
      <alignment horizontal="center" vertical="center"/>
      <protection locked="0" hidden="1"/>
    </xf>
    <xf numFmtId="0" fontId="30" fillId="0" borderId="3" xfId="1" applyFont="1" applyAlignment="1" applyProtection="1">
      <alignment horizontal="center"/>
      <protection hidden="1"/>
    </xf>
    <xf numFmtId="0" fontId="26" fillId="2" borderId="3" xfId="1" applyFont="1" applyFill="1" applyProtection="1">
      <protection hidden="1"/>
    </xf>
    <xf numFmtId="0" fontId="30" fillId="2" borderId="3" xfId="1" applyFont="1" applyFill="1" applyAlignment="1" applyProtection="1">
      <alignment horizontal="center"/>
      <protection hidden="1"/>
    </xf>
    <xf numFmtId="0" fontId="30" fillId="2" borderId="3" xfId="1" applyFont="1" applyFill="1" applyProtection="1">
      <protection hidden="1"/>
    </xf>
    <xf numFmtId="0" fontId="0" fillId="2" borderId="0" xfId="0" applyFill="1" applyProtection="1">
      <protection hidden="1"/>
    </xf>
    <xf numFmtId="0" fontId="30" fillId="0" borderId="3" xfId="1" applyFont="1" applyProtection="1">
      <protection hidden="1"/>
    </xf>
    <xf numFmtId="0" fontId="21" fillId="2" borderId="3" xfId="0" applyFont="1" applyFill="1" applyBorder="1" applyAlignment="1">
      <alignment horizontal="center" vertical="center"/>
    </xf>
    <xf numFmtId="0" fontId="39" fillId="2" borderId="6" xfId="1" applyFont="1" applyFill="1" applyBorder="1" applyAlignment="1" applyProtection="1">
      <alignment horizontal="center" vertical="center"/>
      <protection locked="0" hidden="1"/>
    </xf>
    <xf numFmtId="0" fontId="39" fillId="2" borderId="21" xfId="1" applyFont="1" applyFill="1" applyBorder="1" applyAlignment="1" applyProtection="1">
      <alignment horizontal="center" vertical="center"/>
      <protection locked="0" hidden="1"/>
    </xf>
    <xf numFmtId="0" fontId="39" fillId="2" borderId="25" xfId="1" applyFont="1" applyFill="1" applyBorder="1" applyAlignment="1" applyProtection="1">
      <alignment horizontal="center" vertical="center"/>
      <protection locked="0" hidden="1"/>
    </xf>
    <xf numFmtId="0" fontId="46" fillId="2" borderId="3" xfId="1" applyFont="1" applyFill="1" applyAlignment="1" applyProtection="1">
      <alignment horizontal="center" vertical="center"/>
      <protection hidden="1"/>
    </xf>
    <xf numFmtId="0" fontId="18" fillId="2" borderId="5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1" fontId="5" fillId="6" borderId="3" xfId="0" applyNumberFormat="1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22" fillId="2" borderId="3" xfId="0" applyFont="1" applyFill="1" applyBorder="1" applyAlignment="1">
      <alignment horizontal="center" vertical="center"/>
    </xf>
    <xf numFmtId="0" fontId="23" fillId="2" borderId="3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left" vertical="center"/>
    </xf>
    <xf numFmtId="0" fontId="3" fillId="2" borderId="3" xfId="0" applyFont="1" applyFill="1" applyBorder="1"/>
    <xf numFmtId="0" fontId="5" fillId="2" borderId="12" xfId="0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17" fillId="2" borderId="27" xfId="1" applyFont="1" applyFill="1" applyBorder="1" applyAlignment="1" applyProtection="1">
      <alignment horizontal="center" vertical="center"/>
      <protection hidden="1"/>
    </xf>
    <xf numFmtId="0" fontId="20" fillId="2" borderId="28" xfId="1" applyFont="1" applyFill="1" applyBorder="1" applyAlignment="1" applyProtection="1">
      <alignment horizontal="center" vertical="center"/>
      <protection locked="0" hidden="1"/>
    </xf>
    <xf numFmtId="0" fontId="17" fillId="4" borderId="3" xfId="1" applyFont="1" applyFill="1" applyBorder="1" applyAlignment="1" applyProtection="1">
      <alignment horizontal="center" vertical="center"/>
      <protection hidden="1"/>
    </xf>
    <xf numFmtId="0" fontId="41" fillId="2" borderId="3" xfId="1" applyFont="1" applyFill="1" applyAlignment="1" applyProtection="1">
      <alignment horizontal="center" vertical="center"/>
      <protection hidden="1"/>
    </xf>
    <xf numFmtId="0" fontId="41" fillId="2" borderId="3" xfId="1" applyFont="1" applyFill="1" applyAlignment="1" applyProtection="1">
      <alignment horizontal="center" vertical="center" wrapText="1"/>
      <protection hidden="1"/>
    </xf>
    <xf numFmtId="166" fontId="44" fillId="2" borderId="3" xfId="1" applyNumberFormat="1" applyFont="1" applyFill="1" applyAlignment="1" applyProtection="1">
      <alignment horizontal="center" vertical="center"/>
      <protection hidden="1"/>
    </xf>
    <xf numFmtId="0" fontId="37" fillId="2" borderId="3" xfId="1" applyFont="1" applyFill="1" applyAlignment="1" applyProtection="1">
      <alignment horizontal="center" vertical="center"/>
      <protection hidden="1"/>
    </xf>
    <xf numFmtId="166" fontId="37" fillId="2" borderId="3" xfId="1" applyNumberFormat="1" applyFont="1" applyFill="1" applyAlignment="1" applyProtection="1">
      <alignment horizontal="center" vertical="center"/>
      <protection hidden="1"/>
    </xf>
    <xf numFmtId="0" fontId="43" fillId="2" borderId="3" xfId="1" applyFont="1" applyFill="1" applyAlignment="1" applyProtection="1">
      <alignment horizontal="center" vertical="center"/>
      <protection hidden="1"/>
    </xf>
    <xf numFmtId="0" fontId="42" fillId="2" borderId="3" xfId="1" applyFont="1" applyFill="1" applyAlignment="1" applyProtection="1">
      <alignment horizontal="center" vertical="center"/>
      <protection hidden="1"/>
    </xf>
    <xf numFmtId="0" fontId="30" fillId="2" borderId="3" xfId="1" applyFont="1" applyFill="1" applyAlignment="1" applyProtection="1">
      <alignment horizontal="center" vertical="center"/>
      <protection hidden="1"/>
    </xf>
    <xf numFmtId="0" fontId="33" fillId="2" borderId="3" xfId="2" applyFont="1" applyFill="1" applyBorder="1" applyAlignment="1" applyProtection="1">
      <alignment horizontal="center" vertical="center"/>
      <protection hidden="1"/>
    </xf>
    <xf numFmtId="0" fontId="27" fillId="2" borderId="3" xfId="1" applyFont="1" applyFill="1" applyAlignment="1" applyProtection="1">
      <alignment horizontal="center" vertical="center"/>
      <protection hidden="1"/>
    </xf>
    <xf numFmtId="0" fontId="35" fillId="2" borderId="3" xfId="1" applyFont="1" applyFill="1" applyAlignment="1" applyProtection="1">
      <alignment horizontal="center" vertical="center"/>
      <protection hidden="1"/>
    </xf>
    <xf numFmtId="0" fontId="40" fillId="2" borderId="3" xfId="1" applyFont="1" applyFill="1" applyAlignment="1" applyProtection="1">
      <alignment horizontal="center" vertical="center"/>
      <protection hidden="1"/>
    </xf>
    <xf numFmtId="0" fontId="30" fillId="2" borderId="3" xfId="1" applyFont="1" applyFill="1" applyAlignment="1" applyProtection="1">
      <alignment horizontal="center" vertical="center" shrinkToFit="1"/>
      <protection hidden="1"/>
    </xf>
    <xf numFmtId="3" fontId="37" fillId="2" borderId="3" xfId="1" applyNumberFormat="1" applyFont="1" applyFill="1" applyAlignment="1" applyProtection="1">
      <alignment horizontal="center" vertical="center"/>
      <protection hidden="1"/>
    </xf>
    <xf numFmtId="0" fontId="15" fillId="2" borderId="0" xfId="0" applyFont="1" applyFill="1" applyAlignment="1">
      <alignment horizontal="center" vertical="center"/>
    </xf>
    <xf numFmtId="0" fontId="15" fillId="4" borderId="3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0" fillId="2" borderId="0" xfId="0" applyFill="1" applyAlignment="1">
      <alignment horizontal="left"/>
    </xf>
    <xf numFmtId="0" fontId="15" fillId="2" borderId="3" xfId="0" applyFont="1" applyFill="1" applyBorder="1" applyAlignment="1">
      <alignment horizontal="center" vertical="center"/>
    </xf>
    <xf numFmtId="0" fontId="24" fillId="2" borderId="3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/>
    </xf>
    <xf numFmtId="0" fontId="41" fillId="2" borderId="3" xfId="1" applyFont="1" applyFill="1" applyBorder="1" applyAlignment="1" applyProtection="1">
      <alignment horizontal="center" vertical="center"/>
      <protection hidden="1"/>
    </xf>
    <xf numFmtId="0" fontId="20" fillId="2" borderId="3" xfId="1" applyFont="1" applyFill="1" applyBorder="1" applyAlignment="1" applyProtection="1">
      <alignment horizontal="center" vertical="center"/>
      <protection locked="0" hidden="1"/>
    </xf>
    <xf numFmtId="0" fontId="17" fillId="4" borderId="29" xfId="1" applyNumberFormat="1" applyFont="1" applyFill="1" applyBorder="1" applyAlignment="1">
      <alignment horizontal="center" vertical="center"/>
    </xf>
    <xf numFmtId="0" fontId="20" fillId="2" borderId="5" xfId="1" applyNumberFormat="1" applyFont="1" applyFill="1" applyBorder="1" applyAlignment="1">
      <alignment horizontal="center" vertical="center"/>
    </xf>
    <xf numFmtId="0" fontId="20" fillId="2" borderId="6" xfId="1" applyNumberFormat="1" applyFont="1" applyFill="1" applyBorder="1" applyAlignment="1">
      <alignment horizontal="center" vertical="center"/>
    </xf>
    <xf numFmtId="0" fontId="17" fillId="2" borderId="3" xfId="1" applyFont="1" applyFill="1" applyBorder="1" applyAlignment="1" applyProtection="1">
      <alignment horizontal="center" vertical="center"/>
      <protection hidden="1"/>
    </xf>
    <xf numFmtId="0" fontId="1" fillId="2" borderId="0" xfId="0" applyFont="1" applyFill="1"/>
  </cellXfs>
  <cellStyles count="3">
    <cellStyle name="Lien hypertexte 2" xfId="2" xr:uid="{164E6498-BFD1-4390-B2DF-7DB78C174029}"/>
    <cellStyle name="Normal" xfId="0" builtinId="0"/>
    <cellStyle name="Normal 2" xfId="1" xr:uid="{864A4D69-B7C0-4B84-B6BF-0785B628551F}"/>
  </cellStyles>
  <dxfs count="1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FF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66FF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FF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66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FF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66FF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FF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66FF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FF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66FF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FF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66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FF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66FF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FF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66FF"/>
        </patternFill>
      </fill>
    </dxf>
    <dxf>
      <font>
        <color rgb="FF9C0006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thin">
          <color indexed="64"/>
        </bottom>
        <vertical/>
        <horizontal/>
      </border>
      <protection locked="0" hidden="1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rgb="FFDFF1CB"/>
        </patternFill>
      </fill>
      <alignment horizontal="center" vertical="center" textRotation="0" wrapText="0" indent="0" justifyLastLine="0" shrinkToFit="0" readingOrder="0"/>
      <protection locked="1" hidden="1"/>
    </dxf>
  </dxfs>
  <tableStyles count="0" defaultTableStyle="TableStyleMedium2" defaultPivotStyle="PivotStyleLight16"/>
  <colors>
    <mruColors>
      <color rgb="FFFFFFFF"/>
      <color rgb="FFDFF1CB"/>
      <color rgb="FFDDF0C8"/>
      <color rgb="FFCCE9AD"/>
      <color rgb="FFC2E49C"/>
      <color rgb="FFCAE8AA"/>
      <color rgb="FFFF66FF"/>
      <color rgb="FFFF00FF"/>
      <color rgb="FFD4ECBA"/>
      <color rgb="FFDCF0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123825</xdr:colOff>
          <xdr:row>36</xdr:row>
          <xdr:rowOff>95250</xdr:rowOff>
        </xdr:from>
        <xdr:to>
          <xdr:col>38</xdr:col>
          <xdr:colOff>1438275</xdr:colOff>
          <xdr:row>38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les poules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58</xdr:col>
          <xdr:colOff>38100</xdr:colOff>
          <xdr:row>4</xdr:row>
          <xdr:rowOff>123825</xdr:rowOff>
        </xdr:from>
        <xdr:to>
          <xdr:col>58</xdr:col>
          <xdr:colOff>1552575</xdr:colOff>
          <xdr:row>6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aléatoire cadrage du A 16°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61</xdr:col>
          <xdr:colOff>38100</xdr:colOff>
          <xdr:row>4</xdr:row>
          <xdr:rowOff>123825</xdr:rowOff>
        </xdr:from>
        <xdr:to>
          <xdr:col>61</xdr:col>
          <xdr:colOff>1552575</xdr:colOff>
          <xdr:row>6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aléatoire cadrage du B 16°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55</xdr:row>
          <xdr:rowOff>95250</xdr:rowOff>
        </xdr:from>
        <xdr:to>
          <xdr:col>33</xdr:col>
          <xdr:colOff>123825</xdr:colOff>
          <xdr:row>57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les 16°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67</xdr:row>
          <xdr:rowOff>95250</xdr:rowOff>
        </xdr:from>
        <xdr:to>
          <xdr:col>33</xdr:col>
          <xdr:colOff>123825</xdr:colOff>
          <xdr:row>69</xdr:row>
          <xdr:rowOff>95250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2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les 8°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71</xdr:row>
          <xdr:rowOff>95250</xdr:rowOff>
        </xdr:from>
        <xdr:to>
          <xdr:col>33</xdr:col>
          <xdr:colOff>123825</xdr:colOff>
          <xdr:row>73</xdr:row>
          <xdr:rowOff>95250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2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les 4°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75</xdr:row>
          <xdr:rowOff>95250</xdr:rowOff>
        </xdr:from>
        <xdr:to>
          <xdr:col>33</xdr:col>
          <xdr:colOff>123825</xdr:colOff>
          <xdr:row>77</xdr:row>
          <xdr:rowOff>95250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2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les 2°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79</xdr:row>
          <xdr:rowOff>95250</xdr:rowOff>
        </xdr:from>
        <xdr:to>
          <xdr:col>33</xdr:col>
          <xdr:colOff>123825</xdr:colOff>
          <xdr:row>81</xdr:row>
          <xdr:rowOff>95250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2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la finale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94</xdr:row>
          <xdr:rowOff>95250</xdr:rowOff>
        </xdr:from>
        <xdr:to>
          <xdr:col>33</xdr:col>
          <xdr:colOff>123825</xdr:colOff>
          <xdr:row>96</xdr:row>
          <xdr:rowOff>95250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2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les 16°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106</xdr:row>
          <xdr:rowOff>95250</xdr:rowOff>
        </xdr:from>
        <xdr:to>
          <xdr:col>33</xdr:col>
          <xdr:colOff>123825</xdr:colOff>
          <xdr:row>108</xdr:row>
          <xdr:rowOff>95250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2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les 8°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110</xdr:row>
          <xdr:rowOff>95250</xdr:rowOff>
        </xdr:from>
        <xdr:to>
          <xdr:col>33</xdr:col>
          <xdr:colOff>123825</xdr:colOff>
          <xdr:row>112</xdr:row>
          <xdr:rowOff>95250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2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les 4°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114</xdr:row>
          <xdr:rowOff>95250</xdr:rowOff>
        </xdr:from>
        <xdr:to>
          <xdr:col>33</xdr:col>
          <xdr:colOff>123825</xdr:colOff>
          <xdr:row>116</xdr:row>
          <xdr:rowOff>95250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2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les 2°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123825</xdr:colOff>
          <xdr:row>118</xdr:row>
          <xdr:rowOff>95250</xdr:rowOff>
        </xdr:from>
        <xdr:to>
          <xdr:col>33</xdr:col>
          <xdr:colOff>123825</xdr:colOff>
          <xdr:row>120</xdr:row>
          <xdr:rowOff>95250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2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la finale B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52CD88-A320-4F7B-A3E1-9DD0B4DECDC3}" name="Tableau1" displayName="Tableau1" ref="BG8:BG72" totalsRowShown="0" headerRowDxfId="136" dataDxfId="135" tableBorderDxfId="134" headerRowCellStyle="Normal 2" dataCellStyle="Normal 2">
  <tableColumns count="1">
    <tableColumn id="1" xr3:uid="{9F7296CB-A910-4CD6-883D-B21A59A03B8B}" name="Noms" dataDxfId="133" dataCellStyle="Normal 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table" Target="../tables/table1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000"/>
  <sheetViews>
    <sheetView workbookViewId="0">
      <selection activeCell="H5" sqref="H5"/>
    </sheetView>
  </sheetViews>
  <sheetFormatPr baseColWidth="10" defaultColWidth="12.625" defaultRowHeight="15" customHeight="1" x14ac:dyDescent="0.2"/>
  <cols>
    <col min="1" max="1" width="13.875" customWidth="1"/>
    <col min="2" max="2" width="15" customWidth="1"/>
    <col min="3" max="3" width="22.125" customWidth="1"/>
    <col min="4" max="4" width="14.25" customWidth="1"/>
    <col min="5" max="5" width="10.75" customWidth="1"/>
    <col min="6" max="6" width="11.25" customWidth="1"/>
    <col min="7" max="7" width="10" customWidth="1"/>
    <col min="8" max="8" width="11.25" customWidth="1"/>
    <col min="9" max="26" width="10" customWidth="1"/>
  </cols>
  <sheetData>
    <row r="1" spans="1:8" ht="14.25" customHeight="1" x14ac:dyDescent="0.2">
      <c r="A1" s="1"/>
      <c r="B1" s="2"/>
      <c r="C1" s="3"/>
      <c r="D1" s="3"/>
      <c r="E1" s="3"/>
      <c r="F1" s="3"/>
      <c r="G1" s="4"/>
      <c r="H1" s="3"/>
    </row>
    <row r="2" spans="1:8" ht="54.75" customHeight="1" x14ac:dyDescent="0.2">
      <c r="A2" s="5" t="s">
        <v>0</v>
      </c>
      <c r="B2" s="6" t="s">
        <v>1</v>
      </c>
      <c r="C2" s="7" t="s">
        <v>2</v>
      </c>
      <c r="D2" s="8" t="s">
        <v>3</v>
      </c>
      <c r="E2" s="8" t="s">
        <v>4</v>
      </c>
      <c r="F2" s="9" t="s">
        <v>5</v>
      </c>
      <c r="G2" s="4"/>
      <c r="H2" s="10" t="s">
        <v>6</v>
      </c>
    </row>
    <row r="3" spans="1:8" ht="14.25" customHeight="1" x14ac:dyDescent="0.2">
      <c r="A3" s="1"/>
      <c r="B3" s="2"/>
      <c r="C3" s="3"/>
      <c r="D3" s="3"/>
      <c r="E3" s="3"/>
      <c r="F3" s="11"/>
      <c r="G3" s="4"/>
      <c r="H3" s="11"/>
    </row>
    <row r="4" spans="1:8" ht="13.5" customHeight="1" x14ac:dyDescent="0.2">
      <c r="A4" s="1"/>
      <c r="B4" s="1"/>
      <c r="C4" s="3">
        <v>4</v>
      </c>
      <c r="D4" s="1"/>
      <c r="E4" s="3"/>
      <c r="F4" s="3"/>
      <c r="G4" s="4"/>
      <c r="H4" s="3"/>
    </row>
    <row r="5" spans="1:8" ht="13.5" customHeight="1" x14ac:dyDescent="0.25">
      <c r="A5" s="12">
        <v>17</v>
      </c>
      <c r="B5" s="12">
        <f t="shared" ref="B5:B244" si="0">INT(A5/2)</f>
        <v>8</v>
      </c>
      <c r="C5" s="13">
        <v>8</v>
      </c>
      <c r="D5" s="12">
        <f t="shared" ref="D5:D244" si="1">INT(B5-C5)</f>
        <v>0</v>
      </c>
      <c r="E5" s="13">
        <f t="shared" ref="E5:E244" si="2">D5*2</f>
        <v>0</v>
      </c>
      <c r="F5" s="12">
        <f t="shared" ref="F5:F244" si="3">INT(B5-E5)</f>
        <v>8</v>
      </c>
      <c r="G5" s="14"/>
      <c r="H5" s="12">
        <f t="shared" ref="H5:H244" si="4">F5+D5</f>
        <v>8</v>
      </c>
    </row>
    <row r="6" spans="1:8" ht="13.5" customHeight="1" x14ac:dyDescent="0.25">
      <c r="A6" s="12">
        <v>18</v>
      </c>
      <c r="B6" s="12">
        <f t="shared" si="0"/>
        <v>9</v>
      </c>
      <c r="C6" s="13">
        <v>8</v>
      </c>
      <c r="D6" s="12">
        <f t="shared" si="1"/>
        <v>1</v>
      </c>
      <c r="E6" s="13">
        <f t="shared" si="2"/>
        <v>2</v>
      </c>
      <c r="F6" s="12">
        <f t="shared" si="3"/>
        <v>7</v>
      </c>
      <c r="G6" s="14"/>
      <c r="H6" s="12">
        <f t="shared" si="4"/>
        <v>8</v>
      </c>
    </row>
    <row r="7" spans="1:8" ht="13.5" customHeight="1" x14ac:dyDescent="0.25">
      <c r="A7" s="12">
        <v>19</v>
      </c>
      <c r="B7" s="12">
        <f t="shared" si="0"/>
        <v>9</v>
      </c>
      <c r="C7" s="13">
        <v>8</v>
      </c>
      <c r="D7" s="12">
        <f t="shared" si="1"/>
        <v>1</v>
      </c>
      <c r="E7" s="13">
        <f t="shared" si="2"/>
        <v>2</v>
      </c>
      <c r="F7" s="12">
        <f t="shared" si="3"/>
        <v>7</v>
      </c>
      <c r="G7" s="14"/>
      <c r="H7" s="12">
        <f t="shared" si="4"/>
        <v>8</v>
      </c>
    </row>
    <row r="8" spans="1:8" ht="13.5" customHeight="1" x14ac:dyDescent="0.25">
      <c r="A8" s="12">
        <v>20</v>
      </c>
      <c r="B8" s="12">
        <f t="shared" si="0"/>
        <v>10</v>
      </c>
      <c r="C8" s="13">
        <v>8</v>
      </c>
      <c r="D8" s="12">
        <f t="shared" si="1"/>
        <v>2</v>
      </c>
      <c r="E8" s="13">
        <f t="shared" si="2"/>
        <v>4</v>
      </c>
      <c r="F8" s="12">
        <f t="shared" si="3"/>
        <v>6</v>
      </c>
      <c r="G8" s="14"/>
      <c r="H8" s="12">
        <f t="shared" si="4"/>
        <v>8</v>
      </c>
    </row>
    <row r="9" spans="1:8" ht="13.5" customHeight="1" x14ac:dyDescent="0.25">
      <c r="A9" s="12">
        <v>21</v>
      </c>
      <c r="B9" s="12">
        <f t="shared" si="0"/>
        <v>10</v>
      </c>
      <c r="C9" s="13">
        <v>8</v>
      </c>
      <c r="D9" s="12">
        <f t="shared" si="1"/>
        <v>2</v>
      </c>
      <c r="E9" s="13">
        <f t="shared" si="2"/>
        <v>4</v>
      </c>
      <c r="F9" s="12">
        <f t="shared" si="3"/>
        <v>6</v>
      </c>
      <c r="G9" s="14"/>
      <c r="H9" s="12">
        <f t="shared" si="4"/>
        <v>8</v>
      </c>
    </row>
    <row r="10" spans="1:8" ht="13.5" customHeight="1" x14ac:dyDescent="0.25">
      <c r="A10" s="12">
        <v>22</v>
      </c>
      <c r="B10" s="12">
        <f t="shared" si="0"/>
        <v>11</v>
      </c>
      <c r="C10" s="13">
        <v>8</v>
      </c>
      <c r="D10" s="12">
        <f t="shared" si="1"/>
        <v>3</v>
      </c>
      <c r="E10" s="13">
        <f t="shared" si="2"/>
        <v>6</v>
      </c>
      <c r="F10" s="12">
        <f t="shared" si="3"/>
        <v>5</v>
      </c>
      <c r="G10" s="14"/>
      <c r="H10" s="12">
        <f t="shared" si="4"/>
        <v>8</v>
      </c>
    </row>
    <row r="11" spans="1:8" ht="13.5" customHeight="1" x14ac:dyDescent="0.25">
      <c r="A11" s="12">
        <v>23</v>
      </c>
      <c r="B11" s="12">
        <f t="shared" si="0"/>
        <v>11</v>
      </c>
      <c r="C11" s="13">
        <v>8</v>
      </c>
      <c r="D11" s="12">
        <f t="shared" si="1"/>
        <v>3</v>
      </c>
      <c r="E11" s="13">
        <f t="shared" si="2"/>
        <v>6</v>
      </c>
      <c r="F11" s="12">
        <f t="shared" si="3"/>
        <v>5</v>
      </c>
      <c r="G11" s="14"/>
      <c r="H11" s="12">
        <f t="shared" si="4"/>
        <v>8</v>
      </c>
    </row>
    <row r="12" spans="1:8" ht="13.5" customHeight="1" x14ac:dyDescent="0.25">
      <c r="A12" s="12">
        <v>24</v>
      </c>
      <c r="B12" s="12">
        <f t="shared" si="0"/>
        <v>12</v>
      </c>
      <c r="C12" s="13">
        <v>8</v>
      </c>
      <c r="D12" s="12">
        <f t="shared" si="1"/>
        <v>4</v>
      </c>
      <c r="E12" s="13">
        <f t="shared" si="2"/>
        <v>8</v>
      </c>
      <c r="F12" s="12">
        <f t="shared" si="3"/>
        <v>4</v>
      </c>
      <c r="G12" s="14"/>
      <c r="H12" s="12">
        <f t="shared" si="4"/>
        <v>8</v>
      </c>
    </row>
    <row r="13" spans="1:8" ht="13.5" customHeight="1" x14ac:dyDescent="0.25">
      <c r="A13" s="12">
        <v>25</v>
      </c>
      <c r="B13" s="12">
        <f t="shared" si="0"/>
        <v>12</v>
      </c>
      <c r="C13" s="13">
        <v>8</v>
      </c>
      <c r="D13" s="12">
        <f t="shared" si="1"/>
        <v>4</v>
      </c>
      <c r="E13" s="13">
        <f t="shared" si="2"/>
        <v>8</v>
      </c>
      <c r="F13" s="12">
        <f t="shared" si="3"/>
        <v>4</v>
      </c>
      <c r="G13" s="14"/>
      <c r="H13" s="12">
        <f t="shared" si="4"/>
        <v>8</v>
      </c>
    </row>
    <row r="14" spans="1:8" ht="13.5" customHeight="1" x14ac:dyDescent="0.25">
      <c r="A14" s="12">
        <v>26</v>
      </c>
      <c r="B14" s="12">
        <f t="shared" si="0"/>
        <v>13</v>
      </c>
      <c r="C14" s="13">
        <v>8</v>
      </c>
      <c r="D14" s="12">
        <f t="shared" si="1"/>
        <v>5</v>
      </c>
      <c r="E14" s="13">
        <f t="shared" si="2"/>
        <v>10</v>
      </c>
      <c r="F14" s="12">
        <f t="shared" si="3"/>
        <v>3</v>
      </c>
      <c r="G14" s="14"/>
      <c r="H14" s="12">
        <f t="shared" si="4"/>
        <v>8</v>
      </c>
    </row>
    <row r="15" spans="1:8" ht="13.5" customHeight="1" x14ac:dyDescent="0.25">
      <c r="A15" s="12">
        <v>27</v>
      </c>
      <c r="B15" s="12">
        <f t="shared" si="0"/>
        <v>13</v>
      </c>
      <c r="C15" s="13">
        <v>8</v>
      </c>
      <c r="D15" s="12">
        <f t="shared" si="1"/>
        <v>5</v>
      </c>
      <c r="E15" s="13">
        <f t="shared" si="2"/>
        <v>10</v>
      </c>
      <c r="F15" s="12">
        <f t="shared" si="3"/>
        <v>3</v>
      </c>
      <c r="G15" s="14"/>
      <c r="H15" s="12">
        <f t="shared" si="4"/>
        <v>8</v>
      </c>
    </row>
    <row r="16" spans="1:8" ht="13.5" customHeight="1" x14ac:dyDescent="0.25">
      <c r="A16" s="12">
        <v>28</v>
      </c>
      <c r="B16" s="12">
        <f t="shared" si="0"/>
        <v>14</v>
      </c>
      <c r="C16" s="13">
        <v>8</v>
      </c>
      <c r="D16" s="12">
        <f t="shared" si="1"/>
        <v>6</v>
      </c>
      <c r="E16" s="13">
        <f t="shared" si="2"/>
        <v>12</v>
      </c>
      <c r="F16" s="12">
        <f t="shared" si="3"/>
        <v>2</v>
      </c>
      <c r="G16" s="14"/>
      <c r="H16" s="12">
        <f t="shared" si="4"/>
        <v>8</v>
      </c>
    </row>
    <row r="17" spans="1:8" ht="13.5" customHeight="1" x14ac:dyDescent="0.25">
      <c r="A17" s="12">
        <v>29</v>
      </c>
      <c r="B17" s="12">
        <f t="shared" si="0"/>
        <v>14</v>
      </c>
      <c r="C17" s="13">
        <v>8</v>
      </c>
      <c r="D17" s="12">
        <f t="shared" si="1"/>
        <v>6</v>
      </c>
      <c r="E17" s="13">
        <f t="shared" si="2"/>
        <v>12</v>
      </c>
      <c r="F17" s="12">
        <f t="shared" si="3"/>
        <v>2</v>
      </c>
      <c r="G17" s="14"/>
      <c r="H17" s="12">
        <f t="shared" si="4"/>
        <v>8</v>
      </c>
    </row>
    <row r="18" spans="1:8" ht="13.5" customHeight="1" x14ac:dyDescent="0.25">
      <c r="A18" s="12">
        <v>30</v>
      </c>
      <c r="B18" s="12">
        <f t="shared" si="0"/>
        <v>15</v>
      </c>
      <c r="C18" s="13">
        <v>8</v>
      </c>
      <c r="D18" s="12">
        <f t="shared" si="1"/>
        <v>7</v>
      </c>
      <c r="E18" s="13">
        <f t="shared" si="2"/>
        <v>14</v>
      </c>
      <c r="F18" s="12">
        <f t="shared" si="3"/>
        <v>1</v>
      </c>
      <c r="G18" s="14"/>
      <c r="H18" s="12">
        <f t="shared" si="4"/>
        <v>8</v>
      </c>
    </row>
    <row r="19" spans="1:8" ht="13.5" customHeight="1" x14ac:dyDescent="0.25">
      <c r="A19" s="12">
        <v>31</v>
      </c>
      <c r="B19" s="12">
        <f t="shared" si="0"/>
        <v>15</v>
      </c>
      <c r="C19" s="13">
        <v>8</v>
      </c>
      <c r="D19" s="12">
        <f t="shared" si="1"/>
        <v>7</v>
      </c>
      <c r="E19" s="13">
        <f t="shared" si="2"/>
        <v>14</v>
      </c>
      <c r="F19" s="12">
        <f t="shared" si="3"/>
        <v>1</v>
      </c>
      <c r="G19" s="14"/>
      <c r="H19" s="12">
        <f t="shared" si="4"/>
        <v>8</v>
      </c>
    </row>
    <row r="20" spans="1:8" ht="13.5" customHeight="1" x14ac:dyDescent="0.25">
      <c r="A20" s="12">
        <v>32</v>
      </c>
      <c r="B20" s="12">
        <f t="shared" si="0"/>
        <v>16</v>
      </c>
      <c r="C20" s="13">
        <v>8</v>
      </c>
      <c r="D20" s="12">
        <f t="shared" si="1"/>
        <v>8</v>
      </c>
      <c r="E20" s="13">
        <f t="shared" si="2"/>
        <v>16</v>
      </c>
      <c r="F20" s="12">
        <f t="shared" si="3"/>
        <v>0</v>
      </c>
      <c r="G20" s="14"/>
      <c r="H20" s="12">
        <f t="shared" si="4"/>
        <v>8</v>
      </c>
    </row>
    <row r="21" spans="1:8" ht="13.5" customHeight="1" x14ac:dyDescent="0.25">
      <c r="A21" s="15">
        <v>33</v>
      </c>
      <c r="B21" s="15">
        <f t="shared" si="0"/>
        <v>16</v>
      </c>
      <c r="C21" s="16">
        <v>16</v>
      </c>
      <c r="D21" s="15">
        <f t="shared" si="1"/>
        <v>0</v>
      </c>
      <c r="E21" s="16">
        <f t="shared" si="2"/>
        <v>0</v>
      </c>
      <c r="F21" s="15">
        <f t="shared" si="3"/>
        <v>16</v>
      </c>
      <c r="G21" s="17"/>
      <c r="H21" s="15">
        <f t="shared" si="4"/>
        <v>16</v>
      </c>
    </row>
    <row r="22" spans="1:8" ht="13.5" customHeight="1" x14ac:dyDescent="0.25">
      <c r="A22" s="15">
        <v>34</v>
      </c>
      <c r="B22" s="15">
        <f t="shared" si="0"/>
        <v>17</v>
      </c>
      <c r="C22" s="16">
        <v>16</v>
      </c>
      <c r="D22" s="15">
        <f t="shared" si="1"/>
        <v>1</v>
      </c>
      <c r="E22" s="16">
        <f t="shared" si="2"/>
        <v>2</v>
      </c>
      <c r="F22" s="15">
        <f t="shared" si="3"/>
        <v>15</v>
      </c>
      <c r="G22" s="17"/>
      <c r="H22" s="15">
        <f t="shared" si="4"/>
        <v>16</v>
      </c>
    </row>
    <row r="23" spans="1:8" ht="13.5" customHeight="1" x14ac:dyDescent="0.25">
      <c r="A23" s="15">
        <v>35</v>
      </c>
      <c r="B23" s="15">
        <f t="shared" si="0"/>
        <v>17</v>
      </c>
      <c r="C23" s="16">
        <v>16</v>
      </c>
      <c r="D23" s="15">
        <f t="shared" si="1"/>
        <v>1</v>
      </c>
      <c r="E23" s="16">
        <f t="shared" si="2"/>
        <v>2</v>
      </c>
      <c r="F23" s="15">
        <f t="shared" si="3"/>
        <v>15</v>
      </c>
      <c r="G23" s="17"/>
      <c r="H23" s="15">
        <f t="shared" si="4"/>
        <v>16</v>
      </c>
    </row>
    <row r="24" spans="1:8" ht="13.5" customHeight="1" x14ac:dyDescent="0.25">
      <c r="A24" s="15">
        <v>36</v>
      </c>
      <c r="B24" s="15">
        <f t="shared" si="0"/>
        <v>18</v>
      </c>
      <c r="C24" s="16">
        <v>16</v>
      </c>
      <c r="D24" s="15">
        <f t="shared" si="1"/>
        <v>2</v>
      </c>
      <c r="E24" s="16">
        <f t="shared" si="2"/>
        <v>4</v>
      </c>
      <c r="F24" s="15">
        <f t="shared" si="3"/>
        <v>14</v>
      </c>
      <c r="G24" s="17"/>
      <c r="H24" s="15">
        <f t="shared" si="4"/>
        <v>16</v>
      </c>
    </row>
    <row r="25" spans="1:8" ht="13.5" customHeight="1" x14ac:dyDescent="0.25">
      <c r="A25" s="15">
        <v>37</v>
      </c>
      <c r="B25" s="15">
        <f t="shared" si="0"/>
        <v>18</v>
      </c>
      <c r="C25" s="16">
        <v>16</v>
      </c>
      <c r="D25" s="15">
        <f t="shared" si="1"/>
        <v>2</v>
      </c>
      <c r="E25" s="16">
        <f t="shared" si="2"/>
        <v>4</v>
      </c>
      <c r="F25" s="15">
        <f t="shared" si="3"/>
        <v>14</v>
      </c>
      <c r="G25" s="17"/>
      <c r="H25" s="15">
        <f t="shared" si="4"/>
        <v>16</v>
      </c>
    </row>
    <row r="26" spans="1:8" ht="13.5" customHeight="1" x14ac:dyDescent="0.25">
      <c r="A26" s="15">
        <v>38</v>
      </c>
      <c r="B26" s="15">
        <f t="shared" si="0"/>
        <v>19</v>
      </c>
      <c r="C26" s="16">
        <v>16</v>
      </c>
      <c r="D26" s="15">
        <f t="shared" si="1"/>
        <v>3</v>
      </c>
      <c r="E26" s="16">
        <f t="shared" si="2"/>
        <v>6</v>
      </c>
      <c r="F26" s="15">
        <f t="shared" si="3"/>
        <v>13</v>
      </c>
      <c r="G26" s="17"/>
      <c r="H26" s="15">
        <f t="shared" si="4"/>
        <v>16</v>
      </c>
    </row>
    <row r="27" spans="1:8" ht="13.5" customHeight="1" x14ac:dyDescent="0.25">
      <c r="A27" s="15">
        <v>39</v>
      </c>
      <c r="B27" s="15">
        <f t="shared" si="0"/>
        <v>19</v>
      </c>
      <c r="C27" s="16">
        <v>16</v>
      </c>
      <c r="D27" s="15">
        <f t="shared" si="1"/>
        <v>3</v>
      </c>
      <c r="E27" s="16">
        <f t="shared" si="2"/>
        <v>6</v>
      </c>
      <c r="F27" s="15">
        <f t="shared" si="3"/>
        <v>13</v>
      </c>
      <c r="G27" s="17"/>
      <c r="H27" s="15">
        <f t="shared" si="4"/>
        <v>16</v>
      </c>
    </row>
    <row r="28" spans="1:8" ht="13.5" customHeight="1" x14ac:dyDescent="0.25">
      <c r="A28" s="15">
        <v>40</v>
      </c>
      <c r="B28" s="15">
        <f t="shared" si="0"/>
        <v>20</v>
      </c>
      <c r="C28" s="16">
        <v>16</v>
      </c>
      <c r="D28" s="15">
        <f t="shared" si="1"/>
        <v>4</v>
      </c>
      <c r="E28" s="16">
        <f t="shared" si="2"/>
        <v>8</v>
      </c>
      <c r="F28" s="15">
        <f t="shared" si="3"/>
        <v>12</v>
      </c>
      <c r="G28" s="17"/>
      <c r="H28" s="15">
        <f t="shared" si="4"/>
        <v>16</v>
      </c>
    </row>
    <row r="29" spans="1:8" ht="13.5" customHeight="1" x14ac:dyDescent="0.25">
      <c r="A29" s="15">
        <v>41</v>
      </c>
      <c r="B29" s="15">
        <f t="shared" si="0"/>
        <v>20</v>
      </c>
      <c r="C29" s="16">
        <v>16</v>
      </c>
      <c r="D29" s="15">
        <f t="shared" si="1"/>
        <v>4</v>
      </c>
      <c r="E29" s="16">
        <f t="shared" si="2"/>
        <v>8</v>
      </c>
      <c r="F29" s="15">
        <f t="shared" si="3"/>
        <v>12</v>
      </c>
      <c r="G29" s="17"/>
      <c r="H29" s="15">
        <f t="shared" si="4"/>
        <v>16</v>
      </c>
    </row>
    <row r="30" spans="1:8" ht="13.5" customHeight="1" x14ac:dyDescent="0.25">
      <c r="A30" s="15">
        <v>42</v>
      </c>
      <c r="B30" s="15">
        <f t="shared" si="0"/>
        <v>21</v>
      </c>
      <c r="C30" s="16">
        <v>16</v>
      </c>
      <c r="D30" s="15">
        <f t="shared" si="1"/>
        <v>5</v>
      </c>
      <c r="E30" s="16">
        <f t="shared" si="2"/>
        <v>10</v>
      </c>
      <c r="F30" s="15">
        <f t="shared" si="3"/>
        <v>11</v>
      </c>
      <c r="G30" s="17"/>
      <c r="H30" s="15">
        <f t="shared" si="4"/>
        <v>16</v>
      </c>
    </row>
    <row r="31" spans="1:8" ht="13.5" customHeight="1" x14ac:dyDescent="0.25">
      <c r="A31" s="15">
        <v>43</v>
      </c>
      <c r="B31" s="15">
        <f t="shared" si="0"/>
        <v>21</v>
      </c>
      <c r="C31" s="16">
        <v>16</v>
      </c>
      <c r="D31" s="15">
        <f t="shared" si="1"/>
        <v>5</v>
      </c>
      <c r="E31" s="16">
        <f t="shared" si="2"/>
        <v>10</v>
      </c>
      <c r="F31" s="15">
        <f t="shared" si="3"/>
        <v>11</v>
      </c>
      <c r="G31" s="17"/>
      <c r="H31" s="15">
        <f t="shared" si="4"/>
        <v>16</v>
      </c>
    </row>
    <row r="32" spans="1:8" ht="13.5" customHeight="1" x14ac:dyDescent="0.25">
      <c r="A32" s="15">
        <v>44</v>
      </c>
      <c r="B32" s="15">
        <f t="shared" si="0"/>
        <v>22</v>
      </c>
      <c r="C32" s="16">
        <v>16</v>
      </c>
      <c r="D32" s="15">
        <f t="shared" si="1"/>
        <v>6</v>
      </c>
      <c r="E32" s="16">
        <f t="shared" si="2"/>
        <v>12</v>
      </c>
      <c r="F32" s="15">
        <f t="shared" si="3"/>
        <v>10</v>
      </c>
      <c r="G32" s="17"/>
      <c r="H32" s="15">
        <f t="shared" si="4"/>
        <v>16</v>
      </c>
    </row>
    <row r="33" spans="1:8" ht="13.5" customHeight="1" x14ac:dyDescent="0.25">
      <c r="A33" s="15">
        <v>45</v>
      </c>
      <c r="B33" s="15">
        <f t="shared" si="0"/>
        <v>22</v>
      </c>
      <c r="C33" s="16">
        <v>16</v>
      </c>
      <c r="D33" s="15">
        <f t="shared" si="1"/>
        <v>6</v>
      </c>
      <c r="E33" s="16">
        <f t="shared" si="2"/>
        <v>12</v>
      </c>
      <c r="F33" s="15">
        <f t="shared" si="3"/>
        <v>10</v>
      </c>
      <c r="G33" s="17"/>
      <c r="H33" s="15">
        <f t="shared" si="4"/>
        <v>16</v>
      </c>
    </row>
    <row r="34" spans="1:8" ht="13.5" customHeight="1" x14ac:dyDescent="0.25">
      <c r="A34" s="15">
        <v>46</v>
      </c>
      <c r="B34" s="15">
        <f t="shared" si="0"/>
        <v>23</v>
      </c>
      <c r="C34" s="16">
        <v>16</v>
      </c>
      <c r="D34" s="15">
        <f t="shared" si="1"/>
        <v>7</v>
      </c>
      <c r="E34" s="16">
        <f t="shared" si="2"/>
        <v>14</v>
      </c>
      <c r="F34" s="15">
        <f t="shared" si="3"/>
        <v>9</v>
      </c>
      <c r="G34" s="17"/>
      <c r="H34" s="15">
        <f t="shared" si="4"/>
        <v>16</v>
      </c>
    </row>
    <row r="35" spans="1:8" ht="13.5" customHeight="1" x14ac:dyDescent="0.25">
      <c r="A35" s="15">
        <v>47</v>
      </c>
      <c r="B35" s="15">
        <f t="shared" si="0"/>
        <v>23</v>
      </c>
      <c r="C35" s="16">
        <v>16</v>
      </c>
      <c r="D35" s="15">
        <f t="shared" si="1"/>
        <v>7</v>
      </c>
      <c r="E35" s="16">
        <f t="shared" si="2"/>
        <v>14</v>
      </c>
      <c r="F35" s="15">
        <f t="shared" si="3"/>
        <v>9</v>
      </c>
      <c r="G35" s="17"/>
      <c r="H35" s="15">
        <f t="shared" si="4"/>
        <v>16</v>
      </c>
    </row>
    <row r="36" spans="1:8" ht="13.5" customHeight="1" x14ac:dyDescent="0.25">
      <c r="A36" s="15">
        <v>48</v>
      </c>
      <c r="B36" s="15">
        <f t="shared" si="0"/>
        <v>24</v>
      </c>
      <c r="C36" s="16">
        <v>16</v>
      </c>
      <c r="D36" s="15">
        <f t="shared" si="1"/>
        <v>8</v>
      </c>
      <c r="E36" s="16">
        <f t="shared" si="2"/>
        <v>16</v>
      </c>
      <c r="F36" s="15">
        <f t="shared" si="3"/>
        <v>8</v>
      </c>
      <c r="G36" s="17"/>
      <c r="H36" s="15">
        <f t="shared" si="4"/>
        <v>16</v>
      </c>
    </row>
    <row r="37" spans="1:8" ht="13.5" customHeight="1" x14ac:dyDescent="0.25">
      <c r="A37" s="15">
        <v>49</v>
      </c>
      <c r="B37" s="15">
        <f t="shared" si="0"/>
        <v>24</v>
      </c>
      <c r="C37" s="16">
        <v>16</v>
      </c>
      <c r="D37" s="15">
        <f t="shared" si="1"/>
        <v>8</v>
      </c>
      <c r="E37" s="16">
        <f t="shared" si="2"/>
        <v>16</v>
      </c>
      <c r="F37" s="15">
        <f t="shared" si="3"/>
        <v>8</v>
      </c>
      <c r="G37" s="17"/>
      <c r="H37" s="15">
        <f t="shared" si="4"/>
        <v>16</v>
      </c>
    </row>
    <row r="38" spans="1:8" ht="13.5" customHeight="1" x14ac:dyDescent="0.25">
      <c r="A38" s="15">
        <v>50</v>
      </c>
      <c r="B38" s="15">
        <f t="shared" si="0"/>
        <v>25</v>
      </c>
      <c r="C38" s="16">
        <v>16</v>
      </c>
      <c r="D38" s="15">
        <f t="shared" si="1"/>
        <v>9</v>
      </c>
      <c r="E38" s="16">
        <f t="shared" si="2"/>
        <v>18</v>
      </c>
      <c r="F38" s="15">
        <f t="shared" si="3"/>
        <v>7</v>
      </c>
      <c r="G38" s="17"/>
      <c r="H38" s="15">
        <f t="shared" si="4"/>
        <v>16</v>
      </c>
    </row>
    <row r="39" spans="1:8" ht="13.5" customHeight="1" x14ac:dyDescent="0.25">
      <c r="A39" s="15">
        <v>51</v>
      </c>
      <c r="B39" s="15">
        <f t="shared" si="0"/>
        <v>25</v>
      </c>
      <c r="C39" s="16">
        <v>16</v>
      </c>
      <c r="D39" s="15">
        <f t="shared" si="1"/>
        <v>9</v>
      </c>
      <c r="E39" s="16">
        <f t="shared" si="2"/>
        <v>18</v>
      </c>
      <c r="F39" s="15">
        <f t="shared" si="3"/>
        <v>7</v>
      </c>
      <c r="G39" s="17"/>
      <c r="H39" s="15">
        <f t="shared" si="4"/>
        <v>16</v>
      </c>
    </row>
    <row r="40" spans="1:8" ht="13.5" customHeight="1" x14ac:dyDescent="0.25">
      <c r="A40" s="15">
        <v>52</v>
      </c>
      <c r="B40" s="15">
        <f t="shared" si="0"/>
        <v>26</v>
      </c>
      <c r="C40" s="16">
        <v>16</v>
      </c>
      <c r="D40" s="15">
        <f t="shared" si="1"/>
        <v>10</v>
      </c>
      <c r="E40" s="16">
        <f t="shared" si="2"/>
        <v>20</v>
      </c>
      <c r="F40" s="15">
        <f t="shared" si="3"/>
        <v>6</v>
      </c>
      <c r="G40" s="17"/>
      <c r="H40" s="15">
        <f t="shared" si="4"/>
        <v>16</v>
      </c>
    </row>
    <row r="41" spans="1:8" ht="13.5" customHeight="1" x14ac:dyDescent="0.25">
      <c r="A41" s="15">
        <v>53</v>
      </c>
      <c r="B41" s="15">
        <f t="shared" si="0"/>
        <v>26</v>
      </c>
      <c r="C41" s="16">
        <v>16</v>
      </c>
      <c r="D41" s="15">
        <f t="shared" si="1"/>
        <v>10</v>
      </c>
      <c r="E41" s="16">
        <f t="shared" si="2"/>
        <v>20</v>
      </c>
      <c r="F41" s="15">
        <f t="shared" si="3"/>
        <v>6</v>
      </c>
      <c r="G41" s="17"/>
      <c r="H41" s="15">
        <f t="shared" si="4"/>
        <v>16</v>
      </c>
    </row>
    <row r="42" spans="1:8" ht="13.5" customHeight="1" x14ac:dyDescent="0.25">
      <c r="A42" s="15">
        <v>54</v>
      </c>
      <c r="B42" s="15">
        <f t="shared" si="0"/>
        <v>27</v>
      </c>
      <c r="C42" s="16">
        <v>16</v>
      </c>
      <c r="D42" s="15">
        <f t="shared" si="1"/>
        <v>11</v>
      </c>
      <c r="E42" s="16">
        <f t="shared" si="2"/>
        <v>22</v>
      </c>
      <c r="F42" s="15">
        <f t="shared" si="3"/>
        <v>5</v>
      </c>
      <c r="G42" s="17"/>
      <c r="H42" s="15">
        <f t="shared" si="4"/>
        <v>16</v>
      </c>
    </row>
    <row r="43" spans="1:8" ht="13.5" customHeight="1" x14ac:dyDescent="0.25">
      <c r="A43" s="15">
        <v>55</v>
      </c>
      <c r="B43" s="15">
        <f t="shared" si="0"/>
        <v>27</v>
      </c>
      <c r="C43" s="16">
        <v>16</v>
      </c>
      <c r="D43" s="15">
        <f t="shared" si="1"/>
        <v>11</v>
      </c>
      <c r="E43" s="16">
        <f t="shared" si="2"/>
        <v>22</v>
      </c>
      <c r="F43" s="15">
        <f t="shared" si="3"/>
        <v>5</v>
      </c>
      <c r="G43" s="17"/>
      <c r="H43" s="15">
        <f t="shared" si="4"/>
        <v>16</v>
      </c>
    </row>
    <row r="44" spans="1:8" ht="13.5" customHeight="1" x14ac:dyDescent="0.25">
      <c r="A44" s="15">
        <v>56</v>
      </c>
      <c r="B44" s="15">
        <f t="shared" si="0"/>
        <v>28</v>
      </c>
      <c r="C44" s="16">
        <v>16</v>
      </c>
      <c r="D44" s="15">
        <f t="shared" si="1"/>
        <v>12</v>
      </c>
      <c r="E44" s="16">
        <f t="shared" si="2"/>
        <v>24</v>
      </c>
      <c r="F44" s="15">
        <f t="shared" si="3"/>
        <v>4</v>
      </c>
      <c r="G44" s="17"/>
      <c r="H44" s="15">
        <f t="shared" si="4"/>
        <v>16</v>
      </c>
    </row>
    <row r="45" spans="1:8" ht="13.5" customHeight="1" x14ac:dyDescent="0.25">
      <c r="A45" s="15">
        <v>57</v>
      </c>
      <c r="B45" s="15">
        <f t="shared" si="0"/>
        <v>28</v>
      </c>
      <c r="C45" s="16">
        <v>16</v>
      </c>
      <c r="D45" s="15">
        <f t="shared" si="1"/>
        <v>12</v>
      </c>
      <c r="E45" s="16">
        <f t="shared" si="2"/>
        <v>24</v>
      </c>
      <c r="F45" s="15">
        <f t="shared" si="3"/>
        <v>4</v>
      </c>
      <c r="G45" s="17"/>
      <c r="H45" s="15">
        <f t="shared" si="4"/>
        <v>16</v>
      </c>
    </row>
    <row r="46" spans="1:8" ht="13.5" customHeight="1" x14ac:dyDescent="0.25">
      <c r="A46" s="15">
        <v>58</v>
      </c>
      <c r="B46" s="15">
        <f t="shared" si="0"/>
        <v>29</v>
      </c>
      <c r="C46" s="16">
        <v>16</v>
      </c>
      <c r="D46" s="15">
        <f t="shared" si="1"/>
        <v>13</v>
      </c>
      <c r="E46" s="16">
        <f t="shared" si="2"/>
        <v>26</v>
      </c>
      <c r="F46" s="15">
        <f t="shared" si="3"/>
        <v>3</v>
      </c>
      <c r="G46" s="17"/>
      <c r="H46" s="15">
        <f t="shared" si="4"/>
        <v>16</v>
      </c>
    </row>
    <row r="47" spans="1:8" ht="13.5" customHeight="1" x14ac:dyDescent="0.25">
      <c r="A47" s="15">
        <v>59</v>
      </c>
      <c r="B47" s="15">
        <f t="shared" si="0"/>
        <v>29</v>
      </c>
      <c r="C47" s="16">
        <v>16</v>
      </c>
      <c r="D47" s="15">
        <f t="shared" si="1"/>
        <v>13</v>
      </c>
      <c r="E47" s="16">
        <f t="shared" si="2"/>
        <v>26</v>
      </c>
      <c r="F47" s="15">
        <f t="shared" si="3"/>
        <v>3</v>
      </c>
      <c r="G47" s="17"/>
      <c r="H47" s="15">
        <f t="shared" si="4"/>
        <v>16</v>
      </c>
    </row>
    <row r="48" spans="1:8" ht="13.5" customHeight="1" x14ac:dyDescent="0.25">
      <c r="A48" s="15">
        <v>60</v>
      </c>
      <c r="B48" s="15">
        <f t="shared" si="0"/>
        <v>30</v>
      </c>
      <c r="C48" s="16">
        <v>16</v>
      </c>
      <c r="D48" s="15">
        <f t="shared" si="1"/>
        <v>14</v>
      </c>
      <c r="E48" s="16">
        <f t="shared" si="2"/>
        <v>28</v>
      </c>
      <c r="F48" s="15">
        <f t="shared" si="3"/>
        <v>2</v>
      </c>
      <c r="G48" s="17"/>
      <c r="H48" s="15">
        <f t="shared" si="4"/>
        <v>16</v>
      </c>
    </row>
    <row r="49" spans="1:8" ht="13.5" customHeight="1" x14ac:dyDescent="0.25">
      <c r="A49" s="15">
        <v>61</v>
      </c>
      <c r="B49" s="15">
        <f t="shared" si="0"/>
        <v>30</v>
      </c>
      <c r="C49" s="16">
        <v>16</v>
      </c>
      <c r="D49" s="15">
        <f t="shared" si="1"/>
        <v>14</v>
      </c>
      <c r="E49" s="16">
        <f t="shared" si="2"/>
        <v>28</v>
      </c>
      <c r="F49" s="15">
        <f t="shared" si="3"/>
        <v>2</v>
      </c>
      <c r="G49" s="17"/>
      <c r="H49" s="15">
        <f t="shared" si="4"/>
        <v>16</v>
      </c>
    </row>
    <row r="50" spans="1:8" ht="13.5" customHeight="1" x14ac:dyDescent="0.25">
      <c r="A50" s="15">
        <v>62</v>
      </c>
      <c r="B50" s="15">
        <f t="shared" si="0"/>
        <v>31</v>
      </c>
      <c r="C50" s="16">
        <v>16</v>
      </c>
      <c r="D50" s="15">
        <f t="shared" si="1"/>
        <v>15</v>
      </c>
      <c r="E50" s="16">
        <f t="shared" si="2"/>
        <v>30</v>
      </c>
      <c r="F50" s="15">
        <f t="shared" si="3"/>
        <v>1</v>
      </c>
      <c r="G50" s="17"/>
      <c r="H50" s="15">
        <f t="shared" si="4"/>
        <v>16</v>
      </c>
    </row>
    <row r="51" spans="1:8" ht="13.5" customHeight="1" x14ac:dyDescent="0.25">
      <c r="A51" s="15">
        <v>63</v>
      </c>
      <c r="B51" s="15">
        <f t="shared" si="0"/>
        <v>31</v>
      </c>
      <c r="C51" s="16">
        <v>16</v>
      </c>
      <c r="D51" s="15">
        <f t="shared" si="1"/>
        <v>15</v>
      </c>
      <c r="E51" s="16">
        <f t="shared" si="2"/>
        <v>30</v>
      </c>
      <c r="F51" s="15">
        <f t="shared" si="3"/>
        <v>1</v>
      </c>
      <c r="G51" s="17"/>
      <c r="H51" s="15">
        <f t="shared" si="4"/>
        <v>16</v>
      </c>
    </row>
    <row r="52" spans="1:8" ht="13.5" customHeight="1" x14ac:dyDescent="0.25">
      <c r="A52" s="15">
        <v>64</v>
      </c>
      <c r="B52" s="15">
        <f t="shared" si="0"/>
        <v>32</v>
      </c>
      <c r="C52" s="16">
        <v>16</v>
      </c>
      <c r="D52" s="15">
        <f t="shared" si="1"/>
        <v>16</v>
      </c>
      <c r="E52" s="16">
        <f t="shared" si="2"/>
        <v>32</v>
      </c>
      <c r="F52" s="15">
        <f t="shared" si="3"/>
        <v>0</v>
      </c>
      <c r="G52" s="17"/>
      <c r="H52" s="15">
        <f t="shared" si="4"/>
        <v>16</v>
      </c>
    </row>
    <row r="53" spans="1:8" ht="13.5" customHeight="1" x14ac:dyDescent="0.25">
      <c r="A53" s="18">
        <v>65</v>
      </c>
      <c r="B53" s="18">
        <f t="shared" si="0"/>
        <v>32</v>
      </c>
      <c r="C53" s="19">
        <v>32</v>
      </c>
      <c r="D53" s="18">
        <f t="shared" si="1"/>
        <v>0</v>
      </c>
      <c r="E53" s="19">
        <f t="shared" si="2"/>
        <v>0</v>
      </c>
      <c r="F53" s="18">
        <f t="shared" si="3"/>
        <v>32</v>
      </c>
      <c r="G53" s="20"/>
      <c r="H53" s="18">
        <f t="shared" si="4"/>
        <v>32</v>
      </c>
    </row>
    <row r="54" spans="1:8" ht="13.5" customHeight="1" x14ac:dyDescent="0.25">
      <c r="A54" s="18">
        <v>66</v>
      </c>
      <c r="B54" s="18">
        <f t="shared" si="0"/>
        <v>33</v>
      </c>
      <c r="C54" s="19">
        <v>32</v>
      </c>
      <c r="D54" s="18">
        <f t="shared" si="1"/>
        <v>1</v>
      </c>
      <c r="E54" s="19">
        <f t="shared" si="2"/>
        <v>2</v>
      </c>
      <c r="F54" s="18">
        <f t="shared" si="3"/>
        <v>31</v>
      </c>
      <c r="G54" s="20"/>
      <c r="H54" s="18">
        <f t="shared" si="4"/>
        <v>32</v>
      </c>
    </row>
    <row r="55" spans="1:8" ht="13.5" customHeight="1" x14ac:dyDescent="0.25">
      <c r="A55" s="18">
        <v>67</v>
      </c>
      <c r="B55" s="18">
        <f t="shared" si="0"/>
        <v>33</v>
      </c>
      <c r="C55" s="19">
        <v>32</v>
      </c>
      <c r="D55" s="18">
        <f t="shared" si="1"/>
        <v>1</v>
      </c>
      <c r="E55" s="19">
        <f t="shared" si="2"/>
        <v>2</v>
      </c>
      <c r="F55" s="18">
        <f t="shared" si="3"/>
        <v>31</v>
      </c>
      <c r="G55" s="20"/>
      <c r="H55" s="18">
        <f t="shared" si="4"/>
        <v>32</v>
      </c>
    </row>
    <row r="56" spans="1:8" ht="13.5" customHeight="1" x14ac:dyDescent="0.25">
      <c r="A56" s="18">
        <v>68</v>
      </c>
      <c r="B56" s="18">
        <f t="shared" si="0"/>
        <v>34</v>
      </c>
      <c r="C56" s="19">
        <v>32</v>
      </c>
      <c r="D56" s="18">
        <f t="shared" si="1"/>
        <v>2</v>
      </c>
      <c r="E56" s="19">
        <f t="shared" si="2"/>
        <v>4</v>
      </c>
      <c r="F56" s="18">
        <f t="shared" si="3"/>
        <v>30</v>
      </c>
      <c r="G56" s="20"/>
      <c r="H56" s="18">
        <f t="shared" si="4"/>
        <v>32</v>
      </c>
    </row>
    <row r="57" spans="1:8" ht="13.5" customHeight="1" x14ac:dyDescent="0.25">
      <c r="A57" s="18">
        <v>69</v>
      </c>
      <c r="B57" s="18">
        <f t="shared" si="0"/>
        <v>34</v>
      </c>
      <c r="C57" s="19">
        <v>32</v>
      </c>
      <c r="D57" s="18">
        <f t="shared" si="1"/>
        <v>2</v>
      </c>
      <c r="E57" s="19">
        <f t="shared" si="2"/>
        <v>4</v>
      </c>
      <c r="F57" s="18">
        <f t="shared" si="3"/>
        <v>30</v>
      </c>
      <c r="G57" s="20"/>
      <c r="H57" s="18">
        <f t="shared" si="4"/>
        <v>32</v>
      </c>
    </row>
    <row r="58" spans="1:8" ht="13.5" customHeight="1" x14ac:dyDescent="0.25">
      <c r="A58" s="18">
        <v>70</v>
      </c>
      <c r="B58" s="18">
        <f t="shared" si="0"/>
        <v>35</v>
      </c>
      <c r="C58" s="19">
        <v>32</v>
      </c>
      <c r="D58" s="18">
        <f t="shared" si="1"/>
        <v>3</v>
      </c>
      <c r="E58" s="19">
        <f t="shared" si="2"/>
        <v>6</v>
      </c>
      <c r="F58" s="18">
        <f t="shared" si="3"/>
        <v>29</v>
      </c>
      <c r="G58" s="20"/>
      <c r="H58" s="18">
        <f t="shared" si="4"/>
        <v>32</v>
      </c>
    </row>
    <row r="59" spans="1:8" ht="13.5" customHeight="1" x14ac:dyDescent="0.25">
      <c r="A59" s="18">
        <v>71</v>
      </c>
      <c r="B59" s="18">
        <f t="shared" si="0"/>
        <v>35</v>
      </c>
      <c r="C59" s="19">
        <v>32</v>
      </c>
      <c r="D59" s="18">
        <f t="shared" si="1"/>
        <v>3</v>
      </c>
      <c r="E59" s="19">
        <f t="shared" si="2"/>
        <v>6</v>
      </c>
      <c r="F59" s="18">
        <f t="shared" si="3"/>
        <v>29</v>
      </c>
      <c r="G59" s="20"/>
      <c r="H59" s="18">
        <f t="shared" si="4"/>
        <v>32</v>
      </c>
    </row>
    <row r="60" spans="1:8" ht="13.5" customHeight="1" x14ac:dyDescent="0.25">
      <c r="A60" s="18">
        <v>72</v>
      </c>
      <c r="B60" s="18">
        <f t="shared" si="0"/>
        <v>36</v>
      </c>
      <c r="C60" s="19">
        <v>32</v>
      </c>
      <c r="D60" s="18">
        <f t="shared" si="1"/>
        <v>4</v>
      </c>
      <c r="E60" s="19">
        <f t="shared" si="2"/>
        <v>8</v>
      </c>
      <c r="F60" s="18">
        <f t="shared" si="3"/>
        <v>28</v>
      </c>
      <c r="G60" s="20"/>
      <c r="H60" s="18">
        <f t="shared" si="4"/>
        <v>32</v>
      </c>
    </row>
    <row r="61" spans="1:8" ht="13.5" customHeight="1" x14ac:dyDescent="0.25">
      <c r="A61" s="18">
        <v>73</v>
      </c>
      <c r="B61" s="18">
        <f t="shared" si="0"/>
        <v>36</v>
      </c>
      <c r="C61" s="19">
        <v>32</v>
      </c>
      <c r="D61" s="18">
        <f t="shared" si="1"/>
        <v>4</v>
      </c>
      <c r="E61" s="19">
        <f t="shared" si="2"/>
        <v>8</v>
      </c>
      <c r="F61" s="18">
        <f t="shared" si="3"/>
        <v>28</v>
      </c>
      <c r="G61" s="20"/>
      <c r="H61" s="18">
        <f t="shared" si="4"/>
        <v>32</v>
      </c>
    </row>
    <row r="62" spans="1:8" ht="13.5" customHeight="1" x14ac:dyDescent="0.25">
      <c r="A62" s="18">
        <v>74</v>
      </c>
      <c r="B62" s="18">
        <f t="shared" si="0"/>
        <v>37</v>
      </c>
      <c r="C62" s="19">
        <v>32</v>
      </c>
      <c r="D62" s="18">
        <f t="shared" si="1"/>
        <v>5</v>
      </c>
      <c r="E62" s="19">
        <f t="shared" si="2"/>
        <v>10</v>
      </c>
      <c r="F62" s="18">
        <f t="shared" si="3"/>
        <v>27</v>
      </c>
      <c r="G62" s="20"/>
      <c r="H62" s="18">
        <f t="shared" si="4"/>
        <v>32</v>
      </c>
    </row>
    <row r="63" spans="1:8" ht="13.5" customHeight="1" x14ac:dyDescent="0.25">
      <c r="A63" s="18">
        <v>75</v>
      </c>
      <c r="B63" s="18">
        <f t="shared" si="0"/>
        <v>37</v>
      </c>
      <c r="C63" s="19">
        <v>32</v>
      </c>
      <c r="D63" s="18">
        <f t="shared" si="1"/>
        <v>5</v>
      </c>
      <c r="E63" s="19">
        <f t="shared" si="2"/>
        <v>10</v>
      </c>
      <c r="F63" s="18">
        <f t="shared" si="3"/>
        <v>27</v>
      </c>
      <c r="G63" s="20"/>
      <c r="H63" s="18">
        <f t="shared" si="4"/>
        <v>32</v>
      </c>
    </row>
    <row r="64" spans="1:8" ht="13.5" customHeight="1" x14ac:dyDescent="0.25">
      <c r="A64" s="18">
        <v>76</v>
      </c>
      <c r="B64" s="18">
        <f t="shared" si="0"/>
        <v>38</v>
      </c>
      <c r="C64" s="19">
        <v>32</v>
      </c>
      <c r="D64" s="18">
        <f t="shared" si="1"/>
        <v>6</v>
      </c>
      <c r="E64" s="19">
        <f t="shared" si="2"/>
        <v>12</v>
      </c>
      <c r="F64" s="18">
        <f t="shared" si="3"/>
        <v>26</v>
      </c>
      <c r="G64" s="20"/>
      <c r="H64" s="18">
        <f t="shared" si="4"/>
        <v>32</v>
      </c>
    </row>
    <row r="65" spans="1:8" ht="13.5" customHeight="1" x14ac:dyDescent="0.25">
      <c r="A65" s="18">
        <v>77</v>
      </c>
      <c r="B65" s="18">
        <f t="shared" si="0"/>
        <v>38</v>
      </c>
      <c r="C65" s="19">
        <v>32</v>
      </c>
      <c r="D65" s="18">
        <f t="shared" si="1"/>
        <v>6</v>
      </c>
      <c r="E65" s="19">
        <f t="shared" si="2"/>
        <v>12</v>
      </c>
      <c r="F65" s="18">
        <f t="shared" si="3"/>
        <v>26</v>
      </c>
      <c r="G65" s="20"/>
      <c r="H65" s="18">
        <f t="shared" si="4"/>
        <v>32</v>
      </c>
    </row>
    <row r="66" spans="1:8" ht="13.5" customHeight="1" x14ac:dyDescent="0.25">
      <c r="A66" s="18">
        <v>78</v>
      </c>
      <c r="B66" s="18">
        <f t="shared" si="0"/>
        <v>39</v>
      </c>
      <c r="C66" s="19">
        <v>32</v>
      </c>
      <c r="D66" s="18">
        <f t="shared" si="1"/>
        <v>7</v>
      </c>
      <c r="E66" s="19">
        <f t="shared" si="2"/>
        <v>14</v>
      </c>
      <c r="F66" s="18">
        <f t="shared" si="3"/>
        <v>25</v>
      </c>
      <c r="G66" s="20"/>
      <c r="H66" s="18">
        <f t="shared" si="4"/>
        <v>32</v>
      </c>
    </row>
    <row r="67" spans="1:8" ht="13.5" customHeight="1" x14ac:dyDescent="0.25">
      <c r="A67" s="18">
        <v>79</v>
      </c>
      <c r="B67" s="18">
        <f t="shared" si="0"/>
        <v>39</v>
      </c>
      <c r="C67" s="19">
        <v>32</v>
      </c>
      <c r="D67" s="18">
        <f t="shared" si="1"/>
        <v>7</v>
      </c>
      <c r="E67" s="19">
        <f t="shared" si="2"/>
        <v>14</v>
      </c>
      <c r="F67" s="18">
        <f t="shared" si="3"/>
        <v>25</v>
      </c>
      <c r="G67" s="20"/>
      <c r="H67" s="18">
        <f t="shared" si="4"/>
        <v>32</v>
      </c>
    </row>
    <row r="68" spans="1:8" ht="13.5" customHeight="1" x14ac:dyDescent="0.25">
      <c r="A68" s="18">
        <v>80</v>
      </c>
      <c r="B68" s="18">
        <f t="shared" si="0"/>
        <v>40</v>
      </c>
      <c r="C68" s="19">
        <v>32</v>
      </c>
      <c r="D68" s="18">
        <f t="shared" si="1"/>
        <v>8</v>
      </c>
      <c r="E68" s="19">
        <f t="shared" si="2"/>
        <v>16</v>
      </c>
      <c r="F68" s="18">
        <f t="shared" si="3"/>
        <v>24</v>
      </c>
      <c r="G68" s="20"/>
      <c r="H68" s="18">
        <f t="shared" si="4"/>
        <v>32</v>
      </c>
    </row>
    <row r="69" spans="1:8" ht="13.5" customHeight="1" x14ac:dyDescent="0.25">
      <c r="A69" s="18">
        <v>81</v>
      </c>
      <c r="B69" s="18">
        <f t="shared" si="0"/>
        <v>40</v>
      </c>
      <c r="C69" s="19">
        <v>32</v>
      </c>
      <c r="D69" s="18">
        <f t="shared" si="1"/>
        <v>8</v>
      </c>
      <c r="E69" s="19">
        <f t="shared" si="2"/>
        <v>16</v>
      </c>
      <c r="F69" s="18">
        <f t="shared" si="3"/>
        <v>24</v>
      </c>
      <c r="G69" s="20"/>
      <c r="H69" s="18">
        <f t="shared" si="4"/>
        <v>32</v>
      </c>
    </row>
    <row r="70" spans="1:8" ht="13.5" customHeight="1" x14ac:dyDescent="0.25">
      <c r="A70" s="18">
        <v>82</v>
      </c>
      <c r="B70" s="18">
        <f t="shared" si="0"/>
        <v>41</v>
      </c>
      <c r="C70" s="19">
        <v>32</v>
      </c>
      <c r="D70" s="18">
        <f t="shared" si="1"/>
        <v>9</v>
      </c>
      <c r="E70" s="19">
        <f t="shared" si="2"/>
        <v>18</v>
      </c>
      <c r="F70" s="18">
        <f t="shared" si="3"/>
        <v>23</v>
      </c>
      <c r="G70" s="20"/>
      <c r="H70" s="18">
        <f t="shared" si="4"/>
        <v>32</v>
      </c>
    </row>
    <row r="71" spans="1:8" ht="13.5" customHeight="1" x14ac:dyDescent="0.25">
      <c r="A71" s="18">
        <v>83</v>
      </c>
      <c r="B71" s="18">
        <f t="shared" si="0"/>
        <v>41</v>
      </c>
      <c r="C71" s="19">
        <v>32</v>
      </c>
      <c r="D71" s="18">
        <f t="shared" si="1"/>
        <v>9</v>
      </c>
      <c r="E71" s="19">
        <f t="shared" si="2"/>
        <v>18</v>
      </c>
      <c r="F71" s="18">
        <f t="shared" si="3"/>
        <v>23</v>
      </c>
      <c r="G71" s="20"/>
      <c r="H71" s="18">
        <f t="shared" si="4"/>
        <v>32</v>
      </c>
    </row>
    <row r="72" spans="1:8" ht="13.5" customHeight="1" x14ac:dyDescent="0.25">
      <c r="A72" s="18">
        <v>84</v>
      </c>
      <c r="B72" s="18">
        <f t="shared" si="0"/>
        <v>42</v>
      </c>
      <c r="C72" s="19">
        <v>32</v>
      </c>
      <c r="D72" s="18">
        <f t="shared" si="1"/>
        <v>10</v>
      </c>
      <c r="E72" s="19">
        <f t="shared" si="2"/>
        <v>20</v>
      </c>
      <c r="F72" s="18">
        <f t="shared" si="3"/>
        <v>22</v>
      </c>
      <c r="G72" s="20"/>
      <c r="H72" s="18">
        <f t="shared" si="4"/>
        <v>32</v>
      </c>
    </row>
    <row r="73" spans="1:8" ht="13.5" customHeight="1" x14ac:dyDescent="0.25">
      <c r="A73" s="18">
        <v>85</v>
      </c>
      <c r="B73" s="18">
        <f t="shared" si="0"/>
        <v>42</v>
      </c>
      <c r="C73" s="19">
        <v>32</v>
      </c>
      <c r="D73" s="18">
        <f t="shared" si="1"/>
        <v>10</v>
      </c>
      <c r="E73" s="19">
        <f t="shared" si="2"/>
        <v>20</v>
      </c>
      <c r="F73" s="18">
        <f t="shared" si="3"/>
        <v>22</v>
      </c>
      <c r="G73" s="20"/>
      <c r="H73" s="18">
        <f t="shared" si="4"/>
        <v>32</v>
      </c>
    </row>
    <row r="74" spans="1:8" ht="13.5" customHeight="1" x14ac:dyDescent="0.25">
      <c r="A74" s="18">
        <v>86</v>
      </c>
      <c r="B74" s="18">
        <f t="shared" si="0"/>
        <v>43</v>
      </c>
      <c r="C74" s="19">
        <v>32</v>
      </c>
      <c r="D74" s="18">
        <f t="shared" si="1"/>
        <v>11</v>
      </c>
      <c r="E74" s="19">
        <f t="shared" si="2"/>
        <v>22</v>
      </c>
      <c r="F74" s="18">
        <f t="shared" si="3"/>
        <v>21</v>
      </c>
      <c r="G74" s="20"/>
      <c r="H74" s="18">
        <f t="shared" si="4"/>
        <v>32</v>
      </c>
    </row>
    <row r="75" spans="1:8" ht="13.5" customHeight="1" x14ac:dyDescent="0.25">
      <c r="A75" s="18">
        <v>87</v>
      </c>
      <c r="B75" s="18">
        <f t="shared" si="0"/>
        <v>43</v>
      </c>
      <c r="C75" s="19">
        <v>32</v>
      </c>
      <c r="D75" s="18">
        <f t="shared" si="1"/>
        <v>11</v>
      </c>
      <c r="E75" s="19">
        <f t="shared" si="2"/>
        <v>22</v>
      </c>
      <c r="F75" s="18">
        <f t="shared" si="3"/>
        <v>21</v>
      </c>
      <c r="G75" s="20"/>
      <c r="H75" s="18">
        <f t="shared" si="4"/>
        <v>32</v>
      </c>
    </row>
    <row r="76" spans="1:8" ht="13.5" customHeight="1" x14ac:dyDescent="0.25">
      <c r="A76" s="18">
        <v>88</v>
      </c>
      <c r="B76" s="18">
        <f t="shared" si="0"/>
        <v>44</v>
      </c>
      <c r="C76" s="19">
        <v>32</v>
      </c>
      <c r="D76" s="18">
        <f t="shared" si="1"/>
        <v>12</v>
      </c>
      <c r="E76" s="19">
        <f t="shared" si="2"/>
        <v>24</v>
      </c>
      <c r="F76" s="18">
        <f t="shared" si="3"/>
        <v>20</v>
      </c>
      <c r="G76" s="20"/>
      <c r="H76" s="18">
        <f t="shared" si="4"/>
        <v>32</v>
      </c>
    </row>
    <row r="77" spans="1:8" ht="13.5" customHeight="1" x14ac:dyDescent="0.25">
      <c r="A77" s="18">
        <v>89</v>
      </c>
      <c r="B77" s="18">
        <f t="shared" si="0"/>
        <v>44</v>
      </c>
      <c r="C77" s="19">
        <v>32</v>
      </c>
      <c r="D77" s="18">
        <f t="shared" si="1"/>
        <v>12</v>
      </c>
      <c r="E77" s="19">
        <f t="shared" si="2"/>
        <v>24</v>
      </c>
      <c r="F77" s="18">
        <f t="shared" si="3"/>
        <v>20</v>
      </c>
      <c r="G77" s="20"/>
      <c r="H77" s="18">
        <f t="shared" si="4"/>
        <v>32</v>
      </c>
    </row>
    <row r="78" spans="1:8" ht="13.5" customHeight="1" x14ac:dyDescent="0.25">
      <c r="A78" s="18">
        <v>90</v>
      </c>
      <c r="B78" s="18">
        <f t="shared" si="0"/>
        <v>45</v>
      </c>
      <c r="C78" s="19">
        <v>32</v>
      </c>
      <c r="D78" s="18">
        <f t="shared" si="1"/>
        <v>13</v>
      </c>
      <c r="E78" s="19">
        <f t="shared" si="2"/>
        <v>26</v>
      </c>
      <c r="F78" s="18">
        <f t="shared" si="3"/>
        <v>19</v>
      </c>
      <c r="G78" s="20"/>
      <c r="H78" s="18">
        <f t="shared" si="4"/>
        <v>32</v>
      </c>
    </row>
    <row r="79" spans="1:8" ht="13.5" customHeight="1" x14ac:dyDescent="0.25">
      <c r="A79" s="18">
        <v>91</v>
      </c>
      <c r="B79" s="18">
        <f t="shared" si="0"/>
        <v>45</v>
      </c>
      <c r="C79" s="19">
        <v>32</v>
      </c>
      <c r="D79" s="18">
        <f t="shared" si="1"/>
        <v>13</v>
      </c>
      <c r="E79" s="19">
        <f t="shared" si="2"/>
        <v>26</v>
      </c>
      <c r="F79" s="18">
        <f t="shared" si="3"/>
        <v>19</v>
      </c>
      <c r="G79" s="20"/>
      <c r="H79" s="18">
        <f t="shared" si="4"/>
        <v>32</v>
      </c>
    </row>
    <row r="80" spans="1:8" ht="13.5" customHeight="1" x14ac:dyDescent="0.25">
      <c r="A80" s="18">
        <v>92</v>
      </c>
      <c r="B80" s="18">
        <f t="shared" si="0"/>
        <v>46</v>
      </c>
      <c r="C80" s="19">
        <v>32</v>
      </c>
      <c r="D80" s="18">
        <f t="shared" si="1"/>
        <v>14</v>
      </c>
      <c r="E80" s="19">
        <f t="shared" si="2"/>
        <v>28</v>
      </c>
      <c r="F80" s="18">
        <f t="shared" si="3"/>
        <v>18</v>
      </c>
      <c r="G80" s="20"/>
      <c r="H80" s="18">
        <f t="shared" si="4"/>
        <v>32</v>
      </c>
    </row>
    <row r="81" spans="1:8" ht="13.5" customHeight="1" x14ac:dyDescent="0.25">
      <c r="A81" s="18">
        <v>93</v>
      </c>
      <c r="B81" s="18">
        <f t="shared" si="0"/>
        <v>46</v>
      </c>
      <c r="C81" s="19">
        <v>32</v>
      </c>
      <c r="D81" s="18">
        <f t="shared" si="1"/>
        <v>14</v>
      </c>
      <c r="E81" s="19">
        <f t="shared" si="2"/>
        <v>28</v>
      </c>
      <c r="F81" s="18">
        <f t="shared" si="3"/>
        <v>18</v>
      </c>
      <c r="G81" s="20"/>
      <c r="H81" s="18">
        <f t="shared" si="4"/>
        <v>32</v>
      </c>
    </row>
    <row r="82" spans="1:8" ht="13.5" customHeight="1" x14ac:dyDescent="0.25">
      <c r="A82" s="18">
        <v>94</v>
      </c>
      <c r="B82" s="18">
        <f t="shared" si="0"/>
        <v>47</v>
      </c>
      <c r="C82" s="19">
        <v>32</v>
      </c>
      <c r="D82" s="18">
        <f t="shared" si="1"/>
        <v>15</v>
      </c>
      <c r="E82" s="19">
        <f t="shared" si="2"/>
        <v>30</v>
      </c>
      <c r="F82" s="18">
        <f t="shared" si="3"/>
        <v>17</v>
      </c>
      <c r="G82" s="20"/>
      <c r="H82" s="18">
        <f t="shared" si="4"/>
        <v>32</v>
      </c>
    </row>
    <row r="83" spans="1:8" ht="13.5" customHeight="1" x14ac:dyDescent="0.25">
      <c r="A83" s="18">
        <v>95</v>
      </c>
      <c r="B83" s="18">
        <f t="shared" si="0"/>
        <v>47</v>
      </c>
      <c r="C83" s="19">
        <v>32</v>
      </c>
      <c r="D83" s="18">
        <f t="shared" si="1"/>
        <v>15</v>
      </c>
      <c r="E83" s="19">
        <f t="shared" si="2"/>
        <v>30</v>
      </c>
      <c r="F83" s="18">
        <f t="shared" si="3"/>
        <v>17</v>
      </c>
      <c r="G83" s="20"/>
      <c r="H83" s="18">
        <f t="shared" si="4"/>
        <v>32</v>
      </c>
    </row>
    <row r="84" spans="1:8" ht="13.5" customHeight="1" x14ac:dyDescent="0.25">
      <c r="A84" s="18">
        <v>96</v>
      </c>
      <c r="B84" s="18">
        <f t="shared" si="0"/>
        <v>48</v>
      </c>
      <c r="C84" s="19">
        <v>32</v>
      </c>
      <c r="D84" s="18">
        <f t="shared" si="1"/>
        <v>16</v>
      </c>
      <c r="E84" s="19">
        <f t="shared" si="2"/>
        <v>32</v>
      </c>
      <c r="F84" s="18">
        <f t="shared" si="3"/>
        <v>16</v>
      </c>
      <c r="G84" s="20"/>
      <c r="H84" s="18">
        <f t="shared" si="4"/>
        <v>32</v>
      </c>
    </row>
    <row r="85" spans="1:8" ht="13.5" customHeight="1" x14ac:dyDescent="0.25">
      <c r="A85" s="18">
        <v>97</v>
      </c>
      <c r="B85" s="18">
        <f t="shared" si="0"/>
        <v>48</v>
      </c>
      <c r="C85" s="19">
        <v>32</v>
      </c>
      <c r="D85" s="18">
        <f t="shared" si="1"/>
        <v>16</v>
      </c>
      <c r="E85" s="19">
        <f t="shared" si="2"/>
        <v>32</v>
      </c>
      <c r="F85" s="18">
        <f t="shared" si="3"/>
        <v>16</v>
      </c>
      <c r="G85" s="20"/>
      <c r="H85" s="18">
        <f t="shared" si="4"/>
        <v>32</v>
      </c>
    </row>
    <row r="86" spans="1:8" ht="13.5" customHeight="1" x14ac:dyDescent="0.25">
      <c r="A86" s="18">
        <v>98</v>
      </c>
      <c r="B86" s="18">
        <f t="shared" si="0"/>
        <v>49</v>
      </c>
      <c r="C86" s="19">
        <v>32</v>
      </c>
      <c r="D86" s="18">
        <f t="shared" si="1"/>
        <v>17</v>
      </c>
      <c r="E86" s="19">
        <f t="shared" si="2"/>
        <v>34</v>
      </c>
      <c r="F86" s="18">
        <f t="shared" si="3"/>
        <v>15</v>
      </c>
      <c r="G86" s="20"/>
      <c r="H86" s="18">
        <f t="shared" si="4"/>
        <v>32</v>
      </c>
    </row>
    <row r="87" spans="1:8" ht="13.5" customHeight="1" x14ac:dyDescent="0.25">
      <c r="A87" s="18">
        <v>99</v>
      </c>
      <c r="B87" s="18">
        <f t="shared" si="0"/>
        <v>49</v>
      </c>
      <c r="C87" s="19">
        <v>32</v>
      </c>
      <c r="D87" s="18">
        <f t="shared" si="1"/>
        <v>17</v>
      </c>
      <c r="E87" s="19">
        <f t="shared" si="2"/>
        <v>34</v>
      </c>
      <c r="F87" s="18">
        <f t="shared" si="3"/>
        <v>15</v>
      </c>
      <c r="G87" s="20"/>
      <c r="H87" s="18">
        <f t="shared" si="4"/>
        <v>32</v>
      </c>
    </row>
    <row r="88" spans="1:8" ht="13.5" customHeight="1" x14ac:dyDescent="0.25">
      <c r="A88" s="18">
        <v>100</v>
      </c>
      <c r="B88" s="18">
        <f t="shared" si="0"/>
        <v>50</v>
      </c>
      <c r="C88" s="19">
        <v>32</v>
      </c>
      <c r="D88" s="18">
        <f t="shared" si="1"/>
        <v>18</v>
      </c>
      <c r="E88" s="19">
        <f t="shared" si="2"/>
        <v>36</v>
      </c>
      <c r="F88" s="18">
        <f t="shared" si="3"/>
        <v>14</v>
      </c>
      <c r="G88" s="20"/>
      <c r="H88" s="18">
        <f t="shared" si="4"/>
        <v>32</v>
      </c>
    </row>
    <row r="89" spans="1:8" ht="13.5" customHeight="1" x14ac:dyDescent="0.25">
      <c r="A89" s="18">
        <v>101</v>
      </c>
      <c r="B89" s="18">
        <f t="shared" si="0"/>
        <v>50</v>
      </c>
      <c r="C89" s="19">
        <v>32</v>
      </c>
      <c r="D89" s="18">
        <f t="shared" si="1"/>
        <v>18</v>
      </c>
      <c r="E89" s="19">
        <f t="shared" si="2"/>
        <v>36</v>
      </c>
      <c r="F89" s="18">
        <f t="shared" si="3"/>
        <v>14</v>
      </c>
      <c r="G89" s="20"/>
      <c r="H89" s="18">
        <f t="shared" si="4"/>
        <v>32</v>
      </c>
    </row>
    <row r="90" spans="1:8" ht="13.5" customHeight="1" x14ac:dyDescent="0.25">
      <c r="A90" s="18">
        <v>102</v>
      </c>
      <c r="B90" s="18">
        <f t="shared" si="0"/>
        <v>51</v>
      </c>
      <c r="C90" s="19">
        <v>32</v>
      </c>
      <c r="D90" s="18">
        <f t="shared" si="1"/>
        <v>19</v>
      </c>
      <c r="E90" s="19">
        <f t="shared" si="2"/>
        <v>38</v>
      </c>
      <c r="F90" s="18">
        <f t="shared" si="3"/>
        <v>13</v>
      </c>
      <c r="G90" s="20"/>
      <c r="H90" s="18">
        <f t="shared" si="4"/>
        <v>32</v>
      </c>
    </row>
    <row r="91" spans="1:8" ht="13.5" customHeight="1" x14ac:dyDescent="0.25">
      <c r="A91" s="18">
        <v>103</v>
      </c>
      <c r="B91" s="18">
        <f t="shared" si="0"/>
        <v>51</v>
      </c>
      <c r="C91" s="19">
        <v>32</v>
      </c>
      <c r="D91" s="18">
        <f t="shared" si="1"/>
        <v>19</v>
      </c>
      <c r="E91" s="19">
        <f t="shared" si="2"/>
        <v>38</v>
      </c>
      <c r="F91" s="18">
        <f t="shared" si="3"/>
        <v>13</v>
      </c>
      <c r="G91" s="20"/>
      <c r="H91" s="18">
        <f t="shared" si="4"/>
        <v>32</v>
      </c>
    </row>
    <row r="92" spans="1:8" ht="13.5" customHeight="1" x14ac:dyDescent="0.25">
      <c r="A92" s="18">
        <v>104</v>
      </c>
      <c r="B92" s="18">
        <f t="shared" si="0"/>
        <v>52</v>
      </c>
      <c r="C92" s="19">
        <v>32</v>
      </c>
      <c r="D92" s="18">
        <f t="shared" si="1"/>
        <v>20</v>
      </c>
      <c r="E92" s="19">
        <f t="shared" si="2"/>
        <v>40</v>
      </c>
      <c r="F92" s="18">
        <f t="shared" si="3"/>
        <v>12</v>
      </c>
      <c r="G92" s="20"/>
      <c r="H92" s="18">
        <f t="shared" si="4"/>
        <v>32</v>
      </c>
    </row>
    <row r="93" spans="1:8" ht="13.5" customHeight="1" x14ac:dyDescent="0.25">
      <c r="A93" s="18">
        <v>105</v>
      </c>
      <c r="B93" s="18">
        <f t="shared" si="0"/>
        <v>52</v>
      </c>
      <c r="C93" s="19">
        <v>32</v>
      </c>
      <c r="D93" s="18">
        <f t="shared" si="1"/>
        <v>20</v>
      </c>
      <c r="E93" s="19">
        <f t="shared" si="2"/>
        <v>40</v>
      </c>
      <c r="F93" s="18">
        <f t="shared" si="3"/>
        <v>12</v>
      </c>
      <c r="G93" s="20"/>
      <c r="H93" s="18">
        <f t="shared" si="4"/>
        <v>32</v>
      </c>
    </row>
    <row r="94" spans="1:8" ht="13.5" customHeight="1" x14ac:dyDescent="0.25">
      <c r="A94" s="18">
        <v>106</v>
      </c>
      <c r="B94" s="18">
        <f t="shared" si="0"/>
        <v>53</v>
      </c>
      <c r="C94" s="19">
        <v>32</v>
      </c>
      <c r="D94" s="18">
        <f t="shared" si="1"/>
        <v>21</v>
      </c>
      <c r="E94" s="19">
        <f t="shared" si="2"/>
        <v>42</v>
      </c>
      <c r="F94" s="18">
        <f t="shared" si="3"/>
        <v>11</v>
      </c>
      <c r="G94" s="20"/>
      <c r="H94" s="18">
        <f t="shared" si="4"/>
        <v>32</v>
      </c>
    </row>
    <row r="95" spans="1:8" ht="13.5" customHeight="1" x14ac:dyDescent="0.25">
      <c r="A95" s="18">
        <v>107</v>
      </c>
      <c r="B95" s="18">
        <f t="shared" si="0"/>
        <v>53</v>
      </c>
      <c r="C95" s="19">
        <v>32</v>
      </c>
      <c r="D95" s="18">
        <f t="shared" si="1"/>
        <v>21</v>
      </c>
      <c r="E95" s="19">
        <f t="shared" si="2"/>
        <v>42</v>
      </c>
      <c r="F95" s="18">
        <f t="shared" si="3"/>
        <v>11</v>
      </c>
      <c r="G95" s="20"/>
      <c r="H95" s="18">
        <f t="shared" si="4"/>
        <v>32</v>
      </c>
    </row>
    <row r="96" spans="1:8" ht="13.5" customHeight="1" x14ac:dyDescent="0.25">
      <c r="A96" s="18">
        <v>108</v>
      </c>
      <c r="B96" s="18">
        <f t="shared" si="0"/>
        <v>54</v>
      </c>
      <c r="C96" s="19">
        <v>32</v>
      </c>
      <c r="D96" s="18">
        <f t="shared" si="1"/>
        <v>22</v>
      </c>
      <c r="E96" s="19">
        <f t="shared" si="2"/>
        <v>44</v>
      </c>
      <c r="F96" s="18">
        <f t="shared" si="3"/>
        <v>10</v>
      </c>
      <c r="G96" s="20"/>
      <c r="H96" s="18">
        <f t="shared" si="4"/>
        <v>32</v>
      </c>
    </row>
    <row r="97" spans="1:8" ht="13.5" customHeight="1" x14ac:dyDescent="0.25">
      <c r="A97" s="18">
        <v>109</v>
      </c>
      <c r="B97" s="18">
        <f t="shared" si="0"/>
        <v>54</v>
      </c>
      <c r="C97" s="19">
        <v>32</v>
      </c>
      <c r="D97" s="18">
        <f t="shared" si="1"/>
        <v>22</v>
      </c>
      <c r="E97" s="19">
        <f t="shared" si="2"/>
        <v>44</v>
      </c>
      <c r="F97" s="18">
        <f t="shared" si="3"/>
        <v>10</v>
      </c>
      <c r="G97" s="20"/>
      <c r="H97" s="18">
        <f t="shared" si="4"/>
        <v>32</v>
      </c>
    </row>
    <row r="98" spans="1:8" ht="13.5" customHeight="1" x14ac:dyDescent="0.25">
      <c r="A98" s="18">
        <v>110</v>
      </c>
      <c r="B98" s="18">
        <f t="shared" si="0"/>
        <v>55</v>
      </c>
      <c r="C98" s="19">
        <v>32</v>
      </c>
      <c r="D98" s="18">
        <f t="shared" si="1"/>
        <v>23</v>
      </c>
      <c r="E98" s="19">
        <f t="shared" si="2"/>
        <v>46</v>
      </c>
      <c r="F98" s="18">
        <f t="shared" si="3"/>
        <v>9</v>
      </c>
      <c r="G98" s="20"/>
      <c r="H98" s="18">
        <f t="shared" si="4"/>
        <v>32</v>
      </c>
    </row>
    <row r="99" spans="1:8" ht="13.5" customHeight="1" x14ac:dyDescent="0.25">
      <c r="A99" s="18">
        <v>111</v>
      </c>
      <c r="B99" s="18">
        <f t="shared" si="0"/>
        <v>55</v>
      </c>
      <c r="C99" s="19">
        <v>32</v>
      </c>
      <c r="D99" s="18">
        <f t="shared" si="1"/>
        <v>23</v>
      </c>
      <c r="E99" s="19">
        <f t="shared" si="2"/>
        <v>46</v>
      </c>
      <c r="F99" s="18">
        <f t="shared" si="3"/>
        <v>9</v>
      </c>
      <c r="G99" s="20"/>
      <c r="H99" s="18">
        <f t="shared" si="4"/>
        <v>32</v>
      </c>
    </row>
    <row r="100" spans="1:8" ht="13.5" customHeight="1" x14ac:dyDescent="0.25">
      <c r="A100" s="18">
        <v>112</v>
      </c>
      <c r="B100" s="18">
        <f t="shared" si="0"/>
        <v>56</v>
      </c>
      <c r="C100" s="19">
        <v>32</v>
      </c>
      <c r="D100" s="18">
        <f t="shared" si="1"/>
        <v>24</v>
      </c>
      <c r="E100" s="19">
        <f t="shared" si="2"/>
        <v>48</v>
      </c>
      <c r="F100" s="18">
        <f t="shared" si="3"/>
        <v>8</v>
      </c>
      <c r="G100" s="20"/>
      <c r="H100" s="18">
        <f t="shared" si="4"/>
        <v>32</v>
      </c>
    </row>
    <row r="101" spans="1:8" ht="13.5" customHeight="1" x14ac:dyDescent="0.25">
      <c r="A101" s="18">
        <v>113</v>
      </c>
      <c r="B101" s="18">
        <f t="shared" si="0"/>
        <v>56</v>
      </c>
      <c r="C101" s="19">
        <v>32</v>
      </c>
      <c r="D101" s="18">
        <f t="shared" si="1"/>
        <v>24</v>
      </c>
      <c r="E101" s="19">
        <f t="shared" si="2"/>
        <v>48</v>
      </c>
      <c r="F101" s="18">
        <f t="shared" si="3"/>
        <v>8</v>
      </c>
      <c r="G101" s="20"/>
      <c r="H101" s="18">
        <f t="shared" si="4"/>
        <v>32</v>
      </c>
    </row>
    <row r="102" spans="1:8" ht="13.5" customHeight="1" x14ac:dyDescent="0.25">
      <c r="A102" s="18">
        <v>114</v>
      </c>
      <c r="B102" s="18">
        <f t="shared" si="0"/>
        <v>57</v>
      </c>
      <c r="C102" s="19">
        <v>32</v>
      </c>
      <c r="D102" s="18">
        <f t="shared" si="1"/>
        <v>25</v>
      </c>
      <c r="E102" s="19">
        <f t="shared" si="2"/>
        <v>50</v>
      </c>
      <c r="F102" s="18">
        <f t="shared" si="3"/>
        <v>7</v>
      </c>
      <c r="G102" s="20"/>
      <c r="H102" s="18">
        <f t="shared" si="4"/>
        <v>32</v>
      </c>
    </row>
    <row r="103" spans="1:8" ht="13.5" customHeight="1" x14ac:dyDescent="0.25">
      <c r="A103" s="18">
        <v>115</v>
      </c>
      <c r="B103" s="18">
        <f t="shared" si="0"/>
        <v>57</v>
      </c>
      <c r="C103" s="19">
        <v>32</v>
      </c>
      <c r="D103" s="18">
        <f t="shared" si="1"/>
        <v>25</v>
      </c>
      <c r="E103" s="19">
        <f t="shared" si="2"/>
        <v>50</v>
      </c>
      <c r="F103" s="18">
        <f t="shared" si="3"/>
        <v>7</v>
      </c>
      <c r="G103" s="20"/>
      <c r="H103" s="18">
        <f t="shared" si="4"/>
        <v>32</v>
      </c>
    </row>
    <row r="104" spans="1:8" ht="13.5" customHeight="1" x14ac:dyDescent="0.25">
      <c r="A104" s="18">
        <v>116</v>
      </c>
      <c r="B104" s="18">
        <f t="shared" si="0"/>
        <v>58</v>
      </c>
      <c r="C104" s="19">
        <v>32</v>
      </c>
      <c r="D104" s="18">
        <f t="shared" si="1"/>
        <v>26</v>
      </c>
      <c r="E104" s="19">
        <f t="shared" si="2"/>
        <v>52</v>
      </c>
      <c r="F104" s="18">
        <f t="shared" si="3"/>
        <v>6</v>
      </c>
      <c r="G104" s="20"/>
      <c r="H104" s="18">
        <f t="shared" si="4"/>
        <v>32</v>
      </c>
    </row>
    <row r="105" spans="1:8" ht="13.5" customHeight="1" x14ac:dyDescent="0.25">
      <c r="A105" s="18">
        <v>117</v>
      </c>
      <c r="B105" s="18">
        <f t="shared" si="0"/>
        <v>58</v>
      </c>
      <c r="C105" s="19">
        <v>32</v>
      </c>
      <c r="D105" s="18">
        <f t="shared" si="1"/>
        <v>26</v>
      </c>
      <c r="E105" s="19">
        <f t="shared" si="2"/>
        <v>52</v>
      </c>
      <c r="F105" s="18">
        <f t="shared" si="3"/>
        <v>6</v>
      </c>
      <c r="G105" s="20"/>
      <c r="H105" s="18">
        <f t="shared" si="4"/>
        <v>32</v>
      </c>
    </row>
    <row r="106" spans="1:8" ht="13.5" customHeight="1" x14ac:dyDescent="0.25">
      <c r="A106" s="18">
        <v>118</v>
      </c>
      <c r="B106" s="18">
        <f t="shared" si="0"/>
        <v>59</v>
      </c>
      <c r="C106" s="19">
        <v>32</v>
      </c>
      <c r="D106" s="18">
        <f t="shared" si="1"/>
        <v>27</v>
      </c>
      <c r="E106" s="19">
        <f t="shared" si="2"/>
        <v>54</v>
      </c>
      <c r="F106" s="18">
        <f t="shared" si="3"/>
        <v>5</v>
      </c>
      <c r="G106" s="20"/>
      <c r="H106" s="18">
        <f t="shared" si="4"/>
        <v>32</v>
      </c>
    </row>
    <row r="107" spans="1:8" ht="13.5" customHeight="1" x14ac:dyDescent="0.25">
      <c r="A107" s="18">
        <v>119</v>
      </c>
      <c r="B107" s="18">
        <f t="shared" si="0"/>
        <v>59</v>
      </c>
      <c r="C107" s="19">
        <v>32</v>
      </c>
      <c r="D107" s="18">
        <f t="shared" si="1"/>
        <v>27</v>
      </c>
      <c r="E107" s="19">
        <f t="shared" si="2"/>
        <v>54</v>
      </c>
      <c r="F107" s="18">
        <f t="shared" si="3"/>
        <v>5</v>
      </c>
      <c r="G107" s="20"/>
      <c r="H107" s="18">
        <f t="shared" si="4"/>
        <v>32</v>
      </c>
    </row>
    <row r="108" spans="1:8" ht="13.5" customHeight="1" x14ac:dyDescent="0.25">
      <c r="A108" s="18">
        <v>120</v>
      </c>
      <c r="B108" s="18">
        <f t="shared" si="0"/>
        <v>60</v>
      </c>
      <c r="C108" s="19">
        <v>32</v>
      </c>
      <c r="D108" s="18">
        <f t="shared" si="1"/>
        <v>28</v>
      </c>
      <c r="E108" s="19">
        <f t="shared" si="2"/>
        <v>56</v>
      </c>
      <c r="F108" s="18">
        <f t="shared" si="3"/>
        <v>4</v>
      </c>
      <c r="G108" s="20"/>
      <c r="H108" s="18">
        <f t="shared" si="4"/>
        <v>32</v>
      </c>
    </row>
    <row r="109" spans="1:8" ht="13.5" customHeight="1" x14ac:dyDescent="0.25">
      <c r="A109" s="18">
        <v>121</v>
      </c>
      <c r="B109" s="18">
        <f t="shared" si="0"/>
        <v>60</v>
      </c>
      <c r="C109" s="19">
        <v>32</v>
      </c>
      <c r="D109" s="18">
        <f t="shared" si="1"/>
        <v>28</v>
      </c>
      <c r="E109" s="19">
        <f t="shared" si="2"/>
        <v>56</v>
      </c>
      <c r="F109" s="18">
        <f t="shared" si="3"/>
        <v>4</v>
      </c>
      <c r="G109" s="20"/>
      <c r="H109" s="18">
        <f t="shared" si="4"/>
        <v>32</v>
      </c>
    </row>
    <row r="110" spans="1:8" ht="13.5" customHeight="1" x14ac:dyDescent="0.25">
      <c r="A110" s="18">
        <v>122</v>
      </c>
      <c r="B110" s="18">
        <f t="shared" si="0"/>
        <v>61</v>
      </c>
      <c r="C110" s="19">
        <v>32</v>
      </c>
      <c r="D110" s="18">
        <f t="shared" si="1"/>
        <v>29</v>
      </c>
      <c r="E110" s="19">
        <f t="shared" si="2"/>
        <v>58</v>
      </c>
      <c r="F110" s="18">
        <f t="shared" si="3"/>
        <v>3</v>
      </c>
      <c r="G110" s="20"/>
      <c r="H110" s="18">
        <f t="shared" si="4"/>
        <v>32</v>
      </c>
    </row>
    <row r="111" spans="1:8" ht="13.5" customHeight="1" x14ac:dyDescent="0.25">
      <c r="A111" s="18">
        <v>123</v>
      </c>
      <c r="B111" s="18">
        <f t="shared" si="0"/>
        <v>61</v>
      </c>
      <c r="C111" s="19">
        <v>32</v>
      </c>
      <c r="D111" s="18">
        <f t="shared" si="1"/>
        <v>29</v>
      </c>
      <c r="E111" s="19">
        <f t="shared" si="2"/>
        <v>58</v>
      </c>
      <c r="F111" s="18">
        <f t="shared" si="3"/>
        <v>3</v>
      </c>
      <c r="G111" s="20"/>
      <c r="H111" s="18">
        <f t="shared" si="4"/>
        <v>32</v>
      </c>
    </row>
    <row r="112" spans="1:8" ht="13.5" customHeight="1" x14ac:dyDescent="0.25">
      <c r="A112" s="18">
        <v>124</v>
      </c>
      <c r="B112" s="18">
        <f t="shared" si="0"/>
        <v>62</v>
      </c>
      <c r="C112" s="19">
        <v>32</v>
      </c>
      <c r="D112" s="18">
        <f t="shared" si="1"/>
        <v>30</v>
      </c>
      <c r="E112" s="19">
        <f t="shared" si="2"/>
        <v>60</v>
      </c>
      <c r="F112" s="18">
        <f t="shared" si="3"/>
        <v>2</v>
      </c>
      <c r="G112" s="20"/>
      <c r="H112" s="18">
        <f t="shared" si="4"/>
        <v>32</v>
      </c>
    </row>
    <row r="113" spans="1:8" ht="13.5" customHeight="1" x14ac:dyDescent="0.25">
      <c r="A113" s="18">
        <v>125</v>
      </c>
      <c r="B113" s="18">
        <f t="shared" si="0"/>
        <v>62</v>
      </c>
      <c r="C113" s="19">
        <v>32</v>
      </c>
      <c r="D113" s="18">
        <f t="shared" si="1"/>
        <v>30</v>
      </c>
      <c r="E113" s="19">
        <f t="shared" si="2"/>
        <v>60</v>
      </c>
      <c r="F113" s="18">
        <f t="shared" si="3"/>
        <v>2</v>
      </c>
      <c r="G113" s="20"/>
      <c r="H113" s="18">
        <f t="shared" si="4"/>
        <v>32</v>
      </c>
    </row>
    <row r="114" spans="1:8" ht="13.5" customHeight="1" x14ac:dyDescent="0.25">
      <c r="A114" s="18">
        <v>126</v>
      </c>
      <c r="B114" s="18">
        <f t="shared" si="0"/>
        <v>63</v>
      </c>
      <c r="C114" s="19">
        <v>32</v>
      </c>
      <c r="D114" s="18">
        <f t="shared" si="1"/>
        <v>31</v>
      </c>
      <c r="E114" s="19">
        <f t="shared" si="2"/>
        <v>62</v>
      </c>
      <c r="F114" s="18">
        <f t="shared" si="3"/>
        <v>1</v>
      </c>
      <c r="G114" s="20"/>
      <c r="H114" s="18">
        <f t="shared" si="4"/>
        <v>32</v>
      </c>
    </row>
    <row r="115" spans="1:8" ht="13.5" customHeight="1" x14ac:dyDescent="0.25">
      <c r="A115" s="18">
        <v>127</v>
      </c>
      <c r="B115" s="18">
        <f t="shared" si="0"/>
        <v>63</v>
      </c>
      <c r="C115" s="19">
        <v>32</v>
      </c>
      <c r="D115" s="18">
        <f t="shared" si="1"/>
        <v>31</v>
      </c>
      <c r="E115" s="19">
        <f t="shared" si="2"/>
        <v>62</v>
      </c>
      <c r="F115" s="18">
        <f t="shared" si="3"/>
        <v>1</v>
      </c>
      <c r="G115" s="20"/>
      <c r="H115" s="18">
        <f t="shared" si="4"/>
        <v>32</v>
      </c>
    </row>
    <row r="116" spans="1:8" ht="13.5" customHeight="1" x14ac:dyDescent="0.25">
      <c r="A116" s="18">
        <v>128</v>
      </c>
      <c r="B116" s="18">
        <f t="shared" si="0"/>
        <v>64</v>
      </c>
      <c r="C116" s="19">
        <v>32</v>
      </c>
      <c r="D116" s="18">
        <f t="shared" si="1"/>
        <v>32</v>
      </c>
      <c r="E116" s="19">
        <f t="shared" si="2"/>
        <v>64</v>
      </c>
      <c r="F116" s="18">
        <f t="shared" si="3"/>
        <v>0</v>
      </c>
      <c r="G116" s="20"/>
      <c r="H116" s="18">
        <f t="shared" si="4"/>
        <v>32</v>
      </c>
    </row>
    <row r="117" spans="1:8" ht="13.5" customHeight="1" x14ac:dyDescent="0.25">
      <c r="A117" s="21">
        <v>129</v>
      </c>
      <c r="B117" s="21">
        <f t="shared" si="0"/>
        <v>64</v>
      </c>
      <c r="C117" s="22">
        <v>64</v>
      </c>
      <c r="D117" s="21">
        <f t="shared" si="1"/>
        <v>0</v>
      </c>
      <c r="E117" s="22">
        <f t="shared" si="2"/>
        <v>0</v>
      </c>
      <c r="F117" s="21">
        <f t="shared" si="3"/>
        <v>64</v>
      </c>
      <c r="G117" s="23"/>
      <c r="H117" s="21">
        <f t="shared" si="4"/>
        <v>64</v>
      </c>
    </row>
    <row r="118" spans="1:8" ht="13.5" customHeight="1" x14ac:dyDescent="0.25">
      <c r="A118" s="21">
        <v>130</v>
      </c>
      <c r="B118" s="21">
        <f t="shared" si="0"/>
        <v>65</v>
      </c>
      <c r="C118" s="22">
        <v>64</v>
      </c>
      <c r="D118" s="21">
        <f t="shared" si="1"/>
        <v>1</v>
      </c>
      <c r="E118" s="22">
        <f t="shared" si="2"/>
        <v>2</v>
      </c>
      <c r="F118" s="21">
        <f t="shared" si="3"/>
        <v>63</v>
      </c>
      <c r="G118" s="23"/>
      <c r="H118" s="21">
        <f t="shared" si="4"/>
        <v>64</v>
      </c>
    </row>
    <row r="119" spans="1:8" ht="13.5" customHeight="1" x14ac:dyDescent="0.25">
      <c r="A119" s="21">
        <v>131</v>
      </c>
      <c r="B119" s="21">
        <f t="shared" si="0"/>
        <v>65</v>
      </c>
      <c r="C119" s="22">
        <v>64</v>
      </c>
      <c r="D119" s="21">
        <f t="shared" si="1"/>
        <v>1</v>
      </c>
      <c r="E119" s="22">
        <f t="shared" si="2"/>
        <v>2</v>
      </c>
      <c r="F119" s="21">
        <f t="shared" si="3"/>
        <v>63</v>
      </c>
      <c r="G119" s="23"/>
      <c r="H119" s="21">
        <f t="shared" si="4"/>
        <v>64</v>
      </c>
    </row>
    <row r="120" spans="1:8" ht="13.5" customHeight="1" x14ac:dyDescent="0.25">
      <c r="A120" s="21">
        <v>132</v>
      </c>
      <c r="B120" s="21">
        <f t="shared" si="0"/>
        <v>66</v>
      </c>
      <c r="C120" s="22">
        <v>64</v>
      </c>
      <c r="D120" s="21">
        <f t="shared" si="1"/>
        <v>2</v>
      </c>
      <c r="E120" s="22">
        <f t="shared" si="2"/>
        <v>4</v>
      </c>
      <c r="F120" s="21">
        <f t="shared" si="3"/>
        <v>62</v>
      </c>
      <c r="G120" s="23"/>
      <c r="H120" s="21">
        <f t="shared" si="4"/>
        <v>64</v>
      </c>
    </row>
    <row r="121" spans="1:8" ht="13.5" customHeight="1" x14ac:dyDescent="0.25">
      <c r="A121" s="21">
        <v>133</v>
      </c>
      <c r="B121" s="21">
        <f t="shared" si="0"/>
        <v>66</v>
      </c>
      <c r="C121" s="22">
        <v>64</v>
      </c>
      <c r="D121" s="21">
        <f t="shared" si="1"/>
        <v>2</v>
      </c>
      <c r="E121" s="22">
        <f t="shared" si="2"/>
        <v>4</v>
      </c>
      <c r="F121" s="21">
        <f t="shared" si="3"/>
        <v>62</v>
      </c>
      <c r="G121" s="23"/>
      <c r="H121" s="21">
        <f t="shared" si="4"/>
        <v>64</v>
      </c>
    </row>
    <row r="122" spans="1:8" ht="13.5" customHeight="1" x14ac:dyDescent="0.25">
      <c r="A122" s="21">
        <v>134</v>
      </c>
      <c r="B122" s="21">
        <f t="shared" si="0"/>
        <v>67</v>
      </c>
      <c r="C122" s="22">
        <v>64</v>
      </c>
      <c r="D122" s="21">
        <f t="shared" si="1"/>
        <v>3</v>
      </c>
      <c r="E122" s="22">
        <f t="shared" si="2"/>
        <v>6</v>
      </c>
      <c r="F122" s="21">
        <f t="shared" si="3"/>
        <v>61</v>
      </c>
      <c r="G122" s="23"/>
      <c r="H122" s="21">
        <f t="shared" si="4"/>
        <v>64</v>
      </c>
    </row>
    <row r="123" spans="1:8" ht="13.5" customHeight="1" x14ac:dyDescent="0.25">
      <c r="A123" s="21">
        <v>135</v>
      </c>
      <c r="B123" s="21">
        <f t="shared" si="0"/>
        <v>67</v>
      </c>
      <c r="C123" s="22">
        <v>64</v>
      </c>
      <c r="D123" s="21">
        <f t="shared" si="1"/>
        <v>3</v>
      </c>
      <c r="E123" s="22">
        <f t="shared" si="2"/>
        <v>6</v>
      </c>
      <c r="F123" s="21">
        <f t="shared" si="3"/>
        <v>61</v>
      </c>
      <c r="G123" s="23"/>
      <c r="H123" s="21">
        <f t="shared" si="4"/>
        <v>64</v>
      </c>
    </row>
    <row r="124" spans="1:8" ht="13.5" customHeight="1" x14ac:dyDescent="0.25">
      <c r="A124" s="21">
        <v>136</v>
      </c>
      <c r="B124" s="21">
        <f t="shared" si="0"/>
        <v>68</v>
      </c>
      <c r="C124" s="22">
        <v>64</v>
      </c>
      <c r="D124" s="21">
        <f t="shared" si="1"/>
        <v>4</v>
      </c>
      <c r="E124" s="22">
        <f t="shared" si="2"/>
        <v>8</v>
      </c>
      <c r="F124" s="21">
        <f t="shared" si="3"/>
        <v>60</v>
      </c>
      <c r="G124" s="23"/>
      <c r="H124" s="21">
        <f t="shared" si="4"/>
        <v>64</v>
      </c>
    </row>
    <row r="125" spans="1:8" ht="13.5" customHeight="1" x14ac:dyDescent="0.25">
      <c r="A125" s="21">
        <v>137</v>
      </c>
      <c r="B125" s="21">
        <f t="shared" si="0"/>
        <v>68</v>
      </c>
      <c r="C125" s="22">
        <v>64</v>
      </c>
      <c r="D125" s="21">
        <f t="shared" si="1"/>
        <v>4</v>
      </c>
      <c r="E125" s="22">
        <f t="shared" si="2"/>
        <v>8</v>
      </c>
      <c r="F125" s="21">
        <f t="shared" si="3"/>
        <v>60</v>
      </c>
      <c r="G125" s="23"/>
      <c r="H125" s="21">
        <f t="shared" si="4"/>
        <v>64</v>
      </c>
    </row>
    <row r="126" spans="1:8" ht="13.5" customHeight="1" x14ac:dyDescent="0.25">
      <c r="A126" s="21">
        <v>138</v>
      </c>
      <c r="B126" s="21">
        <f t="shared" si="0"/>
        <v>69</v>
      </c>
      <c r="C126" s="22">
        <v>64</v>
      </c>
      <c r="D126" s="21">
        <f t="shared" si="1"/>
        <v>5</v>
      </c>
      <c r="E126" s="22">
        <f t="shared" si="2"/>
        <v>10</v>
      </c>
      <c r="F126" s="21">
        <f t="shared" si="3"/>
        <v>59</v>
      </c>
      <c r="G126" s="23"/>
      <c r="H126" s="21">
        <f t="shared" si="4"/>
        <v>64</v>
      </c>
    </row>
    <row r="127" spans="1:8" ht="13.5" customHeight="1" x14ac:dyDescent="0.25">
      <c r="A127" s="21">
        <v>139</v>
      </c>
      <c r="B127" s="21">
        <f t="shared" si="0"/>
        <v>69</v>
      </c>
      <c r="C127" s="22">
        <v>64</v>
      </c>
      <c r="D127" s="21">
        <f t="shared" si="1"/>
        <v>5</v>
      </c>
      <c r="E127" s="22">
        <f t="shared" si="2"/>
        <v>10</v>
      </c>
      <c r="F127" s="21">
        <f t="shared" si="3"/>
        <v>59</v>
      </c>
      <c r="G127" s="23"/>
      <c r="H127" s="21">
        <f t="shared" si="4"/>
        <v>64</v>
      </c>
    </row>
    <row r="128" spans="1:8" ht="13.5" customHeight="1" x14ac:dyDescent="0.25">
      <c r="A128" s="21">
        <v>140</v>
      </c>
      <c r="B128" s="21">
        <f t="shared" si="0"/>
        <v>70</v>
      </c>
      <c r="C128" s="22">
        <v>64</v>
      </c>
      <c r="D128" s="21">
        <f t="shared" si="1"/>
        <v>6</v>
      </c>
      <c r="E128" s="22">
        <f t="shared" si="2"/>
        <v>12</v>
      </c>
      <c r="F128" s="21">
        <f t="shared" si="3"/>
        <v>58</v>
      </c>
      <c r="G128" s="23"/>
      <c r="H128" s="21">
        <f t="shared" si="4"/>
        <v>64</v>
      </c>
    </row>
    <row r="129" spans="1:8" ht="13.5" customHeight="1" x14ac:dyDescent="0.25">
      <c r="A129" s="21">
        <v>141</v>
      </c>
      <c r="B129" s="21">
        <f t="shared" si="0"/>
        <v>70</v>
      </c>
      <c r="C129" s="22">
        <v>64</v>
      </c>
      <c r="D129" s="21">
        <f t="shared" si="1"/>
        <v>6</v>
      </c>
      <c r="E129" s="22">
        <f t="shared" si="2"/>
        <v>12</v>
      </c>
      <c r="F129" s="21">
        <f t="shared" si="3"/>
        <v>58</v>
      </c>
      <c r="G129" s="23"/>
      <c r="H129" s="21">
        <f t="shared" si="4"/>
        <v>64</v>
      </c>
    </row>
    <row r="130" spans="1:8" ht="13.5" customHeight="1" x14ac:dyDescent="0.25">
      <c r="A130" s="21">
        <v>142</v>
      </c>
      <c r="B130" s="21">
        <f t="shared" si="0"/>
        <v>71</v>
      </c>
      <c r="C130" s="22">
        <v>64</v>
      </c>
      <c r="D130" s="21">
        <f t="shared" si="1"/>
        <v>7</v>
      </c>
      <c r="E130" s="22">
        <f t="shared" si="2"/>
        <v>14</v>
      </c>
      <c r="F130" s="21">
        <f t="shared" si="3"/>
        <v>57</v>
      </c>
      <c r="G130" s="23"/>
      <c r="H130" s="21">
        <f t="shared" si="4"/>
        <v>64</v>
      </c>
    </row>
    <row r="131" spans="1:8" ht="13.5" customHeight="1" x14ac:dyDescent="0.25">
      <c r="A131" s="21">
        <v>143</v>
      </c>
      <c r="B131" s="21">
        <f t="shared" si="0"/>
        <v>71</v>
      </c>
      <c r="C131" s="22">
        <v>64</v>
      </c>
      <c r="D131" s="21">
        <f t="shared" si="1"/>
        <v>7</v>
      </c>
      <c r="E131" s="22">
        <f t="shared" si="2"/>
        <v>14</v>
      </c>
      <c r="F131" s="21">
        <f t="shared" si="3"/>
        <v>57</v>
      </c>
      <c r="G131" s="23"/>
      <c r="H131" s="21">
        <f t="shared" si="4"/>
        <v>64</v>
      </c>
    </row>
    <row r="132" spans="1:8" ht="13.5" customHeight="1" x14ac:dyDescent="0.25">
      <c r="A132" s="21">
        <v>144</v>
      </c>
      <c r="B132" s="21">
        <f t="shared" si="0"/>
        <v>72</v>
      </c>
      <c r="C132" s="22">
        <v>64</v>
      </c>
      <c r="D132" s="21">
        <f t="shared" si="1"/>
        <v>8</v>
      </c>
      <c r="E132" s="22">
        <f t="shared" si="2"/>
        <v>16</v>
      </c>
      <c r="F132" s="21">
        <f t="shared" si="3"/>
        <v>56</v>
      </c>
      <c r="G132" s="23"/>
      <c r="H132" s="21">
        <f t="shared" si="4"/>
        <v>64</v>
      </c>
    </row>
    <row r="133" spans="1:8" ht="13.5" customHeight="1" x14ac:dyDescent="0.25">
      <c r="A133" s="21">
        <v>145</v>
      </c>
      <c r="B133" s="21">
        <f t="shared" si="0"/>
        <v>72</v>
      </c>
      <c r="C133" s="22">
        <v>64</v>
      </c>
      <c r="D133" s="21">
        <f t="shared" si="1"/>
        <v>8</v>
      </c>
      <c r="E133" s="22">
        <f t="shared" si="2"/>
        <v>16</v>
      </c>
      <c r="F133" s="21">
        <f t="shared" si="3"/>
        <v>56</v>
      </c>
      <c r="G133" s="23"/>
      <c r="H133" s="21">
        <f t="shared" si="4"/>
        <v>64</v>
      </c>
    </row>
    <row r="134" spans="1:8" ht="13.5" customHeight="1" x14ac:dyDescent="0.25">
      <c r="A134" s="21">
        <v>146</v>
      </c>
      <c r="B134" s="21">
        <f t="shared" si="0"/>
        <v>73</v>
      </c>
      <c r="C134" s="22">
        <v>64</v>
      </c>
      <c r="D134" s="21">
        <f t="shared" si="1"/>
        <v>9</v>
      </c>
      <c r="E134" s="22">
        <f t="shared" si="2"/>
        <v>18</v>
      </c>
      <c r="F134" s="21">
        <f t="shared" si="3"/>
        <v>55</v>
      </c>
      <c r="G134" s="23"/>
      <c r="H134" s="21">
        <f t="shared" si="4"/>
        <v>64</v>
      </c>
    </row>
    <row r="135" spans="1:8" ht="13.5" customHeight="1" x14ac:dyDescent="0.25">
      <c r="A135" s="21">
        <v>147</v>
      </c>
      <c r="B135" s="21">
        <f t="shared" si="0"/>
        <v>73</v>
      </c>
      <c r="C135" s="22">
        <v>64</v>
      </c>
      <c r="D135" s="21">
        <f t="shared" si="1"/>
        <v>9</v>
      </c>
      <c r="E135" s="22">
        <f t="shared" si="2"/>
        <v>18</v>
      </c>
      <c r="F135" s="21">
        <f t="shared" si="3"/>
        <v>55</v>
      </c>
      <c r="G135" s="23"/>
      <c r="H135" s="21">
        <f t="shared" si="4"/>
        <v>64</v>
      </c>
    </row>
    <row r="136" spans="1:8" ht="13.5" customHeight="1" x14ac:dyDescent="0.25">
      <c r="A136" s="21">
        <v>148</v>
      </c>
      <c r="B136" s="21">
        <f t="shared" si="0"/>
        <v>74</v>
      </c>
      <c r="C136" s="22">
        <v>64</v>
      </c>
      <c r="D136" s="21">
        <f t="shared" si="1"/>
        <v>10</v>
      </c>
      <c r="E136" s="22">
        <f t="shared" si="2"/>
        <v>20</v>
      </c>
      <c r="F136" s="21">
        <f t="shared" si="3"/>
        <v>54</v>
      </c>
      <c r="G136" s="23"/>
      <c r="H136" s="21">
        <f t="shared" si="4"/>
        <v>64</v>
      </c>
    </row>
    <row r="137" spans="1:8" ht="13.5" customHeight="1" x14ac:dyDescent="0.25">
      <c r="A137" s="21">
        <v>149</v>
      </c>
      <c r="B137" s="21">
        <f t="shared" si="0"/>
        <v>74</v>
      </c>
      <c r="C137" s="22">
        <v>64</v>
      </c>
      <c r="D137" s="21">
        <f t="shared" si="1"/>
        <v>10</v>
      </c>
      <c r="E137" s="22">
        <f t="shared" si="2"/>
        <v>20</v>
      </c>
      <c r="F137" s="21">
        <f t="shared" si="3"/>
        <v>54</v>
      </c>
      <c r="G137" s="23"/>
      <c r="H137" s="21">
        <f t="shared" si="4"/>
        <v>64</v>
      </c>
    </row>
    <row r="138" spans="1:8" ht="13.5" customHeight="1" x14ac:dyDescent="0.25">
      <c r="A138" s="21">
        <v>150</v>
      </c>
      <c r="B138" s="21">
        <f t="shared" si="0"/>
        <v>75</v>
      </c>
      <c r="C138" s="22">
        <v>64</v>
      </c>
      <c r="D138" s="21">
        <f t="shared" si="1"/>
        <v>11</v>
      </c>
      <c r="E138" s="22">
        <f t="shared" si="2"/>
        <v>22</v>
      </c>
      <c r="F138" s="21">
        <f t="shared" si="3"/>
        <v>53</v>
      </c>
      <c r="G138" s="23"/>
      <c r="H138" s="21">
        <f t="shared" si="4"/>
        <v>64</v>
      </c>
    </row>
    <row r="139" spans="1:8" ht="13.5" customHeight="1" x14ac:dyDescent="0.25">
      <c r="A139" s="21">
        <v>151</v>
      </c>
      <c r="B139" s="21">
        <f t="shared" si="0"/>
        <v>75</v>
      </c>
      <c r="C139" s="22">
        <v>64</v>
      </c>
      <c r="D139" s="21">
        <f t="shared" si="1"/>
        <v>11</v>
      </c>
      <c r="E139" s="22">
        <f t="shared" si="2"/>
        <v>22</v>
      </c>
      <c r="F139" s="21">
        <f t="shared" si="3"/>
        <v>53</v>
      </c>
      <c r="G139" s="23"/>
      <c r="H139" s="21">
        <f t="shared" si="4"/>
        <v>64</v>
      </c>
    </row>
    <row r="140" spans="1:8" ht="13.5" customHeight="1" x14ac:dyDescent="0.25">
      <c r="A140" s="21">
        <v>152</v>
      </c>
      <c r="B140" s="21">
        <f t="shared" si="0"/>
        <v>76</v>
      </c>
      <c r="C140" s="22">
        <v>64</v>
      </c>
      <c r="D140" s="21">
        <f t="shared" si="1"/>
        <v>12</v>
      </c>
      <c r="E140" s="22">
        <f t="shared" si="2"/>
        <v>24</v>
      </c>
      <c r="F140" s="21">
        <f t="shared" si="3"/>
        <v>52</v>
      </c>
      <c r="G140" s="23"/>
      <c r="H140" s="21">
        <f t="shared" si="4"/>
        <v>64</v>
      </c>
    </row>
    <row r="141" spans="1:8" ht="13.5" customHeight="1" x14ac:dyDescent="0.25">
      <c r="A141" s="21">
        <v>153</v>
      </c>
      <c r="B141" s="21">
        <f t="shared" si="0"/>
        <v>76</v>
      </c>
      <c r="C141" s="22">
        <v>64</v>
      </c>
      <c r="D141" s="21">
        <f t="shared" si="1"/>
        <v>12</v>
      </c>
      <c r="E141" s="22">
        <f t="shared" si="2"/>
        <v>24</v>
      </c>
      <c r="F141" s="21">
        <f t="shared" si="3"/>
        <v>52</v>
      </c>
      <c r="G141" s="23"/>
      <c r="H141" s="21">
        <f t="shared" si="4"/>
        <v>64</v>
      </c>
    </row>
    <row r="142" spans="1:8" ht="13.5" customHeight="1" x14ac:dyDescent="0.25">
      <c r="A142" s="21">
        <v>154</v>
      </c>
      <c r="B142" s="21">
        <f t="shared" si="0"/>
        <v>77</v>
      </c>
      <c r="C142" s="22">
        <v>64</v>
      </c>
      <c r="D142" s="21">
        <f t="shared" si="1"/>
        <v>13</v>
      </c>
      <c r="E142" s="22">
        <f t="shared" si="2"/>
        <v>26</v>
      </c>
      <c r="F142" s="21">
        <f t="shared" si="3"/>
        <v>51</v>
      </c>
      <c r="G142" s="23"/>
      <c r="H142" s="21">
        <f t="shared" si="4"/>
        <v>64</v>
      </c>
    </row>
    <row r="143" spans="1:8" ht="13.5" customHeight="1" x14ac:dyDescent="0.25">
      <c r="A143" s="21">
        <v>155</v>
      </c>
      <c r="B143" s="21">
        <f t="shared" si="0"/>
        <v>77</v>
      </c>
      <c r="C143" s="22">
        <v>64</v>
      </c>
      <c r="D143" s="21">
        <f t="shared" si="1"/>
        <v>13</v>
      </c>
      <c r="E143" s="22">
        <f t="shared" si="2"/>
        <v>26</v>
      </c>
      <c r="F143" s="21">
        <f t="shared" si="3"/>
        <v>51</v>
      </c>
      <c r="G143" s="23"/>
      <c r="H143" s="21">
        <f t="shared" si="4"/>
        <v>64</v>
      </c>
    </row>
    <row r="144" spans="1:8" ht="13.5" customHeight="1" x14ac:dyDescent="0.25">
      <c r="A144" s="21">
        <v>156</v>
      </c>
      <c r="B144" s="21">
        <f t="shared" si="0"/>
        <v>78</v>
      </c>
      <c r="C144" s="22">
        <v>64</v>
      </c>
      <c r="D144" s="21">
        <f t="shared" si="1"/>
        <v>14</v>
      </c>
      <c r="E144" s="22">
        <f t="shared" si="2"/>
        <v>28</v>
      </c>
      <c r="F144" s="21">
        <f t="shared" si="3"/>
        <v>50</v>
      </c>
      <c r="G144" s="23"/>
      <c r="H144" s="21">
        <f t="shared" si="4"/>
        <v>64</v>
      </c>
    </row>
    <row r="145" spans="1:8" ht="13.5" customHeight="1" x14ac:dyDescent="0.25">
      <c r="A145" s="21">
        <v>157</v>
      </c>
      <c r="B145" s="21">
        <f t="shared" si="0"/>
        <v>78</v>
      </c>
      <c r="C145" s="22">
        <v>64</v>
      </c>
      <c r="D145" s="21">
        <f t="shared" si="1"/>
        <v>14</v>
      </c>
      <c r="E145" s="22">
        <f t="shared" si="2"/>
        <v>28</v>
      </c>
      <c r="F145" s="21">
        <f t="shared" si="3"/>
        <v>50</v>
      </c>
      <c r="G145" s="23"/>
      <c r="H145" s="21">
        <f t="shared" si="4"/>
        <v>64</v>
      </c>
    </row>
    <row r="146" spans="1:8" ht="13.5" customHeight="1" x14ac:dyDescent="0.25">
      <c r="A146" s="21">
        <v>158</v>
      </c>
      <c r="B146" s="21">
        <f t="shared" si="0"/>
        <v>79</v>
      </c>
      <c r="C146" s="22">
        <v>64</v>
      </c>
      <c r="D146" s="21">
        <f t="shared" si="1"/>
        <v>15</v>
      </c>
      <c r="E146" s="22">
        <f t="shared" si="2"/>
        <v>30</v>
      </c>
      <c r="F146" s="21">
        <f t="shared" si="3"/>
        <v>49</v>
      </c>
      <c r="G146" s="23"/>
      <c r="H146" s="21">
        <f t="shared" si="4"/>
        <v>64</v>
      </c>
    </row>
    <row r="147" spans="1:8" ht="13.5" customHeight="1" x14ac:dyDescent="0.25">
      <c r="A147" s="21">
        <v>159</v>
      </c>
      <c r="B147" s="21">
        <f t="shared" si="0"/>
        <v>79</v>
      </c>
      <c r="C147" s="22">
        <v>64</v>
      </c>
      <c r="D147" s="21">
        <f t="shared" si="1"/>
        <v>15</v>
      </c>
      <c r="E147" s="22">
        <f t="shared" si="2"/>
        <v>30</v>
      </c>
      <c r="F147" s="21">
        <f t="shared" si="3"/>
        <v>49</v>
      </c>
      <c r="G147" s="23"/>
      <c r="H147" s="21">
        <f t="shared" si="4"/>
        <v>64</v>
      </c>
    </row>
    <row r="148" spans="1:8" ht="13.5" customHeight="1" x14ac:dyDescent="0.25">
      <c r="A148" s="21">
        <v>160</v>
      </c>
      <c r="B148" s="21">
        <f t="shared" si="0"/>
        <v>80</v>
      </c>
      <c r="C148" s="22">
        <v>64</v>
      </c>
      <c r="D148" s="21">
        <f t="shared" si="1"/>
        <v>16</v>
      </c>
      <c r="E148" s="22">
        <f t="shared" si="2"/>
        <v>32</v>
      </c>
      <c r="F148" s="21">
        <f t="shared" si="3"/>
        <v>48</v>
      </c>
      <c r="G148" s="23"/>
      <c r="H148" s="21">
        <f t="shared" si="4"/>
        <v>64</v>
      </c>
    </row>
    <row r="149" spans="1:8" ht="13.5" customHeight="1" x14ac:dyDescent="0.25">
      <c r="A149" s="21">
        <v>161</v>
      </c>
      <c r="B149" s="21">
        <f t="shared" si="0"/>
        <v>80</v>
      </c>
      <c r="C149" s="22">
        <v>64</v>
      </c>
      <c r="D149" s="21">
        <f t="shared" si="1"/>
        <v>16</v>
      </c>
      <c r="E149" s="22">
        <f t="shared" si="2"/>
        <v>32</v>
      </c>
      <c r="F149" s="21">
        <f t="shared" si="3"/>
        <v>48</v>
      </c>
      <c r="G149" s="23"/>
      <c r="H149" s="21">
        <f t="shared" si="4"/>
        <v>64</v>
      </c>
    </row>
    <row r="150" spans="1:8" ht="13.5" customHeight="1" x14ac:dyDescent="0.25">
      <c r="A150" s="21">
        <v>162</v>
      </c>
      <c r="B150" s="21">
        <f t="shared" si="0"/>
        <v>81</v>
      </c>
      <c r="C150" s="22">
        <v>64</v>
      </c>
      <c r="D150" s="21">
        <f t="shared" si="1"/>
        <v>17</v>
      </c>
      <c r="E150" s="22">
        <f t="shared" si="2"/>
        <v>34</v>
      </c>
      <c r="F150" s="21">
        <f t="shared" si="3"/>
        <v>47</v>
      </c>
      <c r="G150" s="23"/>
      <c r="H150" s="21">
        <f t="shared" si="4"/>
        <v>64</v>
      </c>
    </row>
    <row r="151" spans="1:8" ht="13.5" customHeight="1" x14ac:dyDescent="0.25">
      <c r="A151" s="21">
        <v>163</v>
      </c>
      <c r="B151" s="21">
        <f t="shared" si="0"/>
        <v>81</v>
      </c>
      <c r="C151" s="22">
        <v>64</v>
      </c>
      <c r="D151" s="21">
        <f t="shared" si="1"/>
        <v>17</v>
      </c>
      <c r="E151" s="22">
        <f t="shared" si="2"/>
        <v>34</v>
      </c>
      <c r="F151" s="21">
        <f t="shared" si="3"/>
        <v>47</v>
      </c>
      <c r="G151" s="23"/>
      <c r="H151" s="21">
        <f t="shared" si="4"/>
        <v>64</v>
      </c>
    </row>
    <row r="152" spans="1:8" ht="13.5" customHeight="1" x14ac:dyDescent="0.25">
      <c r="A152" s="21">
        <v>164</v>
      </c>
      <c r="B152" s="21">
        <f t="shared" si="0"/>
        <v>82</v>
      </c>
      <c r="C152" s="22">
        <v>64</v>
      </c>
      <c r="D152" s="21">
        <f t="shared" si="1"/>
        <v>18</v>
      </c>
      <c r="E152" s="22">
        <f t="shared" si="2"/>
        <v>36</v>
      </c>
      <c r="F152" s="21">
        <f t="shared" si="3"/>
        <v>46</v>
      </c>
      <c r="G152" s="23"/>
      <c r="H152" s="21">
        <f t="shared" si="4"/>
        <v>64</v>
      </c>
    </row>
    <row r="153" spans="1:8" ht="13.5" customHeight="1" x14ac:dyDescent="0.25">
      <c r="A153" s="21">
        <v>165</v>
      </c>
      <c r="B153" s="21">
        <f t="shared" si="0"/>
        <v>82</v>
      </c>
      <c r="C153" s="22">
        <v>64</v>
      </c>
      <c r="D153" s="21">
        <f t="shared" si="1"/>
        <v>18</v>
      </c>
      <c r="E153" s="22">
        <f t="shared" si="2"/>
        <v>36</v>
      </c>
      <c r="F153" s="21">
        <f t="shared" si="3"/>
        <v>46</v>
      </c>
      <c r="G153" s="23"/>
      <c r="H153" s="21">
        <f t="shared" si="4"/>
        <v>64</v>
      </c>
    </row>
    <row r="154" spans="1:8" ht="13.5" customHeight="1" x14ac:dyDescent="0.25">
      <c r="A154" s="21">
        <v>166</v>
      </c>
      <c r="B154" s="21">
        <f t="shared" si="0"/>
        <v>83</v>
      </c>
      <c r="C154" s="22">
        <v>64</v>
      </c>
      <c r="D154" s="21">
        <f t="shared" si="1"/>
        <v>19</v>
      </c>
      <c r="E154" s="22">
        <f t="shared" si="2"/>
        <v>38</v>
      </c>
      <c r="F154" s="21">
        <f t="shared" si="3"/>
        <v>45</v>
      </c>
      <c r="G154" s="23"/>
      <c r="H154" s="21">
        <f t="shared" si="4"/>
        <v>64</v>
      </c>
    </row>
    <row r="155" spans="1:8" ht="13.5" customHeight="1" x14ac:dyDescent="0.25">
      <c r="A155" s="21">
        <v>167</v>
      </c>
      <c r="B155" s="21">
        <f t="shared" si="0"/>
        <v>83</v>
      </c>
      <c r="C155" s="22">
        <v>64</v>
      </c>
      <c r="D155" s="21">
        <f t="shared" si="1"/>
        <v>19</v>
      </c>
      <c r="E155" s="22">
        <f t="shared" si="2"/>
        <v>38</v>
      </c>
      <c r="F155" s="21">
        <f t="shared" si="3"/>
        <v>45</v>
      </c>
      <c r="G155" s="23"/>
      <c r="H155" s="21">
        <f t="shared" si="4"/>
        <v>64</v>
      </c>
    </row>
    <row r="156" spans="1:8" ht="13.5" customHeight="1" x14ac:dyDescent="0.25">
      <c r="A156" s="21">
        <v>168</v>
      </c>
      <c r="B156" s="21">
        <f t="shared" si="0"/>
        <v>84</v>
      </c>
      <c r="C156" s="22">
        <v>64</v>
      </c>
      <c r="D156" s="21">
        <f t="shared" si="1"/>
        <v>20</v>
      </c>
      <c r="E156" s="22">
        <f t="shared" si="2"/>
        <v>40</v>
      </c>
      <c r="F156" s="21">
        <f t="shared" si="3"/>
        <v>44</v>
      </c>
      <c r="G156" s="23"/>
      <c r="H156" s="21">
        <f t="shared" si="4"/>
        <v>64</v>
      </c>
    </row>
    <row r="157" spans="1:8" ht="13.5" customHeight="1" x14ac:dyDescent="0.25">
      <c r="A157" s="21">
        <v>169</v>
      </c>
      <c r="B157" s="21">
        <f t="shared" si="0"/>
        <v>84</v>
      </c>
      <c r="C157" s="22">
        <v>64</v>
      </c>
      <c r="D157" s="21">
        <f t="shared" si="1"/>
        <v>20</v>
      </c>
      <c r="E157" s="22">
        <f t="shared" si="2"/>
        <v>40</v>
      </c>
      <c r="F157" s="21">
        <f t="shared" si="3"/>
        <v>44</v>
      </c>
      <c r="G157" s="23"/>
      <c r="H157" s="21">
        <f t="shared" si="4"/>
        <v>64</v>
      </c>
    </row>
    <row r="158" spans="1:8" ht="13.5" customHeight="1" x14ac:dyDescent="0.25">
      <c r="A158" s="21">
        <v>170</v>
      </c>
      <c r="B158" s="21">
        <f t="shared" si="0"/>
        <v>85</v>
      </c>
      <c r="C158" s="22">
        <v>64</v>
      </c>
      <c r="D158" s="21">
        <f t="shared" si="1"/>
        <v>21</v>
      </c>
      <c r="E158" s="22">
        <f t="shared" si="2"/>
        <v>42</v>
      </c>
      <c r="F158" s="21">
        <f t="shared" si="3"/>
        <v>43</v>
      </c>
      <c r="G158" s="23"/>
      <c r="H158" s="21">
        <f t="shared" si="4"/>
        <v>64</v>
      </c>
    </row>
    <row r="159" spans="1:8" ht="13.5" customHeight="1" x14ac:dyDescent="0.25">
      <c r="A159" s="21">
        <v>171</v>
      </c>
      <c r="B159" s="21">
        <f t="shared" si="0"/>
        <v>85</v>
      </c>
      <c r="C159" s="22">
        <v>64</v>
      </c>
      <c r="D159" s="21">
        <f t="shared" si="1"/>
        <v>21</v>
      </c>
      <c r="E159" s="22">
        <f t="shared" si="2"/>
        <v>42</v>
      </c>
      <c r="F159" s="21">
        <f t="shared" si="3"/>
        <v>43</v>
      </c>
      <c r="G159" s="23"/>
      <c r="H159" s="21">
        <f t="shared" si="4"/>
        <v>64</v>
      </c>
    </row>
    <row r="160" spans="1:8" ht="13.5" customHeight="1" x14ac:dyDescent="0.25">
      <c r="A160" s="21">
        <v>172</v>
      </c>
      <c r="B160" s="21">
        <f t="shared" si="0"/>
        <v>86</v>
      </c>
      <c r="C160" s="22">
        <v>64</v>
      </c>
      <c r="D160" s="21">
        <f t="shared" si="1"/>
        <v>22</v>
      </c>
      <c r="E160" s="22">
        <f t="shared" si="2"/>
        <v>44</v>
      </c>
      <c r="F160" s="21">
        <f t="shared" si="3"/>
        <v>42</v>
      </c>
      <c r="G160" s="23"/>
      <c r="H160" s="21">
        <f t="shared" si="4"/>
        <v>64</v>
      </c>
    </row>
    <row r="161" spans="1:8" ht="13.5" customHeight="1" x14ac:dyDescent="0.25">
      <c r="A161" s="21">
        <v>173</v>
      </c>
      <c r="B161" s="21">
        <f t="shared" si="0"/>
        <v>86</v>
      </c>
      <c r="C161" s="22">
        <v>64</v>
      </c>
      <c r="D161" s="21">
        <f t="shared" si="1"/>
        <v>22</v>
      </c>
      <c r="E161" s="22">
        <f t="shared" si="2"/>
        <v>44</v>
      </c>
      <c r="F161" s="21">
        <f t="shared" si="3"/>
        <v>42</v>
      </c>
      <c r="G161" s="23"/>
      <c r="H161" s="21">
        <f t="shared" si="4"/>
        <v>64</v>
      </c>
    </row>
    <row r="162" spans="1:8" ht="13.5" customHeight="1" x14ac:dyDescent="0.25">
      <c r="A162" s="21">
        <v>174</v>
      </c>
      <c r="B162" s="21">
        <f t="shared" si="0"/>
        <v>87</v>
      </c>
      <c r="C162" s="22">
        <v>64</v>
      </c>
      <c r="D162" s="21">
        <f t="shared" si="1"/>
        <v>23</v>
      </c>
      <c r="E162" s="22">
        <f t="shared" si="2"/>
        <v>46</v>
      </c>
      <c r="F162" s="21">
        <f t="shared" si="3"/>
        <v>41</v>
      </c>
      <c r="G162" s="23"/>
      <c r="H162" s="21">
        <f t="shared" si="4"/>
        <v>64</v>
      </c>
    </row>
    <row r="163" spans="1:8" ht="13.5" customHeight="1" x14ac:dyDescent="0.25">
      <c r="A163" s="21">
        <v>175</v>
      </c>
      <c r="B163" s="21">
        <f t="shared" si="0"/>
        <v>87</v>
      </c>
      <c r="C163" s="22">
        <v>64</v>
      </c>
      <c r="D163" s="21">
        <f t="shared" si="1"/>
        <v>23</v>
      </c>
      <c r="E163" s="22">
        <f t="shared" si="2"/>
        <v>46</v>
      </c>
      <c r="F163" s="21">
        <f t="shared" si="3"/>
        <v>41</v>
      </c>
      <c r="G163" s="23"/>
      <c r="H163" s="21">
        <f t="shared" si="4"/>
        <v>64</v>
      </c>
    </row>
    <row r="164" spans="1:8" ht="13.5" customHeight="1" x14ac:dyDescent="0.25">
      <c r="A164" s="21">
        <v>176</v>
      </c>
      <c r="B164" s="21">
        <f t="shared" si="0"/>
        <v>88</v>
      </c>
      <c r="C164" s="22">
        <v>64</v>
      </c>
      <c r="D164" s="21">
        <f t="shared" si="1"/>
        <v>24</v>
      </c>
      <c r="E164" s="22">
        <f t="shared" si="2"/>
        <v>48</v>
      </c>
      <c r="F164" s="21">
        <f t="shared" si="3"/>
        <v>40</v>
      </c>
      <c r="G164" s="23"/>
      <c r="H164" s="21">
        <f t="shared" si="4"/>
        <v>64</v>
      </c>
    </row>
    <row r="165" spans="1:8" ht="13.5" customHeight="1" x14ac:dyDescent="0.25">
      <c r="A165" s="21">
        <v>177</v>
      </c>
      <c r="B165" s="21">
        <f t="shared" si="0"/>
        <v>88</v>
      </c>
      <c r="C165" s="22">
        <v>64</v>
      </c>
      <c r="D165" s="21">
        <f t="shared" si="1"/>
        <v>24</v>
      </c>
      <c r="E165" s="22">
        <f t="shared" si="2"/>
        <v>48</v>
      </c>
      <c r="F165" s="21">
        <f t="shared" si="3"/>
        <v>40</v>
      </c>
      <c r="G165" s="23"/>
      <c r="H165" s="21">
        <f t="shared" si="4"/>
        <v>64</v>
      </c>
    </row>
    <row r="166" spans="1:8" ht="13.5" customHeight="1" x14ac:dyDescent="0.25">
      <c r="A166" s="21">
        <v>178</v>
      </c>
      <c r="B166" s="21">
        <f t="shared" si="0"/>
        <v>89</v>
      </c>
      <c r="C166" s="22">
        <v>64</v>
      </c>
      <c r="D166" s="21">
        <f t="shared" si="1"/>
        <v>25</v>
      </c>
      <c r="E166" s="22">
        <f t="shared" si="2"/>
        <v>50</v>
      </c>
      <c r="F166" s="21">
        <f t="shared" si="3"/>
        <v>39</v>
      </c>
      <c r="G166" s="23"/>
      <c r="H166" s="21">
        <f t="shared" si="4"/>
        <v>64</v>
      </c>
    </row>
    <row r="167" spans="1:8" ht="13.5" customHeight="1" x14ac:dyDescent="0.25">
      <c r="A167" s="21">
        <v>179</v>
      </c>
      <c r="B167" s="21">
        <f t="shared" si="0"/>
        <v>89</v>
      </c>
      <c r="C167" s="22">
        <v>64</v>
      </c>
      <c r="D167" s="21">
        <f t="shared" si="1"/>
        <v>25</v>
      </c>
      <c r="E167" s="22">
        <f t="shared" si="2"/>
        <v>50</v>
      </c>
      <c r="F167" s="21">
        <f t="shared" si="3"/>
        <v>39</v>
      </c>
      <c r="G167" s="23"/>
      <c r="H167" s="21">
        <f t="shared" si="4"/>
        <v>64</v>
      </c>
    </row>
    <row r="168" spans="1:8" ht="13.5" customHeight="1" x14ac:dyDescent="0.25">
      <c r="A168" s="21">
        <v>180</v>
      </c>
      <c r="B168" s="21">
        <f t="shared" si="0"/>
        <v>90</v>
      </c>
      <c r="C168" s="22">
        <v>64</v>
      </c>
      <c r="D168" s="21">
        <f t="shared" si="1"/>
        <v>26</v>
      </c>
      <c r="E168" s="22">
        <f t="shared" si="2"/>
        <v>52</v>
      </c>
      <c r="F168" s="21">
        <f t="shared" si="3"/>
        <v>38</v>
      </c>
      <c r="G168" s="23"/>
      <c r="H168" s="21">
        <f t="shared" si="4"/>
        <v>64</v>
      </c>
    </row>
    <row r="169" spans="1:8" ht="13.5" customHeight="1" x14ac:dyDescent="0.25">
      <c r="A169" s="21">
        <v>181</v>
      </c>
      <c r="B169" s="21">
        <f t="shared" si="0"/>
        <v>90</v>
      </c>
      <c r="C169" s="22">
        <v>64</v>
      </c>
      <c r="D169" s="21">
        <f t="shared" si="1"/>
        <v>26</v>
      </c>
      <c r="E169" s="22">
        <f t="shared" si="2"/>
        <v>52</v>
      </c>
      <c r="F169" s="21">
        <f t="shared" si="3"/>
        <v>38</v>
      </c>
      <c r="G169" s="23"/>
      <c r="H169" s="21">
        <f t="shared" si="4"/>
        <v>64</v>
      </c>
    </row>
    <row r="170" spans="1:8" ht="13.5" customHeight="1" x14ac:dyDescent="0.25">
      <c r="A170" s="21">
        <v>182</v>
      </c>
      <c r="B170" s="21">
        <f t="shared" si="0"/>
        <v>91</v>
      </c>
      <c r="C170" s="22">
        <v>64</v>
      </c>
      <c r="D170" s="21">
        <f t="shared" si="1"/>
        <v>27</v>
      </c>
      <c r="E170" s="22">
        <f t="shared" si="2"/>
        <v>54</v>
      </c>
      <c r="F170" s="21">
        <f t="shared" si="3"/>
        <v>37</v>
      </c>
      <c r="G170" s="23"/>
      <c r="H170" s="21">
        <f t="shared" si="4"/>
        <v>64</v>
      </c>
    </row>
    <row r="171" spans="1:8" ht="13.5" customHeight="1" x14ac:dyDescent="0.25">
      <c r="A171" s="21">
        <v>183</v>
      </c>
      <c r="B171" s="21">
        <f t="shared" si="0"/>
        <v>91</v>
      </c>
      <c r="C171" s="22">
        <v>64</v>
      </c>
      <c r="D171" s="21">
        <f t="shared" si="1"/>
        <v>27</v>
      </c>
      <c r="E171" s="22">
        <f t="shared" si="2"/>
        <v>54</v>
      </c>
      <c r="F171" s="21">
        <f t="shared" si="3"/>
        <v>37</v>
      </c>
      <c r="G171" s="23"/>
      <c r="H171" s="21">
        <f t="shared" si="4"/>
        <v>64</v>
      </c>
    </row>
    <row r="172" spans="1:8" ht="13.5" customHeight="1" x14ac:dyDescent="0.25">
      <c r="A172" s="21">
        <v>184</v>
      </c>
      <c r="B172" s="21">
        <f t="shared" si="0"/>
        <v>92</v>
      </c>
      <c r="C172" s="22">
        <v>64</v>
      </c>
      <c r="D172" s="21">
        <f t="shared" si="1"/>
        <v>28</v>
      </c>
      <c r="E172" s="22">
        <f t="shared" si="2"/>
        <v>56</v>
      </c>
      <c r="F172" s="21">
        <f t="shared" si="3"/>
        <v>36</v>
      </c>
      <c r="G172" s="23"/>
      <c r="H172" s="21">
        <f t="shared" si="4"/>
        <v>64</v>
      </c>
    </row>
    <row r="173" spans="1:8" ht="13.5" customHeight="1" x14ac:dyDescent="0.25">
      <c r="A173" s="21">
        <v>185</v>
      </c>
      <c r="B173" s="21">
        <f t="shared" si="0"/>
        <v>92</v>
      </c>
      <c r="C173" s="22">
        <v>64</v>
      </c>
      <c r="D173" s="21">
        <f t="shared" si="1"/>
        <v>28</v>
      </c>
      <c r="E173" s="22">
        <f t="shared" si="2"/>
        <v>56</v>
      </c>
      <c r="F173" s="21">
        <f t="shared" si="3"/>
        <v>36</v>
      </c>
      <c r="G173" s="23"/>
      <c r="H173" s="21">
        <f t="shared" si="4"/>
        <v>64</v>
      </c>
    </row>
    <row r="174" spans="1:8" ht="13.5" customHeight="1" x14ac:dyDescent="0.25">
      <c r="A174" s="21">
        <v>186</v>
      </c>
      <c r="B174" s="21">
        <f t="shared" si="0"/>
        <v>93</v>
      </c>
      <c r="C174" s="22">
        <v>64</v>
      </c>
      <c r="D174" s="21">
        <f t="shared" si="1"/>
        <v>29</v>
      </c>
      <c r="E174" s="22">
        <f t="shared" si="2"/>
        <v>58</v>
      </c>
      <c r="F174" s="21">
        <f t="shared" si="3"/>
        <v>35</v>
      </c>
      <c r="G174" s="23"/>
      <c r="H174" s="21">
        <f t="shared" si="4"/>
        <v>64</v>
      </c>
    </row>
    <row r="175" spans="1:8" ht="13.5" customHeight="1" x14ac:dyDescent="0.25">
      <c r="A175" s="21">
        <v>187</v>
      </c>
      <c r="B175" s="21">
        <f t="shared" si="0"/>
        <v>93</v>
      </c>
      <c r="C175" s="22">
        <v>64</v>
      </c>
      <c r="D175" s="21">
        <f t="shared" si="1"/>
        <v>29</v>
      </c>
      <c r="E175" s="22">
        <f t="shared" si="2"/>
        <v>58</v>
      </c>
      <c r="F175" s="21">
        <f t="shared" si="3"/>
        <v>35</v>
      </c>
      <c r="G175" s="23"/>
      <c r="H175" s="21">
        <f t="shared" si="4"/>
        <v>64</v>
      </c>
    </row>
    <row r="176" spans="1:8" ht="13.5" customHeight="1" x14ac:dyDescent="0.25">
      <c r="A176" s="21">
        <v>188</v>
      </c>
      <c r="B176" s="21">
        <f t="shared" si="0"/>
        <v>94</v>
      </c>
      <c r="C176" s="22">
        <v>64</v>
      </c>
      <c r="D176" s="21">
        <f t="shared" si="1"/>
        <v>30</v>
      </c>
      <c r="E176" s="22">
        <f t="shared" si="2"/>
        <v>60</v>
      </c>
      <c r="F176" s="21">
        <f t="shared" si="3"/>
        <v>34</v>
      </c>
      <c r="G176" s="23"/>
      <c r="H176" s="21">
        <f t="shared" si="4"/>
        <v>64</v>
      </c>
    </row>
    <row r="177" spans="1:8" ht="13.5" customHeight="1" x14ac:dyDescent="0.25">
      <c r="A177" s="21">
        <v>189</v>
      </c>
      <c r="B177" s="21">
        <f t="shared" si="0"/>
        <v>94</v>
      </c>
      <c r="C177" s="22">
        <v>64</v>
      </c>
      <c r="D177" s="21">
        <f t="shared" si="1"/>
        <v>30</v>
      </c>
      <c r="E177" s="22">
        <f t="shared" si="2"/>
        <v>60</v>
      </c>
      <c r="F177" s="21">
        <f t="shared" si="3"/>
        <v>34</v>
      </c>
      <c r="G177" s="23"/>
      <c r="H177" s="21">
        <f t="shared" si="4"/>
        <v>64</v>
      </c>
    </row>
    <row r="178" spans="1:8" ht="13.5" customHeight="1" x14ac:dyDescent="0.25">
      <c r="A178" s="21">
        <v>190</v>
      </c>
      <c r="B178" s="21">
        <f t="shared" si="0"/>
        <v>95</v>
      </c>
      <c r="C178" s="22">
        <v>64</v>
      </c>
      <c r="D178" s="21">
        <f t="shared" si="1"/>
        <v>31</v>
      </c>
      <c r="E178" s="22">
        <f t="shared" si="2"/>
        <v>62</v>
      </c>
      <c r="F178" s="21">
        <f t="shared" si="3"/>
        <v>33</v>
      </c>
      <c r="G178" s="23"/>
      <c r="H178" s="21">
        <f t="shared" si="4"/>
        <v>64</v>
      </c>
    </row>
    <row r="179" spans="1:8" ht="13.5" customHeight="1" x14ac:dyDescent="0.25">
      <c r="A179" s="21">
        <v>191</v>
      </c>
      <c r="B179" s="21">
        <f t="shared" si="0"/>
        <v>95</v>
      </c>
      <c r="C179" s="22">
        <v>64</v>
      </c>
      <c r="D179" s="21">
        <f t="shared" si="1"/>
        <v>31</v>
      </c>
      <c r="E179" s="22">
        <f t="shared" si="2"/>
        <v>62</v>
      </c>
      <c r="F179" s="21">
        <f t="shared" si="3"/>
        <v>33</v>
      </c>
      <c r="G179" s="23"/>
      <c r="H179" s="21">
        <f t="shared" si="4"/>
        <v>64</v>
      </c>
    </row>
    <row r="180" spans="1:8" ht="13.5" customHeight="1" x14ac:dyDescent="0.25">
      <c r="A180" s="21">
        <v>192</v>
      </c>
      <c r="B180" s="21">
        <f t="shared" si="0"/>
        <v>96</v>
      </c>
      <c r="C180" s="22">
        <v>64</v>
      </c>
      <c r="D180" s="21">
        <f t="shared" si="1"/>
        <v>32</v>
      </c>
      <c r="E180" s="22">
        <f t="shared" si="2"/>
        <v>64</v>
      </c>
      <c r="F180" s="21">
        <f t="shared" si="3"/>
        <v>32</v>
      </c>
      <c r="G180" s="23"/>
      <c r="H180" s="21">
        <f t="shared" si="4"/>
        <v>64</v>
      </c>
    </row>
    <row r="181" spans="1:8" ht="13.5" customHeight="1" x14ac:dyDescent="0.25">
      <c r="A181" s="21">
        <v>193</v>
      </c>
      <c r="B181" s="21">
        <f t="shared" si="0"/>
        <v>96</v>
      </c>
      <c r="C181" s="22">
        <v>64</v>
      </c>
      <c r="D181" s="21">
        <f t="shared" si="1"/>
        <v>32</v>
      </c>
      <c r="E181" s="22">
        <f t="shared" si="2"/>
        <v>64</v>
      </c>
      <c r="F181" s="21">
        <f t="shared" si="3"/>
        <v>32</v>
      </c>
      <c r="G181" s="23"/>
      <c r="H181" s="21">
        <f t="shared" si="4"/>
        <v>64</v>
      </c>
    </row>
    <row r="182" spans="1:8" ht="13.5" customHeight="1" x14ac:dyDescent="0.25">
      <c r="A182" s="21">
        <v>194</v>
      </c>
      <c r="B182" s="21">
        <f t="shared" si="0"/>
        <v>97</v>
      </c>
      <c r="C182" s="22">
        <v>64</v>
      </c>
      <c r="D182" s="21">
        <f t="shared" si="1"/>
        <v>33</v>
      </c>
      <c r="E182" s="22">
        <f t="shared" si="2"/>
        <v>66</v>
      </c>
      <c r="F182" s="21">
        <f t="shared" si="3"/>
        <v>31</v>
      </c>
      <c r="G182" s="23"/>
      <c r="H182" s="21">
        <f t="shared" si="4"/>
        <v>64</v>
      </c>
    </row>
    <row r="183" spans="1:8" ht="13.5" customHeight="1" x14ac:dyDescent="0.25">
      <c r="A183" s="21">
        <v>195</v>
      </c>
      <c r="B183" s="21">
        <f t="shared" si="0"/>
        <v>97</v>
      </c>
      <c r="C183" s="22">
        <v>64</v>
      </c>
      <c r="D183" s="21">
        <f t="shared" si="1"/>
        <v>33</v>
      </c>
      <c r="E183" s="22">
        <f t="shared" si="2"/>
        <v>66</v>
      </c>
      <c r="F183" s="21">
        <f t="shared" si="3"/>
        <v>31</v>
      </c>
      <c r="G183" s="23"/>
      <c r="H183" s="21">
        <f t="shared" si="4"/>
        <v>64</v>
      </c>
    </row>
    <row r="184" spans="1:8" ht="13.5" customHeight="1" x14ac:dyDescent="0.25">
      <c r="A184" s="21">
        <v>196</v>
      </c>
      <c r="B184" s="21">
        <f t="shared" si="0"/>
        <v>98</v>
      </c>
      <c r="C184" s="22">
        <v>64</v>
      </c>
      <c r="D184" s="21">
        <f t="shared" si="1"/>
        <v>34</v>
      </c>
      <c r="E184" s="22">
        <f t="shared" si="2"/>
        <v>68</v>
      </c>
      <c r="F184" s="21">
        <f t="shared" si="3"/>
        <v>30</v>
      </c>
      <c r="G184" s="23"/>
      <c r="H184" s="21">
        <f t="shared" si="4"/>
        <v>64</v>
      </c>
    </row>
    <row r="185" spans="1:8" ht="13.5" customHeight="1" x14ac:dyDescent="0.25">
      <c r="A185" s="21">
        <v>197</v>
      </c>
      <c r="B185" s="21">
        <f t="shared" si="0"/>
        <v>98</v>
      </c>
      <c r="C185" s="22">
        <v>64</v>
      </c>
      <c r="D185" s="21">
        <f t="shared" si="1"/>
        <v>34</v>
      </c>
      <c r="E185" s="22">
        <f t="shared" si="2"/>
        <v>68</v>
      </c>
      <c r="F185" s="21">
        <f t="shared" si="3"/>
        <v>30</v>
      </c>
      <c r="G185" s="23"/>
      <c r="H185" s="21">
        <f t="shared" si="4"/>
        <v>64</v>
      </c>
    </row>
    <row r="186" spans="1:8" ht="13.5" customHeight="1" x14ac:dyDescent="0.25">
      <c r="A186" s="21">
        <v>198</v>
      </c>
      <c r="B186" s="21">
        <f t="shared" si="0"/>
        <v>99</v>
      </c>
      <c r="C186" s="22">
        <v>64</v>
      </c>
      <c r="D186" s="21">
        <f t="shared" si="1"/>
        <v>35</v>
      </c>
      <c r="E186" s="22">
        <f t="shared" si="2"/>
        <v>70</v>
      </c>
      <c r="F186" s="21">
        <f t="shared" si="3"/>
        <v>29</v>
      </c>
      <c r="G186" s="23"/>
      <c r="H186" s="21">
        <f t="shared" si="4"/>
        <v>64</v>
      </c>
    </row>
    <row r="187" spans="1:8" ht="13.5" customHeight="1" x14ac:dyDescent="0.25">
      <c r="A187" s="21">
        <v>199</v>
      </c>
      <c r="B187" s="21">
        <f t="shared" si="0"/>
        <v>99</v>
      </c>
      <c r="C187" s="22">
        <v>64</v>
      </c>
      <c r="D187" s="21">
        <f t="shared" si="1"/>
        <v>35</v>
      </c>
      <c r="E187" s="22">
        <f t="shared" si="2"/>
        <v>70</v>
      </c>
      <c r="F187" s="21">
        <f t="shared" si="3"/>
        <v>29</v>
      </c>
      <c r="G187" s="23"/>
      <c r="H187" s="21">
        <f t="shared" si="4"/>
        <v>64</v>
      </c>
    </row>
    <row r="188" spans="1:8" ht="13.5" customHeight="1" x14ac:dyDescent="0.25">
      <c r="A188" s="21">
        <v>200</v>
      </c>
      <c r="B188" s="21">
        <f t="shared" si="0"/>
        <v>100</v>
      </c>
      <c r="C188" s="22">
        <v>64</v>
      </c>
      <c r="D188" s="21">
        <f t="shared" si="1"/>
        <v>36</v>
      </c>
      <c r="E188" s="22">
        <f t="shared" si="2"/>
        <v>72</v>
      </c>
      <c r="F188" s="21">
        <f t="shared" si="3"/>
        <v>28</v>
      </c>
      <c r="G188" s="23"/>
      <c r="H188" s="21">
        <f t="shared" si="4"/>
        <v>64</v>
      </c>
    </row>
    <row r="189" spans="1:8" ht="13.5" customHeight="1" x14ac:dyDescent="0.25">
      <c r="A189" s="21">
        <v>201</v>
      </c>
      <c r="B189" s="21">
        <f t="shared" si="0"/>
        <v>100</v>
      </c>
      <c r="C189" s="22">
        <v>64</v>
      </c>
      <c r="D189" s="21">
        <f t="shared" si="1"/>
        <v>36</v>
      </c>
      <c r="E189" s="22">
        <f t="shared" si="2"/>
        <v>72</v>
      </c>
      <c r="F189" s="21">
        <f t="shared" si="3"/>
        <v>28</v>
      </c>
      <c r="G189" s="23"/>
      <c r="H189" s="21">
        <f t="shared" si="4"/>
        <v>64</v>
      </c>
    </row>
    <row r="190" spans="1:8" ht="13.5" customHeight="1" x14ac:dyDescent="0.25">
      <c r="A190" s="21">
        <v>202</v>
      </c>
      <c r="B190" s="21">
        <f t="shared" si="0"/>
        <v>101</v>
      </c>
      <c r="C190" s="22">
        <v>64</v>
      </c>
      <c r="D190" s="21">
        <f t="shared" si="1"/>
        <v>37</v>
      </c>
      <c r="E190" s="22">
        <f t="shared" si="2"/>
        <v>74</v>
      </c>
      <c r="F190" s="21">
        <f t="shared" si="3"/>
        <v>27</v>
      </c>
      <c r="G190" s="23"/>
      <c r="H190" s="21">
        <f t="shared" si="4"/>
        <v>64</v>
      </c>
    </row>
    <row r="191" spans="1:8" ht="13.5" customHeight="1" x14ac:dyDescent="0.25">
      <c r="A191" s="21">
        <v>203</v>
      </c>
      <c r="B191" s="21">
        <f t="shared" si="0"/>
        <v>101</v>
      </c>
      <c r="C191" s="22">
        <v>64</v>
      </c>
      <c r="D191" s="21">
        <f t="shared" si="1"/>
        <v>37</v>
      </c>
      <c r="E191" s="22">
        <f t="shared" si="2"/>
        <v>74</v>
      </c>
      <c r="F191" s="21">
        <f t="shared" si="3"/>
        <v>27</v>
      </c>
      <c r="G191" s="23"/>
      <c r="H191" s="21">
        <f t="shared" si="4"/>
        <v>64</v>
      </c>
    </row>
    <row r="192" spans="1:8" ht="13.5" customHeight="1" x14ac:dyDescent="0.25">
      <c r="A192" s="21">
        <v>204</v>
      </c>
      <c r="B192" s="21">
        <f t="shared" si="0"/>
        <v>102</v>
      </c>
      <c r="C192" s="22">
        <v>64</v>
      </c>
      <c r="D192" s="21">
        <f t="shared" si="1"/>
        <v>38</v>
      </c>
      <c r="E192" s="22">
        <f t="shared" si="2"/>
        <v>76</v>
      </c>
      <c r="F192" s="21">
        <f t="shared" si="3"/>
        <v>26</v>
      </c>
      <c r="G192" s="23"/>
      <c r="H192" s="21">
        <f t="shared" si="4"/>
        <v>64</v>
      </c>
    </row>
    <row r="193" spans="1:8" ht="13.5" customHeight="1" x14ac:dyDescent="0.25">
      <c r="A193" s="21">
        <v>205</v>
      </c>
      <c r="B193" s="21">
        <f t="shared" si="0"/>
        <v>102</v>
      </c>
      <c r="C193" s="22">
        <v>64</v>
      </c>
      <c r="D193" s="21">
        <f t="shared" si="1"/>
        <v>38</v>
      </c>
      <c r="E193" s="22">
        <f t="shared" si="2"/>
        <v>76</v>
      </c>
      <c r="F193" s="21">
        <f t="shared" si="3"/>
        <v>26</v>
      </c>
      <c r="G193" s="23"/>
      <c r="H193" s="21">
        <f t="shared" si="4"/>
        <v>64</v>
      </c>
    </row>
    <row r="194" spans="1:8" ht="13.5" customHeight="1" x14ac:dyDescent="0.25">
      <c r="A194" s="21">
        <v>206</v>
      </c>
      <c r="B194" s="21">
        <f t="shared" si="0"/>
        <v>103</v>
      </c>
      <c r="C194" s="22">
        <v>64</v>
      </c>
      <c r="D194" s="21">
        <f t="shared" si="1"/>
        <v>39</v>
      </c>
      <c r="E194" s="22">
        <f t="shared" si="2"/>
        <v>78</v>
      </c>
      <c r="F194" s="21">
        <f t="shared" si="3"/>
        <v>25</v>
      </c>
      <c r="G194" s="23"/>
      <c r="H194" s="21">
        <f t="shared" si="4"/>
        <v>64</v>
      </c>
    </row>
    <row r="195" spans="1:8" ht="13.5" customHeight="1" x14ac:dyDescent="0.25">
      <c r="A195" s="21">
        <v>207</v>
      </c>
      <c r="B195" s="21">
        <f t="shared" si="0"/>
        <v>103</v>
      </c>
      <c r="C195" s="22">
        <v>64</v>
      </c>
      <c r="D195" s="21">
        <f t="shared" si="1"/>
        <v>39</v>
      </c>
      <c r="E195" s="22">
        <f t="shared" si="2"/>
        <v>78</v>
      </c>
      <c r="F195" s="21">
        <f t="shared" si="3"/>
        <v>25</v>
      </c>
      <c r="G195" s="23"/>
      <c r="H195" s="21">
        <f t="shared" si="4"/>
        <v>64</v>
      </c>
    </row>
    <row r="196" spans="1:8" ht="13.5" customHeight="1" x14ac:dyDescent="0.25">
      <c r="A196" s="21">
        <v>208</v>
      </c>
      <c r="B196" s="21">
        <f t="shared" si="0"/>
        <v>104</v>
      </c>
      <c r="C196" s="22">
        <v>64</v>
      </c>
      <c r="D196" s="21">
        <f t="shared" si="1"/>
        <v>40</v>
      </c>
      <c r="E196" s="22">
        <f t="shared" si="2"/>
        <v>80</v>
      </c>
      <c r="F196" s="21">
        <f t="shared" si="3"/>
        <v>24</v>
      </c>
      <c r="G196" s="23"/>
      <c r="H196" s="21">
        <f t="shared" si="4"/>
        <v>64</v>
      </c>
    </row>
    <row r="197" spans="1:8" ht="13.5" customHeight="1" x14ac:dyDescent="0.25">
      <c r="A197" s="21">
        <v>209</v>
      </c>
      <c r="B197" s="21">
        <f t="shared" si="0"/>
        <v>104</v>
      </c>
      <c r="C197" s="22">
        <v>64</v>
      </c>
      <c r="D197" s="21">
        <f t="shared" si="1"/>
        <v>40</v>
      </c>
      <c r="E197" s="22">
        <f t="shared" si="2"/>
        <v>80</v>
      </c>
      <c r="F197" s="21">
        <f t="shared" si="3"/>
        <v>24</v>
      </c>
      <c r="G197" s="23"/>
      <c r="H197" s="21">
        <f t="shared" si="4"/>
        <v>64</v>
      </c>
    </row>
    <row r="198" spans="1:8" ht="13.5" customHeight="1" x14ac:dyDescent="0.25">
      <c r="A198" s="21">
        <v>210</v>
      </c>
      <c r="B198" s="21">
        <f t="shared" si="0"/>
        <v>105</v>
      </c>
      <c r="C198" s="22">
        <v>64</v>
      </c>
      <c r="D198" s="21">
        <f t="shared" si="1"/>
        <v>41</v>
      </c>
      <c r="E198" s="22">
        <f t="shared" si="2"/>
        <v>82</v>
      </c>
      <c r="F198" s="21">
        <f t="shared" si="3"/>
        <v>23</v>
      </c>
      <c r="G198" s="23"/>
      <c r="H198" s="21">
        <f t="shared" si="4"/>
        <v>64</v>
      </c>
    </row>
    <row r="199" spans="1:8" ht="13.5" customHeight="1" x14ac:dyDescent="0.25">
      <c r="A199" s="21">
        <v>211</v>
      </c>
      <c r="B199" s="21">
        <f t="shared" si="0"/>
        <v>105</v>
      </c>
      <c r="C199" s="22">
        <v>64</v>
      </c>
      <c r="D199" s="21">
        <f t="shared" si="1"/>
        <v>41</v>
      </c>
      <c r="E199" s="22">
        <f t="shared" si="2"/>
        <v>82</v>
      </c>
      <c r="F199" s="21">
        <f t="shared" si="3"/>
        <v>23</v>
      </c>
      <c r="G199" s="23"/>
      <c r="H199" s="21">
        <f t="shared" si="4"/>
        <v>64</v>
      </c>
    </row>
    <row r="200" spans="1:8" ht="13.5" customHeight="1" x14ac:dyDescent="0.25">
      <c r="A200" s="21">
        <v>212</v>
      </c>
      <c r="B200" s="21">
        <f t="shared" si="0"/>
        <v>106</v>
      </c>
      <c r="C200" s="22">
        <v>64</v>
      </c>
      <c r="D200" s="21">
        <f t="shared" si="1"/>
        <v>42</v>
      </c>
      <c r="E200" s="22">
        <f t="shared" si="2"/>
        <v>84</v>
      </c>
      <c r="F200" s="21">
        <f t="shared" si="3"/>
        <v>22</v>
      </c>
      <c r="G200" s="23"/>
      <c r="H200" s="21">
        <f t="shared" si="4"/>
        <v>64</v>
      </c>
    </row>
    <row r="201" spans="1:8" ht="13.5" customHeight="1" x14ac:dyDescent="0.25">
      <c r="A201" s="21">
        <v>213</v>
      </c>
      <c r="B201" s="21">
        <f t="shared" si="0"/>
        <v>106</v>
      </c>
      <c r="C201" s="22">
        <v>64</v>
      </c>
      <c r="D201" s="21">
        <f t="shared" si="1"/>
        <v>42</v>
      </c>
      <c r="E201" s="22">
        <f t="shared" si="2"/>
        <v>84</v>
      </c>
      <c r="F201" s="21">
        <f t="shared" si="3"/>
        <v>22</v>
      </c>
      <c r="G201" s="23"/>
      <c r="H201" s="21">
        <f t="shared" si="4"/>
        <v>64</v>
      </c>
    </row>
    <row r="202" spans="1:8" ht="13.5" customHeight="1" x14ac:dyDescent="0.25">
      <c r="A202" s="21">
        <v>214</v>
      </c>
      <c r="B202" s="21">
        <f t="shared" si="0"/>
        <v>107</v>
      </c>
      <c r="C202" s="22">
        <v>64</v>
      </c>
      <c r="D202" s="21">
        <f t="shared" si="1"/>
        <v>43</v>
      </c>
      <c r="E202" s="22">
        <f t="shared" si="2"/>
        <v>86</v>
      </c>
      <c r="F202" s="21">
        <f t="shared" si="3"/>
        <v>21</v>
      </c>
      <c r="G202" s="23"/>
      <c r="H202" s="21">
        <f t="shared" si="4"/>
        <v>64</v>
      </c>
    </row>
    <row r="203" spans="1:8" ht="13.5" customHeight="1" x14ac:dyDescent="0.25">
      <c r="A203" s="21">
        <v>215</v>
      </c>
      <c r="B203" s="21">
        <f t="shared" si="0"/>
        <v>107</v>
      </c>
      <c r="C203" s="22">
        <v>64</v>
      </c>
      <c r="D203" s="21">
        <f t="shared" si="1"/>
        <v>43</v>
      </c>
      <c r="E203" s="22">
        <f t="shared" si="2"/>
        <v>86</v>
      </c>
      <c r="F203" s="21">
        <f t="shared" si="3"/>
        <v>21</v>
      </c>
      <c r="G203" s="23"/>
      <c r="H203" s="21">
        <f t="shared" si="4"/>
        <v>64</v>
      </c>
    </row>
    <row r="204" spans="1:8" ht="13.5" customHeight="1" x14ac:dyDescent="0.25">
      <c r="A204" s="21">
        <v>216</v>
      </c>
      <c r="B204" s="21">
        <f t="shared" si="0"/>
        <v>108</v>
      </c>
      <c r="C204" s="22">
        <v>64</v>
      </c>
      <c r="D204" s="21">
        <f t="shared" si="1"/>
        <v>44</v>
      </c>
      <c r="E204" s="22">
        <f t="shared" si="2"/>
        <v>88</v>
      </c>
      <c r="F204" s="21">
        <f t="shared" si="3"/>
        <v>20</v>
      </c>
      <c r="G204" s="23"/>
      <c r="H204" s="21">
        <f t="shared" si="4"/>
        <v>64</v>
      </c>
    </row>
    <row r="205" spans="1:8" ht="13.5" customHeight="1" x14ac:dyDescent="0.25">
      <c r="A205" s="21">
        <v>217</v>
      </c>
      <c r="B205" s="21">
        <f t="shared" si="0"/>
        <v>108</v>
      </c>
      <c r="C205" s="22">
        <v>64</v>
      </c>
      <c r="D205" s="21">
        <f t="shared" si="1"/>
        <v>44</v>
      </c>
      <c r="E205" s="22">
        <f t="shared" si="2"/>
        <v>88</v>
      </c>
      <c r="F205" s="21">
        <f t="shared" si="3"/>
        <v>20</v>
      </c>
      <c r="G205" s="23"/>
      <c r="H205" s="21">
        <f t="shared" si="4"/>
        <v>64</v>
      </c>
    </row>
    <row r="206" spans="1:8" ht="13.5" customHeight="1" x14ac:dyDescent="0.25">
      <c r="A206" s="21">
        <v>218</v>
      </c>
      <c r="B206" s="21">
        <f t="shared" si="0"/>
        <v>109</v>
      </c>
      <c r="C206" s="22">
        <v>64</v>
      </c>
      <c r="D206" s="21">
        <f t="shared" si="1"/>
        <v>45</v>
      </c>
      <c r="E206" s="22">
        <f t="shared" si="2"/>
        <v>90</v>
      </c>
      <c r="F206" s="21">
        <f t="shared" si="3"/>
        <v>19</v>
      </c>
      <c r="G206" s="23"/>
      <c r="H206" s="21">
        <f t="shared" si="4"/>
        <v>64</v>
      </c>
    </row>
    <row r="207" spans="1:8" ht="13.5" customHeight="1" x14ac:dyDescent="0.25">
      <c r="A207" s="21">
        <v>219</v>
      </c>
      <c r="B207" s="21">
        <f t="shared" si="0"/>
        <v>109</v>
      </c>
      <c r="C207" s="22">
        <v>64</v>
      </c>
      <c r="D207" s="21">
        <f t="shared" si="1"/>
        <v>45</v>
      </c>
      <c r="E207" s="22">
        <f t="shared" si="2"/>
        <v>90</v>
      </c>
      <c r="F207" s="21">
        <f t="shared" si="3"/>
        <v>19</v>
      </c>
      <c r="G207" s="23"/>
      <c r="H207" s="21">
        <f t="shared" si="4"/>
        <v>64</v>
      </c>
    </row>
    <row r="208" spans="1:8" ht="13.5" customHeight="1" x14ac:dyDescent="0.25">
      <c r="A208" s="21">
        <v>220</v>
      </c>
      <c r="B208" s="21">
        <f t="shared" si="0"/>
        <v>110</v>
      </c>
      <c r="C208" s="22">
        <v>64</v>
      </c>
      <c r="D208" s="21">
        <f t="shared" si="1"/>
        <v>46</v>
      </c>
      <c r="E208" s="22">
        <f t="shared" si="2"/>
        <v>92</v>
      </c>
      <c r="F208" s="21">
        <f t="shared" si="3"/>
        <v>18</v>
      </c>
      <c r="G208" s="23"/>
      <c r="H208" s="21">
        <f t="shared" si="4"/>
        <v>64</v>
      </c>
    </row>
    <row r="209" spans="1:8" ht="13.5" customHeight="1" x14ac:dyDescent="0.25">
      <c r="A209" s="21">
        <v>221</v>
      </c>
      <c r="B209" s="21">
        <f t="shared" si="0"/>
        <v>110</v>
      </c>
      <c r="C209" s="22">
        <v>64</v>
      </c>
      <c r="D209" s="21">
        <f t="shared" si="1"/>
        <v>46</v>
      </c>
      <c r="E209" s="22">
        <f t="shared" si="2"/>
        <v>92</v>
      </c>
      <c r="F209" s="21">
        <f t="shared" si="3"/>
        <v>18</v>
      </c>
      <c r="G209" s="23"/>
      <c r="H209" s="21">
        <f t="shared" si="4"/>
        <v>64</v>
      </c>
    </row>
    <row r="210" spans="1:8" ht="13.5" customHeight="1" x14ac:dyDescent="0.25">
      <c r="A210" s="21">
        <v>222</v>
      </c>
      <c r="B210" s="21">
        <f t="shared" si="0"/>
        <v>111</v>
      </c>
      <c r="C210" s="22">
        <v>64</v>
      </c>
      <c r="D210" s="21">
        <f t="shared" si="1"/>
        <v>47</v>
      </c>
      <c r="E210" s="22">
        <f t="shared" si="2"/>
        <v>94</v>
      </c>
      <c r="F210" s="21">
        <f t="shared" si="3"/>
        <v>17</v>
      </c>
      <c r="G210" s="23"/>
      <c r="H210" s="21">
        <f t="shared" si="4"/>
        <v>64</v>
      </c>
    </row>
    <row r="211" spans="1:8" ht="13.5" customHeight="1" x14ac:dyDescent="0.25">
      <c r="A211" s="21">
        <v>223</v>
      </c>
      <c r="B211" s="21">
        <f t="shared" si="0"/>
        <v>111</v>
      </c>
      <c r="C211" s="22">
        <v>64</v>
      </c>
      <c r="D211" s="21">
        <f t="shared" si="1"/>
        <v>47</v>
      </c>
      <c r="E211" s="22">
        <f t="shared" si="2"/>
        <v>94</v>
      </c>
      <c r="F211" s="21">
        <f t="shared" si="3"/>
        <v>17</v>
      </c>
      <c r="G211" s="23"/>
      <c r="H211" s="21">
        <f t="shared" si="4"/>
        <v>64</v>
      </c>
    </row>
    <row r="212" spans="1:8" ht="13.5" customHeight="1" x14ac:dyDescent="0.25">
      <c r="A212" s="21">
        <v>224</v>
      </c>
      <c r="B212" s="21">
        <f t="shared" si="0"/>
        <v>112</v>
      </c>
      <c r="C212" s="22">
        <v>64</v>
      </c>
      <c r="D212" s="21">
        <f t="shared" si="1"/>
        <v>48</v>
      </c>
      <c r="E212" s="22">
        <f t="shared" si="2"/>
        <v>96</v>
      </c>
      <c r="F212" s="21">
        <f t="shared" si="3"/>
        <v>16</v>
      </c>
      <c r="G212" s="23"/>
      <c r="H212" s="21">
        <f t="shared" si="4"/>
        <v>64</v>
      </c>
    </row>
    <row r="213" spans="1:8" ht="13.5" customHeight="1" x14ac:dyDescent="0.25">
      <c r="A213" s="21">
        <v>225</v>
      </c>
      <c r="B213" s="21">
        <f t="shared" si="0"/>
        <v>112</v>
      </c>
      <c r="C213" s="22">
        <v>64</v>
      </c>
      <c r="D213" s="21">
        <f t="shared" si="1"/>
        <v>48</v>
      </c>
      <c r="E213" s="22">
        <f t="shared" si="2"/>
        <v>96</v>
      </c>
      <c r="F213" s="21">
        <f t="shared" si="3"/>
        <v>16</v>
      </c>
      <c r="G213" s="23"/>
      <c r="H213" s="21">
        <f t="shared" si="4"/>
        <v>64</v>
      </c>
    </row>
    <row r="214" spans="1:8" ht="13.5" customHeight="1" x14ac:dyDescent="0.25">
      <c r="A214" s="21">
        <v>226</v>
      </c>
      <c r="B214" s="21">
        <f t="shared" si="0"/>
        <v>113</v>
      </c>
      <c r="C214" s="22">
        <v>64</v>
      </c>
      <c r="D214" s="21">
        <f t="shared" si="1"/>
        <v>49</v>
      </c>
      <c r="E214" s="22">
        <f t="shared" si="2"/>
        <v>98</v>
      </c>
      <c r="F214" s="21">
        <f t="shared" si="3"/>
        <v>15</v>
      </c>
      <c r="G214" s="23"/>
      <c r="H214" s="21">
        <f t="shared" si="4"/>
        <v>64</v>
      </c>
    </row>
    <row r="215" spans="1:8" ht="13.5" customHeight="1" x14ac:dyDescent="0.25">
      <c r="A215" s="21">
        <v>227</v>
      </c>
      <c r="B215" s="21">
        <f t="shared" si="0"/>
        <v>113</v>
      </c>
      <c r="C215" s="22">
        <v>64</v>
      </c>
      <c r="D215" s="21">
        <f t="shared" si="1"/>
        <v>49</v>
      </c>
      <c r="E215" s="22">
        <f t="shared" si="2"/>
        <v>98</v>
      </c>
      <c r="F215" s="21">
        <f t="shared" si="3"/>
        <v>15</v>
      </c>
      <c r="G215" s="23"/>
      <c r="H215" s="21">
        <f t="shared" si="4"/>
        <v>64</v>
      </c>
    </row>
    <row r="216" spans="1:8" ht="13.5" customHeight="1" x14ac:dyDescent="0.25">
      <c r="A216" s="21">
        <v>228</v>
      </c>
      <c r="B216" s="21">
        <f t="shared" si="0"/>
        <v>114</v>
      </c>
      <c r="C216" s="22">
        <v>64</v>
      </c>
      <c r="D216" s="21">
        <f t="shared" si="1"/>
        <v>50</v>
      </c>
      <c r="E216" s="22">
        <f t="shared" si="2"/>
        <v>100</v>
      </c>
      <c r="F216" s="21">
        <f t="shared" si="3"/>
        <v>14</v>
      </c>
      <c r="G216" s="23"/>
      <c r="H216" s="21">
        <f t="shared" si="4"/>
        <v>64</v>
      </c>
    </row>
    <row r="217" spans="1:8" ht="13.5" customHeight="1" x14ac:dyDescent="0.25">
      <c r="A217" s="21">
        <v>229</v>
      </c>
      <c r="B217" s="21">
        <f t="shared" si="0"/>
        <v>114</v>
      </c>
      <c r="C217" s="22">
        <v>64</v>
      </c>
      <c r="D217" s="21">
        <f t="shared" si="1"/>
        <v>50</v>
      </c>
      <c r="E217" s="22">
        <f t="shared" si="2"/>
        <v>100</v>
      </c>
      <c r="F217" s="21">
        <f t="shared" si="3"/>
        <v>14</v>
      </c>
      <c r="G217" s="23"/>
      <c r="H217" s="21">
        <f t="shared" si="4"/>
        <v>64</v>
      </c>
    </row>
    <row r="218" spans="1:8" ht="13.5" customHeight="1" x14ac:dyDescent="0.25">
      <c r="A218" s="21">
        <v>230</v>
      </c>
      <c r="B218" s="21">
        <f t="shared" si="0"/>
        <v>115</v>
      </c>
      <c r="C218" s="22">
        <v>64</v>
      </c>
      <c r="D218" s="21">
        <f t="shared" si="1"/>
        <v>51</v>
      </c>
      <c r="E218" s="22">
        <f t="shared" si="2"/>
        <v>102</v>
      </c>
      <c r="F218" s="21">
        <f t="shared" si="3"/>
        <v>13</v>
      </c>
      <c r="G218" s="23"/>
      <c r="H218" s="21">
        <f t="shared" si="4"/>
        <v>64</v>
      </c>
    </row>
    <row r="219" spans="1:8" ht="13.5" customHeight="1" x14ac:dyDescent="0.25">
      <c r="A219" s="21">
        <v>231</v>
      </c>
      <c r="B219" s="21">
        <f t="shared" si="0"/>
        <v>115</v>
      </c>
      <c r="C219" s="22">
        <v>64</v>
      </c>
      <c r="D219" s="21">
        <f t="shared" si="1"/>
        <v>51</v>
      </c>
      <c r="E219" s="22">
        <f t="shared" si="2"/>
        <v>102</v>
      </c>
      <c r="F219" s="21">
        <f t="shared" si="3"/>
        <v>13</v>
      </c>
      <c r="G219" s="23"/>
      <c r="H219" s="21">
        <f t="shared" si="4"/>
        <v>64</v>
      </c>
    </row>
    <row r="220" spans="1:8" ht="13.5" customHeight="1" x14ac:dyDescent="0.25">
      <c r="A220" s="21">
        <v>232</v>
      </c>
      <c r="B220" s="21">
        <f t="shared" si="0"/>
        <v>116</v>
      </c>
      <c r="C220" s="22">
        <v>64</v>
      </c>
      <c r="D220" s="21">
        <f t="shared" si="1"/>
        <v>52</v>
      </c>
      <c r="E220" s="22">
        <f t="shared" si="2"/>
        <v>104</v>
      </c>
      <c r="F220" s="21">
        <f t="shared" si="3"/>
        <v>12</v>
      </c>
      <c r="G220" s="23"/>
      <c r="H220" s="21">
        <f t="shared" si="4"/>
        <v>64</v>
      </c>
    </row>
    <row r="221" spans="1:8" ht="13.5" customHeight="1" x14ac:dyDescent="0.25">
      <c r="A221" s="21">
        <v>233</v>
      </c>
      <c r="B221" s="21">
        <f t="shared" si="0"/>
        <v>116</v>
      </c>
      <c r="C221" s="22">
        <v>64</v>
      </c>
      <c r="D221" s="21">
        <f t="shared" si="1"/>
        <v>52</v>
      </c>
      <c r="E221" s="22">
        <f t="shared" si="2"/>
        <v>104</v>
      </c>
      <c r="F221" s="21">
        <f t="shared" si="3"/>
        <v>12</v>
      </c>
      <c r="G221" s="23"/>
      <c r="H221" s="21">
        <f t="shared" si="4"/>
        <v>64</v>
      </c>
    </row>
    <row r="222" spans="1:8" ht="13.5" customHeight="1" x14ac:dyDescent="0.25">
      <c r="A222" s="21">
        <v>234</v>
      </c>
      <c r="B222" s="21">
        <f t="shared" si="0"/>
        <v>117</v>
      </c>
      <c r="C222" s="22">
        <v>64</v>
      </c>
      <c r="D222" s="21">
        <f t="shared" si="1"/>
        <v>53</v>
      </c>
      <c r="E222" s="22">
        <f t="shared" si="2"/>
        <v>106</v>
      </c>
      <c r="F222" s="21">
        <f t="shared" si="3"/>
        <v>11</v>
      </c>
      <c r="G222" s="23"/>
      <c r="H222" s="21">
        <f t="shared" si="4"/>
        <v>64</v>
      </c>
    </row>
    <row r="223" spans="1:8" ht="13.5" customHeight="1" x14ac:dyDescent="0.25">
      <c r="A223" s="21">
        <v>235</v>
      </c>
      <c r="B223" s="21">
        <f t="shared" si="0"/>
        <v>117</v>
      </c>
      <c r="C223" s="22">
        <v>64</v>
      </c>
      <c r="D223" s="21">
        <f t="shared" si="1"/>
        <v>53</v>
      </c>
      <c r="E223" s="22">
        <f t="shared" si="2"/>
        <v>106</v>
      </c>
      <c r="F223" s="21">
        <f t="shared" si="3"/>
        <v>11</v>
      </c>
      <c r="G223" s="23"/>
      <c r="H223" s="21">
        <f t="shared" si="4"/>
        <v>64</v>
      </c>
    </row>
    <row r="224" spans="1:8" ht="13.5" customHeight="1" x14ac:dyDescent="0.25">
      <c r="A224" s="21">
        <v>236</v>
      </c>
      <c r="B224" s="21">
        <f t="shared" si="0"/>
        <v>118</v>
      </c>
      <c r="C224" s="22">
        <v>64</v>
      </c>
      <c r="D224" s="21">
        <f t="shared" si="1"/>
        <v>54</v>
      </c>
      <c r="E224" s="22">
        <f t="shared" si="2"/>
        <v>108</v>
      </c>
      <c r="F224" s="21">
        <f t="shared" si="3"/>
        <v>10</v>
      </c>
      <c r="G224" s="23"/>
      <c r="H224" s="21">
        <f t="shared" si="4"/>
        <v>64</v>
      </c>
    </row>
    <row r="225" spans="1:8" ht="13.5" customHeight="1" x14ac:dyDescent="0.25">
      <c r="A225" s="21">
        <v>237</v>
      </c>
      <c r="B225" s="21">
        <f t="shared" si="0"/>
        <v>118</v>
      </c>
      <c r="C225" s="22">
        <v>64</v>
      </c>
      <c r="D225" s="21">
        <f t="shared" si="1"/>
        <v>54</v>
      </c>
      <c r="E225" s="22">
        <f t="shared" si="2"/>
        <v>108</v>
      </c>
      <c r="F225" s="21">
        <f t="shared" si="3"/>
        <v>10</v>
      </c>
      <c r="G225" s="23"/>
      <c r="H225" s="21">
        <f t="shared" si="4"/>
        <v>64</v>
      </c>
    </row>
    <row r="226" spans="1:8" ht="13.5" customHeight="1" x14ac:dyDescent="0.25">
      <c r="A226" s="21">
        <v>238</v>
      </c>
      <c r="B226" s="21">
        <f t="shared" si="0"/>
        <v>119</v>
      </c>
      <c r="C226" s="22">
        <v>64</v>
      </c>
      <c r="D226" s="21">
        <f t="shared" si="1"/>
        <v>55</v>
      </c>
      <c r="E226" s="22">
        <f t="shared" si="2"/>
        <v>110</v>
      </c>
      <c r="F226" s="21">
        <f t="shared" si="3"/>
        <v>9</v>
      </c>
      <c r="G226" s="23"/>
      <c r="H226" s="21">
        <f t="shared" si="4"/>
        <v>64</v>
      </c>
    </row>
    <row r="227" spans="1:8" ht="13.5" customHeight="1" x14ac:dyDescent="0.25">
      <c r="A227" s="21">
        <v>239</v>
      </c>
      <c r="B227" s="21">
        <f t="shared" si="0"/>
        <v>119</v>
      </c>
      <c r="C227" s="22">
        <v>64</v>
      </c>
      <c r="D227" s="21">
        <f t="shared" si="1"/>
        <v>55</v>
      </c>
      <c r="E227" s="22">
        <f t="shared" si="2"/>
        <v>110</v>
      </c>
      <c r="F227" s="21">
        <f t="shared" si="3"/>
        <v>9</v>
      </c>
      <c r="G227" s="23"/>
      <c r="H227" s="21">
        <f t="shared" si="4"/>
        <v>64</v>
      </c>
    </row>
    <row r="228" spans="1:8" ht="13.5" customHeight="1" x14ac:dyDescent="0.25">
      <c r="A228" s="21">
        <v>240</v>
      </c>
      <c r="B228" s="21">
        <f t="shared" si="0"/>
        <v>120</v>
      </c>
      <c r="C228" s="22">
        <v>64</v>
      </c>
      <c r="D228" s="21">
        <f t="shared" si="1"/>
        <v>56</v>
      </c>
      <c r="E228" s="22">
        <f t="shared" si="2"/>
        <v>112</v>
      </c>
      <c r="F228" s="21">
        <f t="shared" si="3"/>
        <v>8</v>
      </c>
      <c r="G228" s="23"/>
      <c r="H228" s="21">
        <f t="shared" si="4"/>
        <v>64</v>
      </c>
    </row>
    <row r="229" spans="1:8" ht="13.5" customHeight="1" x14ac:dyDescent="0.25">
      <c r="A229" s="21">
        <v>241</v>
      </c>
      <c r="B229" s="21">
        <f t="shared" si="0"/>
        <v>120</v>
      </c>
      <c r="C229" s="22">
        <v>64</v>
      </c>
      <c r="D229" s="21">
        <f t="shared" si="1"/>
        <v>56</v>
      </c>
      <c r="E229" s="22">
        <f t="shared" si="2"/>
        <v>112</v>
      </c>
      <c r="F229" s="21">
        <f t="shared" si="3"/>
        <v>8</v>
      </c>
      <c r="G229" s="23"/>
      <c r="H229" s="21">
        <f t="shared" si="4"/>
        <v>64</v>
      </c>
    </row>
    <row r="230" spans="1:8" ht="13.5" customHeight="1" x14ac:dyDescent="0.25">
      <c r="A230" s="21">
        <v>242</v>
      </c>
      <c r="B230" s="21">
        <f t="shared" si="0"/>
        <v>121</v>
      </c>
      <c r="C230" s="22">
        <v>64</v>
      </c>
      <c r="D230" s="21">
        <f t="shared" si="1"/>
        <v>57</v>
      </c>
      <c r="E230" s="22">
        <f t="shared" si="2"/>
        <v>114</v>
      </c>
      <c r="F230" s="21">
        <f t="shared" si="3"/>
        <v>7</v>
      </c>
      <c r="G230" s="23"/>
      <c r="H230" s="21">
        <f t="shared" si="4"/>
        <v>64</v>
      </c>
    </row>
    <row r="231" spans="1:8" ht="13.5" customHeight="1" x14ac:dyDescent="0.25">
      <c r="A231" s="21">
        <v>243</v>
      </c>
      <c r="B231" s="21">
        <f t="shared" si="0"/>
        <v>121</v>
      </c>
      <c r="C231" s="22">
        <v>64</v>
      </c>
      <c r="D231" s="21">
        <f t="shared" si="1"/>
        <v>57</v>
      </c>
      <c r="E231" s="22">
        <f t="shared" si="2"/>
        <v>114</v>
      </c>
      <c r="F231" s="21">
        <f t="shared" si="3"/>
        <v>7</v>
      </c>
      <c r="G231" s="23"/>
      <c r="H231" s="21">
        <f t="shared" si="4"/>
        <v>64</v>
      </c>
    </row>
    <row r="232" spans="1:8" ht="13.5" customHeight="1" x14ac:dyDescent="0.25">
      <c r="A232" s="21">
        <v>244</v>
      </c>
      <c r="B232" s="21">
        <f t="shared" si="0"/>
        <v>122</v>
      </c>
      <c r="C232" s="22">
        <v>64</v>
      </c>
      <c r="D232" s="21">
        <f t="shared" si="1"/>
        <v>58</v>
      </c>
      <c r="E232" s="22">
        <f t="shared" si="2"/>
        <v>116</v>
      </c>
      <c r="F232" s="21">
        <f t="shared" si="3"/>
        <v>6</v>
      </c>
      <c r="G232" s="23"/>
      <c r="H232" s="21">
        <f t="shared" si="4"/>
        <v>64</v>
      </c>
    </row>
    <row r="233" spans="1:8" ht="13.5" customHeight="1" x14ac:dyDescent="0.25">
      <c r="A233" s="21">
        <v>245</v>
      </c>
      <c r="B233" s="21">
        <f t="shared" si="0"/>
        <v>122</v>
      </c>
      <c r="C233" s="22">
        <v>64</v>
      </c>
      <c r="D233" s="21">
        <f t="shared" si="1"/>
        <v>58</v>
      </c>
      <c r="E233" s="22">
        <f t="shared" si="2"/>
        <v>116</v>
      </c>
      <c r="F233" s="21">
        <f t="shared" si="3"/>
        <v>6</v>
      </c>
      <c r="G233" s="23"/>
      <c r="H233" s="21">
        <f t="shared" si="4"/>
        <v>64</v>
      </c>
    </row>
    <row r="234" spans="1:8" ht="13.5" customHeight="1" x14ac:dyDescent="0.25">
      <c r="A234" s="21">
        <v>246</v>
      </c>
      <c r="B234" s="21">
        <f t="shared" si="0"/>
        <v>123</v>
      </c>
      <c r="C234" s="22">
        <v>64</v>
      </c>
      <c r="D234" s="21">
        <f t="shared" si="1"/>
        <v>59</v>
      </c>
      <c r="E234" s="22">
        <f t="shared" si="2"/>
        <v>118</v>
      </c>
      <c r="F234" s="21">
        <f t="shared" si="3"/>
        <v>5</v>
      </c>
      <c r="G234" s="23"/>
      <c r="H234" s="21">
        <f t="shared" si="4"/>
        <v>64</v>
      </c>
    </row>
    <row r="235" spans="1:8" ht="13.5" customHeight="1" x14ac:dyDescent="0.25">
      <c r="A235" s="21">
        <v>247</v>
      </c>
      <c r="B235" s="21">
        <f t="shared" si="0"/>
        <v>123</v>
      </c>
      <c r="C235" s="22">
        <v>64</v>
      </c>
      <c r="D235" s="21">
        <f t="shared" si="1"/>
        <v>59</v>
      </c>
      <c r="E235" s="22">
        <f t="shared" si="2"/>
        <v>118</v>
      </c>
      <c r="F235" s="21">
        <f t="shared" si="3"/>
        <v>5</v>
      </c>
      <c r="G235" s="23"/>
      <c r="H235" s="21">
        <f t="shared" si="4"/>
        <v>64</v>
      </c>
    </row>
    <row r="236" spans="1:8" ht="13.5" customHeight="1" x14ac:dyDescent="0.25">
      <c r="A236" s="21">
        <v>248</v>
      </c>
      <c r="B236" s="21">
        <f t="shared" si="0"/>
        <v>124</v>
      </c>
      <c r="C236" s="22">
        <v>64</v>
      </c>
      <c r="D236" s="21">
        <f t="shared" si="1"/>
        <v>60</v>
      </c>
      <c r="E236" s="22">
        <f t="shared" si="2"/>
        <v>120</v>
      </c>
      <c r="F236" s="21">
        <f t="shared" si="3"/>
        <v>4</v>
      </c>
      <c r="G236" s="23"/>
      <c r="H236" s="21">
        <f t="shared" si="4"/>
        <v>64</v>
      </c>
    </row>
    <row r="237" spans="1:8" ht="13.5" customHeight="1" x14ac:dyDescent="0.25">
      <c r="A237" s="21">
        <v>249</v>
      </c>
      <c r="B237" s="21">
        <f t="shared" si="0"/>
        <v>124</v>
      </c>
      <c r="C237" s="22">
        <v>64</v>
      </c>
      <c r="D237" s="21">
        <f t="shared" si="1"/>
        <v>60</v>
      </c>
      <c r="E237" s="22">
        <f t="shared" si="2"/>
        <v>120</v>
      </c>
      <c r="F237" s="21">
        <f t="shared" si="3"/>
        <v>4</v>
      </c>
      <c r="G237" s="23"/>
      <c r="H237" s="21">
        <f t="shared" si="4"/>
        <v>64</v>
      </c>
    </row>
    <row r="238" spans="1:8" ht="13.5" customHeight="1" x14ac:dyDescent="0.25">
      <c r="A238" s="21">
        <v>250</v>
      </c>
      <c r="B238" s="21">
        <f t="shared" si="0"/>
        <v>125</v>
      </c>
      <c r="C238" s="22">
        <v>64</v>
      </c>
      <c r="D238" s="21">
        <f t="shared" si="1"/>
        <v>61</v>
      </c>
      <c r="E238" s="22">
        <f t="shared" si="2"/>
        <v>122</v>
      </c>
      <c r="F238" s="21">
        <f t="shared" si="3"/>
        <v>3</v>
      </c>
      <c r="G238" s="23"/>
      <c r="H238" s="21">
        <f t="shared" si="4"/>
        <v>64</v>
      </c>
    </row>
    <row r="239" spans="1:8" ht="13.5" customHeight="1" x14ac:dyDescent="0.25">
      <c r="A239" s="21">
        <v>251</v>
      </c>
      <c r="B239" s="21">
        <f t="shared" si="0"/>
        <v>125</v>
      </c>
      <c r="C239" s="22">
        <v>64</v>
      </c>
      <c r="D239" s="21">
        <f t="shared" si="1"/>
        <v>61</v>
      </c>
      <c r="E239" s="22">
        <f t="shared" si="2"/>
        <v>122</v>
      </c>
      <c r="F239" s="21">
        <f t="shared" si="3"/>
        <v>3</v>
      </c>
      <c r="G239" s="23"/>
      <c r="H239" s="21">
        <f t="shared" si="4"/>
        <v>64</v>
      </c>
    </row>
    <row r="240" spans="1:8" ht="13.5" customHeight="1" x14ac:dyDescent="0.25">
      <c r="A240" s="21">
        <v>252</v>
      </c>
      <c r="B240" s="21">
        <f t="shared" si="0"/>
        <v>126</v>
      </c>
      <c r="C240" s="22">
        <v>64</v>
      </c>
      <c r="D240" s="21">
        <f t="shared" si="1"/>
        <v>62</v>
      </c>
      <c r="E240" s="22">
        <f t="shared" si="2"/>
        <v>124</v>
      </c>
      <c r="F240" s="21">
        <f t="shared" si="3"/>
        <v>2</v>
      </c>
      <c r="G240" s="23"/>
      <c r="H240" s="21">
        <f t="shared" si="4"/>
        <v>64</v>
      </c>
    </row>
    <row r="241" spans="1:8" ht="13.5" customHeight="1" x14ac:dyDescent="0.25">
      <c r="A241" s="21">
        <v>253</v>
      </c>
      <c r="B241" s="21">
        <f t="shared" si="0"/>
        <v>126</v>
      </c>
      <c r="C241" s="22">
        <v>64</v>
      </c>
      <c r="D241" s="21">
        <f t="shared" si="1"/>
        <v>62</v>
      </c>
      <c r="E241" s="22">
        <f t="shared" si="2"/>
        <v>124</v>
      </c>
      <c r="F241" s="21">
        <f t="shared" si="3"/>
        <v>2</v>
      </c>
      <c r="G241" s="23"/>
      <c r="H241" s="21">
        <f t="shared" si="4"/>
        <v>64</v>
      </c>
    </row>
    <row r="242" spans="1:8" ht="13.5" customHeight="1" x14ac:dyDescent="0.25">
      <c r="A242" s="21">
        <v>254</v>
      </c>
      <c r="B242" s="21">
        <f t="shared" si="0"/>
        <v>127</v>
      </c>
      <c r="C242" s="22">
        <v>64</v>
      </c>
      <c r="D242" s="21">
        <f t="shared" si="1"/>
        <v>63</v>
      </c>
      <c r="E242" s="22">
        <f t="shared" si="2"/>
        <v>126</v>
      </c>
      <c r="F242" s="21">
        <f t="shared" si="3"/>
        <v>1</v>
      </c>
      <c r="G242" s="23"/>
      <c r="H242" s="21">
        <f t="shared" si="4"/>
        <v>64</v>
      </c>
    </row>
    <row r="243" spans="1:8" ht="13.5" customHeight="1" x14ac:dyDescent="0.25">
      <c r="A243" s="21">
        <v>255</v>
      </c>
      <c r="B243" s="21">
        <f t="shared" si="0"/>
        <v>127</v>
      </c>
      <c r="C243" s="22">
        <v>64</v>
      </c>
      <c r="D243" s="21">
        <f t="shared" si="1"/>
        <v>63</v>
      </c>
      <c r="E243" s="22">
        <f t="shared" si="2"/>
        <v>126</v>
      </c>
      <c r="F243" s="21">
        <f t="shared" si="3"/>
        <v>1</v>
      </c>
      <c r="G243" s="23"/>
      <c r="H243" s="21">
        <f t="shared" si="4"/>
        <v>64</v>
      </c>
    </row>
    <row r="244" spans="1:8" ht="13.5" customHeight="1" x14ac:dyDescent="0.25">
      <c r="A244" s="21">
        <v>256</v>
      </c>
      <c r="B244" s="21">
        <f t="shared" si="0"/>
        <v>128</v>
      </c>
      <c r="C244" s="22">
        <v>64</v>
      </c>
      <c r="D244" s="21">
        <f t="shared" si="1"/>
        <v>64</v>
      </c>
      <c r="E244" s="22">
        <f t="shared" si="2"/>
        <v>128</v>
      </c>
      <c r="F244" s="21">
        <f t="shared" si="3"/>
        <v>0</v>
      </c>
      <c r="G244" s="23"/>
      <c r="H244" s="21">
        <f t="shared" si="4"/>
        <v>64</v>
      </c>
    </row>
    <row r="245" spans="1:8" ht="13.5" customHeight="1" x14ac:dyDescent="0.2">
      <c r="A245" s="1"/>
      <c r="B245" s="1"/>
      <c r="C245" s="3"/>
      <c r="D245" s="1"/>
      <c r="E245" s="3"/>
      <c r="F245" s="1"/>
      <c r="G245" s="4"/>
      <c r="H245" s="1"/>
    </row>
    <row r="246" spans="1:8" ht="13.5" customHeight="1" x14ac:dyDescent="0.2">
      <c r="A246" s="1"/>
      <c r="B246" s="2"/>
      <c r="C246" s="3"/>
      <c r="D246" s="3"/>
      <c r="E246" s="3"/>
      <c r="F246" s="3"/>
      <c r="H246" s="3"/>
    </row>
    <row r="247" spans="1:8" ht="13.5" customHeight="1" x14ac:dyDescent="0.2">
      <c r="A247" s="1"/>
      <c r="B247" s="2"/>
      <c r="C247" s="3"/>
      <c r="D247" s="3"/>
      <c r="E247" s="3"/>
      <c r="F247" s="3"/>
      <c r="H247" s="3"/>
    </row>
    <row r="248" spans="1:8" ht="13.5" customHeight="1" x14ac:dyDescent="0.2">
      <c r="A248" s="1"/>
      <c r="B248" s="2"/>
      <c r="C248" s="3"/>
      <c r="D248" s="3"/>
      <c r="E248" s="3"/>
      <c r="F248" s="3"/>
      <c r="H248" s="3"/>
    </row>
    <row r="249" spans="1:8" ht="13.5" customHeight="1" x14ac:dyDescent="0.2">
      <c r="A249" s="1"/>
      <c r="B249" s="2"/>
      <c r="C249" s="3"/>
      <c r="D249" s="3"/>
      <c r="E249" s="3"/>
      <c r="F249" s="3"/>
      <c r="H249" s="3"/>
    </row>
    <row r="250" spans="1:8" ht="13.5" customHeight="1" x14ac:dyDescent="0.2">
      <c r="A250" s="1"/>
      <c r="B250" s="2"/>
      <c r="C250" s="3"/>
      <c r="D250" s="3"/>
      <c r="E250" s="3"/>
      <c r="F250" s="3"/>
      <c r="H250" s="3"/>
    </row>
    <row r="251" spans="1:8" ht="13.5" customHeight="1" x14ac:dyDescent="0.2">
      <c r="A251" s="1"/>
      <c r="B251" s="2"/>
      <c r="C251" s="3"/>
      <c r="D251" s="3"/>
      <c r="E251" s="3"/>
      <c r="F251" s="3"/>
      <c r="H251" s="3"/>
    </row>
    <row r="252" spans="1:8" ht="13.5" customHeight="1" x14ac:dyDescent="0.2">
      <c r="A252" s="1"/>
      <c r="B252" s="2"/>
      <c r="C252" s="3"/>
      <c r="D252" s="3"/>
      <c r="E252" s="3"/>
      <c r="F252" s="3"/>
      <c r="H252" s="3"/>
    </row>
    <row r="253" spans="1:8" ht="13.5" customHeight="1" x14ac:dyDescent="0.2">
      <c r="A253" s="1"/>
      <c r="B253" s="2"/>
      <c r="C253" s="3"/>
      <c r="D253" s="3"/>
      <c r="E253" s="3"/>
      <c r="F253" s="3"/>
      <c r="H253" s="3"/>
    </row>
    <row r="254" spans="1:8" ht="13.5" customHeight="1" x14ac:dyDescent="0.2">
      <c r="A254" s="1"/>
      <c r="B254" s="2"/>
      <c r="C254" s="3"/>
      <c r="D254" s="3"/>
      <c r="E254" s="3"/>
      <c r="F254" s="3"/>
      <c r="H254" s="3"/>
    </row>
    <row r="255" spans="1:8" ht="13.5" customHeight="1" x14ac:dyDescent="0.2">
      <c r="A255" s="1"/>
      <c r="B255" s="2"/>
      <c r="C255" s="3"/>
      <c r="D255" s="3"/>
      <c r="E255" s="3"/>
      <c r="F255" s="3"/>
      <c r="H255" s="3"/>
    </row>
    <row r="256" spans="1:8" ht="13.5" customHeight="1" x14ac:dyDescent="0.2">
      <c r="A256" s="1"/>
      <c r="B256" s="2"/>
      <c r="C256" s="3"/>
      <c r="D256" s="3"/>
      <c r="E256" s="3"/>
      <c r="F256" s="3"/>
      <c r="H256" s="3"/>
    </row>
    <row r="257" spans="1:8" ht="13.5" customHeight="1" x14ac:dyDescent="0.2">
      <c r="A257" s="1"/>
      <c r="B257" s="2"/>
      <c r="C257" s="3"/>
      <c r="D257" s="3"/>
      <c r="E257" s="3"/>
      <c r="F257" s="3"/>
      <c r="H257" s="3"/>
    </row>
    <row r="258" spans="1:8" ht="13.5" customHeight="1" x14ac:dyDescent="0.2">
      <c r="A258" s="1"/>
      <c r="B258" s="2"/>
      <c r="C258" s="3"/>
      <c r="D258" s="3"/>
      <c r="E258" s="3"/>
      <c r="F258" s="3"/>
      <c r="H258" s="3"/>
    </row>
    <row r="259" spans="1:8" ht="13.5" customHeight="1" x14ac:dyDescent="0.2">
      <c r="A259" s="1"/>
      <c r="B259" s="2"/>
      <c r="C259" s="3"/>
      <c r="D259" s="3"/>
      <c r="E259" s="3"/>
      <c r="F259" s="3"/>
      <c r="H259" s="3"/>
    </row>
    <row r="260" spans="1:8" ht="13.5" customHeight="1" x14ac:dyDescent="0.2">
      <c r="A260" s="1"/>
      <c r="B260" s="2"/>
      <c r="C260" s="3"/>
      <c r="D260" s="3"/>
      <c r="E260" s="3"/>
      <c r="F260" s="3"/>
      <c r="H260" s="3"/>
    </row>
    <row r="261" spans="1:8" ht="13.5" customHeight="1" x14ac:dyDescent="0.2">
      <c r="A261" s="1"/>
      <c r="B261" s="2"/>
      <c r="C261" s="3"/>
      <c r="D261" s="3"/>
      <c r="E261" s="3"/>
      <c r="F261" s="3"/>
      <c r="H261" s="3"/>
    </row>
    <row r="262" spans="1:8" ht="13.5" customHeight="1" x14ac:dyDescent="0.2">
      <c r="A262" s="1"/>
      <c r="B262" s="2"/>
      <c r="C262" s="3"/>
      <c r="D262" s="3"/>
      <c r="E262" s="3"/>
      <c r="F262" s="3"/>
      <c r="H262" s="3"/>
    </row>
    <row r="263" spans="1:8" ht="13.5" customHeight="1" x14ac:dyDescent="0.2">
      <c r="A263" s="1"/>
      <c r="B263" s="2"/>
      <c r="C263" s="3"/>
      <c r="D263" s="3"/>
      <c r="E263" s="3"/>
      <c r="F263" s="3"/>
      <c r="H263" s="3"/>
    </row>
    <row r="264" spans="1:8" ht="13.5" customHeight="1" x14ac:dyDescent="0.2">
      <c r="A264" s="1"/>
      <c r="B264" s="2"/>
      <c r="C264" s="3"/>
      <c r="D264" s="3"/>
      <c r="E264" s="3"/>
      <c r="F264" s="3"/>
      <c r="H264" s="3"/>
    </row>
    <row r="265" spans="1:8" ht="13.5" customHeight="1" x14ac:dyDescent="0.2">
      <c r="A265" s="1"/>
      <c r="B265" s="2"/>
      <c r="C265" s="3"/>
      <c r="D265" s="3"/>
      <c r="E265" s="3"/>
      <c r="F265" s="3"/>
      <c r="H265" s="3"/>
    </row>
    <row r="266" spans="1:8" ht="13.5" customHeight="1" x14ac:dyDescent="0.2">
      <c r="A266" s="1"/>
      <c r="B266" s="2"/>
      <c r="C266" s="3"/>
      <c r="D266" s="3"/>
      <c r="E266" s="3"/>
      <c r="F266" s="3"/>
      <c r="H266" s="3"/>
    </row>
    <row r="267" spans="1:8" ht="13.5" customHeight="1" x14ac:dyDescent="0.2">
      <c r="A267" s="1"/>
      <c r="B267" s="2"/>
      <c r="C267" s="3"/>
      <c r="D267" s="3"/>
      <c r="E267" s="3"/>
      <c r="F267" s="3"/>
      <c r="H267" s="3"/>
    </row>
    <row r="268" spans="1:8" ht="13.5" customHeight="1" x14ac:dyDescent="0.2">
      <c r="A268" s="1"/>
      <c r="B268" s="2"/>
      <c r="C268" s="3"/>
      <c r="D268" s="3"/>
      <c r="E268" s="3"/>
      <c r="F268" s="3"/>
      <c r="H268" s="3"/>
    </row>
    <row r="269" spans="1:8" ht="13.5" customHeight="1" x14ac:dyDescent="0.2">
      <c r="A269" s="1"/>
      <c r="B269" s="2"/>
      <c r="C269" s="3"/>
      <c r="D269" s="3"/>
      <c r="E269" s="3"/>
      <c r="F269" s="3"/>
      <c r="H269" s="3"/>
    </row>
    <row r="270" spans="1:8" ht="13.5" customHeight="1" x14ac:dyDescent="0.2">
      <c r="A270" s="1"/>
      <c r="B270" s="2"/>
      <c r="C270" s="3"/>
      <c r="D270" s="3"/>
      <c r="E270" s="3"/>
      <c r="F270" s="3"/>
      <c r="H270" s="3"/>
    </row>
    <row r="271" spans="1:8" ht="13.5" customHeight="1" x14ac:dyDescent="0.2">
      <c r="A271" s="1"/>
      <c r="B271" s="2"/>
      <c r="C271" s="3"/>
      <c r="D271" s="3"/>
      <c r="E271" s="3"/>
      <c r="F271" s="3"/>
      <c r="H271" s="3"/>
    </row>
    <row r="272" spans="1:8" ht="13.5" customHeight="1" x14ac:dyDescent="0.2">
      <c r="A272" s="1"/>
      <c r="B272" s="2"/>
      <c r="C272" s="3"/>
      <c r="D272" s="3"/>
      <c r="E272" s="3"/>
      <c r="F272" s="3"/>
      <c r="H272" s="3"/>
    </row>
    <row r="273" spans="1:8" ht="13.5" customHeight="1" x14ac:dyDescent="0.2">
      <c r="A273" s="1"/>
      <c r="B273" s="2"/>
      <c r="C273" s="3"/>
      <c r="D273" s="3"/>
      <c r="E273" s="3"/>
      <c r="F273" s="3"/>
      <c r="H273" s="3"/>
    </row>
    <row r="274" spans="1:8" ht="13.5" customHeight="1" x14ac:dyDescent="0.2">
      <c r="A274" s="1"/>
      <c r="B274" s="2"/>
      <c r="C274" s="3"/>
      <c r="D274" s="3"/>
      <c r="E274" s="3"/>
      <c r="F274" s="3"/>
      <c r="H274" s="3"/>
    </row>
    <row r="275" spans="1:8" ht="13.5" customHeight="1" x14ac:dyDescent="0.2">
      <c r="A275" s="1"/>
      <c r="B275" s="2"/>
      <c r="C275" s="3"/>
      <c r="D275" s="3"/>
      <c r="E275" s="3"/>
      <c r="F275" s="3"/>
      <c r="H275" s="3"/>
    </row>
    <row r="276" spans="1:8" ht="13.5" customHeight="1" x14ac:dyDescent="0.2">
      <c r="A276" s="1"/>
      <c r="B276" s="2"/>
      <c r="C276" s="3"/>
      <c r="D276" s="3"/>
      <c r="E276" s="3"/>
      <c r="F276" s="3"/>
      <c r="H276" s="3"/>
    </row>
    <row r="277" spans="1:8" ht="13.5" customHeight="1" x14ac:dyDescent="0.2">
      <c r="A277" s="1"/>
      <c r="B277" s="2"/>
      <c r="C277" s="3"/>
      <c r="D277" s="3"/>
      <c r="E277" s="3"/>
      <c r="F277" s="3"/>
      <c r="H277" s="3"/>
    </row>
    <row r="278" spans="1:8" ht="13.5" customHeight="1" x14ac:dyDescent="0.2">
      <c r="A278" s="1"/>
      <c r="B278" s="2"/>
      <c r="C278" s="3"/>
      <c r="D278" s="3"/>
      <c r="E278" s="3"/>
      <c r="F278" s="3"/>
      <c r="H278" s="3"/>
    </row>
    <row r="279" spans="1:8" ht="13.5" customHeight="1" x14ac:dyDescent="0.2">
      <c r="A279" s="1"/>
      <c r="B279" s="2"/>
      <c r="C279" s="3"/>
      <c r="D279" s="3"/>
      <c r="E279" s="3"/>
      <c r="F279" s="3"/>
      <c r="H279" s="3"/>
    </row>
    <row r="280" spans="1:8" ht="13.5" customHeight="1" x14ac:dyDescent="0.2">
      <c r="A280" s="1"/>
      <c r="B280" s="2"/>
      <c r="C280" s="3"/>
      <c r="D280" s="3"/>
      <c r="E280" s="3"/>
      <c r="F280" s="3"/>
      <c r="H280" s="3"/>
    </row>
    <row r="281" spans="1:8" ht="13.5" customHeight="1" x14ac:dyDescent="0.2">
      <c r="A281" s="1"/>
      <c r="B281" s="2"/>
      <c r="C281" s="3"/>
      <c r="D281" s="3"/>
      <c r="E281" s="3"/>
      <c r="F281" s="3"/>
      <c r="H281" s="3"/>
    </row>
    <row r="282" spans="1:8" ht="13.5" customHeight="1" x14ac:dyDescent="0.2">
      <c r="A282" s="1"/>
      <c r="B282" s="2"/>
      <c r="C282" s="3"/>
      <c r="D282" s="3"/>
      <c r="E282" s="3"/>
      <c r="F282" s="3"/>
      <c r="H282" s="3"/>
    </row>
    <row r="283" spans="1:8" ht="13.5" customHeight="1" x14ac:dyDescent="0.2">
      <c r="A283" s="1"/>
      <c r="B283" s="2"/>
      <c r="C283" s="3"/>
      <c r="D283" s="3"/>
      <c r="E283" s="3"/>
      <c r="F283" s="3"/>
      <c r="H283" s="3"/>
    </row>
    <row r="284" spans="1:8" ht="13.5" customHeight="1" x14ac:dyDescent="0.2">
      <c r="A284" s="1"/>
      <c r="B284" s="2"/>
      <c r="C284" s="3"/>
      <c r="D284" s="3"/>
      <c r="E284" s="3"/>
      <c r="F284" s="3"/>
      <c r="H284" s="3"/>
    </row>
    <row r="285" spans="1:8" ht="13.5" customHeight="1" x14ac:dyDescent="0.2">
      <c r="A285" s="1"/>
      <c r="B285" s="2"/>
      <c r="C285" s="3"/>
      <c r="D285" s="3"/>
      <c r="E285" s="3"/>
      <c r="F285" s="3"/>
      <c r="H285" s="3"/>
    </row>
    <row r="286" spans="1:8" ht="13.5" customHeight="1" x14ac:dyDescent="0.2">
      <c r="A286" s="1"/>
      <c r="B286" s="2"/>
      <c r="C286" s="3"/>
      <c r="D286" s="3"/>
      <c r="E286" s="3"/>
      <c r="F286" s="3"/>
      <c r="H286" s="3"/>
    </row>
    <row r="287" spans="1:8" ht="13.5" customHeight="1" x14ac:dyDescent="0.2">
      <c r="A287" s="1"/>
      <c r="B287" s="2"/>
      <c r="C287" s="3"/>
      <c r="D287" s="3"/>
      <c r="E287" s="3"/>
      <c r="F287" s="3"/>
      <c r="H287" s="3"/>
    </row>
    <row r="288" spans="1:8" ht="13.5" customHeight="1" x14ac:dyDescent="0.2">
      <c r="A288" s="1"/>
      <c r="B288" s="2"/>
      <c r="C288" s="3"/>
      <c r="D288" s="3"/>
      <c r="E288" s="3"/>
      <c r="F288" s="3"/>
      <c r="H288" s="3"/>
    </row>
    <row r="289" spans="1:8" ht="13.5" customHeight="1" x14ac:dyDescent="0.2">
      <c r="A289" s="1"/>
      <c r="B289" s="2"/>
      <c r="C289" s="3"/>
      <c r="D289" s="3"/>
      <c r="E289" s="3"/>
      <c r="F289" s="3"/>
      <c r="H289" s="3"/>
    </row>
    <row r="290" spans="1:8" ht="13.5" customHeight="1" x14ac:dyDescent="0.2">
      <c r="A290" s="1"/>
      <c r="B290" s="2"/>
      <c r="C290" s="3"/>
      <c r="D290" s="3"/>
      <c r="E290" s="3"/>
      <c r="F290" s="3"/>
      <c r="H290" s="3"/>
    </row>
    <row r="291" spans="1:8" ht="13.5" customHeight="1" x14ac:dyDescent="0.2">
      <c r="A291" s="1"/>
      <c r="B291" s="2"/>
      <c r="C291" s="3"/>
      <c r="D291" s="3"/>
      <c r="E291" s="3"/>
      <c r="F291" s="3"/>
      <c r="H291" s="3"/>
    </row>
    <row r="292" spans="1:8" ht="13.5" customHeight="1" x14ac:dyDescent="0.2">
      <c r="A292" s="1"/>
      <c r="B292" s="2"/>
      <c r="C292" s="3"/>
      <c r="D292" s="3"/>
      <c r="E292" s="3"/>
      <c r="F292" s="3"/>
      <c r="H292" s="3"/>
    </row>
    <row r="293" spans="1:8" ht="13.5" customHeight="1" x14ac:dyDescent="0.2">
      <c r="A293" s="1"/>
      <c r="B293" s="2"/>
      <c r="C293" s="3"/>
      <c r="D293" s="3"/>
      <c r="E293" s="3"/>
      <c r="F293" s="3"/>
      <c r="H293" s="3"/>
    </row>
    <row r="294" spans="1:8" ht="13.5" customHeight="1" x14ac:dyDescent="0.2">
      <c r="A294" s="1"/>
      <c r="B294" s="2"/>
      <c r="C294" s="3"/>
      <c r="D294" s="3"/>
      <c r="E294" s="3"/>
      <c r="F294" s="3"/>
      <c r="H294" s="3"/>
    </row>
    <row r="295" spans="1:8" ht="13.5" customHeight="1" x14ac:dyDescent="0.2">
      <c r="A295" s="1"/>
      <c r="B295" s="2"/>
      <c r="C295" s="3"/>
      <c r="D295" s="3"/>
      <c r="E295" s="3"/>
      <c r="F295" s="3"/>
      <c r="H295" s="3"/>
    </row>
    <row r="296" spans="1:8" ht="13.5" customHeight="1" x14ac:dyDescent="0.2">
      <c r="A296" s="1"/>
      <c r="B296" s="2"/>
      <c r="C296" s="3"/>
      <c r="D296" s="3"/>
      <c r="E296" s="3"/>
      <c r="F296" s="3"/>
      <c r="H296" s="3"/>
    </row>
    <row r="297" spans="1:8" ht="13.5" customHeight="1" x14ac:dyDescent="0.2">
      <c r="A297" s="1"/>
      <c r="B297" s="2"/>
      <c r="C297" s="3"/>
      <c r="D297" s="3"/>
      <c r="E297" s="3"/>
      <c r="F297" s="3"/>
      <c r="H297" s="3"/>
    </row>
    <row r="298" spans="1:8" ht="13.5" customHeight="1" x14ac:dyDescent="0.2">
      <c r="A298" s="1"/>
      <c r="B298" s="2"/>
      <c r="C298" s="3"/>
      <c r="D298" s="3"/>
      <c r="E298" s="3"/>
      <c r="F298" s="3"/>
      <c r="H298" s="3"/>
    </row>
    <row r="299" spans="1:8" ht="13.5" customHeight="1" x14ac:dyDescent="0.2">
      <c r="A299" s="1"/>
      <c r="B299" s="2"/>
      <c r="C299" s="3"/>
      <c r="D299" s="3"/>
      <c r="E299" s="3"/>
      <c r="F299" s="3"/>
      <c r="H299" s="3"/>
    </row>
    <row r="300" spans="1:8" ht="13.5" customHeight="1" x14ac:dyDescent="0.2">
      <c r="A300" s="1"/>
      <c r="B300" s="2"/>
      <c r="C300" s="3"/>
      <c r="D300" s="3"/>
      <c r="E300" s="3"/>
      <c r="F300" s="3"/>
      <c r="H300" s="3"/>
    </row>
    <row r="301" spans="1:8" ht="13.5" customHeight="1" x14ac:dyDescent="0.2">
      <c r="A301" s="1"/>
      <c r="B301" s="2"/>
      <c r="C301" s="3"/>
      <c r="D301" s="3"/>
      <c r="E301" s="3"/>
      <c r="F301" s="3"/>
      <c r="H301" s="3"/>
    </row>
    <row r="302" spans="1:8" ht="13.5" customHeight="1" x14ac:dyDescent="0.2">
      <c r="A302" s="1"/>
      <c r="B302" s="2"/>
      <c r="C302" s="3"/>
      <c r="D302" s="3"/>
      <c r="E302" s="3"/>
      <c r="F302" s="3"/>
      <c r="H302" s="3"/>
    </row>
    <row r="303" spans="1:8" ht="13.5" customHeight="1" x14ac:dyDescent="0.2">
      <c r="A303" s="1"/>
      <c r="B303" s="2"/>
      <c r="C303" s="3"/>
      <c r="D303" s="3"/>
      <c r="E303" s="3"/>
      <c r="F303" s="3"/>
      <c r="H303" s="3"/>
    </row>
    <row r="304" spans="1:8" ht="13.5" customHeight="1" x14ac:dyDescent="0.2">
      <c r="A304" s="1"/>
      <c r="B304" s="2"/>
      <c r="C304" s="3"/>
      <c r="D304" s="3"/>
      <c r="E304" s="3"/>
      <c r="F304" s="3"/>
      <c r="H304" s="3"/>
    </row>
    <row r="305" spans="1:8" ht="13.5" customHeight="1" x14ac:dyDescent="0.2">
      <c r="A305" s="1"/>
      <c r="B305" s="2"/>
      <c r="C305" s="3"/>
      <c r="D305" s="3"/>
      <c r="E305" s="3"/>
      <c r="F305" s="3"/>
      <c r="H305" s="3"/>
    </row>
    <row r="306" spans="1:8" ht="13.5" customHeight="1" x14ac:dyDescent="0.2">
      <c r="A306" s="1"/>
      <c r="B306" s="2"/>
      <c r="C306" s="3"/>
      <c r="D306" s="3"/>
      <c r="E306" s="3"/>
      <c r="F306" s="3"/>
      <c r="H306" s="3"/>
    </row>
    <row r="307" spans="1:8" ht="13.5" customHeight="1" x14ac:dyDescent="0.2">
      <c r="A307" s="1"/>
      <c r="B307" s="2"/>
      <c r="C307" s="3"/>
      <c r="D307" s="3"/>
      <c r="E307" s="3"/>
      <c r="F307" s="3"/>
      <c r="H307" s="3"/>
    </row>
    <row r="308" spans="1:8" ht="13.5" customHeight="1" x14ac:dyDescent="0.2">
      <c r="A308" s="1"/>
      <c r="B308" s="2"/>
      <c r="C308" s="3"/>
      <c r="D308" s="3"/>
      <c r="E308" s="3"/>
      <c r="F308" s="3"/>
      <c r="H308" s="3"/>
    </row>
    <row r="309" spans="1:8" ht="13.5" customHeight="1" x14ac:dyDescent="0.2">
      <c r="A309" s="1"/>
      <c r="B309" s="2"/>
      <c r="C309" s="3"/>
      <c r="D309" s="3"/>
      <c r="E309" s="3"/>
      <c r="F309" s="3"/>
      <c r="H309" s="3"/>
    </row>
    <row r="310" spans="1:8" ht="13.5" customHeight="1" x14ac:dyDescent="0.2">
      <c r="A310" s="1"/>
      <c r="B310" s="2"/>
      <c r="C310" s="3"/>
      <c r="D310" s="3"/>
      <c r="E310" s="3"/>
      <c r="F310" s="3"/>
      <c r="H310" s="3"/>
    </row>
    <row r="311" spans="1:8" ht="13.5" customHeight="1" x14ac:dyDescent="0.2">
      <c r="A311" s="1"/>
      <c r="B311" s="2"/>
      <c r="C311" s="3"/>
      <c r="D311" s="3"/>
      <c r="E311" s="3"/>
      <c r="F311" s="3"/>
      <c r="H311" s="3"/>
    </row>
    <row r="312" spans="1:8" ht="13.5" customHeight="1" x14ac:dyDescent="0.2">
      <c r="A312" s="1"/>
      <c r="B312" s="2"/>
      <c r="C312" s="3"/>
      <c r="D312" s="3"/>
      <c r="E312" s="3"/>
      <c r="F312" s="3"/>
      <c r="H312" s="3"/>
    </row>
    <row r="313" spans="1:8" ht="13.5" customHeight="1" x14ac:dyDescent="0.2">
      <c r="A313" s="1"/>
      <c r="B313" s="2"/>
      <c r="C313" s="3"/>
      <c r="D313" s="3"/>
      <c r="E313" s="3"/>
      <c r="F313" s="3"/>
      <c r="H313" s="3"/>
    </row>
    <row r="314" spans="1:8" ht="13.5" customHeight="1" x14ac:dyDescent="0.2">
      <c r="A314" s="1"/>
      <c r="B314" s="2"/>
      <c r="C314" s="3"/>
      <c r="D314" s="3"/>
      <c r="E314" s="3"/>
      <c r="F314" s="3"/>
      <c r="H314" s="3"/>
    </row>
    <row r="315" spans="1:8" ht="13.5" customHeight="1" x14ac:dyDescent="0.2">
      <c r="A315" s="1"/>
      <c r="B315" s="2"/>
      <c r="C315" s="3"/>
      <c r="D315" s="3"/>
      <c r="E315" s="3"/>
      <c r="F315" s="3"/>
      <c r="H315" s="3"/>
    </row>
    <row r="316" spans="1:8" ht="13.5" customHeight="1" x14ac:dyDescent="0.2">
      <c r="A316" s="1"/>
      <c r="B316" s="2"/>
      <c r="C316" s="3"/>
      <c r="D316" s="3"/>
      <c r="E316" s="3"/>
      <c r="F316" s="3"/>
      <c r="H316" s="3"/>
    </row>
    <row r="317" spans="1:8" ht="13.5" customHeight="1" x14ac:dyDescent="0.2">
      <c r="A317" s="1"/>
      <c r="B317" s="2"/>
      <c r="C317" s="3"/>
      <c r="D317" s="3"/>
      <c r="E317" s="3"/>
      <c r="F317" s="3"/>
      <c r="H317" s="3"/>
    </row>
    <row r="318" spans="1:8" ht="13.5" customHeight="1" x14ac:dyDescent="0.2">
      <c r="A318" s="1"/>
      <c r="B318" s="2"/>
      <c r="C318" s="3"/>
      <c r="D318" s="3"/>
      <c r="E318" s="3"/>
      <c r="F318" s="3"/>
      <c r="H318" s="3"/>
    </row>
    <row r="319" spans="1:8" ht="13.5" customHeight="1" x14ac:dyDescent="0.2">
      <c r="A319" s="1"/>
      <c r="B319" s="2"/>
      <c r="C319" s="3"/>
      <c r="D319" s="3"/>
      <c r="E319" s="3"/>
      <c r="F319" s="3"/>
      <c r="H319" s="3"/>
    </row>
    <row r="320" spans="1:8" ht="13.5" customHeight="1" x14ac:dyDescent="0.2">
      <c r="A320" s="1"/>
      <c r="B320" s="2"/>
      <c r="C320" s="3"/>
      <c r="D320" s="3"/>
      <c r="E320" s="3"/>
      <c r="F320" s="3"/>
      <c r="H320" s="3"/>
    </row>
    <row r="321" spans="1:8" ht="13.5" customHeight="1" x14ac:dyDescent="0.2">
      <c r="A321" s="1"/>
      <c r="B321" s="2"/>
      <c r="C321" s="3"/>
      <c r="D321" s="3"/>
      <c r="E321" s="3"/>
      <c r="F321" s="3"/>
      <c r="H321" s="3"/>
    </row>
    <row r="322" spans="1:8" ht="13.5" customHeight="1" x14ac:dyDescent="0.2">
      <c r="A322" s="1"/>
      <c r="B322" s="2"/>
      <c r="C322" s="3"/>
      <c r="D322" s="3"/>
      <c r="E322" s="3"/>
      <c r="F322" s="3"/>
      <c r="H322" s="3"/>
    </row>
    <row r="323" spans="1:8" ht="13.5" customHeight="1" x14ac:dyDescent="0.2">
      <c r="A323" s="1"/>
      <c r="B323" s="2"/>
      <c r="C323" s="3"/>
      <c r="D323" s="3"/>
      <c r="E323" s="3"/>
      <c r="F323" s="3"/>
      <c r="H323" s="3"/>
    </row>
    <row r="324" spans="1:8" ht="13.5" customHeight="1" x14ac:dyDescent="0.2">
      <c r="A324" s="1"/>
      <c r="B324" s="2"/>
      <c r="C324" s="3"/>
      <c r="D324" s="3"/>
      <c r="E324" s="3"/>
      <c r="F324" s="3"/>
      <c r="H324" s="3"/>
    </row>
    <row r="325" spans="1:8" ht="13.5" customHeight="1" x14ac:dyDescent="0.2">
      <c r="A325" s="1"/>
      <c r="B325" s="2"/>
      <c r="C325" s="3"/>
      <c r="D325" s="3"/>
      <c r="E325" s="3"/>
      <c r="F325" s="3"/>
      <c r="H325" s="3"/>
    </row>
    <row r="326" spans="1:8" ht="13.5" customHeight="1" x14ac:dyDescent="0.2">
      <c r="A326" s="1"/>
      <c r="B326" s="2"/>
      <c r="C326" s="3"/>
      <c r="D326" s="3"/>
      <c r="E326" s="3"/>
      <c r="F326" s="3"/>
      <c r="H326" s="3"/>
    </row>
    <row r="327" spans="1:8" ht="13.5" customHeight="1" x14ac:dyDescent="0.2">
      <c r="A327" s="1"/>
      <c r="B327" s="2"/>
      <c r="C327" s="3"/>
      <c r="D327" s="3"/>
      <c r="E327" s="3"/>
      <c r="F327" s="3"/>
      <c r="H327" s="3"/>
    </row>
    <row r="328" spans="1:8" ht="13.5" customHeight="1" x14ac:dyDescent="0.2">
      <c r="A328" s="1"/>
      <c r="B328" s="2"/>
      <c r="C328" s="3"/>
      <c r="D328" s="3"/>
      <c r="E328" s="3"/>
      <c r="F328" s="3"/>
      <c r="H328" s="3"/>
    </row>
    <row r="329" spans="1:8" ht="13.5" customHeight="1" x14ac:dyDescent="0.2">
      <c r="A329" s="1"/>
      <c r="B329" s="2"/>
      <c r="C329" s="3"/>
      <c r="D329" s="3"/>
      <c r="E329" s="3"/>
      <c r="F329" s="3"/>
      <c r="H329" s="3"/>
    </row>
    <row r="330" spans="1:8" ht="13.5" customHeight="1" x14ac:dyDescent="0.2">
      <c r="A330" s="1"/>
      <c r="B330" s="2"/>
      <c r="C330" s="3"/>
      <c r="D330" s="3"/>
      <c r="E330" s="3"/>
      <c r="F330" s="3"/>
      <c r="H330" s="3"/>
    </row>
    <row r="331" spans="1:8" ht="13.5" customHeight="1" x14ac:dyDescent="0.2">
      <c r="A331" s="1"/>
      <c r="B331" s="2"/>
      <c r="C331" s="3"/>
      <c r="D331" s="3"/>
      <c r="E331" s="3"/>
      <c r="F331" s="3"/>
      <c r="H331" s="3"/>
    </row>
    <row r="332" spans="1:8" ht="13.5" customHeight="1" x14ac:dyDescent="0.2">
      <c r="A332" s="1"/>
      <c r="B332" s="2"/>
      <c r="C332" s="3"/>
      <c r="D332" s="3"/>
      <c r="E332" s="3"/>
      <c r="F332" s="3"/>
      <c r="H332" s="3"/>
    </row>
    <row r="333" spans="1:8" ht="13.5" customHeight="1" x14ac:dyDescent="0.2">
      <c r="A333" s="1"/>
      <c r="B333" s="2"/>
      <c r="C333" s="3"/>
      <c r="D333" s="3"/>
      <c r="E333" s="3"/>
      <c r="F333" s="3"/>
      <c r="H333" s="3"/>
    </row>
    <row r="334" spans="1:8" ht="13.5" customHeight="1" x14ac:dyDescent="0.2">
      <c r="A334" s="1"/>
      <c r="B334" s="2"/>
      <c r="C334" s="3"/>
      <c r="D334" s="3"/>
      <c r="E334" s="3"/>
      <c r="F334" s="3"/>
      <c r="H334" s="3"/>
    </row>
    <row r="335" spans="1:8" ht="13.5" customHeight="1" x14ac:dyDescent="0.2">
      <c r="A335" s="1"/>
      <c r="B335" s="2"/>
      <c r="C335" s="3"/>
      <c r="D335" s="3"/>
      <c r="E335" s="3"/>
      <c r="F335" s="3"/>
      <c r="H335" s="3"/>
    </row>
    <row r="336" spans="1:8" ht="13.5" customHeight="1" x14ac:dyDescent="0.2">
      <c r="A336" s="1"/>
      <c r="B336" s="2"/>
      <c r="C336" s="3"/>
      <c r="D336" s="3"/>
      <c r="E336" s="3"/>
      <c r="F336" s="3"/>
      <c r="H336" s="3"/>
    </row>
    <row r="337" spans="1:8" ht="13.5" customHeight="1" x14ac:dyDescent="0.2">
      <c r="A337" s="1"/>
      <c r="B337" s="2"/>
      <c r="C337" s="3"/>
      <c r="D337" s="3"/>
      <c r="E337" s="3"/>
      <c r="F337" s="3"/>
      <c r="H337" s="3"/>
    </row>
    <row r="338" spans="1:8" ht="13.5" customHeight="1" x14ac:dyDescent="0.2">
      <c r="A338" s="1"/>
      <c r="B338" s="2"/>
      <c r="C338" s="3"/>
      <c r="D338" s="3"/>
      <c r="E338" s="3"/>
      <c r="F338" s="3"/>
      <c r="H338" s="3"/>
    </row>
    <row r="339" spans="1:8" ht="13.5" customHeight="1" x14ac:dyDescent="0.2">
      <c r="A339" s="1"/>
      <c r="B339" s="2"/>
      <c r="C339" s="3"/>
      <c r="D339" s="3"/>
      <c r="E339" s="3"/>
      <c r="F339" s="3"/>
      <c r="H339" s="3"/>
    </row>
    <row r="340" spans="1:8" ht="13.5" customHeight="1" x14ac:dyDescent="0.2">
      <c r="A340" s="1"/>
      <c r="B340" s="2"/>
      <c r="C340" s="3"/>
      <c r="D340" s="3"/>
      <c r="E340" s="3"/>
      <c r="F340" s="3"/>
      <c r="H340" s="3"/>
    </row>
    <row r="341" spans="1:8" ht="13.5" customHeight="1" x14ac:dyDescent="0.2">
      <c r="A341" s="1"/>
      <c r="B341" s="2"/>
      <c r="C341" s="3"/>
      <c r="D341" s="3"/>
      <c r="E341" s="3"/>
      <c r="F341" s="3"/>
      <c r="H341" s="3"/>
    </row>
    <row r="342" spans="1:8" ht="13.5" customHeight="1" x14ac:dyDescent="0.2">
      <c r="A342" s="1"/>
      <c r="B342" s="2"/>
      <c r="C342" s="3"/>
      <c r="D342" s="3"/>
      <c r="E342" s="3"/>
      <c r="F342" s="3"/>
      <c r="H342" s="3"/>
    </row>
    <row r="343" spans="1:8" ht="13.5" customHeight="1" x14ac:dyDescent="0.2">
      <c r="A343" s="1"/>
      <c r="B343" s="2"/>
      <c r="C343" s="3"/>
      <c r="D343" s="3"/>
      <c r="E343" s="3"/>
      <c r="F343" s="3"/>
      <c r="H343" s="3"/>
    </row>
    <row r="344" spans="1:8" ht="13.5" customHeight="1" x14ac:dyDescent="0.2">
      <c r="A344" s="1"/>
      <c r="B344" s="2"/>
      <c r="C344" s="3"/>
      <c r="D344" s="3"/>
      <c r="E344" s="3"/>
      <c r="F344" s="3"/>
      <c r="H344" s="3"/>
    </row>
    <row r="345" spans="1:8" ht="13.5" customHeight="1" x14ac:dyDescent="0.2">
      <c r="A345" s="1"/>
      <c r="B345" s="2"/>
      <c r="C345" s="3"/>
      <c r="D345" s="3"/>
      <c r="E345" s="3"/>
      <c r="F345" s="3"/>
      <c r="H345" s="3"/>
    </row>
    <row r="346" spans="1:8" ht="13.5" customHeight="1" x14ac:dyDescent="0.2">
      <c r="A346" s="1"/>
      <c r="B346" s="2"/>
      <c r="C346" s="3"/>
      <c r="D346" s="3"/>
      <c r="E346" s="3"/>
      <c r="F346" s="3"/>
      <c r="H346" s="3"/>
    </row>
    <row r="347" spans="1:8" ht="13.5" customHeight="1" x14ac:dyDescent="0.2">
      <c r="A347" s="1"/>
      <c r="B347" s="2"/>
      <c r="C347" s="3"/>
      <c r="D347" s="3"/>
      <c r="E347" s="3"/>
      <c r="F347" s="3"/>
      <c r="H347" s="3"/>
    </row>
    <row r="348" spans="1:8" ht="13.5" customHeight="1" x14ac:dyDescent="0.2">
      <c r="A348" s="1"/>
      <c r="B348" s="2"/>
      <c r="C348" s="3"/>
      <c r="D348" s="3"/>
      <c r="E348" s="3"/>
      <c r="F348" s="3"/>
      <c r="H348" s="3"/>
    </row>
    <row r="349" spans="1:8" ht="13.5" customHeight="1" x14ac:dyDescent="0.2">
      <c r="A349" s="1"/>
      <c r="B349" s="2"/>
      <c r="C349" s="3"/>
      <c r="D349" s="3"/>
      <c r="E349" s="3"/>
      <c r="F349" s="3"/>
      <c r="H349" s="3"/>
    </row>
    <row r="350" spans="1:8" ht="13.5" customHeight="1" x14ac:dyDescent="0.2">
      <c r="A350" s="1"/>
      <c r="B350" s="2"/>
      <c r="C350" s="3"/>
      <c r="D350" s="3"/>
      <c r="E350" s="3"/>
      <c r="F350" s="3"/>
      <c r="H350" s="3"/>
    </row>
    <row r="351" spans="1:8" ht="13.5" customHeight="1" x14ac:dyDescent="0.2">
      <c r="A351" s="1"/>
      <c r="B351" s="2"/>
      <c r="C351" s="3"/>
      <c r="D351" s="3"/>
      <c r="E351" s="3"/>
      <c r="F351" s="3"/>
      <c r="H351" s="3"/>
    </row>
    <row r="352" spans="1:8" ht="13.5" customHeight="1" x14ac:dyDescent="0.2">
      <c r="A352" s="1"/>
      <c r="B352" s="2"/>
      <c r="C352" s="3"/>
      <c r="D352" s="3"/>
      <c r="E352" s="3"/>
      <c r="F352" s="3"/>
      <c r="H352" s="3"/>
    </row>
    <row r="353" spans="1:8" ht="13.5" customHeight="1" x14ac:dyDescent="0.2">
      <c r="A353" s="1"/>
      <c r="B353" s="2"/>
      <c r="C353" s="3"/>
      <c r="D353" s="3"/>
      <c r="E353" s="3"/>
      <c r="F353" s="3"/>
      <c r="H353" s="3"/>
    </row>
    <row r="354" spans="1:8" ht="13.5" customHeight="1" x14ac:dyDescent="0.2">
      <c r="A354" s="1"/>
      <c r="B354" s="2"/>
      <c r="C354" s="3"/>
      <c r="D354" s="3"/>
      <c r="E354" s="3"/>
      <c r="F354" s="3"/>
      <c r="H354" s="3"/>
    </row>
    <row r="355" spans="1:8" ht="13.5" customHeight="1" x14ac:dyDescent="0.2">
      <c r="A355" s="1"/>
      <c r="B355" s="2"/>
      <c r="C355" s="3"/>
      <c r="D355" s="3"/>
      <c r="E355" s="3"/>
      <c r="F355" s="3"/>
      <c r="H355" s="3"/>
    </row>
    <row r="356" spans="1:8" ht="13.5" customHeight="1" x14ac:dyDescent="0.2">
      <c r="A356" s="1"/>
      <c r="B356" s="2"/>
      <c r="C356" s="3"/>
      <c r="D356" s="3"/>
      <c r="E356" s="3"/>
      <c r="F356" s="3"/>
      <c r="H356" s="3"/>
    </row>
    <row r="357" spans="1:8" ht="13.5" customHeight="1" x14ac:dyDescent="0.2">
      <c r="A357" s="1"/>
      <c r="B357" s="2"/>
      <c r="C357" s="3"/>
      <c r="D357" s="3"/>
      <c r="E357" s="3"/>
      <c r="F357" s="3"/>
      <c r="H357" s="3"/>
    </row>
    <row r="358" spans="1:8" ht="13.5" customHeight="1" x14ac:dyDescent="0.2">
      <c r="A358" s="1"/>
      <c r="B358" s="2"/>
      <c r="C358" s="3"/>
      <c r="D358" s="3"/>
      <c r="E358" s="3"/>
      <c r="F358" s="3"/>
      <c r="H358" s="3"/>
    </row>
    <row r="359" spans="1:8" ht="13.5" customHeight="1" x14ac:dyDescent="0.2">
      <c r="A359" s="1"/>
      <c r="B359" s="2"/>
      <c r="C359" s="3"/>
      <c r="D359" s="3"/>
      <c r="E359" s="3"/>
      <c r="F359" s="3"/>
      <c r="H359" s="3"/>
    </row>
    <row r="360" spans="1:8" ht="13.5" customHeight="1" x14ac:dyDescent="0.2">
      <c r="A360" s="1"/>
      <c r="B360" s="2"/>
      <c r="C360" s="3"/>
      <c r="D360" s="3"/>
      <c r="E360" s="3"/>
      <c r="F360" s="3"/>
      <c r="H360" s="3"/>
    </row>
    <row r="361" spans="1:8" ht="13.5" customHeight="1" x14ac:dyDescent="0.2">
      <c r="A361" s="1"/>
      <c r="B361" s="2"/>
      <c r="C361" s="3"/>
      <c r="D361" s="3"/>
      <c r="E361" s="3"/>
      <c r="F361" s="3"/>
      <c r="H361" s="3"/>
    </row>
    <row r="362" spans="1:8" ht="13.5" customHeight="1" x14ac:dyDescent="0.2">
      <c r="A362" s="1"/>
      <c r="B362" s="2"/>
      <c r="C362" s="3"/>
      <c r="D362" s="3"/>
      <c r="E362" s="3"/>
      <c r="F362" s="3"/>
      <c r="H362" s="3"/>
    </row>
    <row r="363" spans="1:8" ht="13.5" customHeight="1" x14ac:dyDescent="0.2">
      <c r="A363" s="1"/>
      <c r="B363" s="2"/>
      <c r="C363" s="3"/>
      <c r="D363" s="3"/>
      <c r="E363" s="3"/>
      <c r="F363" s="3"/>
      <c r="H363" s="3"/>
    </row>
    <row r="364" spans="1:8" ht="13.5" customHeight="1" x14ac:dyDescent="0.2">
      <c r="A364" s="1"/>
      <c r="B364" s="2"/>
      <c r="C364" s="3"/>
      <c r="D364" s="3"/>
      <c r="E364" s="3"/>
      <c r="F364" s="3"/>
      <c r="H364" s="3"/>
    </row>
    <row r="365" spans="1:8" ht="13.5" customHeight="1" x14ac:dyDescent="0.2">
      <c r="A365" s="1"/>
      <c r="B365" s="2"/>
      <c r="C365" s="3"/>
      <c r="D365" s="3"/>
      <c r="E365" s="3"/>
      <c r="F365" s="3"/>
      <c r="H365" s="3"/>
    </row>
    <row r="366" spans="1:8" ht="13.5" customHeight="1" x14ac:dyDescent="0.2">
      <c r="A366" s="1"/>
      <c r="B366" s="2"/>
      <c r="C366" s="3"/>
      <c r="D366" s="3"/>
      <c r="E366" s="3"/>
      <c r="F366" s="3"/>
      <c r="H366" s="3"/>
    </row>
    <row r="367" spans="1:8" ht="13.5" customHeight="1" x14ac:dyDescent="0.2">
      <c r="A367" s="1"/>
      <c r="B367" s="2"/>
      <c r="C367" s="3"/>
      <c r="D367" s="3"/>
      <c r="E367" s="3"/>
      <c r="F367" s="3"/>
      <c r="H367" s="3"/>
    </row>
    <row r="368" spans="1:8" ht="13.5" customHeight="1" x14ac:dyDescent="0.2">
      <c r="A368" s="1"/>
      <c r="B368" s="2"/>
      <c r="C368" s="3"/>
      <c r="D368" s="3"/>
      <c r="E368" s="3"/>
      <c r="F368" s="3"/>
      <c r="H368" s="3"/>
    </row>
    <row r="369" spans="1:8" ht="13.5" customHeight="1" x14ac:dyDescent="0.2">
      <c r="A369" s="1"/>
      <c r="B369" s="2"/>
      <c r="C369" s="3"/>
      <c r="D369" s="3"/>
      <c r="E369" s="3"/>
      <c r="F369" s="3"/>
      <c r="H369" s="3"/>
    </row>
    <row r="370" spans="1:8" ht="13.5" customHeight="1" x14ac:dyDescent="0.2">
      <c r="A370" s="1"/>
      <c r="B370" s="2"/>
      <c r="C370" s="3"/>
      <c r="D370" s="3"/>
      <c r="E370" s="3"/>
      <c r="F370" s="3"/>
      <c r="H370" s="3"/>
    </row>
    <row r="371" spans="1:8" ht="13.5" customHeight="1" x14ac:dyDescent="0.2">
      <c r="A371" s="1"/>
      <c r="B371" s="2"/>
      <c r="C371" s="3"/>
      <c r="D371" s="3"/>
      <c r="E371" s="3"/>
      <c r="F371" s="3"/>
      <c r="H371" s="3"/>
    </row>
    <row r="372" spans="1:8" ht="13.5" customHeight="1" x14ac:dyDescent="0.2">
      <c r="A372" s="1"/>
      <c r="B372" s="2"/>
      <c r="C372" s="3"/>
      <c r="D372" s="3"/>
      <c r="E372" s="3"/>
      <c r="F372" s="3"/>
      <c r="H372" s="3"/>
    </row>
    <row r="373" spans="1:8" ht="13.5" customHeight="1" x14ac:dyDescent="0.2">
      <c r="A373" s="1"/>
      <c r="B373" s="2"/>
      <c r="C373" s="3"/>
      <c r="D373" s="3"/>
      <c r="E373" s="3"/>
      <c r="F373" s="3"/>
      <c r="H373" s="3"/>
    </row>
    <row r="374" spans="1:8" ht="13.5" customHeight="1" x14ac:dyDescent="0.2">
      <c r="A374" s="1"/>
      <c r="B374" s="2"/>
      <c r="C374" s="3"/>
      <c r="D374" s="3"/>
      <c r="E374" s="3"/>
      <c r="F374" s="3"/>
      <c r="H374" s="3"/>
    </row>
    <row r="375" spans="1:8" ht="13.5" customHeight="1" x14ac:dyDescent="0.2">
      <c r="A375" s="1"/>
      <c r="B375" s="2"/>
      <c r="C375" s="3"/>
      <c r="D375" s="3"/>
      <c r="E375" s="3"/>
      <c r="F375" s="3"/>
      <c r="H375" s="3"/>
    </row>
    <row r="376" spans="1:8" ht="13.5" customHeight="1" x14ac:dyDescent="0.2">
      <c r="A376" s="1"/>
      <c r="B376" s="2"/>
      <c r="C376" s="3"/>
      <c r="D376" s="3"/>
      <c r="E376" s="3"/>
      <c r="F376" s="3"/>
      <c r="H376" s="3"/>
    </row>
    <row r="377" spans="1:8" ht="13.5" customHeight="1" x14ac:dyDescent="0.2">
      <c r="A377" s="1"/>
      <c r="B377" s="2"/>
      <c r="C377" s="3"/>
      <c r="D377" s="3"/>
      <c r="E377" s="3"/>
      <c r="F377" s="3"/>
      <c r="H377" s="3"/>
    </row>
    <row r="378" spans="1:8" ht="13.5" customHeight="1" x14ac:dyDescent="0.2">
      <c r="A378" s="1"/>
      <c r="B378" s="2"/>
      <c r="C378" s="3"/>
      <c r="D378" s="3"/>
      <c r="E378" s="3"/>
      <c r="F378" s="3"/>
      <c r="H378" s="3"/>
    </row>
    <row r="379" spans="1:8" ht="13.5" customHeight="1" x14ac:dyDescent="0.2">
      <c r="A379" s="1"/>
      <c r="B379" s="2"/>
      <c r="C379" s="3"/>
      <c r="D379" s="3"/>
      <c r="E379" s="3"/>
      <c r="F379" s="3"/>
      <c r="H379" s="3"/>
    </row>
    <row r="380" spans="1:8" ht="13.5" customHeight="1" x14ac:dyDescent="0.2">
      <c r="A380" s="1"/>
      <c r="B380" s="2"/>
      <c r="C380" s="3"/>
      <c r="D380" s="3"/>
      <c r="E380" s="3"/>
      <c r="F380" s="3"/>
      <c r="H380" s="3"/>
    </row>
    <row r="381" spans="1:8" ht="13.5" customHeight="1" x14ac:dyDescent="0.2">
      <c r="A381" s="1"/>
      <c r="B381" s="2"/>
      <c r="C381" s="3"/>
      <c r="D381" s="3"/>
      <c r="E381" s="3"/>
      <c r="F381" s="3"/>
      <c r="H381" s="3"/>
    </row>
    <row r="382" spans="1:8" ht="13.5" customHeight="1" x14ac:dyDescent="0.2">
      <c r="A382" s="1"/>
      <c r="B382" s="2"/>
      <c r="C382" s="3"/>
      <c r="D382" s="3"/>
      <c r="E382" s="3"/>
      <c r="F382" s="3"/>
      <c r="H382" s="3"/>
    </row>
    <row r="383" spans="1:8" ht="13.5" customHeight="1" x14ac:dyDescent="0.2">
      <c r="A383" s="1"/>
      <c r="B383" s="2"/>
      <c r="C383" s="3"/>
      <c r="D383" s="3"/>
      <c r="E383" s="3"/>
      <c r="F383" s="3"/>
      <c r="H383" s="3"/>
    </row>
    <row r="384" spans="1:8" ht="13.5" customHeight="1" x14ac:dyDescent="0.2">
      <c r="A384" s="1"/>
      <c r="B384" s="2"/>
      <c r="C384" s="3"/>
      <c r="D384" s="3"/>
      <c r="E384" s="3"/>
      <c r="F384" s="3"/>
      <c r="H384" s="3"/>
    </row>
    <row r="385" spans="1:8" ht="13.5" customHeight="1" x14ac:dyDescent="0.2">
      <c r="A385" s="1"/>
      <c r="B385" s="2"/>
      <c r="C385" s="3"/>
      <c r="D385" s="3"/>
      <c r="E385" s="3"/>
      <c r="F385" s="3"/>
      <c r="H385" s="3"/>
    </row>
    <row r="386" spans="1:8" ht="13.5" customHeight="1" x14ac:dyDescent="0.2">
      <c r="A386" s="1"/>
      <c r="B386" s="2"/>
      <c r="C386" s="3"/>
      <c r="D386" s="3"/>
      <c r="E386" s="3"/>
      <c r="F386" s="3"/>
      <c r="H386" s="3"/>
    </row>
    <row r="387" spans="1:8" ht="13.5" customHeight="1" x14ac:dyDescent="0.2">
      <c r="A387" s="1"/>
      <c r="B387" s="2"/>
      <c r="C387" s="3"/>
      <c r="D387" s="3"/>
      <c r="E387" s="3"/>
      <c r="F387" s="3"/>
      <c r="H387" s="3"/>
    </row>
    <row r="388" spans="1:8" ht="13.5" customHeight="1" x14ac:dyDescent="0.2">
      <c r="A388" s="1"/>
      <c r="B388" s="2"/>
      <c r="C388" s="3"/>
      <c r="D388" s="3"/>
      <c r="E388" s="3"/>
      <c r="F388" s="3"/>
      <c r="H388" s="3"/>
    </row>
    <row r="389" spans="1:8" ht="13.5" customHeight="1" x14ac:dyDescent="0.2">
      <c r="A389" s="1"/>
      <c r="B389" s="2"/>
      <c r="C389" s="3"/>
      <c r="D389" s="3"/>
      <c r="E389" s="3"/>
      <c r="F389" s="3"/>
      <c r="H389" s="3"/>
    </row>
    <row r="390" spans="1:8" ht="13.5" customHeight="1" x14ac:dyDescent="0.2">
      <c r="A390" s="1"/>
      <c r="B390" s="2"/>
      <c r="C390" s="3"/>
      <c r="D390" s="3"/>
      <c r="E390" s="3"/>
      <c r="F390" s="3"/>
      <c r="H390" s="3"/>
    </row>
    <row r="391" spans="1:8" ht="13.5" customHeight="1" x14ac:dyDescent="0.2">
      <c r="A391" s="1"/>
      <c r="B391" s="2"/>
      <c r="C391" s="3"/>
      <c r="D391" s="3"/>
      <c r="E391" s="3"/>
      <c r="F391" s="3"/>
      <c r="H391" s="3"/>
    </row>
    <row r="392" spans="1:8" ht="13.5" customHeight="1" x14ac:dyDescent="0.2">
      <c r="A392" s="1"/>
      <c r="B392" s="2"/>
      <c r="C392" s="3"/>
      <c r="D392" s="3"/>
      <c r="E392" s="3"/>
      <c r="F392" s="3"/>
      <c r="H392" s="3"/>
    </row>
    <row r="393" spans="1:8" ht="13.5" customHeight="1" x14ac:dyDescent="0.2">
      <c r="A393" s="1"/>
      <c r="B393" s="2"/>
      <c r="C393" s="3"/>
      <c r="D393" s="3"/>
      <c r="E393" s="3"/>
      <c r="F393" s="3"/>
      <c r="H393" s="3"/>
    </row>
    <row r="394" spans="1:8" ht="13.5" customHeight="1" x14ac:dyDescent="0.2">
      <c r="A394" s="1"/>
      <c r="B394" s="2"/>
      <c r="C394" s="3"/>
      <c r="D394" s="3"/>
      <c r="E394" s="3"/>
      <c r="F394" s="3"/>
      <c r="H394" s="3"/>
    </row>
    <row r="395" spans="1:8" ht="13.5" customHeight="1" x14ac:dyDescent="0.2">
      <c r="A395" s="1"/>
      <c r="B395" s="2"/>
      <c r="C395" s="3"/>
      <c r="D395" s="3"/>
      <c r="E395" s="3"/>
      <c r="F395" s="3"/>
      <c r="H395" s="3"/>
    </row>
    <row r="396" spans="1:8" ht="13.5" customHeight="1" x14ac:dyDescent="0.2">
      <c r="A396" s="1"/>
      <c r="B396" s="2"/>
      <c r="C396" s="3"/>
      <c r="D396" s="3"/>
      <c r="E396" s="3"/>
      <c r="F396" s="3"/>
      <c r="H396" s="3"/>
    </row>
    <row r="397" spans="1:8" ht="13.5" customHeight="1" x14ac:dyDescent="0.2">
      <c r="A397" s="1"/>
      <c r="B397" s="2"/>
      <c r="C397" s="3"/>
      <c r="D397" s="3"/>
      <c r="E397" s="3"/>
      <c r="F397" s="3"/>
      <c r="H397" s="3"/>
    </row>
    <row r="398" spans="1:8" ht="13.5" customHeight="1" x14ac:dyDescent="0.2">
      <c r="A398" s="1"/>
      <c r="B398" s="2"/>
      <c r="C398" s="3"/>
      <c r="D398" s="3"/>
      <c r="E398" s="3"/>
      <c r="F398" s="3"/>
      <c r="H398" s="3"/>
    </row>
    <row r="399" spans="1:8" ht="13.5" customHeight="1" x14ac:dyDescent="0.2">
      <c r="A399" s="1"/>
      <c r="B399" s="2"/>
      <c r="C399" s="3"/>
      <c r="D399" s="3"/>
      <c r="E399" s="3"/>
      <c r="F399" s="3"/>
      <c r="H399" s="3"/>
    </row>
    <row r="400" spans="1:8" ht="13.5" customHeight="1" x14ac:dyDescent="0.2">
      <c r="A400" s="1"/>
      <c r="B400" s="2"/>
      <c r="C400" s="3"/>
      <c r="D400" s="3"/>
      <c r="E400" s="3"/>
      <c r="F400" s="3"/>
      <c r="H400" s="3"/>
    </row>
    <row r="401" spans="1:8" ht="13.5" customHeight="1" x14ac:dyDescent="0.2">
      <c r="A401" s="1"/>
      <c r="B401" s="2"/>
      <c r="C401" s="3"/>
      <c r="D401" s="3"/>
      <c r="E401" s="3"/>
      <c r="F401" s="3"/>
      <c r="H401" s="3"/>
    </row>
    <row r="402" spans="1:8" ht="13.5" customHeight="1" x14ac:dyDescent="0.2">
      <c r="A402" s="1"/>
      <c r="B402" s="2"/>
      <c r="C402" s="3"/>
      <c r="D402" s="3"/>
      <c r="E402" s="3"/>
      <c r="F402" s="3"/>
      <c r="H402" s="3"/>
    </row>
    <row r="403" spans="1:8" ht="13.5" customHeight="1" x14ac:dyDescent="0.2">
      <c r="A403" s="1"/>
      <c r="B403" s="2"/>
      <c r="C403" s="3"/>
      <c r="D403" s="3"/>
      <c r="E403" s="3"/>
      <c r="F403" s="3"/>
      <c r="H403" s="3"/>
    </row>
    <row r="404" spans="1:8" ht="13.5" customHeight="1" x14ac:dyDescent="0.2">
      <c r="A404" s="1"/>
      <c r="B404" s="2"/>
      <c r="C404" s="3"/>
      <c r="D404" s="3"/>
      <c r="E404" s="3"/>
      <c r="F404" s="3"/>
      <c r="H404" s="3"/>
    </row>
    <row r="405" spans="1:8" ht="13.5" customHeight="1" x14ac:dyDescent="0.2">
      <c r="A405" s="1"/>
      <c r="B405" s="2"/>
      <c r="C405" s="3"/>
      <c r="D405" s="3"/>
      <c r="E405" s="3"/>
      <c r="F405" s="3"/>
      <c r="H405" s="3"/>
    </row>
    <row r="406" spans="1:8" ht="13.5" customHeight="1" x14ac:dyDescent="0.2">
      <c r="A406" s="1"/>
      <c r="B406" s="2"/>
      <c r="C406" s="3"/>
      <c r="D406" s="3"/>
      <c r="E406" s="3"/>
      <c r="F406" s="3"/>
      <c r="H406" s="3"/>
    </row>
    <row r="407" spans="1:8" ht="13.5" customHeight="1" x14ac:dyDescent="0.2">
      <c r="A407" s="1"/>
      <c r="B407" s="2"/>
      <c r="C407" s="3"/>
      <c r="D407" s="3"/>
      <c r="E407" s="3"/>
      <c r="F407" s="3"/>
      <c r="H407" s="3"/>
    </row>
    <row r="408" spans="1:8" ht="13.5" customHeight="1" x14ac:dyDescent="0.2">
      <c r="A408" s="1"/>
      <c r="B408" s="2"/>
      <c r="C408" s="3"/>
      <c r="D408" s="3"/>
      <c r="E408" s="3"/>
      <c r="F408" s="3"/>
      <c r="H408" s="3"/>
    </row>
    <row r="409" spans="1:8" ht="13.5" customHeight="1" x14ac:dyDescent="0.2">
      <c r="A409" s="1"/>
      <c r="B409" s="2"/>
      <c r="C409" s="3"/>
      <c r="D409" s="3"/>
      <c r="E409" s="3"/>
      <c r="F409" s="3"/>
      <c r="H409" s="3"/>
    </row>
    <row r="410" spans="1:8" ht="13.5" customHeight="1" x14ac:dyDescent="0.2">
      <c r="A410" s="1"/>
      <c r="B410" s="2"/>
      <c r="C410" s="3"/>
      <c r="D410" s="3"/>
      <c r="E410" s="3"/>
      <c r="F410" s="3"/>
      <c r="H410" s="3"/>
    </row>
    <row r="411" spans="1:8" ht="13.5" customHeight="1" x14ac:dyDescent="0.2">
      <c r="A411" s="1"/>
      <c r="B411" s="2"/>
      <c r="C411" s="3"/>
      <c r="D411" s="3"/>
      <c r="E411" s="3"/>
      <c r="F411" s="3"/>
      <c r="H411" s="3"/>
    </row>
    <row r="412" spans="1:8" ht="13.5" customHeight="1" x14ac:dyDescent="0.2">
      <c r="A412" s="1"/>
      <c r="B412" s="2"/>
      <c r="C412" s="3"/>
      <c r="D412" s="3"/>
      <c r="E412" s="3"/>
      <c r="F412" s="3"/>
      <c r="H412" s="3"/>
    </row>
    <row r="413" spans="1:8" ht="13.5" customHeight="1" x14ac:dyDescent="0.2">
      <c r="A413" s="1"/>
      <c r="B413" s="2"/>
      <c r="C413" s="3"/>
      <c r="D413" s="3"/>
      <c r="E413" s="3"/>
      <c r="F413" s="3"/>
      <c r="H413" s="3"/>
    </row>
    <row r="414" spans="1:8" ht="13.5" customHeight="1" x14ac:dyDescent="0.2">
      <c r="A414" s="1"/>
      <c r="B414" s="2"/>
      <c r="C414" s="3"/>
      <c r="D414" s="3"/>
      <c r="E414" s="3"/>
      <c r="F414" s="3"/>
      <c r="H414" s="3"/>
    </row>
    <row r="415" spans="1:8" ht="13.5" customHeight="1" x14ac:dyDescent="0.2">
      <c r="A415" s="1"/>
      <c r="B415" s="2"/>
      <c r="C415" s="3"/>
      <c r="D415" s="3"/>
      <c r="E415" s="3"/>
      <c r="F415" s="3"/>
      <c r="H415" s="3"/>
    </row>
    <row r="416" spans="1:8" ht="13.5" customHeight="1" x14ac:dyDescent="0.2">
      <c r="A416" s="1"/>
      <c r="B416" s="2"/>
      <c r="C416" s="3"/>
      <c r="D416" s="3"/>
      <c r="E416" s="3"/>
      <c r="F416" s="3"/>
      <c r="H416" s="3"/>
    </row>
    <row r="417" spans="1:8" ht="13.5" customHeight="1" x14ac:dyDescent="0.2">
      <c r="A417" s="1"/>
      <c r="B417" s="2"/>
      <c r="C417" s="3"/>
      <c r="D417" s="3"/>
      <c r="E417" s="3"/>
      <c r="F417" s="3"/>
      <c r="H417" s="3"/>
    </row>
    <row r="418" spans="1:8" ht="13.5" customHeight="1" x14ac:dyDescent="0.2">
      <c r="A418" s="1"/>
      <c r="B418" s="2"/>
      <c r="C418" s="3"/>
      <c r="D418" s="3"/>
      <c r="E418" s="3"/>
      <c r="F418" s="3"/>
      <c r="H418" s="3"/>
    </row>
    <row r="419" spans="1:8" ht="13.5" customHeight="1" x14ac:dyDescent="0.2">
      <c r="A419" s="1"/>
      <c r="B419" s="2"/>
      <c r="C419" s="3"/>
      <c r="D419" s="3"/>
      <c r="E419" s="3"/>
      <c r="F419" s="3"/>
      <c r="H419" s="3"/>
    </row>
    <row r="420" spans="1:8" ht="13.5" customHeight="1" x14ac:dyDescent="0.2">
      <c r="A420" s="1"/>
      <c r="B420" s="2"/>
      <c r="C420" s="3"/>
      <c r="D420" s="3"/>
      <c r="E420" s="3"/>
      <c r="F420" s="3"/>
      <c r="H420" s="3"/>
    </row>
    <row r="421" spans="1:8" ht="13.5" customHeight="1" x14ac:dyDescent="0.2">
      <c r="A421" s="1"/>
      <c r="B421" s="2"/>
      <c r="C421" s="3"/>
      <c r="D421" s="3"/>
      <c r="E421" s="3"/>
      <c r="F421" s="3"/>
      <c r="H421" s="3"/>
    </row>
    <row r="422" spans="1:8" ht="13.5" customHeight="1" x14ac:dyDescent="0.2">
      <c r="A422" s="1"/>
      <c r="B422" s="2"/>
      <c r="C422" s="3"/>
      <c r="D422" s="3"/>
      <c r="E422" s="3"/>
      <c r="F422" s="3"/>
      <c r="H422" s="3"/>
    </row>
    <row r="423" spans="1:8" ht="13.5" customHeight="1" x14ac:dyDescent="0.2">
      <c r="A423" s="1"/>
      <c r="B423" s="2"/>
      <c r="C423" s="3"/>
      <c r="D423" s="3"/>
      <c r="E423" s="3"/>
      <c r="F423" s="3"/>
      <c r="H423" s="3"/>
    </row>
    <row r="424" spans="1:8" ht="13.5" customHeight="1" x14ac:dyDescent="0.2">
      <c r="A424" s="1"/>
      <c r="B424" s="2"/>
      <c r="C424" s="3"/>
      <c r="D424" s="3"/>
      <c r="E424" s="3"/>
      <c r="F424" s="3"/>
      <c r="H424" s="3"/>
    </row>
    <row r="425" spans="1:8" ht="13.5" customHeight="1" x14ac:dyDescent="0.2">
      <c r="A425" s="1"/>
      <c r="B425" s="2"/>
      <c r="C425" s="3"/>
      <c r="D425" s="3"/>
      <c r="E425" s="3"/>
      <c r="F425" s="3"/>
      <c r="H425" s="3"/>
    </row>
    <row r="426" spans="1:8" ht="13.5" customHeight="1" x14ac:dyDescent="0.2">
      <c r="A426" s="1"/>
      <c r="B426" s="2"/>
      <c r="C426" s="3"/>
      <c r="D426" s="3"/>
      <c r="E426" s="3"/>
      <c r="F426" s="3"/>
      <c r="H426" s="3"/>
    </row>
    <row r="427" spans="1:8" ht="13.5" customHeight="1" x14ac:dyDescent="0.2">
      <c r="A427" s="1"/>
      <c r="B427" s="2"/>
      <c r="C427" s="3"/>
      <c r="D427" s="3"/>
      <c r="E427" s="3"/>
      <c r="F427" s="3"/>
      <c r="H427" s="3"/>
    </row>
    <row r="428" spans="1:8" ht="13.5" customHeight="1" x14ac:dyDescent="0.2">
      <c r="A428" s="1"/>
      <c r="B428" s="2"/>
      <c r="C428" s="3"/>
      <c r="D428" s="3"/>
      <c r="E428" s="3"/>
      <c r="F428" s="3"/>
      <c r="H428" s="3"/>
    </row>
    <row r="429" spans="1:8" ht="13.5" customHeight="1" x14ac:dyDescent="0.2">
      <c r="A429" s="1"/>
      <c r="B429" s="2"/>
      <c r="C429" s="3"/>
      <c r="D429" s="3"/>
      <c r="E429" s="3"/>
      <c r="F429" s="3"/>
      <c r="H429" s="3"/>
    </row>
    <row r="430" spans="1:8" ht="13.5" customHeight="1" x14ac:dyDescent="0.2">
      <c r="A430" s="1"/>
      <c r="B430" s="2"/>
      <c r="C430" s="3"/>
      <c r="D430" s="3"/>
      <c r="E430" s="3"/>
      <c r="F430" s="3"/>
      <c r="H430" s="3"/>
    </row>
    <row r="431" spans="1:8" ht="13.5" customHeight="1" x14ac:dyDescent="0.2">
      <c r="A431" s="1"/>
      <c r="B431" s="2"/>
      <c r="C431" s="3"/>
      <c r="D431" s="3"/>
      <c r="E431" s="3"/>
      <c r="F431" s="3"/>
      <c r="H431" s="3"/>
    </row>
    <row r="432" spans="1:8" ht="13.5" customHeight="1" x14ac:dyDescent="0.2">
      <c r="A432" s="1"/>
      <c r="B432" s="2"/>
      <c r="C432" s="3"/>
      <c r="D432" s="3"/>
      <c r="E432" s="3"/>
      <c r="F432" s="3"/>
      <c r="H432" s="3"/>
    </row>
    <row r="433" spans="1:8" ht="13.5" customHeight="1" x14ac:dyDescent="0.2">
      <c r="A433" s="1"/>
      <c r="B433" s="2"/>
      <c r="C433" s="3"/>
      <c r="D433" s="3"/>
      <c r="E433" s="3"/>
      <c r="F433" s="3"/>
      <c r="H433" s="3"/>
    </row>
    <row r="434" spans="1:8" ht="13.5" customHeight="1" x14ac:dyDescent="0.2">
      <c r="A434" s="1"/>
      <c r="B434" s="2"/>
      <c r="C434" s="3"/>
      <c r="D434" s="3"/>
      <c r="E434" s="3"/>
      <c r="F434" s="3"/>
      <c r="H434" s="3"/>
    </row>
    <row r="435" spans="1:8" ht="13.5" customHeight="1" x14ac:dyDescent="0.2">
      <c r="A435" s="1"/>
      <c r="B435" s="2"/>
      <c r="C435" s="3"/>
      <c r="D435" s="3"/>
      <c r="E435" s="3"/>
      <c r="F435" s="3"/>
      <c r="H435" s="3"/>
    </row>
    <row r="436" spans="1:8" ht="13.5" customHeight="1" x14ac:dyDescent="0.2">
      <c r="A436" s="1"/>
      <c r="B436" s="2"/>
      <c r="C436" s="3"/>
      <c r="D436" s="3"/>
      <c r="E436" s="3"/>
      <c r="F436" s="3"/>
      <c r="H436" s="3"/>
    </row>
    <row r="437" spans="1:8" ht="13.5" customHeight="1" x14ac:dyDescent="0.2">
      <c r="A437" s="1"/>
      <c r="B437" s="2"/>
      <c r="C437" s="3"/>
      <c r="D437" s="3"/>
      <c r="E437" s="3"/>
      <c r="F437" s="3"/>
      <c r="H437" s="3"/>
    </row>
    <row r="438" spans="1:8" ht="13.5" customHeight="1" x14ac:dyDescent="0.2">
      <c r="A438" s="1"/>
      <c r="B438" s="2"/>
      <c r="C438" s="3"/>
      <c r="D438" s="3"/>
      <c r="E438" s="3"/>
      <c r="F438" s="3"/>
      <c r="H438" s="3"/>
    </row>
    <row r="439" spans="1:8" ht="13.5" customHeight="1" x14ac:dyDescent="0.2">
      <c r="A439" s="1"/>
      <c r="B439" s="2"/>
      <c r="C439" s="3"/>
      <c r="D439" s="3"/>
      <c r="E439" s="3"/>
      <c r="F439" s="3"/>
      <c r="H439" s="3"/>
    </row>
    <row r="440" spans="1:8" ht="13.5" customHeight="1" x14ac:dyDescent="0.2">
      <c r="A440" s="1"/>
      <c r="B440" s="2"/>
      <c r="C440" s="3"/>
      <c r="D440" s="3"/>
      <c r="E440" s="3"/>
      <c r="F440" s="3"/>
      <c r="H440" s="3"/>
    </row>
    <row r="441" spans="1:8" ht="13.5" customHeight="1" x14ac:dyDescent="0.2">
      <c r="A441" s="1"/>
      <c r="B441" s="2"/>
      <c r="C441" s="3"/>
      <c r="D441" s="3"/>
      <c r="E441" s="3"/>
      <c r="F441" s="3"/>
      <c r="H441" s="3"/>
    </row>
    <row r="442" spans="1:8" ht="13.5" customHeight="1" x14ac:dyDescent="0.2">
      <c r="A442" s="1"/>
      <c r="B442" s="2"/>
      <c r="C442" s="3"/>
      <c r="D442" s="3"/>
      <c r="E442" s="3"/>
      <c r="F442" s="3"/>
      <c r="H442" s="3"/>
    </row>
    <row r="443" spans="1:8" ht="13.5" customHeight="1" x14ac:dyDescent="0.2">
      <c r="A443" s="1"/>
      <c r="B443" s="2"/>
      <c r="C443" s="3"/>
      <c r="D443" s="3"/>
      <c r="E443" s="3"/>
      <c r="F443" s="3"/>
      <c r="H443" s="3"/>
    </row>
    <row r="444" spans="1:8" ht="13.5" customHeight="1" x14ac:dyDescent="0.2">
      <c r="A444" s="1"/>
      <c r="B444" s="2"/>
      <c r="C444" s="3"/>
      <c r="D444" s="3"/>
      <c r="E444" s="3"/>
      <c r="F444" s="3"/>
      <c r="H444" s="3"/>
    </row>
    <row r="445" spans="1:8" ht="13.5" customHeight="1" x14ac:dyDescent="0.2">
      <c r="A445" s="1"/>
      <c r="B445" s="2"/>
      <c r="C445" s="3"/>
      <c r="D445" s="3"/>
      <c r="E445" s="3"/>
      <c r="F445" s="3"/>
      <c r="H445" s="3"/>
    </row>
    <row r="446" spans="1:8" ht="13.5" customHeight="1" x14ac:dyDescent="0.2">
      <c r="A446" s="1"/>
      <c r="B446" s="2"/>
      <c r="C446" s="3"/>
      <c r="D446" s="3"/>
      <c r="E446" s="3"/>
      <c r="F446" s="3"/>
      <c r="H446" s="3"/>
    </row>
    <row r="447" spans="1:8" ht="13.5" customHeight="1" x14ac:dyDescent="0.2">
      <c r="A447" s="1"/>
      <c r="B447" s="2"/>
      <c r="C447" s="3"/>
      <c r="D447" s="3"/>
      <c r="E447" s="3"/>
      <c r="F447" s="3"/>
      <c r="H447" s="3"/>
    </row>
    <row r="448" spans="1:8" ht="13.5" customHeight="1" x14ac:dyDescent="0.2">
      <c r="A448" s="1"/>
      <c r="B448" s="2"/>
      <c r="C448" s="3"/>
      <c r="D448" s="3"/>
      <c r="E448" s="3"/>
      <c r="F448" s="3"/>
      <c r="H448" s="3"/>
    </row>
    <row r="449" spans="1:8" ht="13.5" customHeight="1" x14ac:dyDescent="0.2">
      <c r="A449" s="1"/>
      <c r="B449" s="2"/>
      <c r="C449" s="3"/>
      <c r="D449" s="3"/>
      <c r="E449" s="3"/>
      <c r="F449" s="3"/>
      <c r="H449" s="3"/>
    </row>
    <row r="450" spans="1:8" ht="13.5" customHeight="1" x14ac:dyDescent="0.2">
      <c r="A450" s="1"/>
      <c r="B450" s="2"/>
      <c r="C450" s="3"/>
      <c r="D450" s="3"/>
      <c r="E450" s="3"/>
      <c r="F450" s="3"/>
      <c r="H450" s="3"/>
    </row>
    <row r="451" spans="1:8" ht="13.5" customHeight="1" x14ac:dyDescent="0.2">
      <c r="A451" s="1"/>
      <c r="B451" s="2"/>
      <c r="C451" s="3"/>
      <c r="D451" s="3"/>
      <c r="E451" s="3"/>
      <c r="F451" s="3"/>
      <c r="H451" s="3"/>
    </row>
    <row r="452" spans="1:8" ht="13.5" customHeight="1" x14ac:dyDescent="0.2">
      <c r="A452" s="1"/>
      <c r="B452" s="2"/>
      <c r="C452" s="3"/>
      <c r="D452" s="3"/>
      <c r="E452" s="3"/>
      <c r="F452" s="3"/>
      <c r="H452" s="3"/>
    </row>
    <row r="453" spans="1:8" ht="13.5" customHeight="1" x14ac:dyDescent="0.2">
      <c r="A453" s="1"/>
      <c r="B453" s="2"/>
      <c r="C453" s="3"/>
      <c r="D453" s="3"/>
      <c r="E453" s="3"/>
      <c r="F453" s="3"/>
      <c r="H453" s="3"/>
    </row>
    <row r="454" spans="1:8" ht="13.5" customHeight="1" x14ac:dyDescent="0.2">
      <c r="A454" s="1"/>
      <c r="B454" s="2"/>
      <c r="C454" s="3"/>
      <c r="D454" s="3"/>
      <c r="E454" s="3"/>
      <c r="F454" s="3"/>
      <c r="H454" s="3"/>
    </row>
    <row r="455" spans="1:8" ht="13.5" customHeight="1" x14ac:dyDescent="0.2">
      <c r="A455" s="1"/>
      <c r="B455" s="2"/>
      <c r="C455" s="3"/>
      <c r="D455" s="3"/>
      <c r="E455" s="3"/>
      <c r="F455" s="3"/>
      <c r="H455" s="3"/>
    </row>
    <row r="456" spans="1:8" ht="13.5" customHeight="1" x14ac:dyDescent="0.2">
      <c r="A456" s="1"/>
      <c r="B456" s="2"/>
      <c r="C456" s="3"/>
      <c r="D456" s="3"/>
      <c r="E456" s="3"/>
      <c r="F456" s="3"/>
      <c r="H456" s="3"/>
    </row>
    <row r="457" spans="1:8" ht="13.5" customHeight="1" x14ac:dyDescent="0.2">
      <c r="A457" s="1"/>
      <c r="B457" s="2"/>
      <c r="C457" s="3"/>
      <c r="D457" s="3"/>
      <c r="E457" s="3"/>
      <c r="F457" s="3"/>
      <c r="H457" s="3"/>
    </row>
    <row r="458" spans="1:8" ht="13.5" customHeight="1" x14ac:dyDescent="0.2">
      <c r="A458" s="1"/>
      <c r="B458" s="2"/>
      <c r="C458" s="3"/>
      <c r="D458" s="3"/>
      <c r="E458" s="3"/>
      <c r="F458" s="3"/>
      <c r="H458" s="3"/>
    </row>
    <row r="459" spans="1:8" ht="13.5" customHeight="1" x14ac:dyDescent="0.2">
      <c r="A459" s="1"/>
      <c r="B459" s="2"/>
      <c r="C459" s="3"/>
      <c r="D459" s="3"/>
      <c r="E459" s="3"/>
      <c r="F459" s="3"/>
      <c r="H459" s="3"/>
    </row>
    <row r="460" spans="1:8" ht="13.5" customHeight="1" x14ac:dyDescent="0.2">
      <c r="A460" s="1"/>
      <c r="B460" s="2"/>
      <c r="C460" s="3"/>
      <c r="D460" s="3"/>
      <c r="E460" s="3"/>
      <c r="F460" s="3"/>
      <c r="H460" s="3"/>
    </row>
    <row r="461" spans="1:8" ht="13.5" customHeight="1" x14ac:dyDescent="0.2">
      <c r="A461" s="1"/>
      <c r="B461" s="2"/>
      <c r="C461" s="3"/>
      <c r="D461" s="3"/>
      <c r="E461" s="3"/>
      <c r="F461" s="3"/>
      <c r="H461" s="3"/>
    </row>
    <row r="462" spans="1:8" ht="13.5" customHeight="1" x14ac:dyDescent="0.2">
      <c r="A462" s="1"/>
      <c r="B462" s="2"/>
      <c r="C462" s="3"/>
      <c r="D462" s="3"/>
      <c r="E462" s="3"/>
      <c r="F462" s="3"/>
      <c r="H462" s="3"/>
    </row>
    <row r="463" spans="1:8" ht="13.5" customHeight="1" x14ac:dyDescent="0.2">
      <c r="A463" s="1"/>
      <c r="B463" s="2"/>
      <c r="C463" s="3"/>
      <c r="D463" s="3"/>
      <c r="E463" s="3"/>
      <c r="F463" s="3"/>
      <c r="H463" s="3"/>
    </row>
    <row r="464" spans="1:8" ht="13.5" customHeight="1" x14ac:dyDescent="0.2">
      <c r="A464" s="1"/>
      <c r="B464" s="2"/>
      <c r="C464" s="3"/>
      <c r="D464" s="3"/>
      <c r="E464" s="3"/>
      <c r="F464" s="3"/>
      <c r="H464" s="3"/>
    </row>
    <row r="465" spans="1:8" ht="13.5" customHeight="1" x14ac:dyDescent="0.2">
      <c r="A465" s="1"/>
      <c r="B465" s="2"/>
      <c r="C465" s="3"/>
      <c r="D465" s="3"/>
      <c r="E465" s="3"/>
      <c r="F465" s="3"/>
      <c r="H465" s="3"/>
    </row>
    <row r="466" spans="1:8" ht="13.5" customHeight="1" x14ac:dyDescent="0.2">
      <c r="A466" s="1"/>
      <c r="B466" s="2"/>
      <c r="C466" s="3"/>
      <c r="D466" s="3"/>
      <c r="E466" s="3"/>
      <c r="F466" s="3"/>
      <c r="H466" s="3"/>
    </row>
    <row r="467" spans="1:8" ht="13.5" customHeight="1" x14ac:dyDescent="0.2">
      <c r="A467" s="1"/>
      <c r="B467" s="2"/>
      <c r="C467" s="3"/>
      <c r="D467" s="3"/>
      <c r="E467" s="3"/>
      <c r="F467" s="3"/>
      <c r="H467" s="3"/>
    </row>
    <row r="468" spans="1:8" ht="13.5" customHeight="1" x14ac:dyDescent="0.2">
      <c r="A468" s="1"/>
      <c r="B468" s="2"/>
      <c r="C468" s="3"/>
      <c r="D468" s="3"/>
      <c r="E468" s="3"/>
      <c r="F468" s="3"/>
      <c r="H468" s="3"/>
    </row>
    <row r="469" spans="1:8" ht="13.5" customHeight="1" x14ac:dyDescent="0.2">
      <c r="A469" s="1"/>
      <c r="B469" s="2"/>
      <c r="C469" s="3"/>
      <c r="D469" s="3"/>
      <c r="E469" s="3"/>
      <c r="F469" s="3"/>
      <c r="H469" s="3"/>
    </row>
    <row r="470" spans="1:8" ht="13.5" customHeight="1" x14ac:dyDescent="0.2">
      <c r="A470" s="1"/>
      <c r="B470" s="2"/>
      <c r="C470" s="3"/>
      <c r="D470" s="3"/>
      <c r="E470" s="3"/>
      <c r="F470" s="3"/>
      <c r="H470" s="3"/>
    </row>
    <row r="471" spans="1:8" ht="13.5" customHeight="1" x14ac:dyDescent="0.2">
      <c r="A471" s="1"/>
      <c r="B471" s="2"/>
      <c r="C471" s="3"/>
      <c r="D471" s="3"/>
      <c r="E471" s="3"/>
      <c r="F471" s="3"/>
      <c r="H471" s="3"/>
    </row>
    <row r="472" spans="1:8" ht="13.5" customHeight="1" x14ac:dyDescent="0.2">
      <c r="A472" s="1"/>
      <c r="B472" s="2"/>
      <c r="C472" s="3"/>
      <c r="D472" s="3"/>
      <c r="E472" s="3"/>
      <c r="F472" s="3"/>
      <c r="H472" s="3"/>
    </row>
    <row r="473" spans="1:8" ht="13.5" customHeight="1" x14ac:dyDescent="0.2">
      <c r="A473" s="1"/>
      <c r="B473" s="2"/>
      <c r="C473" s="3"/>
      <c r="D473" s="3"/>
      <c r="E473" s="3"/>
      <c r="F473" s="3"/>
      <c r="H473" s="3"/>
    </row>
    <row r="474" spans="1:8" ht="13.5" customHeight="1" x14ac:dyDescent="0.2">
      <c r="A474" s="1"/>
      <c r="B474" s="2"/>
      <c r="C474" s="3"/>
      <c r="D474" s="3"/>
      <c r="E474" s="3"/>
      <c r="F474" s="3"/>
      <c r="H474" s="3"/>
    </row>
    <row r="475" spans="1:8" ht="13.5" customHeight="1" x14ac:dyDescent="0.2">
      <c r="A475" s="1"/>
      <c r="B475" s="2"/>
      <c r="C475" s="3"/>
      <c r="D475" s="3"/>
      <c r="E475" s="3"/>
      <c r="F475" s="3"/>
      <c r="H475" s="3"/>
    </row>
    <row r="476" spans="1:8" ht="13.5" customHeight="1" x14ac:dyDescent="0.2">
      <c r="A476" s="1"/>
      <c r="B476" s="2"/>
      <c r="C476" s="3"/>
      <c r="D476" s="3"/>
      <c r="E476" s="3"/>
      <c r="F476" s="3"/>
      <c r="H476" s="3"/>
    </row>
    <row r="477" spans="1:8" ht="13.5" customHeight="1" x14ac:dyDescent="0.2">
      <c r="A477" s="1"/>
      <c r="B477" s="2"/>
      <c r="C477" s="3"/>
      <c r="D477" s="3"/>
      <c r="E477" s="3"/>
      <c r="F477" s="3"/>
      <c r="H477" s="3"/>
    </row>
    <row r="478" spans="1:8" ht="13.5" customHeight="1" x14ac:dyDescent="0.2">
      <c r="A478" s="1"/>
      <c r="B478" s="2"/>
      <c r="C478" s="3"/>
      <c r="D478" s="3"/>
      <c r="E478" s="3"/>
      <c r="F478" s="3"/>
      <c r="H478" s="3"/>
    </row>
    <row r="479" spans="1:8" ht="13.5" customHeight="1" x14ac:dyDescent="0.2">
      <c r="A479" s="1"/>
      <c r="B479" s="2"/>
      <c r="C479" s="3"/>
      <c r="D479" s="3"/>
      <c r="E479" s="3"/>
      <c r="F479" s="3"/>
      <c r="H479" s="3"/>
    </row>
    <row r="480" spans="1:8" ht="13.5" customHeight="1" x14ac:dyDescent="0.2">
      <c r="A480" s="1"/>
      <c r="B480" s="2"/>
      <c r="C480" s="3"/>
      <c r="D480" s="3"/>
      <c r="E480" s="3"/>
      <c r="F480" s="3"/>
      <c r="H480" s="3"/>
    </row>
    <row r="481" spans="1:8" ht="13.5" customHeight="1" x14ac:dyDescent="0.2">
      <c r="A481" s="1"/>
      <c r="B481" s="2"/>
      <c r="C481" s="3"/>
      <c r="D481" s="3"/>
      <c r="E481" s="3"/>
      <c r="F481" s="3"/>
      <c r="H481" s="3"/>
    </row>
    <row r="482" spans="1:8" ht="13.5" customHeight="1" x14ac:dyDescent="0.2">
      <c r="A482" s="1"/>
      <c r="B482" s="2"/>
      <c r="C482" s="3"/>
      <c r="D482" s="3"/>
      <c r="E482" s="3"/>
      <c r="F482" s="3"/>
      <c r="H482" s="3"/>
    </row>
    <row r="483" spans="1:8" ht="13.5" customHeight="1" x14ac:dyDescent="0.2">
      <c r="A483" s="1"/>
      <c r="B483" s="2"/>
      <c r="C483" s="3"/>
      <c r="D483" s="3"/>
      <c r="E483" s="3"/>
      <c r="F483" s="3"/>
      <c r="H483" s="3"/>
    </row>
    <row r="484" spans="1:8" ht="13.5" customHeight="1" x14ac:dyDescent="0.2">
      <c r="A484" s="1"/>
      <c r="B484" s="2"/>
      <c r="C484" s="3"/>
      <c r="D484" s="3"/>
      <c r="E484" s="3"/>
      <c r="F484" s="3"/>
      <c r="H484" s="3"/>
    </row>
    <row r="485" spans="1:8" ht="13.5" customHeight="1" x14ac:dyDescent="0.2">
      <c r="A485" s="1"/>
      <c r="B485" s="2"/>
      <c r="C485" s="3"/>
      <c r="D485" s="3"/>
      <c r="E485" s="3"/>
      <c r="F485" s="3"/>
      <c r="H485" s="3"/>
    </row>
    <row r="486" spans="1:8" ht="13.5" customHeight="1" x14ac:dyDescent="0.2">
      <c r="A486" s="1"/>
      <c r="B486" s="2"/>
      <c r="C486" s="3"/>
      <c r="D486" s="3"/>
      <c r="E486" s="3"/>
      <c r="F486" s="3"/>
      <c r="H486" s="3"/>
    </row>
    <row r="487" spans="1:8" ht="13.5" customHeight="1" x14ac:dyDescent="0.2">
      <c r="A487" s="1"/>
      <c r="B487" s="2"/>
      <c r="C487" s="3"/>
      <c r="D487" s="3"/>
      <c r="E487" s="3"/>
      <c r="F487" s="3"/>
      <c r="H487" s="3"/>
    </row>
    <row r="488" spans="1:8" ht="13.5" customHeight="1" x14ac:dyDescent="0.2">
      <c r="A488" s="1"/>
      <c r="B488" s="2"/>
      <c r="C488" s="3"/>
      <c r="D488" s="3"/>
      <c r="E488" s="3"/>
      <c r="F488" s="3"/>
      <c r="H488" s="3"/>
    </row>
    <row r="489" spans="1:8" ht="13.5" customHeight="1" x14ac:dyDescent="0.2">
      <c r="A489" s="1"/>
      <c r="B489" s="2"/>
      <c r="C489" s="3"/>
      <c r="D489" s="3"/>
      <c r="E489" s="3"/>
      <c r="F489" s="3"/>
      <c r="H489" s="3"/>
    </row>
    <row r="490" spans="1:8" ht="13.5" customHeight="1" x14ac:dyDescent="0.2">
      <c r="A490" s="1"/>
      <c r="B490" s="2"/>
      <c r="C490" s="3"/>
      <c r="D490" s="3"/>
      <c r="E490" s="3"/>
      <c r="F490" s="3"/>
      <c r="H490" s="3"/>
    </row>
    <row r="491" spans="1:8" ht="13.5" customHeight="1" x14ac:dyDescent="0.2">
      <c r="A491" s="1"/>
      <c r="B491" s="2"/>
      <c r="C491" s="3"/>
      <c r="D491" s="3"/>
      <c r="E491" s="3"/>
      <c r="F491" s="3"/>
      <c r="H491" s="3"/>
    </row>
    <row r="492" spans="1:8" ht="13.5" customHeight="1" x14ac:dyDescent="0.2">
      <c r="A492" s="1"/>
      <c r="B492" s="2"/>
      <c r="C492" s="3"/>
      <c r="D492" s="3"/>
      <c r="E492" s="3"/>
      <c r="F492" s="3"/>
      <c r="H492" s="3"/>
    </row>
    <row r="493" spans="1:8" ht="13.5" customHeight="1" x14ac:dyDescent="0.2">
      <c r="A493" s="1"/>
      <c r="B493" s="2"/>
      <c r="C493" s="3"/>
      <c r="D493" s="3"/>
      <c r="E493" s="3"/>
      <c r="F493" s="3"/>
      <c r="H493" s="3"/>
    </row>
    <row r="494" spans="1:8" ht="13.5" customHeight="1" x14ac:dyDescent="0.2">
      <c r="A494" s="1"/>
      <c r="B494" s="2"/>
      <c r="C494" s="3"/>
      <c r="D494" s="3"/>
      <c r="E494" s="3"/>
      <c r="F494" s="3"/>
      <c r="H494" s="3"/>
    </row>
    <row r="495" spans="1:8" ht="13.5" customHeight="1" x14ac:dyDescent="0.2">
      <c r="A495" s="1"/>
      <c r="B495" s="2"/>
      <c r="C495" s="3"/>
      <c r="D495" s="3"/>
      <c r="E495" s="3"/>
      <c r="F495" s="3"/>
      <c r="H495" s="3"/>
    </row>
    <row r="496" spans="1:8" ht="13.5" customHeight="1" x14ac:dyDescent="0.2">
      <c r="A496" s="1"/>
      <c r="B496" s="2"/>
      <c r="C496" s="3"/>
      <c r="D496" s="3"/>
      <c r="E496" s="3"/>
      <c r="F496" s="3"/>
      <c r="H496" s="3"/>
    </row>
    <row r="497" spans="1:8" ht="13.5" customHeight="1" x14ac:dyDescent="0.2">
      <c r="A497" s="1"/>
      <c r="B497" s="2"/>
      <c r="C497" s="3"/>
      <c r="D497" s="3"/>
      <c r="E497" s="3"/>
      <c r="F497" s="3"/>
      <c r="H497" s="3"/>
    </row>
    <row r="498" spans="1:8" ht="13.5" customHeight="1" x14ac:dyDescent="0.2">
      <c r="A498" s="1"/>
      <c r="B498" s="2"/>
      <c r="C498" s="3"/>
      <c r="D498" s="3"/>
      <c r="E498" s="3"/>
      <c r="F498" s="3"/>
      <c r="H498" s="3"/>
    </row>
    <row r="499" spans="1:8" ht="13.5" customHeight="1" x14ac:dyDescent="0.2">
      <c r="A499" s="1"/>
      <c r="B499" s="2"/>
      <c r="C499" s="3"/>
      <c r="D499" s="3"/>
      <c r="E499" s="3"/>
      <c r="F499" s="3"/>
      <c r="H499" s="3"/>
    </row>
    <row r="500" spans="1:8" ht="13.5" customHeight="1" x14ac:dyDescent="0.2">
      <c r="A500" s="1"/>
      <c r="B500" s="2"/>
      <c r="C500" s="3"/>
      <c r="D500" s="3"/>
      <c r="E500" s="3"/>
      <c r="F500" s="3"/>
      <c r="H500" s="3"/>
    </row>
    <row r="501" spans="1:8" ht="13.5" customHeight="1" x14ac:dyDescent="0.2">
      <c r="A501" s="1"/>
      <c r="B501" s="2"/>
      <c r="C501" s="3"/>
      <c r="D501" s="3"/>
      <c r="E501" s="3"/>
      <c r="F501" s="3"/>
      <c r="H501" s="3"/>
    </row>
    <row r="502" spans="1:8" ht="13.5" customHeight="1" x14ac:dyDescent="0.2">
      <c r="A502" s="1"/>
      <c r="B502" s="2"/>
      <c r="C502" s="3"/>
      <c r="D502" s="3"/>
      <c r="E502" s="3"/>
      <c r="F502" s="3"/>
      <c r="H502" s="3"/>
    </row>
    <row r="503" spans="1:8" ht="13.5" customHeight="1" x14ac:dyDescent="0.2">
      <c r="A503" s="1"/>
      <c r="B503" s="2"/>
      <c r="C503" s="3"/>
      <c r="D503" s="3"/>
      <c r="E503" s="3"/>
      <c r="F503" s="3"/>
      <c r="H503" s="3"/>
    </row>
    <row r="504" spans="1:8" ht="13.5" customHeight="1" x14ac:dyDescent="0.2">
      <c r="A504" s="1"/>
      <c r="B504" s="2"/>
      <c r="C504" s="3"/>
      <c r="D504" s="3"/>
      <c r="E504" s="3"/>
      <c r="F504" s="3"/>
      <c r="H504" s="3"/>
    </row>
    <row r="505" spans="1:8" ht="13.5" customHeight="1" x14ac:dyDescent="0.2">
      <c r="A505" s="1"/>
      <c r="B505" s="2"/>
      <c r="C505" s="3"/>
      <c r="D505" s="3"/>
      <c r="E505" s="3"/>
      <c r="F505" s="3"/>
      <c r="H505" s="3"/>
    </row>
    <row r="506" spans="1:8" ht="13.5" customHeight="1" x14ac:dyDescent="0.2">
      <c r="A506" s="1"/>
      <c r="B506" s="2"/>
      <c r="C506" s="3"/>
      <c r="D506" s="3"/>
      <c r="E506" s="3"/>
      <c r="F506" s="3"/>
      <c r="H506" s="3"/>
    </row>
    <row r="507" spans="1:8" ht="13.5" customHeight="1" x14ac:dyDescent="0.2">
      <c r="A507" s="1"/>
      <c r="B507" s="2"/>
      <c r="C507" s="3"/>
      <c r="D507" s="3"/>
      <c r="E507" s="3"/>
      <c r="F507" s="3"/>
      <c r="H507" s="3"/>
    </row>
    <row r="508" spans="1:8" ht="13.5" customHeight="1" x14ac:dyDescent="0.2">
      <c r="A508" s="1"/>
      <c r="B508" s="2"/>
      <c r="C508" s="3"/>
      <c r="D508" s="3"/>
      <c r="E508" s="3"/>
      <c r="F508" s="3"/>
      <c r="H508" s="3"/>
    </row>
    <row r="509" spans="1:8" ht="13.5" customHeight="1" x14ac:dyDescent="0.2">
      <c r="A509" s="1"/>
      <c r="B509" s="2"/>
      <c r="C509" s="3"/>
      <c r="D509" s="3"/>
      <c r="E509" s="3"/>
      <c r="F509" s="3"/>
      <c r="H509" s="3"/>
    </row>
    <row r="510" spans="1:8" ht="13.5" customHeight="1" x14ac:dyDescent="0.2">
      <c r="A510" s="1"/>
      <c r="B510" s="2"/>
      <c r="C510" s="3"/>
      <c r="D510" s="3"/>
      <c r="E510" s="3"/>
      <c r="F510" s="3"/>
      <c r="H510" s="3"/>
    </row>
    <row r="511" spans="1:8" ht="13.5" customHeight="1" x14ac:dyDescent="0.2">
      <c r="A511" s="1"/>
      <c r="B511" s="2"/>
      <c r="C511" s="3"/>
      <c r="D511" s="3"/>
      <c r="E511" s="3"/>
      <c r="F511" s="3"/>
      <c r="H511" s="3"/>
    </row>
    <row r="512" spans="1:8" ht="13.5" customHeight="1" x14ac:dyDescent="0.2">
      <c r="A512" s="1"/>
      <c r="B512" s="2"/>
      <c r="C512" s="3"/>
      <c r="D512" s="3"/>
      <c r="E512" s="3"/>
      <c r="F512" s="3"/>
      <c r="H512" s="3"/>
    </row>
    <row r="513" spans="1:8" ht="13.5" customHeight="1" x14ac:dyDescent="0.2">
      <c r="A513" s="1"/>
      <c r="B513" s="2"/>
      <c r="C513" s="3"/>
      <c r="D513" s="3"/>
      <c r="E513" s="3"/>
      <c r="F513" s="3"/>
      <c r="H513" s="3"/>
    </row>
    <row r="514" spans="1:8" ht="13.5" customHeight="1" x14ac:dyDescent="0.2">
      <c r="A514" s="1"/>
      <c r="B514" s="2"/>
      <c r="C514" s="3"/>
      <c r="D514" s="3"/>
      <c r="E514" s="3"/>
      <c r="F514" s="3"/>
      <c r="H514" s="3"/>
    </row>
    <row r="515" spans="1:8" ht="13.5" customHeight="1" x14ac:dyDescent="0.2">
      <c r="A515" s="1"/>
      <c r="B515" s="2"/>
      <c r="C515" s="3"/>
      <c r="D515" s="3"/>
      <c r="E515" s="3"/>
      <c r="F515" s="3"/>
      <c r="H515" s="3"/>
    </row>
    <row r="516" spans="1:8" ht="13.5" customHeight="1" x14ac:dyDescent="0.2">
      <c r="A516" s="1"/>
      <c r="B516" s="2"/>
      <c r="C516" s="3"/>
      <c r="D516" s="3"/>
      <c r="E516" s="3"/>
      <c r="F516" s="3"/>
      <c r="H516" s="3"/>
    </row>
    <row r="517" spans="1:8" ht="13.5" customHeight="1" x14ac:dyDescent="0.2">
      <c r="A517" s="1"/>
      <c r="B517" s="2"/>
      <c r="C517" s="3"/>
      <c r="D517" s="3"/>
      <c r="E517" s="3"/>
      <c r="F517" s="3"/>
      <c r="H517" s="3"/>
    </row>
    <row r="518" spans="1:8" ht="13.5" customHeight="1" x14ac:dyDescent="0.2">
      <c r="A518" s="1"/>
      <c r="B518" s="2"/>
      <c r="C518" s="3"/>
      <c r="D518" s="3"/>
      <c r="E518" s="3"/>
      <c r="F518" s="3"/>
      <c r="H518" s="3"/>
    </row>
    <row r="519" spans="1:8" ht="13.5" customHeight="1" x14ac:dyDescent="0.2">
      <c r="A519" s="1"/>
      <c r="B519" s="2"/>
      <c r="C519" s="3"/>
      <c r="D519" s="3"/>
      <c r="E519" s="3"/>
      <c r="F519" s="3"/>
      <c r="H519" s="3"/>
    </row>
    <row r="520" spans="1:8" ht="13.5" customHeight="1" x14ac:dyDescent="0.2">
      <c r="A520" s="1"/>
      <c r="B520" s="2"/>
      <c r="C520" s="3"/>
      <c r="D520" s="3"/>
      <c r="E520" s="3"/>
      <c r="F520" s="3"/>
      <c r="H520" s="3"/>
    </row>
    <row r="521" spans="1:8" ht="13.5" customHeight="1" x14ac:dyDescent="0.2">
      <c r="A521" s="1"/>
      <c r="B521" s="2"/>
      <c r="C521" s="3"/>
      <c r="D521" s="3"/>
      <c r="E521" s="3"/>
      <c r="F521" s="3"/>
      <c r="H521" s="3"/>
    </row>
    <row r="522" spans="1:8" ht="13.5" customHeight="1" x14ac:dyDescent="0.2">
      <c r="A522" s="1"/>
      <c r="B522" s="2"/>
      <c r="C522" s="3"/>
      <c r="D522" s="3"/>
      <c r="E522" s="3"/>
      <c r="F522" s="3"/>
      <c r="H522" s="3"/>
    </row>
    <row r="523" spans="1:8" ht="13.5" customHeight="1" x14ac:dyDescent="0.2">
      <c r="A523" s="1"/>
      <c r="B523" s="2"/>
      <c r="C523" s="3"/>
      <c r="D523" s="3"/>
      <c r="E523" s="3"/>
      <c r="F523" s="3"/>
      <c r="H523" s="3"/>
    </row>
    <row r="524" spans="1:8" ht="13.5" customHeight="1" x14ac:dyDescent="0.2">
      <c r="A524" s="1"/>
      <c r="B524" s="2"/>
      <c r="C524" s="3"/>
      <c r="D524" s="3"/>
      <c r="E524" s="3"/>
      <c r="F524" s="3"/>
      <c r="H524" s="3"/>
    </row>
    <row r="525" spans="1:8" ht="13.5" customHeight="1" x14ac:dyDescent="0.2">
      <c r="A525" s="1"/>
      <c r="B525" s="2"/>
      <c r="C525" s="3"/>
      <c r="D525" s="3"/>
      <c r="E525" s="3"/>
      <c r="F525" s="3"/>
      <c r="H525" s="3"/>
    </row>
    <row r="526" spans="1:8" ht="13.5" customHeight="1" x14ac:dyDescent="0.2">
      <c r="A526" s="1"/>
      <c r="B526" s="2"/>
      <c r="C526" s="3"/>
      <c r="D526" s="3"/>
      <c r="E526" s="3"/>
      <c r="F526" s="3"/>
      <c r="H526" s="3"/>
    </row>
    <row r="527" spans="1:8" ht="13.5" customHeight="1" x14ac:dyDescent="0.2">
      <c r="A527" s="1"/>
      <c r="B527" s="2"/>
      <c r="C527" s="3"/>
      <c r="D527" s="3"/>
      <c r="E527" s="3"/>
      <c r="F527" s="3"/>
      <c r="H527" s="3"/>
    </row>
    <row r="528" spans="1:8" ht="13.5" customHeight="1" x14ac:dyDescent="0.2">
      <c r="A528" s="1"/>
      <c r="B528" s="2"/>
      <c r="C528" s="3"/>
      <c r="D528" s="3"/>
      <c r="E528" s="3"/>
      <c r="F528" s="3"/>
      <c r="H528" s="3"/>
    </row>
    <row r="529" spans="1:8" ht="13.5" customHeight="1" x14ac:dyDescent="0.2">
      <c r="A529" s="1"/>
      <c r="B529" s="2"/>
      <c r="C529" s="3"/>
      <c r="D529" s="3"/>
      <c r="E529" s="3"/>
      <c r="F529" s="3"/>
      <c r="H529" s="3"/>
    </row>
    <row r="530" spans="1:8" ht="13.5" customHeight="1" x14ac:dyDescent="0.2">
      <c r="A530" s="1"/>
      <c r="B530" s="2"/>
      <c r="C530" s="3"/>
      <c r="D530" s="3"/>
      <c r="E530" s="3"/>
      <c r="F530" s="3"/>
      <c r="H530" s="3"/>
    </row>
    <row r="531" spans="1:8" ht="13.5" customHeight="1" x14ac:dyDescent="0.2">
      <c r="A531" s="1"/>
      <c r="B531" s="2"/>
      <c r="C531" s="3"/>
      <c r="D531" s="3"/>
      <c r="E531" s="3"/>
      <c r="F531" s="3"/>
      <c r="H531" s="3"/>
    </row>
    <row r="532" spans="1:8" ht="13.5" customHeight="1" x14ac:dyDescent="0.2">
      <c r="A532" s="1"/>
      <c r="B532" s="2"/>
      <c r="C532" s="3"/>
      <c r="D532" s="3"/>
      <c r="E532" s="3"/>
      <c r="F532" s="3"/>
      <c r="H532" s="3"/>
    </row>
    <row r="533" spans="1:8" ht="13.5" customHeight="1" x14ac:dyDescent="0.2">
      <c r="A533" s="1"/>
      <c r="B533" s="2"/>
      <c r="C533" s="3"/>
      <c r="D533" s="3"/>
      <c r="E533" s="3"/>
      <c r="F533" s="3"/>
      <c r="H533" s="3"/>
    </row>
    <row r="534" spans="1:8" ht="13.5" customHeight="1" x14ac:dyDescent="0.2">
      <c r="A534" s="1"/>
      <c r="B534" s="2"/>
      <c r="C534" s="3"/>
      <c r="D534" s="3"/>
      <c r="E534" s="3"/>
      <c r="F534" s="3"/>
      <c r="H534" s="3"/>
    </row>
    <row r="535" spans="1:8" ht="13.5" customHeight="1" x14ac:dyDescent="0.2">
      <c r="A535" s="1"/>
      <c r="B535" s="2"/>
      <c r="C535" s="3"/>
      <c r="D535" s="3"/>
      <c r="E535" s="3"/>
      <c r="F535" s="3"/>
      <c r="H535" s="3"/>
    </row>
    <row r="536" spans="1:8" ht="13.5" customHeight="1" x14ac:dyDescent="0.2">
      <c r="A536" s="1"/>
      <c r="B536" s="2"/>
      <c r="C536" s="3"/>
      <c r="D536" s="3"/>
      <c r="E536" s="3"/>
      <c r="F536" s="3"/>
      <c r="H536" s="3"/>
    </row>
    <row r="537" spans="1:8" ht="13.5" customHeight="1" x14ac:dyDescent="0.2">
      <c r="A537" s="1"/>
      <c r="B537" s="2"/>
      <c r="C537" s="3"/>
      <c r="D537" s="3"/>
      <c r="E537" s="3"/>
      <c r="F537" s="3"/>
      <c r="H537" s="3"/>
    </row>
    <row r="538" spans="1:8" ht="13.5" customHeight="1" x14ac:dyDescent="0.2">
      <c r="A538" s="1"/>
      <c r="B538" s="2"/>
      <c r="C538" s="3"/>
      <c r="D538" s="3"/>
      <c r="E538" s="3"/>
      <c r="F538" s="3"/>
      <c r="H538" s="3"/>
    </row>
    <row r="539" spans="1:8" ht="13.5" customHeight="1" x14ac:dyDescent="0.2">
      <c r="A539" s="1"/>
      <c r="B539" s="2"/>
      <c r="C539" s="3"/>
      <c r="D539" s="3"/>
      <c r="E539" s="3"/>
      <c r="F539" s="3"/>
      <c r="H539" s="3"/>
    </row>
    <row r="540" spans="1:8" ht="13.5" customHeight="1" x14ac:dyDescent="0.2">
      <c r="A540" s="1"/>
      <c r="B540" s="2"/>
      <c r="C540" s="3"/>
      <c r="D540" s="3"/>
      <c r="E540" s="3"/>
      <c r="F540" s="3"/>
      <c r="H540" s="3"/>
    </row>
    <row r="541" spans="1:8" ht="13.5" customHeight="1" x14ac:dyDescent="0.2">
      <c r="A541" s="1"/>
      <c r="B541" s="2"/>
      <c r="C541" s="3"/>
      <c r="D541" s="3"/>
      <c r="E541" s="3"/>
      <c r="F541" s="3"/>
      <c r="H541" s="3"/>
    </row>
    <row r="542" spans="1:8" ht="13.5" customHeight="1" x14ac:dyDescent="0.2">
      <c r="A542" s="1"/>
      <c r="B542" s="2"/>
      <c r="C542" s="3"/>
      <c r="D542" s="3"/>
      <c r="E542" s="3"/>
      <c r="F542" s="3"/>
      <c r="H542" s="3"/>
    </row>
    <row r="543" spans="1:8" ht="13.5" customHeight="1" x14ac:dyDescent="0.2">
      <c r="A543" s="1"/>
      <c r="B543" s="2"/>
      <c r="C543" s="3"/>
      <c r="D543" s="3"/>
      <c r="E543" s="3"/>
      <c r="F543" s="3"/>
      <c r="H543" s="3"/>
    </row>
    <row r="544" spans="1:8" ht="13.5" customHeight="1" x14ac:dyDescent="0.2">
      <c r="A544" s="1"/>
      <c r="B544" s="2"/>
      <c r="C544" s="3"/>
      <c r="D544" s="3"/>
      <c r="E544" s="3"/>
      <c r="F544" s="3"/>
      <c r="H544" s="3"/>
    </row>
    <row r="545" spans="1:8" ht="13.5" customHeight="1" x14ac:dyDescent="0.2">
      <c r="A545" s="1"/>
      <c r="B545" s="2"/>
      <c r="C545" s="3"/>
      <c r="D545" s="3"/>
      <c r="E545" s="3"/>
      <c r="F545" s="3"/>
      <c r="H545" s="3"/>
    </row>
    <row r="546" spans="1:8" ht="13.5" customHeight="1" x14ac:dyDescent="0.2">
      <c r="A546" s="1"/>
      <c r="B546" s="2"/>
      <c r="C546" s="3"/>
      <c r="D546" s="3"/>
      <c r="E546" s="3"/>
      <c r="F546" s="3"/>
      <c r="H546" s="3"/>
    </row>
    <row r="547" spans="1:8" ht="13.5" customHeight="1" x14ac:dyDescent="0.2">
      <c r="A547" s="1"/>
      <c r="B547" s="2"/>
      <c r="C547" s="3"/>
      <c r="D547" s="3"/>
      <c r="E547" s="3"/>
      <c r="F547" s="3"/>
      <c r="H547" s="3"/>
    </row>
    <row r="548" spans="1:8" ht="13.5" customHeight="1" x14ac:dyDescent="0.2">
      <c r="A548" s="1"/>
      <c r="B548" s="2"/>
      <c r="C548" s="3"/>
      <c r="D548" s="3"/>
      <c r="E548" s="3"/>
      <c r="F548" s="3"/>
      <c r="H548" s="3"/>
    </row>
    <row r="549" spans="1:8" ht="13.5" customHeight="1" x14ac:dyDescent="0.2">
      <c r="A549" s="1"/>
      <c r="B549" s="2"/>
      <c r="C549" s="3"/>
      <c r="D549" s="3"/>
      <c r="E549" s="3"/>
      <c r="F549" s="3"/>
      <c r="H549" s="3"/>
    </row>
    <row r="550" spans="1:8" ht="13.5" customHeight="1" x14ac:dyDescent="0.2">
      <c r="A550" s="1"/>
      <c r="B550" s="2"/>
      <c r="C550" s="3"/>
      <c r="D550" s="3"/>
      <c r="E550" s="3"/>
      <c r="F550" s="3"/>
      <c r="H550" s="3"/>
    </row>
    <row r="551" spans="1:8" ht="13.5" customHeight="1" x14ac:dyDescent="0.2">
      <c r="A551" s="1"/>
      <c r="B551" s="2"/>
      <c r="C551" s="3"/>
      <c r="D551" s="3"/>
      <c r="E551" s="3"/>
      <c r="F551" s="3"/>
      <c r="H551" s="3"/>
    </row>
    <row r="552" spans="1:8" ht="13.5" customHeight="1" x14ac:dyDescent="0.2">
      <c r="A552" s="1"/>
      <c r="B552" s="2"/>
      <c r="C552" s="3"/>
      <c r="D552" s="3"/>
      <c r="E552" s="3"/>
      <c r="F552" s="3"/>
      <c r="H552" s="3"/>
    </row>
    <row r="553" spans="1:8" ht="13.5" customHeight="1" x14ac:dyDescent="0.2">
      <c r="A553" s="1"/>
      <c r="B553" s="2"/>
      <c r="C553" s="3"/>
      <c r="D553" s="3"/>
      <c r="E553" s="3"/>
      <c r="F553" s="3"/>
      <c r="H553" s="3"/>
    </row>
    <row r="554" spans="1:8" ht="13.5" customHeight="1" x14ac:dyDescent="0.2">
      <c r="A554" s="1"/>
      <c r="B554" s="2"/>
      <c r="C554" s="3"/>
      <c r="D554" s="3"/>
      <c r="E554" s="3"/>
      <c r="F554" s="3"/>
      <c r="H554" s="3"/>
    </row>
    <row r="555" spans="1:8" ht="13.5" customHeight="1" x14ac:dyDescent="0.2">
      <c r="A555" s="1"/>
      <c r="B555" s="2"/>
      <c r="C555" s="3"/>
      <c r="D555" s="3"/>
      <c r="E555" s="3"/>
      <c r="F555" s="3"/>
      <c r="H555" s="3"/>
    </row>
    <row r="556" spans="1:8" ht="13.5" customHeight="1" x14ac:dyDescent="0.2">
      <c r="A556" s="1"/>
      <c r="B556" s="2"/>
      <c r="C556" s="3"/>
      <c r="D556" s="3"/>
      <c r="E556" s="3"/>
      <c r="F556" s="3"/>
      <c r="H556" s="3"/>
    </row>
    <row r="557" spans="1:8" ht="13.5" customHeight="1" x14ac:dyDescent="0.2">
      <c r="A557" s="1"/>
      <c r="B557" s="2"/>
      <c r="C557" s="3"/>
      <c r="D557" s="3"/>
      <c r="E557" s="3"/>
      <c r="F557" s="3"/>
      <c r="H557" s="3"/>
    </row>
    <row r="558" spans="1:8" ht="13.5" customHeight="1" x14ac:dyDescent="0.2">
      <c r="A558" s="1"/>
      <c r="B558" s="2"/>
      <c r="C558" s="3"/>
      <c r="D558" s="3"/>
      <c r="E558" s="3"/>
      <c r="F558" s="3"/>
      <c r="H558" s="3"/>
    </row>
    <row r="559" spans="1:8" ht="13.5" customHeight="1" x14ac:dyDescent="0.2">
      <c r="A559" s="1"/>
      <c r="B559" s="2"/>
      <c r="C559" s="3"/>
      <c r="D559" s="3"/>
      <c r="E559" s="3"/>
      <c r="F559" s="3"/>
      <c r="H559" s="3"/>
    </row>
    <row r="560" spans="1:8" ht="13.5" customHeight="1" x14ac:dyDescent="0.2">
      <c r="A560" s="1"/>
      <c r="B560" s="2"/>
      <c r="C560" s="3"/>
      <c r="D560" s="3"/>
      <c r="E560" s="3"/>
      <c r="F560" s="3"/>
      <c r="H560" s="3"/>
    </row>
    <row r="561" spans="1:8" ht="13.5" customHeight="1" x14ac:dyDescent="0.2">
      <c r="A561" s="1"/>
      <c r="B561" s="2"/>
      <c r="C561" s="3"/>
      <c r="D561" s="3"/>
      <c r="E561" s="3"/>
      <c r="F561" s="3"/>
      <c r="H561" s="3"/>
    </row>
    <row r="562" spans="1:8" ht="13.5" customHeight="1" x14ac:dyDescent="0.2">
      <c r="A562" s="1"/>
      <c r="B562" s="2"/>
      <c r="C562" s="3"/>
      <c r="D562" s="3"/>
      <c r="E562" s="3"/>
      <c r="F562" s="3"/>
      <c r="H562" s="3"/>
    </row>
    <row r="563" spans="1:8" ht="13.5" customHeight="1" x14ac:dyDescent="0.2">
      <c r="A563" s="1"/>
      <c r="B563" s="2"/>
      <c r="C563" s="3"/>
      <c r="D563" s="3"/>
      <c r="E563" s="3"/>
      <c r="F563" s="3"/>
      <c r="H563" s="3"/>
    </row>
    <row r="564" spans="1:8" ht="13.5" customHeight="1" x14ac:dyDescent="0.2">
      <c r="A564" s="1"/>
      <c r="B564" s="2"/>
      <c r="C564" s="3"/>
      <c r="D564" s="3"/>
      <c r="E564" s="3"/>
      <c r="F564" s="3"/>
      <c r="H564" s="3"/>
    </row>
    <row r="565" spans="1:8" ht="13.5" customHeight="1" x14ac:dyDescent="0.2">
      <c r="A565" s="1"/>
      <c r="B565" s="2"/>
      <c r="C565" s="3"/>
      <c r="D565" s="3"/>
      <c r="E565" s="3"/>
      <c r="F565" s="3"/>
      <c r="H565" s="3"/>
    </row>
    <row r="566" spans="1:8" ht="13.5" customHeight="1" x14ac:dyDescent="0.2">
      <c r="A566" s="1"/>
      <c r="B566" s="2"/>
      <c r="C566" s="3"/>
      <c r="D566" s="3"/>
      <c r="E566" s="3"/>
      <c r="F566" s="3"/>
      <c r="H566" s="3"/>
    </row>
    <row r="567" spans="1:8" ht="13.5" customHeight="1" x14ac:dyDescent="0.2">
      <c r="A567" s="1"/>
      <c r="B567" s="2"/>
      <c r="C567" s="3"/>
      <c r="D567" s="3"/>
      <c r="E567" s="3"/>
      <c r="F567" s="3"/>
      <c r="H567" s="3"/>
    </row>
    <row r="568" spans="1:8" ht="13.5" customHeight="1" x14ac:dyDescent="0.2">
      <c r="A568" s="1"/>
      <c r="B568" s="2"/>
      <c r="C568" s="3"/>
      <c r="D568" s="3"/>
      <c r="E568" s="3"/>
      <c r="F568" s="3"/>
      <c r="H568" s="3"/>
    </row>
    <row r="569" spans="1:8" ht="13.5" customHeight="1" x14ac:dyDescent="0.2">
      <c r="A569" s="1"/>
      <c r="B569" s="2"/>
      <c r="C569" s="3"/>
      <c r="D569" s="3"/>
      <c r="E569" s="3"/>
      <c r="F569" s="3"/>
      <c r="H569" s="3"/>
    </row>
    <row r="570" spans="1:8" ht="13.5" customHeight="1" x14ac:dyDescent="0.2">
      <c r="A570" s="1"/>
      <c r="B570" s="2"/>
      <c r="C570" s="3"/>
      <c r="D570" s="3"/>
      <c r="E570" s="3"/>
      <c r="F570" s="3"/>
      <c r="H570" s="3"/>
    </row>
    <row r="571" spans="1:8" ht="13.5" customHeight="1" x14ac:dyDescent="0.2">
      <c r="A571" s="1"/>
      <c r="B571" s="2"/>
      <c r="C571" s="3"/>
      <c r="D571" s="3"/>
      <c r="E571" s="3"/>
      <c r="F571" s="3"/>
      <c r="H571" s="3"/>
    </row>
    <row r="572" spans="1:8" ht="13.5" customHeight="1" x14ac:dyDescent="0.2">
      <c r="A572" s="1"/>
      <c r="B572" s="2"/>
      <c r="C572" s="3"/>
      <c r="D572" s="3"/>
      <c r="E572" s="3"/>
      <c r="F572" s="3"/>
      <c r="H572" s="3"/>
    </row>
    <row r="573" spans="1:8" ht="13.5" customHeight="1" x14ac:dyDescent="0.2">
      <c r="A573" s="1"/>
      <c r="B573" s="2"/>
      <c r="C573" s="3"/>
      <c r="D573" s="3"/>
      <c r="E573" s="3"/>
      <c r="F573" s="3"/>
      <c r="H573" s="3"/>
    </row>
    <row r="574" spans="1:8" ht="13.5" customHeight="1" x14ac:dyDescent="0.2">
      <c r="A574" s="1"/>
      <c r="B574" s="2"/>
      <c r="C574" s="3"/>
      <c r="D574" s="3"/>
      <c r="E574" s="3"/>
      <c r="F574" s="3"/>
      <c r="H574" s="3"/>
    </row>
    <row r="575" spans="1:8" ht="13.5" customHeight="1" x14ac:dyDescent="0.2">
      <c r="A575" s="1"/>
      <c r="B575" s="2"/>
      <c r="C575" s="3"/>
      <c r="D575" s="3"/>
      <c r="E575" s="3"/>
      <c r="F575" s="3"/>
      <c r="H575" s="3"/>
    </row>
    <row r="576" spans="1:8" ht="13.5" customHeight="1" x14ac:dyDescent="0.2">
      <c r="A576" s="1"/>
      <c r="B576" s="2"/>
      <c r="C576" s="3"/>
      <c r="D576" s="3"/>
      <c r="E576" s="3"/>
      <c r="F576" s="3"/>
      <c r="H576" s="3"/>
    </row>
    <row r="577" spans="1:8" ht="13.5" customHeight="1" x14ac:dyDescent="0.2">
      <c r="A577" s="1"/>
      <c r="B577" s="2"/>
      <c r="C577" s="3"/>
      <c r="D577" s="3"/>
      <c r="E577" s="3"/>
      <c r="F577" s="3"/>
      <c r="H577" s="3"/>
    </row>
    <row r="578" spans="1:8" ht="13.5" customHeight="1" x14ac:dyDescent="0.2">
      <c r="A578" s="1"/>
      <c r="B578" s="2"/>
      <c r="C578" s="3"/>
      <c r="D578" s="3"/>
      <c r="E578" s="3"/>
      <c r="F578" s="3"/>
      <c r="H578" s="3"/>
    </row>
    <row r="579" spans="1:8" ht="13.5" customHeight="1" x14ac:dyDescent="0.2">
      <c r="A579" s="1"/>
      <c r="B579" s="2"/>
      <c r="C579" s="3"/>
      <c r="D579" s="3"/>
      <c r="E579" s="3"/>
      <c r="F579" s="3"/>
      <c r="H579" s="3"/>
    </row>
    <row r="580" spans="1:8" ht="13.5" customHeight="1" x14ac:dyDescent="0.2">
      <c r="A580" s="1"/>
      <c r="B580" s="2"/>
      <c r="C580" s="3"/>
      <c r="D580" s="3"/>
      <c r="E580" s="3"/>
      <c r="F580" s="3"/>
      <c r="H580" s="3"/>
    </row>
    <row r="581" spans="1:8" ht="13.5" customHeight="1" x14ac:dyDescent="0.2">
      <c r="A581" s="1"/>
      <c r="B581" s="2"/>
      <c r="C581" s="3"/>
      <c r="D581" s="3"/>
      <c r="E581" s="3"/>
      <c r="F581" s="3"/>
      <c r="H581" s="3"/>
    </row>
    <row r="582" spans="1:8" ht="13.5" customHeight="1" x14ac:dyDescent="0.2">
      <c r="A582" s="1"/>
      <c r="B582" s="2"/>
      <c r="C582" s="3"/>
      <c r="D582" s="3"/>
      <c r="E582" s="3"/>
      <c r="F582" s="3"/>
      <c r="H582" s="3"/>
    </row>
    <row r="583" spans="1:8" ht="13.5" customHeight="1" x14ac:dyDescent="0.2">
      <c r="A583" s="1"/>
      <c r="B583" s="2"/>
      <c r="C583" s="3"/>
      <c r="D583" s="3"/>
      <c r="E583" s="3"/>
      <c r="F583" s="3"/>
      <c r="H583" s="3"/>
    </row>
    <row r="584" spans="1:8" ht="13.5" customHeight="1" x14ac:dyDescent="0.2">
      <c r="A584" s="1"/>
      <c r="B584" s="2"/>
      <c r="C584" s="3"/>
      <c r="D584" s="3"/>
      <c r="E584" s="3"/>
      <c r="F584" s="3"/>
      <c r="H584" s="3"/>
    </row>
    <row r="585" spans="1:8" ht="13.5" customHeight="1" x14ac:dyDescent="0.2">
      <c r="A585" s="1"/>
      <c r="B585" s="2"/>
      <c r="C585" s="3"/>
      <c r="D585" s="3"/>
      <c r="E585" s="3"/>
      <c r="F585" s="3"/>
      <c r="H585" s="3"/>
    </row>
    <row r="586" spans="1:8" ht="13.5" customHeight="1" x14ac:dyDescent="0.2">
      <c r="A586" s="1"/>
      <c r="B586" s="2"/>
      <c r="C586" s="3"/>
      <c r="D586" s="3"/>
      <c r="E586" s="3"/>
      <c r="F586" s="3"/>
      <c r="H586" s="3"/>
    </row>
    <row r="587" spans="1:8" ht="13.5" customHeight="1" x14ac:dyDescent="0.2">
      <c r="A587" s="1"/>
      <c r="B587" s="2"/>
      <c r="C587" s="3"/>
      <c r="D587" s="3"/>
      <c r="E587" s="3"/>
      <c r="F587" s="3"/>
      <c r="H587" s="3"/>
    </row>
    <row r="588" spans="1:8" ht="13.5" customHeight="1" x14ac:dyDescent="0.2">
      <c r="A588" s="1"/>
      <c r="B588" s="2"/>
      <c r="C588" s="3"/>
      <c r="D588" s="3"/>
      <c r="E588" s="3"/>
      <c r="F588" s="3"/>
      <c r="H588" s="3"/>
    </row>
    <row r="589" spans="1:8" ht="13.5" customHeight="1" x14ac:dyDescent="0.2">
      <c r="A589" s="1"/>
      <c r="B589" s="2"/>
      <c r="C589" s="3"/>
      <c r="D589" s="3"/>
      <c r="E589" s="3"/>
      <c r="F589" s="3"/>
      <c r="H589" s="3"/>
    </row>
    <row r="590" spans="1:8" ht="13.5" customHeight="1" x14ac:dyDescent="0.2">
      <c r="A590" s="1"/>
      <c r="B590" s="2"/>
      <c r="C590" s="3"/>
      <c r="D590" s="3"/>
      <c r="E590" s="3"/>
      <c r="F590" s="3"/>
      <c r="H590" s="3"/>
    </row>
    <row r="591" spans="1:8" ht="13.5" customHeight="1" x14ac:dyDescent="0.2">
      <c r="A591" s="1"/>
      <c r="B591" s="2"/>
      <c r="C591" s="3"/>
      <c r="D591" s="3"/>
      <c r="E591" s="3"/>
      <c r="F591" s="3"/>
      <c r="H591" s="3"/>
    </row>
    <row r="592" spans="1:8" ht="13.5" customHeight="1" x14ac:dyDescent="0.2">
      <c r="A592" s="1"/>
      <c r="B592" s="2"/>
      <c r="C592" s="3"/>
      <c r="D592" s="3"/>
      <c r="E592" s="3"/>
      <c r="F592" s="3"/>
      <c r="H592" s="3"/>
    </row>
    <row r="593" spans="1:8" ht="13.5" customHeight="1" x14ac:dyDescent="0.2">
      <c r="A593" s="1"/>
      <c r="B593" s="2"/>
      <c r="C593" s="3"/>
      <c r="D593" s="3"/>
      <c r="E593" s="3"/>
      <c r="F593" s="3"/>
      <c r="H593" s="3"/>
    </row>
    <row r="594" spans="1:8" ht="13.5" customHeight="1" x14ac:dyDescent="0.2">
      <c r="A594" s="1"/>
      <c r="B594" s="2"/>
      <c r="C594" s="3"/>
      <c r="D594" s="3"/>
      <c r="E594" s="3"/>
      <c r="F594" s="3"/>
      <c r="H594" s="3"/>
    </row>
    <row r="595" spans="1:8" ht="13.5" customHeight="1" x14ac:dyDescent="0.2">
      <c r="A595" s="1"/>
      <c r="B595" s="2"/>
      <c r="C595" s="3"/>
      <c r="D595" s="3"/>
      <c r="E595" s="3"/>
      <c r="F595" s="3"/>
      <c r="H595" s="3"/>
    </row>
    <row r="596" spans="1:8" ht="13.5" customHeight="1" x14ac:dyDescent="0.2">
      <c r="A596" s="1"/>
      <c r="B596" s="2"/>
      <c r="C596" s="3"/>
      <c r="D596" s="3"/>
      <c r="E596" s="3"/>
      <c r="F596" s="3"/>
      <c r="H596" s="3"/>
    </row>
    <row r="597" spans="1:8" ht="13.5" customHeight="1" x14ac:dyDescent="0.2">
      <c r="A597" s="1"/>
      <c r="B597" s="2"/>
      <c r="C597" s="3"/>
      <c r="D597" s="3"/>
      <c r="E597" s="3"/>
      <c r="F597" s="3"/>
      <c r="H597" s="3"/>
    </row>
    <row r="598" spans="1:8" ht="13.5" customHeight="1" x14ac:dyDescent="0.2">
      <c r="A598" s="1"/>
      <c r="B598" s="2"/>
      <c r="C598" s="3"/>
      <c r="D598" s="3"/>
      <c r="E598" s="3"/>
      <c r="F598" s="3"/>
      <c r="H598" s="3"/>
    </row>
    <row r="599" spans="1:8" ht="13.5" customHeight="1" x14ac:dyDescent="0.2">
      <c r="A599" s="1"/>
      <c r="B599" s="2"/>
      <c r="C599" s="3"/>
      <c r="D599" s="3"/>
      <c r="E599" s="3"/>
      <c r="F599" s="3"/>
      <c r="H599" s="3"/>
    </row>
    <row r="600" spans="1:8" ht="13.5" customHeight="1" x14ac:dyDescent="0.2">
      <c r="A600" s="1"/>
      <c r="B600" s="2"/>
      <c r="C600" s="3"/>
      <c r="D600" s="3"/>
      <c r="E600" s="3"/>
      <c r="F600" s="3"/>
      <c r="H600" s="3"/>
    </row>
    <row r="601" spans="1:8" ht="13.5" customHeight="1" x14ac:dyDescent="0.2">
      <c r="A601" s="1"/>
      <c r="B601" s="2"/>
      <c r="C601" s="3"/>
      <c r="D601" s="3"/>
      <c r="E601" s="3"/>
      <c r="F601" s="3"/>
      <c r="H601" s="3"/>
    </row>
    <row r="602" spans="1:8" ht="13.5" customHeight="1" x14ac:dyDescent="0.2">
      <c r="A602" s="1"/>
      <c r="B602" s="2"/>
      <c r="C602" s="3"/>
      <c r="D602" s="3"/>
      <c r="E602" s="3"/>
      <c r="F602" s="3"/>
      <c r="H602" s="3"/>
    </row>
    <row r="603" spans="1:8" ht="13.5" customHeight="1" x14ac:dyDescent="0.2">
      <c r="A603" s="1"/>
      <c r="B603" s="2"/>
      <c r="C603" s="3"/>
      <c r="D603" s="3"/>
      <c r="E603" s="3"/>
      <c r="F603" s="3"/>
      <c r="H603" s="3"/>
    </row>
    <row r="604" spans="1:8" ht="13.5" customHeight="1" x14ac:dyDescent="0.2">
      <c r="A604" s="1"/>
      <c r="B604" s="2"/>
      <c r="C604" s="3"/>
      <c r="D604" s="3"/>
      <c r="E604" s="3"/>
      <c r="F604" s="3"/>
      <c r="H604" s="3"/>
    </row>
    <row r="605" spans="1:8" ht="13.5" customHeight="1" x14ac:dyDescent="0.2">
      <c r="A605" s="1"/>
      <c r="B605" s="2"/>
      <c r="C605" s="3"/>
      <c r="D605" s="3"/>
      <c r="E605" s="3"/>
      <c r="F605" s="3"/>
      <c r="H605" s="3"/>
    </row>
    <row r="606" spans="1:8" ht="13.5" customHeight="1" x14ac:dyDescent="0.2">
      <c r="A606" s="1"/>
      <c r="B606" s="2"/>
      <c r="C606" s="3"/>
      <c r="D606" s="3"/>
      <c r="E606" s="3"/>
      <c r="F606" s="3"/>
      <c r="H606" s="3"/>
    </row>
    <row r="607" spans="1:8" ht="13.5" customHeight="1" x14ac:dyDescent="0.2">
      <c r="A607" s="1"/>
      <c r="B607" s="2"/>
      <c r="C607" s="3"/>
      <c r="D607" s="3"/>
      <c r="E607" s="3"/>
      <c r="F607" s="3"/>
      <c r="H607" s="3"/>
    </row>
    <row r="608" spans="1:8" ht="13.5" customHeight="1" x14ac:dyDescent="0.2">
      <c r="A608" s="1"/>
      <c r="B608" s="2"/>
      <c r="C608" s="3"/>
      <c r="D608" s="3"/>
      <c r="E608" s="3"/>
      <c r="F608" s="3"/>
      <c r="H608" s="3"/>
    </row>
    <row r="609" spans="1:8" ht="13.5" customHeight="1" x14ac:dyDescent="0.2">
      <c r="A609" s="1"/>
      <c r="B609" s="2"/>
      <c r="C609" s="3"/>
      <c r="D609" s="3"/>
      <c r="E609" s="3"/>
      <c r="F609" s="3"/>
      <c r="H609" s="3"/>
    </row>
    <row r="610" spans="1:8" ht="13.5" customHeight="1" x14ac:dyDescent="0.2">
      <c r="A610" s="1"/>
      <c r="B610" s="2"/>
      <c r="C610" s="3"/>
      <c r="D610" s="3"/>
      <c r="E610" s="3"/>
      <c r="F610" s="3"/>
      <c r="H610" s="3"/>
    </row>
    <row r="611" spans="1:8" ht="13.5" customHeight="1" x14ac:dyDescent="0.2">
      <c r="A611" s="1"/>
      <c r="B611" s="2"/>
      <c r="C611" s="3"/>
      <c r="D611" s="3"/>
      <c r="E611" s="3"/>
      <c r="F611" s="3"/>
      <c r="H611" s="3"/>
    </row>
    <row r="612" spans="1:8" ht="13.5" customHeight="1" x14ac:dyDescent="0.2">
      <c r="A612" s="1"/>
      <c r="B612" s="2"/>
      <c r="C612" s="3"/>
      <c r="D612" s="3"/>
      <c r="E612" s="3"/>
      <c r="F612" s="3"/>
      <c r="H612" s="3"/>
    </row>
    <row r="613" spans="1:8" ht="13.5" customHeight="1" x14ac:dyDescent="0.2">
      <c r="A613" s="1"/>
      <c r="B613" s="2"/>
      <c r="C613" s="3"/>
      <c r="D613" s="3"/>
      <c r="E613" s="3"/>
      <c r="F613" s="3"/>
      <c r="H613" s="3"/>
    </row>
    <row r="614" spans="1:8" ht="13.5" customHeight="1" x14ac:dyDescent="0.2">
      <c r="A614" s="1"/>
      <c r="B614" s="2"/>
      <c r="C614" s="3"/>
      <c r="D614" s="3"/>
      <c r="E614" s="3"/>
      <c r="F614" s="3"/>
      <c r="H614" s="3"/>
    </row>
    <row r="615" spans="1:8" ht="13.5" customHeight="1" x14ac:dyDescent="0.2">
      <c r="A615" s="1"/>
      <c r="B615" s="2"/>
      <c r="C615" s="3"/>
      <c r="D615" s="3"/>
      <c r="E615" s="3"/>
      <c r="F615" s="3"/>
      <c r="H615" s="3"/>
    </row>
    <row r="616" spans="1:8" ht="13.5" customHeight="1" x14ac:dyDescent="0.2">
      <c r="A616" s="1"/>
      <c r="B616" s="2"/>
      <c r="C616" s="3"/>
      <c r="D616" s="3"/>
      <c r="E616" s="3"/>
      <c r="F616" s="3"/>
      <c r="H616" s="3"/>
    </row>
    <row r="617" spans="1:8" ht="13.5" customHeight="1" x14ac:dyDescent="0.2">
      <c r="A617" s="1"/>
      <c r="B617" s="2"/>
      <c r="C617" s="3"/>
      <c r="D617" s="3"/>
      <c r="E617" s="3"/>
      <c r="F617" s="3"/>
      <c r="H617" s="3"/>
    </row>
    <row r="618" spans="1:8" ht="13.5" customHeight="1" x14ac:dyDescent="0.2">
      <c r="A618" s="1"/>
      <c r="B618" s="2"/>
      <c r="C618" s="3"/>
      <c r="D618" s="3"/>
      <c r="E618" s="3"/>
      <c r="F618" s="3"/>
      <c r="H618" s="3"/>
    </row>
    <row r="619" spans="1:8" ht="13.5" customHeight="1" x14ac:dyDescent="0.2">
      <c r="A619" s="1"/>
      <c r="B619" s="2"/>
      <c r="C619" s="3"/>
      <c r="D619" s="3"/>
      <c r="E619" s="3"/>
      <c r="F619" s="3"/>
      <c r="H619" s="3"/>
    </row>
    <row r="620" spans="1:8" ht="13.5" customHeight="1" x14ac:dyDescent="0.2">
      <c r="A620" s="1"/>
      <c r="B620" s="2"/>
      <c r="C620" s="3"/>
      <c r="D620" s="3"/>
      <c r="E620" s="3"/>
      <c r="F620" s="3"/>
      <c r="H620" s="3"/>
    </row>
    <row r="621" spans="1:8" ht="13.5" customHeight="1" x14ac:dyDescent="0.2">
      <c r="A621" s="1"/>
      <c r="B621" s="2"/>
      <c r="C621" s="3"/>
      <c r="D621" s="3"/>
      <c r="E621" s="3"/>
      <c r="F621" s="3"/>
      <c r="H621" s="3"/>
    </row>
    <row r="622" spans="1:8" ht="13.5" customHeight="1" x14ac:dyDescent="0.2">
      <c r="A622" s="1"/>
      <c r="B622" s="2"/>
      <c r="C622" s="3"/>
      <c r="D622" s="3"/>
      <c r="E622" s="3"/>
      <c r="F622" s="3"/>
      <c r="H622" s="3"/>
    </row>
    <row r="623" spans="1:8" ht="13.5" customHeight="1" x14ac:dyDescent="0.2">
      <c r="A623" s="1"/>
      <c r="B623" s="2"/>
      <c r="C623" s="3"/>
      <c r="D623" s="3"/>
      <c r="E623" s="3"/>
      <c r="F623" s="3"/>
      <c r="H623" s="3"/>
    </row>
    <row r="624" spans="1:8" ht="13.5" customHeight="1" x14ac:dyDescent="0.2">
      <c r="A624" s="1"/>
      <c r="B624" s="2"/>
      <c r="C624" s="3"/>
      <c r="D624" s="3"/>
      <c r="E624" s="3"/>
      <c r="F624" s="3"/>
      <c r="H624" s="3"/>
    </row>
    <row r="625" spans="1:8" ht="13.5" customHeight="1" x14ac:dyDescent="0.2">
      <c r="A625" s="1"/>
      <c r="B625" s="2"/>
      <c r="C625" s="3"/>
      <c r="D625" s="3"/>
      <c r="E625" s="3"/>
      <c r="F625" s="3"/>
      <c r="H625" s="3"/>
    </row>
    <row r="626" spans="1:8" ht="13.5" customHeight="1" x14ac:dyDescent="0.2">
      <c r="A626" s="1"/>
      <c r="B626" s="2"/>
      <c r="C626" s="3"/>
      <c r="D626" s="3"/>
      <c r="E626" s="3"/>
      <c r="F626" s="3"/>
      <c r="H626" s="3"/>
    </row>
    <row r="627" spans="1:8" ht="13.5" customHeight="1" x14ac:dyDescent="0.2">
      <c r="A627" s="1"/>
      <c r="B627" s="2"/>
      <c r="C627" s="3"/>
      <c r="D627" s="3"/>
      <c r="E627" s="3"/>
      <c r="F627" s="3"/>
      <c r="H627" s="3"/>
    </row>
    <row r="628" spans="1:8" ht="13.5" customHeight="1" x14ac:dyDescent="0.2">
      <c r="A628" s="1"/>
      <c r="B628" s="2"/>
      <c r="C628" s="3"/>
      <c r="D628" s="3"/>
      <c r="E628" s="3"/>
      <c r="F628" s="3"/>
      <c r="H628" s="3"/>
    </row>
    <row r="629" spans="1:8" ht="13.5" customHeight="1" x14ac:dyDescent="0.2">
      <c r="A629" s="1"/>
      <c r="B629" s="2"/>
      <c r="C629" s="3"/>
      <c r="D629" s="3"/>
      <c r="E629" s="3"/>
      <c r="F629" s="3"/>
      <c r="H629" s="3"/>
    </row>
    <row r="630" spans="1:8" ht="13.5" customHeight="1" x14ac:dyDescent="0.2">
      <c r="A630" s="1"/>
      <c r="B630" s="2"/>
      <c r="C630" s="3"/>
      <c r="D630" s="3"/>
      <c r="E630" s="3"/>
      <c r="F630" s="3"/>
      <c r="H630" s="3"/>
    </row>
    <row r="631" spans="1:8" ht="13.5" customHeight="1" x14ac:dyDescent="0.2">
      <c r="A631" s="1"/>
      <c r="B631" s="2"/>
      <c r="C631" s="3"/>
      <c r="D631" s="3"/>
      <c r="E631" s="3"/>
      <c r="F631" s="3"/>
      <c r="H631" s="3"/>
    </row>
    <row r="632" spans="1:8" ht="13.5" customHeight="1" x14ac:dyDescent="0.2">
      <c r="A632" s="1"/>
      <c r="B632" s="2"/>
      <c r="C632" s="3"/>
      <c r="D632" s="3"/>
      <c r="E632" s="3"/>
      <c r="F632" s="3"/>
      <c r="H632" s="3"/>
    </row>
    <row r="633" spans="1:8" ht="13.5" customHeight="1" x14ac:dyDescent="0.2">
      <c r="A633" s="1"/>
      <c r="B633" s="2"/>
      <c r="C633" s="3"/>
      <c r="D633" s="3"/>
      <c r="E633" s="3"/>
      <c r="F633" s="3"/>
      <c r="H633" s="3"/>
    </row>
    <row r="634" spans="1:8" ht="13.5" customHeight="1" x14ac:dyDescent="0.2">
      <c r="A634" s="1"/>
      <c r="B634" s="2"/>
      <c r="C634" s="3"/>
      <c r="D634" s="3"/>
      <c r="E634" s="3"/>
      <c r="F634" s="3"/>
      <c r="H634" s="3"/>
    </row>
    <row r="635" spans="1:8" ht="13.5" customHeight="1" x14ac:dyDescent="0.2">
      <c r="A635" s="1"/>
      <c r="B635" s="2"/>
      <c r="C635" s="3"/>
      <c r="D635" s="3"/>
      <c r="E635" s="3"/>
      <c r="F635" s="3"/>
      <c r="H635" s="3"/>
    </row>
    <row r="636" spans="1:8" ht="13.5" customHeight="1" x14ac:dyDescent="0.2">
      <c r="A636" s="1"/>
      <c r="B636" s="2"/>
      <c r="C636" s="3"/>
      <c r="D636" s="3"/>
      <c r="E636" s="3"/>
      <c r="F636" s="3"/>
      <c r="H636" s="3"/>
    </row>
    <row r="637" spans="1:8" ht="13.5" customHeight="1" x14ac:dyDescent="0.2">
      <c r="A637" s="1"/>
      <c r="B637" s="2"/>
      <c r="C637" s="3"/>
      <c r="D637" s="3"/>
      <c r="E637" s="3"/>
      <c r="F637" s="3"/>
      <c r="H637" s="3"/>
    </row>
    <row r="638" spans="1:8" ht="13.5" customHeight="1" x14ac:dyDescent="0.2">
      <c r="A638" s="1"/>
      <c r="B638" s="2"/>
      <c r="C638" s="3"/>
      <c r="D638" s="3"/>
      <c r="E638" s="3"/>
      <c r="F638" s="3"/>
      <c r="H638" s="3"/>
    </row>
    <row r="639" spans="1:8" ht="13.5" customHeight="1" x14ac:dyDescent="0.2">
      <c r="A639" s="1"/>
      <c r="B639" s="2"/>
      <c r="C639" s="3"/>
      <c r="D639" s="3"/>
      <c r="E639" s="3"/>
      <c r="F639" s="3"/>
      <c r="H639" s="3"/>
    </row>
    <row r="640" spans="1:8" ht="13.5" customHeight="1" x14ac:dyDescent="0.2">
      <c r="A640" s="1"/>
      <c r="B640" s="2"/>
      <c r="C640" s="3"/>
      <c r="D640" s="3"/>
      <c r="E640" s="3"/>
      <c r="F640" s="3"/>
      <c r="H640" s="3"/>
    </row>
    <row r="641" spans="1:8" ht="13.5" customHeight="1" x14ac:dyDescent="0.2">
      <c r="A641" s="1"/>
      <c r="B641" s="2"/>
      <c r="C641" s="3"/>
      <c r="D641" s="3"/>
      <c r="E641" s="3"/>
      <c r="F641" s="3"/>
      <c r="H641" s="3"/>
    </row>
    <row r="642" spans="1:8" ht="13.5" customHeight="1" x14ac:dyDescent="0.2">
      <c r="A642" s="1"/>
      <c r="B642" s="2"/>
      <c r="C642" s="3"/>
      <c r="D642" s="3"/>
      <c r="E642" s="3"/>
      <c r="F642" s="3"/>
      <c r="H642" s="3"/>
    </row>
    <row r="643" spans="1:8" ht="13.5" customHeight="1" x14ac:dyDescent="0.2">
      <c r="A643" s="1"/>
      <c r="B643" s="2"/>
      <c r="C643" s="3"/>
      <c r="D643" s="3"/>
      <c r="E643" s="3"/>
      <c r="F643" s="3"/>
      <c r="H643" s="3"/>
    </row>
    <row r="644" spans="1:8" ht="13.5" customHeight="1" x14ac:dyDescent="0.2">
      <c r="A644" s="1"/>
      <c r="B644" s="2"/>
      <c r="C644" s="3"/>
      <c r="D644" s="3"/>
      <c r="E644" s="3"/>
      <c r="F644" s="3"/>
      <c r="H644" s="3"/>
    </row>
    <row r="645" spans="1:8" ht="13.5" customHeight="1" x14ac:dyDescent="0.2">
      <c r="A645" s="1"/>
      <c r="B645" s="2"/>
      <c r="C645" s="3"/>
      <c r="D645" s="3"/>
      <c r="E645" s="3"/>
      <c r="F645" s="3"/>
      <c r="H645" s="3"/>
    </row>
    <row r="646" spans="1:8" ht="13.5" customHeight="1" x14ac:dyDescent="0.2">
      <c r="A646" s="1"/>
      <c r="B646" s="2"/>
      <c r="C646" s="3"/>
      <c r="D646" s="3"/>
      <c r="E646" s="3"/>
      <c r="F646" s="3"/>
      <c r="H646" s="3"/>
    </row>
    <row r="647" spans="1:8" ht="13.5" customHeight="1" x14ac:dyDescent="0.2">
      <c r="A647" s="1"/>
      <c r="B647" s="2"/>
      <c r="C647" s="3"/>
      <c r="D647" s="3"/>
      <c r="E647" s="3"/>
      <c r="F647" s="3"/>
      <c r="H647" s="3"/>
    </row>
    <row r="648" spans="1:8" ht="13.5" customHeight="1" x14ac:dyDescent="0.2">
      <c r="A648" s="1"/>
      <c r="B648" s="2"/>
      <c r="C648" s="3"/>
      <c r="D648" s="3"/>
      <c r="E648" s="3"/>
      <c r="F648" s="3"/>
      <c r="H648" s="3"/>
    </row>
    <row r="649" spans="1:8" ht="13.5" customHeight="1" x14ac:dyDescent="0.2">
      <c r="A649" s="1"/>
      <c r="B649" s="2"/>
      <c r="C649" s="3"/>
      <c r="D649" s="3"/>
      <c r="E649" s="3"/>
      <c r="F649" s="3"/>
      <c r="H649" s="3"/>
    </row>
    <row r="650" spans="1:8" ht="13.5" customHeight="1" x14ac:dyDescent="0.2">
      <c r="A650" s="1"/>
      <c r="B650" s="2"/>
      <c r="C650" s="3"/>
      <c r="D650" s="3"/>
      <c r="E650" s="3"/>
      <c r="F650" s="3"/>
      <c r="H650" s="3"/>
    </row>
    <row r="651" spans="1:8" ht="13.5" customHeight="1" x14ac:dyDescent="0.2">
      <c r="A651" s="1"/>
      <c r="B651" s="2"/>
      <c r="C651" s="3"/>
      <c r="D651" s="3"/>
      <c r="E651" s="3"/>
      <c r="F651" s="3"/>
      <c r="H651" s="3"/>
    </row>
    <row r="652" spans="1:8" ht="13.5" customHeight="1" x14ac:dyDescent="0.2">
      <c r="A652" s="1"/>
      <c r="B652" s="2"/>
      <c r="C652" s="3"/>
      <c r="D652" s="3"/>
      <c r="E652" s="3"/>
      <c r="F652" s="3"/>
      <c r="H652" s="3"/>
    </row>
    <row r="653" spans="1:8" ht="13.5" customHeight="1" x14ac:dyDescent="0.2">
      <c r="A653" s="1"/>
      <c r="B653" s="2"/>
      <c r="C653" s="3"/>
      <c r="D653" s="3"/>
      <c r="E653" s="3"/>
      <c r="F653" s="3"/>
      <c r="H653" s="3"/>
    </row>
    <row r="654" spans="1:8" ht="13.5" customHeight="1" x14ac:dyDescent="0.2">
      <c r="A654" s="1"/>
      <c r="B654" s="2"/>
      <c r="C654" s="3"/>
      <c r="D654" s="3"/>
      <c r="E654" s="3"/>
      <c r="F654" s="3"/>
      <c r="H654" s="3"/>
    </row>
    <row r="655" spans="1:8" ht="13.5" customHeight="1" x14ac:dyDescent="0.2">
      <c r="A655" s="1"/>
      <c r="B655" s="2"/>
      <c r="C655" s="3"/>
      <c r="D655" s="3"/>
      <c r="E655" s="3"/>
      <c r="F655" s="3"/>
      <c r="H655" s="3"/>
    </row>
    <row r="656" spans="1:8" ht="13.5" customHeight="1" x14ac:dyDescent="0.2">
      <c r="A656" s="1"/>
      <c r="B656" s="2"/>
      <c r="C656" s="3"/>
      <c r="D656" s="3"/>
      <c r="E656" s="3"/>
      <c r="F656" s="3"/>
      <c r="H656" s="3"/>
    </row>
    <row r="657" spans="1:8" ht="13.5" customHeight="1" x14ac:dyDescent="0.2">
      <c r="A657" s="1"/>
      <c r="B657" s="2"/>
      <c r="C657" s="3"/>
      <c r="D657" s="3"/>
      <c r="E657" s="3"/>
      <c r="F657" s="3"/>
      <c r="H657" s="3"/>
    </row>
    <row r="658" spans="1:8" ht="13.5" customHeight="1" x14ac:dyDescent="0.2">
      <c r="A658" s="1"/>
      <c r="B658" s="2"/>
      <c r="C658" s="3"/>
      <c r="D658" s="3"/>
      <c r="E658" s="3"/>
      <c r="F658" s="3"/>
      <c r="H658" s="3"/>
    </row>
    <row r="659" spans="1:8" ht="13.5" customHeight="1" x14ac:dyDescent="0.2">
      <c r="A659" s="1"/>
      <c r="B659" s="2"/>
      <c r="C659" s="3"/>
      <c r="D659" s="3"/>
      <c r="E659" s="3"/>
      <c r="F659" s="3"/>
      <c r="H659" s="3"/>
    </row>
    <row r="660" spans="1:8" ht="13.5" customHeight="1" x14ac:dyDescent="0.2">
      <c r="A660" s="1"/>
      <c r="B660" s="2"/>
      <c r="C660" s="3"/>
      <c r="D660" s="3"/>
      <c r="E660" s="3"/>
      <c r="F660" s="3"/>
      <c r="H660" s="3"/>
    </row>
    <row r="661" spans="1:8" ht="13.5" customHeight="1" x14ac:dyDescent="0.2">
      <c r="A661" s="1"/>
      <c r="B661" s="2"/>
      <c r="C661" s="3"/>
      <c r="D661" s="3"/>
      <c r="E661" s="3"/>
      <c r="F661" s="3"/>
      <c r="H661" s="3"/>
    </row>
    <row r="662" spans="1:8" ht="13.5" customHeight="1" x14ac:dyDescent="0.2">
      <c r="A662" s="1"/>
      <c r="B662" s="2"/>
      <c r="C662" s="3"/>
      <c r="D662" s="3"/>
      <c r="E662" s="3"/>
      <c r="F662" s="3"/>
      <c r="H662" s="3"/>
    </row>
    <row r="663" spans="1:8" ht="13.5" customHeight="1" x14ac:dyDescent="0.2">
      <c r="A663" s="1"/>
      <c r="B663" s="2"/>
      <c r="C663" s="3"/>
      <c r="D663" s="3"/>
      <c r="E663" s="3"/>
      <c r="F663" s="3"/>
      <c r="H663" s="3"/>
    </row>
    <row r="664" spans="1:8" ht="13.5" customHeight="1" x14ac:dyDescent="0.2">
      <c r="A664" s="1"/>
      <c r="B664" s="2"/>
      <c r="C664" s="3"/>
      <c r="D664" s="3"/>
      <c r="E664" s="3"/>
      <c r="F664" s="3"/>
      <c r="H664" s="3"/>
    </row>
    <row r="665" spans="1:8" ht="13.5" customHeight="1" x14ac:dyDescent="0.2">
      <c r="A665" s="1"/>
      <c r="B665" s="2"/>
      <c r="C665" s="3"/>
      <c r="D665" s="3"/>
      <c r="E665" s="3"/>
      <c r="F665" s="3"/>
      <c r="H665" s="3"/>
    </row>
    <row r="666" spans="1:8" ht="13.5" customHeight="1" x14ac:dyDescent="0.2">
      <c r="A666" s="1"/>
      <c r="B666" s="2"/>
      <c r="C666" s="3"/>
      <c r="D666" s="3"/>
      <c r="E666" s="3"/>
      <c r="F666" s="3"/>
      <c r="H666" s="3"/>
    </row>
    <row r="667" spans="1:8" ht="13.5" customHeight="1" x14ac:dyDescent="0.2">
      <c r="A667" s="1"/>
      <c r="B667" s="2"/>
      <c r="C667" s="3"/>
      <c r="D667" s="3"/>
      <c r="E667" s="3"/>
      <c r="F667" s="3"/>
      <c r="H667" s="3"/>
    </row>
    <row r="668" spans="1:8" ht="13.5" customHeight="1" x14ac:dyDescent="0.2">
      <c r="A668" s="1"/>
      <c r="B668" s="2"/>
      <c r="C668" s="3"/>
      <c r="D668" s="3"/>
      <c r="E668" s="3"/>
      <c r="F668" s="3"/>
      <c r="H668" s="3"/>
    </row>
    <row r="669" spans="1:8" ht="13.5" customHeight="1" x14ac:dyDescent="0.2">
      <c r="A669" s="1"/>
      <c r="B669" s="2"/>
      <c r="C669" s="3"/>
      <c r="D669" s="3"/>
      <c r="E669" s="3"/>
      <c r="F669" s="3"/>
      <c r="H669" s="3"/>
    </row>
    <row r="670" spans="1:8" ht="13.5" customHeight="1" x14ac:dyDescent="0.2">
      <c r="A670" s="1"/>
      <c r="B670" s="2"/>
      <c r="C670" s="3"/>
      <c r="D670" s="3"/>
      <c r="E670" s="3"/>
      <c r="F670" s="3"/>
      <c r="H670" s="3"/>
    </row>
    <row r="671" spans="1:8" ht="13.5" customHeight="1" x14ac:dyDescent="0.2">
      <c r="A671" s="1"/>
      <c r="B671" s="2"/>
      <c r="C671" s="3"/>
      <c r="D671" s="3"/>
      <c r="E671" s="3"/>
      <c r="F671" s="3"/>
      <c r="H671" s="3"/>
    </row>
    <row r="672" spans="1:8" ht="13.5" customHeight="1" x14ac:dyDescent="0.2">
      <c r="A672" s="1"/>
      <c r="B672" s="2"/>
      <c r="C672" s="3"/>
      <c r="D672" s="3"/>
      <c r="E672" s="3"/>
      <c r="F672" s="3"/>
      <c r="H672" s="3"/>
    </row>
    <row r="673" spans="1:8" ht="13.5" customHeight="1" x14ac:dyDescent="0.2">
      <c r="A673" s="1"/>
      <c r="B673" s="2"/>
      <c r="C673" s="3"/>
      <c r="D673" s="3"/>
      <c r="E673" s="3"/>
      <c r="F673" s="3"/>
      <c r="H673" s="3"/>
    </row>
    <row r="674" spans="1:8" ht="13.5" customHeight="1" x14ac:dyDescent="0.2">
      <c r="A674" s="1"/>
      <c r="B674" s="2"/>
      <c r="C674" s="3"/>
      <c r="D674" s="3"/>
      <c r="E674" s="3"/>
      <c r="F674" s="3"/>
      <c r="H674" s="3"/>
    </row>
    <row r="675" spans="1:8" ht="13.5" customHeight="1" x14ac:dyDescent="0.2">
      <c r="A675" s="1"/>
      <c r="B675" s="2"/>
      <c r="C675" s="3"/>
      <c r="D675" s="3"/>
      <c r="E675" s="3"/>
      <c r="F675" s="3"/>
      <c r="H675" s="3"/>
    </row>
    <row r="676" spans="1:8" ht="13.5" customHeight="1" x14ac:dyDescent="0.2">
      <c r="A676" s="1"/>
      <c r="B676" s="2"/>
      <c r="C676" s="3"/>
      <c r="D676" s="3"/>
      <c r="E676" s="3"/>
      <c r="F676" s="3"/>
      <c r="H676" s="3"/>
    </row>
    <row r="677" spans="1:8" ht="13.5" customHeight="1" x14ac:dyDescent="0.2">
      <c r="A677" s="1"/>
      <c r="B677" s="2"/>
      <c r="C677" s="3"/>
      <c r="D677" s="3"/>
      <c r="E677" s="3"/>
      <c r="F677" s="3"/>
      <c r="H677" s="3"/>
    </row>
    <row r="678" spans="1:8" ht="13.5" customHeight="1" x14ac:dyDescent="0.2">
      <c r="A678" s="1"/>
      <c r="B678" s="2"/>
      <c r="C678" s="3"/>
      <c r="D678" s="3"/>
      <c r="E678" s="3"/>
      <c r="F678" s="3"/>
      <c r="H678" s="3"/>
    </row>
    <row r="679" spans="1:8" ht="13.5" customHeight="1" x14ac:dyDescent="0.2">
      <c r="A679" s="1"/>
      <c r="B679" s="2"/>
      <c r="C679" s="3"/>
      <c r="D679" s="3"/>
      <c r="E679" s="3"/>
      <c r="F679" s="3"/>
      <c r="H679" s="3"/>
    </row>
    <row r="680" spans="1:8" ht="13.5" customHeight="1" x14ac:dyDescent="0.2">
      <c r="A680" s="1"/>
      <c r="B680" s="2"/>
      <c r="C680" s="3"/>
      <c r="D680" s="3"/>
      <c r="E680" s="3"/>
      <c r="F680" s="3"/>
      <c r="H680" s="3"/>
    </row>
    <row r="681" spans="1:8" ht="13.5" customHeight="1" x14ac:dyDescent="0.2">
      <c r="A681" s="1"/>
      <c r="B681" s="2"/>
      <c r="C681" s="3"/>
      <c r="D681" s="3"/>
      <c r="E681" s="3"/>
      <c r="F681" s="3"/>
      <c r="H681" s="3"/>
    </row>
    <row r="682" spans="1:8" ht="13.5" customHeight="1" x14ac:dyDescent="0.2">
      <c r="A682" s="1"/>
      <c r="B682" s="2"/>
      <c r="C682" s="3"/>
      <c r="D682" s="3"/>
      <c r="E682" s="3"/>
      <c r="F682" s="3"/>
      <c r="H682" s="3"/>
    </row>
    <row r="683" spans="1:8" ht="13.5" customHeight="1" x14ac:dyDescent="0.2">
      <c r="A683" s="1"/>
      <c r="B683" s="2"/>
      <c r="C683" s="3"/>
      <c r="D683" s="3"/>
      <c r="E683" s="3"/>
      <c r="F683" s="3"/>
      <c r="H683" s="3"/>
    </row>
    <row r="684" spans="1:8" ht="13.5" customHeight="1" x14ac:dyDescent="0.2">
      <c r="A684" s="1"/>
      <c r="B684" s="2"/>
      <c r="C684" s="3"/>
      <c r="D684" s="3"/>
      <c r="E684" s="3"/>
      <c r="F684" s="3"/>
      <c r="H684" s="3"/>
    </row>
    <row r="685" spans="1:8" ht="13.5" customHeight="1" x14ac:dyDescent="0.2">
      <c r="A685" s="1"/>
      <c r="B685" s="2"/>
      <c r="C685" s="3"/>
      <c r="D685" s="3"/>
      <c r="E685" s="3"/>
      <c r="F685" s="3"/>
      <c r="H685" s="3"/>
    </row>
    <row r="686" spans="1:8" ht="13.5" customHeight="1" x14ac:dyDescent="0.2">
      <c r="A686" s="1"/>
      <c r="B686" s="2"/>
      <c r="C686" s="3"/>
      <c r="D686" s="3"/>
      <c r="E686" s="3"/>
      <c r="F686" s="3"/>
      <c r="H686" s="3"/>
    </row>
    <row r="687" spans="1:8" ht="13.5" customHeight="1" x14ac:dyDescent="0.2">
      <c r="A687" s="1"/>
      <c r="B687" s="2"/>
      <c r="C687" s="3"/>
      <c r="D687" s="3"/>
      <c r="E687" s="3"/>
      <c r="F687" s="3"/>
      <c r="H687" s="3"/>
    </row>
    <row r="688" spans="1:8" ht="13.5" customHeight="1" x14ac:dyDescent="0.2">
      <c r="A688" s="1"/>
      <c r="B688" s="2"/>
      <c r="C688" s="3"/>
      <c r="D688" s="3"/>
      <c r="E688" s="3"/>
      <c r="F688" s="3"/>
      <c r="H688" s="3"/>
    </row>
    <row r="689" spans="1:8" ht="13.5" customHeight="1" x14ac:dyDescent="0.2">
      <c r="A689" s="1"/>
      <c r="B689" s="2"/>
      <c r="C689" s="3"/>
      <c r="D689" s="3"/>
      <c r="E689" s="3"/>
      <c r="F689" s="3"/>
      <c r="H689" s="3"/>
    </row>
    <row r="690" spans="1:8" ht="13.5" customHeight="1" x14ac:dyDescent="0.2">
      <c r="A690" s="1"/>
      <c r="B690" s="2"/>
      <c r="C690" s="3"/>
      <c r="D690" s="3"/>
      <c r="E690" s="3"/>
      <c r="F690" s="3"/>
      <c r="H690" s="3"/>
    </row>
    <row r="691" spans="1:8" ht="13.5" customHeight="1" x14ac:dyDescent="0.2">
      <c r="A691" s="1"/>
      <c r="B691" s="2"/>
      <c r="C691" s="3"/>
      <c r="D691" s="3"/>
      <c r="E691" s="3"/>
      <c r="F691" s="3"/>
      <c r="H691" s="3"/>
    </row>
    <row r="692" spans="1:8" ht="13.5" customHeight="1" x14ac:dyDescent="0.2">
      <c r="A692" s="1"/>
      <c r="B692" s="2"/>
      <c r="C692" s="3"/>
      <c r="D692" s="3"/>
      <c r="E692" s="3"/>
      <c r="F692" s="3"/>
      <c r="H692" s="3"/>
    </row>
    <row r="693" spans="1:8" ht="13.5" customHeight="1" x14ac:dyDescent="0.2">
      <c r="A693" s="1"/>
      <c r="B693" s="2"/>
      <c r="C693" s="3"/>
      <c r="D693" s="3"/>
      <c r="E693" s="3"/>
      <c r="F693" s="3"/>
      <c r="H693" s="3"/>
    </row>
    <row r="694" spans="1:8" ht="13.5" customHeight="1" x14ac:dyDescent="0.2">
      <c r="A694" s="1"/>
      <c r="B694" s="2"/>
      <c r="C694" s="3"/>
      <c r="D694" s="3"/>
      <c r="E694" s="3"/>
      <c r="F694" s="3"/>
      <c r="H694" s="3"/>
    </row>
    <row r="695" spans="1:8" ht="13.5" customHeight="1" x14ac:dyDescent="0.2">
      <c r="A695" s="1"/>
      <c r="B695" s="2"/>
      <c r="C695" s="3"/>
      <c r="D695" s="3"/>
      <c r="E695" s="3"/>
      <c r="F695" s="3"/>
      <c r="H695" s="3"/>
    </row>
    <row r="696" spans="1:8" ht="13.5" customHeight="1" x14ac:dyDescent="0.2">
      <c r="A696" s="1"/>
      <c r="B696" s="2"/>
      <c r="C696" s="3"/>
      <c r="D696" s="3"/>
      <c r="E696" s="3"/>
      <c r="F696" s="3"/>
      <c r="H696" s="3"/>
    </row>
    <row r="697" spans="1:8" ht="13.5" customHeight="1" x14ac:dyDescent="0.2">
      <c r="A697" s="1"/>
      <c r="B697" s="2"/>
      <c r="C697" s="3"/>
      <c r="D697" s="3"/>
      <c r="E697" s="3"/>
      <c r="F697" s="3"/>
      <c r="H697" s="3"/>
    </row>
    <row r="698" spans="1:8" ht="13.5" customHeight="1" x14ac:dyDescent="0.2">
      <c r="A698" s="1"/>
      <c r="B698" s="2"/>
      <c r="C698" s="3"/>
      <c r="D698" s="3"/>
      <c r="E698" s="3"/>
      <c r="F698" s="3"/>
      <c r="H698" s="3"/>
    </row>
    <row r="699" spans="1:8" ht="13.5" customHeight="1" x14ac:dyDescent="0.2">
      <c r="A699" s="1"/>
      <c r="B699" s="2"/>
      <c r="C699" s="3"/>
      <c r="D699" s="3"/>
      <c r="E699" s="3"/>
      <c r="F699" s="3"/>
      <c r="H699" s="3"/>
    </row>
    <row r="700" spans="1:8" ht="13.5" customHeight="1" x14ac:dyDescent="0.2">
      <c r="A700" s="1"/>
      <c r="B700" s="2"/>
      <c r="C700" s="3"/>
      <c r="D700" s="3"/>
      <c r="E700" s="3"/>
      <c r="F700" s="3"/>
      <c r="H700" s="3"/>
    </row>
    <row r="701" spans="1:8" ht="13.5" customHeight="1" x14ac:dyDescent="0.2">
      <c r="A701" s="1"/>
      <c r="B701" s="2"/>
      <c r="C701" s="3"/>
      <c r="D701" s="3"/>
      <c r="E701" s="3"/>
      <c r="F701" s="3"/>
      <c r="H701" s="3"/>
    </row>
    <row r="702" spans="1:8" ht="13.5" customHeight="1" x14ac:dyDescent="0.2">
      <c r="A702" s="1"/>
      <c r="B702" s="2"/>
      <c r="C702" s="3"/>
      <c r="D702" s="3"/>
      <c r="E702" s="3"/>
      <c r="F702" s="3"/>
      <c r="H702" s="3"/>
    </row>
    <row r="703" spans="1:8" ht="13.5" customHeight="1" x14ac:dyDescent="0.2">
      <c r="A703" s="1"/>
      <c r="B703" s="2"/>
      <c r="C703" s="3"/>
      <c r="D703" s="3"/>
      <c r="E703" s="3"/>
      <c r="F703" s="3"/>
      <c r="H703" s="3"/>
    </row>
    <row r="704" spans="1:8" ht="13.5" customHeight="1" x14ac:dyDescent="0.2">
      <c r="A704" s="1"/>
      <c r="B704" s="2"/>
      <c r="C704" s="3"/>
      <c r="D704" s="3"/>
      <c r="E704" s="3"/>
      <c r="F704" s="3"/>
      <c r="H704" s="3"/>
    </row>
    <row r="705" spans="1:8" ht="13.5" customHeight="1" x14ac:dyDescent="0.2">
      <c r="A705" s="1"/>
      <c r="B705" s="2"/>
      <c r="C705" s="3"/>
      <c r="D705" s="3"/>
      <c r="E705" s="3"/>
      <c r="F705" s="3"/>
      <c r="H705" s="3"/>
    </row>
    <row r="706" spans="1:8" ht="13.5" customHeight="1" x14ac:dyDescent="0.2">
      <c r="A706" s="1"/>
      <c r="B706" s="2"/>
      <c r="C706" s="3"/>
      <c r="D706" s="3"/>
      <c r="E706" s="3"/>
      <c r="F706" s="3"/>
      <c r="H706" s="3"/>
    </row>
    <row r="707" spans="1:8" ht="13.5" customHeight="1" x14ac:dyDescent="0.2">
      <c r="A707" s="1"/>
      <c r="B707" s="2"/>
      <c r="C707" s="3"/>
      <c r="D707" s="3"/>
      <c r="E707" s="3"/>
      <c r="F707" s="3"/>
      <c r="H707" s="3"/>
    </row>
    <row r="708" spans="1:8" ht="13.5" customHeight="1" x14ac:dyDescent="0.2">
      <c r="A708" s="1"/>
      <c r="B708" s="2"/>
      <c r="C708" s="3"/>
      <c r="D708" s="3"/>
      <c r="E708" s="3"/>
      <c r="F708" s="3"/>
      <c r="H708" s="3"/>
    </row>
    <row r="709" spans="1:8" ht="13.5" customHeight="1" x14ac:dyDescent="0.2">
      <c r="A709" s="1"/>
      <c r="B709" s="2"/>
      <c r="C709" s="3"/>
      <c r="D709" s="3"/>
      <c r="E709" s="3"/>
      <c r="F709" s="3"/>
      <c r="H709" s="3"/>
    </row>
    <row r="710" spans="1:8" ht="13.5" customHeight="1" x14ac:dyDescent="0.2">
      <c r="A710" s="1"/>
      <c r="B710" s="2"/>
      <c r="C710" s="3"/>
      <c r="D710" s="3"/>
      <c r="E710" s="3"/>
      <c r="F710" s="3"/>
      <c r="H710" s="3"/>
    </row>
    <row r="711" spans="1:8" ht="13.5" customHeight="1" x14ac:dyDescent="0.2">
      <c r="A711" s="1"/>
      <c r="B711" s="2"/>
      <c r="C711" s="3"/>
      <c r="D711" s="3"/>
      <c r="E711" s="3"/>
      <c r="F711" s="3"/>
      <c r="H711" s="3"/>
    </row>
    <row r="712" spans="1:8" ht="13.5" customHeight="1" x14ac:dyDescent="0.2">
      <c r="A712" s="1"/>
      <c r="B712" s="2"/>
      <c r="C712" s="3"/>
      <c r="D712" s="3"/>
      <c r="E712" s="3"/>
      <c r="F712" s="3"/>
      <c r="H712" s="3"/>
    </row>
    <row r="713" spans="1:8" ht="13.5" customHeight="1" x14ac:dyDescent="0.2">
      <c r="A713" s="1"/>
      <c r="B713" s="2"/>
      <c r="C713" s="3"/>
      <c r="D713" s="3"/>
      <c r="E713" s="3"/>
      <c r="F713" s="3"/>
      <c r="H713" s="3"/>
    </row>
    <row r="714" spans="1:8" ht="13.5" customHeight="1" x14ac:dyDescent="0.2">
      <c r="A714" s="1"/>
      <c r="B714" s="2"/>
      <c r="C714" s="3"/>
      <c r="D714" s="3"/>
      <c r="E714" s="3"/>
      <c r="F714" s="3"/>
      <c r="H714" s="3"/>
    </row>
    <row r="715" spans="1:8" ht="13.5" customHeight="1" x14ac:dyDescent="0.2">
      <c r="A715" s="1"/>
      <c r="B715" s="2"/>
      <c r="C715" s="3"/>
      <c r="D715" s="3"/>
      <c r="E715" s="3"/>
      <c r="F715" s="3"/>
      <c r="H715" s="3"/>
    </row>
    <row r="716" spans="1:8" ht="13.5" customHeight="1" x14ac:dyDescent="0.2">
      <c r="A716" s="1"/>
      <c r="B716" s="2"/>
      <c r="C716" s="3"/>
      <c r="D716" s="3"/>
      <c r="E716" s="3"/>
      <c r="F716" s="3"/>
      <c r="H716" s="3"/>
    </row>
    <row r="717" spans="1:8" ht="13.5" customHeight="1" x14ac:dyDescent="0.2">
      <c r="A717" s="1"/>
      <c r="B717" s="2"/>
      <c r="C717" s="3"/>
      <c r="D717" s="3"/>
      <c r="E717" s="3"/>
      <c r="F717" s="3"/>
      <c r="H717" s="3"/>
    </row>
    <row r="718" spans="1:8" ht="13.5" customHeight="1" x14ac:dyDescent="0.2">
      <c r="A718" s="1"/>
      <c r="B718" s="2"/>
      <c r="C718" s="3"/>
      <c r="D718" s="3"/>
      <c r="E718" s="3"/>
      <c r="F718" s="3"/>
      <c r="H718" s="3"/>
    </row>
    <row r="719" spans="1:8" ht="13.5" customHeight="1" x14ac:dyDescent="0.2">
      <c r="A719" s="1"/>
      <c r="B719" s="2"/>
      <c r="C719" s="3"/>
      <c r="D719" s="3"/>
      <c r="E719" s="3"/>
      <c r="F719" s="3"/>
      <c r="H719" s="3"/>
    </row>
    <row r="720" spans="1:8" ht="13.5" customHeight="1" x14ac:dyDescent="0.2">
      <c r="A720" s="1"/>
      <c r="B720" s="2"/>
      <c r="C720" s="3"/>
      <c r="D720" s="3"/>
      <c r="E720" s="3"/>
      <c r="F720" s="3"/>
      <c r="H720" s="3"/>
    </row>
    <row r="721" spans="1:8" ht="13.5" customHeight="1" x14ac:dyDescent="0.2">
      <c r="A721" s="1"/>
      <c r="B721" s="2"/>
      <c r="C721" s="3"/>
      <c r="D721" s="3"/>
      <c r="E721" s="3"/>
      <c r="F721" s="3"/>
      <c r="H721" s="3"/>
    </row>
    <row r="722" spans="1:8" ht="13.5" customHeight="1" x14ac:dyDescent="0.2">
      <c r="A722" s="1"/>
      <c r="B722" s="2"/>
      <c r="C722" s="3"/>
      <c r="D722" s="3"/>
      <c r="E722" s="3"/>
      <c r="F722" s="3"/>
      <c r="H722" s="3"/>
    </row>
    <row r="723" spans="1:8" ht="13.5" customHeight="1" x14ac:dyDescent="0.2">
      <c r="A723" s="1"/>
      <c r="B723" s="2"/>
      <c r="C723" s="3"/>
      <c r="D723" s="3"/>
      <c r="E723" s="3"/>
      <c r="F723" s="3"/>
      <c r="H723" s="3"/>
    </row>
    <row r="724" spans="1:8" ht="13.5" customHeight="1" x14ac:dyDescent="0.2">
      <c r="A724" s="1"/>
      <c r="B724" s="2"/>
      <c r="C724" s="3"/>
      <c r="D724" s="3"/>
      <c r="E724" s="3"/>
      <c r="F724" s="3"/>
      <c r="H724" s="3"/>
    </row>
    <row r="725" spans="1:8" ht="13.5" customHeight="1" x14ac:dyDescent="0.2">
      <c r="A725" s="1"/>
      <c r="B725" s="2"/>
      <c r="C725" s="3"/>
      <c r="D725" s="3"/>
      <c r="E725" s="3"/>
      <c r="F725" s="3"/>
      <c r="H725" s="3"/>
    </row>
    <row r="726" spans="1:8" ht="13.5" customHeight="1" x14ac:dyDescent="0.2">
      <c r="A726" s="1"/>
      <c r="B726" s="2"/>
      <c r="C726" s="3"/>
      <c r="D726" s="3"/>
      <c r="E726" s="3"/>
      <c r="F726" s="3"/>
      <c r="H726" s="3"/>
    </row>
    <row r="727" spans="1:8" ht="13.5" customHeight="1" x14ac:dyDescent="0.2">
      <c r="A727" s="1"/>
      <c r="B727" s="2"/>
      <c r="C727" s="3"/>
      <c r="D727" s="3"/>
      <c r="E727" s="3"/>
      <c r="F727" s="3"/>
      <c r="H727" s="3"/>
    </row>
    <row r="728" spans="1:8" ht="13.5" customHeight="1" x14ac:dyDescent="0.2">
      <c r="A728" s="1"/>
      <c r="B728" s="2"/>
      <c r="C728" s="3"/>
      <c r="D728" s="3"/>
      <c r="E728" s="3"/>
      <c r="F728" s="3"/>
      <c r="H728" s="3"/>
    </row>
    <row r="729" spans="1:8" ht="13.5" customHeight="1" x14ac:dyDescent="0.2">
      <c r="A729" s="1"/>
      <c r="B729" s="2"/>
      <c r="C729" s="3"/>
      <c r="D729" s="3"/>
      <c r="E729" s="3"/>
      <c r="F729" s="3"/>
      <c r="H729" s="3"/>
    </row>
    <row r="730" spans="1:8" ht="13.5" customHeight="1" x14ac:dyDescent="0.2">
      <c r="A730" s="1"/>
      <c r="B730" s="2"/>
      <c r="C730" s="3"/>
      <c r="D730" s="3"/>
      <c r="E730" s="3"/>
      <c r="F730" s="3"/>
      <c r="H730" s="3"/>
    </row>
    <row r="731" spans="1:8" ht="13.5" customHeight="1" x14ac:dyDescent="0.2">
      <c r="A731" s="1"/>
      <c r="B731" s="2"/>
      <c r="C731" s="3"/>
      <c r="D731" s="3"/>
      <c r="E731" s="3"/>
      <c r="F731" s="3"/>
      <c r="H731" s="3"/>
    </row>
    <row r="732" spans="1:8" ht="13.5" customHeight="1" x14ac:dyDescent="0.2">
      <c r="A732" s="1"/>
      <c r="B732" s="2"/>
      <c r="C732" s="3"/>
      <c r="D732" s="3"/>
      <c r="E732" s="3"/>
      <c r="F732" s="3"/>
      <c r="H732" s="3"/>
    </row>
    <row r="733" spans="1:8" ht="13.5" customHeight="1" x14ac:dyDescent="0.2">
      <c r="A733" s="1"/>
      <c r="B733" s="2"/>
      <c r="C733" s="3"/>
      <c r="D733" s="3"/>
      <c r="E733" s="3"/>
      <c r="F733" s="3"/>
      <c r="H733" s="3"/>
    </row>
    <row r="734" spans="1:8" ht="13.5" customHeight="1" x14ac:dyDescent="0.2">
      <c r="A734" s="1"/>
      <c r="B734" s="2"/>
      <c r="C734" s="3"/>
      <c r="D734" s="3"/>
      <c r="E734" s="3"/>
      <c r="F734" s="3"/>
      <c r="H734" s="3"/>
    </row>
    <row r="735" spans="1:8" ht="13.5" customHeight="1" x14ac:dyDescent="0.2">
      <c r="A735" s="1"/>
      <c r="B735" s="2"/>
      <c r="C735" s="3"/>
      <c r="D735" s="3"/>
      <c r="E735" s="3"/>
      <c r="F735" s="3"/>
      <c r="H735" s="3"/>
    </row>
    <row r="736" spans="1:8" ht="13.5" customHeight="1" x14ac:dyDescent="0.2">
      <c r="A736" s="1"/>
      <c r="B736" s="2"/>
      <c r="C736" s="3"/>
      <c r="D736" s="3"/>
      <c r="E736" s="3"/>
      <c r="F736" s="3"/>
      <c r="H736" s="3"/>
    </row>
    <row r="737" spans="1:8" ht="13.5" customHeight="1" x14ac:dyDescent="0.2">
      <c r="A737" s="1"/>
      <c r="B737" s="2"/>
      <c r="C737" s="3"/>
      <c r="D737" s="3"/>
      <c r="E737" s="3"/>
      <c r="F737" s="3"/>
      <c r="H737" s="3"/>
    </row>
    <row r="738" spans="1:8" ht="13.5" customHeight="1" x14ac:dyDescent="0.2">
      <c r="A738" s="1"/>
      <c r="B738" s="2"/>
      <c r="C738" s="3"/>
      <c r="D738" s="3"/>
      <c r="E738" s="3"/>
      <c r="F738" s="3"/>
      <c r="H738" s="3"/>
    </row>
    <row r="739" spans="1:8" ht="13.5" customHeight="1" x14ac:dyDescent="0.2">
      <c r="A739" s="1"/>
      <c r="B739" s="2"/>
      <c r="C739" s="3"/>
      <c r="D739" s="3"/>
      <c r="E739" s="3"/>
      <c r="F739" s="3"/>
      <c r="H739" s="3"/>
    </row>
    <row r="740" spans="1:8" ht="13.5" customHeight="1" x14ac:dyDescent="0.2">
      <c r="A740" s="1"/>
      <c r="B740" s="2"/>
      <c r="C740" s="3"/>
      <c r="D740" s="3"/>
      <c r="E740" s="3"/>
      <c r="F740" s="3"/>
      <c r="H740" s="3"/>
    </row>
    <row r="741" spans="1:8" ht="13.5" customHeight="1" x14ac:dyDescent="0.2">
      <c r="A741" s="1"/>
      <c r="B741" s="2"/>
      <c r="C741" s="3"/>
      <c r="D741" s="3"/>
      <c r="E741" s="3"/>
      <c r="F741" s="3"/>
      <c r="H741" s="3"/>
    </row>
    <row r="742" spans="1:8" ht="13.5" customHeight="1" x14ac:dyDescent="0.2">
      <c r="A742" s="1"/>
      <c r="B742" s="2"/>
      <c r="C742" s="3"/>
      <c r="D742" s="3"/>
      <c r="E742" s="3"/>
      <c r="F742" s="3"/>
      <c r="H742" s="3"/>
    </row>
    <row r="743" spans="1:8" ht="13.5" customHeight="1" x14ac:dyDescent="0.2">
      <c r="A743" s="1"/>
      <c r="B743" s="2"/>
      <c r="C743" s="3"/>
      <c r="D743" s="3"/>
      <c r="E743" s="3"/>
      <c r="F743" s="3"/>
      <c r="H743" s="3"/>
    </row>
    <row r="744" spans="1:8" ht="13.5" customHeight="1" x14ac:dyDescent="0.2">
      <c r="A744" s="1"/>
      <c r="B744" s="2"/>
      <c r="C744" s="3"/>
      <c r="D744" s="3"/>
      <c r="E744" s="3"/>
      <c r="F744" s="3"/>
      <c r="H744" s="3"/>
    </row>
    <row r="745" spans="1:8" ht="13.5" customHeight="1" x14ac:dyDescent="0.2">
      <c r="A745" s="1"/>
      <c r="B745" s="2"/>
      <c r="C745" s="3"/>
      <c r="D745" s="3"/>
      <c r="E745" s="3"/>
      <c r="F745" s="3"/>
      <c r="H745" s="3"/>
    </row>
    <row r="746" spans="1:8" ht="13.5" customHeight="1" x14ac:dyDescent="0.2">
      <c r="A746" s="1"/>
      <c r="B746" s="2"/>
      <c r="C746" s="3"/>
      <c r="D746" s="3"/>
      <c r="E746" s="3"/>
      <c r="F746" s="3"/>
      <c r="H746" s="3"/>
    </row>
    <row r="747" spans="1:8" ht="13.5" customHeight="1" x14ac:dyDescent="0.2">
      <c r="A747" s="1"/>
      <c r="B747" s="2"/>
      <c r="C747" s="3"/>
      <c r="D747" s="3"/>
      <c r="E747" s="3"/>
      <c r="F747" s="3"/>
      <c r="H747" s="3"/>
    </row>
    <row r="748" spans="1:8" ht="13.5" customHeight="1" x14ac:dyDescent="0.2">
      <c r="A748" s="1"/>
      <c r="B748" s="2"/>
      <c r="C748" s="3"/>
      <c r="D748" s="3"/>
      <c r="E748" s="3"/>
      <c r="F748" s="3"/>
      <c r="H748" s="3"/>
    </row>
    <row r="749" spans="1:8" ht="13.5" customHeight="1" x14ac:dyDescent="0.2">
      <c r="A749" s="1"/>
      <c r="B749" s="2"/>
      <c r="C749" s="3"/>
      <c r="D749" s="3"/>
      <c r="E749" s="3"/>
      <c r="F749" s="3"/>
      <c r="H749" s="3"/>
    </row>
    <row r="750" spans="1:8" ht="13.5" customHeight="1" x14ac:dyDescent="0.2">
      <c r="A750" s="1"/>
      <c r="B750" s="2"/>
      <c r="C750" s="3"/>
      <c r="D750" s="3"/>
      <c r="E750" s="3"/>
      <c r="F750" s="3"/>
      <c r="H750" s="3"/>
    </row>
    <row r="751" spans="1:8" ht="13.5" customHeight="1" x14ac:dyDescent="0.2">
      <c r="A751" s="1"/>
      <c r="B751" s="2"/>
      <c r="C751" s="3"/>
      <c r="D751" s="3"/>
      <c r="E751" s="3"/>
      <c r="F751" s="3"/>
      <c r="H751" s="3"/>
    </row>
    <row r="752" spans="1:8" ht="13.5" customHeight="1" x14ac:dyDescent="0.2">
      <c r="A752" s="1"/>
      <c r="B752" s="2"/>
      <c r="C752" s="3"/>
      <c r="D752" s="3"/>
      <c r="E752" s="3"/>
      <c r="F752" s="3"/>
      <c r="H752" s="3"/>
    </row>
    <row r="753" spans="1:8" ht="13.5" customHeight="1" x14ac:dyDescent="0.2">
      <c r="A753" s="1"/>
      <c r="B753" s="2"/>
      <c r="C753" s="3"/>
      <c r="D753" s="3"/>
      <c r="E753" s="3"/>
      <c r="F753" s="3"/>
      <c r="H753" s="3"/>
    </row>
    <row r="754" spans="1:8" ht="13.5" customHeight="1" x14ac:dyDescent="0.2">
      <c r="A754" s="1"/>
      <c r="B754" s="2"/>
      <c r="C754" s="3"/>
      <c r="D754" s="3"/>
      <c r="E754" s="3"/>
      <c r="F754" s="3"/>
      <c r="H754" s="3"/>
    </row>
    <row r="755" spans="1:8" ht="13.5" customHeight="1" x14ac:dyDescent="0.2">
      <c r="A755" s="1"/>
      <c r="B755" s="2"/>
      <c r="C755" s="3"/>
      <c r="D755" s="3"/>
      <c r="E755" s="3"/>
      <c r="F755" s="3"/>
      <c r="H755" s="3"/>
    </row>
    <row r="756" spans="1:8" ht="13.5" customHeight="1" x14ac:dyDescent="0.2">
      <c r="A756" s="1"/>
      <c r="B756" s="2"/>
      <c r="C756" s="3"/>
      <c r="D756" s="3"/>
      <c r="E756" s="3"/>
      <c r="F756" s="3"/>
      <c r="H756" s="3"/>
    </row>
    <row r="757" spans="1:8" ht="13.5" customHeight="1" x14ac:dyDescent="0.2">
      <c r="A757" s="1"/>
      <c r="B757" s="2"/>
      <c r="C757" s="3"/>
      <c r="D757" s="3"/>
      <c r="E757" s="3"/>
      <c r="F757" s="3"/>
      <c r="H757" s="3"/>
    </row>
    <row r="758" spans="1:8" ht="13.5" customHeight="1" x14ac:dyDescent="0.2">
      <c r="A758" s="1"/>
      <c r="B758" s="2"/>
      <c r="C758" s="3"/>
      <c r="D758" s="3"/>
      <c r="E758" s="3"/>
      <c r="F758" s="3"/>
      <c r="H758" s="3"/>
    </row>
    <row r="759" spans="1:8" ht="13.5" customHeight="1" x14ac:dyDescent="0.2">
      <c r="A759" s="1"/>
      <c r="B759" s="2"/>
      <c r="C759" s="3"/>
      <c r="D759" s="3"/>
      <c r="E759" s="3"/>
      <c r="F759" s="3"/>
      <c r="H759" s="3"/>
    </row>
    <row r="760" spans="1:8" ht="13.5" customHeight="1" x14ac:dyDescent="0.2">
      <c r="A760" s="1"/>
      <c r="B760" s="2"/>
      <c r="C760" s="3"/>
      <c r="D760" s="3"/>
      <c r="E760" s="3"/>
      <c r="F760" s="3"/>
      <c r="H760" s="3"/>
    </row>
    <row r="761" spans="1:8" ht="13.5" customHeight="1" x14ac:dyDescent="0.2">
      <c r="A761" s="1"/>
      <c r="B761" s="2"/>
      <c r="C761" s="3"/>
      <c r="D761" s="3"/>
      <c r="E761" s="3"/>
      <c r="F761" s="3"/>
      <c r="H761" s="3"/>
    </row>
    <row r="762" spans="1:8" ht="13.5" customHeight="1" x14ac:dyDescent="0.2">
      <c r="A762" s="1"/>
      <c r="B762" s="2"/>
      <c r="C762" s="3"/>
      <c r="D762" s="3"/>
      <c r="E762" s="3"/>
      <c r="F762" s="3"/>
      <c r="H762" s="3"/>
    </row>
    <row r="763" spans="1:8" ht="13.5" customHeight="1" x14ac:dyDescent="0.2">
      <c r="A763" s="1"/>
      <c r="B763" s="2"/>
      <c r="C763" s="3"/>
      <c r="D763" s="3"/>
      <c r="E763" s="3"/>
      <c r="F763" s="3"/>
      <c r="H763" s="3"/>
    </row>
    <row r="764" spans="1:8" ht="13.5" customHeight="1" x14ac:dyDescent="0.2">
      <c r="A764" s="1"/>
      <c r="B764" s="2"/>
      <c r="C764" s="3"/>
      <c r="D764" s="3"/>
      <c r="E764" s="3"/>
      <c r="F764" s="3"/>
      <c r="H764" s="3"/>
    </row>
    <row r="765" spans="1:8" ht="13.5" customHeight="1" x14ac:dyDescent="0.2">
      <c r="A765" s="1"/>
      <c r="B765" s="2"/>
      <c r="C765" s="3"/>
      <c r="D765" s="3"/>
      <c r="E765" s="3"/>
      <c r="F765" s="3"/>
      <c r="H765" s="3"/>
    </row>
    <row r="766" spans="1:8" ht="13.5" customHeight="1" x14ac:dyDescent="0.2">
      <c r="A766" s="1"/>
      <c r="B766" s="2"/>
      <c r="C766" s="3"/>
      <c r="D766" s="3"/>
      <c r="E766" s="3"/>
      <c r="F766" s="3"/>
      <c r="H766" s="3"/>
    </row>
    <row r="767" spans="1:8" ht="13.5" customHeight="1" x14ac:dyDescent="0.2">
      <c r="A767" s="1"/>
      <c r="B767" s="2"/>
      <c r="C767" s="3"/>
      <c r="D767" s="3"/>
      <c r="E767" s="3"/>
      <c r="F767" s="3"/>
      <c r="H767" s="3"/>
    </row>
    <row r="768" spans="1:8" ht="13.5" customHeight="1" x14ac:dyDescent="0.2">
      <c r="A768" s="1"/>
      <c r="B768" s="2"/>
      <c r="C768" s="3"/>
      <c r="D768" s="3"/>
      <c r="E768" s="3"/>
      <c r="F768" s="3"/>
      <c r="H768" s="3"/>
    </row>
    <row r="769" spans="1:8" ht="13.5" customHeight="1" x14ac:dyDescent="0.2">
      <c r="A769" s="1"/>
      <c r="B769" s="2"/>
      <c r="C769" s="3"/>
      <c r="D769" s="3"/>
      <c r="E769" s="3"/>
      <c r="F769" s="3"/>
      <c r="H769" s="3"/>
    </row>
    <row r="770" spans="1:8" ht="13.5" customHeight="1" x14ac:dyDescent="0.2">
      <c r="A770" s="1"/>
      <c r="B770" s="2"/>
      <c r="C770" s="3"/>
      <c r="D770" s="3"/>
      <c r="E770" s="3"/>
      <c r="F770" s="3"/>
      <c r="H770" s="3"/>
    </row>
    <row r="771" spans="1:8" ht="13.5" customHeight="1" x14ac:dyDescent="0.2">
      <c r="A771" s="1"/>
      <c r="B771" s="2"/>
      <c r="C771" s="3"/>
      <c r="D771" s="3"/>
      <c r="E771" s="3"/>
      <c r="F771" s="3"/>
      <c r="H771" s="3"/>
    </row>
    <row r="772" spans="1:8" ht="13.5" customHeight="1" x14ac:dyDescent="0.2">
      <c r="A772" s="1"/>
      <c r="B772" s="2"/>
      <c r="C772" s="3"/>
      <c r="D772" s="3"/>
      <c r="E772" s="3"/>
      <c r="F772" s="3"/>
      <c r="H772" s="3"/>
    </row>
    <row r="773" spans="1:8" ht="13.5" customHeight="1" x14ac:dyDescent="0.2">
      <c r="A773" s="1"/>
      <c r="B773" s="2"/>
      <c r="C773" s="3"/>
      <c r="D773" s="3"/>
      <c r="E773" s="3"/>
      <c r="F773" s="3"/>
      <c r="H773" s="3"/>
    </row>
    <row r="774" spans="1:8" ht="13.5" customHeight="1" x14ac:dyDescent="0.2">
      <c r="A774" s="1"/>
      <c r="B774" s="2"/>
      <c r="C774" s="3"/>
      <c r="D774" s="3"/>
      <c r="E774" s="3"/>
      <c r="F774" s="3"/>
      <c r="H774" s="3"/>
    </row>
    <row r="775" spans="1:8" ht="13.5" customHeight="1" x14ac:dyDescent="0.2">
      <c r="A775" s="1"/>
      <c r="B775" s="2"/>
      <c r="C775" s="3"/>
      <c r="D775" s="3"/>
      <c r="E775" s="3"/>
      <c r="F775" s="3"/>
      <c r="H775" s="3"/>
    </row>
    <row r="776" spans="1:8" ht="13.5" customHeight="1" x14ac:dyDescent="0.2">
      <c r="A776" s="1"/>
      <c r="B776" s="2"/>
      <c r="C776" s="3"/>
      <c r="D776" s="3"/>
      <c r="E776" s="3"/>
      <c r="F776" s="3"/>
      <c r="H776" s="3"/>
    </row>
    <row r="777" spans="1:8" ht="13.5" customHeight="1" x14ac:dyDescent="0.2">
      <c r="A777" s="1"/>
      <c r="B777" s="2"/>
      <c r="C777" s="3"/>
      <c r="D777" s="3"/>
      <c r="E777" s="3"/>
      <c r="F777" s="3"/>
      <c r="H777" s="3"/>
    </row>
    <row r="778" spans="1:8" ht="13.5" customHeight="1" x14ac:dyDescent="0.2">
      <c r="A778" s="1"/>
      <c r="B778" s="2"/>
      <c r="C778" s="3"/>
      <c r="D778" s="3"/>
      <c r="E778" s="3"/>
      <c r="F778" s="3"/>
      <c r="H778" s="3"/>
    </row>
    <row r="779" spans="1:8" ht="13.5" customHeight="1" x14ac:dyDescent="0.2">
      <c r="A779" s="1"/>
      <c r="B779" s="2"/>
      <c r="C779" s="3"/>
      <c r="D779" s="3"/>
      <c r="E779" s="3"/>
      <c r="F779" s="3"/>
      <c r="H779" s="3"/>
    </row>
    <row r="780" spans="1:8" ht="13.5" customHeight="1" x14ac:dyDescent="0.2">
      <c r="A780" s="1"/>
      <c r="B780" s="2"/>
      <c r="C780" s="3"/>
      <c r="D780" s="3"/>
      <c r="E780" s="3"/>
      <c r="F780" s="3"/>
      <c r="H780" s="3"/>
    </row>
    <row r="781" spans="1:8" ht="13.5" customHeight="1" x14ac:dyDescent="0.2">
      <c r="A781" s="1"/>
      <c r="B781" s="2"/>
      <c r="C781" s="3"/>
      <c r="D781" s="3"/>
      <c r="E781" s="3"/>
      <c r="F781" s="3"/>
      <c r="H781" s="3"/>
    </row>
    <row r="782" spans="1:8" ht="13.5" customHeight="1" x14ac:dyDescent="0.2">
      <c r="A782" s="1"/>
      <c r="B782" s="2"/>
      <c r="C782" s="3"/>
      <c r="D782" s="3"/>
      <c r="E782" s="3"/>
      <c r="F782" s="3"/>
      <c r="H782" s="3"/>
    </row>
    <row r="783" spans="1:8" ht="13.5" customHeight="1" x14ac:dyDescent="0.2">
      <c r="A783" s="1"/>
      <c r="B783" s="2"/>
      <c r="C783" s="3"/>
      <c r="D783" s="3"/>
      <c r="E783" s="3"/>
      <c r="F783" s="3"/>
      <c r="H783" s="3"/>
    </row>
    <row r="784" spans="1:8" ht="13.5" customHeight="1" x14ac:dyDescent="0.2">
      <c r="A784" s="1"/>
      <c r="B784" s="2"/>
      <c r="C784" s="3"/>
      <c r="D784" s="3"/>
      <c r="E784" s="3"/>
      <c r="F784" s="3"/>
      <c r="H784" s="3"/>
    </row>
    <row r="785" spans="1:8" ht="13.5" customHeight="1" x14ac:dyDescent="0.2">
      <c r="A785" s="1"/>
      <c r="B785" s="2"/>
      <c r="C785" s="3"/>
      <c r="D785" s="3"/>
      <c r="E785" s="3"/>
      <c r="F785" s="3"/>
      <c r="H785" s="3"/>
    </row>
    <row r="786" spans="1:8" ht="13.5" customHeight="1" x14ac:dyDescent="0.2">
      <c r="A786" s="1"/>
      <c r="B786" s="2"/>
      <c r="C786" s="3"/>
      <c r="D786" s="3"/>
      <c r="E786" s="3"/>
      <c r="F786" s="3"/>
      <c r="H786" s="3"/>
    </row>
    <row r="787" spans="1:8" ht="13.5" customHeight="1" x14ac:dyDescent="0.2">
      <c r="A787" s="1"/>
      <c r="B787" s="2"/>
      <c r="C787" s="3"/>
      <c r="D787" s="3"/>
      <c r="E787" s="3"/>
      <c r="F787" s="3"/>
      <c r="H787" s="3"/>
    </row>
    <row r="788" spans="1:8" ht="13.5" customHeight="1" x14ac:dyDescent="0.2">
      <c r="A788" s="1"/>
      <c r="B788" s="2"/>
      <c r="C788" s="3"/>
      <c r="D788" s="3"/>
      <c r="E788" s="3"/>
      <c r="F788" s="3"/>
      <c r="H788" s="3"/>
    </row>
    <row r="789" spans="1:8" ht="13.5" customHeight="1" x14ac:dyDescent="0.2">
      <c r="A789" s="1"/>
      <c r="B789" s="2"/>
      <c r="C789" s="3"/>
      <c r="D789" s="3"/>
      <c r="E789" s="3"/>
      <c r="F789" s="3"/>
      <c r="H789" s="3"/>
    </row>
    <row r="790" spans="1:8" ht="13.5" customHeight="1" x14ac:dyDescent="0.2">
      <c r="A790" s="1"/>
      <c r="B790" s="2"/>
      <c r="C790" s="3"/>
      <c r="D790" s="3"/>
      <c r="E790" s="3"/>
      <c r="F790" s="3"/>
      <c r="H790" s="3"/>
    </row>
    <row r="791" spans="1:8" ht="13.5" customHeight="1" x14ac:dyDescent="0.2">
      <c r="A791" s="1"/>
      <c r="B791" s="2"/>
      <c r="C791" s="3"/>
      <c r="D791" s="3"/>
      <c r="E791" s="3"/>
      <c r="F791" s="3"/>
      <c r="H791" s="3"/>
    </row>
    <row r="792" spans="1:8" ht="13.5" customHeight="1" x14ac:dyDescent="0.2">
      <c r="A792" s="1"/>
      <c r="B792" s="2"/>
      <c r="C792" s="3"/>
      <c r="D792" s="3"/>
      <c r="E792" s="3"/>
      <c r="F792" s="3"/>
      <c r="H792" s="3"/>
    </row>
    <row r="793" spans="1:8" ht="13.5" customHeight="1" x14ac:dyDescent="0.2">
      <c r="A793" s="1"/>
      <c r="B793" s="2"/>
      <c r="C793" s="3"/>
      <c r="D793" s="3"/>
      <c r="E793" s="3"/>
      <c r="F793" s="3"/>
      <c r="H793" s="3"/>
    </row>
    <row r="794" spans="1:8" ht="13.5" customHeight="1" x14ac:dyDescent="0.2">
      <c r="A794" s="1"/>
      <c r="B794" s="2"/>
      <c r="C794" s="3"/>
      <c r="D794" s="3"/>
      <c r="E794" s="3"/>
      <c r="F794" s="3"/>
      <c r="H794" s="3"/>
    </row>
    <row r="795" spans="1:8" ht="13.5" customHeight="1" x14ac:dyDescent="0.2">
      <c r="A795" s="1"/>
      <c r="B795" s="2"/>
      <c r="C795" s="3"/>
      <c r="D795" s="3"/>
      <c r="E795" s="3"/>
      <c r="F795" s="3"/>
      <c r="H795" s="3"/>
    </row>
    <row r="796" spans="1:8" ht="13.5" customHeight="1" x14ac:dyDescent="0.2">
      <c r="A796" s="1"/>
      <c r="B796" s="2"/>
      <c r="C796" s="3"/>
      <c r="D796" s="3"/>
      <c r="E796" s="3"/>
      <c r="F796" s="3"/>
      <c r="H796" s="3"/>
    </row>
    <row r="797" spans="1:8" ht="13.5" customHeight="1" x14ac:dyDescent="0.2">
      <c r="A797" s="1"/>
      <c r="B797" s="2"/>
      <c r="C797" s="3"/>
      <c r="D797" s="3"/>
      <c r="E797" s="3"/>
      <c r="F797" s="3"/>
      <c r="H797" s="3"/>
    </row>
    <row r="798" spans="1:8" ht="13.5" customHeight="1" x14ac:dyDescent="0.2">
      <c r="A798" s="1"/>
      <c r="B798" s="2"/>
      <c r="C798" s="3"/>
      <c r="D798" s="3"/>
      <c r="E798" s="3"/>
      <c r="F798" s="3"/>
      <c r="H798" s="3"/>
    </row>
    <row r="799" spans="1:8" ht="13.5" customHeight="1" x14ac:dyDescent="0.2">
      <c r="A799" s="1"/>
      <c r="B799" s="2"/>
      <c r="C799" s="3"/>
      <c r="D799" s="3"/>
      <c r="E799" s="3"/>
      <c r="F799" s="3"/>
      <c r="H799" s="3"/>
    </row>
    <row r="800" spans="1:8" ht="13.5" customHeight="1" x14ac:dyDescent="0.2">
      <c r="A800" s="1"/>
      <c r="B800" s="2"/>
      <c r="C800" s="3"/>
      <c r="D800" s="3"/>
      <c r="E800" s="3"/>
      <c r="F800" s="3"/>
      <c r="H800" s="3"/>
    </row>
    <row r="801" spans="1:8" ht="13.5" customHeight="1" x14ac:dyDescent="0.2">
      <c r="A801" s="1"/>
      <c r="B801" s="2"/>
      <c r="C801" s="3"/>
      <c r="D801" s="3"/>
      <c r="E801" s="3"/>
      <c r="F801" s="3"/>
      <c r="H801" s="3"/>
    </row>
    <row r="802" spans="1:8" ht="13.5" customHeight="1" x14ac:dyDescent="0.2">
      <c r="A802" s="1"/>
      <c r="B802" s="2"/>
      <c r="C802" s="3"/>
      <c r="D802" s="3"/>
      <c r="E802" s="3"/>
      <c r="F802" s="3"/>
      <c r="H802" s="3"/>
    </row>
    <row r="803" spans="1:8" ht="13.5" customHeight="1" x14ac:dyDescent="0.2">
      <c r="A803" s="1"/>
      <c r="B803" s="2"/>
      <c r="C803" s="3"/>
      <c r="D803" s="3"/>
      <c r="E803" s="3"/>
      <c r="F803" s="3"/>
      <c r="H803" s="3"/>
    </row>
    <row r="804" spans="1:8" ht="13.5" customHeight="1" x14ac:dyDescent="0.2">
      <c r="A804" s="1"/>
      <c r="B804" s="2"/>
      <c r="C804" s="3"/>
      <c r="D804" s="3"/>
      <c r="E804" s="3"/>
      <c r="F804" s="3"/>
      <c r="H804" s="3"/>
    </row>
    <row r="805" spans="1:8" ht="13.5" customHeight="1" x14ac:dyDescent="0.2">
      <c r="A805" s="1"/>
      <c r="B805" s="2"/>
      <c r="C805" s="3"/>
      <c r="D805" s="3"/>
      <c r="E805" s="3"/>
      <c r="F805" s="3"/>
      <c r="H805" s="3"/>
    </row>
    <row r="806" spans="1:8" ht="13.5" customHeight="1" x14ac:dyDescent="0.2">
      <c r="A806" s="1"/>
      <c r="B806" s="2"/>
      <c r="C806" s="3"/>
      <c r="D806" s="3"/>
      <c r="E806" s="3"/>
      <c r="F806" s="3"/>
      <c r="H806" s="3"/>
    </row>
    <row r="807" spans="1:8" ht="13.5" customHeight="1" x14ac:dyDescent="0.2">
      <c r="A807" s="1"/>
      <c r="B807" s="2"/>
      <c r="C807" s="3"/>
      <c r="D807" s="3"/>
      <c r="E807" s="3"/>
      <c r="F807" s="3"/>
      <c r="H807" s="3"/>
    </row>
    <row r="808" spans="1:8" ht="13.5" customHeight="1" x14ac:dyDescent="0.2">
      <c r="A808" s="1"/>
      <c r="B808" s="2"/>
      <c r="C808" s="3"/>
      <c r="D808" s="3"/>
      <c r="E808" s="3"/>
      <c r="F808" s="3"/>
      <c r="H808" s="3"/>
    </row>
    <row r="809" spans="1:8" ht="13.5" customHeight="1" x14ac:dyDescent="0.2">
      <c r="A809" s="1"/>
      <c r="B809" s="2"/>
      <c r="C809" s="3"/>
      <c r="D809" s="3"/>
      <c r="E809" s="3"/>
      <c r="F809" s="3"/>
      <c r="H809" s="3"/>
    </row>
    <row r="810" spans="1:8" ht="13.5" customHeight="1" x14ac:dyDescent="0.2">
      <c r="A810" s="1"/>
      <c r="B810" s="2"/>
      <c r="C810" s="3"/>
      <c r="D810" s="3"/>
      <c r="E810" s="3"/>
      <c r="F810" s="3"/>
      <c r="H810" s="3"/>
    </row>
    <row r="811" spans="1:8" ht="13.5" customHeight="1" x14ac:dyDescent="0.2">
      <c r="A811" s="1"/>
      <c r="B811" s="2"/>
      <c r="C811" s="3"/>
      <c r="D811" s="3"/>
      <c r="E811" s="3"/>
      <c r="F811" s="3"/>
      <c r="H811" s="3"/>
    </row>
    <row r="812" spans="1:8" ht="13.5" customHeight="1" x14ac:dyDescent="0.2">
      <c r="A812" s="1"/>
      <c r="B812" s="2"/>
      <c r="C812" s="3"/>
      <c r="D812" s="3"/>
      <c r="E812" s="3"/>
      <c r="F812" s="3"/>
      <c r="H812" s="3"/>
    </row>
    <row r="813" spans="1:8" ht="13.5" customHeight="1" x14ac:dyDescent="0.2">
      <c r="A813" s="1"/>
      <c r="B813" s="2"/>
      <c r="C813" s="3"/>
      <c r="D813" s="3"/>
      <c r="E813" s="3"/>
      <c r="F813" s="3"/>
      <c r="H813" s="3"/>
    </row>
    <row r="814" spans="1:8" ht="13.5" customHeight="1" x14ac:dyDescent="0.2">
      <c r="A814" s="1"/>
      <c r="B814" s="2"/>
      <c r="C814" s="3"/>
      <c r="D814" s="3"/>
      <c r="E814" s="3"/>
      <c r="F814" s="3"/>
      <c r="H814" s="3"/>
    </row>
    <row r="815" spans="1:8" ht="13.5" customHeight="1" x14ac:dyDescent="0.2">
      <c r="A815" s="1"/>
      <c r="B815" s="2"/>
      <c r="C815" s="3"/>
      <c r="D815" s="3"/>
      <c r="E815" s="3"/>
      <c r="F815" s="3"/>
      <c r="H815" s="3"/>
    </row>
    <row r="816" spans="1:8" ht="13.5" customHeight="1" x14ac:dyDescent="0.2">
      <c r="A816" s="1"/>
      <c r="B816" s="2"/>
      <c r="C816" s="3"/>
      <c r="D816" s="3"/>
      <c r="E816" s="3"/>
      <c r="F816" s="3"/>
      <c r="H816" s="3"/>
    </row>
    <row r="817" spans="1:8" ht="13.5" customHeight="1" x14ac:dyDescent="0.2">
      <c r="A817" s="1"/>
      <c r="B817" s="2"/>
      <c r="C817" s="3"/>
      <c r="D817" s="3"/>
      <c r="E817" s="3"/>
      <c r="F817" s="3"/>
      <c r="H817" s="3"/>
    </row>
    <row r="818" spans="1:8" ht="13.5" customHeight="1" x14ac:dyDescent="0.2">
      <c r="A818" s="1"/>
      <c r="B818" s="2"/>
      <c r="C818" s="3"/>
      <c r="D818" s="3"/>
      <c r="E818" s="3"/>
      <c r="F818" s="3"/>
      <c r="H818" s="3"/>
    </row>
    <row r="819" spans="1:8" ht="13.5" customHeight="1" x14ac:dyDescent="0.2">
      <c r="A819" s="1"/>
      <c r="B819" s="2"/>
      <c r="C819" s="3"/>
      <c r="D819" s="3"/>
      <c r="E819" s="3"/>
      <c r="F819" s="3"/>
      <c r="H819" s="3"/>
    </row>
    <row r="820" spans="1:8" ht="13.5" customHeight="1" x14ac:dyDescent="0.2">
      <c r="A820" s="1"/>
      <c r="B820" s="2"/>
      <c r="C820" s="3"/>
      <c r="D820" s="3"/>
      <c r="E820" s="3"/>
      <c r="F820" s="3"/>
      <c r="H820" s="3"/>
    </row>
    <row r="821" spans="1:8" ht="13.5" customHeight="1" x14ac:dyDescent="0.2">
      <c r="A821" s="1"/>
      <c r="B821" s="2"/>
      <c r="C821" s="3"/>
      <c r="D821" s="3"/>
      <c r="E821" s="3"/>
      <c r="F821" s="3"/>
      <c r="H821" s="3"/>
    </row>
    <row r="822" spans="1:8" ht="13.5" customHeight="1" x14ac:dyDescent="0.2">
      <c r="A822" s="1"/>
      <c r="B822" s="2"/>
      <c r="C822" s="3"/>
      <c r="D822" s="3"/>
      <c r="E822" s="3"/>
      <c r="F822" s="3"/>
      <c r="H822" s="3"/>
    </row>
    <row r="823" spans="1:8" ht="13.5" customHeight="1" x14ac:dyDescent="0.2">
      <c r="A823" s="1"/>
      <c r="B823" s="2"/>
      <c r="C823" s="3"/>
      <c r="D823" s="3"/>
      <c r="E823" s="3"/>
      <c r="F823" s="3"/>
      <c r="H823" s="3"/>
    </row>
    <row r="824" spans="1:8" ht="13.5" customHeight="1" x14ac:dyDescent="0.2">
      <c r="A824" s="1"/>
      <c r="B824" s="2"/>
      <c r="C824" s="3"/>
      <c r="D824" s="3"/>
      <c r="E824" s="3"/>
      <c r="F824" s="3"/>
      <c r="H824" s="3"/>
    </row>
    <row r="825" spans="1:8" ht="13.5" customHeight="1" x14ac:dyDescent="0.2">
      <c r="A825" s="1"/>
      <c r="B825" s="2"/>
      <c r="C825" s="3"/>
      <c r="D825" s="3"/>
      <c r="E825" s="3"/>
      <c r="F825" s="3"/>
      <c r="H825" s="3"/>
    </row>
    <row r="826" spans="1:8" ht="13.5" customHeight="1" x14ac:dyDescent="0.2">
      <c r="A826" s="1"/>
      <c r="B826" s="2"/>
      <c r="C826" s="3"/>
      <c r="D826" s="3"/>
      <c r="E826" s="3"/>
      <c r="F826" s="3"/>
      <c r="H826" s="3"/>
    </row>
    <row r="827" spans="1:8" ht="13.5" customHeight="1" x14ac:dyDescent="0.2">
      <c r="A827" s="1"/>
      <c r="B827" s="2"/>
      <c r="C827" s="3"/>
      <c r="D827" s="3"/>
      <c r="E827" s="3"/>
      <c r="F827" s="3"/>
      <c r="H827" s="3"/>
    </row>
    <row r="828" spans="1:8" ht="13.5" customHeight="1" x14ac:dyDescent="0.2">
      <c r="A828" s="1"/>
      <c r="B828" s="2"/>
      <c r="C828" s="3"/>
      <c r="D828" s="3"/>
      <c r="E828" s="3"/>
      <c r="F828" s="3"/>
      <c r="H828" s="3"/>
    </row>
    <row r="829" spans="1:8" ht="13.5" customHeight="1" x14ac:dyDescent="0.2">
      <c r="A829" s="1"/>
      <c r="B829" s="2"/>
      <c r="C829" s="3"/>
      <c r="D829" s="3"/>
      <c r="E829" s="3"/>
      <c r="F829" s="3"/>
      <c r="H829" s="3"/>
    </row>
    <row r="830" spans="1:8" ht="13.5" customHeight="1" x14ac:dyDescent="0.2">
      <c r="A830" s="1"/>
      <c r="B830" s="2"/>
      <c r="C830" s="3"/>
      <c r="D830" s="3"/>
      <c r="E830" s="3"/>
      <c r="F830" s="3"/>
      <c r="H830" s="3"/>
    </row>
    <row r="831" spans="1:8" ht="13.5" customHeight="1" x14ac:dyDescent="0.2">
      <c r="A831" s="1"/>
      <c r="B831" s="2"/>
      <c r="C831" s="3"/>
      <c r="D831" s="3"/>
      <c r="E831" s="3"/>
      <c r="F831" s="3"/>
      <c r="H831" s="3"/>
    </row>
    <row r="832" spans="1:8" ht="13.5" customHeight="1" x14ac:dyDescent="0.2">
      <c r="A832" s="1"/>
      <c r="B832" s="2"/>
      <c r="C832" s="3"/>
      <c r="D832" s="3"/>
      <c r="E832" s="3"/>
      <c r="F832" s="3"/>
      <c r="H832" s="3"/>
    </row>
    <row r="833" spans="1:8" ht="13.5" customHeight="1" x14ac:dyDescent="0.2">
      <c r="A833" s="1"/>
      <c r="B833" s="2"/>
      <c r="C833" s="3"/>
      <c r="D833" s="3"/>
      <c r="E833" s="3"/>
      <c r="F833" s="3"/>
      <c r="H833" s="3"/>
    </row>
    <row r="834" spans="1:8" ht="13.5" customHeight="1" x14ac:dyDescent="0.2">
      <c r="A834" s="1"/>
      <c r="B834" s="2"/>
      <c r="C834" s="3"/>
      <c r="D834" s="3"/>
      <c r="E834" s="3"/>
      <c r="F834" s="3"/>
      <c r="H834" s="3"/>
    </row>
    <row r="835" spans="1:8" ht="13.5" customHeight="1" x14ac:dyDescent="0.2">
      <c r="A835" s="1"/>
      <c r="B835" s="2"/>
      <c r="C835" s="3"/>
      <c r="D835" s="3"/>
      <c r="E835" s="3"/>
      <c r="F835" s="3"/>
      <c r="H835" s="3"/>
    </row>
    <row r="836" spans="1:8" ht="13.5" customHeight="1" x14ac:dyDescent="0.2">
      <c r="A836" s="1"/>
      <c r="B836" s="2"/>
      <c r="C836" s="3"/>
      <c r="D836" s="3"/>
      <c r="E836" s="3"/>
      <c r="F836" s="3"/>
      <c r="H836" s="3"/>
    </row>
    <row r="837" spans="1:8" ht="13.5" customHeight="1" x14ac:dyDescent="0.2">
      <c r="A837" s="1"/>
      <c r="B837" s="2"/>
      <c r="C837" s="3"/>
      <c r="D837" s="3"/>
      <c r="E837" s="3"/>
      <c r="F837" s="3"/>
      <c r="H837" s="3"/>
    </row>
    <row r="838" spans="1:8" ht="13.5" customHeight="1" x14ac:dyDescent="0.2">
      <c r="A838" s="1"/>
      <c r="B838" s="2"/>
      <c r="C838" s="3"/>
      <c r="D838" s="3"/>
      <c r="E838" s="3"/>
      <c r="F838" s="3"/>
      <c r="H838" s="3"/>
    </row>
    <row r="839" spans="1:8" ht="13.5" customHeight="1" x14ac:dyDescent="0.2">
      <c r="A839" s="1"/>
      <c r="B839" s="2"/>
      <c r="C839" s="3"/>
      <c r="D839" s="3"/>
      <c r="E839" s="3"/>
      <c r="F839" s="3"/>
      <c r="H839" s="3"/>
    </row>
    <row r="840" spans="1:8" ht="13.5" customHeight="1" x14ac:dyDescent="0.2">
      <c r="A840" s="1"/>
      <c r="B840" s="2"/>
      <c r="C840" s="3"/>
      <c r="D840" s="3"/>
      <c r="E840" s="3"/>
      <c r="F840" s="3"/>
      <c r="H840" s="3"/>
    </row>
    <row r="841" spans="1:8" ht="13.5" customHeight="1" x14ac:dyDescent="0.2">
      <c r="A841" s="1"/>
      <c r="B841" s="2"/>
      <c r="C841" s="3"/>
      <c r="D841" s="3"/>
      <c r="E841" s="3"/>
      <c r="F841" s="3"/>
      <c r="H841" s="3"/>
    </row>
    <row r="842" spans="1:8" ht="13.5" customHeight="1" x14ac:dyDescent="0.2">
      <c r="A842" s="1"/>
      <c r="B842" s="2"/>
      <c r="C842" s="3"/>
      <c r="D842" s="3"/>
      <c r="E842" s="3"/>
      <c r="F842" s="3"/>
      <c r="H842" s="3"/>
    </row>
    <row r="843" spans="1:8" ht="13.5" customHeight="1" x14ac:dyDescent="0.2">
      <c r="A843" s="1"/>
      <c r="B843" s="2"/>
      <c r="C843" s="3"/>
      <c r="D843" s="3"/>
      <c r="E843" s="3"/>
      <c r="F843" s="3"/>
      <c r="H843" s="3"/>
    </row>
    <row r="844" spans="1:8" ht="13.5" customHeight="1" x14ac:dyDescent="0.2">
      <c r="A844" s="1"/>
      <c r="B844" s="2"/>
      <c r="C844" s="3"/>
      <c r="D844" s="3"/>
      <c r="E844" s="3"/>
      <c r="F844" s="3"/>
      <c r="H844" s="3"/>
    </row>
    <row r="845" spans="1:8" ht="13.5" customHeight="1" x14ac:dyDescent="0.2">
      <c r="A845" s="1"/>
      <c r="B845" s="2"/>
      <c r="C845" s="3"/>
      <c r="D845" s="3"/>
      <c r="E845" s="3"/>
      <c r="F845" s="3"/>
      <c r="H845" s="3"/>
    </row>
    <row r="846" spans="1:8" ht="13.5" customHeight="1" x14ac:dyDescent="0.2">
      <c r="A846" s="1"/>
      <c r="B846" s="2"/>
      <c r="C846" s="3"/>
      <c r="D846" s="3"/>
      <c r="E846" s="3"/>
      <c r="F846" s="3"/>
      <c r="H846" s="3"/>
    </row>
    <row r="847" spans="1:8" ht="13.5" customHeight="1" x14ac:dyDescent="0.2">
      <c r="A847" s="1"/>
      <c r="B847" s="2"/>
      <c r="C847" s="3"/>
      <c r="D847" s="3"/>
      <c r="E847" s="3"/>
      <c r="F847" s="3"/>
      <c r="H847" s="3"/>
    </row>
    <row r="848" spans="1:8" ht="13.5" customHeight="1" x14ac:dyDescent="0.2">
      <c r="A848" s="1"/>
      <c r="B848" s="2"/>
      <c r="C848" s="3"/>
      <c r="D848" s="3"/>
      <c r="E848" s="3"/>
      <c r="F848" s="3"/>
      <c r="H848" s="3"/>
    </row>
    <row r="849" spans="1:8" ht="13.5" customHeight="1" x14ac:dyDescent="0.2">
      <c r="A849" s="1"/>
      <c r="B849" s="2"/>
      <c r="C849" s="3"/>
      <c r="D849" s="3"/>
      <c r="E849" s="3"/>
      <c r="F849" s="3"/>
      <c r="H849" s="3"/>
    </row>
    <row r="850" spans="1:8" ht="13.5" customHeight="1" x14ac:dyDescent="0.2">
      <c r="A850" s="1"/>
      <c r="B850" s="2"/>
      <c r="C850" s="3"/>
      <c r="D850" s="3"/>
      <c r="E850" s="3"/>
      <c r="F850" s="3"/>
      <c r="H850" s="3"/>
    </row>
    <row r="851" spans="1:8" ht="13.5" customHeight="1" x14ac:dyDescent="0.2">
      <c r="A851" s="1"/>
      <c r="B851" s="2"/>
      <c r="C851" s="3"/>
      <c r="D851" s="3"/>
      <c r="E851" s="3"/>
      <c r="F851" s="3"/>
      <c r="H851" s="3"/>
    </row>
    <row r="852" spans="1:8" ht="13.5" customHeight="1" x14ac:dyDescent="0.2">
      <c r="A852" s="1"/>
      <c r="B852" s="2"/>
      <c r="C852" s="3"/>
      <c r="D852" s="3"/>
      <c r="E852" s="3"/>
      <c r="F852" s="3"/>
      <c r="H852" s="3"/>
    </row>
    <row r="853" spans="1:8" ht="13.5" customHeight="1" x14ac:dyDescent="0.2">
      <c r="A853" s="1"/>
      <c r="B853" s="2"/>
      <c r="C853" s="3"/>
      <c r="D853" s="3"/>
      <c r="E853" s="3"/>
      <c r="F853" s="3"/>
      <c r="H853" s="3"/>
    </row>
    <row r="854" spans="1:8" ht="13.5" customHeight="1" x14ac:dyDescent="0.2">
      <c r="A854" s="1"/>
      <c r="B854" s="2"/>
      <c r="C854" s="3"/>
      <c r="D854" s="3"/>
      <c r="E854" s="3"/>
      <c r="F854" s="3"/>
      <c r="H854" s="3"/>
    </row>
    <row r="855" spans="1:8" ht="13.5" customHeight="1" x14ac:dyDescent="0.2">
      <c r="A855" s="1"/>
      <c r="B855" s="2"/>
      <c r="C855" s="3"/>
      <c r="D855" s="3"/>
      <c r="E855" s="3"/>
      <c r="F855" s="3"/>
      <c r="H855" s="3"/>
    </row>
    <row r="856" spans="1:8" ht="13.5" customHeight="1" x14ac:dyDescent="0.2">
      <c r="A856" s="1"/>
      <c r="B856" s="2"/>
      <c r="C856" s="3"/>
      <c r="D856" s="3"/>
      <c r="E856" s="3"/>
      <c r="F856" s="3"/>
      <c r="H856" s="3"/>
    </row>
    <row r="857" spans="1:8" ht="13.5" customHeight="1" x14ac:dyDescent="0.2">
      <c r="A857" s="1"/>
      <c r="B857" s="2"/>
      <c r="C857" s="3"/>
      <c r="D857" s="3"/>
      <c r="E857" s="3"/>
      <c r="F857" s="3"/>
      <c r="H857" s="3"/>
    </row>
    <row r="858" spans="1:8" ht="13.5" customHeight="1" x14ac:dyDescent="0.2">
      <c r="A858" s="1"/>
      <c r="B858" s="2"/>
      <c r="C858" s="3"/>
      <c r="D858" s="3"/>
      <c r="E858" s="3"/>
      <c r="F858" s="3"/>
      <c r="H858" s="3"/>
    </row>
    <row r="859" spans="1:8" ht="13.5" customHeight="1" x14ac:dyDescent="0.2">
      <c r="A859" s="1"/>
      <c r="B859" s="2"/>
      <c r="C859" s="3"/>
      <c r="D859" s="3"/>
      <c r="E859" s="3"/>
      <c r="F859" s="3"/>
      <c r="H859" s="3"/>
    </row>
    <row r="860" spans="1:8" ht="13.5" customHeight="1" x14ac:dyDescent="0.2">
      <c r="A860" s="1"/>
      <c r="B860" s="2"/>
      <c r="C860" s="3"/>
      <c r="D860" s="3"/>
      <c r="E860" s="3"/>
      <c r="F860" s="3"/>
      <c r="H860" s="3"/>
    </row>
    <row r="861" spans="1:8" ht="13.5" customHeight="1" x14ac:dyDescent="0.2">
      <c r="A861" s="1"/>
      <c r="B861" s="2"/>
      <c r="C861" s="3"/>
      <c r="D861" s="3"/>
      <c r="E861" s="3"/>
      <c r="F861" s="3"/>
      <c r="H861" s="3"/>
    </row>
    <row r="862" spans="1:8" ht="13.5" customHeight="1" x14ac:dyDescent="0.2">
      <c r="A862" s="1"/>
      <c r="B862" s="2"/>
      <c r="C862" s="3"/>
      <c r="D862" s="3"/>
      <c r="E862" s="3"/>
      <c r="F862" s="3"/>
      <c r="H862" s="3"/>
    </row>
    <row r="863" spans="1:8" ht="13.5" customHeight="1" x14ac:dyDescent="0.2">
      <c r="A863" s="1"/>
      <c r="B863" s="2"/>
      <c r="C863" s="3"/>
      <c r="D863" s="3"/>
      <c r="E863" s="3"/>
      <c r="F863" s="3"/>
      <c r="H863" s="3"/>
    </row>
    <row r="864" spans="1:8" ht="13.5" customHeight="1" x14ac:dyDescent="0.2">
      <c r="A864" s="1"/>
      <c r="B864" s="2"/>
      <c r="C864" s="3"/>
      <c r="D864" s="3"/>
      <c r="E864" s="3"/>
      <c r="F864" s="3"/>
      <c r="H864" s="3"/>
    </row>
    <row r="865" spans="1:8" ht="13.5" customHeight="1" x14ac:dyDescent="0.2">
      <c r="A865" s="1"/>
      <c r="B865" s="2"/>
      <c r="C865" s="3"/>
      <c r="D865" s="3"/>
      <c r="E865" s="3"/>
      <c r="F865" s="3"/>
      <c r="H865" s="3"/>
    </row>
    <row r="866" spans="1:8" ht="13.5" customHeight="1" x14ac:dyDescent="0.2">
      <c r="A866" s="1"/>
      <c r="B866" s="2"/>
      <c r="C866" s="3"/>
      <c r="D866" s="3"/>
      <c r="E866" s="3"/>
      <c r="F866" s="3"/>
      <c r="H866" s="3"/>
    </row>
    <row r="867" spans="1:8" ht="13.5" customHeight="1" x14ac:dyDescent="0.2">
      <c r="A867" s="1"/>
      <c r="B867" s="2"/>
      <c r="C867" s="3"/>
      <c r="D867" s="3"/>
      <c r="E867" s="3"/>
      <c r="F867" s="3"/>
      <c r="H867" s="3"/>
    </row>
    <row r="868" spans="1:8" ht="13.5" customHeight="1" x14ac:dyDescent="0.2">
      <c r="A868" s="1"/>
      <c r="B868" s="2"/>
      <c r="C868" s="3"/>
      <c r="D868" s="3"/>
      <c r="E868" s="3"/>
      <c r="F868" s="3"/>
      <c r="H868" s="3"/>
    </row>
    <row r="869" spans="1:8" ht="13.5" customHeight="1" x14ac:dyDescent="0.2">
      <c r="A869" s="1"/>
      <c r="B869" s="2"/>
      <c r="C869" s="3"/>
      <c r="D869" s="3"/>
      <c r="E869" s="3"/>
      <c r="F869" s="3"/>
      <c r="H869" s="3"/>
    </row>
    <row r="870" spans="1:8" ht="13.5" customHeight="1" x14ac:dyDescent="0.2">
      <c r="A870" s="1"/>
      <c r="B870" s="2"/>
      <c r="C870" s="3"/>
      <c r="D870" s="3"/>
      <c r="E870" s="3"/>
      <c r="F870" s="3"/>
      <c r="H870" s="3"/>
    </row>
    <row r="871" spans="1:8" ht="13.5" customHeight="1" x14ac:dyDescent="0.2">
      <c r="A871" s="1"/>
      <c r="B871" s="2"/>
      <c r="C871" s="3"/>
      <c r="D871" s="3"/>
      <c r="E871" s="3"/>
      <c r="F871" s="3"/>
      <c r="H871" s="3"/>
    </row>
    <row r="872" spans="1:8" ht="13.5" customHeight="1" x14ac:dyDescent="0.2">
      <c r="A872" s="1"/>
      <c r="B872" s="2"/>
      <c r="C872" s="3"/>
      <c r="D872" s="3"/>
      <c r="E872" s="3"/>
      <c r="F872" s="3"/>
      <c r="H872" s="3"/>
    </row>
    <row r="873" spans="1:8" ht="13.5" customHeight="1" x14ac:dyDescent="0.2">
      <c r="A873" s="1"/>
      <c r="B873" s="2"/>
      <c r="C873" s="3"/>
      <c r="D873" s="3"/>
      <c r="E873" s="3"/>
      <c r="F873" s="3"/>
      <c r="H873" s="3"/>
    </row>
    <row r="874" spans="1:8" ht="13.5" customHeight="1" x14ac:dyDescent="0.2">
      <c r="A874" s="1"/>
      <c r="B874" s="2"/>
      <c r="C874" s="3"/>
      <c r="D874" s="3"/>
      <c r="E874" s="3"/>
      <c r="F874" s="3"/>
      <c r="H874" s="3"/>
    </row>
    <row r="875" spans="1:8" ht="13.5" customHeight="1" x14ac:dyDescent="0.2">
      <c r="A875" s="1"/>
      <c r="B875" s="2"/>
      <c r="C875" s="3"/>
      <c r="D875" s="3"/>
      <c r="E875" s="3"/>
      <c r="F875" s="3"/>
      <c r="H875" s="3"/>
    </row>
    <row r="876" spans="1:8" ht="13.5" customHeight="1" x14ac:dyDescent="0.2">
      <c r="A876" s="1"/>
      <c r="B876" s="2"/>
      <c r="C876" s="3"/>
      <c r="D876" s="3"/>
      <c r="E876" s="3"/>
      <c r="F876" s="3"/>
      <c r="H876" s="3"/>
    </row>
    <row r="877" spans="1:8" ht="13.5" customHeight="1" x14ac:dyDescent="0.2">
      <c r="A877" s="1"/>
      <c r="B877" s="2"/>
      <c r="C877" s="3"/>
      <c r="D877" s="3"/>
      <c r="E877" s="3"/>
      <c r="F877" s="3"/>
      <c r="H877" s="3"/>
    </row>
    <row r="878" spans="1:8" ht="13.5" customHeight="1" x14ac:dyDescent="0.2">
      <c r="A878" s="1"/>
      <c r="B878" s="2"/>
      <c r="C878" s="3"/>
      <c r="D878" s="3"/>
      <c r="E878" s="3"/>
      <c r="F878" s="3"/>
      <c r="H878" s="3"/>
    </row>
    <row r="879" spans="1:8" ht="13.5" customHeight="1" x14ac:dyDescent="0.2">
      <c r="A879" s="1"/>
      <c r="B879" s="2"/>
      <c r="C879" s="3"/>
      <c r="D879" s="3"/>
      <c r="E879" s="3"/>
      <c r="F879" s="3"/>
      <c r="H879" s="3"/>
    </row>
    <row r="880" spans="1:8" ht="13.5" customHeight="1" x14ac:dyDescent="0.2">
      <c r="A880" s="1"/>
      <c r="B880" s="2"/>
      <c r="C880" s="3"/>
      <c r="D880" s="3"/>
      <c r="E880" s="3"/>
      <c r="F880" s="3"/>
      <c r="H880" s="3"/>
    </row>
    <row r="881" spans="1:8" ht="13.5" customHeight="1" x14ac:dyDescent="0.2">
      <c r="A881" s="1"/>
      <c r="B881" s="2"/>
      <c r="C881" s="3"/>
      <c r="D881" s="3"/>
      <c r="E881" s="3"/>
      <c r="F881" s="3"/>
      <c r="H881" s="3"/>
    </row>
    <row r="882" spans="1:8" ht="13.5" customHeight="1" x14ac:dyDescent="0.2">
      <c r="A882" s="1"/>
      <c r="B882" s="2"/>
      <c r="C882" s="3"/>
      <c r="D882" s="3"/>
      <c r="E882" s="3"/>
      <c r="F882" s="3"/>
      <c r="H882" s="3"/>
    </row>
    <row r="883" spans="1:8" ht="13.5" customHeight="1" x14ac:dyDescent="0.2">
      <c r="A883" s="1"/>
      <c r="B883" s="2"/>
      <c r="C883" s="3"/>
      <c r="D883" s="3"/>
      <c r="E883" s="3"/>
      <c r="F883" s="3"/>
      <c r="H883" s="3"/>
    </row>
    <row r="884" spans="1:8" ht="13.5" customHeight="1" x14ac:dyDescent="0.2">
      <c r="A884" s="1"/>
      <c r="B884" s="2"/>
      <c r="C884" s="3"/>
      <c r="D884" s="3"/>
      <c r="E884" s="3"/>
      <c r="F884" s="3"/>
      <c r="H884" s="3"/>
    </row>
    <row r="885" spans="1:8" ht="13.5" customHeight="1" x14ac:dyDescent="0.2">
      <c r="A885" s="1"/>
      <c r="B885" s="2"/>
      <c r="C885" s="3"/>
      <c r="D885" s="3"/>
      <c r="E885" s="3"/>
      <c r="F885" s="3"/>
      <c r="H885" s="3"/>
    </row>
    <row r="886" spans="1:8" ht="13.5" customHeight="1" x14ac:dyDescent="0.2">
      <c r="A886" s="1"/>
      <c r="B886" s="2"/>
      <c r="C886" s="3"/>
      <c r="D886" s="3"/>
      <c r="E886" s="3"/>
      <c r="F886" s="3"/>
      <c r="H886" s="3"/>
    </row>
    <row r="887" spans="1:8" ht="13.5" customHeight="1" x14ac:dyDescent="0.2">
      <c r="A887" s="1"/>
      <c r="B887" s="2"/>
      <c r="C887" s="3"/>
      <c r="D887" s="3"/>
      <c r="E887" s="3"/>
      <c r="F887" s="3"/>
      <c r="H887" s="3"/>
    </row>
    <row r="888" spans="1:8" ht="13.5" customHeight="1" x14ac:dyDescent="0.2">
      <c r="A888" s="1"/>
      <c r="B888" s="2"/>
      <c r="C888" s="3"/>
      <c r="D888" s="3"/>
      <c r="E888" s="3"/>
      <c r="F888" s="3"/>
      <c r="H888" s="3"/>
    </row>
    <row r="889" spans="1:8" ht="13.5" customHeight="1" x14ac:dyDescent="0.2">
      <c r="A889" s="1"/>
      <c r="B889" s="2"/>
      <c r="C889" s="3"/>
      <c r="D889" s="3"/>
      <c r="E889" s="3"/>
      <c r="F889" s="3"/>
      <c r="H889" s="3"/>
    </row>
    <row r="890" spans="1:8" ht="13.5" customHeight="1" x14ac:dyDescent="0.2">
      <c r="A890" s="1"/>
      <c r="B890" s="2"/>
      <c r="C890" s="3"/>
      <c r="D890" s="3"/>
      <c r="E890" s="3"/>
      <c r="F890" s="3"/>
      <c r="H890" s="3"/>
    </row>
    <row r="891" spans="1:8" ht="13.5" customHeight="1" x14ac:dyDescent="0.2">
      <c r="A891" s="1"/>
      <c r="B891" s="2"/>
      <c r="C891" s="3"/>
      <c r="D891" s="3"/>
      <c r="E891" s="3"/>
      <c r="F891" s="3"/>
      <c r="H891" s="3"/>
    </row>
    <row r="892" spans="1:8" ht="13.5" customHeight="1" x14ac:dyDescent="0.2">
      <c r="A892" s="1"/>
      <c r="B892" s="2"/>
      <c r="C892" s="3"/>
      <c r="D892" s="3"/>
      <c r="E892" s="3"/>
      <c r="F892" s="3"/>
      <c r="H892" s="3"/>
    </row>
    <row r="893" spans="1:8" ht="13.5" customHeight="1" x14ac:dyDescent="0.2">
      <c r="A893" s="1"/>
      <c r="B893" s="2"/>
      <c r="C893" s="3"/>
      <c r="D893" s="3"/>
      <c r="E893" s="3"/>
      <c r="F893" s="3"/>
      <c r="H893" s="3"/>
    </row>
    <row r="894" spans="1:8" ht="13.5" customHeight="1" x14ac:dyDescent="0.2">
      <c r="A894" s="1"/>
      <c r="B894" s="2"/>
      <c r="C894" s="3"/>
      <c r="D894" s="3"/>
      <c r="E894" s="3"/>
      <c r="F894" s="3"/>
      <c r="H894" s="3"/>
    </row>
    <row r="895" spans="1:8" ht="13.5" customHeight="1" x14ac:dyDescent="0.2">
      <c r="A895" s="1"/>
      <c r="B895" s="2"/>
      <c r="C895" s="3"/>
      <c r="D895" s="3"/>
      <c r="E895" s="3"/>
      <c r="F895" s="3"/>
      <c r="H895" s="3"/>
    </row>
    <row r="896" spans="1:8" ht="13.5" customHeight="1" x14ac:dyDescent="0.2">
      <c r="A896" s="1"/>
      <c r="B896" s="2"/>
      <c r="C896" s="3"/>
      <c r="D896" s="3"/>
      <c r="E896" s="3"/>
      <c r="F896" s="3"/>
      <c r="H896" s="3"/>
    </row>
    <row r="897" spans="1:8" ht="13.5" customHeight="1" x14ac:dyDescent="0.2">
      <c r="A897" s="1"/>
      <c r="B897" s="2"/>
      <c r="C897" s="3"/>
      <c r="D897" s="3"/>
      <c r="E897" s="3"/>
      <c r="F897" s="3"/>
      <c r="H897" s="3"/>
    </row>
    <row r="898" spans="1:8" ht="13.5" customHeight="1" x14ac:dyDescent="0.2">
      <c r="A898" s="1"/>
      <c r="B898" s="2"/>
      <c r="C898" s="3"/>
      <c r="D898" s="3"/>
      <c r="E898" s="3"/>
      <c r="F898" s="3"/>
      <c r="H898" s="3"/>
    </row>
    <row r="899" spans="1:8" ht="13.5" customHeight="1" x14ac:dyDescent="0.2">
      <c r="A899" s="1"/>
      <c r="B899" s="2"/>
      <c r="C899" s="3"/>
      <c r="D899" s="3"/>
      <c r="E899" s="3"/>
      <c r="F899" s="3"/>
      <c r="H899" s="3"/>
    </row>
    <row r="900" spans="1:8" ht="13.5" customHeight="1" x14ac:dyDescent="0.2">
      <c r="A900" s="1"/>
      <c r="B900" s="2"/>
      <c r="C900" s="3"/>
      <c r="D900" s="3"/>
      <c r="E900" s="3"/>
      <c r="F900" s="3"/>
      <c r="H900" s="3"/>
    </row>
    <row r="901" spans="1:8" ht="13.5" customHeight="1" x14ac:dyDescent="0.2">
      <c r="A901" s="1"/>
      <c r="B901" s="2"/>
      <c r="C901" s="3"/>
      <c r="D901" s="3"/>
      <c r="E901" s="3"/>
      <c r="F901" s="3"/>
      <c r="H901" s="3"/>
    </row>
    <row r="902" spans="1:8" ht="13.5" customHeight="1" x14ac:dyDescent="0.2">
      <c r="A902" s="1"/>
      <c r="B902" s="2"/>
      <c r="C902" s="3"/>
      <c r="D902" s="3"/>
      <c r="E902" s="3"/>
      <c r="F902" s="3"/>
      <c r="H902" s="3"/>
    </row>
    <row r="903" spans="1:8" ht="13.5" customHeight="1" x14ac:dyDescent="0.2">
      <c r="A903" s="1"/>
      <c r="B903" s="2"/>
      <c r="C903" s="3"/>
      <c r="D903" s="3"/>
      <c r="E903" s="3"/>
      <c r="F903" s="3"/>
      <c r="H903" s="3"/>
    </row>
    <row r="904" spans="1:8" ht="13.5" customHeight="1" x14ac:dyDescent="0.2">
      <c r="A904" s="1"/>
      <c r="B904" s="2"/>
      <c r="C904" s="3"/>
      <c r="D904" s="3"/>
      <c r="E904" s="3"/>
      <c r="F904" s="3"/>
      <c r="H904" s="3"/>
    </row>
    <row r="905" spans="1:8" ht="13.5" customHeight="1" x14ac:dyDescent="0.2">
      <c r="A905" s="1"/>
      <c r="B905" s="2"/>
      <c r="C905" s="3"/>
      <c r="D905" s="3"/>
      <c r="E905" s="3"/>
      <c r="F905" s="3"/>
      <c r="H905" s="3"/>
    </row>
    <row r="906" spans="1:8" ht="13.5" customHeight="1" x14ac:dyDescent="0.2">
      <c r="A906" s="1"/>
      <c r="B906" s="2"/>
      <c r="C906" s="3"/>
      <c r="D906" s="3"/>
      <c r="E906" s="3"/>
      <c r="F906" s="3"/>
      <c r="H906" s="3"/>
    </row>
    <row r="907" spans="1:8" ht="13.5" customHeight="1" x14ac:dyDescent="0.2">
      <c r="A907" s="1"/>
      <c r="B907" s="2"/>
      <c r="C907" s="3"/>
      <c r="D907" s="3"/>
      <c r="E907" s="3"/>
      <c r="F907" s="3"/>
      <c r="H907" s="3"/>
    </row>
    <row r="908" spans="1:8" ht="13.5" customHeight="1" x14ac:dyDescent="0.2">
      <c r="A908" s="1"/>
      <c r="B908" s="2"/>
      <c r="C908" s="3"/>
      <c r="D908" s="3"/>
      <c r="E908" s="3"/>
      <c r="F908" s="3"/>
      <c r="H908" s="3"/>
    </row>
    <row r="909" spans="1:8" ht="13.5" customHeight="1" x14ac:dyDescent="0.2">
      <c r="A909" s="1"/>
      <c r="B909" s="2"/>
      <c r="C909" s="3"/>
      <c r="D909" s="3"/>
      <c r="E909" s="3"/>
      <c r="F909" s="3"/>
      <c r="H909" s="3"/>
    </row>
    <row r="910" spans="1:8" ht="13.5" customHeight="1" x14ac:dyDescent="0.2">
      <c r="A910" s="1"/>
      <c r="B910" s="2"/>
      <c r="C910" s="3"/>
      <c r="D910" s="3"/>
      <c r="E910" s="3"/>
      <c r="F910" s="3"/>
      <c r="H910" s="3"/>
    </row>
    <row r="911" spans="1:8" ht="13.5" customHeight="1" x14ac:dyDescent="0.2">
      <c r="A911" s="1"/>
      <c r="B911" s="2"/>
      <c r="C911" s="3"/>
      <c r="D911" s="3"/>
      <c r="E911" s="3"/>
      <c r="F911" s="3"/>
      <c r="H911" s="3"/>
    </row>
    <row r="912" spans="1:8" ht="13.5" customHeight="1" x14ac:dyDescent="0.2">
      <c r="A912" s="1"/>
      <c r="B912" s="2"/>
      <c r="C912" s="3"/>
      <c r="D912" s="3"/>
      <c r="E912" s="3"/>
      <c r="F912" s="3"/>
      <c r="H912" s="3"/>
    </row>
    <row r="913" spans="1:8" ht="13.5" customHeight="1" x14ac:dyDescent="0.2">
      <c r="A913" s="1"/>
      <c r="B913" s="2"/>
      <c r="C913" s="3"/>
      <c r="D913" s="3"/>
      <c r="E913" s="3"/>
      <c r="F913" s="3"/>
      <c r="H913" s="3"/>
    </row>
    <row r="914" spans="1:8" ht="13.5" customHeight="1" x14ac:dyDescent="0.2">
      <c r="A914" s="1"/>
      <c r="B914" s="2"/>
      <c r="C914" s="3"/>
      <c r="D914" s="3"/>
      <c r="E914" s="3"/>
      <c r="F914" s="3"/>
      <c r="H914" s="3"/>
    </row>
    <row r="915" spans="1:8" ht="13.5" customHeight="1" x14ac:dyDescent="0.2">
      <c r="A915" s="1"/>
      <c r="B915" s="2"/>
      <c r="C915" s="3"/>
      <c r="D915" s="3"/>
      <c r="E915" s="3"/>
      <c r="F915" s="3"/>
      <c r="H915" s="3"/>
    </row>
    <row r="916" spans="1:8" ht="13.5" customHeight="1" x14ac:dyDescent="0.2">
      <c r="A916" s="1"/>
      <c r="B916" s="2"/>
      <c r="C916" s="3"/>
      <c r="D916" s="3"/>
      <c r="E916" s="3"/>
      <c r="F916" s="3"/>
      <c r="H916" s="3"/>
    </row>
    <row r="917" spans="1:8" ht="13.5" customHeight="1" x14ac:dyDescent="0.2">
      <c r="A917" s="1"/>
      <c r="B917" s="2"/>
      <c r="C917" s="3"/>
      <c r="D917" s="3"/>
      <c r="E917" s="3"/>
      <c r="F917" s="3"/>
      <c r="H917" s="3"/>
    </row>
    <row r="918" spans="1:8" ht="13.5" customHeight="1" x14ac:dyDescent="0.2">
      <c r="A918" s="1"/>
      <c r="B918" s="2"/>
      <c r="C918" s="3"/>
      <c r="D918" s="3"/>
      <c r="E918" s="3"/>
      <c r="F918" s="3"/>
      <c r="H918" s="3"/>
    </row>
    <row r="919" spans="1:8" ht="13.5" customHeight="1" x14ac:dyDescent="0.2">
      <c r="A919" s="1"/>
      <c r="B919" s="2"/>
      <c r="C919" s="3"/>
      <c r="D919" s="3"/>
      <c r="E919" s="3"/>
      <c r="F919" s="3"/>
      <c r="H919" s="3"/>
    </row>
    <row r="920" spans="1:8" ht="13.5" customHeight="1" x14ac:dyDescent="0.2">
      <c r="A920" s="1"/>
      <c r="B920" s="2"/>
      <c r="C920" s="3"/>
      <c r="D920" s="3"/>
      <c r="E920" s="3"/>
      <c r="F920" s="3"/>
      <c r="H920" s="3"/>
    </row>
    <row r="921" spans="1:8" ht="13.5" customHeight="1" x14ac:dyDescent="0.2">
      <c r="A921" s="1"/>
      <c r="B921" s="2"/>
      <c r="C921" s="3"/>
      <c r="D921" s="3"/>
      <c r="E921" s="3"/>
      <c r="F921" s="3"/>
      <c r="H921" s="3"/>
    </row>
    <row r="922" spans="1:8" ht="13.5" customHeight="1" x14ac:dyDescent="0.2">
      <c r="A922" s="1"/>
      <c r="B922" s="2"/>
      <c r="C922" s="3"/>
      <c r="D922" s="3"/>
      <c r="E922" s="3"/>
      <c r="F922" s="3"/>
      <c r="H922" s="3"/>
    </row>
    <row r="923" spans="1:8" ht="13.5" customHeight="1" x14ac:dyDescent="0.2">
      <c r="A923" s="1"/>
      <c r="B923" s="2"/>
      <c r="C923" s="3"/>
      <c r="D923" s="3"/>
      <c r="E923" s="3"/>
      <c r="F923" s="3"/>
      <c r="H923" s="3"/>
    </row>
    <row r="924" spans="1:8" ht="13.5" customHeight="1" x14ac:dyDescent="0.2">
      <c r="A924" s="1"/>
      <c r="B924" s="2"/>
      <c r="C924" s="3"/>
      <c r="D924" s="3"/>
      <c r="E924" s="3"/>
      <c r="F924" s="3"/>
      <c r="H924" s="3"/>
    </row>
    <row r="925" spans="1:8" ht="13.5" customHeight="1" x14ac:dyDescent="0.2">
      <c r="A925" s="1"/>
      <c r="B925" s="2"/>
      <c r="C925" s="3"/>
      <c r="D925" s="3"/>
      <c r="E925" s="3"/>
      <c r="F925" s="3"/>
      <c r="H925" s="3"/>
    </row>
    <row r="926" spans="1:8" ht="13.5" customHeight="1" x14ac:dyDescent="0.2">
      <c r="A926" s="1"/>
      <c r="B926" s="2"/>
      <c r="C926" s="3"/>
      <c r="D926" s="3"/>
      <c r="E926" s="3"/>
      <c r="F926" s="3"/>
      <c r="H926" s="3"/>
    </row>
    <row r="927" spans="1:8" ht="13.5" customHeight="1" x14ac:dyDescent="0.2">
      <c r="A927" s="1"/>
      <c r="B927" s="2"/>
      <c r="C927" s="3"/>
      <c r="D927" s="3"/>
      <c r="E927" s="3"/>
      <c r="F927" s="3"/>
      <c r="H927" s="3"/>
    </row>
    <row r="928" spans="1:8" ht="13.5" customHeight="1" x14ac:dyDescent="0.2">
      <c r="A928" s="1"/>
      <c r="B928" s="2"/>
      <c r="C928" s="3"/>
      <c r="D928" s="3"/>
      <c r="E928" s="3"/>
      <c r="F928" s="3"/>
      <c r="H928" s="3"/>
    </row>
    <row r="929" spans="1:8" ht="13.5" customHeight="1" x14ac:dyDescent="0.2">
      <c r="A929" s="1"/>
      <c r="B929" s="2"/>
      <c r="C929" s="3"/>
      <c r="D929" s="3"/>
      <c r="E929" s="3"/>
      <c r="F929" s="3"/>
      <c r="H929" s="3"/>
    </row>
    <row r="930" spans="1:8" ht="13.5" customHeight="1" x14ac:dyDescent="0.2">
      <c r="A930" s="1"/>
      <c r="B930" s="2"/>
      <c r="C930" s="3"/>
      <c r="D930" s="3"/>
      <c r="E930" s="3"/>
      <c r="F930" s="3"/>
      <c r="H930" s="3"/>
    </row>
    <row r="931" spans="1:8" ht="13.5" customHeight="1" x14ac:dyDescent="0.2">
      <c r="A931" s="1"/>
      <c r="B931" s="2"/>
      <c r="C931" s="3"/>
      <c r="D931" s="3"/>
      <c r="E931" s="3"/>
      <c r="F931" s="3"/>
      <c r="H931" s="3"/>
    </row>
    <row r="932" spans="1:8" ht="13.5" customHeight="1" x14ac:dyDescent="0.2">
      <c r="A932" s="1"/>
      <c r="B932" s="2"/>
      <c r="C932" s="3"/>
      <c r="D932" s="3"/>
      <c r="E932" s="3"/>
      <c r="F932" s="3"/>
      <c r="H932" s="3"/>
    </row>
    <row r="933" spans="1:8" ht="13.5" customHeight="1" x14ac:dyDescent="0.2">
      <c r="A933" s="1"/>
      <c r="B933" s="2"/>
      <c r="C933" s="3"/>
      <c r="D933" s="3"/>
      <c r="E933" s="3"/>
      <c r="F933" s="3"/>
      <c r="H933" s="3"/>
    </row>
    <row r="934" spans="1:8" ht="13.5" customHeight="1" x14ac:dyDescent="0.2">
      <c r="A934" s="1"/>
      <c r="B934" s="2"/>
      <c r="C934" s="3"/>
      <c r="D934" s="3"/>
      <c r="E934" s="3"/>
      <c r="F934" s="3"/>
      <c r="H934" s="3"/>
    </row>
    <row r="935" spans="1:8" ht="13.5" customHeight="1" x14ac:dyDescent="0.2">
      <c r="A935" s="1"/>
      <c r="B935" s="2"/>
      <c r="C935" s="3"/>
      <c r="D935" s="3"/>
      <c r="E935" s="3"/>
      <c r="F935" s="3"/>
      <c r="H935" s="3"/>
    </row>
    <row r="936" spans="1:8" ht="13.5" customHeight="1" x14ac:dyDescent="0.2">
      <c r="A936" s="1"/>
      <c r="B936" s="2"/>
      <c r="C936" s="3"/>
      <c r="D936" s="3"/>
      <c r="E936" s="3"/>
      <c r="F936" s="3"/>
      <c r="H936" s="3"/>
    </row>
    <row r="937" spans="1:8" ht="13.5" customHeight="1" x14ac:dyDescent="0.2">
      <c r="A937" s="1"/>
      <c r="B937" s="2"/>
      <c r="C937" s="3"/>
      <c r="D937" s="3"/>
      <c r="E937" s="3"/>
      <c r="F937" s="3"/>
      <c r="H937" s="3"/>
    </row>
    <row r="938" spans="1:8" ht="13.5" customHeight="1" x14ac:dyDescent="0.2">
      <c r="A938" s="1"/>
      <c r="B938" s="2"/>
      <c r="C938" s="3"/>
      <c r="D938" s="3"/>
      <c r="E938" s="3"/>
      <c r="F938" s="3"/>
      <c r="H938" s="3"/>
    </row>
    <row r="939" spans="1:8" ht="13.5" customHeight="1" x14ac:dyDescent="0.2">
      <c r="A939" s="1"/>
      <c r="B939" s="2"/>
      <c r="C939" s="3"/>
      <c r="D939" s="3"/>
      <c r="E939" s="3"/>
      <c r="F939" s="3"/>
      <c r="H939" s="3"/>
    </row>
    <row r="940" spans="1:8" ht="13.5" customHeight="1" x14ac:dyDescent="0.2">
      <c r="A940" s="1"/>
      <c r="B940" s="2"/>
      <c r="C940" s="3"/>
      <c r="D940" s="3"/>
      <c r="E940" s="3"/>
      <c r="F940" s="3"/>
      <c r="H940" s="3"/>
    </row>
    <row r="941" spans="1:8" ht="13.5" customHeight="1" x14ac:dyDescent="0.2">
      <c r="A941" s="1"/>
      <c r="B941" s="2"/>
      <c r="C941" s="3"/>
      <c r="D941" s="3"/>
      <c r="E941" s="3"/>
      <c r="F941" s="3"/>
      <c r="H941" s="3"/>
    </row>
    <row r="942" spans="1:8" ht="13.5" customHeight="1" x14ac:dyDescent="0.2">
      <c r="A942" s="1"/>
      <c r="B942" s="2"/>
      <c r="C942" s="3"/>
      <c r="D942" s="3"/>
      <c r="E942" s="3"/>
      <c r="F942" s="3"/>
      <c r="H942" s="3"/>
    </row>
    <row r="943" spans="1:8" ht="13.5" customHeight="1" x14ac:dyDescent="0.2">
      <c r="A943" s="1"/>
      <c r="B943" s="2"/>
      <c r="C943" s="3"/>
      <c r="D943" s="3"/>
      <c r="E943" s="3"/>
      <c r="F943" s="3"/>
      <c r="H943" s="3"/>
    </row>
    <row r="944" spans="1:8" ht="13.5" customHeight="1" x14ac:dyDescent="0.2">
      <c r="A944" s="1"/>
      <c r="B944" s="2"/>
      <c r="C944" s="3"/>
      <c r="D944" s="3"/>
      <c r="E944" s="3"/>
      <c r="F944" s="3"/>
      <c r="H944" s="3"/>
    </row>
    <row r="945" spans="1:8" ht="13.5" customHeight="1" x14ac:dyDescent="0.2">
      <c r="A945" s="1"/>
      <c r="B945" s="2"/>
      <c r="C945" s="3"/>
      <c r="D945" s="3"/>
      <c r="E945" s="3"/>
      <c r="F945" s="3"/>
      <c r="H945" s="3"/>
    </row>
    <row r="946" spans="1:8" ht="13.5" customHeight="1" x14ac:dyDescent="0.2">
      <c r="A946" s="1"/>
      <c r="B946" s="2"/>
      <c r="C946" s="3"/>
      <c r="D946" s="3"/>
      <c r="E946" s="3"/>
      <c r="F946" s="3"/>
      <c r="H946" s="3"/>
    </row>
    <row r="947" spans="1:8" ht="13.5" customHeight="1" x14ac:dyDescent="0.2">
      <c r="A947" s="1"/>
      <c r="B947" s="2"/>
      <c r="C947" s="3"/>
      <c r="D947" s="3"/>
      <c r="E947" s="3"/>
      <c r="F947" s="3"/>
      <c r="H947" s="3"/>
    </row>
    <row r="948" spans="1:8" ht="13.5" customHeight="1" x14ac:dyDescent="0.2">
      <c r="A948" s="1"/>
      <c r="B948" s="2"/>
      <c r="C948" s="3"/>
      <c r="D948" s="3"/>
      <c r="E948" s="3"/>
      <c r="F948" s="3"/>
      <c r="H948" s="3"/>
    </row>
    <row r="949" spans="1:8" ht="13.5" customHeight="1" x14ac:dyDescent="0.2">
      <c r="A949" s="1"/>
      <c r="B949" s="2"/>
      <c r="C949" s="3"/>
      <c r="D949" s="3"/>
      <c r="E949" s="3"/>
      <c r="F949" s="3"/>
      <c r="H949" s="3"/>
    </row>
    <row r="950" spans="1:8" ht="13.5" customHeight="1" x14ac:dyDescent="0.2">
      <c r="A950" s="1"/>
      <c r="B950" s="2"/>
      <c r="C950" s="3"/>
      <c r="D950" s="3"/>
      <c r="E950" s="3"/>
      <c r="F950" s="3"/>
      <c r="H950" s="3"/>
    </row>
    <row r="951" spans="1:8" ht="13.5" customHeight="1" x14ac:dyDescent="0.2">
      <c r="A951" s="1"/>
      <c r="B951" s="2"/>
      <c r="C951" s="3"/>
      <c r="D951" s="3"/>
      <c r="E951" s="3"/>
      <c r="F951" s="3"/>
      <c r="H951" s="3"/>
    </row>
    <row r="952" spans="1:8" ht="13.5" customHeight="1" x14ac:dyDescent="0.2">
      <c r="A952" s="1"/>
      <c r="B952" s="2"/>
      <c r="C952" s="3"/>
      <c r="D952" s="3"/>
      <c r="E952" s="3"/>
      <c r="F952" s="3"/>
      <c r="H952" s="3"/>
    </row>
    <row r="953" spans="1:8" ht="13.5" customHeight="1" x14ac:dyDescent="0.2">
      <c r="A953" s="1"/>
      <c r="B953" s="2"/>
      <c r="C953" s="3"/>
      <c r="D953" s="3"/>
      <c r="E953" s="3"/>
      <c r="F953" s="3"/>
      <c r="H953" s="3"/>
    </row>
    <row r="954" spans="1:8" ht="13.5" customHeight="1" x14ac:dyDescent="0.2">
      <c r="A954" s="1"/>
      <c r="B954" s="2"/>
      <c r="C954" s="3"/>
      <c r="D954" s="3"/>
      <c r="E954" s="3"/>
      <c r="F954" s="3"/>
      <c r="H954" s="3"/>
    </row>
    <row r="955" spans="1:8" ht="13.5" customHeight="1" x14ac:dyDescent="0.2">
      <c r="A955" s="1"/>
      <c r="B955" s="2"/>
      <c r="C955" s="3"/>
      <c r="D955" s="3"/>
      <c r="E955" s="3"/>
      <c r="F955" s="3"/>
      <c r="H955" s="3"/>
    </row>
    <row r="956" spans="1:8" ht="13.5" customHeight="1" x14ac:dyDescent="0.2">
      <c r="A956" s="1"/>
      <c r="B956" s="2"/>
      <c r="C956" s="3"/>
      <c r="D956" s="3"/>
      <c r="E956" s="3"/>
      <c r="F956" s="3"/>
      <c r="H956" s="3"/>
    </row>
    <row r="957" spans="1:8" ht="13.5" customHeight="1" x14ac:dyDescent="0.2">
      <c r="A957" s="1"/>
      <c r="B957" s="2"/>
      <c r="C957" s="3"/>
      <c r="D957" s="3"/>
      <c r="E957" s="3"/>
      <c r="F957" s="3"/>
      <c r="H957" s="3"/>
    </row>
    <row r="958" spans="1:8" ht="13.5" customHeight="1" x14ac:dyDescent="0.2">
      <c r="A958" s="1"/>
      <c r="B958" s="2"/>
      <c r="C958" s="3"/>
      <c r="D958" s="3"/>
      <c r="E958" s="3"/>
      <c r="F958" s="3"/>
      <c r="H958" s="3"/>
    </row>
    <row r="959" spans="1:8" ht="13.5" customHeight="1" x14ac:dyDescent="0.2">
      <c r="A959" s="1"/>
      <c r="B959" s="2"/>
      <c r="C959" s="3"/>
      <c r="D959" s="3"/>
      <c r="E959" s="3"/>
      <c r="F959" s="3"/>
      <c r="H959" s="3"/>
    </row>
    <row r="960" spans="1:8" ht="13.5" customHeight="1" x14ac:dyDescent="0.2">
      <c r="A960" s="1"/>
      <c r="B960" s="2"/>
      <c r="C960" s="3"/>
      <c r="D960" s="3"/>
      <c r="E960" s="3"/>
      <c r="F960" s="3"/>
      <c r="H960" s="3"/>
    </row>
    <row r="961" spans="1:8" ht="13.5" customHeight="1" x14ac:dyDescent="0.2">
      <c r="A961" s="1"/>
      <c r="B961" s="2"/>
      <c r="C961" s="3"/>
      <c r="D961" s="3"/>
      <c r="E961" s="3"/>
      <c r="F961" s="3"/>
      <c r="H961" s="3"/>
    </row>
    <row r="962" spans="1:8" ht="13.5" customHeight="1" x14ac:dyDescent="0.2">
      <c r="A962" s="1"/>
      <c r="B962" s="2"/>
      <c r="C962" s="3"/>
      <c r="D962" s="3"/>
      <c r="E962" s="3"/>
      <c r="F962" s="3"/>
      <c r="H962" s="3"/>
    </row>
    <row r="963" spans="1:8" ht="13.5" customHeight="1" x14ac:dyDescent="0.2">
      <c r="A963" s="1"/>
      <c r="B963" s="2"/>
      <c r="C963" s="3"/>
      <c r="D963" s="3"/>
      <c r="E963" s="3"/>
      <c r="F963" s="3"/>
      <c r="H963" s="3"/>
    </row>
    <row r="964" spans="1:8" ht="13.5" customHeight="1" x14ac:dyDescent="0.2">
      <c r="A964" s="1"/>
      <c r="B964" s="2"/>
      <c r="C964" s="3"/>
      <c r="D964" s="3"/>
      <c r="E964" s="3"/>
      <c r="F964" s="3"/>
      <c r="H964" s="3"/>
    </row>
    <row r="965" spans="1:8" ht="13.5" customHeight="1" x14ac:dyDescent="0.2">
      <c r="A965" s="1"/>
      <c r="B965" s="2"/>
      <c r="C965" s="3"/>
      <c r="D965" s="3"/>
      <c r="E965" s="3"/>
      <c r="F965" s="3"/>
      <c r="H965" s="3"/>
    </row>
    <row r="966" spans="1:8" ht="13.5" customHeight="1" x14ac:dyDescent="0.2">
      <c r="A966" s="1"/>
      <c r="B966" s="2"/>
      <c r="C966" s="3"/>
      <c r="D966" s="3"/>
      <c r="E966" s="3"/>
      <c r="F966" s="3"/>
      <c r="H966" s="3"/>
    </row>
    <row r="967" spans="1:8" ht="13.5" customHeight="1" x14ac:dyDescent="0.2">
      <c r="A967" s="1"/>
      <c r="B967" s="2"/>
      <c r="C967" s="3"/>
      <c r="D967" s="3"/>
      <c r="E967" s="3"/>
      <c r="F967" s="3"/>
      <c r="H967" s="3"/>
    </row>
    <row r="968" spans="1:8" ht="13.5" customHeight="1" x14ac:dyDescent="0.2">
      <c r="A968" s="1"/>
      <c r="B968" s="2"/>
      <c r="C968" s="3"/>
      <c r="D968" s="3"/>
      <c r="E968" s="3"/>
      <c r="F968" s="3"/>
      <c r="H968" s="3"/>
    </row>
    <row r="969" spans="1:8" ht="13.5" customHeight="1" x14ac:dyDescent="0.2">
      <c r="A969" s="1"/>
      <c r="B969" s="2"/>
      <c r="C969" s="3"/>
      <c r="D969" s="3"/>
      <c r="E969" s="3"/>
      <c r="F969" s="3"/>
      <c r="H969" s="3"/>
    </row>
    <row r="970" spans="1:8" ht="13.5" customHeight="1" x14ac:dyDescent="0.2">
      <c r="A970" s="1"/>
      <c r="B970" s="2"/>
      <c r="C970" s="3"/>
      <c r="D970" s="3"/>
      <c r="E970" s="3"/>
      <c r="F970" s="3"/>
      <c r="H970" s="3"/>
    </row>
    <row r="971" spans="1:8" ht="13.5" customHeight="1" x14ac:dyDescent="0.2">
      <c r="A971" s="1"/>
      <c r="B971" s="2"/>
      <c r="C971" s="3"/>
      <c r="D971" s="3"/>
      <c r="E971" s="3"/>
      <c r="F971" s="3"/>
      <c r="H971" s="3"/>
    </row>
    <row r="972" spans="1:8" ht="13.5" customHeight="1" x14ac:dyDescent="0.2">
      <c r="A972" s="1"/>
      <c r="B972" s="2"/>
      <c r="C972" s="3"/>
      <c r="D972" s="3"/>
      <c r="E972" s="3"/>
      <c r="F972" s="3"/>
      <c r="H972" s="3"/>
    </row>
    <row r="973" spans="1:8" ht="13.5" customHeight="1" x14ac:dyDescent="0.2">
      <c r="A973" s="1"/>
      <c r="B973" s="2"/>
      <c r="C973" s="3"/>
      <c r="D973" s="3"/>
      <c r="E973" s="3"/>
      <c r="F973" s="3"/>
      <c r="H973" s="3"/>
    </row>
    <row r="974" spans="1:8" ht="13.5" customHeight="1" x14ac:dyDescent="0.2">
      <c r="A974" s="1"/>
      <c r="B974" s="2"/>
      <c r="C974" s="3"/>
      <c r="D974" s="3"/>
      <c r="E974" s="3"/>
      <c r="F974" s="3"/>
      <c r="H974" s="3"/>
    </row>
    <row r="975" spans="1:8" ht="13.5" customHeight="1" x14ac:dyDescent="0.2">
      <c r="A975" s="1"/>
      <c r="B975" s="2"/>
      <c r="C975" s="3"/>
      <c r="D975" s="3"/>
      <c r="E975" s="3"/>
      <c r="F975" s="3"/>
      <c r="H975" s="3"/>
    </row>
    <row r="976" spans="1:8" ht="13.5" customHeight="1" x14ac:dyDescent="0.2">
      <c r="A976" s="1"/>
      <c r="B976" s="2"/>
      <c r="C976" s="3"/>
      <c r="D976" s="3"/>
      <c r="E976" s="3"/>
      <c r="F976" s="3"/>
      <c r="H976" s="3"/>
    </row>
    <row r="977" spans="1:8" ht="13.5" customHeight="1" x14ac:dyDescent="0.2">
      <c r="A977" s="1"/>
      <c r="B977" s="2"/>
      <c r="C977" s="3"/>
      <c r="D977" s="3"/>
      <c r="E977" s="3"/>
      <c r="F977" s="3"/>
      <c r="H977" s="3"/>
    </row>
    <row r="978" spans="1:8" ht="13.5" customHeight="1" x14ac:dyDescent="0.2">
      <c r="A978" s="1"/>
      <c r="B978" s="2"/>
      <c r="C978" s="3"/>
      <c r="D978" s="3"/>
      <c r="E978" s="3"/>
      <c r="F978" s="3"/>
      <c r="H978" s="3"/>
    </row>
    <row r="979" spans="1:8" ht="13.5" customHeight="1" x14ac:dyDescent="0.2">
      <c r="A979" s="1"/>
      <c r="B979" s="2"/>
      <c r="C979" s="3"/>
      <c r="D979" s="3"/>
      <c r="E979" s="3"/>
      <c r="F979" s="3"/>
      <c r="H979" s="3"/>
    </row>
    <row r="980" spans="1:8" ht="13.5" customHeight="1" x14ac:dyDescent="0.2">
      <c r="A980" s="1"/>
      <c r="B980" s="2"/>
      <c r="C980" s="3"/>
      <c r="D980" s="3"/>
      <c r="E980" s="3"/>
      <c r="F980" s="3"/>
      <c r="H980" s="3"/>
    </row>
    <row r="981" spans="1:8" ht="13.5" customHeight="1" x14ac:dyDescent="0.2">
      <c r="A981" s="1"/>
      <c r="B981" s="2"/>
      <c r="C981" s="3"/>
      <c r="D981" s="3"/>
      <c r="E981" s="3"/>
      <c r="F981" s="3"/>
      <c r="H981" s="3"/>
    </row>
    <row r="982" spans="1:8" ht="13.5" customHeight="1" x14ac:dyDescent="0.2">
      <c r="A982" s="1"/>
      <c r="B982" s="2"/>
      <c r="C982" s="3"/>
      <c r="D982" s="3"/>
      <c r="E982" s="3"/>
      <c r="F982" s="3"/>
      <c r="H982" s="3"/>
    </row>
    <row r="983" spans="1:8" ht="13.5" customHeight="1" x14ac:dyDescent="0.2">
      <c r="A983" s="1"/>
      <c r="B983" s="2"/>
      <c r="C983" s="3"/>
      <c r="D983" s="3"/>
      <c r="E983" s="3"/>
      <c r="F983" s="3"/>
      <c r="H983" s="3"/>
    </row>
    <row r="984" spans="1:8" ht="13.5" customHeight="1" x14ac:dyDescent="0.2">
      <c r="A984" s="1"/>
      <c r="B984" s="2"/>
      <c r="C984" s="3"/>
      <c r="D984" s="3"/>
      <c r="E984" s="3"/>
      <c r="F984" s="3"/>
      <c r="H984" s="3"/>
    </row>
    <row r="985" spans="1:8" ht="13.5" customHeight="1" x14ac:dyDescent="0.2">
      <c r="A985" s="1"/>
      <c r="B985" s="2"/>
      <c r="C985" s="3"/>
      <c r="D985" s="3"/>
      <c r="E985" s="3"/>
      <c r="F985" s="3"/>
      <c r="H985" s="3"/>
    </row>
    <row r="986" spans="1:8" ht="13.5" customHeight="1" x14ac:dyDescent="0.2">
      <c r="A986" s="1"/>
      <c r="B986" s="2"/>
      <c r="C986" s="3"/>
      <c r="D986" s="3"/>
      <c r="E986" s="3"/>
      <c r="F986" s="3"/>
      <c r="H986" s="3"/>
    </row>
    <row r="987" spans="1:8" ht="13.5" customHeight="1" x14ac:dyDescent="0.2">
      <c r="A987" s="1"/>
      <c r="B987" s="2"/>
      <c r="C987" s="3"/>
      <c r="D987" s="3"/>
      <c r="E987" s="3"/>
      <c r="F987" s="3"/>
      <c r="H987" s="3"/>
    </row>
    <row r="988" spans="1:8" ht="13.5" customHeight="1" x14ac:dyDescent="0.2">
      <c r="A988" s="1"/>
      <c r="B988" s="2"/>
      <c r="C988" s="3"/>
      <c r="D988" s="3"/>
      <c r="E988" s="3"/>
      <c r="F988" s="3"/>
      <c r="H988" s="3"/>
    </row>
    <row r="989" spans="1:8" ht="13.5" customHeight="1" x14ac:dyDescent="0.2">
      <c r="A989" s="1"/>
      <c r="B989" s="2"/>
      <c r="C989" s="3"/>
      <c r="D989" s="3"/>
      <c r="E989" s="3"/>
      <c r="F989" s="3"/>
      <c r="H989" s="3"/>
    </row>
    <row r="990" spans="1:8" ht="13.5" customHeight="1" x14ac:dyDescent="0.2">
      <c r="A990" s="1"/>
      <c r="B990" s="2"/>
      <c r="C990" s="3"/>
      <c r="D990" s="3"/>
      <c r="E990" s="3"/>
      <c r="F990" s="3"/>
      <c r="H990" s="3"/>
    </row>
    <row r="991" spans="1:8" ht="13.5" customHeight="1" x14ac:dyDescent="0.2">
      <c r="A991" s="1"/>
      <c r="B991" s="2"/>
      <c r="C991" s="3"/>
      <c r="D991" s="3"/>
      <c r="E991" s="3"/>
      <c r="F991" s="3"/>
      <c r="H991" s="3"/>
    </row>
    <row r="992" spans="1:8" ht="13.5" customHeight="1" x14ac:dyDescent="0.2">
      <c r="A992" s="1"/>
      <c r="B992" s="2"/>
      <c r="C992" s="3"/>
      <c r="D992" s="3"/>
      <c r="E992" s="3"/>
      <c r="F992" s="3"/>
      <c r="H992" s="3"/>
    </row>
    <row r="993" spans="1:8" ht="13.5" customHeight="1" x14ac:dyDescent="0.2">
      <c r="A993" s="1"/>
      <c r="B993" s="2"/>
      <c r="C993" s="3"/>
      <c r="D993" s="3"/>
      <c r="E993" s="3"/>
      <c r="F993" s="3"/>
      <c r="H993" s="3"/>
    </row>
    <row r="994" spans="1:8" ht="13.5" customHeight="1" x14ac:dyDescent="0.2">
      <c r="A994" s="1"/>
      <c r="B994" s="2"/>
      <c r="C994" s="3"/>
      <c r="D994" s="3"/>
      <c r="E994" s="3"/>
      <c r="F994" s="3"/>
      <c r="H994" s="3"/>
    </row>
    <row r="995" spans="1:8" ht="13.5" customHeight="1" x14ac:dyDescent="0.2">
      <c r="A995" s="1"/>
      <c r="B995" s="2"/>
      <c r="C995" s="3"/>
      <c r="D995" s="3"/>
      <c r="E995" s="3"/>
      <c r="F995" s="3"/>
      <c r="H995" s="3"/>
    </row>
    <row r="996" spans="1:8" ht="13.5" customHeight="1" x14ac:dyDescent="0.2">
      <c r="A996" s="1"/>
      <c r="B996" s="2"/>
      <c r="C996" s="3"/>
      <c r="D996" s="3"/>
      <c r="E996" s="3"/>
      <c r="F996" s="3"/>
      <c r="H996" s="3"/>
    </row>
    <row r="997" spans="1:8" ht="13.5" customHeight="1" x14ac:dyDescent="0.2">
      <c r="A997" s="1"/>
      <c r="B997" s="2"/>
      <c r="C997" s="3"/>
      <c r="D997" s="3"/>
      <c r="E997" s="3"/>
      <c r="F997" s="3"/>
      <c r="H997" s="3"/>
    </row>
    <row r="998" spans="1:8" ht="13.5" customHeight="1" x14ac:dyDescent="0.2">
      <c r="A998" s="1"/>
      <c r="B998" s="2"/>
      <c r="C998" s="3"/>
      <c r="D998" s="3"/>
      <c r="E998" s="3"/>
      <c r="F998" s="3"/>
      <c r="H998" s="3"/>
    </row>
    <row r="999" spans="1:8" ht="13.5" customHeight="1" x14ac:dyDescent="0.2">
      <c r="A999" s="1"/>
      <c r="B999" s="2"/>
      <c r="C999" s="3"/>
      <c r="D999" s="3"/>
      <c r="E999" s="3"/>
      <c r="F999" s="3"/>
      <c r="H999" s="3"/>
    </row>
    <row r="1000" spans="1:8" ht="13.5" customHeight="1" x14ac:dyDescent="0.2">
      <c r="A1000" s="1"/>
      <c r="B1000" s="2"/>
      <c r="C1000" s="3"/>
      <c r="D1000" s="3"/>
      <c r="E1000" s="3"/>
      <c r="F1000" s="3"/>
      <c r="H1000" s="3"/>
    </row>
  </sheetData>
  <sheetProtection algorithmName="SHA-512" hashValue="xEWqBcmig8VhcTcw/ptcwGQKIcggFL2uKANxhdw2gr5Q3Ew87zmTPP6T5M18r/EF+NJx0BkLJFbYdiKQdxUudQ==" saltValue="rKQ69ummEi5lT0lKZgRCnw==" spinCount="100000" sheet="1" objects="1" scenarios="1"/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708FA-3D02-4157-89F4-3856B84937F7}">
  <sheetPr codeName="Feuil3"/>
  <dimension ref="A1:BA571"/>
  <sheetViews>
    <sheetView topLeftCell="A52" workbookViewId="0">
      <selection activeCell="F10" sqref="F10:F12"/>
    </sheetView>
  </sheetViews>
  <sheetFormatPr baseColWidth="10" defaultColWidth="10" defaultRowHeight="20.25" x14ac:dyDescent="0.3"/>
  <cols>
    <col min="1" max="1" width="6.75" style="122" customWidth="1"/>
    <col min="2" max="2" width="7.625" style="123" hidden="1" customWidth="1"/>
    <col min="3" max="3" width="35.625" style="122" customWidth="1"/>
    <col min="4" max="4" width="6.75" style="89" customWidth="1"/>
    <col min="5" max="5" width="12.25" style="125" customWidth="1"/>
    <col min="6" max="6" width="10.875" style="122" customWidth="1"/>
    <col min="7" max="7" width="5" style="124" customWidth="1"/>
    <col min="8" max="8" width="14.625" style="125" customWidth="1"/>
    <col min="9" max="9" width="25.5" style="125" customWidth="1"/>
    <col min="10" max="10" width="5" style="126" customWidth="1"/>
    <col min="11" max="12" width="5" style="124" customWidth="1"/>
    <col min="13" max="13" width="5.875" style="124" customWidth="1"/>
    <col min="14" max="15" width="5" style="124" customWidth="1"/>
    <col min="16" max="26" width="10" style="125"/>
    <col min="27" max="27" width="7.625" style="125" customWidth="1"/>
    <col min="28" max="28" width="3.625" style="125" customWidth="1"/>
    <col min="29" max="29" width="44.375" style="124" customWidth="1"/>
    <col min="30" max="30" width="12.375" style="125" customWidth="1"/>
    <col min="31" max="31" width="0" style="125" hidden="1" customWidth="1"/>
    <col min="32" max="32" width="7" style="125" hidden="1" customWidth="1"/>
    <col min="33" max="33" width="0" style="125" hidden="1" customWidth="1"/>
    <col min="34" max="34" width="13.125" style="125" hidden="1" customWidth="1"/>
    <col min="35" max="37" width="0" style="125" hidden="1" customWidth="1"/>
    <col min="38" max="53" width="10" style="125"/>
    <col min="54" max="78" width="10" style="127"/>
    <col min="79" max="90" width="0" style="127" hidden="1" customWidth="1"/>
    <col min="91" max="16384" width="10" style="127"/>
  </cols>
  <sheetData>
    <row r="1" spans="1:53" s="89" customFormat="1" ht="24.95" customHeight="1" x14ac:dyDescent="0.2">
      <c r="A1" s="80"/>
      <c r="B1" s="81"/>
      <c r="C1" s="82">
        <f ca="1">TODAY()</f>
        <v>46002</v>
      </c>
      <c r="D1" s="83"/>
      <c r="E1" s="84"/>
      <c r="F1" s="162"/>
      <c r="G1" s="162"/>
      <c r="H1" s="84"/>
      <c r="I1" s="85"/>
      <c r="J1" s="86"/>
      <c r="K1" s="162"/>
      <c r="L1" s="162"/>
      <c r="M1" s="162"/>
      <c r="N1" s="84"/>
      <c r="O1" s="87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  <c r="AA1" s="84"/>
      <c r="AB1" s="84"/>
      <c r="AC1" s="88"/>
      <c r="AD1" s="84"/>
      <c r="AE1" s="84"/>
      <c r="AF1" s="84"/>
      <c r="AG1" s="84"/>
      <c r="AH1" s="163"/>
      <c r="AI1" s="163"/>
      <c r="AJ1" s="84"/>
      <c r="AK1" s="84"/>
      <c r="AL1" s="84"/>
      <c r="AM1" s="84"/>
      <c r="AN1" s="84"/>
      <c r="AO1" s="84"/>
      <c r="AP1" s="84"/>
      <c r="AQ1" s="84"/>
      <c r="AR1" s="84"/>
      <c r="AS1" s="84"/>
      <c r="AT1" s="84"/>
      <c r="AU1" s="84"/>
      <c r="AV1" s="84"/>
      <c r="AW1" s="84"/>
      <c r="AX1" s="84"/>
      <c r="AY1" s="84"/>
      <c r="AZ1" s="84"/>
      <c r="BA1" s="84"/>
    </row>
    <row r="2" spans="1:53" s="89" customFormat="1" ht="24.95" customHeight="1" thickBot="1" x14ac:dyDescent="0.25">
      <c r="A2" s="90"/>
      <c r="B2" s="84"/>
      <c r="C2" s="91"/>
      <c r="D2" s="84"/>
      <c r="E2" s="84"/>
      <c r="F2" s="81"/>
      <c r="G2" s="92"/>
      <c r="H2" s="164" t="s">
        <v>96</v>
      </c>
      <c r="I2" s="16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  <c r="Y2" s="84"/>
      <c r="Z2" s="84"/>
      <c r="AA2" s="84"/>
      <c r="AB2" s="84"/>
      <c r="AC2" s="165"/>
      <c r="AD2" s="93"/>
      <c r="AE2" s="93"/>
      <c r="AF2" s="84"/>
      <c r="AG2" s="84"/>
      <c r="AH2" s="94"/>
      <c r="AI2" s="158"/>
      <c r="AJ2" s="158"/>
      <c r="AK2" s="158"/>
      <c r="AL2" s="84"/>
      <c r="AM2" s="84"/>
      <c r="AN2" s="84"/>
      <c r="AO2" s="84"/>
      <c r="AP2" s="84"/>
      <c r="AQ2" s="84"/>
      <c r="AR2" s="84"/>
      <c r="AS2" s="84"/>
      <c r="AT2" s="84"/>
      <c r="AU2" s="84"/>
      <c r="AV2" s="84"/>
      <c r="AW2" s="84"/>
      <c r="AX2" s="84"/>
      <c r="AY2" s="84"/>
      <c r="AZ2" s="84"/>
      <c r="BA2" s="84"/>
    </row>
    <row r="3" spans="1:53" s="89" customFormat="1" ht="21" customHeight="1" thickBot="1" x14ac:dyDescent="0.25">
      <c r="A3" s="95" t="s">
        <v>97</v>
      </c>
      <c r="B3" s="96" t="s">
        <v>97</v>
      </c>
      <c r="C3" s="97" t="s">
        <v>8</v>
      </c>
      <c r="D3" s="98" t="s">
        <v>98</v>
      </c>
      <c r="E3" s="99" t="s">
        <v>99</v>
      </c>
      <c r="F3" s="100"/>
      <c r="G3" s="92"/>
      <c r="H3" s="166"/>
      <c r="I3" s="166"/>
      <c r="J3" s="84"/>
      <c r="K3" s="101"/>
      <c r="L3" s="84"/>
      <c r="M3" s="167"/>
      <c r="N3" s="167"/>
      <c r="O3" s="100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102"/>
      <c r="AB3" s="84"/>
      <c r="AC3" s="165"/>
      <c r="AD3" s="88"/>
      <c r="AE3" s="84"/>
      <c r="AF3" s="84"/>
      <c r="AG3" s="84"/>
      <c r="AH3" s="103"/>
      <c r="AI3" s="168"/>
      <c r="AJ3" s="168"/>
      <c r="AK3" s="168"/>
      <c r="AL3" s="84"/>
      <c r="AM3" s="84"/>
      <c r="AN3" s="84"/>
      <c r="AO3" s="84"/>
      <c r="AP3" s="84"/>
      <c r="AQ3" s="84"/>
      <c r="AR3" s="84"/>
      <c r="AS3" s="84"/>
      <c r="AT3" s="84"/>
      <c r="AU3" s="84"/>
      <c r="AV3" s="84"/>
      <c r="AW3" s="84"/>
      <c r="AX3" s="84"/>
      <c r="AY3" s="84"/>
      <c r="AZ3" s="84"/>
      <c r="BA3" s="84"/>
    </row>
    <row r="4" spans="1:53" s="113" customFormat="1" ht="20.100000000000001" customHeight="1" thickBot="1" x14ac:dyDescent="0.25">
      <c r="A4" s="104">
        <v>1</v>
      </c>
      <c r="B4" s="105">
        <f t="shared" ref="B4:B53" ca="1" si="0">IF(C4&lt;&gt;"",RAND(),"")</f>
        <v>0.99082513906262837</v>
      </c>
      <c r="C4" s="129" t="s">
        <v>114</v>
      </c>
      <c r="D4" s="106"/>
      <c r="E4" s="107">
        <f>COUNTA(C4:C53)</f>
        <v>50</v>
      </c>
      <c r="F4" s="155"/>
      <c r="G4" s="108"/>
      <c r="H4" s="108"/>
      <c r="I4" s="108"/>
      <c r="J4" s="108"/>
      <c r="K4" s="109"/>
      <c r="L4" s="110"/>
      <c r="M4" s="156"/>
      <c r="N4" s="155"/>
      <c r="O4" s="155"/>
      <c r="P4" s="108"/>
      <c r="Q4" s="108"/>
      <c r="R4" s="108"/>
      <c r="S4" s="108"/>
      <c r="T4" s="108"/>
      <c r="U4" s="108"/>
      <c r="V4" s="108"/>
      <c r="W4" s="108"/>
      <c r="X4" s="108"/>
      <c r="Y4" s="108"/>
      <c r="Z4" s="108"/>
      <c r="AA4" s="100"/>
      <c r="AB4" s="100"/>
      <c r="AC4" s="100"/>
      <c r="AD4" s="111"/>
      <c r="AE4" s="112"/>
      <c r="AF4" s="100"/>
      <c r="AG4" s="100"/>
      <c r="AH4" s="94"/>
      <c r="AI4" s="158"/>
      <c r="AJ4" s="158"/>
      <c r="AK4" s="158"/>
      <c r="AL4" s="110"/>
      <c r="AM4" s="108"/>
      <c r="AN4" s="108"/>
      <c r="AO4" s="108"/>
      <c r="AP4" s="108"/>
      <c r="AQ4" s="108"/>
      <c r="AR4" s="108"/>
      <c r="AS4" s="108"/>
      <c r="AT4" s="108"/>
      <c r="AU4" s="108"/>
      <c r="AV4" s="108"/>
      <c r="AW4" s="108"/>
      <c r="AX4" s="108"/>
      <c r="AY4" s="108"/>
      <c r="AZ4" s="108"/>
      <c r="BA4" s="108"/>
    </row>
    <row r="5" spans="1:53" s="113" customFormat="1" ht="20.100000000000001" customHeight="1" x14ac:dyDescent="0.2">
      <c r="A5" s="114">
        <v>2</v>
      </c>
      <c r="B5" s="115">
        <f t="shared" ca="1" si="0"/>
        <v>8.5284487962211331E-2</v>
      </c>
      <c r="C5" s="130" t="s">
        <v>115</v>
      </c>
      <c r="D5" s="116"/>
      <c r="E5" s="110"/>
      <c r="F5" s="155"/>
      <c r="G5" s="108"/>
      <c r="H5" s="161"/>
      <c r="I5" s="161"/>
      <c r="J5" s="108"/>
      <c r="K5" s="109"/>
      <c r="L5" s="110"/>
      <c r="M5" s="156"/>
      <c r="N5" s="155"/>
      <c r="O5" s="155"/>
      <c r="P5" s="108"/>
      <c r="Q5" s="108"/>
      <c r="R5" s="108"/>
      <c r="S5" s="108"/>
      <c r="T5" s="108"/>
      <c r="U5" s="108"/>
      <c r="V5" s="108"/>
      <c r="W5" s="108"/>
      <c r="X5" s="108"/>
      <c r="Y5" s="108"/>
      <c r="Z5" s="108"/>
      <c r="AA5" s="100"/>
      <c r="AB5" s="100"/>
      <c r="AC5" s="100"/>
      <c r="AD5" s="111"/>
      <c r="AE5" s="112"/>
      <c r="AF5" s="100"/>
      <c r="AG5" s="100"/>
      <c r="AH5" s="117"/>
      <c r="AI5" s="94"/>
      <c r="AJ5" s="94"/>
      <c r="AK5" s="94"/>
      <c r="AL5" s="110"/>
      <c r="AM5" s="108"/>
      <c r="AN5" s="108"/>
      <c r="AO5" s="108"/>
      <c r="AP5" s="108"/>
      <c r="AQ5" s="108"/>
      <c r="AR5" s="108"/>
      <c r="AS5" s="108"/>
      <c r="AT5" s="108"/>
      <c r="AU5" s="108"/>
      <c r="AV5" s="108"/>
      <c r="AW5" s="108"/>
      <c r="AX5" s="108"/>
      <c r="AY5" s="108"/>
      <c r="AZ5" s="108"/>
      <c r="BA5" s="108"/>
    </row>
    <row r="6" spans="1:53" s="113" customFormat="1" ht="20.100000000000001" customHeight="1" x14ac:dyDescent="0.2">
      <c r="A6" s="114">
        <v>3</v>
      </c>
      <c r="B6" s="115">
        <f t="shared" ca="1" si="0"/>
        <v>0.42825320444251547</v>
      </c>
      <c r="C6" s="130" t="s">
        <v>39</v>
      </c>
      <c r="D6" s="116"/>
      <c r="E6" s="110"/>
      <c r="F6" s="155"/>
      <c r="G6" s="108"/>
      <c r="H6" s="108"/>
      <c r="I6" s="108"/>
      <c r="J6" s="108"/>
      <c r="K6" s="109"/>
      <c r="L6" s="110"/>
      <c r="M6" s="110"/>
      <c r="N6" s="110"/>
      <c r="O6" s="110"/>
      <c r="P6" s="108"/>
      <c r="Q6" s="108"/>
      <c r="R6" s="108"/>
      <c r="S6" s="108"/>
      <c r="T6" s="108"/>
      <c r="U6" s="108"/>
      <c r="V6" s="108"/>
      <c r="W6" s="108"/>
      <c r="X6" s="108"/>
      <c r="Y6" s="108"/>
      <c r="Z6" s="108"/>
      <c r="AA6" s="100"/>
      <c r="AB6" s="100"/>
      <c r="AC6" s="100"/>
      <c r="AD6" s="111"/>
      <c r="AE6" s="112"/>
      <c r="AF6" s="100"/>
      <c r="AG6" s="100"/>
      <c r="AH6" s="94"/>
      <c r="AI6" s="94"/>
      <c r="AJ6" s="117"/>
      <c r="AK6" s="117"/>
      <c r="AL6" s="110"/>
      <c r="AM6" s="108"/>
      <c r="AN6" s="108"/>
      <c r="AO6" s="108"/>
      <c r="AP6" s="108"/>
      <c r="AQ6" s="108"/>
      <c r="AR6" s="108"/>
      <c r="AS6" s="108"/>
      <c r="AT6" s="108"/>
      <c r="AU6" s="108"/>
      <c r="AV6" s="108"/>
      <c r="AW6" s="108"/>
      <c r="AX6" s="108"/>
      <c r="AY6" s="108"/>
      <c r="AZ6" s="108"/>
      <c r="BA6" s="108"/>
    </row>
    <row r="7" spans="1:53" s="113" customFormat="1" ht="20.100000000000001" customHeight="1" x14ac:dyDescent="0.2">
      <c r="A7" s="114">
        <v>4</v>
      </c>
      <c r="B7" s="115">
        <f t="shared" ca="1" si="0"/>
        <v>0.76565378582521626</v>
      </c>
      <c r="C7" s="130" t="s">
        <v>40</v>
      </c>
      <c r="D7" s="116"/>
      <c r="E7" s="110"/>
      <c r="F7" s="155"/>
      <c r="G7" s="108"/>
      <c r="H7" s="108"/>
      <c r="I7" s="108"/>
      <c r="J7" s="108"/>
      <c r="K7" s="109"/>
      <c r="L7" s="110"/>
      <c r="M7" s="156"/>
      <c r="N7" s="155"/>
      <c r="O7" s="155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8"/>
      <c r="AA7" s="100"/>
      <c r="AB7" s="100"/>
      <c r="AC7" s="100"/>
      <c r="AD7" s="111"/>
      <c r="AE7" s="112"/>
      <c r="AF7" s="100"/>
      <c r="AG7" s="100"/>
      <c r="AH7" s="117"/>
      <c r="AI7" s="158"/>
      <c r="AJ7" s="158"/>
      <c r="AK7" s="158"/>
      <c r="AL7" s="110"/>
      <c r="AM7" s="108"/>
      <c r="AN7" s="108"/>
      <c r="AO7" s="108"/>
      <c r="AP7" s="108"/>
      <c r="AQ7" s="108"/>
      <c r="AR7" s="108"/>
      <c r="AS7" s="108"/>
      <c r="AT7" s="108"/>
      <c r="AU7" s="108"/>
      <c r="AV7" s="108"/>
      <c r="AW7" s="108"/>
      <c r="AX7" s="108"/>
      <c r="AY7" s="108"/>
      <c r="AZ7" s="108"/>
      <c r="BA7" s="108"/>
    </row>
    <row r="8" spans="1:53" s="113" customFormat="1" ht="20.100000000000001" customHeight="1" x14ac:dyDescent="0.2">
      <c r="A8" s="114">
        <v>5</v>
      </c>
      <c r="B8" s="115">
        <f t="shared" ca="1" si="0"/>
        <v>0.60257661603928192</v>
      </c>
      <c r="C8" s="130" t="s">
        <v>41</v>
      </c>
      <c r="D8" s="116"/>
      <c r="E8" s="110"/>
      <c r="F8" s="155"/>
      <c r="G8" s="108"/>
      <c r="H8" s="108"/>
      <c r="I8" s="108"/>
      <c r="J8" s="108"/>
      <c r="K8" s="109"/>
      <c r="L8" s="110"/>
      <c r="M8" s="156"/>
      <c r="N8" s="155"/>
      <c r="O8" s="155"/>
      <c r="P8" s="108"/>
      <c r="Q8" s="108"/>
      <c r="R8" s="108"/>
      <c r="S8" s="108"/>
      <c r="T8" s="108"/>
      <c r="U8" s="108"/>
      <c r="V8" s="108"/>
      <c r="W8" s="108"/>
      <c r="X8" s="108"/>
      <c r="Y8" s="108"/>
      <c r="Z8" s="108"/>
      <c r="AA8" s="100"/>
      <c r="AB8" s="100"/>
      <c r="AC8" s="100"/>
      <c r="AD8" s="111"/>
      <c r="AE8" s="112"/>
      <c r="AF8" s="100"/>
      <c r="AG8" s="100"/>
      <c r="AH8" s="94"/>
      <c r="AI8" s="94"/>
      <c r="AJ8" s="94"/>
      <c r="AK8" s="94"/>
      <c r="AL8" s="110"/>
      <c r="AM8" s="108"/>
      <c r="AN8" s="108"/>
      <c r="AO8" s="108"/>
      <c r="AP8" s="108"/>
      <c r="AQ8" s="108"/>
      <c r="AR8" s="108"/>
      <c r="AS8" s="108"/>
      <c r="AT8" s="108"/>
      <c r="AU8" s="108"/>
      <c r="AV8" s="108"/>
      <c r="AW8" s="108"/>
      <c r="AX8" s="108"/>
      <c r="AY8" s="108"/>
      <c r="AZ8" s="108"/>
      <c r="BA8" s="108"/>
    </row>
    <row r="9" spans="1:53" s="113" customFormat="1" ht="20.100000000000001" customHeight="1" x14ac:dyDescent="0.2">
      <c r="A9" s="114">
        <v>6</v>
      </c>
      <c r="B9" s="115">
        <f t="shared" ca="1" si="0"/>
        <v>0.48290687493352979</v>
      </c>
      <c r="C9" s="130" t="s">
        <v>42</v>
      </c>
      <c r="D9" s="116"/>
      <c r="E9" s="110"/>
      <c r="F9" s="155"/>
      <c r="G9" s="108"/>
      <c r="H9" s="108"/>
      <c r="I9" s="108"/>
      <c r="J9" s="108"/>
      <c r="K9" s="109"/>
      <c r="L9" s="110"/>
      <c r="M9" s="110"/>
      <c r="N9" s="110"/>
      <c r="O9" s="110"/>
      <c r="P9" s="108"/>
      <c r="Q9" s="108"/>
      <c r="R9" s="108"/>
      <c r="S9" s="108"/>
      <c r="T9" s="108"/>
      <c r="U9" s="108"/>
      <c r="V9" s="108"/>
      <c r="W9" s="108"/>
      <c r="X9" s="108"/>
      <c r="Y9" s="108"/>
      <c r="Z9" s="108"/>
      <c r="AA9" s="100"/>
      <c r="AB9" s="100"/>
      <c r="AC9" s="100"/>
      <c r="AD9" s="111"/>
      <c r="AE9" s="112"/>
      <c r="AF9" s="100"/>
      <c r="AG9" s="100"/>
      <c r="AH9" s="94"/>
      <c r="AI9" s="94"/>
      <c r="AJ9" s="117"/>
      <c r="AK9" s="117"/>
      <c r="AL9" s="110"/>
      <c r="AM9" s="108"/>
      <c r="AN9" s="108"/>
      <c r="AO9" s="108"/>
      <c r="AP9" s="108"/>
      <c r="AQ9" s="108"/>
      <c r="AR9" s="108"/>
      <c r="AS9" s="108"/>
      <c r="AT9" s="108"/>
      <c r="AU9" s="108"/>
      <c r="AV9" s="108"/>
      <c r="AW9" s="108"/>
      <c r="AX9" s="108"/>
      <c r="AY9" s="108"/>
      <c r="AZ9" s="108"/>
      <c r="BA9" s="108"/>
    </row>
    <row r="10" spans="1:53" s="113" customFormat="1" ht="20.100000000000001" customHeight="1" x14ac:dyDescent="0.2">
      <c r="A10" s="114">
        <v>7</v>
      </c>
      <c r="B10" s="115">
        <f t="shared" ca="1" si="0"/>
        <v>0.34512901173135768</v>
      </c>
      <c r="C10" s="130" t="s">
        <v>43</v>
      </c>
      <c r="D10" s="116"/>
      <c r="E10" s="110"/>
      <c r="F10" s="155"/>
      <c r="G10" s="108"/>
      <c r="H10" s="108"/>
      <c r="I10" s="108"/>
      <c r="J10" s="108"/>
      <c r="K10" s="109"/>
      <c r="L10" s="110"/>
      <c r="M10" s="156"/>
      <c r="N10" s="155"/>
      <c r="O10" s="155"/>
      <c r="P10" s="108"/>
      <c r="Q10" s="108"/>
      <c r="R10" s="108"/>
      <c r="S10" s="108"/>
      <c r="T10" s="108"/>
      <c r="U10" s="108"/>
      <c r="V10" s="108"/>
      <c r="W10" s="108"/>
      <c r="X10" s="108"/>
      <c r="Y10" s="108"/>
      <c r="Z10" s="108"/>
      <c r="AA10" s="100"/>
      <c r="AB10" s="100"/>
      <c r="AC10" s="100"/>
      <c r="AD10" s="111"/>
      <c r="AE10" s="112"/>
      <c r="AF10" s="100"/>
      <c r="AG10" s="100"/>
      <c r="AH10" s="94"/>
      <c r="AI10" s="160"/>
      <c r="AJ10" s="160"/>
      <c r="AK10" s="160"/>
      <c r="AL10" s="110"/>
      <c r="AM10" s="108"/>
      <c r="AN10" s="108"/>
      <c r="AO10" s="108"/>
      <c r="AP10" s="108"/>
      <c r="AQ10" s="108"/>
      <c r="AR10" s="108"/>
      <c r="AS10" s="108"/>
      <c r="AT10" s="108"/>
      <c r="AU10" s="108"/>
      <c r="AV10" s="108"/>
      <c r="AW10" s="108"/>
      <c r="AX10" s="108"/>
      <c r="AY10" s="108"/>
      <c r="AZ10" s="108"/>
      <c r="BA10" s="108"/>
    </row>
    <row r="11" spans="1:53" s="113" customFormat="1" ht="20.100000000000001" customHeight="1" x14ac:dyDescent="0.2">
      <c r="A11" s="114">
        <v>8</v>
      </c>
      <c r="B11" s="115">
        <f t="shared" ca="1" si="0"/>
        <v>0.72027781914809497</v>
      </c>
      <c r="C11" s="130" t="s">
        <v>44</v>
      </c>
      <c r="D11" s="116"/>
      <c r="E11" s="110"/>
      <c r="F11" s="155"/>
      <c r="G11" s="108"/>
      <c r="H11" s="108"/>
      <c r="I11" s="108"/>
      <c r="J11" s="108"/>
      <c r="K11" s="109"/>
      <c r="L11" s="110"/>
      <c r="M11" s="156"/>
      <c r="N11" s="155"/>
      <c r="O11" s="155"/>
      <c r="P11" s="108"/>
      <c r="Q11" s="108"/>
      <c r="R11" s="108"/>
      <c r="S11" s="108"/>
      <c r="T11" s="108"/>
      <c r="U11" s="108"/>
      <c r="V11" s="108"/>
      <c r="W11" s="108"/>
      <c r="X11" s="108"/>
      <c r="Y11" s="108"/>
      <c r="Z11" s="108"/>
      <c r="AA11" s="100"/>
      <c r="AB11" s="100"/>
      <c r="AC11" s="100"/>
      <c r="AD11" s="111"/>
      <c r="AE11" s="112"/>
      <c r="AF11" s="100"/>
      <c r="AG11" s="100"/>
      <c r="AH11" s="94"/>
      <c r="AI11" s="94"/>
      <c r="AJ11" s="94"/>
      <c r="AK11" s="94"/>
      <c r="AL11" s="110"/>
      <c r="AM11" s="108"/>
      <c r="AN11" s="108"/>
      <c r="AO11" s="108"/>
      <c r="AP11" s="108"/>
      <c r="AQ11" s="108"/>
      <c r="AR11" s="108"/>
      <c r="AS11" s="108"/>
      <c r="AT11" s="108"/>
      <c r="AU11" s="108"/>
      <c r="AV11" s="108"/>
      <c r="AW11" s="108"/>
      <c r="AX11" s="108"/>
      <c r="AY11" s="108"/>
      <c r="AZ11" s="108"/>
      <c r="BA11" s="108"/>
    </row>
    <row r="12" spans="1:53" s="113" customFormat="1" ht="20.100000000000001" customHeight="1" x14ac:dyDescent="0.2">
      <c r="A12" s="114">
        <v>9</v>
      </c>
      <c r="B12" s="115">
        <f t="shared" ca="1" si="0"/>
        <v>0.58355937971007965</v>
      </c>
      <c r="C12" s="130" t="s">
        <v>45</v>
      </c>
      <c r="D12" s="116"/>
      <c r="E12" s="110"/>
      <c r="F12" s="155"/>
      <c r="G12" s="108"/>
      <c r="H12" s="108"/>
      <c r="I12" s="108"/>
      <c r="J12" s="108"/>
      <c r="K12" s="109"/>
      <c r="L12" s="110"/>
      <c r="M12" s="110"/>
      <c r="N12" s="110"/>
      <c r="O12" s="110"/>
      <c r="P12" s="108"/>
      <c r="Q12" s="108"/>
      <c r="R12" s="108"/>
      <c r="S12" s="108"/>
      <c r="T12" s="108"/>
      <c r="U12" s="108"/>
      <c r="V12" s="108"/>
      <c r="W12" s="108"/>
      <c r="X12" s="108"/>
      <c r="Y12" s="108"/>
      <c r="Z12" s="108"/>
      <c r="AA12" s="100"/>
      <c r="AB12" s="100"/>
      <c r="AC12" s="100"/>
      <c r="AD12" s="111"/>
      <c r="AE12" s="112"/>
      <c r="AF12" s="100"/>
      <c r="AG12" s="100"/>
      <c r="AH12" s="94"/>
      <c r="AI12" s="94"/>
      <c r="AJ12" s="118"/>
      <c r="AK12" s="117"/>
      <c r="AL12" s="110"/>
      <c r="AM12" s="108"/>
      <c r="AN12" s="108"/>
      <c r="AO12" s="108"/>
      <c r="AP12" s="108"/>
      <c r="AQ12" s="108"/>
      <c r="AR12" s="108"/>
      <c r="AS12" s="108"/>
      <c r="AT12" s="108"/>
      <c r="AU12" s="108"/>
      <c r="AV12" s="108"/>
      <c r="AW12" s="108"/>
      <c r="AX12" s="108"/>
      <c r="AY12" s="108"/>
      <c r="AZ12" s="108"/>
      <c r="BA12" s="108"/>
    </row>
    <row r="13" spans="1:53" s="113" customFormat="1" ht="20.100000000000001" customHeight="1" x14ac:dyDescent="0.2">
      <c r="A13" s="114">
        <v>10</v>
      </c>
      <c r="B13" s="115">
        <f t="shared" ca="1" si="0"/>
        <v>0.34960470647666519</v>
      </c>
      <c r="C13" s="130" t="s">
        <v>73</v>
      </c>
      <c r="D13" s="116"/>
      <c r="E13" s="110"/>
      <c r="F13" s="155"/>
      <c r="G13" s="108"/>
      <c r="H13" s="108"/>
      <c r="I13" s="108"/>
      <c r="J13" s="108"/>
      <c r="K13" s="109"/>
      <c r="L13" s="110"/>
      <c r="M13" s="156"/>
      <c r="N13" s="155"/>
      <c r="O13" s="155"/>
      <c r="P13" s="108"/>
      <c r="Q13" s="108"/>
      <c r="R13" s="108"/>
      <c r="S13" s="108"/>
      <c r="T13" s="108"/>
      <c r="U13" s="108"/>
      <c r="V13" s="108"/>
      <c r="W13" s="108"/>
      <c r="X13" s="108"/>
      <c r="Y13" s="108"/>
      <c r="Z13" s="108"/>
      <c r="AA13" s="100"/>
      <c r="AB13" s="100"/>
      <c r="AC13" s="100"/>
      <c r="AD13" s="111"/>
      <c r="AE13" s="112"/>
      <c r="AF13" s="100"/>
      <c r="AG13" s="100"/>
      <c r="AH13" s="94"/>
      <c r="AI13" s="158"/>
      <c r="AJ13" s="158"/>
      <c r="AK13" s="158"/>
      <c r="AL13" s="110"/>
      <c r="AM13" s="108"/>
      <c r="AN13" s="108"/>
      <c r="AO13" s="108"/>
      <c r="AP13" s="108"/>
      <c r="AQ13" s="108"/>
      <c r="AR13" s="108"/>
      <c r="AS13" s="108"/>
      <c r="AT13" s="108"/>
      <c r="AU13" s="108"/>
      <c r="AV13" s="108"/>
      <c r="AW13" s="108"/>
      <c r="AX13" s="108"/>
      <c r="AY13" s="108"/>
      <c r="AZ13" s="108"/>
      <c r="BA13" s="108"/>
    </row>
    <row r="14" spans="1:53" s="113" customFormat="1" ht="20.100000000000001" customHeight="1" x14ac:dyDescent="0.2">
      <c r="A14" s="114">
        <v>11</v>
      </c>
      <c r="B14" s="115">
        <f t="shared" ca="1" si="0"/>
        <v>5.7317945134857773E-2</v>
      </c>
      <c r="C14" s="130" t="s">
        <v>9</v>
      </c>
      <c r="D14" s="116"/>
      <c r="E14" s="110"/>
      <c r="F14" s="155"/>
      <c r="G14" s="108"/>
      <c r="H14" s="108"/>
      <c r="I14" s="108"/>
      <c r="J14" s="108"/>
      <c r="K14" s="109"/>
      <c r="L14" s="110"/>
      <c r="M14" s="156"/>
      <c r="N14" s="155"/>
      <c r="O14" s="155"/>
      <c r="P14" s="108"/>
      <c r="Q14" s="108"/>
      <c r="R14" s="108"/>
      <c r="S14" s="108"/>
      <c r="T14" s="108"/>
      <c r="U14" s="108"/>
      <c r="V14" s="108"/>
      <c r="W14" s="108"/>
      <c r="X14" s="108"/>
      <c r="Y14" s="108"/>
      <c r="Z14" s="108"/>
      <c r="AA14" s="100"/>
      <c r="AB14" s="100"/>
      <c r="AC14" s="100"/>
      <c r="AD14" s="111"/>
      <c r="AE14" s="112"/>
      <c r="AF14" s="100"/>
      <c r="AG14" s="100"/>
      <c r="AH14" s="94"/>
      <c r="AI14" s="159"/>
      <c r="AJ14" s="159"/>
      <c r="AK14" s="159"/>
      <c r="AL14" s="110"/>
      <c r="AM14" s="108"/>
      <c r="AN14" s="108"/>
      <c r="AO14" s="108"/>
      <c r="AP14" s="108"/>
      <c r="AQ14" s="108"/>
      <c r="AR14" s="108"/>
      <c r="AS14" s="108"/>
      <c r="AT14" s="108"/>
      <c r="AU14" s="108"/>
      <c r="AV14" s="108"/>
      <c r="AW14" s="108"/>
      <c r="AX14" s="108"/>
      <c r="AY14" s="108"/>
      <c r="AZ14" s="108"/>
      <c r="BA14" s="108"/>
    </row>
    <row r="15" spans="1:53" s="113" customFormat="1" ht="20.100000000000001" customHeight="1" x14ac:dyDescent="0.2">
      <c r="A15" s="114">
        <v>12</v>
      </c>
      <c r="B15" s="115">
        <f t="shared" ca="1" si="0"/>
        <v>0.99872881380715961</v>
      </c>
      <c r="C15" s="130" t="s">
        <v>46</v>
      </c>
      <c r="D15" s="116"/>
      <c r="E15" s="110"/>
      <c r="F15" s="155"/>
      <c r="G15" s="108"/>
      <c r="H15" s="108"/>
      <c r="I15" s="108"/>
      <c r="J15" s="108"/>
      <c r="K15" s="109"/>
      <c r="L15" s="110"/>
      <c r="M15" s="110"/>
      <c r="N15" s="110"/>
      <c r="O15" s="110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0"/>
      <c r="AB15" s="100"/>
      <c r="AC15" s="100"/>
      <c r="AD15" s="111"/>
      <c r="AE15" s="112"/>
      <c r="AF15" s="100"/>
      <c r="AG15" s="100"/>
      <c r="AH15" s="94"/>
      <c r="AI15" s="158"/>
      <c r="AJ15" s="158"/>
      <c r="AK15" s="158"/>
      <c r="AL15" s="110"/>
      <c r="AM15" s="108"/>
      <c r="AN15" s="108"/>
      <c r="AO15" s="108"/>
      <c r="AP15" s="108"/>
      <c r="AQ15" s="108"/>
      <c r="AR15" s="108"/>
      <c r="AS15" s="108"/>
      <c r="AT15" s="108"/>
      <c r="AU15" s="108"/>
      <c r="AV15" s="108"/>
      <c r="AW15" s="108"/>
      <c r="AX15" s="108"/>
      <c r="AY15" s="108"/>
      <c r="AZ15" s="108"/>
      <c r="BA15" s="108"/>
    </row>
    <row r="16" spans="1:53" s="113" customFormat="1" ht="20.100000000000001" customHeight="1" x14ac:dyDescent="0.2">
      <c r="A16" s="114">
        <v>13</v>
      </c>
      <c r="B16" s="115">
        <f t="shared" ca="1" si="0"/>
        <v>7.8488115245827217E-3</v>
      </c>
      <c r="C16" s="130" t="s">
        <v>47</v>
      </c>
      <c r="D16" s="116"/>
      <c r="E16" s="110"/>
      <c r="F16" s="155"/>
      <c r="G16" s="108"/>
      <c r="H16" s="108"/>
      <c r="I16" s="108"/>
      <c r="J16" s="108"/>
      <c r="K16" s="109"/>
      <c r="L16" s="110"/>
      <c r="M16" s="156"/>
      <c r="N16" s="155"/>
      <c r="O16" s="155"/>
      <c r="P16" s="108"/>
      <c r="Q16" s="108"/>
      <c r="R16" s="108"/>
      <c r="S16" s="108"/>
      <c r="T16" s="108"/>
      <c r="U16" s="108"/>
      <c r="V16" s="108"/>
      <c r="W16" s="108"/>
      <c r="X16" s="108"/>
      <c r="Y16" s="108"/>
      <c r="Z16" s="108"/>
      <c r="AA16" s="100"/>
      <c r="AB16" s="100"/>
      <c r="AC16" s="100"/>
      <c r="AD16" s="111"/>
      <c r="AE16" s="112"/>
      <c r="AF16" s="100"/>
      <c r="AG16" s="100"/>
      <c r="AH16" s="94"/>
      <c r="AI16" s="157"/>
      <c r="AJ16" s="157"/>
      <c r="AK16" s="157"/>
      <c r="AL16" s="110"/>
      <c r="AM16" s="108"/>
      <c r="AN16" s="108"/>
      <c r="AO16" s="108"/>
      <c r="AP16" s="108"/>
      <c r="AQ16" s="108"/>
      <c r="AR16" s="108"/>
      <c r="AS16" s="108"/>
      <c r="AT16" s="108"/>
      <c r="AU16" s="108"/>
      <c r="AV16" s="108"/>
      <c r="AW16" s="108"/>
      <c r="AX16" s="108"/>
      <c r="AY16" s="108"/>
      <c r="AZ16" s="108"/>
      <c r="BA16" s="108"/>
    </row>
    <row r="17" spans="1:53" s="113" customFormat="1" ht="20.100000000000001" customHeight="1" x14ac:dyDescent="0.2">
      <c r="A17" s="114">
        <v>14</v>
      </c>
      <c r="B17" s="115">
        <f t="shared" ca="1" si="0"/>
        <v>0.64239835317897054</v>
      </c>
      <c r="C17" s="130" t="s">
        <v>48</v>
      </c>
      <c r="D17" s="116"/>
      <c r="E17" s="110"/>
      <c r="F17" s="155"/>
      <c r="G17" s="108"/>
      <c r="H17" s="108"/>
      <c r="I17" s="108"/>
      <c r="J17" s="108"/>
      <c r="K17" s="109"/>
      <c r="L17" s="110"/>
      <c r="M17" s="156"/>
      <c r="N17" s="155"/>
      <c r="O17" s="155"/>
      <c r="P17" s="108"/>
      <c r="Q17" s="108"/>
      <c r="R17" s="108"/>
      <c r="S17" s="108"/>
      <c r="T17" s="108"/>
      <c r="U17" s="108"/>
      <c r="V17" s="108"/>
      <c r="W17" s="108"/>
      <c r="X17" s="108"/>
      <c r="Y17" s="108"/>
      <c r="Z17" s="108"/>
      <c r="AA17" s="100"/>
      <c r="AB17" s="100"/>
      <c r="AC17" s="100"/>
      <c r="AD17" s="111"/>
      <c r="AE17" s="112"/>
      <c r="AF17" s="100"/>
      <c r="AG17" s="100"/>
      <c r="AH17" s="100"/>
      <c r="AI17" s="100"/>
      <c r="AJ17" s="100"/>
      <c r="AK17" s="100"/>
      <c r="AL17" s="110"/>
      <c r="AM17" s="108"/>
      <c r="AN17" s="108"/>
      <c r="AO17" s="108"/>
      <c r="AP17" s="108"/>
      <c r="AQ17" s="108"/>
      <c r="AR17" s="108"/>
      <c r="AS17" s="108"/>
      <c r="AT17" s="108"/>
      <c r="AU17" s="108"/>
      <c r="AV17" s="108"/>
      <c r="AW17" s="108"/>
      <c r="AX17" s="108"/>
      <c r="AY17" s="108"/>
      <c r="AZ17" s="108"/>
      <c r="BA17" s="108"/>
    </row>
    <row r="18" spans="1:53" s="113" customFormat="1" ht="20.100000000000001" customHeight="1" x14ac:dyDescent="0.2">
      <c r="A18" s="114">
        <v>15</v>
      </c>
      <c r="B18" s="115">
        <f t="shared" ca="1" si="0"/>
        <v>6.4854473767063103E-2</v>
      </c>
      <c r="C18" s="130" t="s">
        <v>49</v>
      </c>
      <c r="D18" s="116"/>
      <c r="E18" s="110"/>
      <c r="F18" s="155"/>
      <c r="G18" s="108"/>
      <c r="H18" s="108"/>
      <c r="I18" s="108"/>
      <c r="J18" s="108"/>
      <c r="K18" s="109"/>
      <c r="L18" s="110"/>
      <c r="M18" s="110"/>
      <c r="N18" s="110"/>
      <c r="O18" s="110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0"/>
      <c r="AB18" s="100"/>
      <c r="AC18" s="100"/>
      <c r="AD18" s="111"/>
      <c r="AE18" s="112"/>
      <c r="AF18" s="100"/>
      <c r="AG18" s="100"/>
      <c r="AH18" s="100"/>
      <c r="AI18" s="100"/>
      <c r="AJ18" s="100"/>
      <c r="AK18" s="100"/>
      <c r="AL18" s="110"/>
      <c r="AM18" s="108"/>
      <c r="AN18" s="108"/>
      <c r="AO18" s="108"/>
      <c r="AP18" s="108"/>
      <c r="AQ18" s="108"/>
      <c r="AR18" s="108"/>
      <c r="AS18" s="108"/>
      <c r="AT18" s="108"/>
      <c r="AU18" s="108"/>
      <c r="AV18" s="108"/>
      <c r="AW18" s="108"/>
      <c r="AX18" s="108"/>
      <c r="AY18" s="108"/>
      <c r="AZ18" s="108"/>
      <c r="BA18" s="108"/>
    </row>
    <row r="19" spans="1:53" s="113" customFormat="1" ht="20.100000000000001" customHeight="1" x14ac:dyDescent="0.2">
      <c r="A19" s="114">
        <v>16</v>
      </c>
      <c r="B19" s="115">
        <f t="shared" ca="1" si="0"/>
        <v>0.58961501473290767</v>
      </c>
      <c r="C19" s="130" t="s">
        <v>10</v>
      </c>
      <c r="D19" s="116"/>
      <c r="E19" s="110"/>
      <c r="F19" s="155"/>
      <c r="G19" s="108"/>
      <c r="H19" s="108"/>
      <c r="I19" s="108"/>
      <c r="J19" s="108"/>
      <c r="K19" s="109"/>
      <c r="L19" s="110"/>
      <c r="M19" s="156"/>
      <c r="N19" s="155"/>
      <c r="O19" s="155"/>
      <c r="P19" s="108"/>
      <c r="Q19" s="108"/>
      <c r="R19" s="108"/>
      <c r="S19" s="108"/>
      <c r="T19" s="108"/>
      <c r="U19" s="108"/>
      <c r="V19" s="108"/>
      <c r="W19" s="108"/>
      <c r="X19" s="108"/>
      <c r="Y19" s="108"/>
      <c r="Z19" s="108"/>
      <c r="AA19" s="100"/>
      <c r="AB19" s="100"/>
      <c r="AC19" s="100"/>
      <c r="AD19" s="111"/>
      <c r="AE19" s="112"/>
      <c r="AF19" s="100"/>
      <c r="AG19" s="100"/>
      <c r="AH19" s="100"/>
      <c r="AI19" s="100"/>
      <c r="AJ19" s="100"/>
      <c r="AK19" s="100"/>
      <c r="AL19" s="110"/>
      <c r="AM19" s="108"/>
      <c r="AN19" s="108"/>
      <c r="AO19" s="108"/>
      <c r="AP19" s="108"/>
      <c r="AQ19" s="108"/>
      <c r="AR19" s="108"/>
      <c r="AS19" s="108"/>
      <c r="AT19" s="108"/>
      <c r="AU19" s="108"/>
      <c r="AV19" s="108"/>
      <c r="AW19" s="108"/>
      <c r="AX19" s="108"/>
      <c r="AY19" s="108"/>
      <c r="AZ19" s="108"/>
      <c r="BA19" s="108"/>
    </row>
    <row r="20" spans="1:53" s="113" customFormat="1" ht="20.100000000000001" customHeight="1" x14ac:dyDescent="0.2">
      <c r="A20" s="114">
        <v>17</v>
      </c>
      <c r="B20" s="115">
        <f t="shared" ca="1" si="0"/>
        <v>0.26475483381229992</v>
      </c>
      <c r="C20" s="130" t="s">
        <v>50</v>
      </c>
      <c r="D20" s="116"/>
      <c r="E20" s="110"/>
      <c r="F20" s="155"/>
      <c r="G20" s="108"/>
      <c r="H20" s="108"/>
      <c r="I20" s="108"/>
      <c r="J20" s="108"/>
      <c r="K20" s="109"/>
      <c r="L20" s="110"/>
      <c r="M20" s="156"/>
      <c r="N20" s="155"/>
      <c r="O20" s="155"/>
      <c r="P20" s="108"/>
      <c r="Q20" s="108"/>
      <c r="R20" s="108"/>
      <c r="S20" s="108"/>
      <c r="T20" s="108"/>
      <c r="U20" s="108"/>
      <c r="V20" s="108"/>
      <c r="W20" s="108"/>
      <c r="X20" s="108"/>
      <c r="Y20" s="108"/>
      <c r="Z20" s="108"/>
      <c r="AA20" s="100"/>
      <c r="AB20" s="100"/>
      <c r="AC20" s="100"/>
      <c r="AD20" s="111"/>
      <c r="AE20" s="112"/>
      <c r="AF20" s="100"/>
      <c r="AG20" s="100"/>
      <c r="AH20" s="100"/>
      <c r="AI20" s="100"/>
      <c r="AJ20" s="100"/>
      <c r="AK20" s="100"/>
      <c r="AL20" s="110"/>
      <c r="AM20" s="108"/>
      <c r="AN20" s="108"/>
      <c r="AO20" s="108"/>
      <c r="AP20" s="108"/>
      <c r="AQ20" s="108"/>
      <c r="AR20" s="108"/>
      <c r="AS20" s="108"/>
      <c r="AT20" s="108"/>
      <c r="AU20" s="108"/>
      <c r="AV20" s="108"/>
      <c r="AW20" s="108"/>
      <c r="AX20" s="108"/>
      <c r="AY20" s="108"/>
      <c r="AZ20" s="108"/>
      <c r="BA20" s="108"/>
    </row>
    <row r="21" spans="1:53" s="113" customFormat="1" ht="20.100000000000001" customHeight="1" x14ac:dyDescent="0.2">
      <c r="A21" s="114">
        <v>18</v>
      </c>
      <c r="B21" s="115">
        <f t="shared" ca="1" si="0"/>
        <v>0.60912683130673562</v>
      </c>
      <c r="C21" s="130" t="s">
        <v>51</v>
      </c>
      <c r="D21" s="116"/>
      <c r="E21" s="110"/>
      <c r="F21" s="155"/>
      <c r="G21" s="108"/>
      <c r="H21" s="108"/>
      <c r="I21" s="108"/>
      <c r="J21" s="108"/>
      <c r="K21" s="109"/>
      <c r="L21" s="110"/>
      <c r="M21" s="110"/>
      <c r="N21" s="110"/>
      <c r="O21" s="110"/>
      <c r="P21" s="108"/>
      <c r="Q21" s="108"/>
      <c r="R21" s="108"/>
      <c r="S21" s="108"/>
      <c r="T21" s="108"/>
      <c r="U21" s="108"/>
      <c r="V21" s="108"/>
      <c r="W21" s="108"/>
      <c r="X21" s="108"/>
      <c r="Y21" s="108"/>
      <c r="Z21" s="108"/>
      <c r="AA21" s="100"/>
      <c r="AB21" s="100"/>
      <c r="AC21" s="100"/>
      <c r="AD21" s="111"/>
      <c r="AE21" s="112"/>
      <c r="AF21" s="100"/>
      <c r="AG21" s="100"/>
      <c r="AH21" s="100"/>
      <c r="AI21" s="100"/>
      <c r="AJ21" s="100"/>
      <c r="AK21" s="100"/>
      <c r="AL21" s="110"/>
      <c r="AM21" s="108"/>
      <c r="AN21" s="108"/>
      <c r="AO21" s="108"/>
      <c r="AP21" s="108"/>
      <c r="AQ21" s="108"/>
      <c r="AR21" s="108"/>
      <c r="AS21" s="108"/>
      <c r="AT21" s="108"/>
      <c r="AU21" s="108"/>
      <c r="AV21" s="108"/>
      <c r="AW21" s="108"/>
      <c r="AX21" s="108"/>
      <c r="AY21" s="108"/>
      <c r="AZ21" s="108"/>
      <c r="BA21" s="108"/>
    </row>
    <row r="22" spans="1:53" s="113" customFormat="1" ht="20.100000000000001" customHeight="1" x14ac:dyDescent="0.2">
      <c r="A22" s="114">
        <v>19</v>
      </c>
      <c r="B22" s="115">
        <f t="shared" ca="1" si="0"/>
        <v>0.56374614804575318</v>
      </c>
      <c r="C22" s="130" t="s">
        <v>11</v>
      </c>
      <c r="D22" s="116"/>
      <c r="E22" s="110"/>
      <c r="F22" s="155"/>
      <c r="G22" s="108"/>
      <c r="H22" s="108"/>
      <c r="I22" s="108"/>
      <c r="J22" s="108"/>
      <c r="K22" s="109"/>
      <c r="L22" s="110"/>
      <c r="M22" s="156"/>
      <c r="N22" s="155"/>
      <c r="O22" s="155"/>
      <c r="P22" s="108"/>
      <c r="Q22" s="108"/>
      <c r="R22" s="108"/>
      <c r="S22" s="108"/>
      <c r="T22" s="108"/>
      <c r="U22" s="108"/>
      <c r="V22" s="108"/>
      <c r="W22" s="108"/>
      <c r="X22" s="108"/>
      <c r="Y22" s="108"/>
      <c r="Z22" s="108"/>
      <c r="AA22" s="100"/>
      <c r="AB22" s="100"/>
      <c r="AC22" s="100"/>
      <c r="AD22" s="111"/>
      <c r="AE22" s="112"/>
      <c r="AF22" s="100"/>
      <c r="AG22" s="100"/>
      <c r="AH22" s="100"/>
      <c r="AI22" s="100"/>
      <c r="AJ22" s="100"/>
      <c r="AK22" s="100"/>
      <c r="AL22" s="110"/>
      <c r="AM22" s="108"/>
      <c r="AN22" s="108"/>
      <c r="AO22" s="108"/>
      <c r="AP22" s="108"/>
      <c r="AQ22" s="108"/>
      <c r="AR22" s="108"/>
      <c r="AS22" s="108"/>
      <c r="AT22" s="108"/>
      <c r="AU22" s="108"/>
      <c r="AV22" s="108"/>
      <c r="AW22" s="108"/>
      <c r="AX22" s="108"/>
      <c r="AY22" s="108"/>
      <c r="AZ22" s="108"/>
      <c r="BA22" s="108"/>
    </row>
    <row r="23" spans="1:53" s="113" customFormat="1" ht="20.100000000000001" customHeight="1" x14ac:dyDescent="0.2">
      <c r="A23" s="114">
        <v>20</v>
      </c>
      <c r="B23" s="115">
        <f t="shared" ca="1" si="0"/>
        <v>0.86129917010606005</v>
      </c>
      <c r="C23" s="130" t="s">
        <v>52</v>
      </c>
      <c r="D23" s="116"/>
      <c r="E23" s="110"/>
      <c r="F23" s="155"/>
      <c r="G23" s="108"/>
      <c r="H23" s="108"/>
      <c r="I23" s="108"/>
      <c r="J23" s="108"/>
      <c r="K23" s="109"/>
      <c r="L23" s="110"/>
      <c r="M23" s="156"/>
      <c r="N23" s="155"/>
      <c r="O23" s="155"/>
      <c r="P23" s="108"/>
      <c r="Q23" s="108"/>
      <c r="R23" s="108"/>
      <c r="S23" s="108"/>
      <c r="T23" s="108"/>
      <c r="U23" s="108"/>
      <c r="V23" s="108"/>
      <c r="W23" s="108"/>
      <c r="X23" s="108"/>
      <c r="Y23" s="108"/>
      <c r="Z23" s="108"/>
      <c r="AA23" s="100"/>
      <c r="AB23" s="100"/>
      <c r="AC23" s="100"/>
      <c r="AD23" s="111"/>
      <c r="AE23" s="112"/>
      <c r="AF23" s="100"/>
      <c r="AG23" s="100"/>
      <c r="AH23" s="100"/>
      <c r="AI23" s="100"/>
      <c r="AJ23" s="100"/>
      <c r="AK23" s="100"/>
      <c r="AL23" s="110"/>
      <c r="AM23" s="108"/>
      <c r="AN23" s="108"/>
      <c r="AO23" s="108"/>
      <c r="AP23" s="108"/>
      <c r="AQ23" s="108"/>
      <c r="AR23" s="108"/>
      <c r="AS23" s="108"/>
      <c r="AT23" s="108"/>
      <c r="AU23" s="108"/>
      <c r="AV23" s="108"/>
      <c r="AW23" s="108"/>
      <c r="AX23" s="108"/>
      <c r="AY23" s="108"/>
      <c r="AZ23" s="108"/>
      <c r="BA23" s="108"/>
    </row>
    <row r="24" spans="1:53" s="113" customFormat="1" ht="20.100000000000001" customHeight="1" x14ac:dyDescent="0.2">
      <c r="A24" s="114">
        <v>21</v>
      </c>
      <c r="B24" s="115">
        <f t="shared" ca="1" si="0"/>
        <v>0.78051658405492141</v>
      </c>
      <c r="C24" s="130" t="s">
        <v>12</v>
      </c>
      <c r="D24" s="116"/>
      <c r="E24" s="110"/>
      <c r="F24" s="155"/>
      <c r="G24" s="108"/>
      <c r="H24" s="108"/>
      <c r="I24" s="108"/>
      <c r="J24" s="108"/>
      <c r="K24" s="109"/>
      <c r="L24" s="110"/>
      <c r="M24" s="110"/>
      <c r="N24" s="110"/>
      <c r="O24" s="110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0"/>
      <c r="AB24" s="100"/>
      <c r="AC24" s="100"/>
      <c r="AD24" s="111"/>
      <c r="AE24" s="112"/>
      <c r="AF24" s="100"/>
      <c r="AG24" s="100"/>
      <c r="AH24" s="100"/>
      <c r="AI24" s="100"/>
      <c r="AJ24" s="100"/>
      <c r="AK24" s="100"/>
      <c r="AL24" s="110"/>
      <c r="AM24" s="108"/>
      <c r="AN24" s="108"/>
      <c r="AO24" s="108"/>
      <c r="AP24" s="108"/>
      <c r="AQ24" s="108"/>
      <c r="AR24" s="108"/>
      <c r="AS24" s="108"/>
      <c r="AT24" s="108"/>
      <c r="AU24" s="108"/>
      <c r="AV24" s="108"/>
      <c r="AW24" s="108"/>
      <c r="AX24" s="108"/>
      <c r="AY24" s="108"/>
      <c r="AZ24" s="108"/>
      <c r="BA24" s="108"/>
    </row>
    <row r="25" spans="1:53" s="113" customFormat="1" ht="20.100000000000001" customHeight="1" x14ac:dyDescent="0.2">
      <c r="A25" s="114">
        <v>22</v>
      </c>
      <c r="B25" s="115">
        <f t="shared" ca="1" si="0"/>
        <v>4.5797795324482915E-2</v>
      </c>
      <c r="C25" s="130" t="s">
        <v>13</v>
      </c>
      <c r="D25" s="116"/>
      <c r="E25" s="110"/>
      <c r="F25" s="155"/>
      <c r="G25" s="108"/>
      <c r="H25" s="108"/>
      <c r="I25" s="108"/>
      <c r="J25" s="108"/>
      <c r="K25" s="109"/>
      <c r="L25" s="110"/>
      <c r="M25" s="156"/>
      <c r="N25" s="155"/>
      <c r="O25" s="155"/>
      <c r="P25" s="108"/>
      <c r="Q25" s="108"/>
      <c r="R25" s="108"/>
      <c r="S25" s="108"/>
      <c r="T25" s="108"/>
      <c r="U25" s="108"/>
      <c r="V25" s="108"/>
      <c r="W25" s="108"/>
      <c r="X25" s="108"/>
      <c r="Y25" s="108"/>
      <c r="Z25" s="108"/>
      <c r="AA25" s="100"/>
      <c r="AB25" s="100"/>
      <c r="AC25" s="100"/>
      <c r="AD25" s="111"/>
      <c r="AE25" s="112"/>
      <c r="AF25" s="100"/>
      <c r="AG25" s="100"/>
      <c r="AH25" s="100"/>
      <c r="AI25" s="100"/>
      <c r="AJ25" s="100"/>
      <c r="AK25" s="100"/>
      <c r="AL25" s="110"/>
      <c r="AM25" s="108"/>
      <c r="AN25" s="108"/>
      <c r="AO25" s="108"/>
      <c r="AP25" s="108"/>
      <c r="AQ25" s="108"/>
      <c r="AR25" s="108"/>
      <c r="AS25" s="108"/>
      <c r="AT25" s="108"/>
      <c r="AU25" s="108"/>
      <c r="AV25" s="108"/>
      <c r="AW25" s="108"/>
      <c r="AX25" s="108"/>
      <c r="AY25" s="108"/>
      <c r="AZ25" s="108"/>
      <c r="BA25" s="108"/>
    </row>
    <row r="26" spans="1:53" s="113" customFormat="1" ht="20.100000000000001" customHeight="1" x14ac:dyDescent="0.2">
      <c r="A26" s="114">
        <v>23</v>
      </c>
      <c r="B26" s="115">
        <f t="shared" ca="1" si="0"/>
        <v>0.74019253314666567</v>
      </c>
      <c r="C26" s="130" t="s">
        <v>14</v>
      </c>
      <c r="D26" s="116"/>
      <c r="E26" s="110"/>
      <c r="F26" s="155"/>
      <c r="G26" s="108"/>
      <c r="H26" s="108"/>
      <c r="I26" s="108"/>
      <c r="J26" s="108"/>
      <c r="K26" s="109"/>
      <c r="L26" s="110"/>
      <c r="M26" s="156"/>
      <c r="N26" s="155"/>
      <c r="O26" s="155"/>
      <c r="P26" s="108"/>
      <c r="Q26" s="108"/>
      <c r="R26" s="108"/>
      <c r="S26" s="108"/>
      <c r="T26" s="108"/>
      <c r="U26" s="108"/>
      <c r="V26" s="108"/>
      <c r="W26" s="108"/>
      <c r="X26" s="108"/>
      <c r="Y26" s="108"/>
      <c r="Z26" s="108"/>
      <c r="AA26" s="100"/>
      <c r="AB26" s="100"/>
      <c r="AC26" s="100"/>
      <c r="AD26" s="111"/>
      <c r="AE26" s="112"/>
      <c r="AF26" s="100"/>
      <c r="AG26" s="100"/>
      <c r="AH26" s="100"/>
      <c r="AI26" s="100"/>
      <c r="AJ26" s="100"/>
      <c r="AK26" s="100"/>
      <c r="AL26" s="110"/>
      <c r="AM26" s="108"/>
      <c r="AN26" s="108"/>
      <c r="AO26" s="108"/>
      <c r="AP26" s="108"/>
      <c r="AQ26" s="108"/>
      <c r="AR26" s="108"/>
      <c r="AS26" s="108"/>
      <c r="AT26" s="108"/>
      <c r="AU26" s="108"/>
      <c r="AV26" s="108"/>
      <c r="AW26" s="108"/>
      <c r="AX26" s="108"/>
      <c r="AY26" s="108"/>
      <c r="AZ26" s="108"/>
      <c r="BA26" s="108"/>
    </row>
    <row r="27" spans="1:53" s="113" customFormat="1" ht="20.100000000000001" customHeight="1" x14ac:dyDescent="0.2">
      <c r="A27" s="114">
        <v>24</v>
      </c>
      <c r="B27" s="115">
        <f t="shared" ca="1" si="0"/>
        <v>0.38952057523821371</v>
      </c>
      <c r="C27" s="130" t="s">
        <v>53</v>
      </c>
      <c r="D27" s="116"/>
      <c r="E27" s="110"/>
      <c r="F27" s="155"/>
      <c r="G27" s="108"/>
      <c r="H27" s="108"/>
      <c r="I27" s="108"/>
      <c r="J27" s="108"/>
      <c r="K27" s="109"/>
      <c r="L27" s="110"/>
      <c r="M27" s="110"/>
      <c r="N27" s="110"/>
      <c r="O27" s="110"/>
      <c r="P27" s="108"/>
      <c r="Q27" s="108"/>
      <c r="R27" s="108"/>
      <c r="S27" s="108"/>
      <c r="T27" s="108"/>
      <c r="U27" s="108"/>
      <c r="V27" s="108"/>
      <c r="W27" s="108"/>
      <c r="X27" s="108"/>
      <c r="Y27" s="108"/>
      <c r="Z27" s="108"/>
      <c r="AA27" s="100"/>
      <c r="AB27" s="100"/>
      <c r="AC27" s="100"/>
      <c r="AD27" s="111"/>
      <c r="AE27" s="112"/>
      <c r="AF27" s="100"/>
      <c r="AG27" s="100"/>
      <c r="AH27" s="100"/>
      <c r="AI27" s="100"/>
      <c r="AJ27" s="100"/>
      <c r="AK27" s="100"/>
      <c r="AL27" s="110"/>
      <c r="AM27" s="108"/>
      <c r="AN27" s="108"/>
      <c r="AO27" s="108"/>
      <c r="AP27" s="108"/>
      <c r="AQ27" s="108"/>
      <c r="AR27" s="108"/>
      <c r="AS27" s="108"/>
      <c r="AT27" s="108"/>
      <c r="AU27" s="108"/>
      <c r="AV27" s="108"/>
      <c r="AW27" s="108"/>
      <c r="AX27" s="108"/>
      <c r="AY27" s="108"/>
      <c r="AZ27" s="108"/>
      <c r="BA27" s="108"/>
    </row>
    <row r="28" spans="1:53" s="113" customFormat="1" ht="20.100000000000001" customHeight="1" x14ac:dyDescent="0.2">
      <c r="A28" s="114">
        <v>25</v>
      </c>
      <c r="B28" s="115">
        <f t="shared" ca="1" si="0"/>
        <v>0.76775370829826384</v>
      </c>
      <c r="C28" s="130" t="s">
        <v>54</v>
      </c>
      <c r="D28" s="116"/>
      <c r="E28" s="110"/>
      <c r="F28" s="155"/>
      <c r="G28" s="108"/>
      <c r="H28" s="108"/>
      <c r="I28" s="108"/>
      <c r="J28" s="108"/>
      <c r="K28" s="109"/>
      <c r="L28" s="110"/>
      <c r="M28" s="156"/>
      <c r="N28" s="155"/>
      <c r="O28" s="155"/>
      <c r="P28" s="108"/>
      <c r="Q28" s="108"/>
      <c r="R28" s="108"/>
      <c r="S28" s="108"/>
      <c r="T28" s="108"/>
      <c r="U28" s="108"/>
      <c r="V28" s="108"/>
      <c r="W28" s="108"/>
      <c r="X28" s="108"/>
      <c r="Y28" s="108"/>
      <c r="Z28" s="108"/>
      <c r="AA28" s="100"/>
      <c r="AB28" s="100"/>
      <c r="AC28" s="100"/>
      <c r="AD28" s="111"/>
      <c r="AE28" s="112"/>
      <c r="AF28" s="100"/>
      <c r="AG28" s="100"/>
      <c r="AH28" s="100"/>
      <c r="AI28" s="100"/>
      <c r="AJ28" s="100"/>
      <c r="AK28" s="100"/>
      <c r="AL28" s="110"/>
      <c r="AM28" s="108"/>
      <c r="AN28" s="108"/>
      <c r="AO28" s="108"/>
      <c r="AP28" s="108"/>
      <c r="AQ28" s="108"/>
      <c r="AR28" s="108"/>
      <c r="AS28" s="108"/>
      <c r="AT28" s="108"/>
      <c r="AU28" s="108"/>
      <c r="AV28" s="108"/>
      <c r="AW28" s="108"/>
      <c r="AX28" s="108"/>
      <c r="AY28" s="108"/>
      <c r="AZ28" s="108"/>
      <c r="BA28" s="108"/>
    </row>
    <row r="29" spans="1:53" s="113" customFormat="1" ht="20.100000000000001" customHeight="1" x14ac:dyDescent="0.2">
      <c r="A29" s="114">
        <v>26</v>
      </c>
      <c r="B29" s="115">
        <f t="shared" ca="1" si="0"/>
        <v>0.18758344174454222</v>
      </c>
      <c r="C29" s="130" t="s">
        <v>15</v>
      </c>
      <c r="D29" s="116"/>
      <c r="E29" s="110"/>
      <c r="F29" s="155"/>
      <c r="G29" s="108"/>
      <c r="H29" s="108"/>
      <c r="I29" s="108"/>
      <c r="J29" s="108"/>
      <c r="K29" s="109"/>
      <c r="L29" s="110"/>
      <c r="M29" s="156"/>
      <c r="N29" s="155"/>
      <c r="O29" s="155"/>
      <c r="P29" s="108"/>
      <c r="Q29" s="108"/>
      <c r="R29" s="108"/>
      <c r="S29" s="108"/>
      <c r="T29" s="108"/>
      <c r="U29" s="108"/>
      <c r="V29" s="108"/>
      <c r="W29" s="108"/>
      <c r="X29" s="108"/>
      <c r="Y29" s="108"/>
      <c r="Z29" s="108"/>
      <c r="AA29" s="100"/>
      <c r="AB29" s="100"/>
      <c r="AC29" s="100"/>
      <c r="AD29" s="111"/>
      <c r="AE29" s="112"/>
      <c r="AF29" s="100"/>
      <c r="AG29" s="100"/>
      <c r="AH29" s="100"/>
      <c r="AI29" s="100"/>
      <c r="AJ29" s="100"/>
      <c r="AK29" s="100"/>
      <c r="AL29" s="110"/>
      <c r="AM29" s="108"/>
      <c r="AN29" s="108"/>
      <c r="AO29" s="108"/>
      <c r="AP29" s="108"/>
      <c r="AQ29" s="108"/>
      <c r="AR29" s="108"/>
      <c r="AS29" s="108"/>
      <c r="AT29" s="108"/>
      <c r="AU29" s="108"/>
      <c r="AV29" s="108"/>
      <c r="AW29" s="108"/>
      <c r="AX29" s="108"/>
      <c r="AY29" s="108"/>
      <c r="AZ29" s="108"/>
      <c r="BA29" s="108"/>
    </row>
    <row r="30" spans="1:53" s="113" customFormat="1" ht="20.100000000000001" customHeight="1" x14ac:dyDescent="0.2">
      <c r="A30" s="114">
        <v>27</v>
      </c>
      <c r="B30" s="115">
        <f t="shared" ca="1" si="0"/>
        <v>0.32571869698687395</v>
      </c>
      <c r="C30" s="130" t="s">
        <v>55</v>
      </c>
      <c r="D30" s="116"/>
      <c r="E30" s="110"/>
      <c r="F30" s="155"/>
      <c r="G30" s="108"/>
      <c r="H30" s="108"/>
      <c r="I30" s="108"/>
      <c r="J30" s="108"/>
      <c r="K30" s="109"/>
      <c r="L30" s="110"/>
      <c r="M30" s="110"/>
      <c r="N30" s="110"/>
      <c r="O30" s="110"/>
      <c r="P30" s="108"/>
      <c r="Q30" s="108"/>
      <c r="R30" s="108"/>
      <c r="S30" s="108"/>
      <c r="T30" s="108"/>
      <c r="U30" s="108"/>
      <c r="V30" s="108"/>
      <c r="W30" s="108"/>
      <c r="X30" s="108"/>
      <c r="Y30" s="108"/>
      <c r="Z30" s="108"/>
      <c r="AA30" s="100"/>
      <c r="AB30" s="100"/>
      <c r="AC30" s="100"/>
      <c r="AD30" s="111"/>
      <c r="AE30" s="112"/>
      <c r="AF30" s="100"/>
      <c r="AG30" s="100"/>
      <c r="AH30" s="100"/>
      <c r="AI30" s="100"/>
      <c r="AJ30" s="100"/>
      <c r="AK30" s="100"/>
      <c r="AL30" s="110"/>
      <c r="AM30" s="108"/>
      <c r="AN30" s="108"/>
      <c r="AO30" s="108"/>
      <c r="AP30" s="108"/>
      <c r="AQ30" s="108"/>
      <c r="AR30" s="108"/>
      <c r="AS30" s="108"/>
      <c r="AT30" s="108"/>
      <c r="AU30" s="108"/>
      <c r="AV30" s="108"/>
      <c r="AW30" s="108"/>
      <c r="AX30" s="108"/>
      <c r="AY30" s="108"/>
      <c r="AZ30" s="108"/>
      <c r="BA30" s="108"/>
    </row>
    <row r="31" spans="1:53" s="113" customFormat="1" ht="20.100000000000001" customHeight="1" x14ac:dyDescent="0.2">
      <c r="A31" s="114">
        <v>28</v>
      </c>
      <c r="B31" s="115">
        <f t="shared" ca="1" si="0"/>
        <v>0.90600854929649532</v>
      </c>
      <c r="C31" s="130" t="s">
        <v>56</v>
      </c>
      <c r="D31" s="116"/>
      <c r="E31" s="110"/>
      <c r="F31" s="155"/>
      <c r="G31" s="108"/>
      <c r="H31" s="108"/>
      <c r="I31" s="108"/>
      <c r="J31" s="108"/>
      <c r="K31" s="109"/>
      <c r="L31" s="110"/>
      <c r="M31" s="156"/>
      <c r="N31" s="155"/>
      <c r="O31" s="155"/>
      <c r="P31" s="108"/>
      <c r="Q31" s="108"/>
      <c r="R31" s="108"/>
      <c r="S31" s="108"/>
      <c r="T31" s="108"/>
      <c r="U31" s="108"/>
      <c r="V31" s="108"/>
      <c r="W31" s="108"/>
      <c r="X31" s="108"/>
      <c r="Y31" s="108"/>
      <c r="Z31" s="108"/>
      <c r="AA31" s="100"/>
      <c r="AB31" s="100"/>
      <c r="AC31" s="100"/>
      <c r="AD31" s="111"/>
      <c r="AE31" s="112"/>
      <c r="AF31" s="100"/>
      <c r="AG31" s="100"/>
      <c r="AH31" s="100"/>
      <c r="AI31" s="100"/>
      <c r="AJ31" s="100"/>
      <c r="AK31" s="100"/>
      <c r="AL31" s="110"/>
      <c r="AM31" s="108"/>
      <c r="AN31" s="108"/>
      <c r="AO31" s="108"/>
      <c r="AP31" s="108"/>
      <c r="AQ31" s="108"/>
      <c r="AR31" s="108"/>
      <c r="AS31" s="108"/>
      <c r="AT31" s="108"/>
      <c r="AU31" s="108"/>
      <c r="AV31" s="108"/>
      <c r="AW31" s="108"/>
      <c r="AX31" s="108"/>
      <c r="AY31" s="108"/>
      <c r="AZ31" s="108"/>
      <c r="BA31" s="108"/>
    </row>
    <row r="32" spans="1:53" s="113" customFormat="1" ht="20.100000000000001" customHeight="1" x14ac:dyDescent="0.2">
      <c r="A32" s="114">
        <v>29</v>
      </c>
      <c r="B32" s="115">
        <f t="shared" ca="1" si="0"/>
        <v>0.15791152000502895</v>
      </c>
      <c r="C32" s="130" t="s">
        <v>16</v>
      </c>
      <c r="D32" s="116"/>
      <c r="E32" s="110"/>
      <c r="F32" s="155"/>
      <c r="G32" s="108"/>
      <c r="H32" s="108"/>
      <c r="I32" s="108"/>
      <c r="J32" s="108"/>
      <c r="K32" s="109"/>
      <c r="L32" s="110"/>
      <c r="M32" s="156"/>
      <c r="N32" s="155"/>
      <c r="O32" s="155"/>
      <c r="P32" s="108"/>
      <c r="Q32" s="108"/>
      <c r="R32" s="108"/>
      <c r="S32" s="108"/>
      <c r="T32" s="108"/>
      <c r="U32" s="108"/>
      <c r="V32" s="108"/>
      <c r="W32" s="108"/>
      <c r="X32" s="108"/>
      <c r="Y32" s="108"/>
      <c r="Z32" s="108"/>
      <c r="AA32" s="100"/>
      <c r="AB32" s="100"/>
      <c r="AC32" s="100"/>
      <c r="AD32" s="111"/>
      <c r="AE32" s="112"/>
      <c r="AF32" s="100"/>
      <c r="AG32" s="100"/>
      <c r="AH32" s="100"/>
      <c r="AI32" s="100"/>
      <c r="AJ32" s="100"/>
      <c r="AK32" s="100"/>
      <c r="AL32" s="110"/>
      <c r="AM32" s="108"/>
      <c r="AN32" s="108"/>
      <c r="AO32" s="108"/>
      <c r="AP32" s="108"/>
      <c r="AQ32" s="108"/>
      <c r="AR32" s="108"/>
      <c r="AS32" s="108"/>
      <c r="AT32" s="108"/>
      <c r="AU32" s="108"/>
      <c r="AV32" s="108"/>
      <c r="AW32" s="108"/>
      <c r="AX32" s="108"/>
      <c r="AY32" s="108"/>
      <c r="AZ32" s="108"/>
      <c r="BA32" s="108"/>
    </row>
    <row r="33" spans="1:53" s="113" customFormat="1" ht="20.100000000000001" customHeight="1" x14ac:dyDescent="0.2">
      <c r="A33" s="114">
        <v>30</v>
      </c>
      <c r="B33" s="115">
        <f t="shared" ca="1" si="0"/>
        <v>0.3170184448223935</v>
      </c>
      <c r="C33" s="130" t="s">
        <v>17</v>
      </c>
      <c r="D33" s="116"/>
      <c r="E33" s="110"/>
      <c r="F33" s="155"/>
      <c r="G33" s="108"/>
      <c r="H33" s="108"/>
      <c r="I33" s="108"/>
      <c r="J33" s="108"/>
      <c r="K33" s="109"/>
      <c r="L33" s="110"/>
      <c r="M33" s="110"/>
      <c r="N33" s="110"/>
      <c r="O33" s="110"/>
      <c r="P33" s="108"/>
      <c r="Q33" s="108"/>
      <c r="R33" s="108"/>
      <c r="S33" s="108"/>
      <c r="T33" s="108"/>
      <c r="U33" s="108"/>
      <c r="V33" s="108"/>
      <c r="W33" s="108"/>
      <c r="X33" s="108"/>
      <c r="Y33" s="108"/>
      <c r="Z33" s="108"/>
      <c r="AA33" s="100"/>
      <c r="AB33" s="100"/>
      <c r="AC33" s="100"/>
      <c r="AD33" s="111"/>
      <c r="AE33" s="112"/>
      <c r="AF33" s="100"/>
      <c r="AG33" s="100"/>
      <c r="AH33" s="100"/>
      <c r="AI33" s="100"/>
      <c r="AJ33" s="100"/>
      <c r="AK33" s="100"/>
      <c r="AL33" s="110"/>
      <c r="AM33" s="108"/>
      <c r="AN33" s="108"/>
      <c r="AO33" s="108"/>
      <c r="AP33" s="108"/>
      <c r="AQ33" s="108"/>
      <c r="AR33" s="108"/>
      <c r="AS33" s="108"/>
      <c r="AT33" s="108"/>
      <c r="AU33" s="108"/>
      <c r="AV33" s="108"/>
      <c r="AW33" s="108"/>
      <c r="AX33" s="108"/>
      <c r="AY33" s="108"/>
      <c r="AZ33" s="108"/>
      <c r="BA33" s="108"/>
    </row>
    <row r="34" spans="1:53" s="113" customFormat="1" ht="20.100000000000001" customHeight="1" x14ac:dyDescent="0.2">
      <c r="A34" s="114">
        <v>31</v>
      </c>
      <c r="B34" s="115">
        <f t="shared" ca="1" si="0"/>
        <v>0.99631885598873782</v>
      </c>
      <c r="C34" s="130" t="s">
        <v>57</v>
      </c>
      <c r="D34" s="116"/>
      <c r="E34" s="110"/>
      <c r="F34" s="155"/>
      <c r="G34" s="108"/>
      <c r="H34" s="108"/>
      <c r="I34" s="108"/>
      <c r="J34" s="108"/>
      <c r="K34" s="109"/>
      <c r="L34" s="110"/>
      <c r="M34" s="156"/>
      <c r="N34" s="155"/>
      <c r="O34" s="155"/>
      <c r="P34" s="108"/>
      <c r="Q34" s="108"/>
      <c r="R34" s="108"/>
      <c r="S34" s="108"/>
      <c r="T34" s="108"/>
      <c r="U34" s="108"/>
      <c r="V34" s="108"/>
      <c r="W34" s="108"/>
      <c r="X34" s="108"/>
      <c r="Y34" s="108"/>
      <c r="Z34" s="108"/>
      <c r="AA34" s="100"/>
      <c r="AB34" s="100"/>
      <c r="AC34" s="100"/>
      <c r="AD34" s="111"/>
      <c r="AE34" s="112"/>
      <c r="AF34" s="100"/>
      <c r="AG34" s="100"/>
      <c r="AH34" s="100"/>
      <c r="AI34" s="100"/>
      <c r="AJ34" s="100"/>
      <c r="AK34" s="100"/>
      <c r="AL34" s="110"/>
      <c r="AM34" s="108"/>
      <c r="AN34" s="108"/>
      <c r="AO34" s="108"/>
      <c r="AP34" s="108"/>
      <c r="AQ34" s="108"/>
      <c r="AR34" s="108"/>
      <c r="AS34" s="108"/>
      <c r="AT34" s="108"/>
      <c r="AU34" s="108"/>
      <c r="AV34" s="108"/>
      <c r="AW34" s="108"/>
      <c r="AX34" s="108"/>
      <c r="AY34" s="108"/>
      <c r="AZ34" s="108"/>
      <c r="BA34" s="108"/>
    </row>
    <row r="35" spans="1:53" s="113" customFormat="1" ht="20.100000000000001" customHeight="1" x14ac:dyDescent="0.2">
      <c r="A35" s="114">
        <v>32</v>
      </c>
      <c r="B35" s="115">
        <f t="shared" ca="1" si="0"/>
        <v>0.1930967751546272</v>
      </c>
      <c r="C35" s="130" t="s">
        <v>18</v>
      </c>
      <c r="D35" s="116"/>
      <c r="E35" s="110"/>
      <c r="F35" s="155"/>
      <c r="G35" s="108"/>
      <c r="H35" s="108"/>
      <c r="I35" s="108"/>
      <c r="J35" s="108"/>
      <c r="K35" s="109"/>
      <c r="L35" s="110"/>
      <c r="M35" s="156"/>
      <c r="N35" s="155"/>
      <c r="O35" s="155"/>
      <c r="P35" s="108"/>
      <c r="Q35" s="108"/>
      <c r="R35" s="108"/>
      <c r="S35" s="108"/>
      <c r="T35" s="108"/>
      <c r="U35" s="108"/>
      <c r="V35" s="108"/>
      <c r="W35" s="108"/>
      <c r="X35" s="108"/>
      <c r="Y35" s="108"/>
      <c r="Z35" s="108"/>
      <c r="AA35" s="100"/>
      <c r="AB35" s="100"/>
      <c r="AC35" s="100"/>
      <c r="AD35" s="111"/>
      <c r="AE35" s="112"/>
      <c r="AF35" s="100"/>
      <c r="AG35" s="100"/>
      <c r="AH35" s="100"/>
      <c r="AI35" s="100"/>
      <c r="AJ35" s="100"/>
      <c r="AK35" s="100"/>
      <c r="AL35" s="110"/>
      <c r="AM35" s="108"/>
      <c r="AN35" s="108"/>
      <c r="AO35" s="108"/>
      <c r="AP35" s="108"/>
      <c r="AQ35" s="108"/>
      <c r="AR35" s="108"/>
      <c r="AS35" s="108"/>
      <c r="AT35" s="108"/>
      <c r="AU35" s="108"/>
      <c r="AV35" s="108"/>
      <c r="AW35" s="108"/>
      <c r="AX35" s="108"/>
      <c r="AY35" s="108"/>
      <c r="AZ35" s="108"/>
      <c r="BA35" s="108"/>
    </row>
    <row r="36" spans="1:53" s="113" customFormat="1" ht="20.100000000000001" customHeight="1" x14ac:dyDescent="0.2">
      <c r="A36" s="114">
        <v>33</v>
      </c>
      <c r="B36" s="115">
        <f t="shared" ca="1" si="0"/>
        <v>0.74961400164226077</v>
      </c>
      <c r="C36" s="130" t="s">
        <v>19</v>
      </c>
      <c r="D36" s="116"/>
      <c r="E36" s="110"/>
      <c r="F36" s="155"/>
      <c r="G36" s="108"/>
      <c r="H36" s="108"/>
      <c r="I36" s="108"/>
      <c r="J36" s="108"/>
      <c r="K36" s="109"/>
      <c r="L36" s="110"/>
      <c r="M36" s="110"/>
      <c r="N36" s="110"/>
      <c r="O36" s="110"/>
      <c r="P36" s="108"/>
      <c r="Q36" s="108"/>
      <c r="R36" s="108"/>
      <c r="S36" s="108"/>
      <c r="T36" s="108"/>
      <c r="U36" s="108"/>
      <c r="V36" s="108"/>
      <c r="W36" s="108"/>
      <c r="X36" s="108"/>
      <c r="Y36" s="108"/>
      <c r="Z36" s="108"/>
      <c r="AA36" s="100"/>
      <c r="AB36" s="100"/>
      <c r="AC36" s="100"/>
      <c r="AD36" s="111"/>
      <c r="AE36" s="112"/>
      <c r="AF36" s="100"/>
      <c r="AG36" s="100"/>
      <c r="AH36" s="100"/>
      <c r="AI36" s="100"/>
      <c r="AJ36" s="100"/>
      <c r="AK36" s="100"/>
      <c r="AL36" s="110"/>
      <c r="AM36" s="108"/>
      <c r="AN36" s="108"/>
      <c r="AO36" s="108"/>
      <c r="AP36" s="108"/>
      <c r="AQ36" s="108"/>
      <c r="AR36" s="108"/>
      <c r="AS36" s="108"/>
      <c r="AT36" s="108"/>
      <c r="AU36" s="108"/>
      <c r="AV36" s="108"/>
      <c r="AW36" s="108"/>
      <c r="AX36" s="108"/>
      <c r="AY36" s="108"/>
      <c r="AZ36" s="108"/>
      <c r="BA36" s="108"/>
    </row>
    <row r="37" spans="1:53" s="113" customFormat="1" ht="20.100000000000001" customHeight="1" x14ac:dyDescent="0.2">
      <c r="A37" s="114">
        <v>34</v>
      </c>
      <c r="B37" s="115">
        <f t="shared" ca="1" si="0"/>
        <v>0.39225107759890565</v>
      </c>
      <c r="C37" s="130" t="s">
        <v>58</v>
      </c>
      <c r="D37" s="116"/>
      <c r="E37" s="110"/>
      <c r="F37" s="155"/>
      <c r="G37" s="108"/>
      <c r="H37" s="108"/>
      <c r="I37" s="108"/>
      <c r="J37" s="108"/>
      <c r="K37" s="109"/>
      <c r="L37" s="110"/>
      <c r="M37" s="156"/>
      <c r="N37" s="155"/>
      <c r="O37" s="155"/>
      <c r="P37" s="108"/>
      <c r="Q37" s="108"/>
      <c r="R37" s="108"/>
      <c r="S37" s="108"/>
      <c r="T37" s="108"/>
      <c r="U37" s="108"/>
      <c r="V37" s="108"/>
      <c r="W37" s="108"/>
      <c r="X37" s="108"/>
      <c r="Y37" s="108"/>
      <c r="Z37" s="108"/>
      <c r="AA37" s="100"/>
      <c r="AB37" s="100"/>
      <c r="AC37" s="100"/>
      <c r="AD37" s="111"/>
      <c r="AE37" s="112"/>
      <c r="AF37" s="100"/>
      <c r="AG37" s="100"/>
      <c r="AH37" s="100"/>
      <c r="AI37" s="100"/>
      <c r="AJ37" s="100"/>
      <c r="AK37" s="100"/>
      <c r="AL37" s="110"/>
      <c r="AM37" s="108"/>
      <c r="AN37" s="108"/>
      <c r="AO37" s="108"/>
      <c r="AP37" s="108"/>
      <c r="AQ37" s="108"/>
      <c r="AR37" s="108"/>
      <c r="AS37" s="108"/>
      <c r="AT37" s="108"/>
      <c r="AU37" s="108"/>
      <c r="AV37" s="108"/>
      <c r="AW37" s="108"/>
      <c r="AX37" s="108"/>
      <c r="AY37" s="108"/>
      <c r="AZ37" s="108"/>
      <c r="BA37" s="108"/>
    </row>
    <row r="38" spans="1:53" s="113" customFormat="1" ht="20.100000000000001" customHeight="1" x14ac:dyDescent="0.2">
      <c r="A38" s="114">
        <v>35</v>
      </c>
      <c r="B38" s="115">
        <f t="shared" ca="1" si="0"/>
        <v>0.64592364883271713</v>
      </c>
      <c r="C38" s="130" t="s">
        <v>59</v>
      </c>
      <c r="D38" s="116"/>
      <c r="E38" s="110"/>
      <c r="F38" s="155"/>
      <c r="G38" s="108"/>
      <c r="H38" s="108"/>
      <c r="I38" s="108"/>
      <c r="J38" s="108"/>
      <c r="K38" s="109"/>
      <c r="L38" s="110"/>
      <c r="M38" s="156"/>
      <c r="N38" s="155"/>
      <c r="O38" s="155"/>
      <c r="P38" s="108"/>
      <c r="Q38" s="108"/>
      <c r="R38" s="108"/>
      <c r="S38" s="108"/>
      <c r="T38" s="108"/>
      <c r="U38" s="108"/>
      <c r="V38" s="108"/>
      <c r="W38" s="108"/>
      <c r="X38" s="108"/>
      <c r="Y38" s="108"/>
      <c r="Z38" s="108"/>
      <c r="AA38" s="100"/>
      <c r="AB38" s="100"/>
      <c r="AC38" s="100"/>
      <c r="AD38" s="111"/>
      <c r="AE38" s="112"/>
      <c r="AF38" s="100"/>
      <c r="AG38" s="100"/>
      <c r="AH38" s="100"/>
      <c r="AI38" s="100"/>
      <c r="AJ38" s="100"/>
      <c r="AK38" s="100"/>
      <c r="AL38" s="110"/>
      <c r="AM38" s="108"/>
      <c r="AN38" s="108"/>
      <c r="AO38" s="108"/>
      <c r="AP38" s="108"/>
      <c r="AQ38" s="108"/>
      <c r="AR38" s="108"/>
      <c r="AS38" s="108"/>
      <c r="AT38" s="108"/>
      <c r="AU38" s="108"/>
      <c r="AV38" s="108"/>
      <c r="AW38" s="108"/>
      <c r="AX38" s="108"/>
      <c r="AY38" s="108"/>
      <c r="AZ38" s="108"/>
      <c r="BA38" s="108"/>
    </row>
    <row r="39" spans="1:53" s="113" customFormat="1" ht="20.100000000000001" customHeight="1" x14ac:dyDescent="0.2">
      <c r="A39" s="114">
        <v>36</v>
      </c>
      <c r="B39" s="115">
        <f t="shared" ca="1" si="0"/>
        <v>0.51573313955115596</v>
      </c>
      <c r="C39" s="130" t="s">
        <v>60</v>
      </c>
      <c r="D39" s="116"/>
      <c r="E39" s="110"/>
      <c r="F39" s="155"/>
      <c r="G39" s="108"/>
      <c r="H39" s="108"/>
      <c r="I39" s="108"/>
      <c r="J39" s="108"/>
      <c r="K39" s="109"/>
      <c r="L39" s="110"/>
      <c r="M39" s="110"/>
      <c r="N39" s="110"/>
      <c r="O39" s="110"/>
      <c r="P39" s="108"/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0"/>
      <c r="AB39" s="100"/>
      <c r="AC39" s="100"/>
      <c r="AD39" s="111"/>
      <c r="AE39" s="112"/>
      <c r="AF39" s="100"/>
      <c r="AG39" s="100"/>
      <c r="AH39" s="100"/>
      <c r="AI39" s="100"/>
      <c r="AJ39" s="100"/>
      <c r="AK39" s="100"/>
      <c r="AL39" s="110"/>
      <c r="AM39" s="108"/>
      <c r="AN39" s="108"/>
      <c r="AO39" s="108"/>
      <c r="AP39" s="108"/>
      <c r="AQ39" s="108"/>
      <c r="AR39" s="108"/>
      <c r="AS39" s="108"/>
      <c r="AT39" s="108"/>
      <c r="AU39" s="108"/>
      <c r="AV39" s="108"/>
      <c r="AW39" s="108"/>
      <c r="AX39" s="108"/>
      <c r="AY39" s="108"/>
      <c r="AZ39" s="108"/>
      <c r="BA39" s="108"/>
    </row>
    <row r="40" spans="1:53" s="113" customFormat="1" ht="20.100000000000001" customHeight="1" x14ac:dyDescent="0.2">
      <c r="A40" s="114">
        <v>37</v>
      </c>
      <c r="B40" s="115">
        <f t="shared" ca="1" si="0"/>
        <v>0.90498016121184988</v>
      </c>
      <c r="C40" s="130" t="s">
        <v>61</v>
      </c>
      <c r="D40" s="116"/>
      <c r="E40" s="110"/>
      <c r="F40" s="155"/>
      <c r="G40" s="108"/>
      <c r="H40" s="108"/>
      <c r="I40" s="108"/>
      <c r="J40" s="108"/>
      <c r="K40" s="109"/>
      <c r="L40" s="110"/>
      <c r="M40" s="156"/>
      <c r="N40" s="155"/>
      <c r="O40" s="155"/>
      <c r="P40" s="108"/>
      <c r="Q40" s="108"/>
      <c r="R40" s="108"/>
      <c r="S40" s="108"/>
      <c r="T40" s="108"/>
      <c r="U40" s="108"/>
      <c r="V40" s="108"/>
      <c r="W40" s="108"/>
      <c r="X40" s="108"/>
      <c r="Y40" s="108"/>
      <c r="Z40" s="108"/>
      <c r="AA40" s="100"/>
      <c r="AB40" s="100"/>
      <c r="AC40" s="100"/>
      <c r="AD40" s="111"/>
      <c r="AE40" s="112"/>
      <c r="AF40" s="100"/>
      <c r="AG40" s="100"/>
      <c r="AH40" s="100"/>
      <c r="AI40" s="100"/>
      <c r="AJ40" s="100"/>
      <c r="AK40" s="100"/>
      <c r="AL40" s="110"/>
      <c r="AM40" s="108"/>
      <c r="AN40" s="108"/>
      <c r="AO40" s="108"/>
      <c r="AP40" s="108"/>
      <c r="AQ40" s="108"/>
      <c r="AR40" s="108"/>
      <c r="AS40" s="108"/>
      <c r="AT40" s="108"/>
      <c r="AU40" s="108"/>
      <c r="AV40" s="108"/>
      <c r="AW40" s="108"/>
      <c r="AX40" s="108"/>
      <c r="AY40" s="108"/>
      <c r="AZ40" s="108"/>
      <c r="BA40" s="108"/>
    </row>
    <row r="41" spans="1:53" s="113" customFormat="1" ht="20.100000000000001" customHeight="1" x14ac:dyDescent="0.2">
      <c r="A41" s="114">
        <v>38</v>
      </c>
      <c r="B41" s="115">
        <f t="shared" ca="1" si="0"/>
        <v>0.92615408039465186</v>
      </c>
      <c r="C41" s="130" t="s">
        <v>62</v>
      </c>
      <c r="D41" s="116"/>
      <c r="E41" s="110"/>
      <c r="F41" s="155"/>
      <c r="G41" s="108"/>
      <c r="H41" s="108"/>
      <c r="I41" s="108"/>
      <c r="J41" s="108"/>
      <c r="K41" s="109"/>
      <c r="L41" s="110"/>
      <c r="M41" s="156"/>
      <c r="N41" s="155"/>
      <c r="O41" s="155"/>
      <c r="P41" s="108"/>
      <c r="Q41" s="108"/>
      <c r="R41" s="108"/>
      <c r="S41" s="108"/>
      <c r="T41" s="108"/>
      <c r="U41" s="108"/>
      <c r="V41" s="108"/>
      <c r="W41" s="108"/>
      <c r="X41" s="108"/>
      <c r="Y41" s="108"/>
      <c r="Z41" s="108"/>
      <c r="AA41" s="100"/>
      <c r="AB41" s="100"/>
      <c r="AC41" s="100"/>
      <c r="AD41" s="111"/>
      <c r="AE41" s="112"/>
      <c r="AF41" s="100"/>
      <c r="AG41" s="100"/>
      <c r="AH41" s="100"/>
      <c r="AI41" s="100"/>
      <c r="AJ41" s="100"/>
      <c r="AK41" s="100"/>
      <c r="AL41" s="110"/>
      <c r="AM41" s="108"/>
      <c r="AN41" s="108"/>
      <c r="AO41" s="108"/>
      <c r="AP41" s="108"/>
      <c r="AQ41" s="108"/>
      <c r="AR41" s="108"/>
      <c r="AS41" s="108"/>
      <c r="AT41" s="108"/>
      <c r="AU41" s="108"/>
      <c r="AV41" s="108"/>
      <c r="AW41" s="108"/>
      <c r="AX41" s="108"/>
      <c r="AY41" s="108"/>
      <c r="AZ41" s="108"/>
      <c r="BA41" s="108"/>
    </row>
    <row r="42" spans="1:53" s="113" customFormat="1" ht="20.100000000000001" customHeight="1" x14ac:dyDescent="0.2">
      <c r="A42" s="114">
        <v>39</v>
      </c>
      <c r="B42" s="115">
        <f t="shared" ca="1" si="0"/>
        <v>0.7023087833098941</v>
      </c>
      <c r="C42" s="130" t="s">
        <v>63</v>
      </c>
      <c r="D42" s="116"/>
      <c r="E42" s="110"/>
      <c r="F42" s="155"/>
      <c r="G42" s="108"/>
      <c r="H42" s="108"/>
      <c r="I42" s="108"/>
      <c r="J42" s="108"/>
      <c r="K42" s="109"/>
      <c r="L42" s="110"/>
      <c r="M42" s="110"/>
      <c r="N42" s="110"/>
      <c r="O42" s="110"/>
      <c r="P42" s="108"/>
      <c r="Q42" s="108"/>
      <c r="R42" s="108"/>
      <c r="S42" s="108"/>
      <c r="T42" s="108"/>
      <c r="U42" s="108"/>
      <c r="V42" s="108"/>
      <c r="W42" s="108"/>
      <c r="X42" s="108"/>
      <c r="Y42" s="108"/>
      <c r="Z42" s="108"/>
      <c r="AA42" s="100"/>
      <c r="AB42" s="100"/>
      <c r="AC42" s="100"/>
      <c r="AD42" s="111"/>
      <c r="AE42" s="112"/>
      <c r="AF42" s="100"/>
      <c r="AG42" s="100"/>
      <c r="AH42" s="100"/>
      <c r="AI42" s="100"/>
      <c r="AJ42" s="100"/>
      <c r="AK42" s="100"/>
      <c r="AL42" s="110"/>
      <c r="AM42" s="108"/>
      <c r="AN42" s="108"/>
      <c r="AO42" s="108"/>
      <c r="AP42" s="108"/>
      <c r="AQ42" s="108"/>
      <c r="AR42" s="108"/>
      <c r="AS42" s="108"/>
      <c r="AT42" s="108"/>
      <c r="AU42" s="108"/>
      <c r="AV42" s="108"/>
      <c r="AW42" s="108"/>
      <c r="AX42" s="108"/>
      <c r="AY42" s="108"/>
      <c r="AZ42" s="108"/>
      <c r="BA42" s="108"/>
    </row>
    <row r="43" spans="1:53" s="113" customFormat="1" ht="20.100000000000001" customHeight="1" x14ac:dyDescent="0.2">
      <c r="A43" s="114">
        <v>40</v>
      </c>
      <c r="B43" s="115">
        <f t="shared" ca="1" si="0"/>
        <v>0.89501467431587312</v>
      </c>
      <c r="C43" s="130" t="s">
        <v>20</v>
      </c>
      <c r="D43" s="116"/>
      <c r="E43" s="110"/>
      <c r="F43" s="155"/>
      <c r="G43" s="108"/>
      <c r="H43" s="108"/>
      <c r="I43" s="108"/>
      <c r="J43" s="108"/>
      <c r="K43" s="109"/>
      <c r="L43" s="110"/>
      <c r="M43" s="156"/>
      <c r="N43" s="155"/>
      <c r="O43" s="155"/>
      <c r="P43" s="108"/>
      <c r="Q43" s="108"/>
      <c r="R43" s="108"/>
      <c r="S43" s="108"/>
      <c r="T43" s="108"/>
      <c r="U43" s="108"/>
      <c r="V43" s="108"/>
      <c r="W43" s="108"/>
      <c r="X43" s="108"/>
      <c r="Y43" s="108"/>
      <c r="Z43" s="108"/>
      <c r="AA43" s="100"/>
      <c r="AB43" s="100"/>
      <c r="AC43" s="100"/>
      <c r="AD43" s="111"/>
      <c r="AE43" s="112"/>
      <c r="AF43" s="100"/>
      <c r="AG43" s="100"/>
      <c r="AH43" s="100"/>
      <c r="AI43" s="100"/>
      <c r="AJ43" s="100"/>
      <c r="AK43" s="100"/>
      <c r="AL43" s="110"/>
      <c r="AM43" s="108"/>
      <c r="AN43" s="108"/>
      <c r="AO43" s="108"/>
      <c r="AP43" s="108"/>
      <c r="AQ43" s="108"/>
      <c r="AR43" s="108"/>
      <c r="AS43" s="108"/>
      <c r="AT43" s="108"/>
      <c r="AU43" s="108"/>
      <c r="AV43" s="108"/>
      <c r="AW43" s="108"/>
      <c r="AX43" s="108"/>
      <c r="AY43" s="108"/>
      <c r="AZ43" s="108"/>
      <c r="BA43" s="108"/>
    </row>
    <row r="44" spans="1:53" s="113" customFormat="1" ht="20.100000000000001" customHeight="1" x14ac:dyDescent="0.2">
      <c r="A44" s="114">
        <v>41</v>
      </c>
      <c r="B44" s="115">
        <f t="shared" ca="1" si="0"/>
        <v>0.79712522341146441</v>
      </c>
      <c r="C44" s="130" t="s">
        <v>64</v>
      </c>
      <c r="D44" s="116"/>
      <c r="E44" s="110"/>
      <c r="F44" s="155"/>
      <c r="G44" s="108"/>
      <c r="H44" s="108"/>
      <c r="I44" s="108"/>
      <c r="J44" s="108"/>
      <c r="K44" s="109"/>
      <c r="L44" s="110"/>
      <c r="M44" s="156"/>
      <c r="N44" s="155"/>
      <c r="O44" s="155"/>
      <c r="P44" s="108"/>
      <c r="Q44" s="108"/>
      <c r="R44" s="108"/>
      <c r="S44" s="108"/>
      <c r="T44" s="108"/>
      <c r="U44" s="108"/>
      <c r="V44" s="108"/>
      <c r="W44" s="108"/>
      <c r="X44" s="108"/>
      <c r="Y44" s="108"/>
      <c r="Z44" s="108"/>
      <c r="AA44" s="100"/>
      <c r="AB44" s="100"/>
      <c r="AC44" s="100"/>
      <c r="AD44" s="111"/>
      <c r="AE44" s="112"/>
      <c r="AF44" s="100"/>
      <c r="AG44" s="100"/>
      <c r="AH44" s="100"/>
      <c r="AI44" s="100"/>
      <c r="AJ44" s="100"/>
      <c r="AK44" s="100"/>
      <c r="AL44" s="110"/>
      <c r="AM44" s="108"/>
      <c r="AN44" s="108"/>
      <c r="AO44" s="108"/>
      <c r="AP44" s="108"/>
      <c r="AQ44" s="108"/>
      <c r="AR44" s="108"/>
      <c r="AS44" s="108"/>
      <c r="AT44" s="108"/>
      <c r="AU44" s="108"/>
      <c r="AV44" s="108"/>
      <c r="AW44" s="108"/>
      <c r="AX44" s="108"/>
      <c r="AY44" s="108"/>
      <c r="AZ44" s="108"/>
      <c r="BA44" s="108"/>
    </row>
    <row r="45" spans="1:53" s="113" customFormat="1" ht="20.100000000000001" customHeight="1" x14ac:dyDescent="0.2">
      <c r="A45" s="114">
        <v>42</v>
      </c>
      <c r="B45" s="115">
        <f t="shared" ca="1" si="0"/>
        <v>0.2761605148052082</v>
      </c>
      <c r="C45" s="130" t="s">
        <v>21</v>
      </c>
      <c r="D45" s="116"/>
      <c r="E45" s="110"/>
      <c r="F45" s="155"/>
      <c r="G45" s="108"/>
      <c r="H45" s="108"/>
      <c r="I45" s="108"/>
      <c r="J45" s="108"/>
      <c r="K45" s="109"/>
      <c r="L45" s="110"/>
      <c r="M45" s="110"/>
      <c r="N45" s="110"/>
      <c r="O45" s="110"/>
      <c r="P45" s="108"/>
      <c r="Q45" s="108"/>
      <c r="R45" s="108"/>
      <c r="S45" s="108"/>
      <c r="T45" s="108"/>
      <c r="U45" s="108"/>
      <c r="V45" s="108"/>
      <c r="W45" s="108"/>
      <c r="X45" s="108"/>
      <c r="Y45" s="108"/>
      <c r="Z45" s="108"/>
      <c r="AA45" s="100"/>
      <c r="AB45" s="100"/>
      <c r="AC45" s="100"/>
      <c r="AD45" s="111"/>
      <c r="AE45" s="112"/>
      <c r="AF45" s="100"/>
      <c r="AG45" s="100"/>
      <c r="AH45" s="100"/>
      <c r="AI45" s="100"/>
      <c r="AJ45" s="100"/>
      <c r="AK45" s="100"/>
      <c r="AL45" s="110"/>
      <c r="AM45" s="108"/>
      <c r="AN45" s="108"/>
      <c r="AO45" s="108"/>
      <c r="AP45" s="108"/>
      <c r="AQ45" s="108"/>
      <c r="AR45" s="108"/>
      <c r="AS45" s="108"/>
      <c r="AT45" s="108"/>
      <c r="AU45" s="108"/>
      <c r="AV45" s="108"/>
      <c r="AW45" s="108"/>
      <c r="AX45" s="108"/>
      <c r="AY45" s="108"/>
      <c r="AZ45" s="108"/>
      <c r="BA45" s="108"/>
    </row>
    <row r="46" spans="1:53" s="113" customFormat="1" ht="20.100000000000001" customHeight="1" x14ac:dyDescent="0.2">
      <c r="A46" s="114">
        <v>43</v>
      </c>
      <c r="B46" s="115">
        <f t="shared" ca="1" si="0"/>
        <v>0.80532617994361466</v>
      </c>
      <c r="C46" s="130" t="s">
        <v>75</v>
      </c>
      <c r="D46" s="116"/>
      <c r="E46" s="110"/>
      <c r="F46" s="155"/>
      <c r="G46" s="108"/>
      <c r="H46" s="108"/>
      <c r="I46" s="108"/>
      <c r="J46" s="108"/>
      <c r="K46" s="109"/>
      <c r="L46" s="110"/>
      <c r="M46" s="156"/>
      <c r="N46" s="155"/>
      <c r="O46" s="155"/>
      <c r="P46" s="108"/>
      <c r="Q46" s="108"/>
      <c r="R46" s="108"/>
      <c r="S46" s="108"/>
      <c r="T46" s="108"/>
      <c r="U46" s="108"/>
      <c r="V46" s="108"/>
      <c r="W46" s="108"/>
      <c r="X46" s="108"/>
      <c r="Y46" s="108"/>
      <c r="Z46" s="108"/>
      <c r="AA46" s="100"/>
      <c r="AB46" s="100"/>
      <c r="AC46" s="100"/>
      <c r="AD46" s="111"/>
      <c r="AE46" s="112"/>
      <c r="AF46" s="100"/>
      <c r="AG46" s="100"/>
      <c r="AH46" s="100"/>
      <c r="AI46" s="100"/>
      <c r="AJ46" s="100"/>
      <c r="AK46" s="100"/>
      <c r="AL46" s="110"/>
      <c r="AM46" s="108"/>
      <c r="AN46" s="108"/>
      <c r="AO46" s="108"/>
      <c r="AP46" s="108"/>
      <c r="AQ46" s="108"/>
      <c r="AR46" s="108"/>
      <c r="AS46" s="108"/>
      <c r="AT46" s="108"/>
      <c r="AU46" s="108"/>
      <c r="AV46" s="108"/>
      <c r="AW46" s="108"/>
      <c r="AX46" s="108"/>
      <c r="AY46" s="108"/>
      <c r="AZ46" s="108"/>
      <c r="BA46" s="108"/>
    </row>
    <row r="47" spans="1:53" s="113" customFormat="1" ht="20.100000000000001" customHeight="1" x14ac:dyDescent="0.2">
      <c r="A47" s="114">
        <v>44</v>
      </c>
      <c r="B47" s="115">
        <f t="shared" ca="1" si="0"/>
        <v>0.77989354507281594</v>
      </c>
      <c r="C47" s="130" t="s">
        <v>22</v>
      </c>
      <c r="D47" s="116"/>
      <c r="E47" s="110"/>
      <c r="F47" s="155"/>
      <c r="G47" s="108"/>
      <c r="H47" s="108"/>
      <c r="I47" s="108"/>
      <c r="J47" s="108"/>
      <c r="K47" s="109"/>
      <c r="L47" s="110"/>
      <c r="M47" s="156"/>
      <c r="N47" s="155"/>
      <c r="O47" s="155"/>
      <c r="P47" s="108"/>
      <c r="Q47" s="108"/>
      <c r="R47" s="108"/>
      <c r="S47" s="108"/>
      <c r="T47" s="108"/>
      <c r="U47" s="108"/>
      <c r="V47" s="108"/>
      <c r="W47" s="108"/>
      <c r="X47" s="108"/>
      <c r="Y47" s="108"/>
      <c r="Z47" s="108"/>
      <c r="AA47" s="100"/>
      <c r="AB47" s="100"/>
      <c r="AC47" s="100"/>
      <c r="AD47" s="111"/>
      <c r="AE47" s="112"/>
      <c r="AF47" s="100"/>
      <c r="AG47" s="100"/>
      <c r="AH47" s="100"/>
      <c r="AI47" s="100"/>
      <c r="AJ47" s="100"/>
      <c r="AK47" s="100"/>
      <c r="AL47" s="110"/>
      <c r="AM47" s="108"/>
      <c r="AN47" s="108"/>
      <c r="AO47" s="108"/>
      <c r="AP47" s="108"/>
      <c r="AQ47" s="108"/>
      <c r="AR47" s="108"/>
      <c r="AS47" s="108"/>
      <c r="AT47" s="108"/>
      <c r="AU47" s="108"/>
      <c r="AV47" s="108"/>
      <c r="AW47" s="108"/>
      <c r="AX47" s="108"/>
      <c r="AY47" s="108"/>
      <c r="AZ47" s="108"/>
      <c r="BA47" s="108"/>
    </row>
    <row r="48" spans="1:53" s="113" customFormat="1" ht="20.100000000000001" customHeight="1" x14ac:dyDescent="0.2">
      <c r="A48" s="114">
        <v>45</v>
      </c>
      <c r="B48" s="115">
        <f t="shared" ca="1" si="0"/>
        <v>0.91773402338936694</v>
      </c>
      <c r="C48" s="130" t="s">
        <v>23</v>
      </c>
      <c r="D48" s="116"/>
      <c r="E48" s="110"/>
      <c r="F48" s="155"/>
      <c r="G48" s="108"/>
      <c r="H48" s="108"/>
      <c r="I48" s="108"/>
      <c r="J48" s="108"/>
      <c r="K48" s="109"/>
      <c r="L48" s="110"/>
      <c r="M48" s="110"/>
      <c r="N48" s="110"/>
      <c r="O48" s="110"/>
      <c r="P48" s="108"/>
      <c r="Q48" s="108"/>
      <c r="R48" s="108"/>
      <c r="S48" s="108"/>
      <c r="T48" s="108"/>
      <c r="U48" s="108"/>
      <c r="V48" s="108"/>
      <c r="W48" s="108"/>
      <c r="X48" s="108"/>
      <c r="Y48" s="108"/>
      <c r="Z48" s="108"/>
      <c r="AA48" s="100"/>
      <c r="AB48" s="100"/>
      <c r="AC48" s="100"/>
      <c r="AD48" s="111"/>
      <c r="AE48" s="112"/>
      <c r="AF48" s="100"/>
      <c r="AG48" s="100"/>
      <c r="AH48" s="100"/>
      <c r="AI48" s="100"/>
      <c r="AJ48" s="100"/>
      <c r="AK48" s="100"/>
      <c r="AL48" s="110"/>
      <c r="AM48" s="108"/>
      <c r="AN48" s="108"/>
      <c r="AO48" s="108"/>
      <c r="AP48" s="108"/>
      <c r="AQ48" s="108"/>
      <c r="AR48" s="108"/>
      <c r="AS48" s="108"/>
      <c r="AT48" s="108"/>
      <c r="AU48" s="108"/>
      <c r="AV48" s="108"/>
      <c r="AW48" s="108"/>
      <c r="AX48" s="108"/>
      <c r="AY48" s="108"/>
      <c r="AZ48" s="108"/>
      <c r="BA48" s="108"/>
    </row>
    <row r="49" spans="1:53" s="113" customFormat="1" ht="20.100000000000001" customHeight="1" x14ac:dyDescent="0.2">
      <c r="A49" s="114">
        <v>46</v>
      </c>
      <c r="B49" s="115">
        <f t="shared" ca="1" si="0"/>
        <v>0.5315873357176496</v>
      </c>
      <c r="C49" s="130" t="s">
        <v>65</v>
      </c>
      <c r="D49" s="116"/>
      <c r="E49" s="110"/>
      <c r="F49" s="155"/>
      <c r="G49" s="108"/>
      <c r="H49" s="108"/>
      <c r="I49" s="108"/>
      <c r="J49" s="108"/>
      <c r="K49" s="109"/>
      <c r="L49" s="110"/>
      <c r="M49" s="156"/>
      <c r="N49" s="155"/>
      <c r="O49" s="155"/>
      <c r="P49" s="108"/>
      <c r="Q49" s="108"/>
      <c r="R49" s="108"/>
      <c r="S49" s="108"/>
      <c r="T49" s="108"/>
      <c r="U49" s="108"/>
      <c r="V49" s="108"/>
      <c r="W49" s="108"/>
      <c r="X49" s="108"/>
      <c r="Y49" s="108"/>
      <c r="Z49" s="108"/>
      <c r="AA49" s="100"/>
      <c r="AB49" s="100"/>
      <c r="AC49" s="100"/>
      <c r="AD49" s="111"/>
      <c r="AE49" s="112"/>
      <c r="AF49" s="100"/>
      <c r="AG49" s="100"/>
      <c r="AH49" s="100"/>
      <c r="AI49" s="100"/>
      <c r="AJ49" s="100"/>
      <c r="AK49" s="100"/>
      <c r="AL49" s="110"/>
      <c r="AM49" s="108"/>
      <c r="AN49" s="108"/>
      <c r="AO49" s="108"/>
      <c r="AP49" s="108"/>
      <c r="AQ49" s="108"/>
      <c r="AR49" s="108"/>
      <c r="AS49" s="108"/>
      <c r="AT49" s="108"/>
      <c r="AU49" s="108"/>
      <c r="AV49" s="108"/>
      <c r="AW49" s="108"/>
      <c r="AX49" s="108"/>
      <c r="AY49" s="108"/>
      <c r="AZ49" s="108"/>
      <c r="BA49" s="108"/>
    </row>
    <row r="50" spans="1:53" s="113" customFormat="1" ht="20.100000000000001" customHeight="1" x14ac:dyDescent="0.2">
      <c r="A50" s="114">
        <v>47</v>
      </c>
      <c r="B50" s="115">
        <f t="shared" ca="1" si="0"/>
        <v>0.30975660872624244</v>
      </c>
      <c r="C50" s="130" t="s">
        <v>24</v>
      </c>
      <c r="D50" s="116"/>
      <c r="E50" s="110"/>
      <c r="F50" s="155"/>
      <c r="G50" s="108"/>
      <c r="H50" s="108"/>
      <c r="I50" s="108"/>
      <c r="J50" s="108"/>
      <c r="K50" s="109"/>
      <c r="L50" s="110"/>
      <c r="M50" s="156"/>
      <c r="N50" s="155"/>
      <c r="O50" s="155"/>
      <c r="P50" s="108"/>
      <c r="Q50" s="108"/>
      <c r="R50" s="108"/>
      <c r="S50" s="108"/>
      <c r="T50" s="108"/>
      <c r="U50" s="108"/>
      <c r="V50" s="108"/>
      <c r="W50" s="108"/>
      <c r="X50" s="108"/>
      <c r="Y50" s="108"/>
      <c r="Z50" s="108"/>
      <c r="AA50" s="100"/>
      <c r="AB50" s="100"/>
      <c r="AC50" s="100"/>
      <c r="AD50" s="111"/>
      <c r="AE50" s="112"/>
      <c r="AF50" s="100"/>
      <c r="AG50" s="100"/>
      <c r="AH50" s="100"/>
      <c r="AI50" s="100"/>
      <c r="AJ50" s="100"/>
      <c r="AK50" s="100"/>
      <c r="AL50" s="110"/>
      <c r="AM50" s="108"/>
      <c r="AN50" s="108"/>
      <c r="AO50" s="108"/>
      <c r="AP50" s="108"/>
      <c r="AQ50" s="108"/>
      <c r="AR50" s="108"/>
      <c r="AS50" s="108"/>
      <c r="AT50" s="108"/>
      <c r="AU50" s="108"/>
      <c r="AV50" s="108"/>
      <c r="AW50" s="108"/>
      <c r="AX50" s="108"/>
      <c r="AY50" s="108"/>
      <c r="AZ50" s="108"/>
      <c r="BA50" s="108"/>
    </row>
    <row r="51" spans="1:53" s="113" customFormat="1" ht="20.100000000000001" customHeight="1" x14ac:dyDescent="0.2">
      <c r="A51" s="114">
        <v>48</v>
      </c>
      <c r="B51" s="115">
        <f t="shared" ca="1" si="0"/>
        <v>0.88750249069194154</v>
      </c>
      <c r="C51" s="130" t="s">
        <v>25</v>
      </c>
      <c r="D51" s="116"/>
      <c r="E51" s="110"/>
      <c r="F51" s="155"/>
      <c r="G51" s="108"/>
      <c r="H51" s="108"/>
      <c r="I51" s="108"/>
      <c r="J51" s="108"/>
      <c r="K51" s="109"/>
      <c r="L51" s="110"/>
      <c r="M51" s="110"/>
      <c r="N51" s="110"/>
      <c r="O51" s="110"/>
      <c r="P51" s="108"/>
      <c r="Q51" s="108"/>
      <c r="R51" s="108"/>
      <c r="S51" s="108"/>
      <c r="T51" s="108"/>
      <c r="U51" s="108"/>
      <c r="V51" s="108"/>
      <c r="W51" s="108"/>
      <c r="X51" s="108"/>
      <c r="Y51" s="108"/>
      <c r="Z51" s="108"/>
      <c r="AA51" s="100"/>
      <c r="AB51" s="100"/>
      <c r="AC51" s="100"/>
      <c r="AD51" s="111"/>
      <c r="AE51" s="112"/>
      <c r="AF51" s="100"/>
      <c r="AG51" s="100"/>
      <c r="AH51" s="100"/>
      <c r="AI51" s="100"/>
      <c r="AJ51" s="100"/>
      <c r="AK51" s="100"/>
      <c r="AL51" s="110"/>
      <c r="AM51" s="108"/>
      <c r="AN51" s="108"/>
      <c r="AO51" s="108"/>
      <c r="AP51" s="108"/>
      <c r="AQ51" s="108"/>
      <c r="AR51" s="108"/>
      <c r="AS51" s="108"/>
      <c r="AT51" s="108"/>
      <c r="AU51" s="108"/>
      <c r="AV51" s="108"/>
      <c r="AW51" s="108"/>
      <c r="AX51" s="108"/>
      <c r="AY51" s="108"/>
      <c r="AZ51" s="108"/>
      <c r="BA51" s="108"/>
    </row>
    <row r="52" spans="1:53" s="113" customFormat="1" ht="20.100000000000001" customHeight="1" x14ac:dyDescent="0.2">
      <c r="A52" s="114">
        <v>49</v>
      </c>
      <c r="B52" s="115">
        <f t="shared" ca="1" si="0"/>
        <v>0.56591748552262999</v>
      </c>
      <c r="C52" s="130" t="s">
        <v>66</v>
      </c>
      <c r="D52" s="116"/>
      <c r="E52" s="110"/>
      <c r="F52" s="155"/>
      <c r="G52" s="108"/>
      <c r="H52" s="108"/>
      <c r="I52" s="108"/>
      <c r="J52" s="108"/>
      <c r="K52" s="109"/>
      <c r="L52" s="110"/>
      <c r="M52" s="156"/>
      <c r="N52" s="155"/>
      <c r="O52" s="155"/>
      <c r="P52" s="108"/>
      <c r="Q52" s="108"/>
      <c r="R52" s="108"/>
      <c r="S52" s="108"/>
      <c r="T52" s="108"/>
      <c r="U52" s="108"/>
      <c r="V52" s="108"/>
      <c r="W52" s="108"/>
      <c r="X52" s="108"/>
      <c r="Y52" s="108"/>
      <c r="Z52" s="108"/>
      <c r="AA52" s="100"/>
      <c r="AB52" s="100"/>
      <c r="AC52" s="100"/>
      <c r="AD52" s="111"/>
      <c r="AE52" s="112"/>
      <c r="AF52" s="100"/>
      <c r="AG52" s="100"/>
      <c r="AH52" s="100"/>
      <c r="AI52" s="100"/>
      <c r="AJ52" s="100"/>
      <c r="AK52" s="100"/>
      <c r="AL52" s="110"/>
      <c r="AM52" s="108"/>
      <c r="AN52" s="108"/>
      <c r="AO52" s="108"/>
      <c r="AP52" s="108"/>
      <c r="AQ52" s="108"/>
      <c r="AR52" s="108"/>
      <c r="AS52" s="108"/>
      <c r="AT52" s="108"/>
      <c r="AU52" s="108"/>
      <c r="AV52" s="108"/>
      <c r="AW52" s="108"/>
      <c r="AX52" s="108"/>
      <c r="AY52" s="108"/>
      <c r="AZ52" s="108"/>
      <c r="BA52" s="108"/>
    </row>
    <row r="53" spans="1:53" s="113" customFormat="1" ht="20.100000000000001" customHeight="1" x14ac:dyDescent="0.2">
      <c r="A53" s="114">
        <v>50</v>
      </c>
      <c r="B53" s="115">
        <f t="shared" ca="1" si="0"/>
        <v>0.46129037911349535</v>
      </c>
      <c r="C53" s="130" t="s">
        <v>26</v>
      </c>
      <c r="D53" s="116"/>
      <c r="E53" s="110"/>
      <c r="F53" s="155"/>
      <c r="G53" s="108"/>
      <c r="H53" s="108"/>
      <c r="I53" s="108"/>
      <c r="J53" s="108"/>
      <c r="K53" s="109"/>
      <c r="L53" s="110"/>
      <c r="M53" s="156"/>
      <c r="N53" s="155"/>
      <c r="O53" s="155"/>
      <c r="P53" s="108"/>
      <c r="Q53" s="108"/>
      <c r="R53" s="108"/>
      <c r="S53" s="108"/>
      <c r="T53" s="108"/>
      <c r="U53" s="108"/>
      <c r="V53" s="108"/>
      <c r="W53" s="108"/>
      <c r="X53" s="108"/>
      <c r="Y53" s="108"/>
      <c r="Z53" s="108"/>
      <c r="AA53" s="100"/>
      <c r="AB53" s="100"/>
      <c r="AC53" s="100"/>
      <c r="AD53" s="111"/>
      <c r="AE53" s="112"/>
      <c r="AF53" s="100"/>
      <c r="AG53" s="100"/>
      <c r="AH53" s="100"/>
      <c r="AI53" s="100"/>
      <c r="AJ53" s="100"/>
      <c r="AK53" s="100"/>
      <c r="AL53" s="110"/>
      <c r="AM53" s="108"/>
      <c r="AN53" s="108"/>
      <c r="AO53" s="108"/>
      <c r="AP53" s="108"/>
      <c r="AQ53" s="108"/>
      <c r="AR53" s="108"/>
      <c r="AS53" s="108"/>
      <c r="AT53" s="108"/>
      <c r="AU53" s="108"/>
      <c r="AV53" s="108"/>
      <c r="AW53" s="108"/>
      <c r="AX53" s="108"/>
      <c r="AY53" s="108"/>
      <c r="AZ53" s="108"/>
      <c r="BA53" s="108"/>
    </row>
    <row r="54" spans="1:53" s="113" customFormat="1" ht="20.100000000000001" customHeight="1" x14ac:dyDescent="0.2">
      <c r="A54" s="114">
        <v>51</v>
      </c>
      <c r="B54" s="115" t="str">
        <f t="shared" ref="B54:B67" ca="1" si="1">IF(C54&lt;&gt;"",RAND(),"")</f>
        <v/>
      </c>
      <c r="C54" s="130"/>
      <c r="D54" s="116"/>
      <c r="E54" s="110"/>
      <c r="F54" s="155"/>
      <c r="G54" s="108"/>
      <c r="H54" s="132" t="s">
        <v>27</v>
      </c>
      <c r="I54" s="108"/>
      <c r="J54" s="108"/>
      <c r="K54" s="109"/>
      <c r="L54" s="110"/>
      <c r="M54" s="110"/>
      <c r="N54" s="110"/>
      <c r="O54" s="110"/>
      <c r="P54" s="108"/>
      <c r="Q54" s="108"/>
      <c r="R54" s="108"/>
      <c r="S54" s="108"/>
      <c r="T54" s="108"/>
      <c r="U54" s="108"/>
      <c r="V54" s="108"/>
      <c r="W54" s="108"/>
      <c r="X54" s="108"/>
      <c r="Y54" s="108"/>
      <c r="Z54" s="108"/>
      <c r="AA54" s="100"/>
      <c r="AB54" s="100"/>
      <c r="AC54" s="100"/>
      <c r="AD54" s="111"/>
      <c r="AE54" s="112"/>
      <c r="AF54" s="100"/>
      <c r="AG54" s="100"/>
      <c r="AH54" s="100"/>
      <c r="AI54" s="100"/>
      <c r="AJ54" s="100"/>
      <c r="AK54" s="100"/>
      <c r="AL54" s="110"/>
      <c r="AM54" s="108"/>
      <c r="AN54" s="108"/>
      <c r="AO54" s="108"/>
      <c r="AP54" s="108"/>
      <c r="AQ54" s="108"/>
      <c r="AR54" s="108"/>
      <c r="AS54" s="108"/>
      <c r="AT54" s="108"/>
      <c r="AU54" s="108"/>
      <c r="AV54" s="108"/>
      <c r="AW54" s="108"/>
      <c r="AX54" s="108"/>
      <c r="AY54" s="108"/>
      <c r="AZ54" s="108"/>
      <c r="BA54" s="108"/>
    </row>
    <row r="55" spans="1:53" s="113" customFormat="1" ht="20.100000000000001" customHeight="1" x14ac:dyDescent="0.2">
      <c r="A55" s="114">
        <v>52</v>
      </c>
      <c r="B55" s="115" t="str">
        <f t="shared" ca="1" si="1"/>
        <v/>
      </c>
      <c r="C55" s="130"/>
      <c r="D55" s="116"/>
      <c r="E55" s="110"/>
      <c r="F55" s="155"/>
      <c r="G55" s="108"/>
      <c r="H55" s="132" t="s">
        <v>67</v>
      </c>
      <c r="I55" s="108"/>
      <c r="J55" s="108"/>
      <c r="K55" s="109"/>
      <c r="L55" s="110"/>
      <c r="M55" s="156"/>
      <c r="N55" s="155"/>
      <c r="O55" s="155"/>
      <c r="P55" s="108"/>
      <c r="Q55" s="108"/>
      <c r="R55" s="108"/>
      <c r="S55" s="108"/>
      <c r="T55" s="108"/>
      <c r="U55" s="108"/>
      <c r="V55" s="108"/>
      <c r="W55" s="108"/>
      <c r="X55" s="108"/>
      <c r="Y55" s="108"/>
      <c r="Z55" s="108"/>
      <c r="AA55" s="100"/>
      <c r="AB55" s="100"/>
      <c r="AC55" s="100"/>
      <c r="AD55" s="111"/>
      <c r="AE55" s="112"/>
      <c r="AF55" s="100"/>
      <c r="AG55" s="100"/>
      <c r="AH55" s="100"/>
      <c r="AI55" s="100"/>
      <c r="AJ55" s="100"/>
      <c r="AK55" s="100"/>
      <c r="AL55" s="110"/>
      <c r="AM55" s="108"/>
      <c r="AN55" s="108"/>
      <c r="AO55" s="108"/>
      <c r="AP55" s="108"/>
      <c r="AQ55" s="108"/>
      <c r="AR55" s="108"/>
      <c r="AS55" s="108"/>
      <c r="AT55" s="108"/>
      <c r="AU55" s="108"/>
      <c r="AV55" s="108"/>
      <c r="AW55" s="108"/>
      <c r="AX55" s="108"/>
      <c r="AY55" s="108"/>
      <c r="AZ55" s="108"/>
      <c r="BA55" s="108"/>
    </row>
    <row r="56" spans="1:53" s="113" customFormat="1" ht="20.100000000000001" customHeight="1" x14ac:dyDescent="0.2">
      <c r="A56" s="114">
        <v>53</v>
      </c>
      <c r="B56" s="115" t="str">
        <f t="shared" ca="1" si="1"/>
        <v/>
      </c>
      <c r="C56" s="130"/>
      <c r="D56" s="116"/>
      <c r="E56" s="110"/>
      <c r="F56" s="155"/>
      <c r="G56" s="108"/>
      <c r="H56" s="132" t="s">
        <v>28</v>
      </c>
      <c r="I56" s="108"/>
      <c r="J56" s="108"/>
      <c r="K56" s="109"/>
      <c r="L56" s="110"/>
      <c r="M56" s="156"/>
      <c r="N56" s="155"/>
      <c r="O56" s="155"/>
      <c r="P56" s="108"/>
      <c r="Q56" s="108"/>
      <c r="R56" s="108"/>
      <c r="S56" s="108"/>
      <c r="T56" s="108"/>
      <c r="U56" s="108"/>
      <c r="V56" s="108"/>
      <c r="W56" s="108"/>
      <c r="X56" s="108"/>
      <c r="Y56" s="108"/>
      <c r="Z56" s="108"/>
      <c r="AA56" s="100"/>
      <c r="AB56" s="100"/>
      <c r="AC56" s="100"/>
      <c r="AD56" s="111"/>
      <c r="AE56" s="112"/>
      <c r="AF56" s="100"/>
      <c r="AG56" s="100"/>
      <c r="AH56" s="100"/>
      <c r="AI56" s="100"/>
      <c r="AJ56" s="100"/>
      <c r="AK56" s="100"/>
      <c r="AL56" s="110"/>
      <c r="AM56" s="108"/>
      <c r="AN56" s="108"/>
      <c r="AO56" s="108"/>
      <c r="AP56" s="108"/>
      <c r="AQ56" s="108"/>
      <c r="AR56" s="108"/>
      <c r="AS56" s="108"/>
      <c r="AT56" s="108"/>
      <c r="AU56" s="108"/>
      <c r="AV56" s="108"/>
      <c r="AW56" s="108"/>
      <c r="AX56" s="108"/>
      <c r="AY56" s="108"/>
      <c r="AZ56" s="108"/>
      <c r="BA56" s="108"/>
    </row>
    <row r="57" spans="1:53" s="113" customFormat="1" ht="20.100000000000001" customHeight="1" x14ac:dyDescent="0.2">
      <c r="A57" s="114">
        <v>54</v>
      </c>
      <c r="B57" s="115" t="str">
        <f t="shared" ca="1" si="1"/>
        <v/>
      </c>
      <c r="C57" s="130"/>
      <c r="D57" s="116"/>
      <c r="E57" s="110"/>
      <c r="F57" s="155"/>
      <c r="G57" s="108"/>
      <c r="H57" s="132" t="s">
        <v>29</v>
      </c>
      <c r="I57" s="108"/>
      <c r="J57" s="108"/>
      <c r="K57" s="109"/>
      <c r="L57" s="110"/>
      <c r="M57" s="110"/>
      <c r="N57" s="110"/>
      <c r="O57" s="110"/>
      <c r="P57" s="108"/>
      <c r="Q57" s="108"/>
      <c r="R57" s="108"/>
      <c r="S57" s="108"/>
      <c r="T57" s="108"/>
      <c r="U57" s="108"/>
      <c r="V57" s="108"/>
      <c r="W57" s="108"/>
      <c r="X57" s="108"/>
      <c r="Y57" s="108"/>
      <c r="Z57" s="108"/>
      <c r="AA57" s="100"/>
      <c r="AB57" s="100"/>
      <c r="AC57" s="100"/>
      <c r="AD57" s="111"/>
      <c r="AE57" s="112"/>
      <c r="AF57" s="100"/>
      <c r="AG57" s="100"/>
      <c r="AH57" s="100"/>
      <c r="AI57" s="100"/>
      <c r="AJ57" s="100"/>
      <c r="AK57" s="100"/>
      <c r="AL57" s="110"/>
      <c r="AM57" s="108"/>
      <c r="AN57" s="108"/>
      <c r="AO57" s="108"/>
      <c r="AP57" s="108"/>
      <c r="AQ57" s="108"/>
      <c r="AR57" s="108"/>
      <c r="AS57" s="108"/>
      <c r="AT57" s="108"/>
      <c r="AU57" s="108"/>
      <c r="AV57" s="108"/>
      <c r="AW57" s="108"/>
      <c r="AX57" s="108"/>
      <c r="AY57" s="108"/>
      <c r="AZ57" s="108"/>
      <c r="BA57" s="108"/>
    </row>
    <row r="58" spans="1:53" s="113" customFormat="1" ht="20.100000000000001" customHeight="1" x14ac:dyDescent="0.2">
      <c r="A58" s="114">
        <v>55</v>
      </c>
      <c r="B58" s="115" t="str">
        <f t="shared" ca="1" si="1"/>
        <v/>
      </c>
      <c r="C58" s="130"/>
      <c r="D58" s="116"/>
      <c r="E58" s="110"/>
      <c r="F58" s="155"/>
      <c r="G58" s="108"/>
      <c r="H58" s="132" t="s">
        <v>68</v>
      </c>
      <c r="I58" s="108"/>
      <c r="J58" s="108"/>
      <c r="K58" s="109"/>
      <c r="L58" s="110"/>
      <c r="M58" s="156"/>
      <c r="N58" s="155"/>
      <c r="O58" s="155"/>
      <c r="P58" s="108"/>
      <c r="Q58" s="108"/>
      <c r="R58" s="108"/>
      <c r="S58" s="108"/>
      <c r="T58" s="108"/>
      <c r="U58" s="108"/>
      <c r="V58" s="108"/>
      <c r="W58" s="108"/>
      <c r="X58" s="108"/>
      <c r="Y58" s="108"/>
      <c r="Z58" s="108"/>
      <c r="AA58" s="100"/>
      <c r="AB58" s="100"/>
      <c r="AC58" s="100"/>
      <c r="AD58" s="111"/>
      <c r="AE58" s="112"/>
      <c r="AF58" s="100"/>
      <c r="AG58" s="100"/>
      <c r="AH58" s="100"/>
      <c r="AI58" s="100"/>
      <c r="AJ58" s="100"/>
      <c r="AK58" s="100"/>
      <c r="AL58" s="110"/>
      <c r="AM58" s="108"/>
      <c r="AN58" s="108"/>
      <c r="AO58" s="108"/>
      <c r="AP58" s="108"/>
      <c r="AQ58" s="108"/>
      <c r="AR58" s="108"/>
      <c r="AS58" s="108"/>
      <c r="AT58" s="108"/>
      <c r="AU58" s="108"/>
      <c r="AV58" s="108"/>
      <c r="AW58" s="108"/>
      <c r="AX58" s="108"/>
      <c r="AY58" s="108"/>
      <c r="AZ58" s="108"/>
      <c r="BA58" s="108"/>
    </row>
    <row r="59" spans="1:53" s="113" customFormat="1" ht="20.100000000000001" customHeight="1" x14ac:dyDescent="0.2">
      <c r="A59" s="114">
        <v>56</v>
      </c>
      <c r="B59" s="115" t="str">
        <f t="shared" ca="1" si="1"/>
        <v/>
      </c>
      <c r="C59" s="130"/>
      <c r="D59" s="116"/>
      <c r="E59" s="110"/>
      <c r="F59" s="155"/>
      <c r="G59" s="108"/>
      <c r="H59" s="132" t="s">
        <v>30</v>
      </c>
      <c r="I59" s="108"/>
      <c r="J59" s="108"/>
      <c r="K59" s="109"/>
      <c r="L59" s="110"/>
      <c r="M59" s="156"/>
      <c r="N59" s="155"/>
      <c r="O59" s="155"/>
      <c r="P59" s="108"/>
      <c r="Q59" s="108"/>
      <c r="R59" s="108"/>
      <c r="S59" s="108"/>
      <c r="T59" s="108"/>
      <c r="U59" s="108"/>
      <c r="V59" s="108"/>
      <c r="W59" s="108"/>
      <c r="X59" s="108"/>
      <c r="Y59" s="108"/>
      <c r="Z59" s="108"/>
      <c r="AA59" s="100"/>
      <c r="AB59" s="100"/>
      <c r="AC59" s="100"/>
      <c r="AD59" s="111"/>
      <c r="AE59" s="112"/>
      <c r="AF59" s="100"/>
      <c r="AG59" s="100"/>
      <c r="AH59" s="100"/>
      <c r="AI59" s="100"/>
      <c r="AJ59" s="100"/>
      <c r="AK59" s="100"/>
      <c r="AL59" s="110"/>
      <c r="AM59" s="108"/>
      <c r="AN59" s="108"/>
      <c r="AO59" s="108"/>
      <c r="AP59" s="108"/>
      <c r="AQ59" s="108"/>
      <c r="AR59" s="108"/>
      <c r="AS59" s="108"/>
      <c r="AT59" s="108"/>
      <c r="AU59" s="108"/>
      <c r="AV59" s="108"/>
      <c r="AW59" s="108"/>
      <c r="AX59" s="108"/>
      <c r="AY59" s="108"/>
      <c r="AZ59" s="108"/>
      <c r="BA59" s="108"/>
    </row>
    <row r="60" spans="1:53" s="113" customFormat="1" ht="20.100000000000001" customHeight="1" x14ac:dyDescent="0.2">
      <c r="A60" s="114">
        <v>57</v>
      </c>
      <c r="B60" s="115" t="str">
        <f t="shared" ca="1" si="1"/>
        <v/>
      </c>
      <c r="C60" s="130"/>
      <c r="D60" s="116"/>
      <c r="E60" s="110"/>
      <c r="F60" s="155"/>
      <c r="G60" s="108"/>
      <c r="H60" s="132" t="s">
        <v>69</v>
      </c>
      <c r="I60" s="108"/>
      <c r="J60" s="108"/>
      <c r="K60" s="109"/>
      <c r="L60" s="110"/>
      <c r="M60" s="110"/>
      <c r="N60" s="110"/>
      <c r="O60" s="110"/>
      <c r="P60" s="108"/>
      <c r="Q60" s="108"/>
      <c r="R60" s="108"/>
      <c r="S60" s="108"/>
      <c r="T60" s="108"/>
      <c r="U60" s="108"/>
      <c r="V60" s="108"/>
      <c r="W60" s="108"/>
      <c r="X60" s="108"/>
      <c r="Y60" s="108"/>
      <c r="Z60" s="108"/>
      <c r="AA60" s="100"/>
      <c r="AB60" s="100"/>
      <c r="AC60" s="100"/>
      <c r="AD60" s="111"/>
      <c r="AE60" s="112"/>
      <c r="AF60" s="100"/>
      <c r="AG60" s="100"/>
      <c r="AH60" s="100"/>
      <c r="AI60" s="100"/>
      <c r="AJ60" s="100"/>
      <c r="AK60" s="100"/>
      <c r="AL60" s="110"/>
      <c r="AM60" s="108"/>
      <c r="AN60" s="108"/>
      <c r="AO60" s="108"/>
      <c r="AP60" s="108"/>
      <c r="AQ60" s="108"/>
      <c r="AR60" s="108"/>
      <c r="AS60" s="108"/>
      <c r="AT60" s="108"/>
      <c r="AU60" s="108"/>
      <c r="AV60" s="108"/>
      <c r="AW60" s="108"/>
      <c r="AX60" s="108"/>
      <c r="AY60" s="108"/>
      <c r="AZ60" s="108"/>
      <c r="BA60" s="108"/>
    </row>
    <row r="61" spans="1:53" s="113" customFormat="1" ht="20.100000000000001" customHeight="1" x14ac:dyDescent="0.2">
      <c r="A61" s="114">
        <v>58</v>
      </c>
      <c r="B61" s="115" t="str">
        <f t="shared" ca="1" si="1"/>
        <v/>
      </c>
      <c r="C61" s="130"/>
      <c r="D61" s="116"/>
      <c r="E61" s="110"/>
      <c r="F61" s="155"/>
      <c r="G61" s="108"/>
      <c r="H61" s="132" t="s">
        <v>70</v>
      </c>
      <c r="I61" s="108"/>
      <c r="J61" s="108"/>
      <c r="K61" s="109"/>
      <c r="L61" s="110"/>
      <c r="M61" s="156"/>
      <c r="N61" s="155"/>
      <c r="O61" s="155"/>
      <c r="P61" s="108"/>
      <c r="Q61" s="108"/>
      <c r="R61" s="108"/>
      <c r="S61" s="108"/>
      <c r="T61" s="108"/>
      <c r="U61" s="108"/>
      <c r="V61" s="108"/>
      <c r="W61" s="108"/>
      <c r="X61" s="108"/>
      <c r="Y61" s="108"/>
      <c r="Z61" s="108"/>
      <c r="AA61" s="100"/>
      <c r="AB61" s="100"/>
      <c r="AC61" s="100"/>
      <c r="AD61" s="111"/>
      <c r="AE61" s="112"/>
      <c r="AF61" s="100"/>
      <c r="AG61" s="100"/>
      <c r="AH61" s="100"/>
      <c r="AI61" s="100"/>
      <c r="AJ61" s="100"/>
      <c r="AK61" s="100"/>
      <c r="AL61" s="110"/>
      <c r="AM61" s="108"/>
      <c r="AN61" s="108"/>
      <c r="AO61" s="108"/>
      <c r="AP61" s="108"/>
      <c r="AQ61" s="108"/>
      <c r="AR61" s="108"/>
      <c r="AS61" s="108"/>
      <c r="AT61" s="108"/>
      <c r="AU61" s="108"/>
      <c r="AV61" s="108"/>
      <c r="AW61" s="108"/>
      <c r="AX61" s="108"/>
      <c r="AY61" s="108"/>
      <c r="AZ61" s="108"/>
      <c r="BA61" s="108"/>
    </row>
    <row r="62" spans="1:53" s="113" customFormat="1" ht="20.100000000000001" customHeight="1" x14ac:dyDescent="0.2">
      <c r="A62" s="114">
        <v>59</v>
      </c>
      <c r="B62" s="115" t="str">
        <f t="shared" ca="1" si="1"/>
        <v/>
      </c>
      <c r="C62" s="130"/>
      <c r="D62" s="116"/>
      <c r="E62" s="110"/>
      <c r="F62" s="155"/>
      <c r="G62" s="108"/>
      <c r="H62" s="132" t="s">
        <v>31</v>
      </c>
      <c r="I62" s="108"/>
      <c r="J62" s="108"/>
      <c r="K62" s="109"/>
      <c r="L62" s="110"/>
      <c r="M62" s="156"/>
      <c r="N62" s="155"/>
      <c r="O62" s="155"/>
      <c r="P62" s="108"/>
      <c r="Q62" s="108"/>
      <c r="R62" s="108"/>
      <c r="S62" s="108"/>
      <c r="T62" s="108"/>
      <c r="U62" s="108"/>
      <c r="V62" s="108"/>
      <c r="W62" s="108"/>
      <c r="X62" s="108"/>
      <c r="Y62" s="108"/>
      <c r="Z62" s="108"/>
      <c r="AA62" s="100"/>
      <c r="AB62" s="100"/>
      <c r="AC62" s="100"/>
      <c r="AD62" s="111"/>
      <c r="AE62" s="112"/>
      <c r="AF62" s="100"/>
      <c r="AG62" s="100"/>
      <c r="AH62" s="100"/>
      <c r="AI62" s="100"/>
      <c r="AJ62" s="100"/>
      <c r="AK62" s="100"/>
      <c r="AL62" s="110"/>
      <c r="AM62" s="108"/>
      <c r="AN62" s="108"/>
      <c r="AO62" s="108"/>
      <c r="AP62" s="108"/>
      <c r="AQ62" s="108"/>
      <c r="AR62" s="108"/>
      <c r="AS62" s="108"/>
      <c r="AT62" s="108"/>
      <c r="AU62" s="108"/>
      <c r="AV62" s="108"/>
      <c r="AW62" s="108"/>
      <c r="AX62" s="108"/>
      <c r="AY62" s="108"/>
      <c r="AZ62" s="108"/>
      <c r="BA62" s="108"/>
    </row>
    <row r="63" spans="1:53" s="113" customFormat="1" ht="20.100000000000001" customHeight="1" x14ac:dyDescent="0.2">
      <c r="A63" s="114">
        <v>60</v>
      </c>
      <c r="B63" s="115" t="str">
        <f t="shared" ca="1" si="1"/>
        <v/>
      </c>
      <c r="C63" s="130"/>
      <c r="D63" s="116"/>
      <c r="E63" s="110"/>
      <c r="F63" s="155"/>
      <c r="G63" s="108"/>
      <c r="H63" s="132" t="s">
        <v>71</v>
      </c>
      <c r="I63" s="108"/>
      <c r="J63" s="108"/>
      <c r="K63" s="109"/>
      <c r="L63" s="110"/>
      <c r="M63" s="110"/>
      <c r="N63" s="110"/>
      <c r="O63" s="110"/>
      <c r="P63" s="108"/>
      <c r="Q63" s="108"/>
      <c r="R63" s="108"/>
      <c r="S63" s="108"/>
      <c r="T63" s="108"/>
      <c r="U63" s="108"/>
      <c r="V63" s="108"/>
      <c r="W63" s="108"/>
      <c r="X63" s="108"/>
      <c r="Y63" s="108"/>
      <c r="Z63" s="108"/>
      <c r="AA63" s="100"/>
      <c r="AB63" s="100"/>
      <c r="AC63" s="100"/>
      <c r="AD63" s="111"/>
      <c r="AE63" s="112"/>
      <c r="AF63" s="100"/>
      <c r="AG63" s="100"/>
      <c r="AH63" s="100"/>
      <c r="AI63" s="100"/>
      <c r="AJ63" s="100"/>
      <c r="AK63" s="100"/>
      <c r="AL63" s="110"/>
      <c r="AM63" s="108"/>
      <c r="AN63" s="108"/>
      <c r="AO63" s="108"/>
      <c r="AP63" s="108"/>
      <c r="AQ63" s="108"/>
      <c r="AR63" s="108"/>
      <c r="AS63" s="108"/>
      <c r="AT63" s="108"/>
      <c r="AU63" s="108"/>
      <c r="AV63" s="108"/>
      <c r="AW63" s="108"/>
      <c r="AX63" s="108"/>
      <c r="AY63" s="108"/>
      <c r="AZ63" s="108"/>
      <c r="BA63" s="108"/>
    </row>
    <row r="64" spans="1:53" s="113" customFormat="1" ht="20.100000000000001" customHeight="1" x14ac:dyDescent="0.2">
      <c r="A64" s="114">
        <v>61</v>
      </c>
      <c r="B64" s="115" t="str">
        <f t="shared" ca="1" si="1"/>
        <v/>
      </c>
      <c r="C64" s="130"/>
      <c r="D64" s="116"/>
      <c r="E64" s="110"/>
      <c r="F64" s="155"/>
      <c r="G64" s="108"/>
      <c r="H64" s="132" t="s">
        <v>74</v>
      </c>
      <c r="I64" s="108"/>
      <c r="J64" s="108"/>
      <c r="K64" s="109"/>
      <c r="L64" s="110"/>
      <c r="M64" s="156"/>
      <c r="N64" s="155"/>
      <c r="O64" s="155"/>
      <c r="P64" s="108"/>
      <c r="Q64" s="108"/>
      <c r="R64" s="108"/>
      <c r="S64" s="108"/>
      <c r="T64" s="108"/>
      <c r="U64" s="108"/>
      <c r="V64" s="108"/>
      <c r="W64" s="108"/>
      <c r="X64" s="108"/>
      <c r="Y64" s="108"/>
      <c r="Z64" s="108"/>
      <c r="AA64" s="100"/>
      <c r="AB64" s="100"/>
      <c r="AC64" s="100"/>
      <c r="AD64" s="111"/>
      <c r="AE64" s="112"/>
      <c r="AF64" s="100"/>
      <c r="AG64" s="100"/>
      <c r="AH64" s="100"/>
      <c r="AI64" s="100"/>
      <c r="AJ64" s="100"/>
      <c r="AK64" s="100"/>
      <c r="AL64" s="110"/>
      <c r="AM64" s="108"/>
      <c r="AN64" s="108"/>
      <c r="AO64" s="108"/>
      <c r="AP64" s="108"/>
      <c r="AQ64" s="108"/>
      <c r="AR64" s="108"/>
      <c r="AS64" s="108"/>
      <c r="AT64" s="108"/>
      <c r="AU64" s="108"/>
      <c r="AV64" s="108"/>
      <c r="AW64" s="108"/>
      <c r="AX64" s="108"/>
      <c r="AY64" s="108"/>
      <c r="AZ64" s="108"/>
      <c r="BA64" s="108"/>
    </row>
    <row r="65" spans="1:53" s="113" customFormat="1" ht="20.100000000000001" customHeight="1" x14ac:dyDescent="0.2">
      <c r="A65" s="114">
        <v>62</v>
      </c>
      <c r="B65" s="115" t="str">
        <f t="shared" ca="1" si="1"/>
        <v/>
      </c>
      <c r="C65" s="130"/>
      <c r="D65" s="116"/>
      <c r="E65" s="110"/>
      <c r="F65" s="155"/>
      <c r="G65" s="108"/>
      <c r="H65" s="132" t="s">
        <v>32</v>
      </c>
      <c r="I65" s="108"/>
      <c r="J65" s="108"/>
      <c r="K65" s="109"/>
      <c r="L65" s="110"/>
      <c r="M65" s="156"/>
      <c r="N65" s="155"/>
      <c r="O65" s="155"/>
      <c r="P65" s="108"/>
      <c r="Q65" s="108"/>
      <c r="R65" s="108"/>
      <c r="S65" s="108"/>
      <c r="T65" s="108"/>
      <c r="U65" s="108"/>
      <c r="V65" s="108"/>
      <c r="W65" s="108"/>
      <c r="X65" s="108"/>
      <c r="Y65" s="108"/>
      <c r="Z65" s="108"/>
      <c r="AA65" s="100"/>
      <c r="AB65" s="100"/>
      <c r="AC65" s="100"/>
      <c r="AD65" s="111"/>
      <c r="AE65" s="112"/>
      <c r="AF65" s="100"/>
      <c r="AG65" s="100"/>
      <c r="AH65" s="100"/>
      <c r="AI65" s="100"/>
      <c r="AJ65" s="100"/>
      <c r="AK65" s="100"/>
      <c r="AL65" s="110"/>
      <c r="AM65" s="108"/>
      <c r="AN65" s="108"/>
      <c r="AO65" s="108"/>
      <c r="AP65" s="108"/>
      <c r="AQ65" s="108"/>
      <c r="AR65" s="108"/>
      <c r="AS65" s="108"/>
      <c r="AT65" s="108"/>
      <c r="AU65" s="108"/>
      <c r="AV65" s="108"/>
      <c r="AW65" s="108"/>
      <c r="AX65" s="108"/>
      <c r="AY65" s="108"/>
      <c r="AZ65" s="108"/>
      <c r="BA65" s="108"/>
    </row>
    <row r="66" spans="1:53" s="113" customFormat="1" ht="20.100000000000001" customHeight="1" x14ac:dyDescent="0.2">
      <c r="A66" s="114">
        <v>63</v>
      </c>
      <c r="B66" s="115" t="str">
        <f t="shared" ca="1" si="1"/>
        <v/>
      </c>
      <c r="C66" s="130"/>
      <c r="D66" s="116"/>
      <c r="E66" s="110"/>
      <c r="F66" s="155"/>
      <c r="G66" s="108"/>
      <c r="H66" s="132" t="s">
        <v>33</v>
      </c>
      <c r="I66" s="108"/>
      <c r="J66" s="108"/>
      <c r="K66" s="109"/>
      <c r="L66" s="110"/>
      <c r="M66" s="110"/>
      <c r="N66" s="110"/>
      <c r="O66" s="110"/>
      <c r="P66" s="108"/>
      <c r="Q66" s="108"/>
      <c r="R66" s="108"/>
      <c r="S66" s="108"/>
      <c r="T66" s="108"/>
      <c r="U66" s="108"/>
      <c r="V66" s="108"/>
      <c r="W66" s="108"/>
      <c r="X66" s="108"/>
      <c r="Y66" s="108"/>
      <c r="Z66" s="108"/>
      <c r="AA66" s="100"/>
      <c r="AB66" s="100"/>
      <c r="AC66" s="100"/>
      <c r="AD66" s="111"/>
      <c r="AE66" s="112"/>
      <c r="AF66" s="100"/>
      <c r="AG66" s="100"/>
      <c r="AH66" s="100"/>
      <c r="AI66" s="100"/>
      <c r="AJ66" s="100"/>
      <c r="AK66" s="100"/>
      <c r="AL66" s="110"/>
      <c r="AM66" s="108"/>
      <c r="AN66" s="108"/>
      <c r="AO66" s="108"/>
      <c r="AP66" s="108"/>
      <c r="AQ66" s="108"/>
      <c r="AR66" s="108"/>
      <c r="AS66" s="108"/>
      <c r="AT66" s="108"/>
      <c r="AU66" s="108"/>
      <c r="AV66" s="108"/>
      <c r="AW66" s="108"/>
      <c r="AX66" s="108"/>
      <c r="AY66" s="108"/>
      <c r="AZ66" s="108"/>
      <c r="BA66" s="108"/>
    </row>
    <row r="67" spans="1:53" s="113" customFormat="1" ht="20.100000000000001" customHeight="1" x14ac:dyDescent="0.2">
      <c r="A67" s="114">
        <v>64</v>
      </c>
      <c r="B67" s="115" t="str">
        <f t="shared" ca="1" si="1"/>
        <v/>
      </c>
      <c r="C67" s="130"/>
      <c r="D67" s="116"/>
      <c r="E67" s="110"/>
      <c r="F67" s="155"/>
      <c r="G67" s="108"/>
      <c r="H67" s="132" t="s">
        <v>72</v>
      </c>
      <c r="I67" s="108"/>
      <c r="J67" s="108"/>
      <c r="K67" s="109"/>
      <c r="L67" s="110"/>
      <c r="M67" s="156"/>
      <c r="N67" s="155"/>
      <c r="O67" s="155"/>
      <c r="P67" s="108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0"/>
      <c r="AB67" s="100"/>
      <c r="AC67" s="100"/>
      <c r="AD67" s="111"/>
      <c r="AE67" s="112"/>
      <c r="AF67" s="100"/>
      <c r="AG67" s="100"/>
      <c r="AH67" s="100"/>
      <c r="AI67" s="100"/>
      <c r="AJ67" s="100"/>
      <c r="AK67" s="100"/>
      <c r="AL67" s="110"/>
      <c r="AM67" s="108"/>
      <c r="AN67" s="108"/>
      <c r="AO67" s="108"/>
      <c r="AP67" s="108"/>
      <c r="AQ67" s="108"/>
      <c r="AR67" s="108"/>
      <c r="AS67" s="108"/>
      <c r="AT67" s="108"/>
      <c r="AU67" s="108"/>
      <c r="AV67" s="108"/>
      <c r="AW67" s="108"/>
      <c r="AX67" s="108"/>
      <c r="AY67" s="108"/>
      <c r="AZ67" s="108"/>
      <c r="BA67" s="108"/>
    </row>
    <row r="68" spans="1:53" s="113" customFormat="1" ht="20.100000000000001" customHeight="1" x14ac:dyDescent="0.2">
      <c r="A68" s="114">
        <v>65</v>
      </c>
      <c r="B68" s="115" t="str">
        <f t="shared" ref="B68:B96" ca="1" si="2">IF(C68&lt;&gt;"",RAND(),"")</f>
        <v/>
      </c>
      <c r="C68" s="130"/>
      <c r="D68" s="116"/>
      <c r="E68" s="110"/>
      <c r="F68" s="155"/>
      <c r="G68" s="108"/>
      <c r="H68" s="108"/>
      <c r="I68" s="108"/>
      <c r="J68" s="108"/>
      <c r="K68" s="109"/>
      <c r="L68" s="110"/>
      <c r="M68" s="156"/>
      <c r="N68" s="155"/>
      <c r="O68" s="155"/>
      <c r="P68" s="108"/>
      <c r="Q68" s="108"/>
      <c r="R68" s="108"/>
      <c r="S68" s="108"/>
      <c r="T68" s="108"/>
      <c r="U68" s="108"/>
      <c r="V68" s="108"/>
      <c r="W68" s="108"/>
      <c r="X68" s="108"/>
      <c r="Y68" s="108"/>
      <c r="Z68" s="108"/>
      <c r="AA68" s="100"/>
      <c r="AB68" s="100"/>
      <c r="AC68" s="100"/>
      <c r="AD68" s="111"/>
      <c r="AE68" s="112"/>
      <c r="AF68" s="100"/>
      <c r="AG68" s="100"/>
      <c r="AH68" s="100"/>
      <c r="AI68" s="100"/>
      <c r="AJ68" s="100"/>
      <c r="AK68" s="100"/>
      <c r="AL68" s="110"/>
      <c r="AM68" s="108"/>
      <c r="AN68" s="108"/>
      <c r="AO68" s="108"/>
      <c r="AP68" s="108"/>
      <c r="AQ68" s="108"/>
      <c r="AR68" s="108"/>
      <c r="AS68" s="108"/>
      <c r="AT68" s="108"/>
      <c r="AU68" s="108"/>
      <c r="AV68" s="108"/>
      <c r="AW68" s="108"/>
      <c r="AX68" s="108"/>
      <c r="AY68" s="108"/>
      <c r="AZ68" s="108"/>
      <c r="BA68" s="108"/>
    </row>
    <row r="69" spans="1:53" s="113" customFormat="1" ht="20.100000000000001" customHeight="1" x14ac:dyDescent="0.2">
      <c r="A69" s="114">
        <v>66</v>
      </c>
      <c r="B69" s="115" t="str">
        <f t="shared" ca="1" si="2"/>
        <v/>
      </c>
      <c r="C69" s="130"/>
      <c r="D69" s="116"/>
      <c r="E69" s="110"/>
      <c r="F69" s="155"/>
      <c r="G69" s="108"/>
      <c r="H69" s="108"/>
      <c r="I69" s="108"/>
      <c r="J69" s="108"/>
      <c r="K69" s="109"/>
      <c r="L69" s="110"/>
      <c r="M69" s="110"/>
      <c r="N69" s="110"/>
      <c r="O69" s="110"/>
      <c r="P69" s="108"/>
      <c r="Q69" s="108"/>
      <c r="R69" s="108"/>
      <c r="S69" s="108"/>
      <c r="T69" s="108"/>
      <c r="U69" s="108"/>
      <c r="V69" s="108"/>
      <c r="W69" s="108"/>
      <c r="X69" s="108"/>
      <c r="Y69" s="108"/>
      <c r="Z69" s="108"/>
      <c r="AA69" s="100"/>
      <c r="AB69" s="100"/>
      <c r="AC69" s="100"/>
      <c r="AD69" s="111"/>
      <c r="AE69" s="112"/>
      <c r="AF69" s="100"/>
      <c r="AG69" s="100"/>
      <c r="AH69" s="100"/>
      <c r="AI69" s="100"/>
      <c r="AJ69" s="100"/>
      <c r="AK69" s="100"/>
      <c r="AL69" s="110"/>
      <c r="AM69" s="108"/>
      <c r="AN69" s="108"/>
      <c r="AO69" s="108"/>
      <c r="AP69" s="108"/>
      <c r="AQ69" s="108"/>
      <c r="AR69" s="108"/>
      <c r="AS69" s="108"/>
      <c r="AT69" s="108"/>
      <c r="AU69" s="108"/>
      <c r="AV69" s="108"/>
      <c r="AW69" s="108"/>
      <c r="AX69" s="108"/>
      <c r="AY69" s="108"/>
      <c r="AZ69" s="108"/>
      <c r="BA69" s="108"/>
    </row>
    <row r="70" spans="1:53" s="113" customFormat="1" ht="20.100000000000001" customHeight="1" x14ac:dyDescent="0.2">
      <c r="A70" s="114">
        <v>67</v>
      </c>
      <c r="B70" s="115" t="str">
        <f t="shared" ca="1" si="2"/>
        <v/>
      </c>
      <c r="C70" s="130"/>
      <c r="D70" s="116"/>
      <c r="E70" s="110"/>
      <c r="F70" s="155"/>
      <c r="G70" s="108"/>
      <c r="H70" s="108"/>
      <c r="I70" s="108"/>
      <c r="J70" s="108"/>
      <c r="K70" s="109"/>
      <c r="L70" s="110"/>
      <c r="M70" s="156"/>
      <c r="N70" s="155"/>
      <c r="O70" s="155"/>
      <c r="P70" s="108"/>
      <c r="Q70" s="108"/>
      <c r="R70" s="108"/>
      <c r="S70" s="108"/>
      <c r="T70" s="108"/>
      <c r="U70" s="108"/>
      <c r="V70" s="108"/>
      <c r="W70" s="108"/>
      <c r="X70" s="108"/>
      <c r="Y70" s="108"/>
      <c r="Z70" s="108"/>
      <c r="AA70" s="100"/>
      <c r="AB70" s="100"/>
      <c r="AC70" s="100"/>
      <c r="AD70" s="111"/>
      <c r="AE70" s="112"/>
      <c r="AF70" s="100"/>
      <c r="AG70" s="100"/>
      <c r="AH70" s="100"/>
      <c r="AI70" s="100"/>
      <c r="AJ70" s="100"/>
      <c r="AK70" s="100"/>
      <c r="AL70" s="110"/>
      <c r="AM70" s="108"/>
      <c r="AN70" s="108"/>
      <c r="AO70" s="108"/>
      <c r="AP70" s="108"/>
      <c r="AQ70" s="108"/>
      <c r="AR70" s="108"/>
      <c r="AS70" s="108"/>
      <c r="AT70" s="108"/>
      <c r="AU70" s="108"/>
      <c r="AV70" s="108"/>
      <c r="AW70" s="108"/>
      <c r="AX70" s="108"/>
      <c r="AY70" s="108"/>
      <c r="AZ70" s="108"/>
      <c r="BA70" s="108"/>
    </row>
    <row r="71" spans="1:53" s="113" customFormat="1" ht="20.100000000000001" customHeight="1" x14ac:dyDescent="0.2">
      <c r="A71" s="114">
        <v>68</v>
      </c>
      <c r="B71" s="115" t="str">
        <f t="shared" ca="1" si="2"/>
        <v/>
      </c>
      <c r="C71" s="130"/>
      <c r="D71" s="116"/>
      <c r="E71" s="110"/>
      <c r="F71" s="155"/>
      <c r="G71" s="108"/>
      <c r="H71" s="108"/>
      <c r="I71" s="108"/>
      <c r="J71" s="108"/>
      <c r="K71" s="109"/>
      <c r="L71" s="110"/>
      <c r="M71" s="156"/>
      <c r="N71" s="155"/>
      <c r="O71" s="155"/>
      <c r="P71" s="108"/>
      <c r="Q71" s="108"/>
      <c r="R71" s="108"/>
      <c r="S71" s="108"/>
      <c r="T71" s="108"/>
      <c r="U71" s="108"/>
      <c r="V71" s="108"/>
      <c r="W71" s="108"/>
      <c r="X71" s="108"/>
      <c r="Y71" s="108"/>
      <c r="Z71" s="108"/>
      <c r="AA71" s="100"/>
      <c r="AB71" s="100"/>
      <c r="AC71" s="100"/>
      <c r="AD71" s="111"/>
      <c r="AE71" s="112"/>
      <c r="AF71" s="100"/>
      <c r="AG71" s="100"/>
      <c r="AH71" s="100"/>
      <c r="AI71" s="100"/>
      <c r="AJ71" s="100"/>
      <c r="AK71" s="100"/>
      <c r="AL71" s="110"/>
      <c r="AM71" s="108"/>
      <c r="AN71" s="108"/>
      <c r="AO71" s="108"/>
      <c r="AP71" s="108"/>
      <c r="AQ71" s="108"/>
      <c r="AR71" s="108"/>
      <c r="AS71" s="108"/>
      <c r="AT71" s="108"/>
      <c r="AU71" s="108"/>
      <c r="AV71" s="108"/>
      <c r="AW71" s="108"/>
      <c r="AX71" s="108"/>
      <c r="AY71" s="108"/>
      <c r="AZ71" s="108"/>
      <c r="BA71" s="108"/>
    </row>
    <row r="72" spans="1:53" s="113" customFormat="1" ht="20.100000000000001" customHeight="1" x14ac:dyDescent="0.2">
      <c r="A72" s="114">
        <v>69</v>
      </c>
      <c r="B72" s="115" t="str">
        <f t="shared" ca="1" si="2"/>
        <v/>
      </c>
      <c r="C72" s="130"/>
      <c r="D72" s="116"/>
      <c r="E72" s="110"/>
      <c r="F72" s="155"/>
      <c r="G72" s="108"/>
      <c r="H72" s="108"/>
      <c r="I72" s="108"/>
      <c r="J72" s="108"/>
      <c r="K72" s="109"/>
      <c r="L72" s="110"/>
      <c r="M72" s="110"/>
      <c r="N72" s="110"/>
      <c r="O72" s="110"/>
      <c r="P72" s="108"/>
      <c r="Q72" s="108"/>
      <c r="R72" s="108"/>
      <c r="S72" s="108"/>
      <c r="T72" s="108"/>
      <c r="U72" s="108"/>
      <c r="V72" s="108"/>
      <c r="W72" s="108"/>
      <c r="X72" s="108"/>
      <c r="Y72" s="108"/>
      <c r="Z72" s="108"/>
      <c r="AA72" s="100"/>
      <c r="AB72" s="100"/>
      <c r="AC72" s="100"/>
      <c r="AD72" s="111"/>
      <c r="AE72" s="112"/>
      <c r="AF72" s="100"/>
      <c r="AG72" s="100"/>
      <c r="AH72" s="100"/>
      <c r="AI72" s="100"/>
      <c r="AJ72" s="100"/>
      <c r="AK72" s="100"/>
      <c r="AL72" s="110"/>
      <c r="AM72" s="108"/>
      <c r="AN72" s="108"/>
      <c r="AO72" s="108"/>
      <c r="AP72" s="108"/>
      <c r="AQ72" s="108"/>
      <c r="AR72" s="108"/>
      <c r="AS72" s="108"/>
      <c r="AT72" s="108"/>
      <c r="AU72" s="108"/>
      <c r="AV72" s="108"/>
      <c r="AW72" s="108"/>
      <c r="AX72" s="108"/>
      <c r="AY72" s="108"/>
      <c r="AZ72" s="108"/>
      <c r="BA72" s="108"/>
    </row>
    <row r="73" spans="1:53" s="113" customFormat="1" ht="20.100000000000001" customHeight="1" x14ac:dyDescent="0.2">
      <c r="A73" s="114">
        <v>70</v>
      </c>
      <c r="B73" s="115" t="str">
        <f t="shared" ca="1" si="2"/>
        <v/>
      </c>
      <c r="C73" s="130"/>
      <c r="D73" s="116"/>
      <c r="E73" s="110"/>
      <c r="F73" s="155"/>
      <c r="G73" s="108"/>
      <c r="H73" s="108"/>
      <c r="I73" s="108"/>
      <c r="J73" s="108"/>
      <c r="K73" s="109"/>
      <c r="L73" s="110"/>
      <c r="M73" s="156"/>
      <c r="N73" s="155"/>
      <c r="O73" s="155"/>
      <c r="P73" s="108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0"/>
      <c r="AB73" s="100"/>
      <c r="AC73" s="100"/>
      <c r="AD73" s="111"/>
      <c r="AE73" s="112"/>
      <c r="AF73" s="100"/>
      <c r="AG73" s="100"/>
      <c r="AH73" s="100"/>
      <c r="AI73" s="100"/>
      <c r="AJ73" s="100"/>
      <c r="AK73" s="100"/>
      <c r="AL73" s="110"/>
      <c r="AM73" s="108"/>
      <c r="AN73" s="108"/>
      <c r="AO73" s="108"/>
      <c r="AP73" s="108"/>
      <c r="AQ73" s="108"/>
      <c r="AR73" s="108"/>
      <c r="AS73" s="108"/>
      <c r="AT73" s="108"/>
      <c r="AU73" s="108"/>
      <c r="AV73" s="108"/>
      <c r="AW73" s="108"/>
      <c r="AX73" s="108"/>
      <c r="AY73" s="108"/>
      <c r="AZ73" s="108"/>
      <c r="BA73" s="108"/>
    </row>
    <row r="74" spans="1:53" s="113" customFormat="1" ht="20.100000000000001" customHeight="1" x14ac:dyDescent="0.2">
      <c r="A74" s="114">
        <v>71</v>
      </c>
      <c r="B74" s="115" t="str">
        <f t="shared" ca="1" si="2"/>
        <v/>
      </c>
      <c r="C74" s="130"/>
      <c r="D74" s="116"/>
      <c r="E74" s="110"/>
      <c r="F74" s="155"/>
      <c r="G74" s="108"/>
      <c r="H74" s="108"/>
      <c r="I74" s="108"/>
      <c r="J74" s="108"/>
      <c r="K74" s="109"/>
      <c r="L74" s="110"/>
      <c r="M74" s="156"/>
      <c r="N74" s="155"/>
      <c r="O74" s="155"/>
      <c r="P74" s="108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0"/>
      <c r="AB74" s="100"/>
      <c r="AC74" s="100"/>
      <c r="AD74" s="111"/>
      <c r="AE74" s="112"/>
      <c r="AF74" s="100"/>
      <c r="AG74" s="100"/>
      <c r="AH74" s="100"/>
      <c r="AI74" s="100"/>
      <c r="AJ74" s="100"/>
      <c r="AK74" s="100"/>
      <c r="AL74" s="110"/>
      <c r="AM74" s="108"/>
      <c r="AN74" s="108"/>
      <c r="AO74" s="108"/>
      <c r="AP74" s="108"/>
      <c r="AQ74" s="108"/>
      <c r="AR74" s="108"/>
      <c r="AS74" s="108"/>
      <c r="AT74" s="108"/>
      <c r="AU74" s="108"/>
      <c r="AV74" s="108"/>
      <c r="AW74" s="108"/>
      <c r="AX74" s="108"/>
      <c r="AY74" s="108"/>
      <c r="AZ74" s="108"/>
      <c r="BA74" s="108"/>
    </row>
    <row r="75" spans="1:53" s="113" customFormat="1" ht="20.100000000000001" customHeight="1" x14ac:dyDescent="0.2">
      <c r="A75" s="114">
        <v>72</v>
      </c>
      <c r="B75" s="115" t="str">
        <f t="shared" ca="1" si="2"/>
        <v/>
      </c>
      <c r="C75" s="130"/>
      <c r="D75" s="116"/>
      <c r="E75" s="110"/>
      <c r="F75" s="155"/>
      <c r="G75" s="108"/>
      <c r="H75" s="108"/>
      <c r="I75" s="108"/>
      <c r="J75" s="108"/>
      <c r="K75" s="109"/>
      <c r="L75" s="110"/>
      <c r="M75" s="110"/>
      <c r="N75" s="110"/>
      <c r="O75" s="110"/>
      <c r="P75" s="108"/>
      <c r="Q75" s="108"/>
      <c r="R75" s="108"/>
      <c r="S75" s="108"/>
      <c r="T75" s="108"/>
      <c r="U75" s="108"/>
      <c r="V75" s="108"/>
      <c r="W75" s="108"/>
      <c r="X75" s="108"/>
      <c r="Y75" s="108"/>
      <c r="Z75" s="108"/>
      <c r="AA75" s="100"/>
      <c r="AB75" s="100"/>
      <c r="AC75" s="100"/>
      <c r="AD75" s="111"/>
      <c r="AE75" s="112"/>
      <c r="AF75" s="100"/>
      <c r="AG75" s="100"/>
      <c r="AH75" s="100"/>
      <c r="AI75" s="100"/>
      <c r="AJ75" s="100"/>
      <c r="AK75" s="100"/>
      <c r="AL75" s="110"/>
      <c r="AM75" s="108"/>
      <c r="AN75" s="108"/>
      <c r="AO75" s="108"/>
      <c r="AP75" s="108"/>
      <c r="AQ75" s="108"/>
      <c r="AR75" s="108"/>
      <c r="AS75" s="108"/>
      <c r="AT75" s="108"/>
      <c r="AU75" s="108"/>
      <c r="AV75" s="108"/>
      <c r="AW75" s="108"/>
      <c r="AX75" s="108"/>
      <c r="AY75" s="108"/>
      <c r="AZ75" s="108"/>
      <c r="BA75" s="108"/>
    </row>
    <row r="76" spans="1:53" s="113" customFormat="1" ht="20.100000000000001" customHeight="1" x14ac:dyDescent="0.2">
      <c r="A76" s="114">
        <v>73</v>
      </c>
      <c r="B76" s="115" t="str">
        <f t="shared" ca="1" si="2"/>
        <v/>
      </c>
      <c r="C76" s="130"/>
      <c r="D76" s="116"/>
      <c r="E76" s="110"/>
      <c r="F76" s="155"/>
      <c r="G76" s="108"/>
      <c r="H76" s="108"/>
      <c r="I76" s="108"/>
      <c r="J76" s="108"/>
      <c r="K76" s="109"/>
      <c r="L76" s="110"/>
      <c r="M76" s="156"/>
      <c r="N76" s="155"/>
      <c r="O76" s="155"/>
      <c r="P76" s="108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0"/>
      <c r="AB76" s="100"/>
      <c r="AC76" s="100"/>
      <c r="AD76" s="111"/>
      <c r="AE76" s="112"/>
      <c r="AF76" s="100"/>
      <c r="AG76" s="100"/>
      <c r="AH76" s="100"/>
      <c r="AI76" s="100"/>
      <c r="AJ76" s="100"/>
      <c r="AK76" s="100"/>
      <c r="AL76" s="110"/>
      <c r="AM76" s="108"/>
      <c r="AN76" s="108"/>
      <c r="AO76" s="108"/>
      <c r="AP76" s="108"/>
      <c r="AQ76" s="108"/>
      <c r="AR76" s="108"/>
      <c r="AS76" s="108"/>
      <c r="AT76" s="108"/>
      <c r="AU76" s="108"/>
      <c r="AV76" s="108"/>
      <c r="AW76" s="108"/>
      <c r="AX76" s="108"/>
      <c r="AY76" s="108"/>
      <c r="AZ76" s="108"/>
      <c r="BA76" s="108"/>
    </row>
    <row r="77" spans="1:53" s="113" customFormat="1" ht="20.100000000000001" customHeight="1" x14ac:dyDescent="0.2">
      <c r="A77" s="114">
        <v>74</v>
      </c>
      <c r="B77" s="115" t="str">
        <f t="shared" ca="1" si="2"/>
        <v/>
      </c>
      <c r="C77" s="130"/>
      <c r="D77" s="116"/>
      <c r="E77" s="110"/>
      <c r="F77" s="155"/>
      <c r="G77" s="108"/>
      <c r="H77" s="108"/>
      <c r="I77" s="108"/>
      <c r="J77" s="108"/>
      <c r="K77" s="109"/>
      <c r="L77" s="110"/>
      <c r="M77" s="156"/>
      <c r="N77" s="155"/>
      <c r="O77" s="155"/>
      <c r="P77" s="108"/>
      <c r="Q77" s="108"/>
      <c r="R77" s="108"/>
      <c r="S77" s="108"/>
      <c r="T77" s="108"/>
      <c r="U77" s="108"/>
      <c r="V77" s="108"/>
      <c r="W77" s="108"/>
      <c r="X77" s="108"/>
      <c r="Y77" s="108"/>
      <c r="Z77" s="108"/>
      <c r="AA77" s="100"/>
      <c r="AB77" s="100"/>
      <c r="AC77" s="100"/>
      <c r="AD77" s="111"/>
      <c r="AE77" s="112"/>
      <c r="AF77" s="100"/>
      <c r="AG77" s="100"/>
      <c r="AH77" s="100"/>
      <c r="AI77" s="100"/>
      <c r="AJ77" s="100"/>
      <c r="AK77" s="100"/>
      <c r="AL77" s="110"/>
      <c r="AM77" s="108"/>
      <c r="AN77" s="108"/>
      <c r="AO77" s="108"/>
      <c r="AP77" s="108"/>
      <c r="AQ77" s="108"/>
      <c r="AR77" s="108"/>
      <c r="AS77" s="108"/>
      <c r="AT77" s="108"/>
      <c r="AU77" s="108"/>
      <c r="AV77" s="108"/>
      <c r="AW77" s="108"/>
      <c r="AX77" s="108"/>
      <c r="AY77" s="108"/>
      <c r="AZ77" s="108"/>
      <c r="BA77" s="108"/>
    </row>
    <row r="78" spans="1:53" s="113" customFormat="1" ht="20.100000000000001" customHeight="1" x14ac:dyDescent="0.2">
      <c r="A78" s="114">
        <v>75</v>
      </c>
      <c r="B78" s="115" t="str">
        <f t="shared" ca="1" si="2"/>
        <v/>
      </c>
      <c r="C78" s="130"/>
      <c r="D78" s="116"/>
      <c r="E78" s="110"/>
      <c r="F78" s="155"/>
      <c r="G78" s="108"/>
      <c r="H78" s="108"/>
      <c r="I78" s="108"/>
      <c r="J78" s="108"/>
      <c r="K78" s="109"/>
      <c r="L78" s="110"/>
      <c r="M78" s="110"/>
      <c r="N78" s="110"/>
      <c r="O78" s="110"/>
      <c r="P78" s="108"/>
      <c r="Q78" s="108"/>
      <c r="R78" s="108"/>
      <c r="S78" s="108"/>
      <c r="T78" s="108"/>
      <c r="U78" s="108"/>
      <c r="V78" s="108"/>
      <c r="W78" s="108"/>
      <c r="X78" s="108"/>
      <c r="Y78" s="108"/>
      <c r="Z78" s="108"/>
      <c r="AA78" s="100"/>
      <c r="AB78" s="100"/>
      <c r="AC78" s="100"/>
      <c r="AD78" s="111"/>
      <c r="AE78" s="112"/>
      <c r="AF78" s="100"/>
      <c r="AG78" s="100"/>
      <c r="AH78" s="100"/>
      <c r="AI78" s="100"/>
      <c r="AJ78" s="100"/>
      <c r="AK78" s="100"/>
      <c r="AL78" s="110"/>
      <c r="AM78" s="108"/>
      <c r="AN78" s="108"/>
      <c r="AO78" s="108"/>
      <c r="AP78" s="108"/>
      <c r="AQ78" s="108"/>
      <c r="AR78" s="108"/>
      <c r="AS78" s="108"/>
      <c r="AT78" s="108"/>
      <c r="AU78" s="108"/>
      <c r="AV78" s="108"/>
      <c r="AW78" s="108"/>
      <c r="AX78" s="108"/>
      <c r="AY78" s="108"/>
      <c r="AZ78" s="108"/>
      <c r="BA78" s="108"/>
    </row>
    <row r="79" spans="1:53" s="113" customFormat="1" ht="20.100000000000001" customHeight="1" x14ac:dyDescent="0.2">
      <c r="A79" s="114">
        <v>76</v>
      </c>
      <c r="B79" s="115" t="str">
        <f t="shared" ca="1" si="2"/>
        <v/>
      </c>
      <c r="C79" s="130"/>
      <c r="D79" s="116"/>
      <c r="E79" s="110"/>
      <c r="F79" s="155"/>
      <c r="G79" s="108"/>
      <c r="H79" s="108"/>
      <c r="I79" s="108"/>
      <c r="J79" s="108"/>
      <c r="K79" s="109"/>
      <c r="L79" s="110"/>
      <c r="M79" s="156"/>
      <c r="N79" s="155"/>
      <c r="O79" s="155"/>
      <c r="P79" s="108"/>
      <c r="Q79" s="108"/>
      <c r="R79" s="108"/>
      <c r="S79" s="108"/>
      <c r="T79" s="108"/>
      <c r="U79" s="108"/>
      <c r="V79" s="108"/>
      <c r="W79" s="108"/>
      <c r="X79" s="108"/>
      <c r="Y79" s="108"/>
      <c r="Z79" s="108"/>
      <c r="AA79" s="100"/>
      <c r="AB79" s="100"/>
      <c r="AC79" s="100"/>
      <c r="AD79" s="111"/>
      <c r="AE79" s="112"/>
      <c r="AF79" s="100"/>
      <c r="AG79" s="100"/>
      <c r="AH79" s="100"/>
      <c r="AI79" s="100"/>
      <c r="AJ79" s="100"/>
      <c r="AK79" s="100"/>
      <c r="AL79" s="110"/>
      <c r="AM79" s="108"/>
      <c r="AN79" s="108"/>
      <c r="AO79" s="108"/>
      <c r="AP79" s="108"/>
      <c r="AQ79" s="108"/>
      <c r="AR79" s="108"/>
      <c r="AS79" s="108"/>
      <c r="AT79" s="108"/>
      <c r="AU79" s="108"/>
      <c r="AV79" s="108"/>
      <c r="AW79" s="108"/>
      <c r="AX79" s="108"/>
      <c r="AY79" s="108"/>
      <c r="AZ79" s="108"/>
      <c r="BA79" s="108"/>
    </row>
    <row r="80" spans="1:53" s="113" customFormat="1" ht="20.100000000000001" customHeight="1" x14ac:dyDescent="0.2">
      <c r="A80" s="114">
        <v>77</v>
      </c>
      <c r="B80" s="115" t="str">
        <f t="shared" ca="1" si="2"/>
        <v/>
      </c>
      <c r="C80" s="130"/>
      <c r="D80" s="116"/>
      <c r="E80" s="110"/>
      <c r="F80" s="155"/>
      <c r="G80" s="108"/>
      <c r="H80" s="108"/>
      <c r="I80" s="108"/>
      <c r="J80" s="108"/>
      <c r="K80" s="109"/>
      <c r="L80" s="110"/>
      <c r="M80" s="156"/>
      <c r="N80" s="155"/>
      <c r="O80" s="155"/>
      <c r="P80" s="108"/>
      <c r="Q80" s="108"/>
      <c r="R80" s="108"/>
      <c r="S80" s="108"/>
      <c r="T80" s="108"/>
      <c r="U80" s="108"/>
      <c r="V80" s="108"/>
      <c r="W80" s="108"/>
      <c r="X80" s="108"/>
      <c r="Y80" s="108"/>
      <c r="Z80" s="108"/>
      <c r="AA80" s="100"/>
      <c r="AB80" s="100"/>
      <c r="AC80" s="100"/>
      <c r="AD80" s="111"/>
      <c r="AE80" s="112"/>
      <c r="AF80" s="100"/>
      <c r="AG80" s="100"/>
      <c r="AH80" s="100"/>
      <c r="AI80" s="100"/>
      <c r="AJ80" s="100"/>
      <c r="AK80" s="100"/>
      <c r="AL80" s="110"/>
      <c r="AM80" s="108"/>
      <c r="AN80" s="108"/>
      <c r="AO80" s="108"/>
      <c r="AP80" s="108"/>
      <c r="AQ80" s="108"/>
      <c r="AR80" s="108"/>
      <c r="AS80" s="108"/>
      <c r="AT80" s="108"/>
      <c r="AU80" s="108"/>
      <c r="AV80" s="108"/>
      <c r="AW80" s="108"/>
      <c r="AX80" s="108"/>
      <c r="AY80" s="108"/>
      <c r="AZ80" s="108"/>
      <c r="BA80" s="108"/>
    </row>
    <row r="81" spans="1:53" s="113" customFormat="1" ht="20.100000000000001" customHeight="1" x14ac:dyDescent="0.2">
      <c r="A81" s="114">
        <v>78</v>
      </c>
      <c r="B81" s="115" t="str">
        <f t="shared" ca="1" si="2"/>
        <v/>
      </c>
      <c r="C81" s="130"/>
      <c r="D81" s="116"/>
      <c r="E81" s="110"/>
      <c r="F81" s="155"/>
      <c r="G81" s="108"/>
      <c r="H81" s="108"/>
      <c r="I81" s="108"/>
      <c r="J81" s="108"/>
      <c r="K81" s="109"/>
      <c r="L81" s="110"/>
      <c r="M81" s="110"/>
      <c r="N81" s="110"/>
      <c r="O81" s="110"/>
      <c r="P81" s="108"/>
      <c r="Q81" s="108"/>
      <c r="R81" s="108"/>
      <c r="S81" s="108"/>
      <c r="T81" s="108"/>
      <c r="U81" s="108"/>
      <c r="V81" s="108"/>
      <c r="W81" s="108"/>
      <c r="X81" s="108"/>
      <c r="Y81" s="108"/>
      <c r="Z81" s="108"/>
      <c r="AA81" s="100"/>
      <c r="AB81" s="100"/>
      <c r="AC81" s="100"/>
      <c r="AD81" s="111"/>
      <c r="AE81" s="112"/>
      <c r="AF81" s="100"/>
      <c r="AG81" s="100"/>
      <c r="AH81" s="100"/>
      <c r="AI81" s="100"/>
      <c r="AJ81" s="100"/>
      <c r="AK81" s="100"/>
      <c r="AL81" s="110"/>
      <c r="AM81" s="108"/>
      <c r="AN81" s="108"/>
      <c r="AO81" s="108"/>
      <c r="AP81" s="108"/>
      <c r="AQ81" s="108"/>
      <c r="AR81" s="108"/>
      <c r="AS81" s="108"/>
      <c r="AT81" s="108"/>
      <c r="AU81" s="108"/>
      <c r="AV81" s="108"/>
      <c r="AW81" s="108"/>
      <c r="AX81" s="108"/>
      <c r="AY81" s="108"/>
      <c r="AZ81" s="108"/>
      <c r="BA81" s="108"/>
    </row>
    <row r="82" spans="1:53" s="113" customFormat="1" ht="20.100000000000001" customHeight="1" x14ac:dyDescent="0.2">
      <c r="A82" s="114">
        <v>79</v>
      </c>
      <c r="B82" s="115" t="str">
        <f t="shared" ca="1" si="2"/>
        <v/>
      </c>
      <c r="C82" s="130"/>
      <c r="D82" s="116"/>
      <c r="E82" s="110"/>
      <c r="F82" s="155"/>
      <c r="G82" s="108"/>
      <c r="H82" s="108"/>
      <c r="I82" s="108"/>
      <c r="J82" s="108"/>
      <c r="K82" s="109"/>
      <c r="L82" s="110"/>
      <c r="M82" s="156"/>
      <c r="N82" s="155"/>
      <c r="O82" s="155"/>
      <c r="P82" s="108"/>
      <c r="Q82" s="108"/>
      <c r="R82" s="108"/>
      <c r="S82" s="108"/>
      <c r="T82" s="108"/>
      <c r="U82" s="108"/>
      <c r="V82" s="108"/>
      <c r="W82" s="108"/>
      <c r="X82" s="108"/>
      <c r="Y82" s="108"/>
      <c r="Z82" s="108"/>
      <c r="AA82" s="100"/>
      <c r="AB82" s="100"/>
      <c r="AC82" s="100"/>
      <c r="AD82" s="111"/>
      <c r="AE82" s="112"/>
      <c r="AF82" s="100"/>
      <c r="AG82" s="100"/>
      <c r="AH82" s="100"/>
      <c r="AI82" s="100"/>
      <c r="AJ82" s="100"/>
      <c r="AK82" s="100"/>
      <c r="AL82" s="110"/>
      <c r="AM82" s="108"/>
      <c r="AN82" s="108"/>
      <c r="AO82" s="108"/>
      <c r="AP82" s="108"/>
      <c r="AQ82" s="108"/>
      <c r="AR82" s="108"/>
      <c r="AS82" s="108"/>
      <c r="AT82" s="108"/>
      <c r="AU82" s="108"/>
      <c r="AV82" s="108"/>
      <c r="AW82" s="108"/>
      <c r="AX82" s="108"/>
      <c r="AY82" s="108"/>
      <c r="AZ82" s="108"/>
      <c r="BA82" s="108"/>
    </row>
    <row r="83" spans="1:53" s="113" customFormat="1" ht="20.100000000000001" customHeight="1" x14ac:dyDescent="0.2">
      <c r="A83" s="114">
        <v>80</v>
      </c>
      <c r="B83" s="115" t="str">
        <f t="shared" ca="1" si="2"/>
        <v/>
      </c>
      <c r="C83" s="130"/>
      <c r="D83" s="116"/>
      <c r="E83" s="110"/>
      <c r="F83" s="155"/>
      <c r="G83" s="108"/>
      <c r="H83" s="108"/>
      <c r="I83" s="108"/>
      <c r="J83" s="108"/>
      <c r="K83" s="109"/>
      <c r="L83" s="110"/>
      <c r="M83" s="156"/>
      <c r="N83" s="155"/>
      <c r="O83" s="155"/>
      <c r="P83" s="108"/>
      <c r="Q83" s="108"/>
      <c r="R83" s="108"/>
      <c r="S83" s="108"/>
      <c r="T83" s="108"/>
      <c r="U83" s="108"/>
      <c r="V83" s="108"/>
      <c r="W83" s="108"/>
      <c r="X83" s="108"/>
      <c r="Y83" s="108"/>
      <c r="Z83" s="108"/>
      <c r="AA83" s="100"/>
      <c r="AB83" s="100"/>
      <c r="AC83" s="100"/>
      <c r="AD83" s="111"/>
      <c r="AE83" s="112"/>
      <c r="AF83" s="100"/>
      <c r="AG83" s="100"/>
      <c r="AH83" s="100"/>
      <c r="AI83" s="100"/>
      <c r="AJ83" s="100"/>
      <c r="AK83" s="100"/>
      <c r="AL83" s="110"/>
      <c r="AM83" s="108"/>
      <c r="AN83" s="108"/>
      <c r="AO83" s="108"/>
      <c r="AP83" s="108"/>
      <c r="AQ83" s="108"/>
      <c r="AR83" s="108"/>
      <c r="AS83" s="108"/>
      <c r="AT83" s="108"/>
      <c r="AU83" s="108"/>
      <c r="AV83" s="108"/>
      <c r="AW83" s="108"/>
      <c r="AX83" s="108"/>
      <c r="AY83" s="108"/>
      <c r="AZ83" s="108"/>
      <c r="BA83" s="108"/>
    </row>
    <row r="84" spans="1:53" s="113" customFormat="1" ht="20.100000000000001" customHeight="1" x14ac:dyDescent="0.2">
      <c r="A84" s="114">
        <v>81</v>
      </c>
      <c r="B84" s="115" t="str">
        <f t="shared" ca="1" si="2"/>
        <v/>
      </c>
      <c r="C84" s="130"/>
      <c r="D84" s="116"/>
      <c r="E84" s="110"/>
      <c r="F84" s="155"/>
      <c r="G84" s="108"/>
      <c r="H84" s="108"/>
      <c r="I84" s="108"/>
      <c r="J84" s="108"/>
      <c r="K84" s="109"/>
      <c r="L84" s="110"/>
      <c r="M84" s="110"/>
      <c r="N84" s="110"/>
      <c r="O84" s="110"/>
      <c r="P84" s="108"/>
      <c r="Q84" s="108"/>
      <c r="R84" s="108"/>
      <c r="S84" s="108"/>
      <c r="T84" s="108"/>
      <c r="U84" s="108"/>
      <c r="V84" s="108"/>
      <c r="W84" s="108"/>
      <c r="X84" s="108"/>
      <c r="Y84" s="108"/>
      <c r="Z84" s="108"/>
      <c r="AA84" s="100"/>
      <c r="AB84" s="100"/>
      <c r="AC84" s="100"/>
      <c r="AD84" s="111"/>
      <c r="AE84" s="112"/>
      <c r="AF84" s="100"/>
      <c r="AG84" s="100"/>
      <c r="AH84" s="100"/>
      <c r="AI84" s="100"/>
      <c r="AJ84" s="100"/>
      <c r="AK84" s="100"/>
      <c r="AL84" s="110"/>
      <c r="AM84" s="108"/>
      <c r="AN84" s="108"/>
      <c r="AO84" s="108"/>
      <c r="AP84" s="108"/>
      <c r="AQ84" s="108"/>
      <c r="AR84" s="108"/>
      <c r="AS84" s="108"/>
      <c r="AT84" s="108"/>
      <c r="AU84" s="108"/>
      <c r="AV84" s="108"/>
      <c r="AW84" s="108"/>
      <c r="AX84" s="108"/>
      <c r="AY84" s="108"/>
      <c r="AZ84" s="108"/>
      <c r="BA84" s="108"/>
    </row>
    <row r="85" spans="1:53" s="113" customFormat="1" ht="20.100000000000001" customHeight="1" x14ac:dyDescent="0.2">
      <c r="A85" s="114">
        <v>82</v>
      </c>
      <c r="B85" s="115" t="str">
        <f t="shared" ca="1" si="2"/>
        <v/>
      </c>
      <c r="C85" s="130"/>
      <c r="D85" s="116"/>
      <c r="E85" s="110"/>
      <c r="F85" s="155"/>
      <c r="G85" s="108"/>
      <c r="H85" s="108"/>
      <c r="I85" s="108"/>
      <c r="J85" s="108"/>
      <c r="K85" s="109"/>
      <c r="L85" s="110"/>
      <c r="M85" s="156"/>
      <c r="N85" s="155"/>
      <c r="O85" s="155"/>
      <c r="P85" s="108"/>
      <c r="Q85" s="108"/>
      <c r="R85" s="108"/>
      <c r="S85" s="108"/>
      <c r="T85" s="108"/>
      <c r="U85" s="108"/>
      <c r="V85" s="108"/>
      <c r="W85" s="108"/>
      <c r="X85" s="108"/>
      <c r="Y85" s="108"/>
      <c r="Z85" s="108"/>
      <c r="AA85" s="100"/>
      <c r="AB85" s="100"/>
      <c r="AC85" s="100"/>
      <c r="AD85" s="111"/>
      <c r="AE85" s="112"/>
      <c r="AF85" s="100"/>
      <c r="AG85" s="100"/>
      <c r="AH85" s="100"/>
      <c r="AI85" s="100"/>
      <c r="AJ85" s="100"/>
      <c r="AK85" s="100"/>
      <c r="AL85" s="110"/>
      <c r="AM85" s="108"/>
      <c r="AN85" s="108"/>
      <c r="AO85" s="108"/>
      <c r="AP85" s="108"/>
      <c r="AQ85" s="108"/>
      <c r="AR85" s="108"/>
      <c r="AS85" s="108"/>
      <c r="AT85" s="108"/>
      <c r="AU85" s="108"/>
      <c r="AV85" s="108"/>
      <c r="AW85" s="108"/>
      <c r="AX85" s="108"/>
      <c r="AY85" s="108"/>
      <c r="AZ85" s="108"/>
      <c r="BA85" s="108"/>
    </row>
    <row r="86" spans="1:53" s="113" customFormat="1" ht="20.100000000000001" customHeight="1" x14ac:dyDescent="0.2">
      <c r="A86" s="114">
        <v>83</v>
      </c>
      <c r="B86" s="115" t="str">
        <f t="shared" ca="1" si="2"/>
        <v/>
      </c>
      <c r="C86" s="130"/>
      <c r="D86" s="116"/>
      <c r="E86" s="110"/>
      <c r="F86" s="155"/>
      <c r="G86" s="108"/>
      <c r="H86" s="108"/>
      <c r="I86" s="108"/>
      <c r="J86" s="108"/>
      <c r="K86" s="109"/>
      <c r="L86" s="110"/>
      <c r="M86" s="156"/>
      <c r="N86" s="155"/>
      <c r="O86" s="155"/>
      <c r="P86" s="108"/>
      <c r="Q86" s="108"/>
      <c r="R86" s="108"/>
      <c r="S86" s="108"/>
      <c r="T86" s="108"/>
      <c r="U86" s="108"/>
      <c r="V86" s="108"/>
      <c r="W86" s="108"/>
      <c r="X86" s="108"/>
      <c r="Y86" s="108"/>
      <c r="Z86" s="108"/>
      <c r="AA86" s="100"/>
      <c r="AB86" s="100"/>
      <c r="AC86" s="100"/>
      <c r="AD86" s="111"/>
      <c r="AE86" s="112"/>
      <c r="AF86" s="100"/>
      <c r="AG86" s="100"/>
      <c r="AH86" s="100"/>
      <c r="AI86" s="100"/>
      <c r="AJ86" s="100"/>
      <c r="AK86" s="100"/>
      <c r="AL86" s="110"/>
      <c r="AM86" s="108"/>
      <c r="AN86" s="108"/>
      <c r="AO86" s="108"/>
      <c r="AP86" s="108"/>
      <c r="AQ86" s="108"/>
      <c r="AR86" s="108"/>
      <c r="AS86" s="108"/>
      <c r="AT86" s="108"/>
      <c r="AU86" s="108"/>
      <c r="AV86" s="108"/>
      <c r="AW86" s="108"/>
      <c r="AX86" s="108"/>
      <c r="AY86" s="108"/>
      <c r="AZ86" s="108"/>
      <c r="BA86" s="108"/>
    </row>
    <row r="87" spans="1:53" s="113" customFormat="1" ht="20.100000000000001" customHeight="1" x14ac:dyDescent="0.2">
      <c r="A87" s="114">
        <v>84</v>
      </c>
      <c r="B87" s="115" t="str">
        <f t="shared" ca="1" si="2"/>
        <v/>
      </c>
      <c r="C87" s="130"/>
      <c r="D87" s="116"/>
      <c r="E87" s="110"/>
      <c r="F87" s="155"/>
      <c r="G87" s="108"/>
      <c r="H87" s="108"/>
      <c r="I87" s="108"/>
      <c r="J87" s="108"/>
      <c r="K87" s="109"/>
      <c r="L87" s="110"/>
      <c r="M87" s="110"/>
      <c r="N87" s="110"/>
      <c r="O87" s="110"/>
      <c r="P87" s="108"/>
      <c r="Q87" s="108"/>
      <c r="R87" s="108"/>
      <c r="S87" s="108"/>
      <c r="T87" s="108"/>
      <c r="U87" s="108"/>
      <c r="V87" s="108"/>
      <c r="W87" s="108"/>
      <c r="X87" s="108"/>
      <c r="Y87" s="108"/>
      <c r="Z87" s="108"/>
      <c r="AA87" s="100"/>
      <c r="AB87" s="100"/>
      <c r="AC87" s="100"/>
      <c r="AD87" s="111"/>
      <c r="AE87" s="112"/>
      <c r="AF87" s="100"/>
      <c r="AG87" s="100"/>
      <c r="AH87" s="100"/>
      <c r="AI87" s="100"/>
      <c r="AJ87" s="100"/>
      <c r="AK87" s="100"/>
      <c r="AL87" s="110"/>
      <c r="AM87" s="108"/>
      <c r="AN87" s="108"/>
      <c r="AO87" s="108"/>
      <c r="AP87" s="108"/>
      <c r="AQ87" s="108"/>
      <c r="AR87" s="108"/>
      <c r="AS87" s="108"/>
      <c r="AT87" s="108"/>
      <c r="AU87" s="108"/>
      <c r="AV87" s="108"/>
      <c r="AW87" s="108"/>
      <c r="AX87" s="108"/>
      <c r="AY87" s="108"/>
      <c r="AZ87" s="108"/>
      <c r="BA87" s="108"/>
    </row>
    <row r="88" spans="1:53" s="113" customFormat="1" ht="20.100000000000001" customHeight="1" x14ac:dyDescent="0.2">
      <c r="A88" s="114">
        <v>85</v>
      </c>
      <c r="B88" s="115" t="str">
        <f t="shared" ca="1" si="2"/>
        <v/>
      </c>
      <c r="C88" s="130"/>
      <c r="D88" s="116"/>
      <c r="E88" s="110"/>
      <c r="F88" s="155"/>
      <c r="G88" s="108"/>
      <c r="H88" s="108"/>
      <c r="I88" s="108"/>
      <c r="J88" s="108"/>
      <c r="K88" s="109"/>
      <c r="L88" s="110"/>
      <c r="M88" s="156"/>
      <c r="N88" s="155"/>
      <c r="O88" s="155"/>
      <c r="P88" s="108"/>
      <c r="Q88" s="108"/>
      <c r="R88" s="108"/>
      <c r="S88" s="108"/>
      <c r="T88" s="108"/>
      <c r="U88" s="108"/>
      <c r="V88" s="108"/>
      <c r="W88" s="108"/>
      <c r="X88" s="108"/>
      <c r="Y88" s="108"/>
      <c r="Z88" s="108"/>
      <c r="AA88" s="100"/>
      <c r="AB88" s="100"/>
      <c r="AC88" s="100"/>
      <c r="AD88" s="111"/>
      <c r="AE88" s="112"/>
      <c r="AF88" s="100"/>
      <c r="AG88" s="100"/>
      <c r="AH88" s="100"/>
      <c r="AI88" s="100"/>
      <c r="AJ88" s="100"/>
      <c r="AK88" s="100"/>
      <c r="AL88" s="110"/>
      <c r="AM88" s="108"/>
      <c r="AN88" s="108"/>
      <c r="AO88" s="108"/>
      <c r="AP88" s="108"/>
      <c r="AQ88" s="108"/>
      <c r="AR88" s="108"/>
      <c r="AS88" s="108"/>
      <c r="AT88" s="108"/>
      <c r="AU88" s="108"/>
      <c r="AV88" s="108"/>
      <c r="AW88" s="108"/>
      <c r="AX88" s="108"/>
      <c r="AY88" s="108"/>
      <c r="AZ88" s="108"/>
      <c r="BA88" s="108"/>
    </row>
    <row r="89" spans="1:53" s="113" customFormat="1" ht="20.100000000000001" customHeight="1" x14ac:dyDescent="0.2">
      <c r="A89" s="114">
        <v>86</v>
      </c>
      <c r="B89" s="115" t="str">
        <f t="shared" ca="1" si="2"/>
        <v/>
      </c>
      <c r="C89" s="130"/>
      <c r="D89" s="116"/>
      <c r="E89" s="110"/>
      <c r="F89" s="155"/>
      <c r="G89" s="108"/>
      <c r="H89" s="108"/>
      <c r="I89" s="108"/>
      <c r="J89" s="108"/>
      <c r="K89" s="109"/>
      <c r="L89" s="110"/>
      <c r="M89" s="156"/>
      <c r="N89" s="155"/>
      <c r="O89" s="155"/>
      <c r="P89" s="108"/>
      <c r="Q89" s="108"/>
      <c r="R89" s="108"/>
      <c r="S89" s="108"/>
      <c r="T89" s="108"/>
      <c r="U89" s="108"/>
      <c r="V89" s="108"/>
      <c r="W89" s="108"/>
      <c r="X89" s="108"/>
      <c r="Y89" s="108"/>
      <c r="Z89" s="108"/>
      <c r="AA89" s="100"/>
      <c r="AB89" s="100"/>
      <c r="AC89" s="100"/>
      <c r="AD89" s="111"/>
      <c r="AE89" s="112"/>
      <c r="AF89" s="100"/>
      <c r="AG89" s="100"/>
      <c r="AH89" s="100"/>
      <c r="AI89" s="100"/>
      <c r="AJ89" s="100"/>
      <c r="AK89" s="100"/>
      <c r="AL89" s="110"/>
      <c r="AM89" s="108"/>
      <c r="AN89" s="108"/>
      <c r="AO89" s="108"/>
      <c r="AP89" s="108"/>
      <c r="AQ89" s="108"/>
      <c r="AR89" s="108"/>
      <c r="AS89" s="108"/>
      <c r="AT89" s="108"/>
      <c r="AU89" s="108"/>
      <c r="AV89" s="108"/>
      <c r="AW89" s="108"/>
      <c r="AX89" s="108"/>
      <c r="AY89" s="108"/>
      <c r="AZ89" s="108"/>
      <c r="BA89" s="108"/>
    </row>
    <row r="90" spans="1:53" s="113" customFormat="1" ht="20.100000000000001" customHeight="1" x14ac:dyDescent="0.2">
      <c r="A90" s="114">
        <v>87</v>
      </c>
      <c r="B90" s="115" t="str">
        <f t="shared" ca="1" si="2"/>
        <v/>
      </c>
      <c r="C90" s="130"/>
      <c r="D90" s="116"/>
      <c r="E90" s="110"/>
      <c r="F90" s="155"/>
      <c r="G90" s="108"/>
      <c r="H90" s="108"/>
      <c r="I90" s="108"/>
      <c r="J90" s="108"/>
      <c r="K90" s="109"/>
      <c r="L90" s="110"/>
      <c r="M90" s="110"/>
      <c r="N90" s="110"/>
      <c r="O90" s="110"/>
      <c r="P90" s="108"/>
      <c r="Q90" s="108"/>
      <c r="R90" s="108"/>
      <c r="S90" s="108"/>
      <c r="T90" s="108"/>
      <c r="U90" s="108"/>
      <c r="V90" s="108"/>
      <c r="W90" s="108"/>
      <c r="X90" s="108"/>
      <c r="Y90" s="108"/>
      <c r="Z90" s="108"/>
      <c r="AA90" s="100"/>
      <c r="AB90" s="100"/>
      <c r="AC90" s="100"/>
      <c r="AD90" s="111"/>
      <c r="AE90" s="112"/>
      <c r="AF90" s="100"/>
      <c r="AG90" s="100"/>
      <c r="AH90" s="100"/>
      <c r="AI90" s="100"/>
      <c r="AJ90" s="100"/>
      <c r="AK90" s="100"/>
      <c r="AL90" s="110"/>
      <c r="AM90" s="108"/>
      <c r="AN90" s="108"/>
      <c r="AO90" s="108"/>
      <c r="AP90" s="108"/>
      <c r="AQ90" s="108"/>
      <c r="AR90" s="108"/>
      <c r="AS90" s="108"/>
      <c r="AT90" s="108"/>
      <c r="AU90" s="108"/>
      <c r="AV90" s="108"/>
      <c r="AW90" s="108"/>
      <c r="AX90" s="108"/>
      <c r="AY90" s="108"/>
      <c r="AZ90" s="108"/>
      <c r="BA90" s="108"/>
    </row>
    <row r="91" spans="1:53" s="113" customFormat="1" ht="20.100000000000001" customHeight="1" x14ac:dyDescent="0.2">
      <c r="A91" s="114">
        <v>88</v>
      </c>
      <c r="B91" s="115" t="str">
        <f t="shared" ca="1" si="2"/>
        <v/>
      </c>
      <c r="C91" s="130"/>
      <c r="D91" s="116"/>
      <c r="E91" s="110"/>
      <c r="F91" s="155"/>
      <c r="G91" s="108"/>
      <c r="H91" s="108"/>
      <c r="I91" s="108"/>
      <c r="J91" s="108"/>
      <c r="K91" s="109"/>
      <c r="L91" s="110"/>
      <c r="M91" s="156"/>
      <c r="N91" s="155"/>
      <c r="O91" s="155"/>
      <c r="P91" s="108"/>
      <c r="Q91" s="108"/>
      <c r="R91" s="108"/>
      <c r="S91" s="108"/>
      <c r="T91" s="108"/>
      <c r="U91" s="108"/>
      <c r="V91" s="108"/>
      <c r="W91" s="108"/>
      <c r="X91" s="108"/>
      <c r="Y91" s="108"/>
      <c r="Z91" s="108"/>
      <c r="AA91" s="100"/>
      <c r="AB91" s="100"/>
      <c r="AC91" s="100"/>
      <c r="AD91" s="111"/>
      <c r="AE91" s="112"/>
      <c r="AF91" s="100"/>
      <c r="AG91" s="100"/>
      <c r="AH91" s="100"/>
      <c r="AI91" s="100"/>
      <c r="AJ91" s="100"/>
      <c r="AK91" s="100"/>
      <c r="AL91" s="110"/>
      <c r="AM91" s="108"/>
      <c r="AN91" s="108"/>
      <c r="AO91" s="108"/>
      <c r="AP91" s="108"/>
      <c r="AQ91" s="108"/>
      <c r="AR91" s="108"/>
      <c r="AS91" s="108"/>
      <c r="AT91" s="108"/>
      <c r="AU91" s="108"/>
      <c r="AV91" s="108"/>
      <c r="AW91" s="108"/>
      <c r="AX91" s="108"/>
      <c r="AY91" s="108"/>
      <c r="AZ91" s="108"/>
      <c r="BA91" s="108"/>
    </row>
    <row r="92" spans="1:53" s="113" customFormat="1" ht="20.100000000000001" customHeight="1" x14ac:dyDescent="0.2">
      <c r="A92" s="114">
        <v>89</v>
      </c>
      <c r="B92" s="115" t="str">
        <f t="shared" ca="1" si="2"/>
        <v/>
      </c>
      <c r="C92" s="130"/>
      <c r="D92" s="116"/>
      <c r="E92" s="110"/>
      <c r="F92" s="155"/>
      <c r="G92" s="108"/>
      <c r="H92" s="108"/>
      <c r="I92" s="108"/>
      <c r="J92" s="108"/>
      <c r="K92" s="109"/>
      <c r="L92" s="110"/>
      <c r="M92" s="156"/>
      <c r="N92" s="155"/>
      <c r="O92" s="155"/>
      <c r="P92" s="108"/>
      <c r="Q92" s="108"/>
      <c r="R92" s="108"/>
      <c r="S92" s="108"/>
      <c r="T92" s="108"/>
      <c r="U92" s="108"/>
      <c r="V92" s="108"/>
      <c r="W92" s="108"/>
      <c r="X92" s="108"/>
      <c r="Y92" s="108"/>
      <c r="Z92" s="108"/>
      <c r="AA92" s="100"/>
      <c r="AB92" s="100"/>
      <c r="AC92" s="100"/>
      <c r="AD92" s="111"/>
      <c r="AE92" s="112"/>
      <c r="AF92" s="100"/>
      <c r="AG92" s="100"/>
      <c r="AH92" s="100"/>
      <c r="AI92" s="100"/>
      <c r="AJ92" s="100"/>
      <c r="AK92" s="100"/>
      <c r="AL92" s="110"/>
      <c r="AM92" s="108"/>
      <c r="AN92" s="108"/>
      <c r="AO92" s="108"/>
      <c r="AP92" s="108"/>
      <c r="AQ92" s="108"/>
      <c r="AR92" s="108"/>
      <c r="AS92" s="108"/>
      <c r="AT92" s="108"/>
      <c r="AU92" s="108"/>
      <c r="AV92" s="108"/>
      <c r="AW92" s="108"/>
      <c r="AX92" s="108"/>
      <c r="AY92" s="108"/>
      <c r="AZ92" s="108"/>
      <c r="BA92" s="108"/>
    </row>
    <row r="93" spans="1:53" s="113" customFormat="1" ht="20.100000000000001" customHeight="1" x14ac:dyDescent="0.2">
      <c r="A93" s="114">
        <v>90</v>
      </c>
      <c r="B93" s="115" t="str">
        <f t="shared" ca="1" si="2"/>
        <v/>
      </c>
      <c r="C93" s="130"/>
      <c r="D93" s="116"/>
      <c r="E93" s="110"/>
      <c r="F93" s="155"/>
      <c r="G93" s="108"/>
      <c r="H93" s="108"/>
      <c r="I93" s="108"/>
      <c r="J93" s="108"/>
      <c r="K93" s="109"/>
      <c r="L93" s="110"/>
      <c r="M93" s="110"/>
      <c r="N93" s="110"/>
      <c r="O93" s="110"/>
      <c r="P93" s="108"/>
      <c r="Q93" s="108"/>
      <c r="R93" s="108"/>
      <c r="S93" s="108"/>
      <c r="T93" s="108"/>
      <c r="U93" s="108"/>
      <c r="V93" s="108"/>
      <c r="W93" s="108"/>
      <c r="X93" s="108"/>
      <c r="Y93" s="108"/>
      <c r="Z93" s="108"/>
      <c r="AA93" s="100"/>
      <c r="AB93" s="100"/>
      <c r="AC93" s="100"/>
      <c r="AD93" s="111"/>
      <c r="AE93" s="112"/>
      <c r="AF93" s="100"/>
      <c r="AG93" s="100"/>
      <c r="AH93" s="100"/>
      <c r="AI93" s="100"/>
      <c r="AJ93" s="100"/>
      <c r="AK93" s="100"/>
      <c r="AL93" s="110"/>
      <c r="AM93" s="108"/>
      <c r="AN93" s="108"/>
      <c r="AO93" s="108"/>
      <c r="AP93" s="108"/>
      <c r="AQ93" s="108"/>
      <c r="AR93" s="108"/>
      <c r="AS93" s="108"/>
      <c r="AT93" s="108"/>
      <c r="AU93" s="108"/>
      <c r="AV93" s="108"/>
      <c r="AW93" s="108"/>
      <c r="AX93" s="108"/>
      <c r="AY93" s="108"/>
      <c r="AZ93" s="108"/>
      <c r="BA93" s="108"/>
    </row>
    <row r="94" spans="1:53" s="113" customFormat="1" ht="20.100000000000001" customHeight="1" x14ac:dyDescent="0.2">
      <c r="A94" s="114">
        <v>91</v>
      </c>
      <c r="B94" s="115" t="str">
        <f t="shared" ca="1" si="2"/>
        <v/>
      </c>
      <c r="C94" s="130"/>
      <c r="D94" s="116"/>
      <c r="E94" s="110"/>
      <c r="F94" s="155"/>
      <c r="G94" s="108"/>
      <c r="H94" s="108"/>
      <c r="I94" s="108"/>
      <c r="J94" s="108"/>
      <c r="K94" s="109"/>
      <c r="L94" s="110"/>
      <c r="M94" s="156"/>
      <c r="N94" s="155"/>
      <c r="O94" s="155"/>
      <c r="P94" s="108"/>
      <c r="Q94" s="108"/>
      <c r="R94" s="108"/>
      <c r="S94" s="108"/>
      <c r="T94" s="108"/>
      <c r="U94" s="108"/>
      <c r="V94" s="108"/>
      <c r="W94" s="108"/>
      <c r="X94" s="108"/>
      <c r="Y94" s="108"/>
      <c r="Z94" s="108"/>
      <c r="AA94" s="100"/>
      <c r="AB94" s="100"/>
      <c r="AC94" s="100"/>
      <c r="AD94" s="111"/>
      <c r="AE94" s="112"/>
      <c r="AF94" s="100"/>
      <c r="AG94" s="100"/>
      <c r="AH94" s="100"/>
      <c r="AI94" s="100"/>
      <c r="AJ94" s="100"/>
      <c r="AK94" s="100"/>
      <c r="AL94" s="110"/>
      <c r="AM94" s="108"/>
      <c r="AN94" s="108"/>
      <c r="AO94" s="108"/>
      <c r="AP94" s="108"/>
      <c r="AQ94" s="108"/>
      <c r="AR94" s="108"/>
      <c r="AS94" s="108"/>
      <c r="AT94" s="108"/>
      <c r="AU94" s="108"/>
      <c r="AV94" s="108"/>
      <c r="AW94" s="108"/>
      <c r="AX94" s="108"/>
      <c r="AY94" s="108"/>
      <c r="AZ94" s="108"/>
      <c r="BA94" s="108"/>
    </row>
    <row r="95" spans="1:53" s="113" customFormat="1" ht="20.100000000000001" customHeight="1" x14ac:dyDescent="0.2">
      <c r="A95" s="114">
        <v>92</v>
      </c>
      <c r="B95" s="115" t="str">
        <f t="shared" ca="1" si="2"/>
        <v/>
      </c>
      <c r="C95" s="130"/>
      <c r="D95" s="116"/>
      <c r="E95" s="110"/>
      <c r="F95" s="155"/>
      <c r="G95" s="108"/>
      <c r="H95" s="108"/>
      <c r="I95" s="108"/>
      <c r="J95" s="108"/>
      <c r="K95" s="109"/>
      <c r="L95" s="110"/>
      <c r="M95" s="156"/>
      <c r="N95" s="155"/>
      <c r="O95" s="155"/>
      <c r="P95" s="108"/>
      <c r="Q95" s="108"/>
      <c r="R95" s="108"/>
      <c r="S95" s="108"/>
      <c r="T95" s="108"/>
      <c r="U95" s="108"/>
      <c r="V95" s="108"/>
      <c r="W95" s="108"/>
      <c r="X95" s="108"/>
      <c r="Y95" s="108"/>
      <c r="Z95" s="108"/>
      <c r="AA95" s="100"/>
      <c r="AB95" s="100"/>
      <c r="AC95" s="100"/>
      <c r="AD95" s="111"/>
      <c r="AE95" s="112"/>
      <c r="AF95" s="100"/>
      <c r="AG95" s="100"/>
      <c r="AH95" s="100"/>
      <c r="AI95" s="100"/>
      <c r="AJ95" s="100"/>
      <c r="AK95" s="100"/>
      <c r="AL95" s="110"/>
      <c r="AM95" s="108"/>
      <c r="AN95" s="108"/>
      <c r="AO95" s="108"/>
      <c r="AP95" s="108"/>
      <c r="AQ95" s="108"/>
      <c r="AR95" s="108"/>
      <c r="AS95" s="108"/>
      <c r="AT95" s="108"/>
      <c r="AU95" s="108"/>
      <c r="AV95" s="108"/>
      <c r="AW95" s="108"/>
      <c r="AX95" s="108"/>
      <c r="AY95" s="108"/>
      <c r="AZ95" s="108"/>
      <c r="BA95" s="108"/>
    </row>
    <row r="96" spans="1:53" s="113" customFormat="1" ht="20.100000000000001" customHeight="1" thickBot="1" x14ac:dyDescent="0.25">
      <c r="A96" s="119">
        <v>93</v>
      </c>
      <c r="B96" s="120" t="str">
        <f t="shared" ca="1" si="2"/>
        <v/>
      </c>
      <c r="C96" s="131"/>
      <c r="D96" s="121"/>
      <c r="E96" s="110"/>
      <c r="F96" s="155"/>
      <c r="G96" s="108"/>
      <c r="H96" s="108"/>
      <c r="I96" s="108"/>
      <c r="J96" s="108"/>
      <c r="K96" s="109"/>
      <c r="L96" s="110"/>
      <c r="M96" s="110"/>
      <c r="N96" s="110"/>
      <c r="O96" s="110"/>
      <c r="P96" s="108"/>
      <c r="Q96" s="108"/>
      <c r="R96" s="108"/>
      <c r="S96" s="108"/>
      <c r="T96" s="108"/>
      <c r="U96" s="108"/>
      <c r="V96" s="108"/>
      <c r="W96" s="108"/>
      <c r="X96" s="108"/>
      <c r="Y96" s="108"/>
      <c r="Z96" s="108"/>
      <c r="AA96" s="100"/>
      <c r="AB96" s="100"/>
      <c r="AC96" s="100"/>
      <c r="AD96" s="111"/>
      <c r="AE96" s="112"/>
      <c r="AF96" s="100"/>
      <c r="AG96" s="100"/>
      <c r="AH96" s="100"/>
      <c r="AI96" s="100"/>
      <c r="AJ96" s="100"/>
      <c r="AK96" s="100"/>
      <c r="AL96" s="110"/>
      <c r="AM96" s="108"/>
      <c r="AN96" s="108"/>
      <c r="AO96" s="108"/>
      <c r="AP96" s="108"/>
      <c r="AQ96" s="108"/>
      <c r="AR96" s="108"/>
      <c r="AS96" s="108"/>
      <c r="AT96" s="108"/>
      <c r="AU96" s="108"/>
      <c r="AV96" s="108"/>
      <c r="AW96" s="108"/>
      <c r="AX96" s="108"/>
      <c r="AY96" s="108"/>
      <c r="AZ96" s="108"/>
      <c r="BA96" s="108"/>
    </row>
    <row r="97" spans="1:53" s="113" customFormat="1" ht="20.100000000000001" customHeight="1" x14ac:dyDescent="0.2">
      <c r="A97" s="89"/>
      <c r="B97" s="100"/>
      <c r="C97" s="84"/>
      <c r="D97" s="84"/>
      <c r="E97" s="110"/>
      <c r="F97" s="155"/>
      <c r="G97" s="108"/>
      <c r="H97" s="108"/>
      <c r="I97" s="108"/>
      <c r="J97" s="108"/>
      <c r="K97" s="109"/>
      <c r="L97" s="110"/>
      <c r="M97" s="156"/>
      <c r="N97" s="155"/>
      <c r="O97" s="155"/>
      <c r="P97" s="108"/>
      <c r="Q97" s="108"/>
      <c r="R97" s="108"/>
      <c r="S97" s="108"/>
      <c r="T97" s="108"/>
      <c r="U97" s="108"/>
      <c r="V97" s="108"/>
      <c r="W97" s="108"/>
      <c r="X97" s="108"/>
      <c r="Y97" s="108"/>
      <c r="Z97" s="108"/>
      <c r="AA97" s="100"/>
      <c r="AB97" s="100"/>
      <c r="AC97" s="100"/>
      <c r="AD97" s="111"/>
      <c r="AE97" s="112"/>
      <c r="AF97" s="100"/>
      <c r="AG97" s="100"/>
      <c r="AH97" s="100"/>
      <c r="AI97" s="100"/>
      <c r="AJ97" s="100"/>
      <c r="AK97" s="100"/>
      <c r="AL97" s="110"/>
      <c r="AM97" s="108"/>
      <c r="AN97" s="108"/>
      <c r="AO97" s="108"/>
      <c r="AP97" s="108"/>
      <c r="AQ97" s="108"/>
      <c r="AR97" s="108"/>
      <c r="AS97" s="108"/>
      <c r="AT97" s="108"/>
      <c r="AU97" s="108"/>
      <c r="AV97" s="108"/>
      <c r="AW97" s="108"/>
      <c r="AX97" s="108"/>
      <c r="AY97" s="108"/>
      <c r="AZ97" s="108"/>
      <c r="BA97" s="108"/>
    </row>
    <row r="98" spans="1:53" s="113" customFormat="1" ht="20.100000000000001" customHeight="1" x14ac:dyDescent="0.2">
      <c r="A98" s="89"/>
      <c r="B98" s="100"/>
      <c r="C98" s="84"/>
      <c r="D98" s="84"/>
      <c r="E98" s="110"/>
      <c r="F98" s="155"/>
      <c r="G98" s="108"/>
      <c r="H98" s="108"/>
      <c r="I98" s="108"/>
      <c r="J98" s="108"/>
      <c r="K98" s="109"/>
      <c r="L98" s="110"/>
      <c r="M98" s="156"/>
      <c r="N98" s="155"/>
      <c r="O98" s="155"/>
      <c r="P98" s="108"/>
      <c r="Q98" s="108"/>
      <c r="R98" s="108"/>
      <c r="S98" s="108"/>
      <c r="T98" s="108"/>
      <c r="U98" s="108"/>
      <c r="V98" s="108"/>
      <c r="W98" s="108"/>
      <c r="X98" s="108"/>
      <c r="Y98" s="108"/>
      <c r="Z98" s="108"/>
      <c r="AA98" s="100"/>
      <c r="AB98" s="100"/>
      <c r="AC98" s="100"/>
      <c r="AD98" s="111"/>
      <c r="AE98" s="112"/>
      <c r="AF98" s="100"/>
      <c r="AG98" s="100"/>
      <c r="AH98" s="100"/>
      <c r="AI98" s="100"/>
      <c r="AJ98" s="100"/>
      <c r="AK98" s="100"/>
      <c r="AL98" s="110"/>
      <c r="AM98" s="108"/>
      <c r="AN98" s="108"/>
      <c r="AO98" s="108"/>
      <c r="AP98" s="108"/>
      <c r="AQ98" s="108"/>
      <c r="AR98" s="108"/>
      <c r="AS98" s="108"/>
      <c r="AT98" s="108"/>
      <c r="AU98" s="108"/>
      <c r="AV98" s="108"/>
      <c r="AW98" s="108"/>
      <c r="AX98" s="108"/>
      <c r="AY98" s="108"/>
      <c r="AZ98" s="108"/>
      <c r="BA98" s="108"/>
    </row>
    <row r="99" spans="1:53" s="113" customFormat="1" ht="20.100000000000001" customHeight="1" x14ac:dyDescent="0.2">
      <c r="A99" s="89"/>
      <c r="B99" s="100"/>
      <c r="C99" s="84"/>
      <c r="D99" s="84"/>
      <c r="E99" s="110"/>
      <c r="F99" s="155"/>
      <c r="G99" s="108"/>
      <c r="H99" s="84"/>
      <c r="I99" s="108"/>
      <c r="J99" s="108"/>
      <c r="K99" s="109"/>
      <c r="L99" s="110"/>
      <c r="M99" s="110"/>
      <c r="N99" s="110"/>
      <c r="O99" s="110"/>
      <c r="P99" s="108"/>
      <c r="Q99" s="108"/>
      <c r="R99" s="108"/>
      <c r="S99" s="108"/>
      <c r="T99" s="108"/>
      <c r="U99" s="108"/>
      <c r="V99" s="108"/>
      <c r="W99" s="108"/>
      <c r="X99" s="108"/>
      <c r="Y99" s="108"/>
      <c r="Z99" s="108"/>
      <c r="AA99" s="100"/>
      <c r="AB99" s="100"/>
      <c r="AC99" s="100"/>
      <c r="AD99" s="111"/>
      <c r="AE99" s="112"/>
      <c r="AF99" s="100"/>
      <c r="AG99" s="100"/>
      <c r="AH99" s="100"/>
      <c r="AI99" s="100"/>
      <c r="AJ99" s="100"/>
      <c r="AK99" s="100"/>
      <c r="AL99" s="110"/>
      <c r="AM99" s="108"/>
      <c r="AN99" s="108"/>
      <c r="AO99" s="108"/>
      <c r="AP99" s="108"/>
      <c r="AQ99" s="108"/>
      <c r="AR99" s="108"/>
      <c r="AS99" s="108"/>
      <c r="AT99" s="108"/>
      <c r="AU99" s="108"/>
      <c r="AV99" s="108"/>
      <c r="AW99" s="108"/>
      <c r="AX99" s="108"/>
      <c r="AY99" s="108"/>
      <c r="AZ99" s="108"/>
      <c r="BA99" s="108"/>
    </row>
    <row r="100" spans="1:53" s="84" customFormat="1" x14ac:dyDescent="0.2">
      <c r="A100" s="89"/>
      <c r="B100" s="100"/>
      <c r="O100" s="100"/>
      <c r="AL100" s="100"/>
    </row>
    <row r="101" spans="1:53" s="84" customFormat="1" x14ac:dyDescent="0.2">
      <c r="A101" s="89"/>
      <c r="B101" s="100"/>
      <c r="O101" s="100"/>
    </row>
    <row r="102" spans="1:53" s="84" customFormat="1" x14ac:dyDescent="0.2">
      <c r="A102" s="89"/>
      <c r="B102" s="100"/>
      <c r="O102" s="100"/>
    </row>
    <row r="103" spans="1:53" s="84" customFormat="1" x14ac:dyDescent="0.2">
      <c r="A103" s="89"/>
      <c r="B103" s="100"/>
      <c r="O103" s="100"/>
    </row>
    <row r="104" spans="1:53" s="84" customFormat="1" x14ac:dyDescent="0.3">
      <c r="A104" s="122"/>
      <c r="B104" s="123"/>
      <c r="C104" s="124"/>
      <c r="O104" s="100"/>
    </row>
    <row r="105" spans="1:53" s="84" customFormat="1" x14ac:dyDescent="0.3">
      <c r="A105" s="122"/>
      <c r="B105" s="123"/>
      <c r="C105" s="124"/>
      <c r="O105" s="100"/>
    </row>
    <row r="106" spans="1:53" s="84" customFormat="1" x14ac:dyDescent="0.3">
      <c r="A106" s="122"/>
      <c r="B106" s="123"/>
      <c r="C106" s="124"/>
      <c r="O106" s="100"/>
    </row>
    <row r="107" spans="1:53" s="84" customFormat="1" x14ac:dyDescent="0.3">
      <c r="A107" s="122"/>
      <c r="B107" s="123"/>
      <c r="C107" s="124"/>
      <c r="O107" s="100"/>
    </row>
    <row r="108" spans="1:53" s="89" customFormat="1" x14ac:dyDescent="0.3">
      <c r="A108" s="122"/>
      <c r="B108" s="123"/>
      <c r="C108" s="124"/>
      <c r="D108" s="84"/>
      <c r="E108" s="84"/>
      <c r="F108" s="84"/>
      <c r="G108" s="84"/>
      <c r="H108" s="84"/>
      <c r="I108" s="84"/>
      <c r="J108" s="86"/>
      <c r="K108" s="84"/>
      <c r="L108" s="84"/>
      <c r="M108" s="84"/>
      <c r="N108" s="84"/>
      <c r="O108" s="100"/>
      <c r="P108" s="84"/>
      <c r="Q108" s="84"/>
      <c r="R108" s="84"/>
      <c r="S108" s="84"/>
      <c r="T108" s="84"/>
      <c r="U108" s="84"/>
      <c r="V108" s="84"/>
      <c r="W108" s="84"/>
      <c r="X108" s="84"/>
      <c r="Y108" s="84"/>
      <c r="Z108" s="84"/>
      <c r="AA108" s="84"/>
      <c r="AB108" s="84"/>
      <c r="AC108" s="84"/>
      <c r="AD108" s="84"/>
      <c r="AE108" s="84"/>
      <c r="AF108" s="84"/>
      <c r="AG108" s="84"/>
      <c r="AH108" s="84"/>
      <c r="AI108" s="84"/>
      <c r="AJ108" s="84"/>
      <c r="AK108" s="84"/>
      <c r="AL108" s="84"/>
      <c r="AM108" s="84"/>
      <c r="AN108" s="84"/>
      <c r="AO108" s="84"/>
      <c r="AP108" s="84"/>
      <c r="AQ108" s="84"/>
      <c r="AR108" s="84"/>
      <c r="AS108" s="84"/>
      <c r="AT108" s="84"/>
      <c r="AU108" s="84"/>
      <c r="AV108" s="84"/>
      <c r="AW108" s="84"/>
      <c r="AX108" s="84"/>
      <c r="AY108" s="84"/>
      <c r="AZ108" s="84"/>
      <c r="BA108" s="84"/>
    </row>
    <row r="109" spans="1:53" s="89" customFormat="1" x14ac:dyDescent="0.3">
      <c r="A109" s="122"/>
      <c r="B109" s="123"/>
      <c r="C109" s="124"/>
      <c r="D109" s="84"/>
      <c r="E109" s="84"/>
      <c r="F109" s="84"/>
      <c r="G109" s="84"/>
      <c r="H109" s="84"/>
      <c r="I109" s="84"/>
      <c r="J109" s="86"/>
      <c r="K109" s="84"/>
      <c r="L109" s="84"/>
      <c r="M109" s="84"/>
      <c r="N109" s="84"/>
      <c r="O109" s="100"/>
      <c r="P109" s="84"/>
      <c r="Q109" s="84"/>
      <c r="R109" s="84"/>
      <c r="S109" s="84"/>
      <c r="T109" s="84"/>
      <c r="U109" s="84"/>
      <c r="V109" s="84"/>
      <c r="W109" s="84"/>
      <c r="X109" s="84"/>
      <c r="Y109" s="84"/>
      <c r="Z109" s="84"/>
      <c r="AA109" s="84"/>
      <c r="AB109" s="84"/>
      <c r="AC109" s="84"/>
      <c r="AD109" s="84"/>
      <c r="AE109" s="84"/>
      <c r="AF109" s="84"/>
      <c r="AG109" s="84"/>
      <c r="AH109" s="84"/>
      <c r="AI109" s="84"/>
      <c r="AJ109" s="84"/>
      <c r="AK109" s="84"/>
      <c r="AL109" s="84"/>
      <c r="AM109" s="84"/>
      <c r="AN109" s="84"/>
      <c r="AO109" s="84"/>
      <c r="AP109" s="84"/>
      <c r="AQ109" s="84"/>
      <c r="AR109" s="84"/>
      <c r="AS109" s="84"/>
      <c r="AT109" s="84"/>
      <c r="AU109" s="84"/>
      <c r="AV109" s="84"/>
      <c r="AW109" s="84"/>
      <c r="AX109" s="84"/>
      <c r="AY109" s="84"/>
      <c r="AZ109" s="84"/>
      <c r="BA109" s="84"/>
    </row>
    <row r="110" spans="1:53" s="89" customFormat="1" x14ac:dyDescent="0.3">
      <c r="A110" s="122"/>
      <c r="B110" s="123"/>
      <c r="C110" s="124"/>
      <c r="D110" s="84"/>
      <c r="E110" s="84"/>
      <c r="F110" s="84"/>
      <c r="G110" s="84"/>
      <c r="H110" s="84"/>
      <c r="I110" s="84"/>
      <c r="J110" s="86"/>
      <c r="K110" s="84"/>
      <c r="L110" s="84"/>
      <c r="M110" s="84"/>
      <c r="N110" s="84"/>
      <c r="O110" s="100"/>
      <c r="P110" s="84"/>
      <c r="Q110" s="84"/>
      <c r="R110" s="84"/>
      <c r="S110" s="84"/>
      <c r="T110" s="84"/>
      <c r="U110" s="84"/>
      <c r="V110" s="84"/>
      <c r="W110" s="84"/>
      <c r="X110" s="84"/>
      <c r="Y110" s="84"/>
      <c r="Z110" s="84"/>
      <c r="AA110" s="84"/>
      <c r="AB110" s="84"/>
      <c r="AC110" s="84"/>
      <c r="AD110" s="84"/>
      <c r="AE110" s="84"/>
      <c r="AF110" s="84"/>
      <c r="AG110" s="84"/>
      <c r="AH110" s="84"/>
      <c r="AI110" s="84"/>
      <c r="AJ110" s="84"/>
      <c r="AK110" s="84"/>
      <c r="AL110" s="84"/>
      <c r="AM110" s="84"/>
      <c r="AN110" s="84"/>
      <c r="AO110" s="84"/>
      <c r="AP110" s="84"/>
      <c r="AQ110" s="84"/>
      <c r="AR110" s="84"/>
      <c r="AS110" s="84"/>
      <c r="AT110" s="84"/>
      <c r="AU110" s="84"/>
      <c r="AV110" s="84"/>
      <c r="AW110" s="84"/>
      <c r="AX110" s="84"/>
      <c r="AY110" s="84"/>
      <c r="AZ110" s="84"/>
      <c r="BA110" s="84"/>
    </row>
    <row r="111" spans="1:53" s="89" customFormat="1" x14ac:dyDescent="0.3">
      <c r="A111" s="122"/>
      <c r="B111" s="123"/>
      <c r="C111" s="124"/>
      <c r="D111" s="84"/>
      <c r="E111" s="84"/>
      <c r="F111" s="84"/>
      <c r="G111" s="84"/>
      <c r="H111" s="84"/>
      <c r="I111" s="84"/>
      <c r="J111" s="86"/>
      <c r="K111" s="84"/>
      <c r="L111" s="84"/>
      <c r="M111" s="84"/>
      <c r="N111" s="84"/>
      <c r="O111" s="100"/>
      <c r="P111" s="84"/>
      <c r="Q111" s="84"/>
      <c r="R111" s="84"/>
      <c r="S111" s="84"/>
      <c r="T111" s="84"/>
      <c r="U111" s="84"/>
      <c r="V111" s="84"/>
      <c r="W111" s="84"/>
      <c r="X111" s="84"/>
      <c r="Y111" s="84"/>
      <c r="Z111" s="84"/>
      <c r="AA111" s="84"/>
      <c r="AB111" s="84"/>
      <c r="AC111" s="84"/>
      <c r="AD111" s="84"/>
      <c r="AE111" s="84"/>
      <c r="AF111" s="84"/>
      <c r="AG111" s="84"/>
      <c r="AH111" s="84"/>
      <c r="AI111" s="84"/>
      <c r="AJ111" s="84"/>
      <c r="AK111" s="84"/>
      <c r="AL111" s="84"/>
      <c r="AM111" s="84"/>
      <c r="AN111" s="84"/>
      <c r="AO111" s="84"/>
      <c r="AP111" s="84"/>
      <c r="AQ111" s="84"/>
      <c r="AR111" s="84"/>
      <c r="AS111" s="84"/>
      <c r="AT111" s="84"/>
      <c r="AU111" s="84"/>
      <c r="AV111" s="84"/>
      <c r="AW111" s="84"/>
      <c r="AX111" s="84"/>
      <c r="AY111" s="84"/>
      <c r="AZ111" s="84"/>
      <c r="BA111" s="84"/>
    </row>
    <row r="112" spans="1:53" s="89" customFormat="1" x14ac:dyDescent="0.3">
      <c r="A112" s="122"/>
      <c r="B112" s="123"/>
      <c r="C112" s="124"/>
      <c r="D112" s="84"/>
      <c r="E112" s="84"/>
      <c r="F112" s="84"/>
      <c r="G112" s="84"/>
      <c r="H112" s="84"/>
      <c r="I112" s="84"/>
      <c r="J112" s="86"/>
      <c r="K112" s="84"/>
      <c r="L112" s="84"/>
      <c r="M112" s="84"/>
      <c r="N112" s="84"/>
      <c r="O112" s="100"/>
      <c r="P112" s="84"/>
      <c r="Q112" s="84"/>
      <c r="R112" s="84"/>
      <c r="S112" s="84"/>
      <c r="T112" s="84"/>
      <c r="U112" s="84"/>
      <c r="V112" s="84"/>
      <c r="W112" s="84"/>
      <c r="X112" s="84"/>
      <c r="Y112" s="84"/>
      <c r="Z112" s="84"/>
      <c r="AA112" s="84"/>
      <c r="AB112" s="84"/>
      <c r="AC112" s="84"/>
      <c r="AD112" s="84"/>
      <c r="AE112" s="84"/>
      <c r="AF112" s="84"/>
      <c r="AG112" s="84"/>
      <c r="AH112" s="84"/>
      <c r="AI112" s="84"/>
      <c r="AJ112" s="84"/>
      <c r="AK112" s="84"/>
      <c r="AL112" s="84"/>
      <c r="AM112" s="84"/>
      <c r="AN112" s="84"/>
      <c r="AO112" s="84"/>
      <c r="AP112" s="84"/>
      <c r="AQ112" s="84"/>
      <c r="AR112" s="84"/>
      <c r="AS112" s="84"/>
      <c r="AT112" s="84"/>
      <c r="AU112" s="84"/>
      <c r="AV112" s="84"/>
      <c r="AW112" s="84"/>
      <c r="AX112" s="84"/>
      <c r="AY112" s="84"/>
      <c r="AZ112" s="84"/>
      <c r="BA112" s="84"/>
    </row>
    <row r="113" spans="1:53" s="89" customFormat="1" x14ac:dyDescent="0.3">
      <c r="A113" s="122"/>
      <c r="B113" s="123"/>
      <c r="C113" s="124"/>
      <c r="D113" s="84"/>
      <c r="E113" s="84"/>
      <c r="F113" s="84"/>
      <c r="G113" s="84"/>
      <c r="H113" s="84"/>
      <c r="I113" s="84"/>
      <c r="J113" s="86"/>
      <c r="K113" s="84"/>
      <c r="L113" s="84"/>
      <c r="M113" s="84"/>
      <c r="N113" s="84"/>
      <c r="O113" s="100"/>
      <c r="P113" s="84"/>
      <c r="Q113" s="84"/>
      <c r="R113" s="84"/>
      <c r="S113" s="84"/>
      <c r="T113" s="84"/>
      <c r="U113" s="84"/>
      <c r="V113" s="84"/>
      <c r="W113" s="84"/>
      <c r="X113" s="84"/>
      <c r="Y113" s="84"/>
      <c r="Z113" s="84"/>
      <c r="AA113" s="84"/>
      <c r="AB113" s="84"/>
      <c r="AC113" s="84"/>
      <c r="AD113" s="84"/>
      <c r="AE113" s="84"/>
      <c r="AF113" s="84"/>
      <c r="AG113" s="84"/>
      <c r="AH113" s="84"/>
      <c r="AI113" s="84"/>
      <c r="AJ113" s="84"/>
      <c r="AK113" s="84"/>
      <c r="AL113" s="84"/>
      <c r="AM113" s="84"/>
      <c r="AN113" s="84"/>
      <c r="AO113" s="84"/>
      <c r="AP113" s="84"/>
      <c r="AQ113" s="84"/>
      <c r="AR113" s="84"/>
      <c r="AS113" s="84"/>
      <c r="AT113" s="84"/>
      <c r="AU113" s="84"/>
      <c r="AV113" s="84"/>
      <c r="AW113" s="84"/>
      <c r="AX113" s="84"/>
      <c r="AY113" s="84"/>
      <c r="AZ113" s="84"/>
      <c r="BA113" s="84"/>
    </row>
    <row r="114" spans="1:53" s="89" customFormat="1" x14ac:dyDescent="0.3">
      <c r="A114" s="122"/>
      <c r="B114" s="123"/>
      <c r="C114" s="124"/>
      <c r="D114" s="84"/>
      <c r="E114" s="84"/>
      <c r="F114" s="84"/>
      <c r="G114" s="84"/>
      <c r="H114" s="84"/>
      <c r="I114" s="84"/>
      <c r="J114" s="86"/>
      <c r="K114" s="84"/>
      <c r="L114" s="84"/>
      <c r="M114" s="84"/>
      <c r="N114" s="84"/>
      <c r="O114" s="100"/>
      <c r="P114" s="84"/>
      <c r="Q114" s="84"/>
      <c r="R114" s="84"/>
      <c r="S114" s="84"/>
      <c r="T114" s="84"/>
      <c r="U114" s="84"/>
      <c r="V114" s="84"/>
      <c r="W114" s="84"/>
      <c r="X114" s="84"/>
      <c r="Y114" s="84"/>
      <c r="Z114" s="84"/>
      <c r="AA114" s="84"/>
      <c r="AB114" s="84"/>
      <c r="AC114" s="84"/>
      <c r="AD114" s="84"/>
      <c r="AE114" s="84"/>
      <c r="AF114" s="84"/>
      <c r="AG114" s="84"/>
      <c r="AH114" s="84"/>
      <c r="AI114" s="84"/>
      <c r="AJ114" s="84"/>
      <c r="AK114" s="84"/>
      <c r="AL114" s="84"/>
      <c r="AM114" s="84"/>
      <c r="AN114" s="84"/>
      <c r="AO114" s="84"/>
      <c r="AP114" s="84"/>
      <c r="AQ114" s="84"/>
      <c r="AR114" s="84"/>
      <c r="AS114" s="84"/>
      <c r="AT114" s="84"/>
      <c r="AU114" s="84"/>
      <c r="AV114" s="84"/>
      <c r="AW114" s="84"/>
      <c r="AX114" s="84"/>
      <c r="AY114" s="84"/>
      <c r="AZ114" s="84"/>
      <c r="BA114" s="84"/>
    </row>
    <row r="115" spans="1:53" s="89" customFormat="1" x14ac:dyDescent="0.3">
      <c r="A115" s="122"/>
      <c r="B115" s="123"/>
      <c r="C115" s="124"/>
      <c r="D115" s="84"/>
      <c r="E115" s="84"/>
      <c r="F115" s="84"/>
      <c r="G115" s="84"/>
      <c r="H115" s="84"/>
      <c r="I115" s="84"/>
      <c r="J115" s="86"/>
      <c r="K115" s="84"/>
      <c r="L115" s="84"/>
      <c r="M115" s="84"/>
      <c r="N115" s="84"/>
      <c r="O115" s="100"/>
      <c r="P115" s="84"/>
      <c r="Q115" s="84"/>
      <c r="R115" s="84"/>
      <c r="S115" s="84"/>
      <c r="T115" s="84"/>
      <c r="U115" s="84"/>
      <c r="V115" s="84"/>
      <c r="W115" s="84"/>
      <c r="X115" s="84"/>
      <c r="Y115" s="84"/>
      <c r="Z115" s="84"/>
      <c r="AA115" s="84"/>
      <c r="AB115" s="84"/>
      <c r="AC115" s="84"/>
      <c r="AD115" s="84"/>
      <c r="AE115" s="84"/>
      <c r="AF115" s="84"/>
      <c r="AG115" s="84"/>
      <c r="AH115" s="84"/>
      <c r="AI115" s="84"/>
      <c r="AJ115" s="84"/>
      <c r="AK115" s="84"/>
      <c r="AL115" s="84"/>
      <c r="AM115" s="84"/>
      <c r="AN115" s="84"/>
      <c r="AO115" s="84"/>
      <c r="AP115" s="84"/>
      <c r="AQ115" s="84"/>
      <c r="AR115" s="84"/>
      <c r="AS115" s="84"/>
      <c r="AT115" s="84"/>
      <c r="AU115" s="84"/>
      <c r="AV115" s="84"/>
      <c r="AW115" s="84"/>
      <c r="AX115" s="84"/>
      <c r="AY115" s="84"/>
      <c r="AZ115" s="84"/>
      <c r="BA115" s="84"/>
    </row>
    <row r="116" spans="1:53" s="89" customFormat="1" x14ac:dyDescent="0.3">
      <c r="A116" s="122"/>
      <c r="B116" s="123"/>
      <c r="C116" s="124"/>
      <c r="D116" s="84"/>
      <c r="E116" s="84"/>
      <c r="F116" s="84"/>
      <c r="G116" s="84"/>
      <c r="H116" s="84"/>
      <c r="I116" s="84"/>
      <c r="J116" s="86"/>
      <c r="K116" s="84"/>
      <c r="L116" s="84"/>
      <c r="M116" s="84"/>
      <c r="N116" s="84"/>
      <c r="O116" s="100"/>
      <c r="P116" s="84"/>
      <c r="Q116" s="84"/>
      <c r="R116" s="84"/>
      <c r="S116" s="84"/>
      <c r="T116" s="84"/>
      <c r="U116" s="84"/>
      <c r="V116" s="84"/>
      <c r="W116" s="84"/>
      <c r="X116" s="84"/>
      <c r="Y116" s="84"/>
      <c r="Z116" s="84"/>
      <c r="AA116" s="84"/>
      <c r="AB116" s="84"/>
      <c r="AC116" s="84"/>
      <c r="AD116" s="84"/>
      <c r="AE116" s="84"/>
      <c r="AF116" s="84"/>
      <c r="AG116" s="84"/>
      <c r="AH116" s="84"/>
      <c r="AI116" s="84"/>
      <c r="AJ116" s="84"/>
      <c r="AK116" s="84"/>
      <c r="AL116" s="84"/>
      <c r="AM116" s="84"/>
      <c r="AN116" s="84"/>
      <c r="AO116" s="84"/>
      <c r="AP116" s="84"/>
      <c r="AQ116" s="84"/>
      <c r="AR116" s="84"/>
      <c r="AS116" s="84"/>
      <c r="AT116" s="84"/>
      <c r="AU116" s="84"/>
      <c r="AV116" s="84"/>
      <c r="AW116" s="84"/>
      <c r="AX116" s="84"/>
      <c r="AY116" s="84"/>
      <c r="AZ116" s="84"/>
      <c r="BA116" s="84"/>
    </row>
    <row r="117" spans="1:53" s="89" customFormat="1" x14ac:dyDescent="0.3">
      <c r="A117" s="122"/>
      <c r="B117" s="123"/>
      <c r="C117" s="124"/>
      <c r="D117" s="84"/>
      <c r="E117" s="84"/>
      <c r="F117" s="84"/>
      <c r="G117" s="84"/>
      <c r="H117" s="84"/>
      <c r="I117" s="84"/>
      <c r="J117" s="86"/>
      <c r="K117" s="84"/>
      <c r="L117" s="84"/>
      <c r="M117" s="84"/>
      <c r="N117" s="84"/>
      <c r="O117" s="100"/>
      <c r="P117" s="84"/>
      <c r="Q117" s="84"/>
      <c r="R117" s="84"/>
      <c r="S117" s="84"/>
      <c r="T117" s="84"/>
      <c r="U117" s="84"/>
      <c r="V117" s="84"/>
      <c r="W117" s="84"/>
      <c r="X117" s="84"/>
      <c r="Y117" s="84"/>
      <c r="Z117" s="84"/>
      <c r="AA117" s="84"/>
      <c r="AB117" s="84"/>
      <c r="AC117" s="84"/>
      <c r="AD117" s="84"/>
      <c r="AE117" s="84"/>
      <c r="AF117" s="84"/>
      <c r="AG117" s="84"/>
      <c r="AH117" s="84"/>
      <c r="AI117" s="84"/>
      <c r="AJ117" s="84"/>
      <c r="AK117" s="84"/>
      <c r="AL117" s="84"/>
      <c r="AM117" s="84"/>
      <c r="AN117" s="84"/>
      <c r="AO117" s="84"/>
      <c r="AP117" s="84"/>
      <c r="AQ117" s="84"/>
      <c r="AR117" s="84"/>
      <c r="AS117" s="84"/>
      <c r="AT117" s="84"/>
      <c r="AU117" s="84"/>
      <c r="AV117" s="84"/>
      <c r="AW117" s="84"/>
      <c r="AX117" s="84"/>
      <c r="AY117" s="84"/>
      <c r="AZ117" s="84"/>
      <c r="BA117" s="84"/>
    </row>
    <row r="118" spans="1:53" s="89" customFormat="1" x14ac:dyDescent="0.3">
      <c r="A118" s="122"/>
      <c r="B118" s="123"/>
      <c r="C118" s="124"/>
      <c r="D118" s="84"/>
      <c r="E118" s="84"/>
      <c r="F118" s="84"/>
      <c r="G118" s="84"/>
      <c r="H118" s="84"/>
      <c r="I118" s="84"/>
      <c r="J118" s="86"/>
      <c r="K118" s="84"/>
      <c r="L118" s="84"/>
      <c r="M118" s="84"/>
      <c r="N118" s="84"/>
      <c r="O118" s="100"/>
      <c r="P118" s="84"/>
      <c r="Q118" s="84"/>
      <c r="R118" s="84"/>
      <c r="S118" s="84"/>
      <c r="T118" s="84"/>
      <c r="U118" s="84"/>
      <c r="V118" s="84"/>
      <c r="W118" s="84"/>
      <c r="X118" s="84"/>
      <c r="Y118" s="84"/>
      <c r="Z118" s="84"/>
      <c r="AA118" s="84"/>
      <c r="AB118" s="84"/>
      <c r="AC118" s="84"/>
      <c r="AD118" s="84"/>
      <c r="AE118" s="84"/>
      <c r="AF118" s="84"/>
      <c r="AG118" s="84"/>
      <c r="AH118" s="84"/>
      <c r="AI118" s="84"/>
      <c r="AJ118" s="84"/>
      <c r="AK118" s="84"/>
      <c r="AL118" s="84"/>
      <c r="AM118" s="84"/>
      <c r="AN118" s="84"/>
      <c r="AO118" s="84"/>
      <c r="AP118" s="84"/>
      <c r="AQ118" s="84"/>
      <c r="AR118" s="84"/>
      <c r="AS118" s="84"/>
      <c r="AT118" s="84"/>
      <c r="AU118" s="84"/>
      <c r="AV118" s="84"/>
      <c r="AW118" s="84"/>
      <c r="AX118" s="84"/>
      <c r="AY118" s="84"/>
      <c r="AZ118" s="84"/>
      <c r="BA118" s="84"/>
    </row>
    <row r="119" spans="1:53" s="89" customFormat="1" x14ac:dyDescent="0.3">
      <c r="A119" s="122"/>
      <c r="B119" s="123"/>
      <c r="C119" s="124"/>
      <c r="D119" s="84"/>
      <c r="E119" s="84"/>
      <c r="F119" s="84"/>
      <c r="G119" s="84"/>
      <c r="H119" s="84"/>
      <c r="I119" s="84"/>
      <c r="J119" s="86"/>
      <c r="K119" s="84"/>
      <c r="L119" s="84"/>
      <c r="M119" s="84"/>
      <c r="N119" s="84"/>
      <c r="O119" s="100"/>
      <c r="P119" s="84"/>
      <c r="Q119" s="84"/>
      <c r="R119" s="84"/>
      <c r="S119" s="84"/>
      <c r="T119" s="84"/>
      <c r="U119" s="84"/>
      <c r="V119" s="84"/>
      <c r="W119" s="84"/>
      <c r="X119" s="84"/>
      <c r="Y119" s="84"/>
      <c r="Z119" s="84"/>
      <c r="AA119" s="84"/>
      <c r="AB119" s="84"/>
      <c r="AC119" s="84"/>
      <c r="AD119" s="84"/>
      <c r="AE119" s="84"/>
      <c r="AF119" s="84"/>
      <c r="AG119" s="84"/>
      <c r="AH119" s="84"/>
      <c r="AI119" s="84"/>
      <c r="AJ119" s="84"/>
      <c r="AK119" s="84"/>
      <c r="AL119" s="84"/>
      <c r="AM119" s="84"/>
      <c r="AN119" s="84"/>
      <c r="AO119" s="84"/>
      <c r="AP119" s="84"/>
      <c r="AQ119" s="84"/>
      <c r="AR119" s="84"/>
      <c r="AS119" s="84"/>
      <c r="AT119" s="84"/>
      <c r="AU119" s="84"/>
      <c r="AV119" s="84"/>
      <c r="AW119" s="84"/>
      <c r="AX119" s="84"/>
      <c r="AY119" s="84"/>
      <c r="AZ119" s="84"/>
      <c r="BA119" s="84"/>
    </row>
    <row r="120" spans="1:53" s="89" customFormat="1" x14ac:dyDescent="0.3">
      <c r="A120" s="122"/>
      <c r="B120" s="123"/>
      <c r="C120" s="124"/>
      <c r="D120" s="84"/>
      <c r="E120" s="84"/>
      <c r="F120" s="84"/>
      <c r="G120" s="84"/>
      <c r="H120" s="84"/>
      <c r="I120" s="84"/>
      <c r="J120" s="86"/>
      <c r="K120" s="84"/>
      <c r="L120" s="84"/>
      <c r="M120" s="84"/>
      <c r="N120" s="84"/>
      <c r="O120" s="100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84"/>
      <c r="AJ120" s="84"/>
      <c r="AK120" s="84"/>
      <c r="AL120" s="84"/>
      <c r="AM120" s="84"/>
      <c r="AN120" s="84"/>
      <c r="AO120" s="84"/>
      <c r="AP120" s="84"/>
      <c r="AQ120" s="84"/>
      <c r="AR120" s="84"/>
      <c r="AS120" s="84"/>
      <c r="AT120" s="84"/>
      <c r="AU120" s="84"/>
      <c r="AV120" s="84"/>
      <c r="AW120" s="84"/>
      <c r="AX120" s="84"/>
      <c r="AY120" s="84"/>
      <c r="AZ120" s="84"/>
      <c r="BA120" s="84"/>
    </row>
    <row r="121" spans="1:53" s="89" customFormat="1" x14ac:dyDescent="0.3">
      <c r="A121" s="122"/>
      <c r="B121" s="123"/>
      <c r="C121" s="124"/>
      <c r="D121" s="84"/>
      <c r="E121" s="84"/>
      <c r="F121" s="84"/>
      <c r="G121" s="84"/>
      <c r="H121" s="84"/>
      <c r="I121" s="84"/>
      <c r="J121" s="86"/>
      <c r="K121" s="84"/>
      <c r="L121" s="84"/>
      <c r="M121" s="84"/>
      <c r="N121" s="84"/>
      <c r="O121" s="100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84"/>
      <c r="AJ121" s="84"/>
      <c r="AK121" s="84"/>
      <c r="AL121" s="84"/>
      <c r="AM121" s="84"/>
      <c r="AN121" s="84"/>
      <c r="AO121" s="84"/>
      <c r="AP121" s="84"/>
      <c r="AQ121" s="84"/>
      <c r="AR121" s="84"/>
      <c r="AS121" s="84"/>
      <c r="AT121" s="84"/>
      <c r="AU121" s="84"/>
      <c r="AV121" s="84"/>
      <c r="AW121" s="84"/>
      <c r="AX121" s="84"/>
      <c r="AY121" s="84"/>
      <c r="AZ121" s="84"/>
      <c r="BA121" s="84"/>
    </row>
    <row r="122" spans="1:53" s="89" customFormat="1" x14ac:dyDescent="0.3">
      <c r="A122" s="122"/>
      <c r="B122" s="123"/>
      <c r="C122" s="124"/>
      <c r="D122" s="84"/>
      <c r="E122" s="84"/>
      <c r="F122" s="84"/>
      <c r="G122" s="84"/>
      <c r="H122" s="84"/>
      <c r="I122" s="84"/>
      <c r="J122" s="86"/>
      <c r="K122" s="84"/>
      <c r="L122" s="84"/>
      <c r="M122" s="84"/>
      <c r="N122" s="84"/>
      <c r="O122" s="100"/>
      <c r="P122" s="84"/>
      <c r="Q122" s="84"/>
      <c r="R122" s="84"/>
      <c r="S122" s="84"/>
      <c r="T122" s="84"/>
      <c r="U122" s="84"/>
      <c r="V122" s="84"/>
      <c r="W122" s="84"/>
      <c r="X122" s="84"/>
      <c r="Y122" s="84"/>
      <c r="Z122" s="84"/>
      <c r="AA122" s="84"/>
      <c r="AB122" s="84"/>
      <c r="AC122" s="84"/>
      <c r="AD122" s="84"/>
      <c r="AE122" s="84"/>
      <c r="AF122" s="84"/>
      <c r="AG122" s="84"/>
      <c r="AH122" s="84"/>
      <c r="AI122" s="84"/>
      <c r="AJ122" s="84"/>
      <c r="AK122" s="84"/>
      <c r="AL122" s="84"/>
      <c r="AM122" s="84"/>
      <c r="AN122" s="84"/>
      <c r="AO122" s="84"/>
      <c r="AP122" s="84"/>
      <c r="AQ122" s="84"/>
      <c r="AR122" s="84"/>
      <c r="AS122" s="84"/>
      <c r="AT122" s="84"/>
      <c r="AU122" s="84"/>
      <c r="AV122" s="84"/>
      <c r="AW122" s="84"/>
      <c r="AX122" s="84"/>
      <c r="AY122" s="84"/>
      <c r="AZ122" s="84"/>
      <c r="BA122" s="84"/>
    </row>
    <row r="123" spans="1:53" s="89" customFormat="1" x14ac:dyDescent="0.3">
      <c r="A123" s="122"/>
      <c r="B123" s="123"/>
      <c r="C123" s="124"/>
      <c r="D123" s="84"/>
      <c r="E123" s="84"/>
      <c r="F123" s="84"/>
      <c r="G123" s="84"/>
      <c r="H123" s="84"/>
      <c r="I123" s="84"/>
      <c r="J123" s="86"/>
      <c r="K123" s="84"/>
      <c r="L123" s="84"/>
      <c r="M123" s="84"/>
      <c r="N123" s="84"/>
      <c r="O123" s="100"/>
      <c r="P123" s="84"/>
      <c r="Q123" s="84"/>
      <c r="R123" s="84"/>
      <c r="S123" s="84"/>
      <c r="T123" s="84"/>
      <c r="U123" s="84"/>
      <c r="V123" s="84"/>
      <c r="W123" s="84"/>
      <c r="X123" s="84"/>
      <c r="Y123" s="84"/>
      <c r="Z123" s="84"/>
      <c r="AA123" s="84"/>
      <c r="AB123" s="84"/>
      <c r="AC123" s="84"/>
      <c r="AD123" s="84"/>
      <c r="AE123" s="84"/>
      <c r="AF123" s="84"/>
      <c r="AG123" s="84"/>
      <c r="AH123" s="84"/>
      <c r="AI123" s="84"/>
      <c r="AJ123" s="84"/>
      <c r="AK123" s="84"/>
      <c r="AL123" s="84"/>
      <c r="AM123" s="84"/>
      <c r="AN123" s="84"/>
      <c r="AO123" s="84"/>
      <c r="AP123" s="84"/>
      <c r="AQ123" s="84"/>
      <c r="AR123" s="84"/>
      <c r="AS123" s="84"/>
      <c r="AT123" s="84"/>
      <c r="AU123" s="84"/>
      <c r="AV123" s="84"/>
      <c r="AW123" s="84"/>
      <c r="AX123" s="84"/>
      <c r="AY123" s="84"/>
      <c r="AZ123" s="84"/>
      <c r="BA123" s="84"/>
    </row>
    <row r="124" spans="1:53" s="89" customFormat="1" x14ac:dyDescent="0.3">
      <c r="A124" s="122"/>
      <c r="B124" s="123"/>
      <c r="C124" s="124"/>
      <c r="D124" s="84"/>
      <c r="E124" s="84"/>
      <c r="F124" s="84"/>
      <c r="G124" s="84"/>
      <c r="H124" s="84"/>
      <c r="I124" s="84"/>
      <c r="J124" s="86"/>
      <c r="K124" s="84"/>
      <c r="L124" s="84"/>
      <c r="M124" s="84"/>
      <c r="N124" s="84"/>
      <c r="O124" s="100"/>
      <c r="P124" s="84"/>
      <c r="Q124" s="84"/>
      <c r="R124" s="84"/>
      <c r="S124" s="84"/>
      <c r="T124" s="84"/>
      <c r="U124" s="84"/>
      <c r="V124" s="84"/>
      <c r="W124" s="84"/>
      <c r="X124" s="84"/>
      <c r="Y124" s="84"/>
      <c r="Z124" s="84"/>
      <c r="AA124" s="84"/>
      <c r="AB124" s="84"/>
      <c r="AC124" s="84"/>
      <c r="AD124" s="84"/>
      <c r="AE124" s="84"/>
      <c r="AF124" s="84"/>
      <c r="AG124" s="84"/>
      <c r="AH124" s="84"/>
      <c r="AI124" s="84"/>
      <c r="AJ124" s="84"/>
      <c r="AK124" s="84"/>
      <c r="AL124" s="84"/>
      <c r="AM124" s="84"/>
      <c r="AN124" s="84"/>
      <c r="AO124" s="84"/>
      <c r="AP124" s="84"/>
      <c r="AQ124" s="84"/>
      <c r="AR124" s="84"/>
      <c r="AS124" s="84"/>
      <c r="AT124" s="84"/>
      <c r="AU124" s="84"/>
      <c r="AV124" s="84"/>
      <c r="AW124" s="84"/>
      <c r="AX124" s="84"/>
      <c r="AY124" s="84"/>
      <c r="AZ124" s="84"/>
      <c r="BA124" s="84"/>
    </row>
    <row r="125" spans="1:53" s="89" customFormat="1" x14ac:dyDescent="0.3">
      <c r="A125" s="122"/>
      <c r="B125" s="123"/>
      <c r="C125" s="124"/>
      <c r="D125" s="84"/>
      <c r="E125" s="84"/>
      <c r="F125" s="84"/>
      <c r="G125" s="84"/>
      <c r="H125" s="84"/>
      <c r="I125" s="84"/>
      <c r="J125" s="86"/>
      <c r="K125" s="84"/>
      <c r="L125" s="84"/>
      <c r="M125" s="84"/>
      <c r="N125" s="84"/>
      <c r="O125" s="100"/>
      <c r="P125" s="84"/>
      <c r="Q125" s="84"/>
      <c r="R125" s="84"/>
      <c r="S125" s="84"/>
      <c r="T125" s="84"/>
      <c r="U125" s="84"/>
      <c r="V125" s="84"/>
      <c r="W125" s="84"/>
      <c r="X125" s="84"/>
      <c r="Y125" s="84"/>
      <c r="Z125" s="84"/>
      <c r="AA125" s="84"/>
      <c r="AB125" s="84"/>
      <c r="AC125" s="84"/>
      <c r="AD125" s="84"/>
      <c r="AE125" s="84"/>
      <c r="AF125" s="84"/>
      <c r="AG125" s="84"/>
      <c r="AH125" s="84"/>
      <c r="AI125" s="84"/>
      <c r="AJ125" s="84"/>
      <c r="AK125" s="84"/>
      <c r="AL125" s="84"/>
      <c r="AM125" s="84"/>
      <c r="AN125" s="84"/>
      <c r="AO125" s="84"/>
      <c r="AP125" s="84"/>
      <c r="AQ125" s="84"/>
      <c r="AR125" s="84"/>
      <c r="AS125" s="84"/>
      <c r="AT125" s="84"/>
      <c r="AU125" s="84"/>
      <c r="AV125" s="84"/>
      <c r="AW125" s="84"/>
      <c r="AX125" s="84"/>
      <c r="AY125" s="84"/>
      <c r="AZ125" s="84"/>
      <c r="BA125" s="84"/>
    </row>
    <row r="126" spans="1:53" s="89" customFormat="1" x14ac:dyDescent="0.3">
      <c r="A126" s="122"/>
      <c r="B126" s="123"/>
      <c r="C126" s="124"/>
      <c r="D126" s="84"/>
      <c r="E126" s="84"/>
      <c r="F126" s="84"/>
      <c r="G126" s="84"/>
      <c r="H126" s="84"/>
      <c r="I126" s="84"/>
      <c r="J126" s="86"/>
      <c r="K126" s="84"/>
      <c r="L126" s="84"/>
      <c r="M126" s="84"/>
      <c r="N126" s="84"/>
      <c r="O126" s="100"/>
      <c r="P126" s="84"/>
      <c r="Q126" s="84"/>
      <c r="R126" s="84"/>
      <c r="S126" s="84"/>
      <c r="T126" s="84"/>
      <c r="U126" s="84"/>
      <c r="V126" s="84"/>
      <c r="W126" s="84"/>
      <c r="X126" s="84"/>
      <c r="Y126" s="84"/>
      <c r="Z126" s="84"/>
      <c r="AA126" s="84"/>
      <c r="AB126" s="84"/>
      <c r="AC126" s="84"/>
      <c r="AD126" s="84"/>
      <c r="AE126" s="84"/>
      <c r="AF126" s="84"/>
      <c r="AG126" s="84"/>
      <c r="AH126" s="84"/>
      <c r="AI126" s="84"/>
      <c r="AJ126" s="84"/>
      <c r="AK126" s="84"/>
      <c r="AL126" s="84"/>
      <c r="AM126" s="84"/>
      <c r="AN126" s="84"/>
      <c r="AO126" s="84"/>
      <c r="AP126" s="84"/>
      <c r="AQ126" s="84"/>
      <c r="AR126" s="84"/>
      <c r="AS126" s="84"/>
      <c r="AT126" s="84"/>
      <c r="AU126" s="84"/>
      <c r="AV126" s="84"/>
      <c r="AW126" s="84"/>
      <c r="AX126" s="84"/>
      <c r="AY126" s="84"/>
      <c r="AZ126" s="84"/>
      <c r="BA126" s="84"/>
    </row>
    <row r="127" spans="1:53" s="89" customFormat="1" x14ac:dyDescent="0.3">
      <c r="A127" s="122"/>
      <c r="B127" s="123"/>
      <c r="C127" s="124"/>
      <c r="D127" s="84"/>
      <c r="E127" s="84"/>
      <c r="F127" s="84"/>
      <c r="G127" s="84"/>
      <c r="H127" s="84"/>
      <c r="I127" s="84"/>
      <c r="J127" s="86"/>
      <c r="K127" s="84"/>
      <c r="L127" s="84"/>
      <c r="M127" s="84"/>
      <c r="N127" s="84"/>
      <c r="O127" s="100"/>
      <c r="P127" s="84"/>
      <c r="Q127" s="84"/>
      <c r="R127" s="84"/>
      <c r="S127" s="84"/>
      <c r="T127" s="84"/>
      <c r="U127" s="84"/>
      <c r="V127" s="84"/>
      <c r="W127" s="84"/>
      <c r="X127" s="84"/>
      <c r="Y127" s="84"/>
      <c r="Z127" s="84"/>
      <c r="AA127" s="84"/>
      <c r="AB127" s="84"/>
      <c r="AC127" s="84"/>
      <c r="AD127" s="84"/>
      <c r="AE127" s="84"/>
      <c r="AF127" s="84"/>
      <c r="AG127" s="84"/>
      <c r="AH127" s="84"/>
      <c r="AI127" s="84"/>
      <c r="AJ127" s="84"/>
      <c r="AK127" s="84"/>
      <c r="AL127" s="84"/>
      <c r="AM127" s="84"/>
      <c r="AN127" s="84"/>
      <c r="AO127" s="84"/>
      <c r="AP127" s="84"/>
      <c r="AQ127" s="84"/>
      <c r="AR127" s="84"/>
      <c r="AS127" s="84"/>
      <c r="AT127" s="84"/>
      <c r="AU127" s="84"/>
      <c r="AV127" s="84"/>
      <c r="AW127" s="84"/>
      <c r="AX127" s="84"/>
      <c r="AY127" s="84"/>
      <c r="AZ127" s="84"/>
      <c r="BA127" s="84"/>
    </row>
    <row r="128" spans="1:53" s="89" customFormat="1" x14ac:dyDescent="0.3">
      <c r="A128" s="122"/>
      <c r="B128" s="123"/>
      <c r="C128" s="124"/>
      <c r="D128" s="84"/>
      <c r="E128" s="84"/>
      <c r="F128" s="84"/>
      <c r="G128" s="84"/>
      <c r="H128" s="84"/>
      <c r="I128" s="84"/>
      <c r="J128" s="86"/>
      <c r="K128" s="84"/>
      <c r="L128" s="84"/>
      <c r="M128" s="84"/>
      <c r="N128" s="84"/>
      <c r="O128" s="100"/>
      <c r="P128" s="84"/>
      <c r="Q128" s="84"/>
      <c r="R128" s="84"/>
      <c r="S128" s="84"/>
      <c r="T128" s="84"/>
      <c r="U128" s="84"/>
      <c r="V128" s="84"/>
      <c r="W128" s="84"/>
      <c r="X128" s="84"/>
      <c r="Y128" s="84"/>
      <c r="Z128" s="84"/>
      <c r="AA128" s="84"/>
      <c r="AB128" s="84"/>
      <c r="AC128" s="84"/>
      <c r="AD128" s="84"/>
      <c r="AE128" s="84"/>
      <c r="AF128" s="84"/>
      <c r="AG128" s="84"/>
      <c r="AH128" s="84"/>
      <c r="AI128" s="84"/>
      <c r="AJ128" s="84"/>
      <c r="AK128" s="84"/>
      <c r="AL128" s="84"/>
      <c r="AM128" s="84"/>
      <c r="AN128" s="84"/>
      <c r="AO128" s="84"/>
      <c r="AP128" s="84"/>
      <c r="AQ128" s="84"/>
      <c r="AR128" s="84"/>
      <c r="AS128" s="84"/>
      <c r="AT128" s="84"/>
      <c r="AU128" s="84"/>
      <c r="AV128" s="84"/>
      <c r="AW128" s="84"/>
      <c r="AX128" s="84"/>
      <c r="AY128" s="84"/>
      <c r="AZ128" s="84"/>
      <c r="BA128" s="84"/>
    </row>
    <row r="129" spans="1:53" s="89" customFormat="1" x14ac:dyDescent="0.3">
      <c r="A129" s="122"/>
      <c r="B129" s="123"/>
      <c r="C129" s="124"/>
      <c r="D129" s="84"/>
      <c r="E129" s="84"/>
      <c r="F129" s="84"/>
      <c r="G129" s="84"/>
      <c r="H129" s="84"/>
      <c r="I129" s="84"/>
      <c r="J129" s="86"/>
      <c r="K129" s="84"/>
      <c r="L129" s="84"/>
      <c r="M129" s="84"/>
      <c r="N129" s="84"/>
      <c r="O129" s="100"/>
      <c r="P129" s="84"/>
      <c r="Q129" s="84"/>
      <c r="R129" s="84"/>
      <c r="S129" s="84"/>
      <c r="T129" s="84"/>
      <c r="U129" s="84"/>
      <c r="V129" s="84"/>
      <c r="W129" s="84"/>
      <c r="X129" s="84"/>
      <c r="Y129" s="84"/>
      <c r="Z129" s="84"/>
      <c r="AA129" s="84"/>
      <c r="AB129" s="84"/>
      <c r="AC129" s="84"/>
      <c r="AD129" s="84"/>
      <c r="AE129" s="84"/>
      <c r="AF129" s="84"/>
      <c r="AG129" s="84"/>
      <c r="AH129" s="84"/>
      <c r="AI129" s="84"/>
      <c r="AJ129" s="84"/>
      <c r="AK129" s="84"/>
      <c r="AL129" s="84"/>
      <c r="AM129" s="84"/>
      <c r="AN129" s="84"/>
      <c r="AO129" s="84"/>
      <c r="AP129" s="84"/>
      <c r="AQ129" s="84"/>
      <c r="AR129" s="84"/>
      <c r="AS129" s="84"/>
      <c r="AT129" s="84"/>
      <c r="AU129" s="84"/>
      <c r="AV129" s="84"/>
      <c r="AW129" s="84"/>
      <c r="AX129" s="84"/>
      <c r="AY129" s="84"/>
      <c r="AZ129" s="84"/>
      <c r="BA129" s="84"/>
    </row>
    <row r="130" spans="1:53" s="89" customFormat="1" x14ac:dyDescent="0.3">
      <c r="A130" s="122"/>
      <c r="B130" s="123"/>
      <c r="C130" s="124"/>
      <c r="D130" s="84"/>
      <c r="E130" s="84"/>
      <c r="F130" s="84"/>
      <c r="G130" s="84"/>
      <c r="H130" s="84"/>
      <c r="I130" s="84"/>
      <c r="J130" s="86"/>
      <c r="K130" s="84"/>
      <c r="L130" s="84"/>
      <c r="M130" s="84"/>
      <c r="N130" s="84"/>
      <c r="O130" s="100"/>
      <c r="P130" s="84"/>
      <c r="Q130" s="84"/>
      <c r="R130" s="84"/>
      <c r="S130" s="84"/>
      <c r="T130" s="84"/>
      <c r="U130" s="84"/>
      <c r="V130" s="84"/>
      <c r="W130" s="84"/>
      <c r="X130" s="84"/>
      <c r="Y130" s="84"/>
      <c r="Z130" s="84"/>
      <c r="AA130" s="84"/>
      <c r="AB130" s="84"/>
      <c r="AC130" s="84"/>
      <c r="AD130" s="84"/>
      <c r="AE130" s="84"/>
      <c r="AF130" s="84"/>
      <c r="AG130" s="84"/>
      <c r="AH130" s="84"/>
      <c r="AI130" s="84"/>
      <c r="AJ130" s="84"/>
      <c r="AK130" s="84"/>
      <c r="AL130" s="84"/>
      <c r="AM130" s="84"/>
      <c r="AN130" s="84"/>
      <c r="AO130" s="84"/>
      <c r="AP130" s="84"/>
      <c r="AQ130" s="84"/>
      <c r="AR130" s="84"/>
      <c r="AS130" s="84"/>
      <c r="AT130" s="84"/>
      <c r="AU130" s="84"/>
      <c r="AV130" s="84"/>
      <c r="AW130" s="84"/>
      <c r="AX130" s="84"/>
      <c r="AY130" s="84"/>
      <c r="AZ130" s="84"/>
      <c r="BA130" s="84"/>
    </row>
    <row r="131" spans="1:53" s="89" customFormat="1" x14ac:dyDescent="0.3">
      <c r="A131" s="122"/>
      <c r="B131" s="123"/>
      <c r="C131" s="124"/>
      <c r="D131" s="84"/>
      <c r="E131" s="84"/>
      <c r="F131" s="84"/>
      <c r="G131" s="84"/>
      <c r="H131" s="84"/>
      <c r="I131" s="84"/>
      <c r="J131" s="86"/>
      <c r="K131" s="84"/>
      <c r="L131" s="84"/>
      <c r="M131" s="84"/>
      <c r="N131" s="84"/>
      <c r="O131" s="100"/>
      <c r="P131" s="84"/>
      <c r="Q131" s="84"/>
      <c r="R131" s="84"/>
      <c r="S131" s="84"/>
      <c r="T131" s="84"/>
      <c r="U131" s="84"/>
      <c r="V131" s="84"/>
      <c r="W131" s="84"/>
      <c r="X131" s="84"/>
      <c r="Y131" s="84"/>
      <c r="Z131" s="84"/>
      <c r="AA131" s="84"/>
      <c r="AB131" s="84"/>
      <c r="AC131" s="84"/>
      <c r="AD131" s="84"/>
      <c r="AE131" s="84"/>
      <c r="AF131" s="84"/>
      <c r="AG131" s="84"/>
      <c r="AH131" s="84"/>
      <c r="AI131" s="84"/>
      <c r="AJ131" s="84"/>
      <c r="AK131" s="84"/>
      <c r="AL131" s="84"/>
      <c r="AM131" s="84"/>
      <c r="AN131" s="84"/>
      <c r="AO131" s="84"/>
      <c r="AP131" s="84"/>
      <c r="AQ131" s="84"/>
      <c r="AR131" s="84"/>
      <c r="AS131" s="84"/>
      <c r="AT131" s="84"/>
      <c r="AU131" s="84"/>
      <c r="AV131" s="84"/>
      <c r="AW131" s="84"/>
      <c r="AX131" s="84"/>
      <c r="AY131" s="84"/>
      <c r="AZ131" s="84"/>
      <c r="BA131" s="84"/>
    </row>
    <row r="132" spans="1:53" s="89" customFormat="1" x14ac:dyDescent="0.3">
      <c r="A132" s="122"/>
      <c r="B132" s="123"/>
      <c r="C132" s="124"/>
      <c r="D132" s="84"/>
      <c r="E132" s="84"/>
      <c r="F132" s="84"/>
      <c r="G132" s="84"/>
      <c r="H132" s="84"/>
      <c r="I132" s="84"/>
      <c r="J132" s="86"/>
      <c r="K132" s="84"/>
      <c r="L132" s="84"/>
      <c r="M132" s="84"/>
      <c r="N132" s="84"/>
      <c r="O132" s="100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  <c r="AC132" s="84"/>
      <c r="AD132" s="84"/>
      <c r="AE132" s="84"/>
      <c r="AF132" s="84"/>
      <c r="AG132" s="84"/>
      <c r="AH132" s="84"/>
      <c r="AI132" s="84"/>
      <c r="AJ132" s="84"/>
      <c r="AK132" s="84"/>
      <c r="AL132" s="84"/>
      <c r="AM132" s="84"/>
      <c r="AN132" s="84"/>
      <c r="AO132" s="84"/>
      <c r="AP132" s="84"/>
      <c r="AQ132" s="84"/>
      <c r="AR132" s="84"/>
      <c r="AS132" s="84"/>
      <c r="AT132" s="84"/>
      <c r="AU132" s="84"/>
      <c r="AV132" s="84"/>
      <c r="AW132" s="84"/>
      <c r="AX132" s="84"/>
      <c r="AY132" s="84"/>
      <c r="AZ132" s="84"/>
      <c r="BA132" s="84"/>
    </row>
    <row r="133" spans="1:53" s="89" customFormat="1" x14ac:dyDescent="0.3">
      <c r="A133" s="122"/>
      <c r="B133" s="123"/>
      <c r="C133" s="124"/>
      <c r="D133" s="84"/>
      <c r="E133" s="84"/>
      <c r="F133" s="84"/>
      <c r="G133" s="84"/>
      <c r="H133" s="84"/>
      <c r="I133" s="84"/>
      <c r="J133" s="86"/>
      <c r="K133" s="84"/>
      <c r="L133" s="84"/>
      <c r="M133" s="84"/>
      <c r="N133" s="84"/>
      <c r="O133" s="100"/>
      <c r="P133" s="84"/>
      <c r="Q133" s="84"/>
      <c r="R133" s="84"/>
      <c r="S133" s="84"/>
      <c r="T133" s="84"/>
      <c r="U133" s="84"/>
      <c r="V133" s="84"/>
      <c r="W133" s="84"/>
      <c r="X133" s="84"/>
      <c r="Y133" s="84"/>
      <c r="Z133" s="84"/>
      <c r="AA133" s="84"/>
      <c r="AB133" s="84"/>
      <c r="AC133" s="84"/>
      <c r="AD133" s="84"/>
      <c r="AE133" s="84"/>
      <c r="AF133" s="84"/>
      <c r="AG133" s="84"/>
      <c r="AH133" s="84"/>
      <c r="AI133" s="84"/>
      <c r="AJ133" s="84"/>
      <c r="AK133" s="84"/>
      <c r="AL133" s="84"/>
      <c r="AM133" s="84"/>
      <c r="AN133" s="84"/>
      <c r="AO133" s="84"/>
      <c r="AP133" s="84"/>
      <c r="AQ133" s="84"/>
      <c r="AR133" s="84"/>
      <c r="AS133" s="84"/>
      <c r="AT133" s="84"/>
      <c r="AU133" s="84"/>
      <c r="AV133" s="84"/>
      <c r="AW133" s="84"/>
      <c r="AX133" s="84"/>
      <c r="AY133" s="84"/>
      <c r="AZ133" s="84"/>
      <c r="BA133" s="84"/>
    </row>
    <row r="134" spans="1:53" s="89" customFormat="1" x14ac:dyDescent="0.3">
      <c r="A134" s="122"/>
      <c r="B134" s="123"/>
      <c r="C134" s="124"/>
      <c r="D134" s="84"/>
      <c r="E134" s="84"/>
      <c r="F134" s="84"/>
      <c r="G134" s="84"/>
      <c r="H134" s="84"/>
      <c r="I134" s="84"/>
      <c r="J134" s="86"/>
      <c r="K134" s="84"/>
      <c r="L134" s="84"/>
      <c r="M134" s="84"/>
      <c r="N134" s="84"/>
      <c r="O134" s="100"/>
      <c r="P134" s="84"/>
      <c r="Q134" s="84"/>
      <c r="R134" s="84"/>
      <c r="S134" s="84"/>
      <c r="T134" s="84"/>
      <c r="U134" s="84"/>
      <c r="V134" s="84"/>
      <c r="W134" s="84"/>
      <c r="X134" s="84"/>
      <c r="Y134" s="84"/>
      <c r="Z134" s="84"/>
      <c r="AA134" s="84"/>
      <c r="AB134" s="84"/>
      <c r="AC134" s="84"/>
      <c r="AD134" s="84"/>
      <c r="AE134" s="84"/>
      <c r="AF134" s="84"/>
      <c r="AG134" s="84"/>
      <c r="AH134" s="84"/>
      <c r="AI134" s="84"/>
      <c r="AJ134" s="84"/>
      <c r="AK134" s="84"/>
      <c r="AL134" s="84"/>
      <c r="AM134" s="84"/>
      <c r="AN134" s="84"/>
      <c r="AO134" s="84"/>
      <c r="AP134" s="84"/>
      <c r="AQ134" s="84"/>
      <c r="AR134" s="84"/>
      <c r="AS134" s="84"/>
      <c r="AT134" s="84"/>
      <c r="AU134" s="84"/>
      <c r="AV134" s="84"/>
      <c r="AW134" s="84"/>
      <c r="AX134" s="84"/>
      <c r="AY134" s="84"/>
      <c r="AZ134" s="84"/>
      <c r="BA134" s="84"/>
    </row>
    <row r="135" spans="1:53" s="89" customFormat="1" x14ac:dyDescent="0.3">
      <c r="A135" s="122"/>
      <c r="B135" s="123"/>
      <c r="C135" s="124"/>
      <c r="D135" s="84"/>
      <c r="E135" s="84"/>
      <c r="F135" s="84"/>
      <c r="G135" s="84"/>
      <c r="H135" s="84"/>
      <c r="I135" s="84"/>
      <c r="J135" s="86"/>
      <c r="K135" s="84"/>
      <c r="L135" s="84"/>
      <c r="M135" s="84"/>
      <c r="N135" s="84"/>
      <c r="O135" s="100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  <c r="AC135" s="84"/>
      <c r="AD135" s="84"/>
      <c r="AE135" s="84"/>
      <c r="AF135" s="84"/>
      <c r="AG135" s="84"/>
      <c r="AH135" s="84"/>
      <c r="AI135" s="84"/>
      <c r="AJ135" s="84"/>
      <c r="AK135" s="84"/>
      <c r="AL135" s="84"/>
      <c r="AM135" s="84"/>
      <c r="AN135" s="84"/>
      <c r="AO135" s="84"/>
      <c r="AP135" s="84"/>
      <c r="AQ135" s="84"/>
      <c r="AR135" s="84"/>
      <c r="AS135" s="84"/>
      <c r="AT135" s="84"/>
      <c r="AU135" s="84"/>
      <c r="AV135" s="84"/>
      <c r="AW135" s="84"/>
      <c r="AX135" s="84"/>
      <c r="AY135" s="84"/>
      <c r="AZ135" s="84"/>
      <c r="BA135" s="84"/>
    </row>
    <row r="136" spans="1:53" s="89" customFormat="1" x14ac:dyDescent="0.3">
      <c r="A136" s="122"/>
      <c r="B136" s="123"/>
      <c r="C136" s="124"/>
      <c r="D136" s="84"/>
      <c r="E136" s="84"/>
      <c r="F136" s="84"/>
      <c r="G136" s="84"/>
      <c r="H136" s="84"/>
      <c r="I136" s="84"/>
      <c r="J136" s="86"/>
      <c r="K136" s="84"/>
      <c r="L136" s="84"/>
      <c r="M136" s="84"/>
      <c r="N136" s="84"/>
      <c r="O136" s="100"/>
      <c r="P136" s="84"/>
      <c r="Q136" s="84"/>
      <c r="R136" s="84"/>
      <c r="S136" s="84"/>
      <c r="T136" s="84"/>
      <c r="U136" s="84"/>
      <c r="V136" s="84"/>
      <c r="W136" s="84"/>
      <c r="X136" s="84"/>
      <c r="Y136" s="84"/>
      <c r="Z136" s="84"/>
      <c r="AA136" s="84"/>
      <c r="AB136" s="84"/>
      <c r="AC136" s="84"/>
      <c r="AD136" s="84"/>
      <c r="AE136" s="84"/>
      <c r="AF136" s="84"/>
      <c r="AG136" s="84"/>
      <c r="AH136" s="84"/>
      <c r="AI136" s="84"/>
      <c r="AJ136" s="84"/>
      <c r="AK136" s="84"/>
      <c r="AL136" s="84"/>
      <c r="AM136" s="84"/>
      <c r="AN136" s="84"/>
      <c r="AO136" s="84"/>
      <c r="AP136" s="84"/>
      <c r="AQ136" s="84"/>
      <c r="AR136" s="84"/>
      <c r="AS136" s="84"/>
      <c r="AT136" s="84"/>
      <c r="AU136" s="84"/>
      <c r="AV136" s="84"/>
      <c r="AW136" s="84"/>
      <c r="AX136" s="84"/>
      <c r="AY136" s="84"/>
      <c r="AZ136" s="84"/>
      <c r="BA136" s="84"/>
    </row>
    <row r="137" spans="1:53" s="89" customFormat="1" x14ac:dyDescent="0.3">
      <c r="A137" s="122"/>
      <c r="B137" s="123"/>
      <c r="C137" s="124"/>
      <c r="D137" s="84"/>
      <c r="E137" s="84"/>
      <c r="F137" s="84"/>
      <c r="G137" s="84"/>
      <c r="H137" s="84"/>
      <c r="I137" s="84"/>
      <c r="J137" s="86"/>
      <c r="K137" s="84"/>
      <c r="L137" s="84"/>
      <c r="M137" s="84"/>
      <c r="N137" s="84"/>
      <c r="O137" s="100"/>
      <c r="P137" s="84"/>
      <c r="Q137" s="84"/>
      <c r="R137" s="84"/>
      <c r="S137" s="84"/>
      <c r="T137" s="84"/>
      <c r="U137" s="84"/>
      <c r="V137" s="84"/>
      <c r="W137" s="84"/>
      <c r="X137" s="84"/>
      <c r="Y137" s="84"/>
      <c r="Z137" s="84"/>
      <c r="AA137" s="84"/>
      <c r="AB137" s="84"/>
      <c r="AC137" s="84"/>
      <c r="AD137" s="84"/>
      <c r="AE137" s="84"/>
      <c r="AF137" s="84"/>
      <c r="AG137" s="84"/>
      <c r="AH137" s="84"/>
      <c r="AI137" s="84"/>
      <c r="AJ137" s="84"/>
      <c r="AK137" s="84"/>
      <c r="AL137" s="84"/>
      <c r="AM137" s="84"/>
      <c r="AN137" s="84"/>
      <c r="AO137" s="84"/>
      <c r="AP137" s="84"/>
      <c r="AQ137" s="84"/>
      <c r="AR137" s="84"/>
      <c r="AS137" s="84"/>
      <c r="AT137" s="84"/>
      <c r="AU137" s="84"/>
      <c r="AV137" s="84"/>
      <c r="AW137" s="84"/>
      <c r="AX137" s="84"/>
      <c r="AY137" s="84"/>
      <c r="AZ137" s="84"/>
      <c r="BA137" s="84"/>
    </row>
    <row r="138" spans="1:53" s="84" customFormat="1" x14ac:dyDescent="0.3">
      <c r="A138" s="122"/>
      <c r="B138" s="123"/>
      <c r="C138" s="124"/>
      <c r="J138" s="86"/>
      <c r="O138" s="100"/>
    </row>
    <row r="139" spans="1:53" s="84" customFormat="1" x14ac:dyDescent="0.3">
      <c r="A139" s="122"/>
      <c r="B139" s="123"/>
      <c r="C139" s="124"/>
      <c r="J139" s="86"/>
      <c r="O139" s="100"/>
    </row>
    <row r="140" spans="1:53" s="84" customFormat="1" x14ac:dyDescent="0.3">
      <c r="A140" s="122"/>
      <c r="B140" s="123"/>
      <c r="C140" s="124"/>
      <c r="J140" s="86"/>
      <c r="O140" s="100"/>
    </row>
    <row r="141" spans="1:53" s="84" customFormat="1" x14ac:dyDescent="0.3">
      <c r="A141" s="122"/>
      <c r="B141" s="123"/>
      <c r="C141" s="124"/>
      <c r="J141" s="86"/>
      <c r="O141" s="100"/>
    </row>
    <row r="142" spans="1:53" s="84" customFormat="1" x14ac:dyDescent="0.3">
      <c r="A142" s="122"/>
      <c r="B142" s="123"/>
      <c r="C142" s="124"/>
      <c r="J142" s="86"/>
      <c r="O142" s="100"/>
    </row>
    <row r="143" spans="1:53" s="84" customFormat="1" x14ac:dyDescent="0.3">
      <c r="A143" s="122"/>
      <c r="B143" s="123"/>
      <c r="C143" s="124"/>
      <c r="J143" s="86"/>
      <c r="O143" s="100"/>
    </row>
    <row r="144" spans="1:53" s="84" customFormat="1" x14ac:dyDescent="0.3">
      <c r="A144" s="122"/>
      <c r="B144" s="123"/>
      <c r="C144" s="124"/>
      <c r="J144" s="86"/>
      <c r="O144" s="100"/>
    </row>
    <row r="145" spans="1:15" s="84" customFormat="1" x14ac:dyDescent="0.3">
      <c r="A145" s="122"/>
      <c r="B145" s="123"/>
      <c r="C145" s="124"/>
      <c r="J145" s="86"/>
      <c r="O145" s="100"/>
    </row>
    <row r="146" spans="1:15" s="84" customFormat="1" x14ac:dyDescent="0.3">
      <c r="A146" s="122"/>
      <c r="B146" s="123"/>
      <c r="C146" s="124"/>
      <c r="J146" s="86"/>
      <c r="O146" s="100"/>
    </row>
    <row r="147" spans="1:15" s="84" customFormat="1" x14ac:dyDescent="0.3">
      <c r="A147" s="122"/>
      <c r="B147" s="123"/>
      <c r="C147" s="124"/>
      <c r="J147" s="86"/>
      <c r="O147" s="100"/>
    </row>
    <row r="148" spans="1:15" s="84" customFormat="1" x14ac:dyDescent="0.3">
      <c r="A148" s="122"/>
      <c r="B148" s="123"/>
      <c r="C148" s="124"/>
      <c r="J148" s="86"/>
    </row>
    <row r="149" spans="1:15" s="84" customFormat="1" x14ac:dyDescent="0.3">
      <c r="A149" s="122"/>
      <c r="B149" s="123"/>
      <c r="C149" s="124"/>
      <c r="J149" s="86"/>
    </row>
    <row r="150" spans="1:15" s="84" customFormat="1" x14ac:dyDescent="0.3">
      <c r="A150" s="122"/>
      <c r="B150" s="123"/>
      <c r="C150" s="124"/>
      <c r="J150" s="86"/>
    </row>
    <row r="151" spans="1:15" s="84" customFormat="1" x14ac:dyDescent="0.3">
      <c r="A151" s="122"/>
      <c r="B151" s="123"/>
      <c r="C151" s="124"/>
      <c r="J151" s="86"/>
    </row>
    <row r="152" spans="1:15" s="84" customFormat="1" x14ac:dyDescent="0.3">
      <c r="A152" s="122"/>
      <c r="B152" s="123"/>
      <c r="C152" s="124"/>
      <c r="J152" s="86"/>
    </row>
    <row r="153" spans="1:15" s="84" customFormat="1" x14ac:dyDescent="0.3">
      <c r="A153" s="122"/>
      <c r="B153" s="123"/>
      <c r="C153" s="124"/>
      <c r="J153" s="86"/>
    </row>
    <row r="154" spans="1:15" s="84" customFormat="1" x14ac:dyDescent="0.3">
      <c r="A154" s="122"/>
      <c r="B154" s="123"/>
      <c r="C154" s="124"/>
      <c r="J154" s="86"/>
    </row>
    <row r="155" spans="1:15" s="84" customFormat="1" x14ac:dyDescent="0.3">
      <c r="A155" s="122"/>
      <c r="B155" s="123"/>
      <c r="C155" s="124"/>
      <c r="J155" s="86"/>
    </row>
    <row r="156" spans="1:15" s="84" customFormat="1" x14ac:dyDescent="0.3">
      <c r="A156" s="122"/>
      <c r="B156" s="123"/>
      <c r="C156" s="124"/>
      <c r="J156" s="86"/>
    </row>
    <row r="157" spans="1:15" s="84" customFormat="1" x14ac:dyDescent="0.3">
      <c r="A157" s="122"/>
      <c r="B157" s="123"/>
      <c r="C157" s="124"/>
      <c r="J157" s="86"/>
    </row>
    <row r="158" spans="1:15" s="84" customFormat="1" x14ac:dyDescent="0.3">
      <c r="A158" s="122"/>
      <c r="B158" s="123"/>
      <c r="C158" s="124"/>
      <c r="J158" s="86"/>
    </row>
    <row r="159" spans="1:15" s="84" customFormat="1" x14ac:dyDescent="0.3">
      <c r="A159" s="122"/>
      <c r="B159" s="123"/>
      <c r="C159" s="124"/>
      <c r="J159" s="86"/>
    </row>
    <row r="160" spans="1:15" s="84" customFormat="1" x14ac:dyDescent="0.3">
      <c r="A160" s="122"/>
      <c r="B160" s="123"/>
      <c r="C160" s="124"/>
      <c r="J160" s="86"/>
    </row>
    <row r="161" spans="1:10" s="84" customFormat="1" x14ac:dyDescent="0.3">
      <c r="A161" s="122"/>
      <c r="B161" s="123"/>
      <c r="C161" s="124"/>
      <c r="J161" s="86"/>
    </row>
    <row r="162" spans="1:10" s="84" customFormat="1" x14ac:dyDescent="0.3">
      <c r="A162" s="122"/>
      <c r="B162" s="123"/>
      <c r="C162" s="124"/>
      <c r="J162" s="86"/>
    </row>
    <row r="163" spans="1:10" s="84" customFormat="1" x14ac:dyDescent="0.3">
      <c r="A163" s="122"/>
      <c r="B163" s="123"/>
      <c r="C163" s="124"/>
      <c r="J163" s="86"/>
    </row>
    <row r="164" spans="1:10" s="84" customFormat="1" x14ac:dyDescent="0.3">
      <c r="A164" s="122"/>
      <c r="B164" s="123"/>
      <c r="C164" s="124"/>
      <c r="J164" s="86"/>
    </row>
    <row r="165" spans="1:10" s="84" customFormat="1" x14ac:dyDescent="0.3">
      <c r="A165" s="122"/>
      <c r="B165" s="123"/>
      <c r="C165" s="124"/>
      <c r="J165" s="86"/>
    </row>
    <row r="166" spans="1:10" s="84" customFormat="1" x14ac:dyDescent="0.3">
      <c r="A166" s="122"/>
      <c r="B166" s="123"/>
      <c r="C166" s="124"/>
      <c r="J166" s="86"/>
    </row>
    <row r="167" spans="1:10" s="84" customFormat="1" x14ac:dyDescent="0.3">
      <c r="A167" s="122"/>
      <c r="B167" s="123"/>
      <c r="C167" s="124"/>
      <c r="J167" s="86"/>
    </row>
    <row r="168" spans="1:10" s="84" customFormat="1" x14ac:dyDescent="0.3">
      <c r="A168" s="122"/>
      <c r="B168" s="123"/>
      <c r="C168" s="124"/>
      <c r="J168" s="86"/>
    </row>
    <row r="169" spans="1:10" s="84" customFormat="1" x14ac:dyDescent="0.3">
      <c r="A169" s="122"/>
      <c r="B169" s="123"/>
      <c r="C169" s="124"/>
      <c r="J169" s="86"/>
    </row>
    <row r="170" spans="1:10" s="84" customFormat="1" x14ac:dyDescent="0.3">
      <c r="A170" s="122"/>
      <c r="B170" s="123"/>
      <c r="C170" s="124"/>
      <c r="J170" s="86"/>
    </row>
    <row r="171" spans="1:10" s="84" customFormat="1" x14ac:dyDescent="0.3">
      <c r="A171" s="122"/>
      <c r="B171" s="123"/>
      <c r="C171" s="124"/>
      <c r="J171" s="86"/>
    </row>
    <row r="172" spans="1:10" s="84" customFormat="1" x14ac:dyDescent="0.3">
      <c r="A172" s="122"/>
      <c r="B172" s="123"/>
      <c r="C172" s="124"/>
      <c r="J172" s="86"/>
    </row>
    <row r="173" spans="1:10" s="84" customFormat="1" x14ac:dyDescent="0.3">
      <c r="A173" s="122"/>
      <c r="B173" s="123"/>
      <c r="C173" s="124"/>
      <c r="J173" s="86"/>
    </row>
    <row r="174" spans="1:10" s="84" customFormat="1" x14ac:dyDescent="0.3">
      <c r="A174" s="122"/>
      <c r="B174" s="123"/>
      <c r="C174" s="124"/>
      <c r="J174" s="86"/>
    </row>
    <row r="175" spans="1:10" s="84" customFormat="1" x14ac:dyDescent="0.3">
      <c r="A175" s="122"/>
      <c r="B175" s="123"/>
      <c r="C175" s="124"/>
      <c r="J175" s="86"/>
    </row>
    <row r="176" spans="1:10" s="84" customFormat="1" x14ac:dyDescent="0.3">
      <c r="A176" s="122"/>
      <c r="B176" s="123"/>
      <c r="C176" s="124"/>
      <c r="J176" s="86"/>
    </row>
    <row r="177" spans="1:29" s="84" customFormat="1" x14ac:dyDescent="0.3">
      <c r="A177" s="122"/>
      <c r="B177" s="123"/>
      <c r="C177" s="124"/>
      <c r="J177" s="86"/>
    </row>
    <row r="178" spans="1:29" s="84" customFormat="1" x14ac:dyDescent="0.3">
      <c r="A178" s="122"/>
      <c r="B178" s="123"/>
      <c r="C178" s="124"/>
      <c r="J178" s="86"/>
    </row>
    <row r="179" spans="1:29" s="84" customFormat="1" x14ac:dyDescent="0.3">
      <c r="A179" s="122"/>
      <c r="B179" s="123"/>
      <c r="C179" s="124"/>
      <c r="J179" s="86"/>
    </row>
    <row r="180" spans="1:29" s="84" customFormat="1" x14ac:dyDescent="0.3">
      <c r="A180" s="122"/>
      <c r="B180" s="123"/>
      <c r="C180" s="124"/>
      <c r="J180" s="86"/>
    </row>
    <row r="181" spans="1:29" s="84" customFormat="1" x14ac:dyDescent="0.3">
      <c r="A181" s="122"/>
      <c r="B181" s="123"/>
      <c r="C181" s="124"/>
      <c r="H181" s="125"/>
      <c r="J181" s="86"/>
    </row>
    <row r="182" spans="1:29" s="125" customFormat="1" x14ac:dyDescent="0.3">
      <c r="A182" s="122"/>
      <c r="B182" s="123"/>
      <c r="C182" s="124"/>
      <c r="D182" s="84"/>
      <c r="F182" s="124"/>
      <c r="G182" s="124"/>
      <c r="J182" s="126"/>
      <c r="K182" s="124"/>
      <c r="L182" s="124"/>
      <c r="M182" s="124"/>
      <c r="N182" s="124"/>
      <c r="O182" s="124"/>
      <c r="AC182" s="124"/>
    </row>
    <row r="183" spans="1:29" s="125" customFormat="1" x14ac:dyDescent="0.3">
      <c r="A183" s="122"/>
      <c r="B183" s="123"/>
      <c r="C183" s="124"/>
      <c r="D183" s="84"/>
      <c r="F183" s="124"/>
      <c r="G183" s="124"/>
      <c r="J183" s="126"/>
      <c r="K183" s="124"/>
      <c r="L183" s="124"/>
      <c r="M183" s="124"/>
      <c r="N183" s="124"/>
      <c r="O183" s="124"/>
      <c r="AC183" s="124"/>
    </row>
    <row r="184" spans="1:29" s="125" customFormat="1" x14ac:dyDescent="0.3">
      <c r="A184" s="122"/>
      <c r="B184" s="123"/>
      <c r="C184" s="124"/>
      <c r="D184" s="84"/>
      <c r="F184" s="124"/>
      <c r="G184" s="124"/>
      <c r="J184" s="126"/>
      <c r="K184" s="124"/>
      <c r="L184" s="124"/>
      <c r="M184" s="124"/>
      <c r="N184" s="124"/>
      <c r="O184" s="124"/>
      <c r="AC184" s="124"/>
    </row>
    <row r="185" spans="1:29" s="125" customFormat="1" x14ac:dyDescent="0.3">
      <c r="A185" s="122"/>
      <c r="B185" s="123"/>
      <c r="C185" s="124"/>
      <c r="D185" s="84"/>
      <c r="F185" s="124"/>
      <c r="G185" s="124"/>
      <c r="J185" s="126"/>
      <c r="K185" s="124"/>
      <c r="L185" s="124"/>
      <c r="M185" s="124"/>
      <c r="N185" s="124"/>
      <c r="O185" s="124"/>
      <c r="AC185" s="124"/>
    </row>
    <row r="186" spans="1:29" s="125" customFormat="1" x14ac:dyDescent="0.3">
      <c r="A186" s="122"/>
      <c r="B186" s="123"/>
      <c r="C186" s="124"/>
      <c r="D186" s="84"/>
      <c r="F186" s="124"/>
      <c r="G186" s="124"/>
      <c r="J186" s="126"/>
      <c r="K186" s="124"/>
      <c r="L186" s="124"/>
      <c r="M186" s="124"/>
      <c r="N186" s="124"/>
      <c r="O186" s="124"/>
      <c r="AC186" s="124"/>
    </row>
    <row r="187" spans="1:29" s="125" customFormat="1" x14ac:dyDescent="0.3">
      <c r="A187" s="122"/>
      <c r="B187" s="123"/>
      <c r="C187" s="124"/>
      <c r="D187" s="84"/>
      <c r="F187" s="124"/>
      <c r="G187" s="124"/>
      <c r="J187" s="126"/>
      <c r="K187" s="124"/>
      <c r="L187" s="124"/>
      <c r="M187" s="124"/>
      <c r="N187" s="124"/>
      <c r="O187" s="124"/>
      <c r="AC187" s="124"/>
    </row>
    <row r="188" spans="1:29" s="125" customFormat="1" x14ac:dyDescent="0.3">
      <c r="A188" s="122"/>
      <c r="B188" s="123"/>
      <c r="C188" s="124"/>
      <c r="D188" s="84"/>
      <c r="F188" s="124"/>
      <c r="G188" s="124"/>
      <c r="J188" s="126"/>
      <c r="K188" s="124"/>
      <c r="L188" s="124"/>
      <c r="M188" s="124"/>
      <c r="N188" s="124"/>
      <c r="O188" s="124"/>
      <c r="AC188" s="124"/>
    </row>
    <row r="189" spans="1:29" s="125" customFormat="1" x14ac:dyDescent="0.3">
      <c r="A189" s="122"/>
      <c r="B189" s="123"/>
      <c r="C189" s="124"/>
      <c r="D189" s="84"/>
      <c r="F189" s="124"/>
      <c r="G189" s="124"/>
      <c r="J189" s="126"/>
      <c r="K189" s="124"/>
      <c r="L189" s="124"/>
      <c r="M189" s="124"/>
      <c r="N189" s="124"/>
      <c r="O189" s="124"/>
      <c r="AC189" s="124"/>
    </row>
    <row r="190" spans="1:29" s="125" customFormat="1" x14ac:dyDescent="0.3">
      <c r="A190" s="122"/>
      <c r="B190" s="123"/>
      <c r="C190" s="124"/>
      <c r="D190" s="84"/>
      <c r="F190" s="124"/>
      <c r="G190" s="124"/>
      <c r="J190" s="126"/>
      <c r="K190" s="124"/>
      <c r="L190" s="124"/>
      <c r="M190" s="124"/>
      <c r="N190" s="124"/>
      <c r="O190" s="124"/>
      <c r="AC190" s="124"/>
    </row>
    <row r="191" spans="1:29" s="125" customFormat="1" x14ac:dyDescent="0.3">
      <c r="A191" s="122"/>
      <c r="B191" s="123"/>
      <c r="C191" s="124"/>
      <c r="D191" s="84"/>
      <c r="F191" s="124"/>
      <c r="G191" s="124"/>
      <c r="J191" s="126"/>
      <c r="K191" s="124"/>
      <c r="L191" s="124"/>
      <c r="M191" s="124"/>
      <c r="N191" s="124"/>
      <c r="O191" s="124"/>
      <c r="AC191" s="124"/>
    </row>
    <row r="192" spans="1:29" s="125" customFormat="1" x14ac:dyDescent="0.3">
      <c r="A192" s="122"/>
      <c r="B192" s="123"/>
      <c r="C192" s="124"/>
      <c r="D192" s="84"/>
      <c r="F192" s="124"/>
      <c r="G192" s="124"/>
      <c r="J192" s="126"/>
      <c r="K192" s="124"/>
      <c r="L192" s="124"/>
      <c r="M192" s="124"/>
      <c r="N192" s="124"/>
      <c r="O192" s="124"/>
      <c r="AC192" s="124"/>
    </row>
    <row r="193" spans="1:29" s="125" customFormat="1" x14ac:dyDescent="0.3">
      <c r="A193" s="122"/>
      <c r="B193" s="123"/>
      <c r="C193" s="124"/>
      <c r="D193" s="84"/>
      <c r="F193" s="124"/>
      <c r="G193" s="124"/>
      <c r="J193" s="126"/>
      <c r="K193" s="124"/>
      <c r="L193" s="124"/>
      <c r="M193" s="124"/>
      <c r="N193" s="124"/>
      <c r="O193" s="124"/>
      <c r="AC193" s="124"/>
    </row>
    <row r="194" spans="1:29" s="125" customFormat="1" x14ac:dyDescent="0.3">
      <c r="A194" s="122"/>
      <c r="B194" s="123"/>
      <c r="C194" s="124"/>
      <c r="D194" s="84"/>
      <c r="F194" s="124"/>
      <c r="G194" s="124"/>
      <c r="J194" s="126"/>
      <c r="K194" s="124"/>
      <c r="L194" s="124"/>
      <c r="M194" s="124"/>
      <c r="N194" s="124"/>
      <c r="O194" s="124"/>
      <c r="AC194" s="124"/>
    </row>
    <row r="195" spans="1:29" s="125" customFormat="1" x14ac:dyDescent="0.3">
      <c r="A195" s="122"/>
      <c r="B195" s="123"/>
      <c r="C195" s="124"/>
      <c r="D195" s="84"/>
      <c r="F195" s="124"/>
      <c r="G195" s="124"/>
      <c r="J195" s="126"/>
      <c r="K195" s="124"/>
      <c r="L195" s="124"/>
      <c r="M195" s="124"/>
      <c r="N195" s="124"/>
      <c r="O195" s="124"/>
      <c r="AC195" s="124"/>
    </row>
    <row r="196" spans="1:29" s="125" customFormat="1" x14ac:dyDescent="0.3">
      <c r="A196" s="122"/>
      <c r="B196" s="123"/>
      <c r="C196" s="124"/>
      <c r="D196" s="84"/>
      <c r="F196" s="124"/>
      <c r="G196" s="124"/>
      <c r="J196" s="126"/>
      <c r="K196" s="124"/>
      <c r="L196" s="124"/>
      <c r="M196" s="124"/>
      <c r="N196" s="124"/>
      <c r="O196" s="124"/>
      <c r="AC196" s="124"/>
    </row>
    <row r="197" spans="1:29" s="125" customFormat="1" x14ac:dyDescent="0.3">
      <c r="A197" s="122"/>
      <c r="B197" s="123"/>
      <c r="C197" s="124"/>
      <c r="D197" s="84"/>
      <c r="F197" s="124"/>
      <c r="G197" s="124"/>
      <c r="J197" s="126"/>
      <c r="K197" s="124"/>
      <c r="L197" s="124"/>
      <c r="M197" s="124"/>
      <c r="N197" s="124"/>
      <c r="O197" s="124"/>
      <c r="AC197" s="124"/>
    </row>
    <row r="198" spans="1:29" s="125" customFormat="1" x14ac:dyDescent="0.3">
      <c r="A198" s="122"/>
      <c r="B198" s="123"/>
      <c r="C198" s="124"/>
      <c r="D198" s="84"/>
      <c r="F198" s="124"/>
      <c r="G198" s="124"/>
      <c r="J198" s="126"/>
      <c r="K198" s="124"/>
      <c r="L198" s="124"/>
      <c r="M198" s="124"/>
      <c r="N198" s="124"/>
      <c r="O198" s="124"/>
      <c r="AC198" s="124"/>
    </row>
    <row r="199" spans="1:29" s="125" customFormat="1" x14ac:dyDescent="0.3">
      <c r="A199" s="122"/>
      <c r="B199" s="123"/>
      <c r="C199" s="124"/>
      <c r="D199" s="84"/>
      <c r="F199" s="124"/>
      <c r="G199" s="124"/>
      <c r="J199" s="126"/>
      <c r="K199" s="124"/>
      <c r="L199" s="124"/>
      <c r="M199" s="124"/>
      <c r="N199" s="124"/>
      <c r="O199" s="124"/>
      <c r="AC199" s="124"/>
    </row>
    <row r="200" spans="1:29" s="125" customFormat="1" x14ac:dyDescent="0.3">
      <c r="A200" s="122"/>
      <c r="B200" s="123"/>
      <c r="C200" s="124"/>
      <c r="D200" s="84"/>
      <c r="F200" s="124"/>
      <c r="G200" s="124"/>
      <c r="J200" s="126"/>
      <c r="K200" s="124"/>
      <c r="L200" s="124"/>
      <c r="M200" s="124"/>
      <c r="N200" s="124"/>
      <c r="O200" s="124"/>
      <c r="AC200" s="124"/>
    </row>
    <row r="201" spans="1:29" s="125" customFormat="1" x14ac:dyDescent="0.3">
      <c r="A201" s="122"/>
      <c r="B201" s="123"/>
      <c r="C201" s="124"/>
      <c r="D201" s="84"/>
      <c r="F201" s="124"/>
      <c r="G201" s="124"/>
      <c r="J201" s="126"/>
      <c r="K201" s="124"/>
      <c r="L201" s="124"/>
      <c r="M201" s="124"/>
      <c r="N201" s="124"/>
      <c r="O201" s="124"/>
      <c r="AC201" s="124"/>
    </row>
    <row r="202" spans="1:29" s="125" customFormat="1" x14ac:dyDescent="0.3">
      <c r="A202" s="122"/>
      <c r="B202" s="123"/>
      <c r="C202" s="124"/>
      <c r="D202" s="84"/>
      <c r="F202" s="124"/>
      <c r="G202" s="124"/>
      <c r="J202" s="126"/>
      <c r="K202" s="124"/>
      <c r="L202" s="124"/>
      <c r="M202" s="124"/>
      <c r="N202" s="124"/>
      <c r="O202" s="124"/>
      <c r="AC202" s="124"/>
    </row>
    <row r="203" spans="1:29" s="125" customFormat="1" x14ac:dyDescent="0.3">
      <c r="A203" s="122"/>
      <c r="B203" s="123"/>
      <c r="C203" s="124"/>
      <c r="D203" s="84"/>
      <c r="F203" s="124"/>
      <c r="G203" s="124"/>
      <c r="J203" s="126"/>
      <c r="K203" s="124"/>
      <c r="L203" s="124"/>
      <c r="M203" s="124"/>
      <c r="N203" s="124"/>
      <c r="O203" s="124"/>
      <c r="AC203" s="124"/>
    </row>
    <row r="204" spans="1:29" s="125" customFormat="1" x14ac:dyDescent="0.3">
      <c r="A204" s="122"/>
      <c r="B204" s="123"/>
      <c r="C204" s="124"/>
      <c r="D204" s="84"/>
      <c r="F204" s="124"/>
      <c r="G204" s="124"/>
      <c r="J204" s="126"/>
      <c r="K204" s="124"/>
      <c r="L204" s="124"/>
      <c r="M204" s="124"/>
      <c r="N204" s="124"/>
      <c r="O204" s="124"/>
      <c r="AC204" s="124"/>
    </row>
    <row r="205" spans="1:29" s="125" customFormat="1" x14ac:dyDescent="0.3">
      <c r="A205" s="122"/>
      <c r="B205" s="123"/>
      <c r="C205" s="124"/>
      <c r="D205" s="84"/>
      <c r="F205" s="124"/>
      <c r="G205" s="124"/>
      <c r="J205" s="126"/>
      <c r="K205" s="124"/>
      <c r="L205" s="124"/>
      <c r="M205" s="124"/>
      <c r="N205" s="124"/>
      <c r="O205" s="124"/>
      <c r="AC205" s="124"/>
    </row>
    <row r="206" spans="1:29" s="125" customFormat="1" x14ac:dyDescent="0.3">
      <c r="A206" s="122"/>
      <c r="B206" s="123"/>
      <c r="C206" s="124"/>
      <c r="D206" s="84"/>
      <c r="F206" s="124"/>
      <c r="G206" s="124"/>
      <c r="J206" s="126"/>
      <c r="K206" s="124"/>
      <c r="L206" s="124"/>
      <c r="M206" s="124"/>
      <c r="N206" s="124"/>
      <c r="O206" s="124"/>
      <c r="AC206" s="124"/>
    </row>
    <row r="207" spans="1:29" s="125" customFormat="1" x14ac:dyDescent="0.3">
      <c r="A207" s="122"/>
      <c r="B207" s="123"/>
      <c r="C207" s="124"/>
      <c r="D207" s="84"/>
      <c r="F207" s="124"/>
      <c r="G207" s="124"/>
      <c r="J207" s="126"/>
      <c r="K207" s="124"/>
      <c r="L207" s="124"/>
      <c r="M207" s="124"/>
      <c r="N207" s="124"/>
      <c r="O207" s="124"/>
      <c r="AC207" s="124"/>
    </row>
    <row r="208" spans="1:29" s="125" customFormat="1" x14ac:dyDescent="0.3">
      <c r="A208" s="122"/>
      <c r="B208" s="123"/>
      <c r="C208" s="124"/>
      <c r="D208" s="84"/>
      <c r="F208" s="124"/>
      <c r="G208" s="124"/>
      <c r="J208" s="126"/>
      <c r="K208" s="124"/>
      <c r="L208" s="124"/>
      <c r="M208" s="124"/>
      <c r="N208" s="124"/>
      <c r="O208" s="124"/>
      <c r="AC208" s="124"/>
    </row>
    <row r="209" spans="1:29" s="125" customFormat="1" x14ac:dyDescent="0.3">
      <c r="A209" s="122"/>
      <c r="B209" s="123"/>
      <c r="C209" s="124"/>
      <c r="D209" s="84"/>
      <c r="F209" s="124"/>
      <c r="G209" s="124"/>
      <c r="J209" s="126"/>
      <c r="K209" s="124"/>
      <c r="L209" s="124"/>
      <c r="M209" s="124"/>
      <c r="N209" s="124"/>
      <c r="O209" s="124"/>
      <c r="AC209" s="124"/>
    </row>
    <row r="210" spans="1:29" s="125" customFormat="1" x14ac:dyDescent="0.3">
      <c r="A210" s="122"/>
      <c r="B210" s="123"/>
      <c r="C210" s="124"/>
      <c r="D210" s="84"/>
      <c r="F210" s="124"/>
      <c r="G210" s="124"/>
      <c r="J210" s="126"/>
      <c r="K210" s="124"/>
      <c r="L210" s="124"/>
      <c r="M210" s="124"/>
      <c r="N210" s="124"/>
      <c r="O210" s="124"/>
      <c r="AC210" s="124"/>
    </row>
    <row r="211" spans="1:29" s="125" customFormat="1" x14ac:dyDescent="0.3">
      <c r="A211" s="122"/>
      <c r="B211" s="123"/>
      <c r="C211" s="124"/>
      <c r="D211" s="84"/>
      <c r="F211" s="124"/>
      <c r="G211" s="124"/>
      <c r="J211" s="126"/>
      <c r="K211" s="124"/>
      <c r="L211" s="124"/>
      <c r="M211" s="124"/>
      <c r="N211" s="124"/>
      <c r="O211" s="124"/>
      <c r="AC211" s="124"/>
    </row>
    <row r="212" spans="1:29" s="125" customFormat="1" x14ac:dyDescent="0.3">
      <c r="A212" s="122"/>
      <c r="B212" s="123"/>
      <c r="C212" s="124"/>
      <c r="D212" s="84"/>
      <c r="F212" s="124"/>
      <c r="G212" s="124"/>
      <c r="J212" s="126"/>
      <c r="K212" s="124"/>
      <c r="L212" s="124"/>
      <c r="M212" s="124"/>
      <c r="N212" s="124"/>
      <c r="O212" s="124"/>
      <c r="AC212" s="124"/>
    </row>
    <row r="213" spans="1:29" s="125" customFormat="1" x14ac:dyDescent="0.3">
      <c r="A213" s="122"/>
      <c r="B213" s="123"/>
      <c r="C213" s="124"/>
      <c r="D213" s="84"/>
      <c r="F213" s="124"/>
      <c r="G213" s="124"/>
      <c r="J213" s="126"/>
      <c r="K213" s="124"/>
      <c r="L213" s="124"/>
      <c r="M213" s="124"/>
      <c r="N213" s="124"/>
      <c r="O213" s="124"/>
      <c r="AC213" s="124"/>
    </row>
    <row r="214" spans="1:29" s="125" customFormat="1" x14ac:dyDescent="0.3">
      <c r="A214" s="122"/>
      <c r="B214" s="123"/>
      <c r="C214" s="124"/>
      <c r="D214" s="84"/>
      <c r="F214" s="124"/>
      <c r="G214" s="124"/>
      <c r="J214" s="126"/>
      <c r="K214" s="124"/>
      <c r="L214" s="124"/>
      <c r="M214" s="124"/>
      <c r="N214" s="124"/>
      <c r="O214" s="124"/>
      <c r="AC214" s="124"/>
    </row>
    <row r="215" spans="1:29" s="125" customFormat="1" x14ac:dyDescent="0.3">
      <c r="A215" s="122"/>
      <c r="B215" s="123"/>
      <c r="C215" s="124"/>
      <c r="D215" s="84"/>
      <c r="F215" s="124"/>
      <c r="G215" s="124"/>
      <c r="J215" s="126"/>
      <c r="K215" s="124"/>
      <c r="L215" s="124"/>
      <c r="M215" s="124"/>
      <c r="N215" s="124"/>
      <c r="O215" s="124"/>
      <c r="AC215" s="124"/>
    </row>
    <row r="216" spans="1:29" s="125" customFormat="1" x14ac:dyDescent="0.3">
      <c r="A216" s="122"/>
      <c r="B216" s="123"/>
      <c r="C216" s="124"/>
      <c r="D216" s="84"/>
      <c r="F216" s="124"/>
      <c r="G216" s="124"/>
      <c r="J216" s="126"/>
      <c r="K216" s="124"/>
      <c r="L216" s="124"/>
      <c r="M216" s="124"/>
      <c r="N216" s="124"/>
      <c r="O216" s="124"/>
      <c r="AC216" s="124"/>
    </row>
    <row r="217" spans="1:29" s="125" customFormat="1" x14ac:dyDescent="0.3">
      <c r="A217" s="122"/>
      <c r="B217" s="123"/>
      <c r="C217" s="124"/>
      <c r="D217" s="84"/>
      <c r="F217" s="124"/>
      <c r="G217" s="124"/>
      <c r="J217" s="126"/>
      <c r="K217" s="124"/>
      <c r="L217" s="124"/>
      <c r="M217" s="124"/>
      <c r="N217" s="124"/>
      <c r="O217" s="124"/>
      <c r="AC217" s="124"/>
    </row>
    <row r="218" spans="1:29" s="125" customFormat="1" x14ac:dyDescent="0.3">
      <c r="A218" s="122"/>
      <c r="B218" s="123"/>
      <c r="C218" s="124"/>
      <c r="D218" s="84"/>
      <c r="F218" s="124"/>
      <c r="G218" s="124"/>
      <c r="J218" s="126"/>
      <c r="K218" s="124"/>
      <c r="L218" s="124"/>
      <c r="M218" s="124"/>
      <c r="N218" s="124"/>
      <c r="O218" s="124"/>
      <c r="AC218" s="124"/>
    </row>
    <row r="219" spans="1:29" s="125" customFormat="1" x14ac:dyDescent="0.3">
      <c r="A219" s="122"/>
      <c r="B219" s="123"/>
      <c r="C219" s="124"/>
      <c r="D219" s="84"/>
      <c r="F219" s="124"/>
      <c r="G219" s="124"/>
      <c r="J219" s="126"/>
      <c r="K219" s="124"/>
      <c r="L219" s="124"/>
      <c r="M219" s="124"/>
      <c r="N219" s="124"/>
      <c r="O219" s="124"/>
      <c r="AC219" s="124"/>
    </row>
    <row r="220" spans="1:29" s="125" customFormat="1" x14ac:dyDescent="0.3">
      <c r="A220" s="122"/>
      <c r="B220" s="123"/>
      <c r="C220" s="124"/>
      <c r="D220" s="84"/>
      <c r="F220" s="124"/>
      <c r="G220" s="124"/>
      <c r="J220" s="126"/>
      <c r="K220" s="124"/>
      <c r="L220" s="124"/>
      <c r="M220" s="124"/>
      <c r="N220" s="124"/>
      <c r="O220" s="124"/>
      <c r="AC220" s="124"/>
    </row>
    <row r="221" spans="1:29" s="125" customFormat="1" x14ac:dyDescent="0.3">
      <c r="A221" s="122"/>
      <c r="B221" s="123"/>
      <c r="C221" s="124"/>
      <c r="D221" s="84"/>
      <c r="F221" s="124"/>
      <c r="G221" s="124"/>
      <c r="J221" s="126"/>
      <c r="K221" s="124"/>
      <c r="L221" s="124"/>
      <c r="M221" s="124"/>
      <c r="N221" s="124"/>
      <c r="O221" s="124"/>
      <c r="AC221" s="124"/>
    </row>
    <row r="222" spans="1:29" s="125" customFormat="1" x14ac:dyDescent="0.3">
      <c r="A222" s="122"/>
      <c r="B222" s="123"/>
      <c r="C222" s="124"/>
      <c r="D222" s="84"/>
      <c r="F222" s="124"/>
      <c r="G222" s="124"/>
      <c r="J222" s="126"/>
      <c r="K222" s="124"/>
      <c r="L222" s="124"/>
      <c r="M222" s="124"/>
      <c r="N222" s="124"/>
      <c r="O222" s="124"/>
      <c r="AC222" s="124"/>
    </row>
    <row r="223" spans="1:29" s="125" customFormat="1" x14ac:dyDescent="0.3">
      <c r="A223" s="122"/>
      <c r="B223" s="123"/>
      <c r="C223" s="124"/>
      <c r="D223" s="84"/>
      <c r="F223" s="124"/>
      <c r="G223" s="124"/>
      <c r="J223" s="126"/>
      <c r="K223" s="124"/>
      <c r="L223" s="124"/>
      <c r="M223" s="124"/>
      <c r="N223" s="124"/>
      <c r="O223" s="124"/>
      <c r="AC223" s="124"/>
    </row>
    <row r="224" spans="1:29" s="125" customFormat="1" x14ac:dyDescent="0.3">
      <c r="A224" s="122"/>
      <c r="B224" s="123"/>
      <c r="C224" s="124"/>
      <c r="D224" s="84"/>
      <c r="F224" s="124"/>
      <c r="G224" s="124"/>
      <c r="J224" s="126"/>
      <c r="K224" s="124"/>
      <c r="L224" s="124"/>
      <c r="M224" s="124"/>
      <c r="N224" s="124"/>
      <c r="O224" s="124"/>
      <c r="AC224" s="124"/>
    </row>
    <row r="225" spans="1:29" s="125" customFormat="1" x14ac:dyDescent="0.3">
      <c r="A225" s="122"/>
      <c r="B225" s="123"/>
      <c r="C225" s="124"/>
      <c r="D225" s="84"/>
      <c r="F225" s="124"/>
      <c r="G225" s="124"/>
      <c r="J225" s="126"/>
      <c r="K225" s="124"/>
      <c r="L225" s="124"/>
      <c r="M225" s="124"/>
      <c r="N225" s="124"/>
      <c r="O225" s="124"/>
      <c r="AC225" s="124"/>
    </row>
    <row r="226" spans="1:29" s="125" customFormat="1" x14ac:dyDescent="0.3">
      <c r="A226" s="122"/>
      <c r="B226" s="123"/>
      <c r="C226" s="124"/>
      <c r="D226" s="84"/>
      <c r="F226" s="124"/>
      <c r="G226" s="124"/>
      <c r="J226" s="126"/>
      <c r="K226" s="124"/>
      <c r="L226" s="124"/>
      <c r="M226" s="124"/>
      <c r="N226" s="124"/>
      <c r="O226" s="124"/>
      <c r="AC226" s="124"/>
    </row>
    <row r="227" spans="1:29" s="125" customFormat="1" x14ac:dyDescent="0.3">
      <c r="A227" s="122"/>
      <c r="B227" s="123"/>
      <c r="C227" s="124"/>
      <c r="D227" s="84"/>
      <c r="F227" s="124"/>
      <c r="G227" s="124"/>
      <c r="J227" s="126"/>
      <c r="K227" s="124"/>
      <c r="L227" s="124"/>
      <c r="M227" s="124"/>
      <c r="N227" s="124"/>
      <c r="O227" s="124"/>
      <c r="AC227" s="124"/>
    </row>
    <row r="228" spans="1:29" s="125" customFormat="1" x14ac:dyDescent="0.3">
      <c r="A228" s="122"/>
      <c r="B228" s="123"/>
      <c r="C228" s="124"/>
      <c r="D228" s="84"/>
      <c r="F228" s="124"/>
      <c r="G228" s="124"/>
      <c r="J228" s="126"/>
      <c r="K228" s="124"/>
      <c r="L228" s="124"/>
      <c r="M228" s="124"/>
      <c r="N228" s="124"/>
      <c r="O228" s="124"/>
      <c r="AC228" s="124"/>
    </row>
    <row r="229" spans="1:29" s="125" customFormat="1" x14ac:dyDescent="0.3">
      <c r="A229" s="122"/>
      <c r="B229" s="123"/>
      <c r="C229" s="124"/>
      <c r="D229" s="84"/>
      <c r="F229" s="124"/>
      <c r="G229" s="124"/>
      <c r="J229" s="126"/>
      <c r="K229" s="124"/>
      <c r="L229" s="124"/>
      <c r="M229" s="124"/>
      <c r="N229" s="124"/>
      <c r="O229" s="124"/>
      <c r="AC229" s="124"/>
    </row>
    <row r="230" spans="1:29" s="125" customFormat="1" x14ac:dyDescent="0.3">
      <c r="A230" s="122"/>
      <c r="B230" s="123"/>
      <c r="C230" s="124"/>
      <c r="D230" s="84"/>
      <c r="F230" s="124"/>
      <c r="G230" s="124"/>
      <c r="J230" s="126"/>
      <c r="K230" s="124"/>
      <c r="L230" s="124"/>
      <c r="M230" s="124"/>
      <c r="N230" s="124"/>
      <c r="O230" s="124"/>
      <c r="AC230" s="124"/>
    </row>
    <row r="231" spans="1:29" s="125" customFormat="1" x14ac:dyDescent="0.3">
      <c r="A231" s="122"/>
      <c r="B231" s="123"/>
      <c r="C231" s="124"/>
      <c r="D231" s="84"/>
      <c r="F231" s="124"/>
      <c r="G231" s="124"/>
      <c r="J231" s="126"/>
      <c r="K231" s="124"/>
      <c r="L231" s="124"/>
      <c r="M231" s="124"/>
      <c r="N231" s="124"/>
      <c r="O231" s="124"/>
      <c r="AC231" s="124"/>
    </row>
    <row r="232" spans="1:29" s="125" customFormat="1" x14ac:dyDescent="0.3">
      <c r="A232" s="122"/>
      <c r="B232" s="123"/>
      <c r="C232" s="124"/>
      <c r="D232" s="84"/>
      <c r="F232" s="124"/>
      <c r="G232" s="124"/>
      <c r="J232" s="126"/>
      <c r="K232" s="124"/>
      <c r="L232" s="124"/>
      <c r="M232" s="124"/>
      <c r="N232" s="124"/>
      <c r="O232" s="124"/>
      <c r="AC232" s="124"/>
    </row>
    <row r="233" spans="1:29" s="125" customFormat="1" x14ac:dyDescent="0.3">
      <c r="A233" s="122"/>
      <c r="B233" s="123"/>
      <c r="C233" s="124"/>
      <c r="D233" s="84"/>
      <c r="F233" s="124"/>
      <c r="G233" s="124"/>
      <c r="J233" s="126"/>
      <c r="K233" s="124"/>
      <c r="L233" s="124"/>
      <c r="M233" s="124"/>
      <c r="N233" s="124"/>
      <c r="O233" s="124"/>
      <c r="AC233" s="124"/>
    </row>
    <row r="234" spans="1:29" s="125" customFormat="1" x14ac:dyDescent="0.3">
      <c r="A234" s="122"/>
      <c r="B234" s="123"/>
      <c r="C234" s="124"/>
      <c r="D234" s="84"/>
      <c r="F234" s="124"/>
      <c r="G234" s="124"/>
      <c r="J234" s="126"/>
      <c r="K234" s="124"/>
      <c r="L234" s="124"/>
      <c r="M234" s="124"/>
      <c r="N234" s="124"/>
      <c r="O234" s="124"/>
      <c r="AC234" s="124"/>
    </row>
    <row r="235" spans="1:29" s="125" customFormat="1" x14ac:dyDescent="0.3">
      <c r="A235" s="122"/>
      <c r="B235" s="123"/>
      <c r="C235" s="124"/>
      <c r="D235" s="84"/>
      <c r="F235" s="124"/>
      <c r="G235" s="124"/>
      <c r="J235" s="126"/>
      <c r="K235" s="124"/>
      <c r="L235" s="124"/>
      <c r="M235" s="124"/>
      <c r="N235" s="124"/>
      <c r="O235" s="124"/>
      <c r="AC235" s="124"/>
    </row>
    <row r="236" spans="1:29" s="125" customFormat="1" x14ac:dyDescent="0.3">
      <c r="A236" s="122"/>
      <c r="B236" s="123"/>
      <c r="C236" s="124"/>
      <c r="D236" s="84"/>
      <c r="F236" s="124"/>
      <c r="G236" s="124"/>
      <c r="J236" s="126"/>
      <c r="K236" s="124"/>
      <c r="L236" s="124"/>
      <c r="M236" s="124"/>
      <c r="N236" s="124"/>
      <c r="O236" s="124"/>
      <c r="AC236" s="124"/>
    </row>
    <row r="237" spans="1:29" s="125" customFormat="1" x14ac:dyDescent="0.3">
      <c r="A237" s="122"/>
      <c r="B237" s="123"/>
      <c r="C237" s="124"/>
      <c r="D237" s="84"/>
      <c r="F237" s="124"/>
      <c r="G237" s="124"/>
      <c r="J237" s="126"/>
      <c r="K237" s="124"/>
      <c r="L237" s="124"/>
      <c r="M237" s="124"/>
      <c r="N237" s="124"/>
      <c r="O237" s="124"/>
      <c r="AC237" s="124"/>
    </row>
    <row r="238" spans="1:29" s="125" customFormat="1" x14ac:dyDescent="0.3">
      <c r="A238" s="122"/>
      <c r="B238" s="123"/>
      <c r="C238" s="124"/>
      <c r="D238" s="84"/>
      <c r="F238" s="124"/>
      <c r="G238" s="124"/>
      <c r="J238" s="126"/>
      <c r="K238" s="124"/>
      <c r="L238" s="124"/>
      <c r="M238" s="124"/>
      <c r="N238" s="124"/>
      <c r="O238" s="124"/>
      <c r="AC238" s="124"/>
    </row>
    <row r="239" spans="1:29" s="125" customFormat="1" x14ac:dyDescent="0.3">
      <c r="A239" s="122"/>
      <c r="B239" s="123"/>
      <c r="C239" s="124"/>
      <c r="D239" s="84"/>
      <c r="F239" s="124"/>
      <c r="G239" s="124"/>
      <c r="J239" s="126"/>
      <c r="K239" s="124"/>
      <c r="L239" s="124"/>
      <c r="M239" s="124"/>
      <c r="N239" s="124"/>
      <c r="O239" s="124"/>
      <c r="AC239" s="124"/>
    </row>
    <row r="240" spans="1:29" s="125" customFormat="1" x14ac:dyDescent="0.3">
      <c r="A240" s="122"/>
      <c r="B240" s="123"/>
      <c r="C240" s="124"/>
      <c r="D240" s="84"/>
      <c r="F240" s="124"/>
      <c r="G240" s="124"/>
      <c r="J240" s="126"/>
      <c r="K240" s="124"/>
      <c r="L240" s="124"/>
      <c r="M240" s="124"/>
      <c r="N240" s="124"/>
      <c r="O240" s="124"/>
      <c r="AC240" s="124"/>
    </row>
    <row r="241" spans="1:29" s="125" customFormat="1" x14ac:dyDescent="0.3">
      <c r="A241" s="122"/>
      <c r="B241" s="123"/>
      <c r="C241" s="124"/>
      <c r="D241" s="84"/>
      <c r="F241" s="124"/>
      <c r="G241" s="124"/>
      <c r="J241" s="126"/>
      <c r="K241" s="124"/>
      <c r="L241" s="124"/>
      <c r="M241" s="124"/>
      <c r="N241" s="124"/>
      <c r="O241" s="124"/>
      <c r="AC241" s="124"/>
    </row>
    <row r="242" spans="1:29" s="125" customFormat="1" x14ac:dyDescent="0.3">
      <c r="A242" s="122"/>
      <c r="B242" s="123"/>
      <c r="C242" s="124"/>
      <c r="D242" s="84"/>
      <c r="F242" s="124"/>
      <c r="G242" s="124"/>
      <c r="J242" s="126"/>
      <c r="K242" s="124"/>
      <c r="L242" s="124"/>
      <c r="M242" s="124"/>
      <c r="N242" s="124"/>
      <c r="O242" s="124"/>
      <c r="AC242" s="124"/>
    </row>
    <row r="243" spans="1:29" s="125" customFormat="1" x14ac:dyDescent="0.3">
      <c r="A243" s="122"/>
      <c r="B243" s="123"/>
      <c r="C243" s="124"/>
      <c r="D243" s="84"/>
      <c r="F243" s="124"/>
      <c r="G243" s="124"/>
      <c r="J243" s="126"/>
      <c r="K243" s="124"/>
      <c r="L243" s="124"/>
      <c r="M243" s="124"/>
      <c r="N243" s="124"/>
      <c r="O243" s="124"/>
      <c r="AC243" s="124"/>
    </row>
    <row r="244" spans="1:29" s="125" customFormat="1" x14ac:dyDescent="0.3">
      <c r="A244" s="122"/>
      <c r="B244" s="123"/>
      <c r="C244" s="124"/>
      <c r="D244" s="84"/>
      <c r="F244" s="124"/>
      <c r="G244" s="124"/>
      <c r="J244" s="126"/>
      <c r="K244" s="124"/>
      <c r="L244" s="124"/>
      <c r="M244" s="124"/>
      <c r="N244" s="124"/>
      <c r="O244" s="124"/>
      <c r="AC244" s="124"/>
    </row>
    <row r="245" spans="1:29" s="125" customFormat="1" x14ac:dyDescent="0.3">
      <c r="A245" s="122"/>
      <c r="B245" s="123"/>
      <c r="C245" s="124"/>
      <c r="D245" s="84"/>
      <c r="F245" s="124"/>
      <c r="G245" s="124"/>
      <c r="J245" s="126"/>
      <c r="K245" s="124"/>
      <c r="L245" s="124"/>
      <c r="M245" s="124"/>
      <c r="N245" s="124"/>
      <c r="O245" s="124"/>
      <c r="AC245" s="124"/>
    </row>
    <row r="246" spans="1:29" s="125" customFormat="1" x14ac:dyDescent="0.3">
      <c r="A246" s="122"/>
      <c r="B246" s="123"/>
      <c r="C246" s="124"/>
      <c r="D246" s="84"/>
      <c r="F246" s="124"/>
      <c r="G246" s="124"/>
      <c r="J246" s="126"/>
      <c r="K246" s="124"/>
      <c r="L246" s="124"/>
      <c r="M246" s="124"/>
      <c r="N246" s="124"/>
      <c r="O246" s="124"/>
      <c r="AC246" s="124"/>
    </row>
    <row r="247" spans="1:29" s="125" customFormat="1" x14ac:dyDescent="0.3">
      <c r="A247" s="122"/>
      <c r="B247" s="123"/>
      <c r="C247" s="124"/>
      <c r="D247" s="84"/>
      <c r="F247" s="124"/>
      <c r="G247" s="124"/>
      <c r="J247" s="126"/>
      <c r="K247" s="124"/>
      <c r="L247" s="124"/>
      <c r="M247" s="124"/>
      <c r="N247" s="124"/>
      <c r="O247" s="124"/>
      <c r="AC247" s="124"/>
    </row>
    <row r="248" spans="1:29" s="125" customFormat="1" x14ac:dyDescent="0.3">
      <c r="A248" s="122"/>
      <c r="B248" s="123"/>
      <c r="C248" s="124"/>
      <c r="D248" s="84"/>
      <c r="F248" s="124"/>
      <c r="G248" s="124"/>
      <c r="J248" s="126"/>
      <c r="K248" s="124"/>
      <c r="L248" s="124"/>
      <c r="M248" s="124"/>
      <c r="N248" s="124"/>
      <c r="O248" s="124"/>
      <c r="AC248" s="124"/>
    </row>
    <row r="249" spans="1:29" s="125" customFormat="1" x14ac:dyDescent="0.3">
      <c r="A249" s="122"/>
      <c r="B249" s="123"/>
      <c r="C249" s="124"/>
      <c r="D249" s="84"/>
      <c r="F249" s="124"/>
      <c r="G249" s="124"/>
      <c r="J249" s="126"/>
      <c r="K249" s="124"/>
      <c r="L249" s="124"/>
      <c r="M249" s="124"/>
      <c r="N249" s="124"/>
      <c r="O249" s="124"/>
      <c r="AC249" s="124"/>
    </row>
    <row r="250" spans="1:29" s="125" customFormat="1" x14ac:dyDescent="0.3">
      <c r="A250" s="122"/>
      <c r="B250" s="123"/>
      <c r="C250" s="124"/>
      <c r="D250" s="84"/>
      <c r="F250" s="124"/>
      <c r="G250" s="124"/>
      <c r="J250" s="126"/>
      <c r="K250" s="124"/>
      <c r="L250" s="124"/>
      <c r="M250" s="124"/>
      <c r="N250" s="124"/>
      <c r="O250" s="124"/>
      <c r="AC250" s="124"/>
    </row>
    <row r="251" spans="1:29" s="125" customFormat="1" x14ac:dyDescent="0.3">
      <c r="A251" s="122"/>
      <c r="B251" s="123"/>
      <c r="C251" s="124"/>
      <c r="D251" s="84"/>
      <c r="F251" s="124"/>
      <c r="G251" s="124"/>
      <c r="J251" s="126"/>
      <c r="K251" s="124"/>
      <c r="L251" s="124"/>
      <c r="M251" s="124"/>
      <c r="N251" s="124"/>
      <c r="O251" s="124"/>
      <c r="AC251" s="124"/>
    </row>
    <row r="252" spans="1:29" s="125" customFormat="1" x14ac:dyDescent="0.3">
      <c r="A252" s="122"/>
      <c r="B252" s="123"/>
      <c r="C252" s="124"/>
      <c r="D252" s="84"/>
      <c r="F252" s="124"/>
      <c r="G252" s="124"/>
      <c r="J252" s="126"/>
      <c r="K252" s="124"/>
      <c r="L252" s="124"/>
      <c r="M252" s="124"/>
      <c r="N252" s="124"/>
      <c r="O252" s="124"/>
      <c r="AC252" s="124"/>
    </row>
    <row r="253" spans="1:29" s="125" customFormat="1" x14ac:dyDescent="0.3">
      <c r="A253" s="122"/>
      <c r="B253" s="123"/>
      <c r="C253" s="124"/>
      <c r="D253" s="84"/>
      <c r="F253" s="124"/>
      <c r="G253" s="124"/>
      <c r="J253" s="126"/>
      <c r="K253" s="124"/>
      <c r="L253" s="124"/>
      <c r="M253" s="124"/>
      <c r="N253" s="124"/>
      <c r="O253" s="124"/>
      <c r="AC253" s="124"/>
    </row>
    <row r="254" spans="1:29" s="125" customFormat="1" x14ac:dyDescent="0.3">
      <c r="A254" s="122"/>
      <c r="B254" s="123"/>
      <c r="C254" s="124"/>
      <c r="D254" s="84"/>
      <c r="F254" s="124"/>
      <c r="G254" s="124"/>
      <c r="J254" s="126"/>
      <c r="K254" s="124"/>
      <c r="L254" s="124"/>
      <c r="M254" s="124"/>
      <c r="N254" s="124"/>
      <c r="O254" s="124"/>
      <c r="AC254" s="124"/>
    </row>
    <row r="255" spans="1:29" s="125" customFormat="1" x14ac:dyDescent="0.3">
      <c r="A255" s="122"/>
      <c r="B255" s="123"/>
      <c r="C255" s="124"/>
      <c r="D255" s="84"/>
      <c r="F255" s="124"/>
      <c r="G255" s="124"/>
      <c r="J255" s="126"/>
      <c r="K255" s="124"/>
      <c r="L255" s="124"/>
      <c r="M255" s="124"/>
      <c r="N255" s="124"/>
      <c r="O255" s="124"/>
      <c r="AC255" s="124"/>
    </row>
    <row r="256" spans="1:29" s="125" customFormat="1" x14ac:dyDescent="0.3">
      <c r="A256" s="122"/>
      <c r="B256" s="123"/>
      <c r="C256" s="124"/>
      <c r="D256" s="84"/>
      <c r="F256" s="124"/>
      <c r="G256" s="124"/>
      <c r="J256" s="126"/>
      <c r="K256" s="124"/>
      <c r="L256" s="124"/>
      <c r="M256" s="124"/>
      <c r="N256" s="124"/>
      <c r="O256" s="124"/>
      <c r="AC256" s="124"/>
    </row>
    <row r="257" spans="1:29" s="125" customFormat="1" x14ac:dyDescent="0.3">
      <c r="A257" s="122"/>
      <c r="B257" s="123"/>
      <c r="C257" s="124"/>
      <c r="D257" s="84"/>
      <c r="F257" s="124"/>
      <c r="G257" s="124"/>
      <c r="J257" s="126"/>
      <c r="K257" s="124"/>
      <c r="L257" s="124"/>
      <c r="M257" s="124"/>
      <c r="N257" s="124"/>
      <c r="O257" s="124"/>
      <c r="AC257" s="124"/>
    </row>
    <row r="258" spans="1:29" s="125" customFormat="1" x14ac:dyDescent="0.3">
      <c r="A258" s="122"/>
      <c r="B258" s="123"/>
      <c r="C258" s="124"/>
      <c r="D258" s="84"/>
      <c r="F258" s="124"/>
      <c r="G258" s="124"/>
      <c r="J258" s="126"/>
      <c r="K258" s="124"/>
      <c r="L258" s="124"/>
      <c r="M258" s="124"/>
      <c r="N258" s="124"/>
      <c r="O258" s="124"/>
      <c r="AC258" s="124"/>
    </row>
    <row r="259" spans="1:29" s="125" customFormat="1" x14ac:dyDescent="0.3">
      <c r="A259" s="122"/>
      <c r="B259" s="123"/>
      <c r="C259" s="124"/>
      <c r="D259" s="84"/>
      <c r="F259" s="124"/>
      <c r="G259" s="124"/>
      <c r="J259" s="126"/>
      <c r="K259" s="124"/>
      <c r="L259" s="124"/>
      <c r="M259" s="124"/>
      <c r="N259" s="124"/>
      <c r="O259" s="124"/>
      <c r="AC259" s="124"/>
    </row>
    <row r="260" spans="1:29" s="125" customFormat="1" x14ac:dyDescent="0.3">
      <c r="A260" s="122"/>
      <c r="B260" s="123"/>
      <c r="C260" s="124"/>
      <c r="D260" s="84"/>
      <c r="F260" s="124"/>
      <c r="G260" s="124"/>
      <c r="J260" s="126"/>
      <c r="K260" s="124"/>
      <c r="L260" s="124"/>
      <c r="M260" s="124"/>
      <c r="N260" s="124"/>
      <c r="O260" s="124"/>
      <c r="AC260" s="124"/>
    </row>
    <row r="261" spans="1:29" s="125" customFormat="1" x14ac:dyDescent="0.3">
      <c r="A261" s="122"/>
      <c r="B261" s="123"/>
      <c r="C261" s="124"/>
      <c r="D261" s="84"/>
      <c r="F261" s="124"/>
      <c r="G261" s="124"/>
      <c r="J261" s="126"/>
      <c r="K261" s="124"/>
      <c r="L261" s="124"/>
      <c r="M261" s="124"/>
      <c r="N261" s="124"/>
      <c r="O261" s="124"/>
      <c r="AC261" s="124"/>
    </row>
    <row r="262" spans="1:29" s="125" customFormat="1" x14ac:dyDescent="0.3">
      <c r="A262" s="122"/>
      <c r="B262" s="123"/>
      <c r="C262" s="124"/>
      <c r="D262" s="84"/>
      <c r="F262" s="124"/>
      <c r="G262" s="124"/>
      <c r="J262" s="126"/>
      <c r="K262" s="124"/>
      <c r="L262" s="124"/>
      <c r="M262" s="124"/>
      <c r="N262" s="124"/>
      <c r="O262" s="124"/>
      <c r="AC262" s="124"/>
    </row>
    <row r="263" spans="1:29" s="125" customFormat="1" x14ac:dyDescent="0.3">
      <c r="A263" s="122"/>
      <c r="B263" s="123"/>
      <c r="C263" s="124"/>
      <c r="D263" s="84"/>
      <c r="F263" s="124"/>
      <c r="G263" s="124"/>
      <c r="J263" s="126"/>
      <c r="K263" s="124"/>
      <c r="L263" s="124"/>
      <c r="M263" s="124"/>
      <c r="N263" s="124"/>
      <c r="O263" s="124"/>
      <c r="AC263" s="124"/>
    </row>
    <row r="264" spans="1:29" s="125" customFormat="1" x14ac:dyDescent="0.3">
      <c r="A264" s="122"/>
      <c r="B264" s="123"/>
      <c r="C264" s="124"/>
      <c r="D264" s="84"/>
      <c r="F264" s="124"/>
      <c r="G264" s="124"/>
      <c r="J264" s="126"/>
      <c r="K264" s="124"/>
      <c r="L264" s="124"/>
      <c r="M264" s="124"/>
      <c r="N264" s="124"/>
      <c r="O264" s="124"/>
      <c r="AC264" s="124"/>
    </row>
    <row r="265" spans="1:29" s="125" customFormat="1" x14ac:dyDescent="0.3">
      <c r="A265" s="122"/>
      <c r="B265" s="123"/>
      <c r="C265" s="124"/>
      <c r="D265" s="84"/>
      <c r="F265" s="124"/>
      <c r="G265" s="124"/>
      <c r="J265" s="126"/>
      <c r="K265" s="124"/>
      <c r="L265" s="124"/>
      <c r="M265" s="124"/>
      <c r="N265" s="124"/>
      <c r="O265" s="124"/>
      <c r="AC265" s="124"/>
    </row>
    <row r="266" spans="1:29" s="125" customFormat="1" x14ac:dyDescent="0.3">
      <c r="A266" s="122"/>
      <c r="B266" s="123"/>
      <c r="C266" s="124"/>
      <c r="D266" s="84"/>
      <c r="F266" s="124"/>
      <c r="G266" s="124"/>
      <c r="J266" s="126"/>
      <c r="K266" s="124"/>
      <c r="L266" s="124"/>
      <c r="M266" s="124"/>
      <c r="N266" s="124"/>
      <c r="O266" s="124"/>
      <c r="AC266" s="124"/>
    </row>
    <row r="267" spans="1:29" s="125" customFormat="1" x14ac:dyDescent="0.3">
      <c r="A267" s="122"/>
      <c r="B267" s="123"/>
      <c r="C267" s="124"/>
      <c r="D267" s="84"/>
      <c r="F267" s="124"/>
      <c r="G267" s="124"/>
      <c r="J267" s="126"/>
      <c r="K267" s="124"/>
      <c r="L267" s="124"/>
      <c r="M267" s="124"/>
      <c r="N267" s="124"/>
      <c r="O267" s="124"/>
      <c r="AC267" s="124"/>
    </row>
    <row r="268" spans="1:29" s="125" customFormat="1" x14ac:dyDescent="0.3">
      <c r="A268" s="122"/>
      <c r="B268" s="123"/>
      <c r="C268" s="124"/>
      <c r="D268" s="84"/>
      <c r="F268" s="124"/>
      <c r="G268" s="124"/>
      <c r="J268" s="126"/>
      <c r="K268" s="124"/>
      <c r="L268" s="124"/>
      <c r="M268" s="124"/>
      <c r="N268" s="124"/>
      <c r="O268" s="124"/>
      <c r="AC268" s="124"/>
    </row>
    <row r="269" spans="1:29" s="125" customFormat="1" x14ac:dyDescent="0.3">
      <c r="A269" s="122"/>
      <c r="B269" s="123"/>
      <c r="C269" s="124"/>
      <c r="D269" s="84"/>
      <c r="F269" s="124"/>
      <c r="G269" s="124"/>
      <c r="J269" s="126"/>
      <c r="K269" s="124"/>
      <c r="L269" s="124"/>
      <c r="M269" s="124"/>
      <c r="N269" s="124"/>
      <c r="O269" s="124"/>
      <c r="AC269" s="124"/>
    </row>
    <row r="270" spans="1:29" s="125" customFormat="1" x14ac:dyDescent="0.3">
      <c r="A270" s="122"/>
      <c r="B270" s="123"/>
      <c r="C270" s="124"/>
      <c r="D270" s="84"/>
      <c r="F270" s="124"/>
      <c r="G270" s="124"/>
      <c r="J270" s="126"/>
      <c r="K270" s="124"/>
      <c r="L270" s="124"/>
      <c r="M270" s="124"/>
      <c r="N270" s="124"/>
      <c r="O270" s="124"/>
      <c r="AC270" s="124"/>
    </row>
    <row r="271" spans="1:29" s="125" customFormat="1" x14ac:dyDescent="0.3">
      <c r="A271" s="122"/>
      <c r="B271" s="123"/>
      <c r="C271" s="124"/>
      <c r="D271" s="84"/>
      <c r="F271" s="124"/>
      <c r="G271" s="124"/>
      <c r="J271" s="126"/>
      <c r="K271" s="124"/>
      <c r="L271" s="124"/>
      <c r="M271" s="124"/>
      <c r="N271" s="124"/>
      <c r="O271" s="124"/>
      <c r="AC271" s="124"/>
    </row>
    <row r="272" spans="1:29" s="125" customFormat="1" x14ac:dyDescent="0.3">
      <c r="A272" s="122"/>
      <c r="B272" s="123"/>
      <c r="C272" s="124"/>
      <c r="D272" s="84"/>
      <c r="F272" s="124"/>
      <c r="G272" s="124"/>
      <c r="J272" s="126"/>
      <c r="K272" s="124"/>
      <c r="L272" s="124"/>
      <c r="M272" s="124"/>
      <c r="N272" s="124"/>
      <c r="O272" s="124"/>
      <c r="AC272" s="124"/>
    </row>
    <row r="273" spans="1:29" s="125" customFormat="1" x14ac:dyDescent="0.3">
      <c r="A273" s="122"/>
      <c r="B273" s="123"/>
      <c r="C273" s="124"/>
      <c r="D273" s="84"/>
      <c r="F273" s="124"/>
      <c r="G273" s="124"/>
      <c r="J273" s="126"/>
      <c r="K273" s="124"/>
      <c r="L273" s="124"/>
      <c r="M273" s="124"/>
      <c r="N273" s="124"/>
      <c r="O273" s="124"/>
      <c r="AC273" s="124"/>
    </row>
    <row r="274" spans="1:29" s="125" customFormat="1" x14ac:dyDescent="0.3">
      <c r="A274" s="122"/>
      <c r="B274" s="123"/>
      <c r="C274" s="124"/>
      <c r="D274" s="84"/>
      <c r="F274" s="124"/>
      <c r="G274" s="124"/>
      <c r="J274" s="126"/>
      <c r="K274" s="124"/>
      <c r="L274" s="124"/>
      <c r="M274" s="124"/>
      <c r="N274" s="124"/>
      <c r="O274" s="124"/>
      <c r="AC274" s="124"/>
    </row>
    <row r="275" spans="1:29" s="125" customFormat="1" x14ac:dyDescent="0.3">
      <c r="A275" s="122"/>
      <c r="B275" s="123"/>
      <c r="C275" s="124"/>
      <c r="D275" s="84"/>
      <c r="F275" s="124"/>
      <c r="G275" s="124"/>
      <c r="J275" s="126"/>
      <c r="K275" s="124"/>
      <c r="L275" s="124"/>
      <c r="M275" s="124"/>
      <c r="N275" s="124"/>
      <c r="O275" s="124"/>
      <c r="AC275" s="124"/>
    </row>
    <row r="276" spans="1:29" s="125" customFormat="1" x14ac:dyDescent="0.3">
      <c r="A276" s="122"/>
      <c r="B276" s="123"/>
      <c r="C276" s="124"/>
      <c r="D276" s="84"/>
      <c r="F276" s="124"/>
      <c r="G276" s="124"/>
      <c r="J276" s="126"/>
      <c r="K276" s="124"/>
      <c r="L276" s="124"/>
      <c r="M276" s="124"/>
      <c r="N276" s="124"/>
      <c r="O276" s="124"/>
      <c r="AC276" s="124"/>
    </row>
    <row r="277" spans="1:29" s="125" customFormat="1" x14ac:dyDescent="0.3">
      <c r="A277" s="122"/>
      <c r="B277" s="123"/>
      <c r="C277" s="124"/>
      <c r="D277" s="84"/>
      <c r="F277" s="124"/>
      <c r="G277" s="124"/>
      <c r="J277" s="126"/>
      <c r="K277" s="124"/>
      <c r="L277" s="124"/>
      <c r="M277" s="124"/>
      <c r="N277" s="124"/>
      <c r="O277" s="124"/>
      <c r="AC277" s="124"/>
    </row>
    <row r="278" spans="1:29" s="125" customFormat="1" x14ac:dyDescent="0.3">
      <c r="A278" s="122"/>
      <c r="B278" s="123"/>
      <c r="C278" s="124"/>
      <c r="D278" s="84"/>
      <c r="F278" s="124"/>
      <c r="G278" s="124"/>
      <c r="J278" s="126"/>
      <c r="K278" s="124"/>
      <c r="L278" s="124"/>
      <c r="M278" s="124"/>
      <c r="N278" s="124"/>
      <c r="O278" s="124"/>
      <c r="AC278" s="124"/>
    </row>
    <row r="279" spans="1:29" s="125" customFormat="1" x14ac:dyDescent="0.3">
      <c r="A279" s="122"/>
      <c r="B279" s="123"/>
      <c r="C279" s="124"/>
      <c r="D279" s="84"/>
      <c r="F279" s="124"/>
      <c r="G279" s="124"/>
      <c r="J279" s="126"/>
      <c r="K279" s="124"/>
      <c r="L279" s="124"/>
      <c r="M279" s="124"/>
      <c r="N279" s="124"/>
      <c r="O279" s="124"/>
      <c r="AC279" s="124"/>
    </row>
    <row r="280" spans="1:29" s="125" customFormat="1" x14ac:dyDescent="0.3">
      <c r="A280" s="122"/>
      <c r="B280" s="123"/>
      <c r="C280" s="124"/>
      <c r="D280" s="84"/>
      <c r="F280" s="124"/>
      <c r="G280" s="124"/>
      <c r="J280" s="126"/>
      <c r="K280" s="124"/>
      <c r="L280" s="124"/>
      <c r="M280" s="124"/>
      <c r="N280" s="124"/>
      <c r="O280" s="124"/>
      <c r="AC280" s="124"/>
    </row>
    <row r="281" spans="1:29" s="125" customFormat="1" x14ac:dyDescent="0.3">
      <c r="A281" s="122"/>
      <c r="B281" s="123"/>
      <c r="C281" s="124"/>
      <c r="D281" s="84"/>
      <c r="F281" s="124"/>
      <c r="G281" s="124"/>
      <c r="J281" s="126"/>
      <c r="K281" s="124"/>
      <c r="L281" s="124"/>
      <c r="M281" s="124"/>
      <c r="N281" s="124"/>
      <c r="O281" s="124"/>
      <c r="AC281" s="124"/>
    </row>
    <row r="282" spans="1:29" s="125" customFormat="1" x14ac:dyDescent="0.3">
      <c r="A282" s="122"/>
      <c r="B282" s="123"/>
      <c r="C282" s="124"/>
      <c r="D282" s="84"/>
      <c r="F282" s="124"/>
      <c r="G282" s="124"/>
      <c r="J282" s="126"/>
      <c r="K282" s="124"/>
      <c r="L282" s="124"/>
      <c r="M282" s="124"/>
      <c r="N282" s="124"/>
      <c r="O282" s="124"/>
      <c r="AC282" s="124"/>
    </row>
    <row r="283" spans="1:29" s="125" customFormat="1" x14ac:dyDescent="0.3">
      <c r="A283" s="122"/>
      <c r="B283" s="123"/>
      <c r="C283" s="124"/>
      <c r="D283" s="84"/>
      <c r="F283" s="124"/>
      <c r="G283" s="124"/>
      <c r="J283" s="126"/>
      <c r="K283" s="124"/>
      <c r="L283" s="124"/>
      <c r="M283" s="124"/>
      <c r="N283" s="124"/>
      <c r="O283" s="124"/>
      <c r="AC283" s="124"/>
    </row>
    <row r="284" spans="1:29" s="125" customFormat="1" x14ac:dyDescent="0.3">
      <c r="A284" s="122"/>
      <c r="B284" s="123"/>
      <c r="C284" s="124"/>
      <c r="D284" s="84"/>
      <c r="F284" s="124"/>
      <c r="G284" s="124"/>
      <c r="J284" s="126"/>
      <c r="K284" s="124"/>
      <c r="L284" s="124"/>
      <c r="M284" s="124"/>
      <c r="N284" s="124"/>
      <c r="O284" s="124"/>
      <c r="AC284" s="124"/>
    </row>
    <row r="285" spans="1:29" s="125" customFormat="1" x14ac:dyDescent="0.3">
      <c r="A285" s="122"/>
      <c r="B285" s="123"/>
      <c r="C285" s="124"/>
      <c r="D285" s="84"/>
      <c r="F285" s="124"/>
      <c r="G285" s="124"/>
      <c r="J285" s="126"/>
      <c r="K285" s="124"/>
      <c r="L285" s="124"/>
      <c r="M285" s="124"/>
      <c r="N285" s="124"/>
      <c r="O285" s="124"/>
      <c r="AC285" s="124"/>
    </row>
    <row r="286" spans="1:29" s="125" customFormat="1" x14ac:dyDescent="0.3">
      <c r="A286" s="122"/>
      <c r="B286" s="123"/>
      <c r="C286" s="124"/>
      <c r="D286" s="84"/>
      <c r="F286" s="124"/>
      <c r="G286" s="124"/>
      <c r="J286" s="126"/>
      <c r="K286" s="124"/>
      <c r="L286" s="124"/>
      <c r="M286" s="124"/>
      <c r="N286" s="124"/>
      <c r="O286" s="124"/>
      <c r="AC286" s="124"/>
    </row>
    <row r="287" spans="1:29" s="125" customFormat="1" x14ac:dyDescent="0.3">
      <c r="A287" s="122"/>
      <c r="B287" s="123"/>
      <c r="C287" s="124"/>
      <c r="D287" s="84"/>
      <c r="F287" s="124"/>
      <c r="G287" s="124"/>
      <c r="J287" s="126"/>
      <c r="K287" s="124"/>
      <c r="L287" s="124"/>
      <c r="M287" s="124"/>
      <c r="N287" s="124"/>
      <c r="O287" s="124"/>
      <c r="AC287" s="124"/>
    </row>
    <row r="288" spans="1:29" s="125" customFormat="1" x14ac:dyDescent="0.3">
      <c r="A288" s="122"/>
      <c r="B288" s="123"/>
      <c r="C288" s="124"/>
      <c r="D288" s="84"/>
      <c r="F288" s="124"/>
      <c r="G288" s="124"/>
      <c r="J288" s="126"/>
      <c r="K288" s="124"/>
      <c r="L288" s="124"/>
      <c r="M288" s="124"/>
      <c r="N288" s="124"/>
      <c r="O288" s="124"/>
      <c r="AC288" s="124"/>
    </row>
    <row r="289" spans="1:29" s="125" customFormat="1" x14ac:dyDescent="0.3">
      <c r="A289" s="122"/>
      <c r="B289" s="123"/>
      <c r="C289" s="124"/>
      <c r="D289" s="84"/>
      <c r="F289" s="124"/>
      <c r="G289" s="124"/>
      <c r="J289" s="126"/>
      <c r="K289" s="124"/>
      <c r="L289" s="124"/>
      <c r="M289" s="124"/>
      <c r="N289" s="124"/>
      <c r="O289" s="124"/>
      <c r="AC289" s="124"/>
    </row>
    <row r="290" spans="1:29" s="125" customFormat="1" x14ac:dyDescent="0.3">
      <c r="A290" s="122"/>
      <c r="B290" s="123"/>
      <c r="C290" s="124"/>
      <c r="D290" s="84"/>
      <c r="F290" s="124"/>
      <c r="G290" s="124"/>
      <c r="J290" s="126"/>
      <c r="K290" s="124"/>
      <c r="L290" s="124"/>
      <c r="M290" s="124"/>
      <c r="N290" s="124"/>
      <c r="O290" s="124"/>
      <c r="AC290" s="124"/>
    </row>
    <row r="291" spans="1:29" s="125" customFormat="1" x14ac:dyDescent="0.3">
      <c r="A291" s="122"/>
      <c r="B291" s="123"/>
      <c r="C291" s="124"/>
      <c r="D291" s="84"/>
      <c r="F291" s="124"/>
      <c r="G291" s="124"/>
      <c r="J291" s="126"/>
      <c r="K291" s="124"/>
      <c r="L291" s="124"/>
      <c r="M291" s="124"/>
      <c r="N291" s="124"/>
      <c r="O291" s="124"/>
      <c r="AC291" s="124"/>
    </row>
    <row r="292" spans="1:29" s="125" customFormat="1" x14ac:dyDescent="0.3">
      <c r="A292" s="122"/>
      <c r="B292" s="123"/>
      <c r="C292" s="124"/>
      <c r="D292" s="84"/>
      <c r="F292" s="124"/>
      <c r="G292" s="124"/>
      <c r="J292" s="126"/>
      <c r="K292" s="124"/>
      <c r="L292" s="124"/>
      <c r="M292" s="124"/>
      <c r="N292" s="124"/>
      <c r="O292" s="124"/>
      <c r="AC292" s="124"/>
    </row>
    <row r="293" spans="1:29" s="125" customFormat="1" x14ac:dyDescent="0.3">
      <c r="A293" s="122"/>
      <c r="B293" s="123"/>
      <c r="C293" s="124"/>
      <c r="D293" s="84"/>
      <c r="F293" s="124"/>
      <c r="G293" s="124"/>
      <c r="J293" s="126"/>
      <c r="K293" s="124"/>
      <c r="L293" s="124"/>
      <c r="M293" s="124"/>
      <c r="N293" s="124"/>
      <c r="O293" s="124"/>
      <c r="AC293" s="124"/>
    </row>
    <row r="294" spans="1:29" s="125" customFormat="1" x14ac:dyDescent="0.3">
      <c r="A294" s="122"/>
      <c r="B294" s="123"/>
      <c r="C294" s="124"/>
      <c r="D294" s="84"/>
      <c r="F294" s="124"/>
      <c r="G294" s="124"/>
      <c r="J294" s="126"/>
      <c r="K294" s="124"/>
      <c r="L294" s="124"/>
      <c r="M294" s="124"/>
      <c r="N294" s="124"/>
      <c r="O294" s="124"/>
      <c r="AC294" s="124"/>
    </row>
    <row r="295" spans="1:29" s="125" customFormat="1" x14ac:dyDescent="0.3">
      <c r="A295" s="122"/>
      <c r="B295" s="123"/>
      <c r="C295" s="124"/>
      <c r="D295" s="84"/>
      <c r="F295" s="124"/>
      <c r="G295" s="124"/>
      <c r="J295" s="126"/>
      <c r="K295" s="124"/>
      <c r="L295" s="124"/>
      <c r="M295" s="124"/>
      <c r="N295" s="124"/>
      <c r="O295" s="124"/>
      <c r="AC295" s="124"/>
    </row>
    <row r="296" spans="1:29" s="125" customFormat="1" x14ac:dyDescent="0.3">
      <c r="A296" s="122"/>
      <c r="B296" s="123"/>
      <c r="C296" s="124"/>
      <c r="D296" s="84"/>
      <c r="F296" s="124"/>
      <c r="G296" s="124"/>
      <c r="J296" s="126"/>
      <c r="K296" s="124"/>
      <c r="L296" s="124"/>
      <c r="M296" s="124"/>
      <c r="N296" s="124"/>
      <c r="O296" s="124"/>
      <c r="AC296" s="124"/>
    </row>
    <row r="297" spans="1:29" s="125" customFormat="1" x14ac:dyDescent="0.3">
      <c r="A297" s="122"/>
      <c r="B297" s="123"/>
      <c r="C297" s="124"/>
      <c r="D297" s="84"/>
      <c r="F297" s="124"/>
      <c r="G297" s="124"/>
      <c r="J297" s="126"/>
      <c r="K297" s="124"/>
      <c r="L297" s="124"/>
      <c r="M297" s="124"/>
      <c r="N297" s="124"/>
      <c r="O297" s="124"/>
      <c r="AC297" s="124"/>
    </row>
    <row r="298" spans="1:29" s="125" customFormat="1" x14ac:dyDescent="0.3">
      <c r="A298" s="122"/>
      <c r="B298" s="123"/>
      <c r="C298" s="124"/>
      <c r="D298" s="84"/>
      <c r="F298" s="124"/>
      <c r="G298" s="124"/>
      <c r="J298" s="126"/>
      <c r="K298" s="124"/>
      <c r="L298" s="124"/>
      <c r="M298" s="124"/>
      <c r="N298" s="124"/>
      <c r="O298" s="124"/>
      <c r="AC298" s="124"/>
    </row>
    <row r="299" spans="1:29" s="125" customFormat="1" x14ac:dyDescent="0.3">
      <c r="A299" s="122"/>
      <c r="B299" s="123"/>
      <c r="C299" s="124"/>
      <c r="D299" s="84"/>
      <c r="F299" s="124"/>
      <c r="G299" s="124"/>
      <c r="J299" s="126"/>
      <c r="K299" s="124"/>
      <c r="L299" s="124"/>
      <c r="M299" s="124"/>
      <c r="N299" s="124"/>
      <c r="O299" s="124"/>
      <c r="AC299" s="124"/>
    </row>
    <row r="300" spans="1:29" s="125" customFormat="1" x14ac:dyDescent="0.3">
      <c r="A300" s="122"/>
      <c r="B300" s="123"/>
      <c r="C300" s="124"/>
      <c r="D300" s="84"/>
      <c r="F300" s="124"/>
      <c r="G300" s="124"/>
      <c r="J300" s="126"/>
      <c r="K300" s="124"/>
      <c r="L300" s="124"/>
      <c r="M300" s="124"/>
      <c r="N300" s="124"/>
      <c r="O300" s="124"/>
      <c r="AC300" s="124"/>
    </row>
    <row r="301" spans="1:29" s="125" customFormat="1" x14ac:dyDescent="0.3">
      <c r="A301" s="122"/>
      <c r="B301" s="123"/>
      <c r="C301" s="124"/>
      <c r="D301" s="84"/>
      <c r="F301" s="124"/>
      <c r="G301" s="124"/>
      <c r="J301" s="126"/>
      <c r="K301" s="124"/>
      <c r="L301" s="124"/>
      <c r="M301" s="124"/>
      <c r="N301" s="124"/>
      <c r="O301" s="124"/>
      <c r="AC301" s="124"/>
    </row>
    <row r="302" spans="1:29" s="125" customFormat="1" x14ac:dyDescent="0.3">
      <c r="A302" s="122"/>
      <c r="B302" s="123"/>
      <c r="C302" s="124"/>
      <c r="D302" s="84"/>
      <c r="F302" s="124"/>
      <c r="G302" s="124"/>
      <c r="J302" s="126"/>
      <c r="K302" s="124"/>
      <c r="L302" s="124"/>
      <c r="M302" s="124"/>
      <c r="N302" s="124"/>
      <c r="O302" s="124"/>
      <c r="AC302" s="124"/>
    </row>
    <row r="303" spans="1:29" s="125" customFormat="1" x14ac:dyDescent="0.3">
      <c r="A303" s="122"/>
      <c r="B303" s="123"/>
      <c r="C303" s="124"/>
      <c r="D303" s="84"/>
      <c r="F303" s="124"/>
      <c r="G303" s="124"/>
      <c r="J303" s="126"/>
      <c r="K303" s="124"/>
      <c r="L303" s="124"/>
      <c r="M303" s="124"/>
      <c r="N303" s="124"/>
      <c r="O303" s="124"/>
      <c r="AC303" s="124"/>
    </row>
    <row r="304" spans="1:29" s="125" customFormat="1" x14ac:dyDescent="0.3">
      <c r="A304" s="122"/>
      <c r="B304" s="123"/>
      <c r="C304" s="124"/>
      <c r="D304" s="84"/>
      <c r="F304" s="124"/>
      <c r="G304" s="124"/>
      <c r="J304" s="126"/>
      <c r="K304" s="124"/>
      <c r="L304" s="124"/>
      <c r="M304" s="124"/>
      <c r="N304" s="124"/>
      <c r="O304" s="124"/>
      <c r="AC304" s="124"/>
    </row>
    <row r="305" spans="1:29" s="125" customFormat="1" x14ac:dyDescent="0.3">
      <c r="A305" s="122"/>
      <c r="B305" s="123"/>
      <c r="C305" s="124"/>
      <c r="D305" s="84"/>
      <c r="F305" s="124"/>
      <c r="G305" s="124"/>
      <c r="J305" s="126"/>
      <c r="K305" s="124"/>
      <c r="L305" s="124"/>
      <c r="M305" s="124"/>
      <c r="N305" s="124"/>
      <c r="O305" s="124"/>
      <c r="AC305" s="124"/>
    </row>
    <row r="306" spans="1:29" s="125" customFormat="1" x14ac:dyDescent="0.3">
      <c r="A306" s="122"/>
      <c r="B306" s="123"/>
      <c r="C306" s="124"/>
      <c r="D306" s="84"/>
      <c r="F306" s="124"/>
      <c r="G306" s="124"/>
      <c r="J306" s="126"/>
      <c r="K306" s="124"/>
      <c r="L306" s="124"/>
      <c r="M306" s="124"/>
      <c r="N306" s="124"/>
      <c r="O306" s="124"/>
      <c r="AC306" s="124"/>
    </row>
    <row r="307" spans="1:29" s="125" customFormat="1" x14ac:dyDescent="0.3">
      <c r="A307" s="122"/>
      <c r="B307" s="123"/>
      <c r="C307" s="124"/>
      <c r="D307" s="84"/>
      <c r="F307" s="124"/>
      <c r="G307" s="124"/>
      <c r="J307" s="126"/>
      <c r="K307" s="124"/>
      <c r="L307" s="124"/>
      <c r="M307" s="124"/>
      <c r="N307" s="124"/>
      <c r="O307" s="124"/>
      <c r="AC307" s="124"/>
    </row>
    <row r="308" spans="1:29" s="125" customFormat="1" x14ac:dyDescent="0.3">
      <c r="A308" s="122"/>
      <c r="B308" s="123"/>
      <c r="C308" s="124"/>
      <c r="D308" s="84"/>
      <c r="F308" s="124"/>
      <c r="G308" s="124"/>
      <c r="J308" s="126"/>
      <c r="K308" s="124"/>
      <c r="L308" s="124"/>
      <c r="M308" s="124"/>
      <c r="N308" s="124"/>
      <c r="O308" s="124"/>
      <c r="AC308" s="124"/>
    </row>
    <row r="309" spans="1:29" s="125" customFormat="1" x14ac:dyDescent="0.3">
      <c r="A309" s="122"/>
      <c r="B309" s="123"/>
      <c r="C309" s="124"/>
      <c r="D309" s="84"/>
      <c r="F309" s="124"/>
      <c r="G309" s="124"/>
      <c r="J309" s="126"/>
      <c r="K309" s="124"/>
      <c r="L309" s="124"/>
      <c r="M309" s="124"/>
      <c r="N309" s="124"/>
      <c r="O309" s="124"/>
      <c r="AC309" s="124"/>
    </row>
    <row r="310" spans="1:29" s="125" customFormat="1" x14ac:dyDescent="0.3">
      <c r="A310" s="122"/>
      <c r="B310" s="123"/>
      <c r="C310" s="124"/>
      <c r="D310" s="84"/>
      <c r="F310" s="124"/>
      <c r="G310" s="124"/>
      <c r="J310" s="126"/>
      <c r="K310" s="124"/>
      <c r="L310" s="124"/>
      <c r="M310" s="124"/>
      <c r="N310" s="124"/>
      <c r="O310" s="124"/>
      <c r="AC310" s="124"/>
    </row>
    <row r="311" spans="1:29" s="125" customFormat="1" x14ac:dyDescent="0.3">
      <c r="A311" s="122"/>
      <c r="B311" s="123"/>
      <c r="C311" s="124"/>
      <c r="D311" s="84"/>
      <c r="F311" s="124"/>
      <c r="G311" s="124"/>
      <c r="J311" s="126"/>
      <c r="K311" s="124"/>
      <c r="L311" s="124"/>
      <c r="M311" s="124"/>
      <c r="N311" s="124"/>
      <c r="O311" s="124"/>
      <c r="AC311" s="124"/>
    </row>
    <row r="312" spans="1:29" s="125" customFormat="1" x14ac:dyDescent="0.3">
      <c r="A312" s="122"/>
      <c r="B312" s="123"/>
      <c r="C312" s="124"/>
      <c r="D312" s="84"/>
      <c r="F312" s="124"/>
      <c r="G312" s="124"/>
      <c r="J312" s="126"/>
      <c r="K312" s="124"/>
      <c r="L312" s="124"/>
      <c r="M312" s="124"/>
      <c r="N312" s="124"/>
      <c r="O312" s="124"/>
      <c r="AC312" s="124"/>
    </row>
    <row r="313" spans="1:29" s="125" customFormat="1" x14ac:dyDescent="0.3">
      <c r="A313" s="122"/>
      <c r="B313" s="123"/>
      <c r="C313" s="124"/>
      <c r="D313" s="84"/>
      <c r="F313" s="124"/>
      <c r="G313" s="124"/>
      <c r="J313" s="126"/>
      <c r="K313" s="124"/>
      <c r="L313" s="124"/>
      <c r="M313" s="124"/>
      <c r="N313" s="124"/>
      <c r="O313" s="124"/>
      <c r="AC313" s="124"/>
    </row>
    <row r="314" spans="1:29" s="125" customFormat="1" x14ac:dyDescent="0.3">
      <c r="A314" s="122"/>
      <c r="B314" s="123"/>
      <c r="C314" s="124"/>
      <c r="D314" s="84"/>
      <c r="F314" s="124"/>
      <c r="G314" s="124"/>
      <c r="J314" s="126"/>
      <c r="K314" s="124"/>
      <c r="L314" s="124"/>
      <c r="M314" s="124"/>
      <c r="N314" s="124"/>
      <c r="O314" s="124"/>
      <c r="AC314" s="124"/>
    </row>
    <row r="315" spans="1:29" s="125" customFormat="1" x14ac:dyDescent="0.3">
      <c r="A315" s="122"/>
      <c r="B315" s="123"/>
      <c r="C315" s="124"/>
      <c r="D315" s="84"/>
      <c r="F315" s="124"/>
      <c r="G315" s="124"/>
      <c r="J315" s="126"/>
      <c r="K315" s="124"/>
      <c r="L315" s="124"/>
      <c r="M315" s="124"/>
      <c r="N315" s="124"/>
      <c r="O315" s="124"/>
      <c r="AC315" s="124"/>
    </row>
    <row r="316" spans="1:29" s="125" customFormat="1" x14ac:dyDescent="0.3">
      <c r="A316" s="122"/>
      <c r="B316" s="123"/>
      <c r="C316" s="124"/>
      <c r="D316" s="84"/>
      <c r="F316" s="124"/>
      <c r="G316" s="124"/>
      <c r="J316" s="126"/>
      <c r="K316" s="124"/>
      <c r="L316" s="124"/>
      <c r="M316" s="124"/>
      <c r="N316" s="124"/>
      <c r="O316" s="124"/>
      <c r="AC316" s="124"/>
    </row>
    <row r="317" spans="1:29" s="125" customFormat="1" x14ac:dyDescent="0.3">
      <c r="A317" s="122"/>
      <c r="B317" s="123"/>
      <c r="C317" s="124"/>
      <c r="D317" s="84"/>
      <c r="F317" s="124"/>
      <c r="G317" s="124"/>
      <c r="J317" s="126"/>
      <c r="K317" s="124"/>
      <c r="L317" s="124"/>
      <c r="M317" s="124"/>
      <c r="N317" s="124"/>
      <c r="O317" s="124"/>
      <c r="AC317" s="124"/>
    </row>
    <row r="318" spans="1:29" s="125" customFormat="1" x14ac:dyDescent="0.3">
      <c r="A318" s="122"/>
      <c r="B318" s="123"/>
      <c r="C318" s="124"/>
      <c r="D318" s="84"/>
      <c r="F318" s="124"/>
      <c r="G318" s="124"/>
      <c r="J318" s="126"/>
      <c r="K318" s="124"/>
      <c r="L318" s="124"/>
      <c r="M318" s="124"/>
      <c r="N318" s="124"/>
      <c r="O318" s="124"/>
      <c r="AC318" s="124"/>
    </row>
    <row r="319" spans="1:29" s="125" customFormat="1" x14ac:dyDescent="0.3">
      <c r="A319" s="122"/>
      <c r="B319" s="123"/>
      <c r="C319" s="124"/>
      <c r="D319" s="84"/>
      <c r="F319" s="124"/>
      <c r="G319" s="124"/>
      <c r="J319" s="126"/>
      <c r="K319" s="124"/>
      <c r="L319" s="124"/>
      <c r="M319" s="124"/>
      <c r="N319" s="124"/>
      <c r="O319" s="124"/>
      <c r="AC319" s="124"/>
    </row>
    <row r="320" spans="1:29" s="125" customFormat="1" x14ac:dyDescent="0.3">
      <c r="A320" s="122"/>
      <c r="B320" s="123"/>
      <c r="C320" s="124"/>
      <c r="D320" s="84"/>
      <c r="F320" s="124"/>
      <c r="G320" s="124"/>
      <c r="J320" s="126"/>
      <c r="K320" s="124"/>
      <c r="L320" s="124"/>
      <c r="M320" s="124"/>
      <c r="N320" s="124"/>
      <c r="O320" s="124"/>
      <c r="AC320" s="124"/>
    </row>
    <row r="321" spans="1:29" s="125" customFormat="1" x14ac:dyDescent="0.3">
      <c r="A321" s="122"/>
      <c r="B321" s="123"/>
      <c r="C321" s="124"/>
      <c r="D321" s="84"/>
      <c r="F321" s="124"/>
      <c r="G321" s="124"/>
      <c r="J321" s="126"/>
      <c r="K321" s="124"/>
      <c r="L321" s="124"/>
      <c r="M321" s="124"/>
      <c r="N321" s="124"/>
      <c r="O321" s="124"/>
      <c r="AC321" s="124"/>
    </row>
    <row r="322" spans="1:29" s="125" customFormat="1" x14ac:dyDescent="0.3">
      <c r="A322" s="122"/>
      <c r="B322" s="123"/>
      <c r="C322" s="124"/>
      <c r="D322" s="84"/>
      <c r="F322" s="124"/>
      <c r="G322" s="124"/>
      <c r="J322" s="126"/>
      <c r="K322" s="124"/>
      <c r="L322" s="124"/>
      <c r="M322" s="124"/>
      <c r="N322" s="124"/>
      <c r="O322" s="124"/>
      <c r="AC322" s="124"/>
    </row>
    <row r="323" spans="1:29" s="125" customFormat="1" x14ac:dyDescent="0.3">
      <c r="A323" s="122"/>
      <c r="B323" s="123"/>
      <c r="C323" s="124"/>
      <c r="D323" s="84"/>
      <c r="F323" s="124"/>
      <c r="G323" s="124"/>
      <c r="J323" s="126"/>
      <c r="K323" s="124"/>
      <c r="L323" s="124"/>
      <c r="M323" s="124"/>
      <c r="N323" s="124"/>
      <c r="O323" s="124"/>
      <c r="AC323" s="124"/>
    </row>
    <row r="324" spans="1:29" s="125" customFormat="1" x14ac:dyDescent="0.3">
      <c r="A324" s="122"/>
      <c r="B324" s="123"/>
      <c r="C324" s="124"/>
      <c r="D324" s="84"/>
      <c r="F324" s="124"/>
      <c r="G324" s="124"/>
      <c r="J324" s="126"/>
      <c r="K324" s="124"/>
      <c r="L324" s="124"/>
      <c r="M324" s="124"/>
      <c r="N324" s="124"/>
      <c r="O324" s="124"/>
      <c r="AC324" s="124"/>
    </row>
    <row r="325" spans="1:29" s="125" customFormat="1" x14ac:dyDescent="0.3">
      <c r="A325" s="122"/>
      <c r="B325" s="123"/>
      <c r="C325" s="124"/>
      <c r="D325" s="84"/>
      <c r="F325" s="124"/>
      <c r="G325" s="124"/>
      <c r="J325" s="126"/>
      <c r="K325" s="124"/>
      <c r="L325" s="124"/>
      <c r="M325" s="124"/>
      <c r="N325" s="124"/>
      <c r="O325" s="124"/>
      <c r="AC325" s="124"/>
    </row>
    <row r="326" spans="1:29" s="125" customFormat="1" x14ac:dyDescent="0.3">
      <c r="A326" s="122"/>
      <c r="B326" s="123"/>
      <c r="C326" s="124"/>
      <c r="D326" s="84"/>
      <c r="F326" s="124"/>
      <c r="G326" s="124"/>
      <c r="J326" s="126"/>
      <c r="K326" s="124"/>
      <c r="L326" s="124"/>
      <c r="M326" s="124"/>
      <c r="N326" s="124"/>
      <c r="O326" s="124"/>
      <c r="AC326" s="124"/>
    </row>
    <row r="327" spans="1:29" s="125" customFormat="1" x14ac:dyDescent="0.3">
      <c r="A327" s="122"/>
      <c r="B327" s="123"/>
      <c r="C327" s="124"/>
      <c r="D327" s="84"/>
      <c r="F327" s="124"/>
      <c r="G327" s="124"/>
      <c r="J327" s="126"/>
      <c r="K327" s="124"/>
      <c r="L327" s="124"/>
      <c r="M327" s="124"/>
      <c r="N327" s="124"/>
      <c r="O327" s="124"/>
      <c r="AC327" s="124"/>
    </row>
    <row r="328" spans="1:29" s="125" customFormat="1" x14ac:dyDescent="0.3">
      <c r="A328" s="122"/>
      <c r="B328" s="123"/>
      <c r="C328" s="124"/>
      <c r="D328" s="84"/>
      <c r="F328" s="124"/>
      <c r="G328" s="124"/>
      <c r="J328" s="126"/>
      <c r="K328" s="124"/>
      <c r="L328" s="124"/>
      <c r="M328" s="124"/>
      <c r="N328" s="124"/>
      <c r="O328" s="124"/>
      <c r="AC328" s="124"/>
    </row>
    <row r="329" spans="1:29" s="125" customFormat="1" x14ac:dyDescent="0.3">
      <c r="A329" s="122"/>
      <c r="B329" s="123"/>
      <c r="C329" s="124"/>
      <c r="D329" s="84"/>
      <c r="F329" s="124"/>
      <c r="G329" s="124"/>
      <c r="J329" s="126"/>
      <c r="K329" s="124"/>
      <c r="L329" s="124"/>
      <c r="M329" s="124"/>
      <c r="N329" s="124"/>
      <c r="O329" s="124"/>
      <c r="AC329" s="124"/>
    </row>
    <row r="330" spans="1:29" s="125" customFormat="1" x14ac:dyDescent="0.3">
      <c r="A330" s="122"/>
      <c r="B330" s="123"/>
      <c r="C330" s="124"/>
      <c r="D330" s="84"/>
      <c r="F330" s="124"/>
      <c r="G330" s="124"/>
      <c r="J330" s="126"/>
      <c r="K330" s="124"/>
      <c r="L330" s="124"/>
      <c r="M330" s="124"/>
      <c r="N330" s="124"/>
      <c r="O330" s="124"/>
      <c r="AC330" s="124"/>
    </row>
    <row r="331" spans="1:29" s="125" customFormat="1" x14ac:dyDescent="0.3">
      <c r="A331" s="122"/>
      <c r="B331" s="123"/>
      <c r="C331" s="124"/>
      <c r="D331" s="84"/>
      <c r="F331" s="124"/>
      <c r="G331" s="124"/>
      <c r="J331" s="126"/>
      <c r="K331" s="124"/>
      <c r="L331" s="124"/>
      <c r="M331" s="124"/>
      <c r="N331" s="124"/>
      <c r="O331" s="124"/>
      <c r="AC331" s="124"/>
    </row>
    <row r="332" spans="1:29" s="125" customFormat="1" x14ac:dyDescent="0.3">
      <c r="A332" s="122"/>
      <c r="B332" s="123"/>
      <c r="C332" s="124"/>
      <c r="D332" s="84"/>
      <c r="F332" s="124"/>
      <c r="G332" s="124"/>
      <c r="J332" s="126"/>
      <c r="K332" s="124"/>
      <c r="L332" s="124"/>
      <c r="M332" s="124"/>
      <c r="N332" s="124"/>
      <c r="O332" s="124"/>
      <c r="AC332" s="124"/>
    </row>
    <row r="333" spans="1:29" s="125" customFormat="1" x14ac:dyDescent="0.3">
      <c r="A333" s="122"/>
      <c r="B333" s="123"/>
      <c r="C333" s="124"/>
      <c r="D333" s="84"/>
      <c r="F333" s="124"/>
      <c r="G333" s="124"/>
      <c r="J333" s="126"/>
      <c r="K333" s="124"/>
      <c r="L333" s="124"/>
      <c r="M333" s="124"/>
      <c r="N333" s="124"/>
      <c r="O333" s="124"/>
      <c r="AC333" s="124"/>
    </row>
    <row r="334" spans="1:29" s="125" customFormat="1" x14ac:dyDescent="0.3">
      <c r="A334" s="122"/>
      <c r="B334" s="123"/>
      <c r="C334" s="124"/>
      <c r="D334" s="84"/>
      <c r="F334" s="124"/>
      <c r="G334" s="124"/>
      <c r="J334" s="126"/>
      <c r="K334" s="124"/>
      <c r="L334" s="124"/>
      <c r="M334" s="124"/>
      <c r="N334" s="124"/>
      <c r="O334" s="124"/>
      <c r="AC334" s="124"/>
    </row>
    <row r="335" spans="1:29" s="125" customFormat="1" x14ac:dyDescent="0.3">
      <c r="A335" s="122"/>
      <c r="B335" s="123"/>
      <c r="C335" s="124"/>
      <c r="D335" s="84"/>
      <c r="F335" s="124"/>
      <c r="G335" s="124"/>
      <c r="J335" s="126"/>
      <c r="K335" s="124"/>
      <c r="L335" s="124"/>
      <c r="M335" s="124"/>
      <c r="N335" s="124"/>
      <c r="O335" s="124"/>
      <c r="AC335" s="124"/>
    </row>
    <row r="336" spans="1:29" s="125" customFormat="1" x14ac:dyDescent="0.3">
      <c r="A336" s="122"/>
      <c r="B336" s="123"/>
      <c r="C336" s="124"/>
      <c r="D336" s="84"/>
      <c r="F336" s="124"/>
      <c r="G336" s="124"/>
      <c r="J336" s="126"/>
      <c r="K336" s="124"/>
      <c r="L336" s="124"/>
      <c r="M336" s="124"/>
      <c r="N336" s="124"/>
      <c r="O336" s="124"/>
      <c r="AC336" s="124"/>
    </row>
    <row r="337" spans="1:29" s="125" customFormat="1" x14ac:dyDescent="0.3">
      <c r="A337" s="122"/>
      <c r="B337" s="123"/>
      <c r="C337" s="124"/>
      <c r="D337" s="84"/>
      <c r="F337" s="124"/>
      <c r="G337" s="124"/>
      <c r="J337" s="126"/>
      <c r="K337" s="124"/>
      <c r="L337" s="124"/>
      <c r="M337" s="124"/>
      <c r="N337" s="124"/>
      <c r="O337" s="124"/>
      <c r="AC337" s="124"/>
    </row>
    <row r="338" spans="1:29" s="125" customFormat="1" x14ac:dyDescent="0.3">
      <c r="A338" s="122"/>
      <c r="B338" s="123"/>
      <c r="C338" s="124"/>
      <c r="D338" s="84"/>
      <c r="F338" s="124"/>
      <c r="G338" s="124"/>
      <c r="J338" s="126"/>
      <c r="K338" s="124"/>
      <c r="L338" s="124"/>
      <c r="M338" s="124"/>
      <c r="N338" s="124"/>
      <c r="O338" s="124"/>
      <c r="AC338" s="124"/>
    </row>
    <row r="339" spans="1:29" s="125" customFormat="1" x14ac:dyDescent="0.3">
      <c r="A339" s="122"/>
      <c r="B339" s="123"/>
      <c r="C339" s="124"/>
      <c r="D339" s="84"/>
      <c r="F339" s="124"/>
      <c r="G339" s="124"/>
      <c r="J339" s="126"/>
      <c r="K339" s="124"/>
      <c r="L339" s="124"/>
      <c r="M339" s="124"/>
      <c r="N339" s="124"/>
      <c r="O339" s="124"/>
      <c r="AC339" s="124"/>
    </row>
    <row r="340" spans="1:29" s="125" customFormat="1" x14ac:dyDescent="0.3">
      <c r="A340" s="122"/>
      <c r="B340" s="123"/>
      <c r="C340" s="124"/>
      <c r="D340" s="84"/>
      <c r="F340" s="124"/>
      <c r="G340" s="124"/>
      <c r="J340" s="126"/>
      <c r="K340" s="124"/>
      <c r="L340" s="124"/>
      <c r="M340" s="124"/>
      <c r="N340" s="124"/>
      <c r="O340" s="124"/>
      <c r="AC340" s="124"/>
    </row>
    <row r="341" spans="1:29" s="125" customFormat="1" x14ac:dyDescent="0.3">
      <c r="A341" s="122"/>
      <c r="B341" s="123"/>
      <c r="C341" s="124"/>
      <c r="D341" s="84"/>
      <c r="F341" s="124"/>
      <c r="G341" s="124"/>
      <c r="J341" s="126"/>
      <c r="K341" s="124"/>
      <c r="L341" s="124"/>
      <c r="M341" s="124"/>
      <c r="N341" s="124"/>
      <c r="O341" s="124"/>
      <c r="AC341" s="124"/>
    </row>
    <row r="342" spans="1:29" s="125" customFormat="1" x14ac:dyDescent="0.3">
      <c r="A342" s="122"/>
      <c r="B342" s="123"/>
      <c r="C342" s="124"/>
      <c r="D342" s="84"/>
      <c r="F342" s="124"/>
      <c r="G342" s="124"/>
      <c r="J342" s="126"/>
      <c r="K342" s="124"/>
      <c r="L342" s="124"/>
      <c r="M342" s="124"/>
      <c r="N342" s="124"/>
      <c r="O342" s="124"/>
      <c r="AC342" s="124"/>
    </row>
    <row r="343" spans="1:29" s="125" customFormat="1" x14ac:dyDescent="0.3">
      <c r="A343" s="122"/>
      <c r="B343" s="123"/>
      <c r="C343" s="124"/>
      <c r="D343" s="84"/>
      <c r="F343" s="124"/>
      <c r="G343" s="124"/>
      <c r="J343" s="126"/>
      <c r="K343" s="124"/>
      <c r="L343" s="124"/>
      <c r="M343" s="124"/>
      <c r="N343" s="124"/>
      <c r="O343" s="124"/>
      <c r="AC343" s="124"/>
    </row>
    <row r="344" spans="1:29" s="125" customFormat="1" x14ac:dyDescent="0.3">
      <c r="A344" s="122"/>
      <c r="B344" s="123"/>
      <c r="C344" s="124"/>
      <c r="D344" s="84"/>
      <c r="F344" s="124"/>
      <c r="G344" s="124"/>
      <c r="J344" s="126"/>
      <c r="K344" s="124"/>
      <c r="L344" s="124"/>
      <c r="M344" s="124"/>
      <c r="N344" s="124"/>
      <c r="O344" s="124"/>
      <c r="AC344" s="124"/>
    </row>
    <row r="345" spans="1:29" s="125" customFormat="1" x14ac:dyDescent="0.3">
      <c r="A345" s="122"/>
      <c r="B345" s="123"/>
      <c r="C345" s="124"/>
      <c r="D345" s="84"/>
      <c r="F345" s="124"/>
      <c r="G345" s="124"/>
      <c r="J345" s="126"/>
      <c r="K345" s="124"/>
      <c r="L345" s="124"/>
      <c r="M345" s="124"/>
      <c r="N345" s="124"/>
      <c r="O345" s="124"/>
      <c r="AC345" s="124"/>
    </row>
    <row r="346" spans="1:29" s="125" customFormat="1" x14ac:dyDescent="0.3">
      <c r="A346" s="122"/>
      <c r="B346" s="123"/>
      <c r="C346" s="124"/>
      <c r="D346" s="84"/>
      <c r="F346" s="124"/>
      <c r="G346" s="124"/>
      <c r="J346" s="126"/>
      <c r="K346" s="124"/>
      <c r="L346" s="124"/>
      <c r="M346" s="124"/>
      <c r="N346" s="124"/>
      <c r="O346" s="124"/>
      <c r="AC346" s="124"/>
    </row>
    <row r="347" spans="1:29" s="125" customFormat="1" x14ac:dyDescent="0.3">
      <c r="A347" s="122"/>
      <c r="B347" s="123"/>
      <c r="C347" s="124"/>
      <c r="D347" s="84"/>
      <c r="F347" s="124"/>
      <c r="G347" s="124"/>
      <c r="J347" s="126"/>
      <c r="K347" s="124"/>
      <c r="L347" s="124"/>
      <c r="M347" s="124"/>
      <c r="N347" s="124"/>
      <c r="O347" s="124"/>
      <c r="AC347" s="124"/>
    </row>
    <row r="348" spans="1:29" s="125" customFormat="1" x14ac:dyDescent="0.3">
      <c r="A348" s="122"/>
      <c r="B348" s="123"/>
      <c r="C348" s="124"/>
      <c r="D348" s="84"/>
      <c r="F348" s="124"/>
      <c r="G348" s="124"/>
      <c r="J348" s="126"/>
      <c r="K348" s="124"/>
      <c r="L348" s="124"/>
      <c r="M348" s="124"/>
      <c r="N348" s="124"/>
      <c r="O348" s="124"/>
      <c r="AC348" s="124"/>
    </row>
    <row r="349" spans="1:29" s="125" customFormat="1" x14ac:dyDescent="0.3">
      <c r="A349" s="122"/>
      <c r="B349" s="123"/>
      <c r="C349" s="124"/>
      <c r="D349" s="84"/>
      <c r="F349" s="124"/>
      <c r="G349" s="124"/>
      <c r="J349" s="126"/>
      <c r="K349" s="124"/>
      <c r="L349" s="124"/>
      <c r="M349" s="124"/>
      <c r="N349" s="124"/>
      <c r="O349" s="124"/>
      <c r="AC349" s="124"/>
    </row>
    <row r="350" spans="1:29" s="125" customFormat="1" x14ac:dyDescent="0.3">
      <c r="A350" s="122"/>
      <c r="B350" s="123"/>
      <c r="C350" s="124"/>
      <c r="D350" s="84"/>
      <c r="F350" s="124"/>
      <c r="G350" s="124"/>
      <c r="J350" s="126"/>
      <c r="K350" s="124"/>
      <c r="L350" s="124"/>
      <c r="M350" s="124"/>
      <c r="N350" s="124"/>
      <c r="O350" s="124"/>
      <c r="AC350" s="124"/>
    </row>
    <row r="351" spans="1:29" s="125" customFormat="1" x14ac:dyDescent="0.3">
      <c r="A351" s="122"/>
      <c r="B351" s="123"/>
      <c r="C351" s="124"/>
      <c r="D351" s="84"/>
      <c r="F351" s="124"/>
      <c r="G351" s="124"/>
      <c r="J351" s="126"/>
      <c r="K351" s="124"/>
      <c r="L351" s="124"/>
      <c r="M351" s="124"/>
      <c r="N351" s="124"/>
      <c r="O351" s="124"/>
      <c r="AC351" s="124"/>
    </row>
    <row r="352" spans="1:29" s="125" customFormat="1" x14ac:dyDescent="0.3">
      <c r="A352" s="122"/>
      <c r="B352" s="123"/>
      <c r="C352" s="124"/>
      <c r="D352" s="84"/>
      <c r="F352" s="124"/>
      <c r="G352" s="124"/>
      <c r="J352" s="126"/>
      <c r="K352" s="124"/>
      <c r="L352" s="124"/>
      <c r="M352" s="124"/>
      <c r="N352" s="124"/>
      <c r="O352" s="124"/>
      <c r="AC352" s="124"/>
    </row>
    <row r="353" spans="1:29" s="125" customFormat="1" x14ac:dyDescent="0.3">
      <c r="A353" s="122"/>
      <c r="B353" s="123"/>
      <c r="C353" s="124"/>
      <c r="D353" s="84"/>
      <c r="F353" s="124"/>
      <c r="G353" s="124"/>
      <c r="J353" s="126"/>
      <c r="K353" s="124"/>
      <c r="L353" s="124"/>
      <c r="M353" s="124"/>
      <c r="N353" s="124"/>
      <c r="O353" s="124"/>
      <c r="AC353" s="124"/>
    </row>
    <row r="354" spans="1:29" s="125" customFormat="1" x14ac:dyDescent="0.3">
      <c r="A354" s="122"/>
      <c r="B354" s="123"/>
      <c r="C354" s="124"/>
      <c r="D354" s="84"/>
      <c r="F354" s="124"/>
      <c r="G354" s="124"/>
      <c r="J354" s="126"/>
      <c r="K354" s="124"/>
      <c r="L354" s="124"/>
      <c r="M354" s="124"/>
      <c r="N354" s="124"/>
      <c r="O354" s="124"/>
      <c r="AC354" s="124"/>
    </row>
    <row r="355" spans="1:29" s="125" customFormat="1" x14ac:dyDescent="0.3">
      <c r="A355" s="122"/>
      <c r="B355" s="123"/>
      <c r="C355" s="124"/>
      <c r="D355" s="84"/>
      <c r="F355" s="124"/>
      <c r="G355" s="124"/>
      <c r="J355" s="126"/>
      <c r="K355" s="124"/>
      <c r="L355" s="124"/>
      <c r="M355" s="124"/>
      <c r="N355" s="124"/>
      <c r="O355" s="124"/>
      <c r="AC355" s="124"/>
    </row>
    <row r="356" spans="1:29" s="125" customFormat="1" x14ac:dyDescent="0.3">
      <c r="A356" s="122"/>
      <c r="B356" s="123"/>
      <c r="C356" s="122"/>
      <c r="D356" s="89"/>
      <c r="F356" s="124"/>
      <c r="G356" s="124"/>
      <c r="J356" s="126"/>
      <c r="K356" s="124"/>
      <c r="L356" s="124"/>
      <c r="M356" s="124"/>
      <c r="N356" s="124"/>
      <c r="O356" s="124"/>
      <c r="AC356" s="124"/>
    </row>
    <row r="357" spans="1:29" s="125" customFormat="1" x14ac:dyDescent="0.3">
      <c r="A357" s="122"/>
      <c r="B357" s="123"/>
      <c r="C357" s="122"/>
      <c r="D357" s="89"/>
      <c r="F357" s="124"/>
      <c r="G357" s="124"/>
      <c r="J357" s="126"/>
      <c r="K357" s="124"/>
      <c r="L357" s="124"/>
      <c r="M357" s="124"/>
      <c r="N357" s="124"/>
      <c r="O357" s="124"/>
      <c r="AC357" s="124"/>
    </row>
    <row r="358" spans="1:29" s="125" customFormat="1" x14ac:dyDescent="0.3">
      <c r="A358" s="122"/>
      <c r="B358" s="123"/>
      <c r="C358" s="122"/>
      <c r="D358" s="89"/>
      <c r="F358" s="124"/>
      <c r="G358" s="124"/>
      <c r="J358" s="126"/>
      <c r="K358" s="124"/>
      <c r="L358" s="124"/>
      <c r="M358" s="124"/>
      <c r="N358" s="124"/>
      <c r="O358" s="124"/>
      <c r="AC358" s="124"/>
    </row>
    <row r="359" spans="1:29" s="125" customFormat="1" x14ac:dyDescent="0.3">
      <c r="A359" s="122"/>
      <c r="B359" s="123"/>
      <c r="C359" s="122"/>
      <c r="D359" s="89"/>
      <c r="F359" s="124"/>
      <c r="G359" s="124"/>
      <c r="J359" s="126"/>
      <c r="K359" s="124"/>
      <c r="L359" s="124"/>
      <c r="M359" s="124"/>
      <c r="N359" s="124"/>
      <c r="O359" s="124"/>
      <c r="AC359" s="124"/>
    </row>
    <row r="360" spans="1:29" s="125" customFormat="1" x14ac:dyDescent="0.3">
      <c r="A360" s="122"/>
      <c r="B360" s="123"/>
      <c r="C360" s="122"/>
      <c r="D360" s="89"/>
      <c r="F360" s="124"/>
      <c r="G360" s="124"/>
      <c r="J360" s="126"/>
      <c r="K360" s="124"/>
      <c r="L360" s="124"/>
      <c r="M360" s="124"/>
      <c r="N360" s="124"/>
      <c r="O360" s="124"/>
      <c r="AC360" s="124"/>
    </row>
    <row r="361" spans="1:29" s="125" customFormat="1" x14ac:dyDescent="0.3">
      <c r="A361" s="122"/>
      <c r="B361" s="123"/>
      <c r="C361" s="122"/>
      <c r="D361" s="89"/>
      <c r="F361" s="124"/>
      <c r="G361" s="124"/>
      <c r="J361" s="126"/>
      <c r="K361" s="124"/>
      <c r="L361" s="124"/>
      <c r="M361" s="124"/>
      <c r="N361" s="124"/>
      <c r="O361" s="124"/>
      <c r="AC361" s="124"/>
    </row>
    <row r="362" spans="1:29" s="125" customFormat="1" x14ac:dyDescent="0.3">
      <c r="A362" s="122"/>
      <c r="B362" s="123"/>
      <c r="C362" s="122"/>
      <c r="D362" s="89"/>
      <c r="F362" s="124"/>
      <c r="G362" s="124"/>
      <c r="J362" s="126"/>
      <c r="K362" s="124"/>
      <c r="L362" s="124"/>
      <c r="M362" s="124"/>
      <c r="N362" s="124"/>
      <c r="O362" s="124"/>
      <c r="AC362" s="124"/>
    </row>
    <row r="363" spans="1:29" s="125" customFormat="1" x14ac:dyDescent="0.3">
      <c r="A363" s="122"/>
      <c r="B363" s="123"/>
      <c r="C363" s="122"/>
      <c r="D363" s="89"/>
      <c r="F363" s="124"/>
      <c r="G363" s="124"/>
      <c r="J363" s="126"/>
      <c r="K363" s="124"/>
      <c r="L363" s="124"/>
      <c r="M363" s="124"/>
      <c r="N363" s="124"/>
      <c r="O363" s="124"/>
      <c r="AC363" s="124"/>
    </row>
    <row r="364" spans="1:29" s="125" customFormat="1" x14ac:dyDescent="0.3">
      <c r="A364" s="122"/>
      <c r="B364" s="123"/>
      <c r="C364" s="122"/>
      <c r="D364" s="89"/>
      <c r="F364" s="124"/>
      <c r="G364" s="124"/>
      <c r="J364" s="126"/>
      <c r="K364" s="124"/>
      <c r="L364" s="124"/>
      <c r="M364" s="124"/>
      <c r="N364" s="124"/>
      <c r="O364" s="124"/>
      <c r="AC364" s="124"/>
    </row>
    <row r="365" spans="1:29" s="125" customFormat="1" x14ac:dyDescent="0.3">
      <c r="A365" s="122"/>
      <c r="B365" s="123"/>
      <c r="C365" s="122"/>
      <c r="D365" s="89"/>
      <c r="F365" s="124"/>
      <c r="G365" s="124"/>
      <c r="J365" s="126"/>
      <c r="K365" s="124"/>
      <c r="L365" s="124"/>
      <c r="M365" s="124"/>
      <c r="N365" s="124"/>
      <c r="O365" s="124"/>
      <c r="AC365" s="124"/>
    </row>
    <row r="366" spans="1:29" s="125" customFormat="1" x14ac:dyDescent="0.3">
      <c r="A366" s="122"/>
      <c r="B366" s="123"/>
      <c r="C366" s="122"/>
      <c r="D366" s="89"/>
      <c r="F366" s="124"/>
      <c r="G366" s="124"/>
      <c r="J366" s="126"/>
      <c r="K366" s="124"/>
      <c r="L366" s="124"/>
      <c r="M366" s="124"/>
      <c r="N366" s="124"/>
      <c r="O366" s="124"/>
      <c r="AC366" s="124"/>
    </row>
    <row r="367" spans="1:29" s="125" customFormat="1" x14ac:dyDescent="0.3">
      <c r="A367" s="122"/>
      <c r="B367" s="123"/>
      <c r="C367" s="122"/>
      <c r="D367" s="89"/>
      <c r="F367" s="124"/>
      <c r="G367" s="124"/>
      <c r="J367" s="126"/>
      <c r="K367" s="124"/>
      <c r="L367" s="124"/>
      <c r="M367" s="124"/>
      <c r="N367" s="124"/>
      <c r="O367" s="124"/>
      <c r="AC367" s="124"/>
    </row>
    <row r="368" spans="1:29" s="125" customFormat="1" x14ac:dyDescent="0.3">
      <c r="A368" s="122"/>
      <c r="B368" s="123"/>
      <c r="C368" s="122"/>
      <c r="D368" s="89"/>
      <c r="F368" s="124"/>
      <c r="G368" s="124"/>
      <c r="J368" s="126"/>
      <c r="K368" s="124"/>
      <c r="L368" s="124"/>
      <c r="M368" s="124"/>
      <c r="N368" s="124"/>
      <c r="O368" s="124"/>
      <c r="AC368" s="124"/>
    </row>
    <row r="369" spans="1:29" s="125" customFormat="1" x14ac:dyDescent="0.3">
      <c r="A369" s="122"/>
      <c r="B369" s="123"/>
      <c r="C369" s="122"/>
      <c r="D369" s="89"/>
      <c r="F369" s="124"/>
      <c r="G369" s="124"/>
      <c r="J369" s="126"/>
      <c r="K369" s="124"/>
      <c r="L369" s="124"/>
      <c r="M369" s="124"/>
      <c r="N369" s="124"/>
      <c r="O369" s="124"/>
      <c r="AC369" s="124"/>
    </row>
    <row r="370" spans="1:29" s="125" customFormat="1" x14ac:dyDescent="0.3">
      <c r="A370" s="122"/>
      <c r="B370" s="123"/>
      <c r="C370" s="122"/>
      <c r="D370" s="89"/>
      <c r="F370" s="124"/>
      <c r="G370" s="124"/>
      <c r="J370" s="126"/>
      <c r="K370" s="124"/>
      <c r="L370" s="124"/>
      <c r="M370" s="124"/>
      <c r="N370" s="124"/>
      <c r="O370" s="124"/>
      <c r="AC370" s="124"/>
    </row>
    <row r="371" spans="1:29" s="125" customFormat="1" x14ac:dyDescent="0.3">
      <c r="A371" s="122"/>
      <c r="B371" s="123"/>
      <c r="C371" s="122"/>
      <c r="D371" s="89"/>
      <c r="F371" s="124"/>
      <c r="G371" s="124"/>
      <c r="J371" s="126"/>
      <c r="K371" s="124"/>
      <c r="L371" s="124"/>
      <c r="M371" s="124"/>
      <c r="N371" s="124"/>
      <c r="O371" s="124"/>
      <c r="AC371" s="124"/>
    </row>
    <row r="372" spans="1:29" s="125" customFormat="1" x14ac:dyDescent="0.3">
      <c r="A372" s="122"/>
      <c r="B372" s="123"/>
      <c r="C372" s="122"/>
      <c r="D372" s="89"/>
      <c r="F372" s="124"/>
      <c r="G372" s="124"/>
      <c r="J372" s="126"/>
      <c r="K372" s="124"/>
      <c r="L372" s="124"/>
      <c r="M372" s="124"/>
      <c r="N372" s="124"/>
      <c r="O372" s="124"/>
      <c r="AC372" s="124"/>
    </row>
    <row r="373" spans="1:29" s="125" customFormat="1" x14ac:dyDescent="0.3">
      <c r="A373" s="122"/>
      <c r="B373" s="123"/>
      <c r="C373" s="122"/>
      <c r="D373" s="89"/>
      <c r="F373" s="124"/>
      <c r="G373" s="124"/>
      <c r="J373" s="126"/>
      <c r="K373" s="124"/>
      <c r="L373" s="124"/>
      <c r="M373" s="124"/>
      <c r="N373" s="124"/>
      <c r="O373" s="124"/>
      <c r="AC373" s="124"/>
    </row>
    <row r="374" spans="1:29" s="125" customFormat="1" x14ac:dyDescent="0.3">
      <c r="A374" s="122"/>
      <c r="B374" s="123"/>
      <c r="C374" s="122"/>
      <c r="D374" s="89"/>
      <c r="F374" s="124"/>
      <c r="G374" s="124"/>
      <c r="J374" s="126"/>
      <c r="K374" s="124"/>
      <c r="L374" s="124"/>
      <c r="M374" s="124"/>
      <c r="N374" s="124"/>
      <c r="O374" s="124"/>
      <c r="AC374" s="124"/>
    </row>
    <row r="375" spans="1:29" s="125" customFormat="1" x14ac:dyDescent="0.3">
      <c r="A375" s="122"/>
      <c r="B375" s="123"/>
      <c r="C375" s="122"/>
      <c r="D375" s="89"/>
      <c r="F375" s="124"/>
      <c r="G375" s="124"/>
      <c r="J375" s="126"/>
      <c r="K375" s="124"/>
      <c r="L375" s="124"/>
      <c r="M375" s="124"/>
      <c r="N375" s="124"/>
      <c r="O375" s="124"/>
      <c r="AC375" s="124"/>
    </row>
    <row r="376" spans="1:29" s="125" customFormat="1" x14ac:dyDescent="0.3">
      <c r="A376" s="122"/>
      <c r="B376" s="123"/>
      <c r="C376" s="122"/>
      <c r="D376" s="89"/>
      <c r="F376" s="124"/>
      <c r="G376" s="124"/>
      <c r="J376" s="126"/>
      <c r="K376" s="124"/>
      <c r="L376" s="124"/>
      <c r="M376" s="124"/>
      <c r="N376" s="124"/>
      <c r="O376" s="124"/>
      <c r="AC376" s="124"/>
    </row>
    <row r="377" spans="1:29" s="125" customFormat="1" x14ac:dyDescent="0.3">
      <c r="A377" s="122"/>
      <c r="B377" s="123"/>
      <c r="C377" s="122"/>
      <c r="D377" s="89"/>
      <c r="F377" s="124"/>
      <c r="G377" s="124"/>
      <c r="J377" s="126"/>
      <c r="K377" s="124"/>
      <c r="L377" s="124"/>
      <c r="M377" s="124"/>
      <c r="N377" s="124"/>
      <c r="O377" s="124"/>
      <c r="AC377" s="124"/>
    </row>
    <row r="378" spans="1:29" s="125" customFormat="1" x14ac:dyDescent="0.3">
      <c r="A378" s="122"/>
      <c r="B378" s="123"/>
      <c r="C378" s="122"/>
      <c r="D378" s="89"/>
      <c r="F378" s="124"/>
      <c r="G378" s="124"/>
      <c r="J378" s="126"/>
      <c r="K378" s="124"/>
      <c r="L378" s="124"/>
      <c r="M378" s="124"/>
      <c r="N378" s="124"/>
      <c r="O378" s="124"/>
      <c r="AC378" s="124"/>
    </row>
    <row r="379" spans="1:29" s="125" customFormat="1" x14ac:dyDescent="0.3">
      <c r="A379" s="122"/>
      <c r="B379" s="123"/>
      <c r="C379" s="122"/>
      <c r="D379" s="89"/>
      <c r="F379" s="124"/>
      <c r="G379" s="124"/>
      <c r="J379" s="126"/>
      <c r="K379" s="124"/>
      <c r="L379" s="124"/>
      <c r="M379" s="124"/>
      <c r="N379" s="124"/>
      <c r="O379" s="124"/>
      <c r="AC379" s="124"/>
    </row>
    <row r="380" spans="1:29" s="125" customFormat="1" x14ac:dyDescent="0.3">
      <c r="A380" s="122"/>
      <c r="B380" s="123"/>
      <c r="C380" s="122"/>
      <c r="D380" s="89"/>
      <c r="F380" s="124"/>
      <c r="G380" s="124"/>
      <c r="J380" s="126"/>
      <c r="K380" s="124"/>
      <c r="L380" s="124"/>
      <c r="M380" s="124"/>
      <c r="N380" s="124"/>
      <c r="O380" s="124"/>
      <c r="AC380" s="124"/>
    </row>
    <row r="381" spans="1:29" s="125" customFormat="1" x14ac:dyDescent="0.3">
      <c r="A381" s="122"/>
      <c r="B381" s="123"/>
      <c r="C381" s="122"/>
      <c r="D381" s="89"/>
      <c r="F381" s="124"/>
      <c r="G381" s="124"/>
      <c r="J381" s="126"/>
      <c r="K381" s="124"/>
      <c r="L381" s="124"/>
      <c r="M381" s="124"/>
      <c r="N381" s="124"/>
      <c r="O381" s="124"/>
      <c r="AC381" s="124"/>
    </row>
    <row r="382" spans="1:29" s="125" customFormat="1" x14ac:dyDescent="0.3">
      <c r="A382" s="122"/>
      <c r="B382" s="123"/>
      <c r="C382" s="122"/>
      <c r="D382" s="89"/>
      <c r="F382" s="124"/>
      <c r="G382" s="124"/>
      <c r="J382" s="126"/>
      <c r="K382" s="124"/>
      <c r="L382" s="124"/>
      <c r="M382" s="124"/>
      <c r="N382" s="124"/>
      <c r="O382" s="124"/>
      <c r="AC382" s="124"/>
    </row>
    <row r="383" spans="1:29" s="125" customFormat="1" x14ac:dyDescent="0.3">
      <c r="A383" s="122"/>
      <c r="B383" s="123"/>
      <c r="C383" s="122"/>
      <c r="D383" s="89"/>
      <c r="F383" s="124"/>
      <c r="G383" s="124"/>
      <c r="J383" s="126"/>
      <c r="K383" s="124"/>
      <c r="L383" s="124"/>
      <c r="M383" s="124"/>
      <c r="N383" s="124"/>
      <c r="O383" s="124"/>
      <c r="AC383" s="124"/>
    </row>
    <row r="384" spans="1:29" s="125" customFormat="1" x14ac:dyDescent="0.3">
      <c r="A384" s="122"/>
      <c r="B384" s="123"/>
      <c r="C384" s="122"/>
      <c r="D384" s="89"/>
      <c r="F384" s="124"/>
      <c r="G384" s="124"/>
      <c r="J384" s="126"/>
      <c r="K384" s="124"/>
      <c r="L384" s="124"/>
      <c r="M384" s="124"/>
      <c r="N384" s="124"/>
      <c r="O384" s="124"/>
      <c r="AC384" s="124"/>
    </row>
    <row r="385" spans="1:29" s="125" customFormat="1" x14ac:dyDescent="0.3">
      <c r="A385" s="122"/>
      <c r="B385" s="123"/>
      <c r="C385" s="122"/>
      <c r="D385" s="89"/>
      <c r="F385" s="124"/>
      <c r="G385" s="124"/>
      <c r="J385" s="126"/>
      <c r="K385" s="124"/>
      <c r="L385" s="124"/>
      <c r="M385" s="124"/>
      <c r="N385" s="124"/>
      <c r="O385" s="124"/>
      <c r="AC385" s="124"/>
    </row>
    <row r="386" spans="1:29" s="125" customFormat="1" x14ac:dyDescent="0.3">
      <c r="A386" s="122"/>
      <c r="B386" s="123"/>
      <c r="C386" s="122"/>
      <c r="D386" s="89"/>
      <c r="F386" s="124"/>
      <c r="G386" s="124"/>
      <c r="J386" s="126"/>
      <c r="K386" s="124"/>
      <c r="L386" s="124"/>
      <c r="M386" s="124"/>
      <c r="N386" s="124"/>
      <c r="O386" s="124"/>
      <c r="AC386" s="124"/>
    </row>
    <row r="387" spans="1:29" s="125" customFormat="1" x14ac:dyDescent="0.3">
      <c r="A387" s="122"/>
      <c r="B387" s="123"/>
      <c r="C387" s="122"/>
      <c r="D387" s="89"/>
      <c r="F387" s="124"/>
      <c r="G387" s="124"/>
      <c r="J387" s="126"/>
      <c r="K387" s="124"/>
      <c r="L387" s="124"/>
      <c r="M387" s="124"/>
      <c r="N387" s="124"/>
      <c r="O387" s="124"/>
      <c r="AC387" s="124"/>
    </row>
    <row r="388" spans="1:29" s="125" customFormat="1" x14ac:dyDescent="0.3">
      <c r="A388" s="122"/>
      <c r="B388" s="123"/>
      <c r="C388" s="122"/>
      <c r="D388" s="89"/>
      <c r="F388" s="124"/>
      <c r="G388" s="124"/>
      <c r="J388" s="126"/>
      <c r="K388" s="124"/>
      <c r="L388" s="124"/>
      <c r="M388" s="124"/>
      <c r="N388" s="124"/>
      <c r="O388" s="124"/>
      <c r="AC388" s="124"/>
    </row>
    <row r="389" spans="1:29" s="125" customFormat="1" x14ac:dyDescent="0.3">
      <c r="A389" s="122"/>
      <c r="B389" s="123"/>
      <c r="C389" s="122"/>
      <c r="D389" s="89"/>
      <c r="F389" s="124"/>
      <c r="G389" s="124"/>
      <c r="J389" s="126"/>
      <c r="K389" s="124"/>
      <c r="L389" s="124"/>
      <c r="M389" s="124"/>
      <c r="N389" s="124"/>
      <c r="O389" s="124"/>
      <c r="AC389" s="124"/>
    </row>
    <row r="390" spans="1:29" s="125" customFormat="1" x14ac:dyDescent="0.3">
      <c r="A390" s="122"/>
      <c r="B390" s="123"/>
      <c r="C390" s="122"/>
      <c r="D390" s="89"/>
      <c r="F390" s="124"/>
      <c r="G390" s="124"/>
      <c r="J390" s="126"/>
      <c r="K390" s="124"/>
      <c r="L390" s="124"/>
      <c r="M390" s="124"/>
      <c r="N390" s="124"/>
      <c r="O390" s="124"/>
      <c r="AC390" s="124"/>
    </row>
    <row r="391" spans="1:29" s="125" customFormat="1" x14ac:dyDescent="0.3">
      <c r="A391" s="122"/>
      <c r="B391" s="123"/>
      <c r="C391" s="122"/>
      <c r="D391" s="89"/>
      <c r="F391" s="124"/>
      <c r="G391" s="124"/>
      <c r="J391" s="126"/>
      <c r="K391" s="124"/>
      <c r="L391" s="124"/>
      <c r="M391" s="124"/>
      <c r="N391" s="124"/>
      <c r="O391" s="124"/>
      <c r="AC391" s="124"/>
    </row>
    <row r="392" spans="1:29" s="125" customFormat="1" x14ac:dyDescent="0.3">
      <c r="A392" s="122"/>
      <c r="B392" s="123"/>
      <c r="C392" s="122"/>
      <c r="D392" s="89"/>
      <c r="F392" s="124"/>
      <c r="G392" s="124"/>
      <c r="J392" s="126"/>
      <c r="K392" s="124"/>
      <c r="L392" s="124"/>
      <c r="M392" s="124"/>
      <c r="N392" s="124"/>
      <c r="O392" s="124"/>
      <c r="AC392" s="124"/>
    </row>
    <row r="393" spans="1:29" s="125" customFormat="1" x14ac:dyDescent="0.3">
      <c r="A393" s="122"/>
      <c r="B393" s="123"/>
      <c r="C393" s="122"/>
      <c r="D393" s="89"/>
      <c r="F393" s="124"/>
      <c r="G393" s="124"/>
      <c r="J393" s="126"/>
      <c r="K393" s="124"/>
      <c r="L393" s="124"/>
      <c r="M393" s="124"/>
      <c r="N393" s="124"/>
      <c r="O393" s="124"/>
      <c r="AC393" s="124"/>
    </row>
    <row r="394" spans="1:29" s="125" customFormat="1" x14ac:dyDescent="0.3">
      <c r="A394" s="122"/>
      <c r="B394" s="123"/>
      <c r="C394" s="122"/>
      <c r="D394" s="89"/>
      <c r="F394" s="124"/>
      <c r="G394" s="124"/>
      <c r="J394" s="126"/>
      <c r="K394" s="124"/>
      <c r="L394" s="124"/>
      <c r="M394" s="124"/>
      <c r="N394" s="124"/>
      <c r="O394" s="124"/>
      <c r="AC394" s="124"/>
    </row>
    <row r="395" spans="1:29" s="125" customFormat="1" x14ac:dyDescent="0.3">
      <c r="A395" s="122"/>
      <c r="B395" s="123"/>
      <c r="C395" s="122"/>
      <c r="D395" s="89"/>
      <c r="F395" s="124"/>
      <c r="G395" s="124"/>
      <c r="J395" s="126"/>
      <c r="K395" s="124"/>
      <c r="L395" s="124"/>
      <c r="M395" s="124"/>
      <c r="N395" s="124"/>
      <c r="O395" s="124"/>
      <c r="AC395" s="124"/>
    </row>
    <row r="396" spans="1:29" s="125" customFormat="1" x14ac:dyDescent="0.3">
      <c r="A396" s="122"/>
      <c r="B396" s="123"/>
      <c r="C396" s="122"/>
      <c r="D396" s="89"/>
      <c r="F396" s="124"/>
      <c r="G396" s="124"/>
      <c r="J396" s="126"/>
      <c r="K396" s="124"/>
      <c r="L396" s="124"/>
      <c r="M396" s="124"/>
      <c r="N396" s="124"/>
      <c r="O396" s="124"/>
      <c r="AC396" s="124"/>
    </row>
    <row r="397" spans="1:29" s="125" customFormat="1" x14ac:dyDescent="0.3">
      <c r="A397" s="122"/>
      <c r="B397" s="123"/>
      <c r="C397" s="122"/>
      <c r="D397" s="89"/>
      <c r="F397" s="124"/>
      <c r="G397" s="124"/>
      <c r="J397" s="126"/>
      <c r="K397" s="124"/>
      <c r="L397" s="124"/>
      <c r="M397" s="124"/>
      <c r="N397" s="124"/>
      <c r="O397" s="124"/>
      <c r="AC397" s="124"/>
    </row>
    <row r="398" spans="1:29" s="125" customFormat="1" x14ac:dyDescent="0.3">
      <c r="A398" s="122"/>
      <c r="B398" s="123"/>
      <c r="C398" s="122"/>
      <c r="D398" s="89"/>
      <c r="F398" s="124"/>
      <c r="G398" s="124"/>
      <c r="J398" s="126"/>
      <c r="K398" s="124"/>
      <c r="L398" s="124"/>
      <c r="M398" s="124"/>
      <c r="N398" s="124"/>
      <c r="O398" s="124"/>
      <c r="AC398" s="124"/>
    </row>
    <row r="399" spans="1:29" s="125" customFormat="1" x14ac:dyDescent="0.3">
      <c r="A399" s="122"/>
      <c r="B399" s="123"/>
      <c r="C399" s="122"/>
      <c r="D399" s="89"/>
      <c r="F399" s="124"/>
      <c r="G399" s="124"/>
      <c r="J399" s="126"/>
      <c r="K399" s="124"/>
      <c r="L399" s="124"/>
      <c r="M399" s="124"/>
      <c r="N399" s="124"/>
      <c r="O399" s="124"/>
      <c r="AC399" s="124"/>
    </row>
    <row r="400" spans="1:29" s="125" customFormat="1" x14ac:dyDescent="0.3">
      <c r="A400" s="122"/>
      <c r="B400" s="123"/>
      <c r="C400" s="122"/>
      <c r="D400" s="89"/>
      <c r="F400" s="124"/>
      <c r="G400" s="124"/>
      <c r="J400" s="126"/>
      <c r="K400" s="124"/>
      <c r="L400" s="124"/>
      <c r="M400" s="124"/>
      <c r="N400" s="124"/>
      <c r="O400" s="124"/>
      <c r="AC400" s="124"/>
    </row>
    <row r="401" spans="1:29" s="125" customFormat="1" x14ac:dyDescent="0.3">
      <c r="A401" s="122"/>
      <c r="B401" s="123"/>
      <c r="C401" s="122"/>
      <c r="D401" s="89"/>
      <c r="F401" s="124"/>
      <c r="G401" s="124"/>
      <c r="J401" s="126"/>
      <c r="K401" s="124"/>
      <c r="L401" s="124"/>
      <c r="M401" s="124"/>
      <c r="N401" s="124"/>
      <c r="O401" s="124"/>
      <c r="AC401" s="124"/>
    </row>
    <row r="402" spans="1:29" s="125" customFormat="1" x14ac:dyDescent="0.3">
      <c r="A402" s="122"/>
      <c r="B402" s="123"/>
      <c r="C402" s="122"/>
      <c r="D402" s="89"/>
      <c r="F402" s="124"/>
      <c r="G402" s="124"/>
      <c r="J402" s="126"/>
      <c r="K402" s="124"/>
      <c r="L402" s="124"/>
      <c r="M402" s="124"/>
      <c r="N402" s="124"/>
      <c r="O402" s="124"/>
      <c r="AC402" s="124"/>
    </row>
    <row r="403" spans="1:29" s="125" customFormat="1" x14ac:dyDescent="0.3">
      <c r="A403" s="122"/>
      <c r="B403" s="123"/>
      <c r="C403" s="122"/>
      <c r="D403" s="89"/>
      <c r="F403" s="124"/>
      <c r="G403" s="124"/>
      <c r="J403" s="126"/>
      <c r="K403" s="124"/>
      <c r="L403" s="124"/>
      <c r="M403" s="124"/>
      <c r="N403" s="124"/>
      <c r="O403" s="124"/>
      <c r="AC403" s="124"/>
    </row>
    <row r="404" spans="1:29" s="125" customFormat="1" x14ac:dyDescent="0.3">
      <c r="A404" s="122"/>
      <c r="B404" s="123"/>
      <c r="C404" s="122"/>
      <c r="D404" s="89"/>
      <c r="F404" s="124"/>
      <c r="G404" s="124"/>
      <c r="J404" s="126"/>
      <c r="K404" s="124"/>
      <c r="L404" s="124"/>
      <c r="M404" s="124"/>
      <c r="N404" s="124"/>
      <c r="O404" s="124"/>
      <c r="AC404" s="124"/>
    </row>
    <row r="405" spans="1:29" s="125" customFormat="1" x14ac:dyDescent="0.3">
      <c r="A405" s="122"/>
      <c r="B405" s="123"/>
      <c r="C405" s="122"/>
      <c r="D405" s="89"/>
      <c r="F405" s="124"/>
      <c r="G405" s="124"/>
      <c r="J405" s="126"/>
      <c r="K405" s="124"/>
      <c r="L405" s="124"/>
      <c r="M405" s="124"/>
      <c r="N405" s="124"/>
      <c r="O405" s="124"/>
      <c r="AC405" s="124"/>
    </row>
    <row r="406" spans="1:29" s="125" customFormat="1" x14ac:dyDescent="0.3">
      <c r="A406" s="122"/>
      <c r="B406" s="123"/>
      <c r="C406" s="122"/>
      <c r="D406" s="89"/>
      <c r="F406" s="124"/>
      <c r="G406" s="124"/>
      <c r="J406" s="126"/>
      <c r="K406" s="124"/>
      <c r="L406" s="124"/>
      <c r="M406" s="124"/>
      <c r="N406" s="124"/>
      <c r="O406" s="124"/>
      <c r="AC406" s="124"/>
    </row>
    <row r="407" spans="1:29" s="125" customFormat="1" x14ac:dyDescent="0.3">
      <c r="A407" s="122"/>
      <c r="B407" s="123"/>
      <c r="C407" s="122"/>
      <c r="D407" s="89"/>
      <c r="F407" s="124"/>
      <c r="G407" s="124"/>
      <c r="J407" s="126"/>
      <c r="K407" s="124"/>
      <c r="L407" s="124"/>
      <c r="M407" s="124"/>
      <c r="N407" s="124"/>
      <c r="O407" s="124"/>
      <c r="AC407" s="124"/>
    </row>
    <row r="408" spans="1:29" s="125" customFormat="1" x14ac:dyDescent="0.3">
      <c r="A408" s="122"/>
      <c r="B408" s="123"/>
      <c r="C408" s="122"/>
      <c r="D408" s="89"/>
      <c r="F408" s="124"/>
      <c r="G408" s="124"/>
      <c r="J408" s="126"/>
      <c r="K408" s="124"/>
      <c r="L408" s="124"/>
      <c r="M408" s="124"/>
      <c r="N408" s="124"/>
      <c r="O408" s="124"/>
      <c r="AC408" s="124"/>
    </row>
    <row r="409" spans="1:29" s="125" customFormat="1" x14ac:dyDescent="0.3">
      <c r="A409" s="122"/>
      <c r="B409" s="123"/>
      <c r="C409" s="122"/>
      <c r="D409" s="89"/>
      <c r="F409" s="124"/>
      <c r="G409" s="124"/>
      <c r="J409" s="126"/>
      <c r="K409" s="124"/>
      <c r="L409" s="124"/>
      <c r="M409" s="124"/>
      <c r="N409" s="124"/>
      <c r="O409" s="124"/>
      <c r="AC409" s="124"/>
    </row>
    <row r="410" spans="1:29" s="125" customFormat="1" x14ac:dyDescent="0.3">
      <c r="A410" s="122"/>
      <c r="B410" s="123"/>
      <c r="C410" s="122"/>
      <c r="D410" s="89"/>
      <c r="F410" s="124"/>
      <c r="G410" s="124"/>
      <c r="J410" s="126"/>
      <c r="K410" s="124"/>
      <c r="L410" s="124"/>
      <c r="M410" s="124"/>
      <c r="N410" s="124"/>
      <c r="O410" s="124"/>
      <c r="AC410" s="124"/>
    </row>
    <row r="411" spans="1:29" s="125" customFormat="1" x14ac:dyDescent="0.3">
      <c r="A411" s="122"/>
      <c r="B411" s="123"/>
      <c r="C411" s="122"/>
      <c r="D411" s="89"/>
      <c r="F411" s="124"/>
      <c r="G411" s="124"/>
      <c r="J411" s="126"/>
      <c r="K411" s="124"/>
      <c r="L411" s="124"/>
      <c r="M411" s="124"/>
      <c r="N411" s="124"/>
      <c r="O411" s="124"/>
      <c r="AC411" s="124"/>
    </row>
    <row r="412" spans="1:29" s="125" customFormat="1" x14ac:dyDescent="0.3">
      <c r="A412" s="122"/>
      <c r="B412" s="123"/>
      <c r="C412" s="122"/>
      <c r="D412" s="89"/>
      <c r="F412" s="124"/>
      <c r="G412" s="124"/>
      <c r="J412" s="126"/>
      <c r="K412" s="124"/>
      <c r="L412" s="124"/>
      <c r="M412" s="124"/>
      <c r="N412" s="124"/>
      <c r="O412" s="124"/>
      <c r="AC412" s="124"/>
    </row>
    <row r="413" spans="1:29" s="125" customFormat="1" x14ac:dyDescent="0.3">
      <c r="A413" s="122"/>
      <c r="B413" s="123"/>
      <c r="C413" s="122"/>
      <c r="D413" s="89"/>
      <c r="F413" s="124"/>
      <c r="G413" s="124"/>
      <c r="J413" s="126"/>
      <c r="K413" s="124"/>
      <c r="L413" s="124"/>
      <c r="M413" s="124"/>
      <c r="N413" s="124"/>
      <c r="O413" s="124"/>
      <c r="AC413" s="124"/>
    </row>
    <row r="414" spans="1:29" s="125" customFormat="1" x14ac:dyDescent="0.3">
      <c r="A414" s="122"/>
      <c r="B414" s="123"/>
      <c r="C414" s="122"/>
      <c r="D414" s="89"/>
      <c r="F414" s="124"/>
      <c r="G414" s="124"/>
      <c r="J414" s="126"/>
      <c r="K414" s="124"/>
      <c r="L414" s="124"/>
      <c r="M414" s="124"/>
      <c r="N414" s="124"/>
      <c r="O414" s="124"/>
      <c r="AC414" s="124"/>
    </row>
    <row r="415" spans="1:29" s="125" customFormat="1" x14ac:dyDescent="0.3">
      <c r="A415" s="122"/>
      <c r="B415" s="123"/>
      <c r="C415" s="122"/>
      <c r="D415" s="89"/>
      <c r="F415" s="124"/>
      <c r="G415" s="124"/>
      <c r="J415" s="126"/>
      <c r="K415" s="124"/>
      <c r="L415" s="124"/>
      <c r="M415" s="124"/>
      <c r="N415" s="124"/>
      <c r="O415" s="124"/>
      <c r="AC415" s="124"/>
    </row>
    <row r="416" spans="1:29" s="125" customFormat="1" x14ac:dyDescent="0.3">
      <c r="A416" s="122"/>
      <c r="B416" s="123"/>
      <c r="C416" s="122"/>
      <c r="D416" s="89"/>
      <c r="F416" s="124"/>
      <c r="G416" s="124"/>
      <c r="J416" s="126"/>
      <c r="K416" s="124"/>
      <c r="L416" s="124"/>
      <c r="M416" s="124"/>
      <c r="N416" s="124"/>
      <c r="O416" s="124"/>
      <c r="AC416" s="124"/>
    </row>
    <row r="417" spans="1:29" s="125" customFormat="1" x14ac:dyDescent="0.3">
      <c r="A417" s="122"/>
      <c r="B417" s="123"/>
      <c r="C417" s="122"/>
      <c r="D417" s="89"/>
      <c r="F417" s="124"/>
      <c r="G417" s="124"/>
      <c r="J417" s="126"/>
      <c r="K417" s="124"/>
      <c r="L417" s="124"/>
      <c r="M417" s="124"/>
      <c r="N417" s="124"/>
      <c r="O417" s="124"/>
      <c r="AC417" s="124"/>
    </row>
    <row r="418" spans="1:29" s="125" customFormat="1" x14ac:dyDescent="0.3">
      <c r="A418" s="122"/>
      <c r="B418" s="123"/>
      <c r="C418" s="122"/>
      <c r="D418" s="89"/>
      <c r="F418" s="124"/>
      <c r="G418" s="124"/>
      <c r="J418" s="126"/>
      <c r="K418" s="124"/>
      <c r="L418" s="124"/>
      <c r="M418" s="124"/>
      <c r="N418" s="124"/>
      <c r="O418" s="124"/>
      <c r="AC418" s="124"/>
    </row>
    <row r="419" spans="1:29" s="125" customFormat="1" x14ac:dyDescent="0.3">
      <c r="A419" s="122"/>
      <c r="B419" s="123"/>
      <c r="C419" s="122"/>
      <c r="D419" s="89"/>
      <c r="F419" s="124"/>
      <c r="G419" s="124"/>
      <c r="J419" s="126"/>
      <c r="K419" s="124"/>
      <c r="L419" s="124"/>
      <c r="M419" s="124"/>
      <c r="N419" s="124"/>
      <c r="O419" s="124"/>
      <c r="AC419" s="124"/>
    </row>
    <row r="420" spans="1:29" s="125" customFormat="1" x14ac:dyDescent="0.3">
      <c r="A420" s="122"/>
      <c r="B420" s="123"/>
      <c r="C420" s="122"/>
      <c r="D420" s="89"/>
      <c r="F420" s="124"/>
      <c r="G420" s="124"/>
      <c r="J420" s="126"/>
      <c r="K420" s="124"/>
      <c r="L420" s="124"/>
      <c r="M420" s="124"/>
      <c r="N420" s="124"/>
      <c r="O420" s="124"/>
      <c r="AC420" s="124"/>
    </row>
    <row r="421" spans="1:29" s="125" customFormat="1" x14ac:dyDescent="0.3">
      <c r="A421" s="122"/>
      <c r="B421" s="123"/>
      <c r="C421" s="122"/>
      <c r="D421" s="89"/>
      <c r="F421" s="124"/>
      <c r="G421" s="124"/>
      <c r="J421" s="126"/>
      <c r="K421" s="124"/>
      <c r="L421" s="124"/>
      <c r="M421" s="124"/>
      <c r="N421" s="124"/>
      <c r="O421" s="124"/>
      <c r="AC421" s="124"/>
    </row>
    <row r="422" spans="1:29" s="125" customFormat="1" x14ac:dyDescent="0.3">
      <c r="A422" s="122"/>
      <c r="B422" s="123"/>
      <c r="C422" s="122"/>
      <c r="D422" s="89"/>
      <c r="F422" s="124"/>
      <c r="G422" s="124"/>
      <c r="J422" s="126"/>
      <c r="K422" s="124"/>
      <c r="L422" s="124"/>
      <c r="M422" s="124"/>
      <c r="N422" s="124"/>
      <c r="O422" s="124"/>
      <c r="AC422" s="124"/>
    </row>
    <row r="423" spans="1:29" s="125" customFormat="1" x14ac:dyDescent="0.3">
      <c r="A423" s="122"/>
      <c r="B423" s="123"/>
      <c r="C423" s="122"/>
      <c r="D423" s="89"/>
      <c r="F423" s="124"/>
      <c r="G423" s="124"/>
      <c r="J423" s="126"/>
      <c r="K423" s="124"/>
      <c r="L423" s="124"/>
      <c r="M423" s="124"/>
      <c r="N423" s="124"/>
      <c r="O423" s="124"/>
      <c r="AC423" s="124"/>
    </row>
    <row r="424" spans="1:29" s="125" customFormat="1" x14ac:dyDescent="0.3">
      <c r="A424" s="122"/>
      <c r="B424" s="123"/>
      <c r="C424" s="122"/>
      <c r="D424" s="89"/>
      <c r="F424" s="124"/>
      <c r="G424" s="124"/>
      <c r="J424" s="126"/>
      <c r="K424" s="124"/>
      <c r="L424" s="124"/>
      <c r="M424" s="124"/>
      <c r="N424" s="124"/>
      <c r="O424" s="124"/>
      <c r="AC424" s="124"/>
    </row>
    <row r="425" spans="1:29" s="125" customFormat="1" x14ac:dyDescent="0.3">
      <c r="A425" s="122"/>
      <c r="B425" s="123"/>
      <c r="C425" s="122"/>
      <c r="D425" s="89"/>
      <c r="F425" s="124"/>
      <c r="G425" s="124"/>
      <c r="J425" s="126"/>
      <c r="K425" s="124"/>
      <c r="L425" s="124"/>
      <c r="M425" s="124"/>
      <c r="N425" s="124"/>
      <c r="O425" s="124"/>
      <c r="AC425" s="124"/>
    </row>
    <row r="426" spans="1:29" s="125" customFormat="1" x14ac:dyDescent="0.3">
      <c r="A426" s="122"/>
      <c r="B426" s="123"/>
      <c r="C426" s="122"/>
      <c r="D426" s="89"/>
      <c r="F426" s="124"/>
      <c r="G426" s="124"/>
      <c r="J426" s="126"/>
      <c r="K426" s="124"/>
      <c r="L426" s="124"/>
      <c r="M426" s="124"/>
      <c r="N426" s="124"/>
      <c r="O426" s="124"/>
      <c r="AC426" s="124"/>
    </row>
    <row r="427" spans="1:29" s="125" customFormat="1" x14ac:dyDescent="0.3">
      <c r="A427" s="122"/>
      <c r="B427" s="123"/>
      <c r="C427" s="122"/>
      <c r="D427" s="89"/>
      <c r="F427" s="124"/>
      <c r="G427" s="124"/>
      <c r="J427" s="126"/>
      <c r="K427" s="124"/>
      <c r="L427" s="124"/>
      <c r="M427" s="124"/>
      <c r="N427" s="124"/>
      <c r="O427" s="124"/>
      <c r="AC427" s="124"/>
    </row>
    <row r="428" spans="1:29" s="125" customFormat="1" x14ac:dyDescent="0.3">
      <c r="A428" s="122"/>
      <c r="B428" s="123"/>
      <c r="C428" s="122"/>
      <c r="D428" s="89"/>
      <c r="F428" s="124"/>
      <c r="G428" s="124"/>
      <c r="J428" s="126"/>
      <c r="K428" s="124"/>
      <c r="L428" s="124"/>
      <c r="M428" s="124"/>
      <c r="N428" s="124"/>
      <c r="O428" s="124"/>
      <c r="AC428" s="124"/>
    </row>
    <row r="429" spans="1:29" s="125" customFormat="1" x14ac:dyDescent="0.3">
      <c r="A429" s="122"/>
      <c r="B429" s="123"/>
      <c r="C429" s="122"/>
      <c r="D429" s="89"/>
      <c r="F429" s="124"/>
      <c r="G429" s="124"/>
      <c r="J429" s="126"/>
      <c r="K429" s="124"/>
      <c r="L429" s="124"/>
      <c r="M429" s="124"/>
      <c r="N429" s="124"/>
      <c r="O429" s="124"/>
      <c r="AC429" s="124"/>
    </row>
    <row r="430" spans="1:29" s="125" customFormat="1" x14ac:dyDescent="0.3">
      <c r="A430" s="122"/>
      <c r="B430" s="123"/>
      <c r="C430" s="122"/>
      <c r="D430" s="89"/>
      <c r="F430" s="124"/>
      <c r="G430" s="124"/>
      <c r="J430" s="126"/>
      <c r="K430" s="124"/>
      <c r="L430" s="124"/>
      <c r="M430" s="124"/>
      <c r="N430" s="124"/>
      <c r="O430" s="124"/>
      <c r="AC430" s="124"/>
    </row>
    <row r="431" spans="1:29" s="125" customFormat="1" x14ac:dyDescent="0.3">
      <c r="A431" s="122"/>
      <c r="B431" s="123"/>
      <c r="C431" s="122"/>
      <c r="D431" s="89"/>
      <c r="F431" s="124"/>
      <c r="G431" s="124"/>
      <c r="J431" s="126"/>
      <c r="K431" s="124"/>
      <c r="L431" s="124"/>
      <c r="M431" s="124"/>
      <c r="N431" s="124"/>
      <c r="O431" s="124"/>
      <c r="AC431" s="124"/>
    </row>
    <row r="432" spans="1:29" s="125" customFormat="1" x14ac:dyDescent="0.3">
      <c r="A432" s="122"/>
      <c r="B432" s="123"/>
      <c r="C432" s="122"/>
      <c r="D432" s="89"/>
      <c r="F432" s="124"/>
      <c r="G432" s="124"/>
      <c r="J432" s="126"/>
      <c r="K432" s="124"/>
      <c r="L432" s="124"/>
      <c r="M432" s="124"/>
      <c r="N432" s="124"/>
      <c r="O432" s="124"/>
      <c r="AC432" s="124"/>
    </row>
    <row r="433" spans="1:29" s="125" customFormat="1" x14ac:dyDescent="0.3">
      <c r="A433" s="122"/>
      <c r="B433" s="123"/>
      <c r="C433" s="122"/>
      <c r="D433" s="89"/>
      <c r="F433" s="124"/>
      <c r="G433" s="124"/>
      <c r="J433" s="126"/>
      <c r="K433" s="124"/>
      <c r="L433" s="124"/>
      <c r="M433" s="124"/>
      <c r="N433" s="124"/>
      <c r="O433" s="124"/>
      <c r="AC433" s="124"/>
    </row>
    <row r="434" spans="1:29" s="125" customFormat="1" x14ac:dyDescent="0.3">
      <c r="A434" s="122"/>
      <c r="B434" s="123"/>
      <c r="C434" s="122"/>
      <c r="D434" s="89"/>
      <c r="F434" s="124"/>
      <c r="G434" s="124"/>
      <c r="J434" s="126"/>
      <c r="K434" s="124"/>
      <c r="L434" s="124"/>
      <c r="M434" s="124"/>
      <c r="N434" s="124"/>
      <c r="O434" s="124"/>
      <c r="AC434" s="124"/>
    </row>
    <row r="435" spans="1:29" s="125" customFormat="1" x14ac:dyDescent="0.3">
      <c r="A435" s="122"/>
      <c r="B435" s="123"/>
      <c r="C435" s="122"/>
      <c r="D435" s="89"/>
      <c r="F435" s="124"/>
      <c r="G435" s="124"/>
      <c r="J435" s="126"/>
      <c r="K435" s="124"/>
      <c r="L435" s="124"/>
      <c r="M435" s="124"/>
      <c r="N435" s="124"/>
      <c r="O435" s="124"/>
      <c r="AC435" s="124"/>
    </row>
    <row r="436" spans="1:29" s="125" customFormat="1" x14ac:dyDescent="0.3">
      <c r="A436" s="122"/>
      <c r="B436" s="123"/>
      <c r="C436" s="122"/>
      <c r="D436" s="89"/>
      <c r="F436" s="124"/>
      <c r="G436" s="124"/>
      <c r="J436" s="126"/>
      <c r="K436" s="124"/>
      <c r="L436" s="124"/>
      <c r="M436" s="124"/>
      <c r="N436" s="124"/>
      <c r="O436" s="124"/>
      <c r="AC436" s="124"/>
    </row>
    <row r="437" spans="1:29" s="125" customFormat="1" x14ac:dyDescent="0.3">
      <c r="A437" s="122"/>
      <c r="B437" s="123"/>
      <c r="C437" s="122"/>
      <c r="D437" s="89"/>
      <c r="F437" s="124"/>
      <c r="G437" s="124"/>
      <c r="J437" s="126"/>
      <c r="K437" s="124"/>
      <c r="L437" s="124"/>
      <c r="M437" s="124"/>
      <c r="N437" s="124"/>
      <c r="O437" s="124"/>
      <c r="AC437" s="124"/>
    </row>
    <row r="438" spans="1:29" s="125" customFormat="1" x14ac:dyDescent="0.3">
      <c r="A438" s="122"/>
      <c r="B438" s="123"/>
      <c r="C438" s="122"/>
      <c r="D438" s="89"/>
      <c r="F438" s="124"/>
      <c r="G438" s="124"/>
      <c r="J438" s="126"/>
      <c r="K438" s="124"/>
      <c r="L438" s="124"/>
      <c r="M438" s="124"/>
      <c r="N438" s="124"/>
      <c r="O438" s="124"/>
      <c r="AC438" s="124"/>
    </row>
    <row r="439" spans="1:29" s="125" customFormat="1" x14ac:dyDescent="0.3">
      <c r="A439" s="122"/>
      <c r="B439" s="123"/>
      <c r="C439" s="122"/>
      <c r="D439" s="89"/>
      <c r="F439" s="124"/>
      <c r="G439" s="124"/>
      <c r="J439" s="126"/>
      <c r="K439" s="124"/>
      <c r="L439" s="124"/>
      <c r="M439" s="124"/>
      <c r="N439" s="124"/>
      <c r="O439" s="124"/>
      <c r="AC439" s="124"/>
    </row>
    <row r="440" spans="1:29" s="125" customFormat="1" x14ac:dyDescent="0.3">
      <c r="A440" s="122"/>
      <c r="B440" s="123"/>
      <c r="C440" s="122"/>
      <c r="D440" s="89"/>
      <c r="F440" s="124"/>
      <c r="G440" s="124"/>
      <c r="J440" s="126"/>
      <c r="K440" s="124"/>
      <c r="L440" s="124"/>
      <c r="M440" s="124"/>
      <c r="N440" s="124"/>
      <c r="O440" s="124"/>
      <c r="AC440" s="124"/>
    </row>
    <row r="441" spans="1:29" s="125" customFormat="1" x14ac:dyDescent="0.3">
      <c r="A441" s="122"/>
      <c r="B441" s="123"/>
      <c r="C441" s="122"/>
      <c r="D441" s="89"/>
      <c r="F441" s="124"/>
      <c r="G441" s="124"/>
      <c r="J441" s="126"/>
      <c r="K441" s="124"/>
      <c r="L441" s="124"/>
      <c r="M441" s="124"/>
      <c r="N441" s="124"/>
      <c r="O441" s="124"/>
      <c r="AC441" s="124"/>
    </row>
    <row r="442" spans="1:29" s="125" customFormat="1" x14ac:dyDescent="0.3">
      <c r="A442" s="122"/>
      <c r="B442" s="123"/>
      <c r="C442" s="122"/>
      <c r="D442" s="89"/>
      <c r="F442" s="124"/>
      <c r="G442" s="124"/>
      <c r="J442" s="126"/>
      <c r="K442" s="124"/>
      <c r="L442" s="124"/>
      <c r="M442" s="124"/>
      <c r="N442" s="124"/>
      <c r="O442" s="124"/>
      <c r="AC442" s="124"/>
    </row>
    <row r="443" spans="1:29" s="125" customFormat="1" x14ac:dyDescent="0.3">
      <c r="A443" s="122"/>
      <c r="B443" s="123"/>
      <c r="C443" s="122"/>
      <c r="D443" s="89"/>
      <c r="F443" s="124"/>
      <c r="G443" s="124"/>
      <c r="J443" s="126"/>
      <c r="K443" s="124"/>
      <c r="L443" s="124"/>
      <c r="M443" s="124"/>
      <c r="N443" s="124"/>
      <c r="O443" s="124"/>
      <c r="AC443" s="124"/>
    </row>
    <row r="444" spans="1:29" s="125" customFormat="1" x14ac:dyDescent="0.3">
      <c r="A444" s="122"/>
      <c r="B444" s="123"/>
      <c r="C444" s="122"/>
      <c r="D444" s="89"/>
      <c r="F444" s="124"/>
      <c r="G444" s="124"/>
      <c r="J444" s="126"/>
      <c r="K444" s="124"/>
      <c r="L444" s="124"/>
      <c r="M444" s="124"/>
      <c r="N444" s="124"/>
      <c r="O444" s="124"/>
      <c r="AC444" s="124"/>
    </row>
    <row r="445" spans="1:29" s="125" customFormat="1" x14ac:dyDescent="0.3">
      <c r="A445" s="122"/>
      <c r="B445" s="123"/>
      <c r="C445" s="122"/>
      <c r="D445" s="89"/>
      <c r="F445" s="124"/>
      <c r="G445" s="124"/>
      <c r="J445" s="126"/>
      <c r="K445" s="124"/>
      <c r="L445" s="124"/>
      <c r="M445" s="124"/>
      <c r="N445" s="124"/>
      <c r="O445" s="124"/>
      <c r="AC445" s="124"/>
    </row>
    <row r="446" spans="1:29" s="125" customFormat="1" x14ac:dyDescent="0.3">
      <c r="A446" s="122"/>
      <c r="B446" s="123"/>
      <c r="C446" s="122"/>
      <c r="D446" s="89"/>
      <c r="F446" s="124"/>
      <c r="G446" s="124"/>
      <c r="J446" s="126"/>
      <c r="K446" s="124"/>
      <c r="L446" s="124"/>
      <c r="M446" s="124"/>
      <c r="N446" s="124"/>
      <c r="O446" s="124"/>
      <c r="AC446" s="124"/>
    </row>
    <row r="447" spans="1:29" s="125" customFormat="1" x14ac:dyDescent="0.3">
      <c r="A447" s="122"/>
      <c r="B447" s="123"/>
      <c r="C447" s="122"/>
      <c r="D447" s="89"/>
      <c r="F447" s="124"/>
      <c r="G447" s="124"/>
      <c r="J447" s="126"/>
      <c r="K447" s="124"/>
      <c r="L447" s="124"/>
      <c r="M447" s="124"/>
      <c r="N447" s="124"/>
      <c r="O447" s="124"/>
      <c r="AC447" s="124"/>
    </row>
    <row r="448" spans="1:29" s="125" customFormat="1" x14ac:dyDescent="0.3">
      <c r="A448" s="122"/>
      <c r="B448" s="123"/>
      <c r="C448" s="122"/>
      <c r="D448" s="89"/>
      <c r="F448" s="124"/>
      <c r="G448" s="124"/>
      <c r="J448" s="126"/>
      <c r="K448" s="124"/>
      <c r="L448" s="124"/>
      <c r="M448" s="124"/>
      <c r="N448" s="124"/>
      <c r="O448" s="124"/>
      <c r="AC448" s="124"/>
    </row>
    <row r="449" spans="1:29" s="125" customFormat="1" x14ac:dyDescent="0.3">
      <c r="A449" s="122"/>
      <c r="B449" s="123"/>
      <c r="C449" s="122"/>
      <c r="D449" s="89"/>
      <c r="F449" s="124"/>
      <c r="G449" s="124"/>
      <c r="J449" s="126"/>
      <c r="K449" s="124"/>
      <c r="L449" s="124"/>
      <c r="M449" s="124"/>
      <c r="N449" s="124"/>
      <c r="O449" s="124"/>
      <c r="AC449" s="124"/>
    </row>
    <row r="450" spans="1:29" s="125" customFormat="1" x14ac:dyDescent="0.3">
      <c r="A450" s="122"/>
      <c r="B450" s="123"/>
      <c r="C450" s="122"/>
      <c r="D450" s="89"/>
      <c r="F450" s="124"/>
      <c r="G450" s="124"/>
      <c r="J450" s="126"/>
      <c r="K450" s="124"/>
      <c r="L450" s="124"/>
      <c r="M450" s="124"/>
      <c r="N450" s="124"/>
      <c r="O450" s="124"/>
      <c r="AC450" s="124"/>
    </row>
    <row r="451" spans="1:29" s="125" customFormat="1" x14ac:dyDescent="0.3">
      <c r="A451" s="122"/>
      <c r="B451" s="123"/>
      <c r="C451" s="122"/>
      <c r="D451" s="89"/>
      <c r="F451" s="124"/>
      <c r="G451" s="124"/>
      <c r="J451" s="126"/>
      <c r="K451" s="124"/>
      <c r="L451" s="124"/>
      <c r="M451" s="124"/>
      <c r="N451" s="124"/>
      <c r="O451" s="124"/>
      <c r="AC451" s="124"/>
    </row>
    <row r="452" spans="1:29" s="125" customFormat="1" x14ac:dyDescent="0.3">
      <c r="A452" s="122"/>
      <c r="B452" s="123"/>
      <c r="C452" s="122"/>
      <c r="D452" s="89"/>
      <c r="F452" s="124"/>
      <c r="G452" s="124"/>
      <c r="J452" s="126"/>
      <c r="K452" s="124"/>
      <c r="L452" s="124"/>
      <c r="M452" s="124"/>
      <c r="N452" s="124"/>
      <c r="O452" s="124"/>
      <c r="AC452" s="124"/>
    </row>
    <row r="453" spans="1:29" s="125" customFormat="1" x14ac:dyDescent="0.3">
      <c r="A453" s="122"/>
      <c r="B453" s="123"/>
      <c r="C453" s="122"/>
      <c r="D453" s="89"/>
      <c r="F453" s="124"/>
      <c r="G453" s="124"/>
      <c r="J453" s="126"/>
      <c r="K453" s="124"/>
      <c r="L453" s="124"/>
      <c r="M453" s="124"/>
      <c r="N453" s="124"/>
      <c r="O453" s="124"/>
      <c r="AC453" s="124"/>
    </row>
    <row r="454" spans="1:29" s="125" customFormat="1" x14ac:dyDescent="0.3">
      <c r="A454" s="122"/>
      <c r="B454" s="123"/>
      <c r="C454" s="122"/>
      <c r="D454" s="89"/>
      <c r="F454" s="124"/>
      <c r="G454" s="124"/>
      <c r="J454" s="126"/>
      <c r="K454" s="124"/>
      <c r="L454" s="124"/>
      <c r="M454" s="124"/>
      <c r="N454" s="124"/>
      <c r="O454" s="124"/>
      <c r="AC454" s="124"/>
    </row>
    <row r="455" spans="1:29" s="125" customFormat="1" x14ac:dyDescent="0.3">
      <c r="A455" s="122"/>
      <c r="B455" s="123"/>
      <c r="C455" s="122"/>
      <c r="D455" s="89"/>
      <c r="F455" s="124"/>
      <c r="G455" s="124"/>
      <c r="J455" s="126"/>
      <c r="K455" s="124"/>
      <c r="L455" s="124"/>
      <c r="M455" s="124"/>
      <c r="N455" s="124"/>
      <c r="O455" s="124"/>
      <c r="AC455" s="124"/>
    </row>
    <row r="456" spans="1:29" s="125" customFormat="1" x14ac:dyDescent="0.3">
      <c r="A456" s="122"/>
      <c r="B456" s="123"/>
      <c r="C456" s="122"/>
      <c r="D456" s="89"/>
      <c r="F456" s="124"/>
      <c r="G456" s="124"/>
      <c r="J456" s="126"/>
      <c r="K456" s="124"/>
      <c r="L456" s="124"/>
      <c r="M456" s="124"/>
      <c r="N456" s="124"/>
      <c r="O456" s="124"/>
      <c r="AC456" s="124"/>
    </row>
    <row r="457" spans="1:29" s="125" customFormat="1" x14ac:dyDescent="0.3">
      <c r="A457" s="122"/>
      <c r="B457" s="123"/>
      <c r="C457" s="122"/>
      <c r="D457" s="89"/>
      <c r="F457" s="124"/>
      <c r="G457" s="124"/>
      <c r="J457" s="126"/>
      <c r="K457" s="124"/>
      <c r="L457" s="124"/>
      <c r="M457" s="124"/>
      <c r="N457" s="124"/>
      <c r="O457" s="124"/>
      <c r="AC457" s="124"/>
    </row>
    <row r="458" spans="1:29" s="125" customFormat="1" x14ac:dyDescent="0.3">
      <c r="A458" s="122"/>
      <c r="B458" s="123"/>
      <c r="C458" s="122"/>
      <c r="D458" s="89"/>
      <c r="F458" s="124"/>
      <c r="G458" s="124"/>
      <c r="J458" s="126"/>
      <c r="K458" s="124"/>
      <c r="L458" s="124"/>
      <c r="M458" s="124"/>
      <c r="N458" s="124"/>
      <c r="O458" s="124"/>
      <c r="AC458" s="124"/>
    </row>
    <row r="459" spans="1:29" s="125" customFormat="1" x14ac:dyDescent="0.3">
      <c r="A459" s="122"/>
      <c r="B459" s="123"/>
      <c r="C459" s="122"/>
      <c r="D459" s="89"/>
      <c r="F459" s="124"/>
      <c r="G459" s="124"/>
      <c r="J459" s="126"/>
      <c r="K459" s="124"/>
      <c r="L459" s="124"/>
      <c r="M459" s="124"/>
      <c r="N459" s="124"/>
      <c r="O459" s="124"/>
      <c r="AC459" s="124"/>
    </row>
    <row r="460" spans="1:29" s="125" customFormat="1" x14ac:dyDescent="0.3">
      <c r="A460" s="122"/>
      <c r="B460" s="123"/>
      <c r="C460" s="122"/>
      <c r="D460" s="89"/>
      <c r="F460" s="124"/>
      <c r="G460" s="124"/>
      <c r="J460" s="126"/>
      <c r="K460" s="124"/>
      <c r="L460" s="124"/>
      <c r="M460" s="124"/>
      <c r="N460" s="124"/>
      <c r="O460" s="124"/>
      <c r="AC460" s="124"/>
    </row>
    <row r="461" spans="1:29" s="125" customFormat="1" x14ac:dyDescent="0.3">
      <c r="A461" s="122"/>
      <c r="B461" s="123"/>
      <c r="C461" s="122"/>
      <c r="D461" s="89"/>
      <c r="F461" s="124"/>
      <c r="G461" s="124"/>
      <c r="J461" s="126"/>
      <c r="K461" s="124"/>
      <c r="L461" s="124"/>
      <c r="M461" s="124"/>
      <c r="N461" s="124"/>
      <c r="O461" s="124"/>
      <c r="AC461" s="124"/>
    </row>
    <row r="462" spans="1:29" s="125" customFormat="1" x14ac:dyDescent="0.3">
      <c r="A462" s="122"/>
      <c r="B462" s="123"/>
      <c r="C462" s="122"/>
      <c r="D462" s="89"/>
      <c r="F462" s="124"/>
      <c r="G462" s="124"/>
      <c r="J462" s="126"/>
      <c r="K462" s="124"/>
      <c r="L462" s="124"/>
      <c r="M462" s="124"/>
      <c r="N462" s="124"/>
      <c r="O462" s="124"/>
      <c r="AC462" s="124"/>
    </row>
    <row r="463" spans="1:29" s="125" customFormat="1" x14ac:dyDescent="0.3">
      <c r="A463" s="122"/>
      <c r="B463" s="123"/>
      <c r="C463" s="122"/>
      <c r="D463" s="89"/>
      <c r="F463" s="124"/>
      <c r="G463" s="124"/>
      <c r="J463" s="126"/>
      <c r="K463" s="124"/>
      <c r="L463" s="124"/>
      <c r="M463" s="124"/>
      <c r="N463" s="124"/>
      <c r="O463" s="124"/>
      <c r="AC463" s="124"/>
    </row>
    <row r="464" spans="1:29" s="125" customFormat="1" x14ac:dyDescent="0.3">
      <c r="A464" s="122"/>
      <c r="B464" s="123"/>
      <c r="C464" s="122"/>
      <c r="D464" s="89"/>
      <c r="F464" s="124"/>
      <c r="G464" s="124"/>
      <c r="J464" s="126"/>
      <c r="K464" s="124"/>
      <c r="L464" s="124"/>
      <c r="M464" s="124"/>
      <c r="N464" s="124"/>
      <c r="O464" s="124"/>
      <c r="AC464" s="124"/>
    </row>
    <row r="465" spans="1:29" s="125" customFormat="1" x14ac:dyDescent="0.3">
      <c r="A465" s="122"/>
      <c r="B465" s="123"/>
      <c r="C465" s="122"/>
      <c r="D465" s="89"/>
      <c r="F465" s="124"/>
      <c r="G465" s="124"/>
      <c r="J465" s="126"/>
      <c r="K465" s="124"/>
      <c r="L465" s="124"/>
      <c r="M465" s="124"/>
      <c r="N465" s="124"/>
      <c r="O465" s="124"/>
      <c r="AC465" s="124"/>
    </row>
    <row r="466" spans="1:29" s="125" customFormat="1" x14ac:dyDescent="0.3">
      <c r="A466" s="122"/>
      <c r="B466" s="123"/>
      <c r="C466" s="122"/>
      <c r="D466" s="89"/>
      <c r="F466" s="124"/>
      <c r="G466" s="124"/>
      <c r="J466" s="126"/>
      <c r="K466" s="124"/>
      <c r="L466" s="124"/>
      <c r="M466" s="124"/>
      <c r="N466" s="124"/>
      <c r="O466" s="124"/>
      <c r="AC466" s="124"/>
    </row>
    <row r="467" spans="1:29" s="125" customFormat="1" x14ac:dyDescent="0.3">
      <c r="A467" s="122"/>
      <c r="B467" s="123"/>
      <c r="C467" s="122"/>
      <c r="D467" s="89"/>
      <c r="F467" s="124"/>
      <c r="G467" s="124"/>
      <c r="J467" s="126"/>
      <c r="K467" s="124"/>
      <c r="L467" s="124"/>
      <c r="M467" s="124"/>
      <c r="N467" s="124"/>
      <c r="O467" s="124"/>
      <c r="AC467" s="124"/>
    </row>
    <row r="468" spans="1:29" s="125" customFormat="1" x14ac:dyDescent="0.3">
      <c r="A468" s="122"/>
      <c r="B468" s="123"/>
      <c r="C468" s="122"/>
      <c r="D468" s="89"/>
      <c r="F468" s="124"/>
      <c r="G468" s="124"/>
      <c r="J468" s="126"/>
      <c r="K468" s="124"/>
      <c r="L468" s="124"/>
      <c r="M468" s="124"/>
      <c r="N468" s="124"/>
      <c r="O468" s="124"/>
      <c r="AC468" s="124"/>
    </row>
    <row r="469" spans="1:29" s="125" customFormat="1" x14ac:dyDescent="0.3">
      <c r="A469" s="122"/>
      <c r="B469" s="123"/>
      <c r="C469" s="122"/>
      <c r="D469" s="89"/>
      <c r="F469" s="124"/>
      <c r="G469" s="124"/>
      <c r="J469" s="126"/>
      <c r="K469" s="124"/>
      <c r="L469" s="124"/>
      <c r="M469" s="124"/>
      <c r="N469" s="124"/>
      <c r="O469" s="124"/>
      <c r="AC469" s="124"/>
    </row>
    <row r="470" spans="1:29" s="125" customFormat="1" x14ac:dyDescent="0.3">
      <c r="A470" s="122"/>
      <c r="B470" s="123"/>
      <c r="C470" s="122"/>
      <c r="D470" s="89"/>
      <c r="F470" s="124"/>
      <c r="G470" s="124"/>
      <c r="J470" s="126"/>
      <c r="K470" s="124"/>
      <c r="L470" s="124"/>
      <c r="M470" s="124"/>
      <c r="N470" s="124"/>
      <c r="O470" s="124"/>
      <c r="AC470" s="124"/>
    </row>
    <row r="471" spans="1:29" s="125" customFormat="1" x14ac:dyDescent="0.3">
      <c r="A471" s="122"/>
      <c r="B471" s="123"/>
      <c r="C471" s="122"/>
      <c r="D471" s="89"/>
      <c r="F471" s="124"/>
      <c r="G471" s="124"/>
      <c r="J471" s="126"/>
      <c r="K471" s="124"/>
      <c r="L471" s="124"/>
      <c r="M471" s="124"/>
      <c r="N471" s="124"/>
      <c r="O471" s="124"/>
      <c r="AC471" s="124"/>
    </row>
    <row r="472" spans="1:29" s="125" customFormat="1" x14ac:dyDescent="0.3">
      <c r="A472" s="122"/>
      <c r="B472" s="123"/>
      <c r="C472" s="122"/>
      <c r="D472" s="89"/>
      <c r="F472" s="124"/>
      <c r="G472" s="124"/>
      <c r="J472" s="126"/>
      <c r="K472" s="124"/>
      <c r="L472" s="124"/>
      <c r="M472" s="124"/>
      <c r="N472" s="124"/>
      <c r="O472" s="124"/>
      <c r="AC472" s="124"/>
    </row>
    <row r="473" spans="1:29" s="125" customFormat="1" x14ac:dyDescent="0.3">
      <c r="A473" s="122"/>
      <c r="B473" s="123"/>
      <c r="C473" s="122"/>
      <c r="D473" s="89"/>
      <c r="F473" s="124"/>
      <c r="G473" s="124"/>
      <c r="J473" s="126"/>
      <c r="K473" s="124"/>
      <c r="L473" s="124"/>
      <c r="M473" s="124"/>
      <c r="N473" s="124"/>
      <c r="O473" s="124"/>
      <c r="AC473" s="124"/>
    </row>
    <row r="474" spans="1:29" s="125" customFormat="1" x14ac:dyDescent="0.3">
      <c r="A474" s="122"/>
      <c r="B474" s="123"/>
      <c r="C474" s="122"/>
      <c r="D474" s="89"/>
      <c r="F474" s="124"/>
      <c r="G474" s="124"/>
      <c r="J474" s="126"/>
      <c r="K474" s="124"/>
      <c r="L474" s="124"/>
      <c r="M474" s="124"/>
      <c r="N474" s="124"/>
      <c r="O474" s="124"/>
      <c r="AC474" s="124"/>
    </row>
    <row r="475" spans="1:29" s="125" customFormat="1" x14ac:dyDescent="0.3">
      <c r="A475" s="122"/>
      <c r="B475" s="123"/>
      <c r="C475" s="122"/>
      <c r="D475" s="89"/>
      <c r="F475" s="124"/>
      <c r="G475" s="124"/>
      <c r="J475" s="126"/>
      <c r="K475" s="124"/>
      <c r="L475" s="124"/>
      <c r="M475" s="124"/>
      <c r="N475" s="124"/>
      <c r="O475" s="124"/>
      <c r="AC475" s="124"/>
    </row>
    <row r="476" spans="1:29" s="125" customFormat="1" x14ac:dyDescent="0.3">
      <c r="A476" s="122"/>
      <c r="B476" s="123"/>
      <c r="C476" s="122"/>
      <c r="D476" s="89"/>
      <c r="F476" s="124"/>
      <c r="G476" s="124"/>
      <c r="J476" s="126"/>
      <c r="K476" s="124"/>
      <c r="L476" s="124"/>
      <c r="M476" s="124"/>
      <c r="N476" s="124"/>
      <c r="O476" s="124"/>
      <c r="AC476" s="124"/>
    </row>
    <row r="477" spans="1:29" s="125" customFormat="1" x14ac:dyDescent="0.3">
      <c r="A477" s="122"/>
      <c r="B477" s="123"/>
      <c r="C477" s="122"/>
      <c r="D477" s="89"/>
      <c r="F477" s="124"/>
      <c r="G477" s="124"/>
      <c r="J477" s="126"/>
      <c r="K477" s="124"/>
      <c r="L477" s="124"/>
      <c r="M477" s="124"/>
      <c r="N477" s="124"/>
      <c r="O477" s="124"/>
      <c r="AC477" s="124"/>
    </row>
    <row r="478" spans="1:29" s="125" customFormat="1" x14ac:dyDescent="0.3">
      <c r="A478" s="122"/>
      <c r="B478" s="123"/>
      <c r="C478" s="122"/>
      <c r="D478" s="89"/>
      <c r="F478" s="124"/>
      <c r="G478" s="124"/>
      <c r="J478" s="126"/>
      <c r="K478" s="124"/>
      <c r="L478" s="124"/>
      <c r="M478" s="124"/>
      <c r="N478" s="124"/>
      <c r="O478" s="124"/>
      <c r="AC478" s="124"/>
    </row>
    <row r="479" spans="1:29" s="125" customFormat="1" x14ac:dyDescent="0.3">
      <c r="A479" s="122"/>
      <c r="B479" s="123"/>
      <c r="C479" s="122"/>
      <c r="D479" s="89"/>
      <c r="F479" s="124"/>
      <c r="G479" s="124"/>
      <c r="J479" s="126"/>
      <c r="K479" s="124"/>
      <c r="L479" s="124"/>
      <c r="M479" s="124"/>
      <c r="N479" s="124"/>
      <c r="O479" s="124"/>
      <c r="AC479" s="124"/>
    </row>
    <row r="480" spans="1:29" s="125" customFormat="1" x14ac:dyDescent="0.3">
      <c r="A480" s="122"/>
      <c r="B480" s="123"/>
      <c r="C480" s="122"/>
      <c r="D480" s="89"/>
      <c r="F480" s="124"/>
      <c r="G480" s="124"/>
      <c r="J480" s="126"/>
      <c r="K480" s="124"/>
      <c r="L480" s="124"/>
      <c r="M480" s="124"/>
      <c r="N480" s="124"/>
      <c r="O480" s="124"/>
      <c r="AC480" s="124"/>
    </row>
    <row r="481" spans="1:29" s="125" customFormat="1" x14ac:dyDescent="0.3">
      <c r="A481" s="122"/>
      <c r="B481" s="123"/>
      <c r="C481" s="122"/>
      <c r="D481" s="89"/>
      <c r="F481" s="124"/>
      <c r="G481" s="124"/>
      <c r="J481" s="126"/>
      <c r="K481" s="124"/>
      <c r="L481" s="124"/>
      <c r="M481" s="124"/>
      <c r="N481" s="124"/>
      <c r="O481" s="124"/>
      <c r="AC481" s="124"/>
    </row>
    <row r="482" spans="1:29" s="125" customFormat="1" x14ac:dyDescent="0.3">
      <c r="A482" s="122"/>
      <c r="B482" s="123"/>
      <c r="C482" s="122"/>
      <c r="D482" s="89"/>
      <c r="F482" s="124"/>
      <c r="G482" s="124"/>
      <c r="J482" s="126"/>
      <c r="K482" s="124"/>
      <c r="L482" s="124"/>
      <c r="M482" s="124"/>
      <c r="N482" s="124"/>
      <c r="O482" s="124"/>
      <c r="AC482" s="124"/>
    </row>
    <row r="483" spans="1:29" s="125" customFormat="1" x14ac:dyDescent="0.3">
      <c r="A483" s="122"/>
      <c r="B483" s="123"/>
      <c r="C483" s="122"/>
      <c r="D483" s="89"/>
      <c r="F483" s="124"/>
      <c r="G483" s="124"/>
      <c r="J483" s="126"/>
      <c r="K483" s="124"/>
      <c r="L483" s="124"/>
      <c r="M483" s="124"/>
      <c r="N483" s="124"/>
      <c r="O483" s="124"/>
      <c r="AC483" s="124"/>
    </row>
    <row r="484" spans="1:29" s="125" customFormat="1" x14ac:dyDescent="0.3">
      <c r="A484" s="122"/>
      <c r="B484" s="123"/>
      <c r="C484" s="122"/>
      <c r="D484" s="89"/>
      <c r="F484" s="124"/>
      <c r="G484" s="124"/>
      <c r="J484" s="126"/>
      <c r="K484" s="124"/>
      <c r="L484" s="124"/>
      <c r="M484" s="124"/>
      <c r="N484" s="124"/>
      <c r="O484" s="124"/>
      <c r="AC484" s="124"/>
    </row>
    <row r="485" spans="1:29" s="125" customFormat="1" x14ac:dyDescent="0.3">
      <c r="A485" s="122"/>
      <c r="B485" s="123"/>
      <c r="C485" s="122"/>
      <c r="D485" s="89"/>
      <c r="F485" s="124"/>
      <c r="G485" s="124"/>
      <c r="J485" s="126"/>
      <c r="K485" s="124"/>
      <c r="L485" s="124"/>
      <c r="M485" s="124"/>
      <c r="N485" s="124"/>
      <c r="O485" s="124"/>
      <c r="AC485" s="124"/>
    </row>
    <row r="486" spans="1:29" s="125" customFormat="1" x14ac:dyDescent="0.3">
      <c r="A486" s="122"/>
      <c r="B486" s="123"/>
      <c r="C486" s="122"/>
      <c r="D486" s="89"/>
      <c r="F486" s="124"/>
      <c r="G486" s="124"/>
      <c r="J486" s="126"/>
      <c r="K486" s="124"/>
      <c r="L486" s="124"/>
      <c r="M486" s="124"/>
      <c r="N486" s="124"/>
      <c r="O486" s="124"/>
      <c r="AC486" s="124"/>
    </row>
    <row r="487" spans="1:29" s="125" customFormat="1" x14ac:dyDescent="0.3">
      <c r="A487" s="122"/>
      <c r="B487" s="123"/>
      <c r="C487" s="122"/>
      <c r="D487" s="89"/>
      <c r="F487" s="124"/>
      <c r="G487" s="124"/>
      <c r="J487" s="126"/>
      <c r="K487" s="124"/>
      <c r="L487" s="124"/>
      <c r="M487" s="124"/>
      <c r="N487" s="124"/>
      <c r="O487" s="124"/>
      <c r="AC487" s="124"/>
    </row>
    <row r="488" spans="1:29" s="125" customFormat="1" x14ac:dyDescent="0.3">
      <c r="A488" s="122"/>
      <c r="B488" s="123"/>
      <c r="C488" s="122"/>
      <c r="D488" s="89"/>
      <c r="F488" s="124"/>
      <c r="G488" s="124"/>
      <c r="J488" s="126"/>
      <c r="K488" s="124"/>
      <c r="L488" s="124"/>
      <c r="M488" s="124"/>
      <c r="N488" s="124"/>
      <c r="O488" s="124"/>
      <c r="AC488" s="124"/>
    </row>
    <row r="489" spans="1:29" s="125" customFormat="1" x14ac:dyDescent="0.3">
      <c r="A489" s="122"/>
      <c r="B489" s="123"/>
      <c r="C489" s="122"/>
      <c r="D489" s="89"/>
      <c r="F489" s="124"/>
      <c r="G489" s="124"/>
      <c r="J489" s="126"/>
      <c r="K489" s="124"/>
      <c r="L489" s="124"/>
      <c r="M489" s="124"/>
      <c r="N489" s="124"/>
      <c r="O489" s="124"/>
      <c r="AC489" s="124"/>
    </row>
    <row r="490" spans="1:29" s="125" customFormat="1" x14ac:dyDescent="0.3">
      <c r="A490" s="122"/>
      <c r="B490" s="123"/>
      <c r="C490" s="122"/>
      <c r="D490" s="89"/>
      <c r="F490" s="124"/>
      <c r="G490" s="124"/>
      <c r="J490" s="126"/>
      <c r="K490" s="124"/>
      <c r="L490" s="124"/>
      <c r="M490" s="124"/>
      <c r="N490" s="124"/>
      <c r="O490" s="124"/>
      <c r="AC490" s="124"/>
    </row>
    <row r="491" spans="1:29" s="125" customFormat="1" x14ac:dyDescent="0.3">
      <c r="A491" s="122"/>
      <c r="B491" s="123"/>
      <c r="C491" s="122"/>
      <c r="D491" s="89"/>
      <c r="F491" s="124"/>
      <c r="G491" s="124"/>
      <c r="J491" s="126"/>
      <c r="K491" s="124"/>
      <c r="L491" s="124"/>
      <c r="M491" s="124"/>
      <c r="N491" s="124"/>
      <c r="O491" s="124"/>
      <c r="AC491" s="124"/>
    </row>
    <row r="492" spans="1:29" s="125" customFormat="1" x14ac:dyDescent="0.3">
      <c r="A492" s="122"/>
      <c r="B492" s="123"/>
      <c r="C492" s="122"/>
      <c r="D492" s="89"/>
      <c r="F492" s="124"/>
      <c r="G492" s="124"/>
      <c r="J492" s="126"/>
      <c r="K492" s="124"/>
      <c r="L492" s="124"/>
      <c r="M492" s="124"/>
      <c r="N492" s="124"/>
      <c r="O492" s="124"/>
      <c r="AC492" s="124"/>
    </row>
    <row r="493" spans="1:29" s="125" customFormat="1" x14ac:dyDescent="0.3">
      <c r="A493" s="122"/>
      <c r="B493" s="123"/>
      <c r="C493" s="122"/>
      <c r="D493" s="89"/>
      <c r="F493" s="124"/>
      <c r="G493" s="124"/>
      <c r="J493" s="126"/>
      <c r="K493" s="124"/>
      <c r="L493" s="124"/>
      <c r="M493" s="124"/>
      <c r="N493" s="124"/>
      <c r="O493" s="124"/>
      <c r="AC493" s="124"/>
    </row>
    <row r="494" spans="1:29" s="125" customFormat="1" x14ac:dyDescent="0.3">
      <c r="A494" s="122"/>
      <c r="B494" s="123"/>
      <c r="C494" s="122"/>
      <c r="D494" s="89"/>
      <c r="F494" s="124"/>
      <c r="G494" s="124"/>
      <c r="J494" s="126"/>
      <c r="K494" s="124"/>
      <c r="L494" s="124"/>
      <c r="M494" s="124"/>
      <c r="N494" s="124"/>
      <c r="O494" s="124"/>
      <c r="AC494" s="124"/>
    </row>
    <row r="495" spans="1:29" s="125" customFormat="1" x14ac:dyDescent="0.3">
      <c r="A495" s="122"/>
      <c r="B495" s="123"/>
      <c r="C495" s="122"/>
      <c r="D495" s="89"/>
      <c r="F495" s="124"/>
      <c r="G495" s="124"/>
      <c r="J495" s="126"/>
      <c r="K495" s="124"/>
      <c r="L495" s="124"/>
      <c r="M495" s="124"/>
      <c r="N495" s="124"/>
      <c r="O495" s="124"/>
      <c r="AC495" s="124"/>
    </row>
    <row r="496" spans="1:29" s="125" customFormat="1" x14ac:dyDescent="0.3">
      <c r="A496" s="122"/>
      <c r="B496" s="123"/>
      <c r="C496" s="122"/>
      <c r="D496" s="89"/>
      <c r="F496" s="124"/>
      <c r="G496" s="124"/>
      <c r="J496" s="126"/>
      <c r="K496" s="124"/>
      <c r="L496" s="124"/>
      <c r="M496" s="124"/>
      <c r="N496" s="124"/>
      <c r="O496" s="124"/>
      <c r="AC496" s="124"/>
    </row>
    <row r="497" spans="1:29" s="125" customFormat="1" x14ac:dyDescent="0.3">
      <c r="A497" s="122"/>
      <c r="B497" s="123"/>
      <c r="C497" s="122"/>
      <c r="D497" s="89"/>
      <c r="F497" s="124"/>
      <c r="G497" s="124"/>
      <c r="J497" s="126"/>
      <c r="K497" s="124"/>
      <c r="L497" s="124"/>
      <c r="M497" s="124"/>
      <c r="N497" s="124"/>
      <c r="O497" s="124"/>
      <c r="AC497" s="124"/>
    </row>
    <row r="498" spans="1:29" s="125" customFormat="1" x14ac:dyDescent="0.3">
      <c r="A498" s="122"/>
      <c r="B498" s="123"/>
      <c r="C498" s="122"/>
      <c r="D498" s="89"/>
      <c r="F498" s="124"/>
      <c r="G498" s="124"/>
      <c r="J498" s="126"/>
      <c r="K498" s="124"/>
      <c r="L498" s="124"/>
      <c r="M498" s="124"/>
      <c r="N498" s="124"/>
      <c r="O498" s="124"/>
      <c r="AC498" s="124"/>
    </row>
    <row r="499" spans="1:29" s="125" customFormat="1" x14ac:dyDescent="0.3">
      <c r="A499" s="122"/>
      <c r="B499" s="123"/>
      <c r="C499" s="122"/>
      <c r="D499" s="89"/>
      <c r="F499" s="124"/>
      <c r="G499" s="124"/>
      <c r="J499" s="126"/>
      <c r="K499" s="124"/>
      <c r="L499" s="124"/>
      <c r="M499" s="124"/>
      <c r="N499" s="124"/>
      <c r="O499" s="124"/>
      <c r="AC499" s="124"/>
    </row>
    <row r="500" spans="1:29" s="125" customFormat="1" x14ac:dyDescent="0.3">
      <c r="A500" s="122"/>
      <c r="B500" s="123"/>
      <c r="C500" s="122"/>
      <c r="D500" s="89"/>
      <c r="F500" s="124"/>
      <c r="G500" s="124"/>
      <c r="J500" s="126"/>
      <c r="K500" s="124"/>
      <c r="L500" s="124"/>
      <c r="M500" s="124"/>
      <c r="N500" s="124"/>
      <c r="O500" s="124"/>
      <c r="AC500" s="124"/>
    </row>
    <row r="501" spans="1:29" s="125" customFormat="1" x14ac:dyDescent="0.3">
      <c r="A501" s="122"/>
      <c r="B501" s="123"/>
      <c r="C501" s="122"/>
      <c r="D501" s="89"/>
      <c r="F501" s="124"/>
      <c r="G501" s="124"/>
      <c r="J501" s="126"/>
      <c r="K501" s="124"/>
      <c r="L501" s="124"/>
      <c r="M501" s="124"/>
      <c r="N501" s="124"/>
      <c r="O501" s="124"/>
      <c r="AC501" s="124"/>
    </row>
    <row r="502" spans="1:29" s="125" customFormat="1" x14ac:dyDescent="0.3">
      <c r="A502" s="122"/>
      <c r="B502" s="123"/>
      <c r="C502" s="122"/>
      <c r="D502" s="89"/>
      <c r="F502" s="124"/>
      <c r="G502" s="124"/>
      <c r="J502" s="126"/>
      <c r="K502" s="124"/>
      <c r="L502" s="124"/>
      <c r="M502" s="124"/>
      <c r="N502" s="124"/>
      <c r="O502" s="124"/>
      <c r="AC502" s="124"/>
    </row>
    <row r="503" spans="1:29" s="125" customFormat="1" x14ac:dyDescent="0.3">
      <c r="A503" s="122"/>
      <c r="B503" s="123"/>
      <c r="C503" s="122"/>
      <c r="D503" s="89"/>
      <c r="F503" s="124"/>
      <c r="G503" s="124"/>
      <c r="J503" s="126"/>
      <c r="K503" s="124"/>
      <c r="L503" s="124"/>
      <c r="M503" s="124"/>
      <c r="N503" s="124"/>
      <c r="O503" s="124"/>
      <c r="AC503" s="124"/>
    </row>
    <row r="504" spans="1:29" s="125" customFormat="1" x14ac:dyDescent="0.3">
      <c r="A504" s="122"/>
      <c r="B504" s="123"/>
      <c r="C504" s="122"/>
      <c r="D504" s="89"/>
      <c r="F504" s="124"/>
      <c r="G504" s="124"/>
      <c r="J504" s="126"/>
      <c r="K504" s="124"/>
      <c r="L504" s="124"/>
      <c r="M504" s="124"/>
      <c r="N504" s="124"/>
      <c r="O504" s="124"/>
      <c r="AC504" s="124"/>
    </row>
    <row r="505" spans="1:29" s="125" customFormat="1" x14ac:dyDescent="0.3">
      <c r="A505" s="122"/>
      <c r="B505" s="123"/>
      <c r="C505" s="122"/>
      <c r="D505" s="89"/>
      <c r="F505" s="124"/>
      <c r="G505" s="124"/>
      <c r="J505" s="126"/>
      <c r="K505" s="124"/>
      <c r="L505" s="124"/>
      <c r="M505" s="124"/>
      <c r="N505" s="124"/>
      <c r="O505" s="124"/>
      <c r="AC505" s="124"/>
    </row>
    <row r="506" spans="1:29" s="125" customFormat="1" x14ac:dyDescent="0.3">
      <c r="A506" s="122"/>
      <c r="B506" s="123"/>
      <c r="C506" s="122"/>
      <c r="D506" s="89"/>
      <c r="F506" s="124"/>
      <c r="G506" s="124"/>
      <c r="J506" s="126"/>
      <c r="K506" s="124"/>
      <c r="L506" s="124"/>
      <c r="M506" s="124"/>
      <c r="N506" s="124"/>
      <c r="O506" s="124"/>
      <c r="AC506" s="124"/>
    </row>
    <row r="507" spans="1:29" s="125" customFormat="1" x14ac:dyDescent="0.3">
      <c r="A507" s="122"/>
      <c r="B507" s="123"/>
      <c r="C507" s="122"/>
      <c r="D507" s="89"/>
      <c r="F507" s="124"/>
      <c r="G507" s="124"/>
      <c r="J507" s="126"/>
      <c r="K507" s="124"/>
      <c r="L507" s="124"/>
      <c r="M507" s="124"/>
      <c r="N507" s="124"/>
      <c r="O507" s="124"/>
      <c r="AC507" s="124"/>
    </row>
    <row r="508" spans="1:29" s="125" customFormat="1" x14ac:dyDescent="0.3">
      <c r="A508" s="122"/>
      <c r="B508" s="123"/>
      <c r="C508" s="122"/>
      <c r="D508" s="89"/>
      <c r="F508" s="124"/>
      <c r="G508" s="124"/>
      <c r="J508" s="126"/>
      <c r="K508" s="124"/>
      <c r="L508" s="124"/>
      <c r="M508" s="124"/>
      <c r="N508" s="124"/>
      <c r="O508" s="124"/>
      <c r="AC508" s="124"/>
    </row>
    <row r="509" spans="1:29" s="125" customFormat="1" x14ac:dyDescent="0.3">
      <c r="A509" s="122"/>
      <c r="B509" s="123"/>
      <c r="C509" s="122"/>
      <c r="D509" s="89"/>
      <c r="F509" s="124"/>
      <c r="G509" s="124"/>
      <c r="J509" s="126"/>
      <c r="K509" s="124"/>
      <c r="L509" s="124"/>
      <c r="M509" s="124"/>
      <c r="N509" s="124"/>
      <c r="O509" s="124"/>
      <c r="AC509" s="124"/>
    </row>
    <row r="510" spans="1:29" s="125" customFormat="1" x14ac:dyDescent="0.3">
      <c r="A510" s="122"/>
      <c r="B510" s="123"/>
      <c r="C510" s="122"/>
      <c r="D510" s="89"/>
      <c r="F510" s="124"/>
      <c r="G510" s="124"/>
      <c r="J510" s="126"/>
      <c r="K510" s="124"/>
      <c r="L510" s="124"/>
      <c r="M510" s="124"/>
      <c r="N510" s="124"/>
      <c r="O510" s="124"/>
      <c r="AC510" s="124"/>
    </row>
    <row r="511" spans="1:29" s="125" customFormat="1" x14ac:dyDescent="0.3">
      <c r="A511" s="122"/>
      <c r="B511" s="123"/>
      <c r="C511" s="122"/>
      <c r="D511" s="89"/>
      <c r="F511" s="124"/>
      <c r="G511" s="124"/>
      <c r="J511" s="126"/>
      <c r="K511" s="124"/>
      <c r="L511" s="124"/>
      <c r="M511" s="124"/>
      <c r="N511" s="124"/>
      <c r="O511" s="124"/>
      <c r="AC511" s="124"/>
    </row>
    <row r="512" spans="1:29" s="125" customFormat="1" x14ac:dyDescent="0.3">
      <c r="A512" s="122"/>
      <c r="B512" s="123"/>
      <c r="C512" s="122"/>
      <c r="D512" s="89"/>
      <c r="F512" s="124"/>
      <c r="G512" s="124"/>
      <c r="J512" s="126"/>
      <c r="K512" s="124"/>
      <c r="L512" s="124"/>
      <c r="M512" s="124"/>
      <c r="N512" s="124"/>
      <c r="O512" s="124"/>
      <c r="AC512" s="124"/>
    </row>
    <row r="513" spans="1:29" s="125" customFormat="1" x14ac:dyDescent="0.3">
      <c r="A513" s="122"/>
      <c r="B513" s="123"/>
      <c r="C513" s="122"/>
      <c r="D513" s="89"/>
      <c r="F513" s="124"/>
      <c r="G513" s="124"/>
      <c r="J513" s="126"/>
      <c r="K513" s="124"/>
      <c r="L513" s="124"/>
      <c r="M513" s="124"/>
      <c r="N513" s="124"/>
      <c r="O513" s="124"/>
      <c r="AC513" s="124"/>
    </row>
    <row r="514" spans="1:29" s="125" customFormat="1" x14ac:dyDescent="0.3">
      <c r="A514" s="122"/>
      <c r="B514" s="123"/>
      <c r="C514" s="122"/>
      <c r="D514" s="89"/>
      <c r="F514" s="124"/>
      <c r="G514" s="124"/>
      <c r="J514" s="126"/>
      <c r="K514" s="124"/>
      <c r="L514" s="124"/>
      <c r="M514" s="124"/>
      <c r="N514" s="124"/>
      <c r="O514" s="124"/>
      <c r="AC514" s="124"/>
    </row>
    <row r="515" spans="1:29" s="125" customFormat="1" x14ac:dyDescent="0.3">
      <c r="A515" s="122"/>
      <c r="B515" s="123"/>
      <c r="C515" s="122"/>
      <c r="D515" s="89"/>
      <c r="F515" s="124"/>
      <c r="G515" s="124"/>
      <c r="J515" s="126"/>
      <c r="K515" s="124"/>
      <c r="L515" s="124"/>
      <c r="M515" s="124"/>
      <c r="N515" s="124"/>
      <c r="O515" s="124"/>
      <c r="AC515" s="124"/>
    </row>
    <row r="516" spans="1:29" s="125" customFormat="1" x14ac:dyDescent="0.3">
      <c r="A516" s="122"/>
      <c r="B516" s="123"/>
      <c r="C516" s="122"/>
      <c r="D516" s="89"/>
      <c r="F516" s="124"/>
      <c r="G516" s="124"/>
      <c r="J516" s="126"/>
      <c r="K516" s="124"/>
      <c r="L516" s="124"/>
      <c r="M516" s="124"/>
      <c r="N516" s="124"/>
      <c r="O516" s="124"/>
      <c r="AC516" s="124"/>
    </row>
    <row r="517" spans="1:29" s="125" customFormat="1" x14ac:dyDescent="0.3">
      <c r="A517" s="122"/>
      <c r="B517" s="123"/>
      <c r="C517" s="122"/>
      <c r="D517" s="89"/>
      <c r="F517" s="124"/>
      <c r="G517" s="124"/>
      <c r="J517" s="126"/>
      <c r="K517" s="124"/>
      <c r="L517" s="124"/>
      <c r="M517" s="124"/>
      <c r="N517" s="124"/>
      <c r="O517" s="124"/>
      <c r="AC517" s="124"/>
    </row>
    <row r="518" spans="1:29" s="125" customFormat="1" x14ac:dyDescent="0.3">
      <c r="A518" s="122"/>
      <c r="B518" s="123"/>
      <c r="C518" s="122"/>
      <c r="D518" s="89"/>
      <c r="F518" s="124"/>
      <c r="G518" s="124"/>
      <c r="J518" s="126"/>
      <c r="K518" s="124"/>
      <c r="L518" s="124"/>
      <c r="M518" s="124"/>
      <c r="N518" s="124"/>
      <c r="O518" s="124"/>
      <c r="AC518" s="124"/>
    </row>
    <row r="519" spans="1:29" s="125" customFormat="1" x14ac:dyDescent="0.3">
      <c r="A519" s="122"/>
      <c r="B519" s="123"/>
      <c r="C519" s="122"/>
      <c r="D519" s="89"/>
      <c r="F519" s="124"/>
      <c r="G519" s="124"/>
      <c r="J519" s="126"/>
      <c r="K519" s="124"/>
      <c r="L519" s="124"/>
      <c r="M519" s="124"/>
      <c r="N519" s="124"/>
      <c r="O519" s="124"/>
      <c r="AC519" s="124"/>
    </row>
    <row r="520" spans="1:29" s="125" customFormat="1" x14ac:dyDescent="0.3">
      <c r="A520" s="122"/>
      <c r="B520" s="123"/>
      <c r="C520" s="122"/>
      <c r="D520" s="89"/>
      <c r="F520" s="124"/>
      <c r="G520" s="124"/>
      <c r="J520" s="126"/>
      <c r="K520" s="124"/>
      <c r="L520" s="124"/>
      <c r="M520" s="124"/>
      <c r="N520" s="124"/>
      <c r="O520" s="124"/>
      <c r="AC520" s="124"/>
    </row>
    <row r="521" spans="1:29" s="125" customFormat="1" x14ac:dyDescent="0.3">
      <c r="A521" s="122"/>
      <c r="B521" s="123"/>
      <c r="C521" s="122"/>
      <c r="D521" s="89"/>
      <c r="F521" s="124"/>
      <c r="G521" s="124"/>
      <c r="J521" s="126"/>
      <c r="K521" s="124"/>
      <c r="L521" s="124"/>
      <c r="M521" s="124"/>
      <c r="N521" s="124"/>
      <c r="O521" s="124"/>
      <c r="AC521" s="124"/>
    </row>
    <row r="522" spans="1:29" s="125" customFormat="1" x14ac:dyDescent="0.3">
      <c r="A522" s="122"/>
      <c r="B522" s="123"/>
      <c r="C522" s="122"/>
      <c r="D522" s="89"/>
      <c r="F522" s="124"/>
      <c r="G522" s="124"/>
      <c r="J522" s="126"/>
      <c r="K522" s="124"/>
      <c r="L522" s="124"/>
      <c r="M522" s="124"/>
      <c r="N522" s="124"/>
      <c r="O522" s="124"/>
      <c r="AC522" s="124"/>
    </row>
    <row r="523" spans="1:29" s="125" customFormat="1" x14ac:dyDescent="0.3">
      <c r="A523" s="122"/>
      <c r="B523" s="123"/>
      <c r="C523" s="122"/>
      <c r="D523" s="89"/>
      <c r="F523" s="124"/>
      <c r="G523" s="124"/>
      <c r="J523" s="126"/>
      <c r="K523" s="124"/>
      <c r="L523" s="124"/>
      <c r="M523" s="124"/>
      <c r="N523" s="124"/>
      <c r="O523" s="124"/>
      <c r="AC523" s="124"/>
    </row>
    <row r="524" spans="1:29" s="125" customFormat="1" x14ac:dyDescent="0.3">
      <c r="A524" s="122"/>
      <c r="B524" s="123"/>
      <c r="C524" s="122"/>
      <c r="D524" s="89"/>
      <c r="F524" s="124"/>
      <c r="G524" s="124"/>
      <c r="J524" s="126"/>
      <c r="K524" s="124"/>
      <c r="L524" s="124"/>
      <c r="M524" s="124"/>
      <c r="N524" s="124"/>
      <c r="O524" s="124"/>
      <c r="AC524" s="124"/>
    </row>
    <row r="525" spans="1:29" s="125" customFormat="1" x14ac:dyDescent="0.3">
      <c r="A525" s="122"/>
      <c r="B525" s="123"/>
      <c r="C525" s="122"/>
      <c r="D525" s="89"/>
      <c r="F525" s="124"/>
      <c r="G525" s="124"/>
      <c r="J525" s="126"/>
      <c r="K525" s="124"/>
      <c r="L525" s="124"/>
      <c r="M525" s="124"/>
      <c r="N525" s="124"/>
      <c r="O525" s="124"/>
      <c r="AC525" s="124"/>
    </row>
    <row r="526" spans="1:29" s="125" customFormat="1" x14ac:dyDescent="0.3">
      <c r="A526" s="122"/>
      <c r="B526" s="123"/>
      <c r="C526" s="122"/>
      <c r="D526" s="89"/>
      <c r="F526" s="124"/>
      <c r="G526" s="124"/>
      <c r="J526" s="126"/>
      <c r="K526" s="124"/>
      <c r="L526" s="124"/>
      <c r="M526" s="124"/>
      <c r="N526" s="124"/>
      <c r="O526" s="124"/>
      <c r="AC526" s="124"/>
    </row>
    <row r="527" spans="1:29" s="125" customFormat="1" x14ac:dyDescent="0.3">
      <c r="A527" s="122"/>
      <c r="B527" s="123"/>
      <c r="C527" s="122"/>
      <c r="D527" s="89"/>
      <c r="F527" s="124"/>
      <c r="G527" s="124"/>
      <c r="J527" s="126"/>
      <c r="K527" s="124"/>
      <c r="L527" s="124"/>
      <c r="M527" s="124"/>
      <c r="N527" s="124"/>
      <c r="O527" s="124"/>
      <c r="AC527" s="124"/>
    </row>
    <row r="528" spans="1:29" s="125" customFormat="1" x14ac:dyDescent="0.3">
      <c r="A528" s="122"/>
      <c r="B528" s="123"/>
      <c r="C528" s="122"/>
      <c r="D528" s="89"/>
      <c r="F528" s="124"/>
      <c r="G528" s="124"/>
      <c r="J528" s="126"/>
      <c r="K528" s="124"/>
      <c r="L528" s="124"/>
      <c r="M528" s="124"/>
      <c r="N528" s="124"/>
      <c r="O528" s="124"/>
      <c r="AC528" s="124"/>
    </row>
    <row r="529" spans="1:29" s="125" customFormat="1" x14ac:dyDescent="0.3">
      <c r="A529" s="122"/>
      <c r="B529" s="123"/>
      <c r="C529" s="122"/>
      <c r="D529" s="89"/>
      <c r="F529" s="124"/>
      <c r="G529" s="124"/>
      <c r="J529" s="126"/>
      <c r="K529" s="124"/>
      <c r="L529" s="124"/>
      <c r="M529" s="124"/>
      <c r="N529" s="124"/>
      <c r="O529" s="124"/>
      <c r="AC529" s="124"/>
    </row>
    <row r="530" spans="1:29" s="125" customFormat="1" x14ac:dyDescent="0.3">
      <c r="A530" s="122"/>
      <c r="B530" s="123"/>
      <c r="C530" s="122"/>
      <c r="D530" s="89"/>
      <c r="F530" s="124"/>
      <c r="G530" s="124"/>
      <c r="J530" s="126"/>
      <c r="K530" s="124"/>
      <c r="L530" s="124"/>
      <c r="M530" s="124"/>
      <c r="N530" s="124"/>
      <c r="O530" s="124"/>
      <c r="AC530" s="124"/>
    </row>
    <row r="531" spans="1:29" s="125" customFormat="1" x14ac:dyDescent="0.3">
      <c r="A531" s="122"/>
      <c r="B531" s="123"/>
      <c r="C531" s="122"/>
      <c r="D531" s="89"/>
      <c r="F531" s="124"/>
      <c r="G531" s="124"/>
      <c r="J531" s="126"/>
      <c r="K531" s="124"/>
      <c r="L531" s="124"/>
      <c r="M531" s="124"/>
      <c r="N531" s="124"/>
      <c r="O531" s="124"/>
      <c r="AC531" s="124"/>
    </row>
    <row r="532" spans="1:29" s="125" customFormat="1" x14ac:dyDescent="0.3">
      <c r="A532" s="122"/>
      <c r="B532" s="123"/>
      <c r="C532" s="122"/>
      <c r="D532" s="89"/>
      <c r="F532" s="124"/>
      <c r="G532" s="124"/>
      <c r="J532" s="126"/>
      <c r="K532" s="124"/>
      <c r="L532" s="124"/>
      <c r="M532" s="124"/>
      <c r="N532" s="124"/>
      <c r="O532" s="124"/>
      <c r="AC532" s="124"/>
    </row>
    <row r="533" spans="1:29" s="125" customFormat="1" x14ac:dyDescent="0.3">
      <c r="A533" s="122"/>
      <c r="B533" s="123"/>
      <c r="C533" s="122"/>
      <c r="D533" s="89"/>
      <c r="F533" s="124"/>
      <c r="G533" s="124"/>
      <c r="J533" s="126"/>
      <c r="K533" s="124"/>
      <c r="L533" s="124"/>
      <c r="M533" s="124"/>
      <c r="N533" s="124"/>
      <c r="O533" s="124"/>
      <c r="AC533" s="124"/>
    </row>
    <row r="534" spans="1:29" s="125" customFormat="1" x14ac:dyDescent="0.3">
      <c r="A534" s="122"/>
      <c r="B534" s="123"/>
      <c r="C534" s="122"/>
      <c r="D534" s="89"/>
      <c r="F534" s="124"/>
      <c r="G534" s="124"/>
      <c r="J534" s="126"/>
      <c r="K534" s="124"/>
      <c r="L534" s="124"/>
      <c r="M534" s="124"/>
      <c r="N534" s="124"/>
      <c r="O534" s="124"/>
      <c r="AC534" s="124"/>
    </row>
    <row r="535" spans="1:29" s="125" customFormat="1" x14ac:dyDescent="0.3">
      <c r="A535" s="122"/>
      <c r="B535" s="123"/>
      <c r="C535" s="122"/>
      <c r="D535" s="89"/>
      <c r="F535" s="124"/>
      <c r="G535" s="124"/>
      <c r="J535" s="126"/>
      <c r="K535" s="124"/>
      <c r="L535" s="124"/>
      <c r="M535" s="124"/>
      <c r="N535" s="124"/>
      <c r="O535" s="124"/>
      <c r="AC535" s="124"/>
    </row>
    <row r="536" spans="1:29" s="125" customFormat="1" x14ac:dyDescent="0.3">
      <c r="A536" s="122"/>
      <c r="B536" s="123"/>
      <c r="C536" s="122"/>
      <c r="D536" s="89"/>
      <c r="F536" s="124"/>
      <c r="G536" s="124"/>
      <c r="J536" s="126"/>
      <c r="K536" s="124"/>
      <c r="L536" s="124"/>
      <c r="M536" s="124"/>
      <c r="N536" s="124"/>
      <c r="O536" s="124"/>
      <c r="AC536" s="124"/>
    </row>
    <row r="537" spans="1:29" s="125" customFormat="1" x14ac:dyDescent="0.3">
      <c r="A537" s="122"/>
      <c r="B537" s="123"/>
      <c r="C537" s="122"/>
      <c r="D537" s="89"/>
      <c r="F537" s="124"/>
      <c r="G537" s="124"/>
      <c r="J537" s="126"/>
      <c r="K537" s="124"/>
      <c r="L537" s="124"/>
      <c r="M537" s="124"/>
      <c r="N537" s="124"/>
      <c r="O537" s="124"/>
      <c r="AC537" s="124"/>
    </row>
    <row r="538" spans="1:29" s="125" customFormat="1" x14ac:dyDescent="0.3">
      <c r="A538" s="122"/>
      <c r="B538" s="123"/>
      <c r="C538" s="122"/>
      <c r="D538" s="89"/>
      <c r="F538" s="124"/>
      <c r="G538" s="124"/>
      <c r="J538" s="126"/>
      <c r="K538" s="124"/>
      <c r="L538" s="124"/>
      <c r="M538" s="124"/>
      <c r="N538" s="124"/>
      <c r="O538" s="124"/>
      <c r="AC538" s="124"/>
    </row>
    <row r="539" spans="1:29" s="125" customFormat="1" x14ac:dyDescent="0.3">
      <c r="A539" s="122"/>
      <c r="B539" s="123"/>
      <c r="C539" s="122"/>
      <c r="D539" s="89"/>
      <c r="F539" s="124"/>
      <c r="G539" s="124"/>
      <c r="J539" s="126"/>
      <c r="K539" s="124"/>
      <c r="L539" s="124"/>
      <c r="M539" s="124"/>
      <c r="N539" s="124"/>
      <c r="O539" s="124"/>
      <c r="AC539" s="124"/>
    </row>
    <row r="540" spans="1:29" s="125" customFormat="1" x14ac:dyDescent="0.3">
      <c r="A540" s="122"/>
      <c r="B540" s="123"/>
      <c r="C540" s="122"/>
      <c r="D540" s="89"/>
      <c r="F540" s="124"/>
      <c r="G540" s="124"/>
      <c r="J540" s="126"/>
      <c r="K540" s="124"/>
      <c r="L540" s="124"/>
      <c r="M540" s="124"/>
      <c r="N540" s="124"/>
      <c r="O540" s="124"/>
      <c r="AC540" s="124"/>
    </row>
    <row r="541" spans="1:29" s="125" customFormat="1" x14ac:dyDescent="0.3">
      <c r="A541" s="122"/>
      <c r="B541" s="123"/>
      <c r="C541" s="122"/>
      <c r="D541" s="89"/>
      <c r="F541" s="124"/>
      <c r="G541" s="124"/>
      <c r="J541" s="126"/>
      <c r="K541" s="124"/>
      <c r="L541" s="124"/>
      <c r="M541" s="124"/>
      <c r="N541" s="124"/>
      <c r="O541" s="124"/>
      <c r="AC541" s="124"/>
    </row>
    <row r="542" spans="1:29" s="125" customFormat="1" x14ac:dyDescent="0.3">
      <c r="A542" s="122"/>
      <c r="B542" s="123"/>
      <c r="C542" s="122"/>
      <c r="D542" s="89"/>
      <c r="F542" s="124"/>
      <c r="G542" s="124"/>
      <c r="J542" s="126"/>
      <c r="K542" s="124"/>
      <c r="L542" s="124"/>
      <c r="M542" s="124"/>
      <c r="N542" s="124"/>
      <c r="O542" s="124"/>
      <c r="AC542" s="124"/>
    </row>
    <row r="543" spans="1:29" s="125" customFormat="1" x14ac:dyDescent="0.3">
      <c r="A543" s="122"/>
      <c r="B543" s="123"/>
      <c r="C543" s="122"/>
      <c r="D543" s="89"/>
      <c r="F543" s="124"/>
      <c r="G543" s="124"/>
      <c r="J543" s="126"/>
      <c r="K543" s="124"/>
      <c r="L543" s="124"/>
      <c r="M543" s="124"/>
      <c r="N543" s="124"/>
      <c r="O543" s="124"/>
      <c r="AC543" s="124"/>
    </row>
    <row r="544" spans="1:29" s="125" customFormat="1" x14ac:dyDescent="0.3">
      <c r="A544" s="122"/>
      <c r="B544" s="123"/>
      <c r="C544" s="122"/>
      <c r="D544" s="89"/>
      <c r="F544" s="124"/>
      <c r="G544" s="124"/>
      <c r="J544" s="126"/>
      <c r="K544" s="124"/>
      <c r="L544" s="124"/>
      <c r="M544" s="124"/>
      <c r="N544" s="124"/>
      <c r="O544" s="124"/>
      <c r="AC544" s="124"/>
    </row>
    <row r="545" spans="1:29" s="125" customFormat="1" x14ac:dyDescent="0.3">
      <c r="A545" s="122"/>
      <c r="B545" s="123"/>
      <c r="C545" s="122"/>
      <c r="D545" s="89"/>
      <c r="F545" s="124"/>
      <c r="G545" s="124"/>
      <c r="J545" s="126"/>
      <c r="K545" s="124"/>
      <c r="L545" s="124"/>
      <c r="M545" s="124"/>
      <c r="N545" s="124"/>
      <c r="O545" s="124"/>
      <c r="AC545" s="124"/>
    </row>
    <row r="546" spans="1:29" s="125" customFormat="1" x14ac:dyDescent="0.3">
      <c r="A546" s="122"/>
      <c r="B546" s="123"/>
      <c r="C546" s="122"/>
      <c r="D546" s="89"/>
      <c r="F546" s="124"/>
      <c r="G546" s="124"/>
      <c r="J546" s="126"/>
      <c r="K546" s="124"/>
      <c r="L546" s="124"/>
      <c r="M546" s="124"/>
      <c r="N546" s="124"/>
      <c r="O546" s="124"/>
      <c r="AC546" s="124"/>
    </row>
    <row r="547" spans="1:29" s="125" customFormat="1" x14ac:dyDescent="0.3">
      <c r="A547" s="122"/>
      <c r="B547" s="123"/>
      <c r="C547" s="122"/>
      <c r="D547" s="89"/>
      <c r="F547" s="124"/>
      <c r="G547" s="124"/>
      <c r="J547" s="126"/>
      <c r="K547" s="124"/>
      <c r="L547" s="124"/>
      <c r="M547" s="124"/>
      <c r="N547" s="124"/>
      <c r="O547" s="124"/>
      <c r="AC547" s="124"/>
    </row>
    <row r="548" spans="1:29" s="125" customFormat="1" x14ac:dyDescent="0.3">
      <c r="A548" s="122"/>
      <c r="B548" s="123"/>
      <c r="C548" s="122"/>
      <c r="D548" s="89"/>
      <c r="F548" s="124"/>
      <c r="G548" s="124"/>
      <c r="J548" s="126"/>
      <c r="K548" s="124"/>
      <c r="L548" s="124"/>
      <c r="M548" s="124"/>
      <c r="N548" s="124"/>
      <c r="O548" s="124"/>
      <c r="AC548" s="124"/>
    </row>
    <row r="549" spans="1:29" s="125" customFormat="1" x14ac:dyDescent="0.3">
      <c r="A549" s="122"/>
      <c r="B549" s="123"/>
      <c r="C549" s="122"/>
      <c r="D549" s="89"/>
      <c r="F549" s="124"/>
      <c r="G549" s="124"/>
      <c r="J549" s="126"/>
      <c r="K549" s="124"/>
      <c r="L549" s="124"/>
      <c r="M549" s="124"/>
      <c r="N549" s="124"/>
      <c r="O549" s="124"/>
      <c r="AC549" s="124"/>
    </row>
    <row r="550" spans="1:29" s="125" customFormat="1" x14ac:dyDescent="0.3">
      <c r="A550" s="122"/>
      <c r="B550" s="123"/>
      <c r="C550" s="122"/>
      <c r="D550" s="89"/>
      <c r="F550" s="124"/>
      <c r="G550" s="124"/>
      <c r="J550" s="126"/>
      <c r="K550" s="124"/>
      <c r="L550" s="124"/>
      <c r="M550" s="124"/>
      <c r="N550" s="124"/>
      <c r="O550" s="124"/>
      <c r="AC550" s="124"/>
    </row>
    <row r="551" spans="1:29" s="125" customFormat="1" x14ac:dyDescent="0.3">
      <c r="A551" s="122"/>
      <c r="B551" s="123"/>
      <c r="C551" s="122"/>
      <c r="D551" s="89"/>
      <c r="F551" s="124"/>
      <c r="G551" s="124"/>
      <c r="J551" s="126"/>
      <c r="K551" s="124"/>
      <c r="L551" s="124"/>
      <c r="M551" s="124"/>
      <c r="N551" s="124"/>
      <c r="O551" s="124"/>
      <c r="AC551" s="124"/>
    </row>
    <row r="552" spans="1:29" s="125" customFormat="1" x14ac:dyDescent="0.3">
      <c r="A552" s="122"/>
      <c r="B552" s="123"/>
      <c r="C552" s="122"/>
      <c r="D552" s="89"/>
      <c r="F552" s="124"/>
      <c r="G552" s="124"/>
      <c r="J552" s="126"/>
      <c r="K552" s="124"/>
      <c r="L552" s="124"/>
      <c r="M552" s="124"/>
      <c r="N552" s="124"/>
      <c r="O552" s="124"/>
      <c r="AC552" s="124"/>
    </row>
    <row r="553" spans="1:29" s="125" customFormat="1" x14ac:dyDescent="0.3">
      <c r="A553" s="122"/>
      <c r="B553" s="123"/>
      <c r="C553" s="122"/>
      <c r="D553" s="89"/>
      <c r="F553" s="124"/>
      <c r="G553" s="124"/>
      <c r="J553" s="126"/>
      <c r="K553" s="124"/>
      <c r="L553" s="124"/>
      <c r="M553" s="124"/>
      <c r="N553" s="124"/>
      <c r="O553" s="124"/>
      <c r="AC553" s="124"/>
    </row>
    <row r="554" spans="1:29" s="125" customFormat="1" x14ac:dyDescent="0.3">
      <c r="A554" s="122"/>
      <c r="B554" s="123"/>
      <c r="C554" s="122"/>
      <c r="D554" s="89"/>
      <c r="F554" s="124"/>
      <c r="G554" s="124"/>
      <c r="J554" s="126"/>
      <c r="K554" s="124"/>
      <c r="L554" s="124"/>
      <c r="M554" s="124"/>
      <c r="N554" s="124"/>
      <c r="O554" s="124"/>
      <c r="AC554" s="124"/>
    </row>
    <row r="555" spans="1:29" s="125" customFormat="1" x14ac:dyDescent="0.3">
      <c r="A555" s="122"/>
      <c r="B555" s="123"/>
      <c r="C555" s="122"/>
      <c r="D555" s="89"/>
      <c r="F555" s="124"/>
      <c r="G555" s="124"/>
      <c r="J555" s="126"/>
      <c r="K555" s="124"/>
      <c r="L555" s="124"/>
      <c r="M555" s="124"/>
      <c r="N555" s="124"/>
      <c r="O555" s="124"/>
      <c r="AC555" s="124"/>
    </row>
    <row r="556" spans="1:29" s="125" customFormat="1" x14ac:dyDescent="0.3">
      <c r="A556" s="122"/>
      <c r="B556" s="123"/>
      <c r="C556" s="122"/>
      <c r="D556" s="89"/>
      <c r="F556" s="124"/>
      <c r="G556" s="124"/>
      <c r="J556" s="126"/>
      <c r="K556" s="124"/>
      <c r="L556" s="124"/>
      <c r="M556" s="124"/>
      <c r="N556" s="124"/>
      <c r="O556" s="124"/>
      <c r="AC556" s="124"/>
    </row>
    <row r="557" spans="1:29" s="125" customFormat="1" x14ac:dyDescent="0.3">
      <c r="A557" s="122"/>
      <c r="B557" s="123"/>
      <c r="C557" s="122"/>
      <c r="D557" s="89"/>
      <c r="F557" s="124"/>
      <c r="G557" s="124"/>
      <c r="J557" s="126"/>
      <c r="K557" s="124"/>
      <c r="L557" s="124"/>
      <c r="M557" s="124"/>
      <c r="N557" s="124"/>
      <c r="O557" s="124"/>
      <c r="AC557" s="124"/>
    </row>
    <row r="558" spans="1:29" s="125" customFormat="1" x14ac:dyDescent="0.3">
      <c r="A558" s="122"/>
      <c r="B558" s="123"/>
      <c r="C558" s="122"/>
      <c r="D558" s="89"/>
      <c r="F558" s="124"/>
      <c r="G558" s="124"/>
      <c r="J558" s="126"/>
      <c r="K558" s="124"/>
      <c r="L558" s="124"/>
      <c r="M558" s="124"/>
      <c r="N558" s="124"/>
      <c r="O558" s="124"/>
      <c r="AC558" s="124"/>
    </row>
    <row r="559" spans="1:29" s="125" customFormat="1" x14ac:dyDescent="0.3">
      <c r="A559" s="122"/>
      <c r="B559" s="123"/>
      <c r="C559" s="122"/>
      <c r="D559" s="89"/>
      <c r="F559" s="124"/>
      <c r="G559" s="124"/>
      <c r="J559" s="126"/>
      <c r="K559" s="124"/>
      <c r="L559" s="124"/>
      <c r="M559" s="124"/>
      <c r="N559" s="124"/>
      <c r="O559" s="124"/>
      <c r="AC559" s="124"/>
    </row>
    <row r="560" spans="1:29" s="125" customFormat="1" x14ac:dyDescent="0.3">
      <c r="A560" s="122"/>
      <c r="B560" s="123"/>
      <c r="C560" s="122"/>
      <c r="D560" s="89"/>
      <c r="F560" s="124"/>
      <c r="G560" s="124"/>
      <c r="J560" s="126"/>
      <c r="K560" s="124"/>
      <c r="L560" s="124"/>
      <c r="M560" s="124"/>
      <c r="N560" s="124"/>
      <c r="O560" s="124"/>
      <c r="AC560" s="124"/>
    </row>
    <row r="561" spans="1:29" s="125" customFormat="1" x14ac:dyDescent="0.3">
      <c r="A561" s="122"/>
      <c r="B561" s="123"/>
      <c r="C561" s="122"/>
      <c r="D561" s="89"/>
      <c r="F561" s="124"/>
      <c r="G561" s="124"/>
      <c r="J561" s="126"/>
      <c r="K561" s="124"/>
      <c r="L561" s="124"/>
      <c r="M561" s="124"/>
      <c r="N561" s="124"/>
      <c r="O561" s="124"/>
      <c r="AC561" s="124"/>
    </row>
    <row r="562" spans="1:29" s="125" customFormat="1" x14ac:dyDescent="0.3">
      <c r="A562" s="122"/>
      <c r="B562" s="123"/>
      <c r="C562" s="122"/>
      <c r="D562" s="89"/>
      <c r="F562" s="124"/>
      <c r="G562" s="124"/>
      <c r="J562" s="126"/>
      <c r="K562" s="124"/>
      <c r="L562" s="124"/>
      <c r="M562" s="124"/>
      <c r="N562" s="124"/>
      <c r="O562" s="124"/>
      <c r="AC562" s="124"/>
    </row>
    <row r="563" spans="1:29" s="125" customFormat="1" x14ac:dyDescent="0.3">
      <c r="A563" s="122"/>
      <c r="B563" s="123"/>
      <c r="C563" s="122"/>
      <c r="D563" s="89"/>
      <c r="F563" s="124"/>
      <c r="G563" s="124"/>
      <c r="J563" s="126"/>
      <c r="K563" s="124"/>
      <c r="L563" s="124"/>
      <c r="M563" s="124"/>
      <c r="N563" s="124"/>
      <c r="O563" s="124"/>
      <c r="AC563" s="124"/>
    </row>
    <row r="564" spans="1:29" s="125" customFormat="1" x14ac:dyDescent="0.3">
      <c r="A564" s="122"/>
      <c r="B564" s="123"/>
      <c r="C564" s="122"/>
      <c r="D564" s="89"/>
      <c r="F564" s="124"/>
      <c r="G564" s="124"/>
      <c r="J564" s="126"/>
      <c r="K564" s="124"/>
      <c r="L564" s="124"/>
      <c r="M564" s="124"/>
      <c r="N564" s="124"/>
      <c r="O564" s="124"/>
      <c r="AC564" s="124"/>
    </row>
    <row r="565" spans="1:29" s="125" customFormat="1" x14ac:dyDescent="0.3">
      <c r="A565" s="122"/>
      <c r="B565" s="123"/>
      <c r="C565" s="122"/>
      <c r="D565" s="89"/>
      <c r="F565" s="124"/>
      <c r="G565" s="124"/>
      <c r="J565" s="126"/>
      <c r="K565" s="124"/>
      <c r="L565" s="124"/>
      <c r="M565" s="124"/>
      <c r="N565" s="124"/>
      <c r="O565" s="124"/>
      <c r="AC565" s="124"/>
    </row>
    <row r="566" spans="1:29" s="125" customFormat="1" x14ac:dyDescent="0.3">
      <c r="A566" s="122"/>
      <c r="B566" s="123"/>
      <c r="C566" s="122"/>
      <c r="D566" s="89"/>
      <c r="F566" s="124"/>
      <c r="G566" s="124"/>
      <c r="J566" s="126"/>
      <c r="K566" s="124"/>
      <c r="L566" s="124"/>
      <c r="M566" s="124"/>
      <c r="N566" s="124"/>
      <c r="O566" s="124"/>
      <c r="AC566" s="124"/>
    </row>
    <row r="567" spans="1:29" s="125" customFormat="1" x14ac:dyDescent="0.3">
      <c r="A567" s="122"/>
      <c r="B567" s="123"/>
      <c r="C567" s="122"/>
      <c r="D567" s="89"/>
      <c r="F567" s="124"/>
      <c r="G567" s="124"/>
      <c r="J567" s="126"/>
      <c r="K567" s="124"/>
      <c r="L567" s="124"/>
      <c r="M567" s="124"/>
      <c r="N567" s="124"/>
      <c r="O567" s="124"/>
      <c r="AC567" s="124"/>
    </row>
    <row r="568" spans="1:29" s="125" customFormat="1" x14ac:dyDescent="0.3">
      <c r="A568" s="122"/>
      <c r="B568" s="123"/>
      <c r="C568" s="122"/>
      <c r="D568" s="89"/>
      <c r="F568" s="124"/>
      <c r="G568" s="124"/>
      <c r="J568" s="126"/>
      <c r="K568" s="124"/>
      <c r="L568" s="124"/>
      <c r="M568" s="124"/>
      <c r="N568" s="124"/>
      <c r="O568" s="124"/>
      <c r="AC568" s="124"/>
    </row>
    <row r="569" spans="1:29" s="125" customFormat="1" x14ac:dyDescent="0.3">
      <c r="A569" s="122"/>
      <c r="B569" s="123"/>
      <c r="C569" s="122"/>
      <c r="D569" s="89"/>
      <c r="F569" s="124"/>
      <c r="G569" s="124"/>
      <c r="J569" s="126"/>
      <c r="K569" s="124"/>
      <c r="L569" s="124"/>
      <c r="M569" s="124"/>
      <c r="N569" s="124"/>
      <c r="O569" s="124"/>
      <c r="AC569" s="124"/>
    </row>
    <row r="570" spans="1:29" s="125" customFormat="1" x14ac:dyDescent="0.3">
      <c r="A570" s="122"/>
      <c r="B570" s="123"/>
      <c r="C570" s="122"/>
      <c r="D570" s="89"/>
      <c r="F570" s="124"/>
      <c r="G570" s="124"/>
      <c r="J570" s="126"/>
      <c r="K570" s="124"/>
      <c r="L570" s="124"/>
      <c r="M570" s="124"/>
      <c r="N570" s="124"/>
      <c r="O570" s="124"/>
      <c r="AC570" s="124"/>
    </row>
    <row r="571" spans="1:29" s="125" customFormat="1" x14ac:dyDescent="0.3">
      <c r="A571" s="122"/>
      <c r="B571" s="123"/>
      <c r="C571" s="122"/>
      <c r="D571" s="89"/>
      <c r="F571" s="124"/>
      <c r="G571" s="124"/>
      <c r="J571" s="126"/>
      <c r="K571" s="124"/>
      <c r="L571" s="124"/>
      <c r="M571" s="124"/>
      <c r="N571" s="124"/>
      <c r="O571" s="124"/>
      <c r="AC571" s="124"/>
    </row>
  </sheetData>
  <mergeCells count="145">
    <mergeCell ref="F4:F6"/>
    <mergeCell ref="M4:M5"/>
    <mergeCell ref="N4:N5"/>
    <mergeCell ref="O4:O5"/>
    <mergeCell ref="AI4:AK4"/>
    <mergeCell ref="H5:I5"/>
    <mergeCell ref="F1:G1"/>
    <mergeCell ref="K1:M1"/>
    <mergeCell ref="AH1:AI1"/>
    <mergeCell ref="H2:I2"/>
    <mergeCell ref="AC2:AC3"/>
    <mergeCell ref="AI2:AK2"/>
    <mergeCell ref="H3:I3"/>
    <mergeCell ref="M3:N3"/>
    <mergeCell ref="AI3:AK3"/>
    <mergeCell ref="F7:F9"/>
    <mergeCell ref="M7:M8"/>
    <mergeCell ref="N7:N8"/>
    <mergeCell ref="O7:O8"/>
    <mergeCell ref="AI7:AK7"/>
    <mergeCell ref="F10:F12"/>
    <mergeCell ref="M10:M11"/>
    <mergeCell ref="N10:N11"/>
    <mergeCell ref="O10:O11"/>
    <mergeCell ref="AI10:AK10"/>
    <mergeCell ref="AI16:AK16"/>
    <mergeCell ref="F19:F21"/>
    <mergeCell ref="M19:M20"/>
    <mergeCell ref="N19:N20"/>
    <mergeCell ref="O19:O20"/>
    <mergeCell ref="F13:F15"/>
    <mergeCell ref="M13:M14"/>
    <mergeCell ref="N13:N14"/>
    <mergeCell ref="O13:O14"/>
    <mergeCell ref="AI13:AK13"/>
    <mergeCell ref="AI14:AK14"/>
    <mergeCell ref="AI15:AK15"/>
    <mergeCell ref="F22:F24"/>
    <mergeCell ref="M22:M23"/>
    <mergeCell ref="N22:N23"/>
    <mergeCell ref="O22:O23"/>
    <mergeCell ref="F25:F27"/>
    <mergeCell ref="M25:M26"/>
    <mergeCell ref="N25:N26"/>
    <mergeCell ref="O25:O26"/>
    <mergeCell ref="F16:F18"/>
    <mergeCell ref="M16:M17"/>
    <mergeCell ref="N16:N17"/>
    <mergeCell ref="O16:O17"/>
    <mergeCell ref="F34:F36"/>
    <mergeCell ref="M34:M35"/>
    <mergeCell ref="N34:N35"/>
    <mergeCell ref="O34:O35"/>
    <mergeCell ref="F37:F39"/>
    <mergeCell ref="M37:M38"/>
    <mergeCell ref="N37:N38"/>
    <mergeCell ref="O37:O38"/>
    <mergeCell ref="F28:F30"/>
    <mergeCell ref="M28:M29"/>
    <mergeCell ref="N28:N29"/>
    <mergeCell ref="O28:O29"/>
    <mergeCell ref="F31:F33"/>
    <mergeCell ref="M31:M32"/>
    <mergeCell ref="N31:N32"/>
    <mergeCell ref="O31:O32"/>
    <mergeCell ref="F46:F48"/>
    <mergeCell ref="M46:M47"/>
    <mergeCell ref="N46:N47"/>
    <mergeCell ref="O46:O47"/>
    <mergeCell ref="F49:F51"/>
    <mergeCell ref="M49:M50"/>
    <mergeCell ref="N49:N50"/>
    <mergeCell ref="O49:O50"/>
    <mergeCell ref="F40:F42"/>
    <mergeCell ref="M40:M41"/>
    <mergeCell ref="N40:N41"/>
    <mergeCell ref="O40:O41"/>
    <mergeCell ref="F43:F45"/>
    <mergeCell ref="M43:M44"/>
    <mergeCell ref="N43:N44"/>
    <mergeCell ref="O43:O44"/>
    <mergeCell ref="F58:F60"/>
    <mergeCell ref="M58:M59"/>
    <mergeCell ref="N58:N59"/>
    <mergeCell ref="O58:O59"/>
    <mergeCell ref="F61:F63"/>
    <mergeCell ref="M61:M62"/>
    <mergeCell ref="N61:N62"/>
    <mergeCell ref="O61:O62"/>
    <mergeCell ref="F52:F54"/>
    <mergeCell ref="M52:M53"/>
    <mergeCell ref="N52:N53"/>
    <mergeCell ref="O52:O53"/>
    <mergeCell ref="F55:F57"/>
    <mergeCell ref="M55:M56"/>
    <mergeCell ref="N55:N56"/>
    <mergeCell ref="O55:O56"/>
    <mergeCell ref="F70:F72"/>
    <mergeCell ref="M70:M71"/>
    <mergeCell ref="N70:N71"/>
    <mergeCell ref="O70:O71"/>
    <mergeCell ref="F73:F75"/>
    <mergeCell ref="M73:M74"/>
    <mergeCell ref="N73:N74"/>
    <mergeCell ref="O73:O74"/>
    <mergeCell ref="F64:F66"/>
    <mergeCell ref="M64:M65"/>
    <mergeCell ref="N64:N65"/>
    <mergeCell ref="O64:O65"/>
    <mergeCell ref="F67:F69"/>
    <mergeCell ref="M67:M68"/>
    <mergeCell ref="N67:N68"/>
    <mergeCell ref="O67:O68"/>
    <mergeCell ref="F82:F84"/>
    <mergeCell ref="M82:M83"/>
    <mergeCell ref="N82:N83"/>
    <mergeCell ref="O82:O83"/>
    <mergeCell ref="F85:F87"/>
    <mergeCell ref="M85:M86"/>
    <mergeCell ref="N85:N86"/>
    <mergeCell ref="O85:O86"/>
    <mergeCell ref="F76:F78"/>
    <mergeCell ref="M76:M77"/>
    <mergeCell ref="N76:N77"/>
    <mergeCell ref="O76:O77"/>
    <mergeCell ref="F79:F81"/>
    <mergeCell ref="M79:M80"/>
    <mergeCell ref="N79:N80"/>
    <mergeCell ref="O79:O80"/>
    <mergeCell ref="F94:F96"/>
    <mergeCell ref="M94:M95"/>
    <mergeCell ref="N94:N95"/>
    <mergeCell ref="O94:O95"/>
    <mergeCell ref="F97:F99"/>
    <mergeCell ref="M97:M98"/>
    <mergeCell ref="N97:N98"/>
    <mergeCell ref="O97:O98"/>
    <mergeCell ref="F88:F90"/>
    <mergeCell ref="M88:M89"/>
    <mergeCell ref="N88:N89"/>
    <mergeCell ref="O88:O89"/>
    <mergeCell ref="F91:F93"/>
    <mergeCell ref="M91:M92"/>
    <mergeCell ref="N91:N92"/>
    <mergeCell ref="O91:O92"/>
  </mergeCells>
  <conditionalFormatting sqref="O4:O15">
    <cfRule type="cellIs" dxfId="132" priority="20" operator="lessThan">
      <formula>0</formula>
    </cfRule>
    <cfRule type="cellIs" dxfId="131" priority="21" operator="greaterThan">
      <formula>0</formula>
    </cfRule>
  </conditionalFormatting>
  <conditionalFormatting sqref="O16:O99">
    <cfRule type="cellIs" dxfId="130" priority="18" operator="lessThan">
      <formula>0</formula>
    </cfRule>
    <cfRule type="cellIs" dxfId="129" priority="19" operator="greaterThan">
      <formula>0</formula>
    </cfRule>
  </conditionalFormatting>
  <conditionalFormatting sqref="AI16:AK16">
    <cfRule type="cellIs" dxfId="128" priority="17" operator="lessThan">
      <formula>0</formula>
    </cfRule>
  </conditionalFormatting>
  <conditionalFormatting sqref="AF4:AF99">
    <cfRule type="containsText" dxfId="127" priority="9" operator="containsText" text="X">
      <formula>NOT(ISERROR(SEARCH("X",AF4)))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pageSetUpPr fitToPage="1"/>
  </sheetPr>
  <dimension ref="A1:BO1036"/>
  <sheetViews>
    <sheetView tabSelected="1" topLeftCell="AS1" zoomScale="87" zoomScaleNormal="87" workbookViewId="0">
      <selection activeCell="BI7" sqref="BI7"/>
    </sheetView>
  </sheetViews>
  <sheetFormatPr baseColWidth="10" defaultColWidth="12.625" defaultRowHeight="15" customHeight="1" x14ac:dyDescent="0.2"/>
  <cols>
    <col min="1" max="1" width="5.625" style="39" customWidth="1"/>
    <col min="2" max="2" width="3.5" style="47" customWidth="1"/>
    <col min="3" max="3" width="20.625" style="42" customWidth="1"/>
    <col min="4" max="6" width="3.5" customWidth="1"/>
    <col min="7" max="7" width="20.625" customWidth="1"/>
    <col min="8" max="8" width="3.5" customWidth="1"/>
    <col min="9" max="9" width="3.625" customWidth="1"/>
    <col min="10" max="10" width="3.5" customWidth="1"/>
    <col min="11" max="11" width="20.625" customWidth="1"/>
    <col min="12" max="14" width="3.5" customWidth="1"/>
    <col min="15" max="15" width="20.625" customWidth="1"/>
    <col min="16" max="16" width="3.5" customWidth="1"/>
    <col min="17" max="17" width="3.625" customWidth="1"/>
    <col min="18" max="18" width="3.5" customWidth="1"/>
    <col min="19" max="19" width="20.625" customWidth="1"/>
    <col min="20" max="22" width="3.5" customWidth="1"/>
    <col min="23" max="23" width="20.625" customWidth="1"/>
    <col min="24" max="24" width="3.5" customWidth="1"/>
    <col min="25" max="25" width="3.625" customWidth="1"/>
    <col min="26" max="26" width="3.5" customWidth="1"/>
    <col min="27" max="27" width="20.625" customWidth="1"/>
    <col min="28" max="30" width="3.5" customWidth="1"/>
    <col min="31" max="31" width="20.625" customWidth="1"/>
    <col min="32" max="32" width="3.5" customWidth="1"/>
    <col min="33" max="33" width="3.625" customWidth="1"/>
    <col min="34" max="34" width="3.5" customWidth="1"/>
    <col min="35" max="35" width="20.625" customWidth="1"/>
    <col min="36" max="38" width="3.5" customWidth="1"/>
    <col min="39" max="39" width="20.625" customWidth="1"/>
    <col min="40" max="40" width="3.5" customWidth="1"/>
    <col min="41" max="41" width="3.625" customWidth="1"/>
    <col min="42" max="42" width="3.5" style="34" customWidth="1"/>
    <col min="43" max="43" width="20.625" style="34" customWidth="1"/>
    <col min="44" max="46" width="3.5" style="34" customWidth="1"/>
    <col min="47" max="47" width="20.625" style="34" customWidth="1"/>
    <col min="48" max="48" width="3.5" style="34" customWidth="1"/>
    <col min="49" max="49" width="3.625" style="34" customWidth="1"/>
    <col min="50" max="50" width="3.5" style="34" customWidth="1"/>
    <col min="51" max="51" width="10.625" style="34" customWidth="1"/>
    <col min="52" max="52" width="3.5" style="34" customWidth="1"/>
    <col min="53" max="54" width="10" style="34" customWidth="1"/>
    <col min="55" max="55" width="20.625" style="34" customWidth="1"/>
    <col min="56" max="56" width="12.625" style="34"/>
    <col min="57" max="58" width="12.625" style="34" customWidth="1"/>
    <col min="59" max="60" width="20.625" customWidth="1"/>
    <col min="62" max="62" width="20.625" customWidth="1"/>
    <col min="65" max="65" width="20.625" customWidth="1"/>
  </cols>
  <sheetData>
    <row r="1" spans="1:67" ht="24.95" customHeight="1" x14ac:dyDescent="0.35">
      <c r="B1" s="169" t="s">
        <v>113</v>
      </c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  <c r="Q1" s="169"/>
      <c r="R1" s="169"/>
      <c r="S1" s="169"/>
      <c r="T1" s="169"/>
      <c r="U1" s="169"/>
      <c r="V1" s="169"/>
      <c r="W1" s="169"/>
      <c r="X1" s="169"/>
      <c r="Y1" s="169"/>
      <c r="Z1" s="169"/>
      <c r="AA1" s="169"/>
      <c r="AB1" s="169"/>
      <c r="AC1" s="169"/>
      <c r="AD1" s="169"/>
      <c r="AE1" s="169"/>
      <c r="AF1" s="169"/>
      <c r="AG1" s="169"/>
      <c r="AH1" s="169"/>
      <c r="AI1" s="169"/>
      <c r="AJ1" s="169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24"/>
      <c r="AZ1" s="24"/>
      <c r="BA1" s="33"/>
      <c r="BB1" s="33"/>
      <c r="BG1" s="151" t="s">
        <v>111</v>
      </c>
      <c r="BH1" s="151"/>
      <c r="BI1" s="34"/>
      <c r="BJ1" s="34"/>
      <c r="BK1" s="34"/>
      <c r="BL1" s="34"/>
      <c r="BM1" s="34"/>
      <c r="BN1" s="34"/>
      <c r="BO1" s="34"/>
    </row>
    <row r="2" spans="1:67" ht="24.95" customHeight="1" x14ac:dyDescent="0.35">
      <c r="B2" s="54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169" t="s">
        <v>100</v>
      </c>
      <c r="P2" s="169"/>
      <c r="Q2" s="169"/>
      <c r="R2" s="169"/>
      <c r="S2" s="169"/>
      <c r="T2" s="169"/>
      <c r="U2" s="169"/>
      <c r="V2" s="169"/>
      <c r="W2" s="169"/>
      <c r="X2" s="169"/>
      <c r="Y2" s="169"/>
      <c r="Z2" s="169"/>
      <c r="AA2" s="169"/>
      <c r="AB2" s="55"/>
      <c r="AC2" s="55"/>
      <c r="AD2" s="55"/>
      <c r="AE2" s="55"/>
      <c r="AF2" s="55"/>
      <c r="AG2" s="55"/>
      <c r="AH2" s="55"/>
      <c r="AI2" s="55"/>
      <c r="AJ2" s="55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24"/>
      <c r="AZ2" s="24"/>
      <c r="BA2" s="33"/>
      <c r="BB2" s="33"/>
      <c r="BF2" s="175" t="s">
        <v>116</v>
      </c>
      <c r="BG2" s="172"/>
      <c r="BH2" s="172"/>
      <c r="BI2" s="172"/>
      <c r="BJ2" s="172"/>
      <c r="BK2" s="172"/>
      <c r="BL2" s="34"/>
      <c r="BM2" s="34"/>
      <c r="BN2" s="34"/>
      <c r="BO2" s="34"/>
    </row>
    <row r="3" spans="1:67" ht="24.95" customHeight="1" x14ac:dyDescent="0.2">
      <c r="B3" s="54"/>
      <c r="C3" s="170" t="s">
        <v>35</v>
      </c>
      <c r="D3" s="170"/>
      <c r="E3" s="170"/>
      <c r="F3" s="170"/>
      <c r="G3" s="170"/>
      <c r="H3" s="45"/>
      <c r="I3" s="55"/>
      <c r="J3" s="55"/>
      <c r="K3" s="170" t="s">
        <v>84</v>
      </c>
      <c r="L3" s="170"/>
      <c r="M3" s="170"/>
      <c r="N3" s="170"/>
      <c r="O3" s="170"/>
      <c r="P3" s="45"/>
      <c r="Q3" s="55"/>
      <c r="R3" s="55"/>
      <c r="S3" s="170" t="s">
        <v>83</v>
      </c>
      <c r="T3" s="170"/>
      <c r="U3" s="170"/>
      <c r="V3" s="170"/>
      <c r="W3" s="170"/>
      <c r="X3" s="45"/>
      <c r="Y3" s="55"/>
      <c r="Z3" s="55"/>
      <c r="AA3" s="170" t="s">
        <v>82</v>
      </c>
      <c r="AB3" s="170"/>
      <c r="AC3" s="170"/>
      <c r="AD3" s="170"/>
      <c r="AE3" s="170"/>
      <c r="AF3" s="45"/>
      <c r="AG3" s="55"/>
      <c r="AH3" s="55"/>
      <c r="AI3" s="170" t="s">
        <v>81</v>
      </c>
      <c r="AJ3" s="170"/>
      <c r="AK3" s="170"/>
      <c r="AL3" s="170"/>
      <c r="AM3" s="170"/>
      <c r="AN3" s="45"/>
      <c r="AO3" s="31"/>
      <c r="AP3" s="31"/>
      <c r="AQ3" s="170" t="s">
        <v>80</v>
      </c>
      <c r="AR3" s="170"/>
      <c r="AS3" s="170"/>
      <c r="AT3" s="170"/>
      <c r="AU3" s="170"/>
      <c r="AV3" s="45"/>
      <c r="AW3" s="31"/>
      <c r="AX3" s="45"/>
      <c r="AY3" s="54"/>
      <c r="AZ3" s="45"/>
      <c r="BA3" s="45"/>
      <c r="BB3" s="45"/>
      <c r="BC3" s="45"/>
      <c r="BD3" s="54"/>
      <c r="BF3" s="182" t="s">
        <v>118</v>
      </c>
      <c r="BG3" s="34"/>
      <c r="BH3" s="34"/>
      <c r="BI3" s="34"/>
      <c r="BJ3" s="34"/>
      <c r="BK3" s="34"/>
      <c r="BL3" s="34"/>
      <c r="BM3" s="34"/>
      <c r="BN3" s="34"/>
      <c r="BO3" s="34"/>
    </row>
    <row r="4" spans="1:67" ht="24.95" customHeight="1" thickBot="1" x14ac:dyDescent="0.25">
      <c r="A4" s="59" t="s">
        <v>38</v>
      </c>
      <c r="B4" s="59"/>
      <c r="C4" s="45"/>
      <c r="D4" s="171" t="s">
        <v>76</v>
      </c>
      <c r="E4" s="171"/>
      <c r="F4" s="171"/>
      <c r="G4" s="45"/>
      <c r="H4" s="171" t="s">
        <v>38</v>
      </c>
      <c r="I4" s="171"/>
      <c r="J4" s="171"/>
      <c r="K4" s="45"/>
      <c r="L4" s="171" t="s">
        <v>76</v>
      </c>
      <c r="M4" s="171"/>
      <c r="N4" s="171"/>
      <c r="O4" s="45"/>
      <c r="P4" s="171" t="s">
        <v>38</v>
      </c>
      <c r="Q4" s="171"/>
      <c r="R4" s="171"/>
      <c r="S4" s="45"/>
      <c r="T4" s="171" t="s">
        <v>76</v>
      </c>
      <c r="U4" s="171"/>
      <c r="V4" s="171"/>
      <c r="W4" s="45"/>
      <c r="X4" s="171" t="s">
        <v>38</v>
      </c>
      <c r="Y4" s="171"/>
      <c r="Z4" s="171"/>
      <c r="AA4" s="45"/>
      <c r="AB4" s="171" t="s">
        <v>76</v>
      </c>
      <c r="AC4" s="171"/>
      <c r="AD4" s="171"/>
      <c r="AE4" s="45"/>
      <c r="AF4" s="171" t="s">
        <v>38</v>
      </c>
      <c r="AG4" s="171"/>
      <c r="AH4" s="171"/>
      <c r="AI4" s="45"/>
      <c r="AJ4" s="171" t="s">
        <v>76</v>
      </c>
      <c r="AK4" s="171"/>
      <c r="AL4" s="171"/>
      <c r="AM4" s="45"/>
      <c r="AN4" s="171" t="s">
        <v>38</v>
      </c>
      <c r="AO4" s="171"/>
      <c r="AP4" s="171"/>
      <c r="AQ4" s="45"/>
      <c r="AR4" s="171" t="s">
        <v>76</v>
      </c>
      <c r="AS4" s="171"/>
      <c r="AT4" s="171"/>
      <c r="AU4" s="45"/>
      <c r="AV4" s="59"/>
      <c r="AW4" s="59"/>
      <c r="AX4" s="45"/>
      <c r="AY4" s="54"/>
      <c r="AZ4" s="45"/>
      <c r="BA4" s="45"/>
      <c r="BB4" s="45"/>
      <c r="BC4" s="45"/>
      <c r="BD4" s="46"/>
      <c r="BF4" s="150" t="s">
        <v>112</v>
      </c>
      <c r="BG4" s="34"/>
      <c r="BH4" s="34"/>
      <c r="BI4" s="34"/>
      <c r="BJ4" s="34"/>
      <c r="BK4" s="34"/>
      <c r="BL4" s="34"/>
      <c r="BM4" s="34"/>
      <c r="BN4" s="34"/>
      <c r="BO4" s="34"/>
    </row>
    <row r="5" spans="1:67" ht="24.95" customHeight="1" thickBot="1" x14ac:dyDescent="0.25">
      <c r="B5" s="57">
        <f ca="1">IF(C5="","",VLOOKUP(C5,Teams,2,FALSE))</f>
        <v>1</v>
      </c>
      <c r="C5" s="58" t="str">
        <f ca="1">OFFSET($BC$9,B50,0)</f>
        <v xml:space="preserve">Andrieu Rudy </v>
      </c>
      <c r="D5" s="57" t="s">
        <v>34</v>
      </c>
      <c r="E5" s="69" t="s">
        <v>85</v>
      </c>
      <c r="F5" s="58" t="s">
        <v>7</v>
      </c>
      <c r="G5" s="57" t="str">
        <f ca="1">OFFSET($BC$10,B50,0)</f>
        <v xml:space="preserve">Anquetil Jacky </v>
      </c>
      <c r="H5" s="57">
        <f ca="1">IF(G5="","",VLOOKUP(G5,Teams,2,FALSE))</f>
        <v>2</v>
      </c>
      <c r="I5" s="70"/>
      <c r="J5" s="57">
        <f ca="1">IF(K5="","",VLOOKUP(K5,Teams,2,FALSE))</f>
        <v>5</v>
      </c>
      <c r="K5" s="58" t="str">
        <f ca="1">OFFSET($BC$13,J50,0)</f>
        <v>Attinat François</v>
      </c>
      <c r="L5" s="57" t="s">
        <v>7</v>
      </c>
      <c r="M5" s="69" t="s">
        <v>85</v>
      </c>
      <c r="N5" s="58" t="s">
        <v>34</v>
      </c>
      <c r="O5" s="57" t="str">
        <f ca="1">OFFSET($BC$14,J50,0)</f>
        <v>Aubin Alicia</v>
      </c>
      <c r="P5" s="57">
        <f ca="1">IF(O5="","",VLOOKUP(O5,Teams,2,FALSE))</f>
        <v>6</v>
      </c>
      <c r="Q5" s="70"/>
      <c r="R5" s="57">
        <f ca="1">IF(S5="","",VLOOKUP(S5,Teams,2,FALSE))</f>
        <v>9</v>
      </c>
      <c r="S5" s="58" t="str">
        <f ca="1">OFFSET($BC$17,B50,0)</f>
        <v>Auger Anthony</v>
      </c>
      <c r="T5" s="57" t="s">
        <v>7</v>
      </c>
      <c r="U5" s="69" t="s">
        <v>85</v>
      </c>
      <c r="V5" s="58" t="s">
        <v>34</v>
      </c>
      <c r="W5" s="57" t="str">
        <f ca="1">OFFSET($BC$18,R50,0)</f>
        <v>Dehaies Jaison</v>
      </c>
      <c r="X5" s="57">
        <f ca="1">IF(W5="","",VLOOKUP(W5,Teams,2,FALSE))</f>
        <v>10</v>
      </c>
      <c r="Y5" s="70"/>
      <c r="Z5" s="57">
        <f ca="1">IF(AA5="","",VLOOKUP(AA5,Teams,2,FALSE))</f>
        <v>13</v>
      </c>
      <c r="AA5" s="58" t="str">
        <f ca="1">OFFSET($BC$21,Z50,0)</f>
        <v>Bailleul Bruno</v>
      </c>
      <c r="AB5" s="57" t="s">
        <v>7</v>
      </c>
      <c r="AC5" s="69" t="s">
        <v>85</v>
      </c>
      <c r="AD5" s="58" t="s">
        <v>34</v>
      </c>
      <c r="AE5" s="57" t="str">
        <f ca="1">OFFSET($BC$22,Z50,0)</f>
        <v>Bailleul Elisa</v>
      </c>
      <c r="AF5" s="57">
        <f ca="1">IF(AE5="","",VLOOKUP(AE5,Teams,2,FALSE))</f>
        <v>14</v>
      </c>
      <c r="AG5" s="70"/>
      <c r="AH5" s="57">
        <f ca="1">IF(AI5="","",VLOOKUP(AI5,Teams,2,FALSE))</f>
        <v>17</v>
      </c>
      <c r="AI5" s="58" t="str">
        <f ca="1">OFFSET($BC$25,AH50,0)</f>
        <v>Barriuso Manu</v>
      </c>
      <c r="AJ5" s="57" t="s">
        <v>7</v>
      </c>
      <c r="AK5" s="69" t="s">
        <v>85</v>
      </c>
      <c r="AL5" s="58" t="s">
        <v>34</v>
      </c>
      <c r="AM5" s="57" t="str">
        <f ca="1">OFFSET($BC$26,AH50,0)</f>
        <v>Barriuso Manuel</v>
      </c>
      <c r="AN5" s="57">
        <f ca="1">IF(AM5="","",VLOOKUP(AM5,Teams,2,FALSE))</f>
        <v>18</v>
      </c>
      <c r="AO5" s="70"/>
      <c r="AP5" s="57">
        <f ca="1">IF(AQ5="","",VLOOKUP(AQ5,Teams,2,FALSE))</f>
        <v>21</v>
      </c>
      <c r="AQ5" s="58" t="str">
        <f ca="1">OFFSET($BC$29,AP50,0)</f>
        <v>Belhache Anthony</v>
      </c>
      <c r="AR5" s="57" t="s">
        <v>34</v>
      </c>
      <c r="AS5" s="69" t="s">
        <v>85</v>
      </c>
      <c r="AT5" s="58" t="s">
        <v>7</v>
      </c>
      <c r="AU5" s="57" t="str">
        <f ca="1">OFFSET($BC$30,AP50,0)</f>
        <v>Belhache Stephane</v>
      </c>
      <c r="AV5" s="57">
        <f ca="1">IF(AU5="","",VLOOKUP(AU5,Teams,2,FALSE))</f>
        <v>22</v>
      </c>
      <c r="AW5" s="70"/>
      <c r="AX5" s="51"/>
      <c r="AY5" s="51"/>
      <c r="AZ5" s="51"/>
      <c r="BA5" s="51"/>
      <c r="BB5" s="51"/>
      <c r="BG5" s="34"/>
      <c r="BH5" s="34"/>
      <c r="BI5" s="34"/>
      <c r="BJ5" s="34"/>
      <c r="BK5" s="34"/>
      <c r="BL5" s="34"/>
      <c r="BM5" s="34"/>
      <c r="BN5" s="34"/>
      <c r="BO5" s="34"/>
    </row>
    <row r="6" spans="1:67" ht="24.95" customHeight="1" thickBot="1" x14ac:dyDescent="0.25">
      <c r="B6" s="51"/>
      <c r="C6" s="48"/>
      <c r="D6" s="48"/>
      <c r="E6" s="69"/>
      <c r="F6" s="48"/>
      <c r="G6" s="48"/>
      <c r="H6" s="48"/>
      <c r="I6" s="70"/>
      <c r="J6" s="144"/>
      <c r="K6" s="48"/>
      <c r="L6" s="48"/>
      <c r="M6" s="48"/>
      <c r="N6" s="48"/>
      <c r="O6" s="48"/>
      <c r="P6" s="48"/>
      <c r="Q6" s="70"/>
      <c r="R6" s="51"/>
      <c r="S6" s="48"/>
      <c r="T6" s="48"/>
      <c r="U6" s="48"/>
      <c r="V6" s="48"/>
      <c r="W6" s="48"/>
      <c r="X6" s="48"/>
      <c r="Y6" s="70"/>
      <c r="Z6" s="51"/>
      <c r="AA6" s="48"/>
      <c r="AB6" s="48"/>
      <c r="AC6" s="48"/>
      <c r="AD6" s="48"/>
      <c r="AE6" s="48"/>
      <c r="AF6" s="48"/>
      <c r="AG6" s="70"/>
      <c r="AH6" s="51"/>
      <c r="AI6" s="48"/>
      <c r="AJ6" s="48"/>
      <c r="AK6" s="48"/>
      <c r="AL6" s="48"/>
      <c r="AM6" s="48"/>
      <c r="AN6" s="48"/>
      <c r="AO6" s="70"/>
      <c r="AP6" s="51"/>
      <c r="AQ6" s="48"/>
      <c r="AR6" s="48"/>
      <c r="AS6" s="48"/>
      <c r="AT6" s="48"/>
      <c r="AU6" s="48"/>
      <c r="AV6" s="48"/>
      <c r="AW6" s="70"/>
      <c r="AX6" s="51"/>
      <c r="AY6" s="51"/>
      <c r="AZ6" s="51"/>
      <c r="BA6" s="51"/>
      <c r="BB6" s="51"/>
      <c r="BG6" s="34"/>
      <c r="BH6" s="34"/>
      <c r="BI6" s="34"/>
      <c r="BJ6" s="34"/>
      <c r="BK6" s="34"/>
      <c r="BL6" s="34"/>
      <c r="BM6" s="34"/>
      <c r="BN6" s="34"/>
      <c r="BO6" s="34"/>
    </row>
    <row r="7" spans="1:67" ht="24.95" customHeight="1" thickBot="1" x14ac:dyDescent="0.25">
      <c r="B7" s="57">
        <f ca="1">IF(C7="","",VLOOKUP(C7,Teams,2,FALSE))</f>
        <v>3</v>
      </c>
      <c r="C7" s="58" t="str">
        <f ca="1">OFFSET($BC$11,B65,0)</f>
        <v>Anquetil Nolhan</v>
      </c>
      <c r="D7" s="57" t="s">
        <v>7</v>
      </c>
      <c r="E7" s="69" t="s">
        <v>85</v>
      </c>
      <c r="F7" s="58" t="s">
        <v>34</v>
      </c>
      <c r="G7" s="57" t="str">
        <f ca="1">OFFSET($BC$12,B65,0)</f>
        <v>Athanase Joel</v>
      </c>
      <c r="H7" s="57">
        <f ca="1">IF(G7="","",VLOOKUP(G7,Teams,2,FALSE))</f>
        <v>4</v>
      </c>
      <c r="I7" s="70"/>
      <c r="J7" s="57">
        <f ca="1">IF(K7="","",VLOOKUP(K7,Teams,2,FALSE))</f>
        <v>7</v>
      </c>
      <c r="K7" s="58" t="str">
        <f ca="1">OFFSET($BC$15,J50,0)</f>
        <v>Aubin Evann</v>
      </c>
      <c r="L7" s="57" t="s">
        <v>7</v>
      </c>
      <c r="M7" s="69" t="s">
        <v>85</v>
      </c>
      <c r="N7" s="58" t="s">
        <v>34</v>
      </c>
      <c r="O7" s="57" t="str">
        <f ca="1">OFFSET($BC$16,J50,0)</f>
        <v>Aubin Jordan</v>
      </c>
      <c r="P7" s="57">
        <f ca="1">IF(O7="","",VLOOKUP(O7,Teams,2,FALSE))</f>
        <v>8</v>
      </c>
      <c r="Q7" s="70"/>
      <c r="R7" s="57">
        <f ca="1">IF(S7="","",VLOOKUP(S7,Teams,2,FALSE))</f>
        <v>11</v>
      </c>
      <c r="S7" s="58" t="str">
        <f ca="1">OFFSET($BC$19,R50,0)</f>
        <v>Babar</v>
      </c>
      <c r="T7" s="57" t="s">
        <v>7</v>
      </c>
      <c r="U7" s="69" t="s">
        <v>85</v>
      </c>
      <c r="V7" s="58" t="s">
        <v>34</v>
      </c>
      <c r="W7" s="57" t="str">
        <f ca="1">OFFSET($BC$20,R50,0)</f>
        <v>Bachevillier Jessica</v>
      </c>
      <c r="X7" s="57">
        <f ca="1">IF(W7="","",VLOOKUP(W7,Teams,2,FALSE))</f>
        <v>12</v>
      </c>
      <c r="Y7" s="70"/>
      <c r="Z7" s="57">
        <f ca="1">IF(AA7="","",VLOOKUP(AA7,Teams,2,FALSE))</f>
        <v>15</v>
      </c>
      <c r="AA7" s="58" t="str">
        <f ca="1">OFFSET($BC$23,Z50,0)</f>
        <v>Bailleul Pascal</v>
      </c>
      <c r="AB7" s="57" t="s">
        <v>7</v>
      </c>
      <c r="AC7" s="69" t="s">
        <v>85</v>
      </c>
      <c r="AD7" s="58" t="s">
        <v>34</v>
      </c>
      <c r="AE7" s="57" t="str">
        <f ca="1">OFFSET($BC$24,Z50,0)</f>
        <v>Bambino</v>
      </c>
      <c r="AF7" s="57">
        <f ca="1">IF(AE7="","",VLOOKUP(AE7,Teams,2,FALSE))</f>
        <v>16</v>
      </c>
      <c r="AG7" s="70"/>
      <c r="AH7" s="57">
        <f ca="1">IF(AI7="","",VLOOKUP(AI7,Teams,2,FALSE))</f>
        <v>19</v>
      </c>
      <c r="AI7" s="58" t="str">
        <f ca="1">OFFSET($BC$27,AH50,0)</f>
        <v>Belaid Sofiane</v>
      </c>
      <c r="AJ7" s="57" t="s">
        <v>7</v>
      </c>
      <c r="AK7" s="69" t="s">
        <v>85</v>
      </c>
      <c r="AL7" s="58" t="s">
        <v>34</v>
      </c>
      <c r="AM7" s="57" t="str">
        <f ca="1">OFFSET($BC$28,AH50,0)</f>
        <v>Belhache Alain</v>
      </c>
      <c r="AN7" s="57">
        <f ca="1">IF(AM7="","",VLOOKUP(AM7,Teams,2,FALSE))</f>
        <v>20</v>
      </c>
      <c r="AO7" s="70"/>
      <c r="AP7" s="57">
        <f ca="1">IF(AQ7="","",VLOOKUP(AQ7,Teams,2,FALSE))</f>
        <v>23</v>
      </c>
      <c r="AQ7" s="58" t="str">
        <f ca="1">OFFSET($BC$31,AP50,0)</f>
        <v>Belhache Wesley</v>
      </c>
      <c r="AR7" s="57" t="s">
        <v>7</v>
      </c>
      <c r="AS7" s="69" t="s">
        <v>85</v>
      </c>
      <c r="AT7" s="58" t="s">
        <v>34</v>
      </c>
      <c r="AU7" s="57" t="str">
        <f ca="1">OFFSET($BC$32,AP50,0)</f>
        <v>Bellenger Claudio</v>
      </c>
      <c r="AV7" s="57">
        <f ca="1">IF(AU7="","",VLOOKUP(AU7,Teams,2,FALSE))</f>
        <v>24</v>
      </c>
      <c r="AW7" s="70"/>
      <c r="AX7" s="51"/>
      <c r="AY7" s="51"/>
      <c r="AZ7" s="51"/>
      <c r="BA7" s="51"/>
      <c r="BB7" s="51"/>
      <c r="BG7" s="34"/>
      <c r="BH7" s="34"/>
      <c r="BI7" s="34"/>
      <c r="BJ7" s="34"/>
      <c r="BK7" s="34"/>
      <c r="BL7" s="34"/>
      <c r="BM7" s="34"/>
      <c r="BN7" s="34"/>
      <c r="BO7" s="34"/>
    </row>
    <row r="8" spans="1:67" ht="24.95" customHeight="1" thickBot="1" x14ac:dyDescent="0.25">
      <c r="B8" s="51"/>
      <c r="C8" s="59"/>
      <c r="D8" s="59" t="s">
        <v>37</v>
      </c>
      <c r="E8" s="59"/>
      <c r="F8" s="59"/>
      <c r="G8" s="59"/>
      <c r="H8" s="48"/>
      <c r="I8" s="70"/>
      <c r="J8" s="144"/>
      <c r="K8" s="59"/>
      <c r="L8" s="59" t="s">
        <v>37</v>
      </c>
      <c r="M8" s="59"/>
      <c r="N8" s="59"/>
      <c r="O8" s="59"/>
      <c r="P8" s="48"/>
      <c r="Q8" s="70"/>
      <c r="R8" s="51"/>
      <c r="S8" s="59"/>
      <c r="T8" s="59" t="s">
        <v>37</v>
      </c>
      <c r="U8" s="59"/>
      <c r="V8" s="59"/>
      <c r="W8" s="59"/>
      <c r="X8" s="48"/>
      <c r="Y8" s="70"/>
      <c r="Z8" s="51"/>
      <c r="AA8" s="59"/>
      <c r="AB8" s="59" t="s">
        <v>37</v>
      </c>
      <c r="AC8" s="59"/>
      <c r="AD8" s="59"/>
      <c r="AE8" s="59"/>
      <c r="AF8" s="48"/>
      <c r="AG8" s="70"/>
      <c r="AH8" s="51"/>
      <c r="AI8" s="59"/>
      <c r="AJ8" s="59" t="s">
        <v>37</v>
      </c>
      <c r="AK8" s="59"/>
      <c r="AL8" s="59"/>
      <c r="AM8" s="59"/>
      <c r="AN8" s="48"/>
      <c r="AO8" s="70"/>
      <c r="AP8" s="51"/>
      <c r="AQ8" s="59"/>
      <c r="AR8" s="59" t="s">
        <v>37</v>
      </c>
      <c r="AS8" s="59"/>
      <c r="AT8" s="59"/>
      <c r="AU8" s="59"/>
      <c r="AV8" s="48"/>
      <c r="AW8" s="70"/>
      <c r="AX8" s="51"/>
      <c r="AY8" s="51"/>
      <c r="AZ8" s="51"/>
      <c r="BA8" s="51"/>
      <c r="BB8" s="51"/>
      <c r="BC8" s="49" t="s">
        <v>8</v>
      </c>
      <c r="BD8" s="50" t="s">
        <v>38</v>
      </c>
      <c r="BG8" s="154" t="s">
        <v>8</v>
      </c>
      <c r="BH8" s="181"/>
      <c r="BI8" s="34"/>
      <c r="BJ8" s="49" t="s">
        <v>8</v>
      </c>
      <c r="BK8" s="34"/>
      <c r="BL8" s="34"/>
      <c r="BM8" s="178" t="s">
        <v>117</v>
      </c>
      <c r="BN8" s="34"/>
      <c r="BO8" s="34"/>
    </row>
    <row r="9" spans="1:67" ht="24.95" customHeight="1" thickBot="1" x14ac:dyDescent="0.25">
      <c r="B9" s="57">
        <f ca="1">IF(C9="","",VLOOKUP(C9,Teams,2,FALSE))</f>
        <v>2</v>
      </c>
      <c r="C9" s="58" t="str">
        <f ca="1">IF(AND(D5&lt;&gt;"G",D5&lt;&gt;"P"),"",IF(D5="G",C5,IF(F5="G",G5,"")))</f>
        <v xml:space="preserve">Anquetil Jacky </v>
      </c>
      <c r="D9" s="57" t="s">
        <v>34</v>
      </c>
      <c r="E9" s="69" t="s">
        <v>85</v>
      </c>
      <c r="F9" s="58" t="s">
        <v>7</v>
      </c>
      <c r="G9" s="57" t="str">
        <f ca="1">IF(AND(D7&lt;&gt;"G",D7&lt;&gt;"P"),"",IF(D7="G",C7,IF(F7="G",G7,"")))</f>
        <v>Anquetil Nolhan</v>
      </c>
      <c r="H9" s="57">
        <f ca="1">IF(G9="","",VLOOKUP(G9,Teams,2,FALSE))</f>
        <v>3</v>
      </c>
      <c r="I9" s="70"/>
      <c r="J9" s="57">
        <f ca="1">IF(K9="","",VLOOKUP(K9,Teams,2,FALSE))</f>
        <v>5</v>
      </c>
      <c r="K9" s="58" t="str">
        <f ca="1">IF(AND(L5&lt;&gt;"G",L5&lt;&gt;"P"),"",IF(L5="G",K5,IF(N5="G",O5,"")))</f>
        <v>Attinat François</v>
      </c>
      <c r="L9" s="57" t="s">
        <v>34</v>
      </c>
      <c r="M9" s="69" t="s">
        <v>85</v>
      </c>
      <c r="N9" s="58" t="s">
        <v>7</v>
      </c>
      <c r="O9" s="57" t="str">
        <f ca="1">IF(AND(L7&lt;&gt;"G",L7&lt;&gt;"P"),"",IF(L7="G",K7,IF(N7="G",O7,"")))</f>
        <v>Aubin Evann</v>
      </c>
      <c r="P9" s="57">
        <f ca="1">IF(O9="","",VLOOKUP(O9,Teams,2,FALSE))</f>
        <v>7</v>
      </c>
      <c r="Q9" s="70"/>
      <c r="R9" s="57">
        <f ca="1">IF(S9="","",VLOOKUP(S9,Teams,2,FALSE))</f>
        <v>9</v>
      </c>
      <c r="S9" s="58" t="str">
        <f ca="1">IF(AND(T5&lt;&gt;"G",T5&lt;&gt;"P"),"",IF(T5="G",S5,IF(V5="G",W5,"")))</f>
        <v>Auger Anthony</v>
      </c>
      <c r="T9" s="57" t="s">
        <v>34</v>
      </c>
      <c r="U9" s="69" t="s">
        <v>85</v>
      </c>
      <c r="V9" s="58" t="s">
        <v>7</v>
      </c>
      <c r="W9" s="57" t="str">
        <f ca="1">IF(AND(T7&lt;&gt;"G",T7&lt;&gt;"P"),"",IF(T7="G",S7,IF(V7="G",W7,"")))</f>
        <v>Babar</v>
      </c>
      <c r="X9" s="57">
        <f ca="1">IF(W9="","",VLOOKUP(W9,Teams,2,FALSE))</f>
        <v>11</v>
      </c>
      <c r="Y9" s="70"/>
      <c r="Z9" s="57">
        <f ca="1">IF(AA9="","",VLOOKUP(AA9,Teams,2,FALSE))</f>
        <v>13</v>
      </c>
      <c r="AA9" s="58" t="str">
        <f ca="1">IF(AND(AB5&lt;&gt;"G",AB5&lt;&gt;"P"),"",IF(AB5="G",AA5,IF(AD5="G",AE5,"")))</f>
        <v>Bailleul Bruno</v>
      </c>
      <c r="AB9" s="57" t="s">
        <v>34</v>
      </c>
      <c r="AC9" s="69" t="s">
        <v>85</v>
      </c>
      <c r="AD9" s="58" t="s">
        <v>7</v>
      </c>
      <c r="AE9" s="57" t="str">
        <f ca="1">IF(AND(AB7&lt;&gt;"G",AB7&lt;&gt;"P"),"",IF(AB7="G",AA7,IF(AD7="G",AE7,"")))</f>
        <v>Bailleul Pascal</v>
      </c>
      <c r="AF9" s="57">
        <f ca="1">IF(AE9="","",VLOOKUP(AE9,Teams,2,FALSE))</f>
        <v>15</v>
      </c>
      <c r="AG9" s="70"/>
      <c r="AH9" s="57">
        <f ca="1">IF(AI9="","",VLOOKUP(AI9,Teams,2,FALSE))</f>
        <v>17</v>
      </c>
      <c r="AI9" s="58" t="str">
        <f ca="1">IF(AND(AJ5&lt;&gt;"G",AJ5&lt;&gt;"P"),"",IF(AJ5="G",AI5,IF(AL5="G",AM5,"")))</f>
        <v>Barriuso Manu</v>
      </c>
      <c r="AJ9" s="57" t="s">
        <v>34</v>
      </c>
      <c r="AK9" s="69" t="s">
        <v>85</v>
      </c>
      <c r="AL9" s="58" t="s">
        <v>7</v>
      </c>
      <c r="AM9" s="57" t="str">
        <f ca="1">IF(AND(AJ7&lt;&gt;"G",AJ7&lt;&gt;"P"),"",IF(AJ7="G",AI7,IF(AL7="G",AM7,"")))</f>
        <v>Belaid Sofiane</v>
      </c>
      <c r="AN9" s="57">
        <f ca="1">IF(AM9="","",VLOOKUP(AM9,Teams,2,FALSE))</f>
        <v>19</v>
      </c>
      <c r="AO9" s="70"/>
      <c r="AP9" s="57">
        <f ca="1">IF(AQ9="","",VLOOKUP(AQ9,Teams,2,FALSE))</f>
        <v>22</v>
      </c>
      <c r="AQ9" s="58" t="str">
        <f ca="1">IF(AND(AR5&lt;&gt;"G",AR5&lt;&gt;"P"),"",IF(AR5="G",AQ5,IF(AT5="G",AU5,"")))</f>
        <v>Belhache Stephane</v>
      </c>
      <c r="AR9" s="57" t="s">
        <v>34</v>
      </c>
      <c r="AS9" s="69" t="s">
        <v>85</v>
      </c>
      <c r="AT9" s="58" t="s">
        <v>7</v>
      </c>
      <c r="AU9" s="57" t="str">
        <f ca="1">IF(AND(AR7&lt;&gt;"G",AR7&lt;&gt;"P"),"",IF(AR7="G",AQ7,IF(AT7="G",AU7,"")))</f>
        <v>Belhache Wesley</v>
      </c>
      <c r="AV9" s="57">
        <f ca="1">IF(AU9="","",VLOOKUP(AU9,Teams,2,FALSE))</f>
        <v>23</v>
      </c>
      <c r="AW9" s="70"/>
      <c r="AX9" s="51"/>
      <c r="AY9" s="51"/>
      <c r="AZ9" s="51"/>
      <c r="BA9" s="51"/>
      <c r="BB9" s="51"/>
      <c r="BC9" s="40" t="str">
        <f>Inscriptions!C4</f>
        <v xml:space="preserve">Andrieu Rudy </v>
      </c>
      <c r="BD9" s="32">
        <v>1</v>
      </c>
      <c r="BF9" s="176"/>
      <c r="BG9" s="152" t="str">
        <f ca="1">C15</f>
        <v>Anquetil Nolhan</v>
      </c>
      <c r="BH9" s="181"/>
      <c r="BI9" s="34"/>
      <c r="BJ9" s="40" t="str">
        <f ca="1">C17</f>
        <v>Athanase Joel</v>
      </c>
      <c r="BK9" s="75"/>
      <c r="BL9" s="34"/>
      <c r="BM9" s="179">
        <v>0</v>
      </c>
      <c r="BN9" s="34"/>
      <c r="BO9" s="34"/>
    </row>
    <row r="10" spans="1:67" ht="24.95" customHeight="1" thickBot="1" x14ac:dyDescent="0.25">
      <c r="B10" s="51"/>
      <c r="C10" s="48"/>
      <c r="D10" s="171" t="s">
        <v>36</v>
      </c>
      <c r="E10" s="171"/>
      <c r="F10" s="171"/>
      <c r="G10" s="48"/>
      <c r="H10" s="48"/>
      <c r="I10" s="70"/>
      <c r="J10" s="144"/>
      <c r="K10" s="48"/>
      <c r="L10" s="171" t="s">
        <v>36</v>
      </c>
      <c r="M10" s="171"/>
      <c r="N10" s="171"/>
      <c r="O10" s="48"/>
      <c r="P10" s="48"/>
      <c r="Q10" s="70"/>
      <c r="R10" s="144"/>
      <c r="S10" s="48"/>
      <c r="T10" s="171" t="s">
        <v>36</v>
      </c>
      <c r="U10" s="171"/>
      <c r="V10" s="171"/>
      <c r="W10" s="48"/>
      <c r="X10" s="48"/>
      <c r="Y10" s="70"/>
      <c r="Z10" s="144"/>
      <c r="AA10" s="48"/>
      <c r="AB10" s="171" t="s">
        <v>36</v>
      </c>
      <c r="AC10" s="171"/>
      <c r="AD10" s="171"/>
      <c r="AE10" s="48"/>
      <c r="AF10" s="48"/>
      <c r="AG10" s="70"/>
      <c r="AH10" s="144"/>
      <c r="AI10" s="48"/>
      <c r="AJ10" s="171" t="s">
        <v>36</v>
      </c>
      <c r="AK10" s="171"/>
      <c r="AL10" s="171"/>
      <c r="AM10" s="48"/>
      <c r="AN10" s="48"/>
      <c r="AO10" s="70"/>
      <c r="AP10" s="144"/>
      <c r="AQ10" s="48"/>
      <c r="AR10" s="171" t="s">
        <v>36</v>
      </c>
      <c r="AS10" s="171"/>
      <c r="AT10" s="171"/>
      <c r="AU10" s="48"/>
      <c r="AV10" s="48"/>
      <c r="AW10" s="70"/>
      <c r="AX10" s="51"/>
      <c r="AY10" s="51"/>
      <c r="AZ10" s="51"/>
      <c r="BA10" s="51"/>
      <c r="BB10" s="51"/>
      <c r="BC10" s="40" t="str">
        <f>Inscriptions!C5</f>
        <v xml:space="preserve">Anquetil Jacky </v>
      </c>
      <c r="BD10" s="133">
        <v>2</v>
      </c>
      <c r="BF10" s="176"/>
      <c r="BG10" s="153" t="str">
        <f ca="1">K15</f>
        <v>Aubin Evann</v>
      </c>
      <c r="BH10" s="177"/>
      <c r="BI10" s="34"/>
      <c r="BJ10" s="40" t="str">
        <f ca="1">K17</f>
        <v>Aubin Jordan</v>
      </c>
      <c r="BK10" s="75"/>
      <c r="BL10" s="34"/>
      <c r="BM10" s="179">
        <v>0</v>
      </c>
      <c r="BN10" s="34"/>
      <c r="BO10" s="34"/>
    </row>
    <row r="11" spans="1:67" ht="24.95" customHeight="1" thickBot="1" x14ac:dyDescent="0.25">
      <c r="B11" s="57">
        <f ca="1">IF(C11="","",VLOOKUP(C11,Teams,2,FALSE))</f>
        <v>1</v>
      </c>
      <c r="C11" s="58" t="str">
        <f ca="1">IF(AND(D5&lt;&gt;"G",D5&lt;&gt;"P"),"",IF(D5="P",C5,IF(F5="P",G5,"")))</f>
        <v xml:space="preserve">Andrieu Rudy </v>
      </c>
      <c r="D11" s="57" t="s">
        <v>7</v>
      </c>
      <c r="E11" s="69" t="s">
        <v>85</v>
      </c>
      <c r="F11" s="58" t="s">
        <v>34</v>
      </c>
      <c r="G11" s="57" t="str">
        <f ca="1">IF(AND(D7&lt;&gt;"G",D7&lt;&gt;"P"),"",IF(D7="P",C7,IF(F7="P",G7,"")))</f>
        <v>Athanase Joel</v>
      </c>
      <c r="H11" s="57">
        <f ca="1">IF(G11="","",VLOOKUP(G11,Teams,2,FALSE))</f>
        <v>4</v>
      </c>
      <c r="I11" s="70"/>
      <c r="J11" s="57">
        <f ca="1">IF(K11="","",VLOOKUP(K11,Teams,2,FALSE))</f>
        <v>6</v>
      </c>
      <c r="K11" s="58" t="str">
        <f ca="1">IF(AND(L5&lt;&gt;"G",L5&lt;&gt;"P"),"",IF(L5="P",K5,IF(N5="P",O5,"")))</f>
        <v>Aubin Alicia</v>
      </c>
      <c r="L11" s="57" t="s">
        <v>7</v>
      </c>
      <c r="M11" s="69" t="s">
        <v>85</v>
      </c>
      <c r="N11" s="58" t="s">
        <v>34</v>
      </c>
      <c r="O11" s="57" t="str">
        <f ca="1">IF(AND(L7&lt;&gt;"G",L7&lt;&gt;"P"),"",IF(L7="P",K7,IF(N7="P",O7,"")))</f>
        <v>Aubin Jordan</v>
      </c>
      <c r="P11" s="57">
        <f ca="1">IF(O11="","",VLOOKUP(O11,Teams,2,FALSE))</f>
        <v>8</v>
      </c>
      <c r="Q11" s="70"/>
      <c r="R11" s="57">
        <f ca="1">IF(S11="","",VLOOKUP(S11,Teams,2,FALSE))</f>
        <v>10</v>
      </c>
      <c r="S11" s="58" t="str">
        <f ca="1">IF(AND(T5&lt;&gt;"G",T5&lt;&gt;"P"),"",IF(T5="P",S5,IF(V5="P",W5,"")))</f>
        <v>Dehaies Jaison</v>
      </c>
      <c r="T11" s="57" t="s">
        <v>7</v>
      </c>
      <c r="U11" s="69" t="s">
        <v>85</v>
      </c>
      <c r="V11" s="58" t="s">
        <v>34</v>
      </c>
      <c r="W11" s="57" t="str">
        <f ca="1">IF(AND(T7&lt;&gt;"G",T7&lt;&gt;"P"),"",IF(T7="P",S7,IF(V7="P",W7,"")))</f>
        <v>Bachevillier Jessica</v>
      </c>
      <c r="X11" s="57">
        <f ca="1">IF(W11="","",VLOOKUP(W11,Teams,2,FALSE))</f>
        <v>12</v>
      </c>
      <c r="Y11" s="70"/>
      <c r="Z11" s="57">
        <f ca="1">IF(AA11="","",VLOOKUP(AA11,Teams,2,FALSE))</f>
        <v>14</v>
      </c>
      <c r="AA11" s="58" t="str">
        <f ca="1">IF(AND(AB5&lt;&gt;"G",AB5&lt;&gt;"P"),"",IF(AB5="P",AA5,IF(AD5="P",AE5,"")))</f>
        <v>Bailleul Elisa</v>
      </c>
      <c r="AB11" s="57" t="s">
        <v>7</v>
      </c>
      <c r="AC11" s="69" t="s">
        <v>85</v>
      </c>
      <c r="AD11" s="58" t="s">
        <v>34</v>
      </c>
      <c r="AE11" s="57" t="str">
        <f ca="1">IF(AND(AB7&lt;&gt;"G",AB7&lt;&gt;"P"),"",IF(AB7="P",AA7,IF(AD7="P",AE7,"")))</f>
        <v>Bambino</v>
      </c>
      <c r="AF11" s="57">
        <f ca="1">IF(AE11="","",VLOOKUP(AE11,Teams,2,FALSE))</f>
        <v>16</v>
      </c>
      <c r="AG11" s="70"/>
      <c r="AH11" s="57">
        <f ca="1">IF(AI11="","",VLOOKUP(AI11,Teams,2,FALSE))</f>
        <v>18</v>
      </c>
      <c r="AI11" s="58" t="str">
        <f ca="1">IF(AND(AJ5&lt;&gt;"G",AJ5&lt;&gt;"P"),"",IF(AJ5="P",AI5,IF(AL5="P",AM5,"")))</f>
        <v>Barriuso Manuel</v>
      </c>
      <c r="AJ11" s="57" t="s">
        <v>7</v>
      </c>
      <c r="AK11" s="69" t="s">
        <v>85</v>
      </c>
      <c r="AL11" s="58" t="s">
        <v>34</v>
      </c>
      <c r="AM11" s="57" t="str">
        <f ca="1">IF(AND(AJ7&lt;&gt;"G",AJ7&lt;&gt;"P"),"",IF(AJ7="P",AI7,IF(AL7="P",AM7,"")))</f>
        <v>Belhache Alain</v>
      </c>
      <c r="AN11" s="57">
        <f ca="1">IF(AM11="","",VLOOKUP(AM11,Teams,2,FALSE))</f>
        <v>20</v>
      </c>
      <c r="AO11" s="70"/>
      <c r="AP11" s="57">
        <f ca="1">IF(AQ11="","",VLOOKUP(AQ11,Teams,2,FALSE))</f>
        <v>21</v>
      </c>
      <c r="AQ11" s="58" t="str">
        <f ca="1">IF(AND(AR5&lt;&gt;"G",AR5&lt;&gt;"P"),"",IF(AR5="P",AQ5,IF(AT5="P",AU5,"")))</f>
        <v>Belhache Anthony</v>
      </c>
      <c r="AR11" s="57" t="s">
        <v>7</v>
      </c>
      <c r="AS11" s="69" t="s">
        <v>85</v>
      </c>
      <c r="AT11" s="58" t="s">
        <v>34</v>
      </c>
      <c r="AU11" s="57" t="str">
        <f ca="1">IF(AND(AR7&lt;&gt;"G",AR7&lt;&gt;"P"),"",IF(AR7="P",AQ7,IF(AT7="P",AU7,"")))</f>
        <v>Bellenger Claudio</v>
      </c>
      <c r="AV11" s="57">
        <f ca="1">IF(AU11="","",VLOOKUP(AU11,Teams,2,FALSE))</f>
        <v>24</v>
      </c>
      <c r="AW11" s="70"/>
      <c r="AX11" s="51"/>
      <c r="AY11" s="51"/>
      <c r="AZ11" s="51"/>
      <c r="BA11" s="51"/>
      <c r="BB11" s="51"/>
      <c r="BC11" s="40" t="str">
        <f>Inscriptions!C6</f>
        <v>Anquetil Nolhan</v>
      </c>
      <c r="BD11" s="32">
        <v>3</v>
      </c>
      <c r="BF11" s="176"/>
      <c r="BG11" s="153" t="str">
        <f ca="1">S15</f>
        <v>Babar</v>
      </c>
      <c r="BH11" s="177"/>
      <c r="BI11" s="34"/>
      <c r="BJ11" s="40" t="str">
        <f ca="1">S17</f>
        <v>Bachevillier Jessica</v>
      </c>
      <c r="BK11" s="75"/>
      <c r="BL11" s="34"/>
      <c r="BM11" s="179">
        <v>0</v>
      </c>
      <c r="BN11" s="34"/>
      <c r="BO11" s="34"/>
    </row>
    <row r="12" spans="1:67" ht="24.95" customHeight="1" thickBot="1" x14ac:dyDescent="0.25">
      <c r="B12" s="51"/>
      <c r="C12" s="59"/>
      <c r="D12" s="171" t="s">
        <v>77</v>
      </c>
      <c r="E12" s="171"/>
      <c r="F12" s="171"/>
      <c r="G12" s="59"/>
      <c r="H12" s="51"/>
      <c r="I12" s="70"/>
      <c r="J12" s="144"/>
      <c r="K12" s="59"/>
      <c r="L12" s="171" t="s">
        <v>77</v>
      </c>
      <c r="M12" s="171"/>
      <c r="N12" s="171"/>
      <c r="O12" s="59"/>
      <c r="P12" s="144"/>
      <c r="Q12" s="70"/>
      <c r="R12" s="144"/>
      <c r="S12" s="59"/>
      <c r="T12" s="171" t="s">
        <v>77</v>
      </c>
      <c r="U12" s="171"/>
      <c r="V12" s="171"/>
      <c r="W12" s="59"/>
      <c r="X12" s="144"/>
      <c r="Y12" s="70"/>
      <c r="Z12" s="144"/>
      <c r="AA12" s="59"/>
      <c r="AB12" s="171" t="s">
        <v>77</v>
      </c>
      <c r="AC12" s="171"/>
      <c r="AD12" s="171"/>
      <c r="AE12" s="59"/>
      <c r="AF12" s="144"/>
      <c r="AG12" s="70"/>
      <c r="AH12" s="144"/>
      <c r="AI12" s="59"/>
      <c r="AJ12" s="171" t="s">
        <v>77</v>
      </c>
      <c r="AK12" s="171"/>
      <c r="AL12" s="171"/>
      <c r="AM12" s="59"/>
      <c r="AN12" s="144"/>
      <c r="AO12" s="70"/>
      <c r="AP12" s="144"/>
      <c r="AQ12" s="59"/>
      <c r="AR12" s="171" t="s">
        <v>77</v>
      </c>
      <c r="AS12" s="171"/>
      <c r="AT12" s="171"/>
      <c r="AU12" s="59"/>
      <c r="AV12" s="144"/>
      <c r="AW12" s="70"/>
      <c r="AX12" s="51"/>
      <c r="AY12" s="51"/>
      <c r="AZ12" s="51"/>
      <c r="BA12" s="51"/>
      <c r="BB12" s="51"/>
      <c r="BC12" s="40" t="str">
        <f>Inscriptions!C7</f>
        <v>Athanase Joel</v>
      </c>
      <c r="BD12" s="32">
        <v>4</v>
      </c>
      <c r="BF12" s="176"/>
      <c r="BG12" s="153" t="str">
        <f ca="1">AA15</f>
        <v>Bailleul Pascal</v>
      </c>
      <c r="BH12" s="177"/>
      <c r="BI12" s="34"/>
      <c r="BJ12" s="40" t="str">
        <f ca="1">AA17</f>
        <v>Bambino</v>
      </c>
      <c r="BK12" s="75"/>
      <c r="BL12" s="34"/>
      <c r="BM12" s="179">
        <v>0</v>
      </c>
      <c r="BN12" s="34"/>
      <c r="BO12" s="34"/>
    </row>
    <row r="13" spans="1:67" ht="24.95" customHeight="1" thickBot="1" x14ac:dyDescent="0.25">
      <c r="B13" s="57">
        <f ca="1">IF(C13="","",VLOOKUP(C13,Teams,2,FALSE))</f>
        <v>2</v>
      </c>
      <c r="C13" s="58" t="str">
        <f ca="1">IF(AND(D9&lt;&gt;"G",D9&lt;&gt;"P"),"",IF(D9="P",C9,IF(F9="P",G9,"")))</f>
        <v xml:space="preserve">Anquetil Jacky </v>
      </c>
      <c r="D13" s="57" t="s">
        <v>7</v>
      </c>
      <c r="E13" s="69" t="s">
        <v>85</v>
      </c>
      <c r="F13" s="58" t="s">
        <v>34</v>
      </c>
      <c r="G13" s="57" t="str">
        <f ca="1">IF(AND(D11&lt;&gt;"G",D11&lt;&gt;"P"),"",IF(D11="G",C11,IF(F11="G",G11,"")))</f>
        <v xml:space="preserve">Andrieu Rudy </v>
      </c>
      <c r="H13" s="57">
        <f ca="1">IF(G13="","",VLOOKUP(G13,Teams,2,FALSE))</f>
        <v>1</v>
      </c>
      <c r="I13" s="70"/>
      <c r="J13" s="57">
        <f ca="1">IF(K13="","",VLOOKUP(K13,Teams,2,FALSE))</f>
        <v>5</v>
      </c>
      <c r="K13" s="58" t="str">
        <f ca="1">IF(AND(L9&lt;&gt;"G",L9&lt;&gt;"P"),"",IF(L9="P",K9,IF(N9="P",O9,"")))</f>
        <v>Attinat François</v>
      </c>
      <c r="L13" s="57" t="s">
        <v>7</v>
      </c>
      <c r="M13" s="69" t="s">
        <v>85</v>
      </c>
      <c r="N13" s="58" t="s">
        <v>34</v>
      </c>
      <c r="O13" s="57" t="str">
        <f ca="1">IF(AND(L11&lt;&gt;"G",L11&lt;&gt;"P"),"",IF(L11="G",K11,IF(N11="G",O11,"")))</f>
        <v>Aubin Alicia</v>
      </c>
      <c r="P13" s="57">
        <f ca="1">IF(O13="","",VLOOKUP(O13,Teams,2,FALSE))</f>
        <v>6</v>
      </c>
      <c r="Q13" s="70"/>
      <c r="R13" s="57">
        <f ca="1">IF(S13="","",VLOOKUP(S13,Teams,2,FALSE))</f>
        <v>9</v>
      </c>
      <c r="S13" s="58" t="str">
        <f ca="1">IF(AND(T9&lt;&gt;"G",T9&lt;&gt;"P"),"",IF(T9="P",S9,IF(V9="P",W9,"")))</f>
        <v>Auger Anthony</v>
      </c>
      <c r="T13" s="57" t="s">
        <v>7</v>
      </c>
      <c r="U13" s="69" t="s">
        <v>85</v>
      </c>
      <c r="V13" s="58" t="s">
        <v>34</v>
      </c>
      <c r="W13" s="57" t="str">
        <f ca="1">IF(AND(T11&lt;&gt;"G",T11&lt;&gt;"P"),"",IF(T11="G",S11,IF(V11="G",W11,"")))</f>
        <v>Dehaies Jaison</v>
      </c>
      <c r="X13" s="57">
        <f ca="1">IF(W13="","",VLOOKUP(W13,Teams,2,FALSE))</f>
        <v>10</v>
      </c>
      <c r="Y13" s="70"/>
      <c r="Z13" s="57">
        <f ca="1">IF(AA13="","",VLOOKUP(AA13,Teams,2,FALSE))</f>
        <v>13</v>
      </c>
      <c r="AA13" s="58" t="str">
        <f ca="1">IF(AND(AB9&lt;&gt;"G",AB9&lt;&gt;"P"),"",IF(AB9="P",AA9,IF(AD9="P",AE9,"")))</f>
        <v>Bailleul Bruno</v>
      </c>
      <c r="AB13" s="57" t="s">
        <v>7</v>
      </c>
      <c r="AC13" s="69" t="s">
        <v>85</v>
      </c>
      <c r="AD13" s="58" t="s">
        <v>34</v>
      </c>
      <c r="AE13" s="57" t="str">
        <f ca="1">IF(AND(AB11&lt;&gt;"G",AB11&lt;&gt;"P"),"",IF(AB11="G",AA11,IF(AD11="G",AE11,"")))</f>
        <v>Bailleul Elisa</v>
      </c>
      <c r="AF13" s="57">
        <f ca="1">IF(AE13="","",VLOOKUP(AE13,Teams,2,FALSE))</f>
        <v>14</v>
      </c>
      <c r="AG13" s="70"/>
      <c r="AH13" s="57">
        <f ca="1">IF(AI13="","",VLOOKUP(AI13,Teams,2,FALSE))</f>
        <v>17</v>
      </c>
      <c r="AI13" s="58" t="str">
        <f ca="1">IF(AND(AJ9&lt;&gt;"G",AJ9&lt;&gt;"P"),"",IF(AJ9="P",AI9,IF(AL9="P",AM9,"")))</f>
        <v>Barriuso Manu</v>
      </c>
      <c r="AJ13" s="57" t="s">
        <v>7</v>
      </c>
      <c r="AK13" s="69" t="s">
        <v>85</v>
      </c>
      <c r="AL13" s="58" t="s">
        <v>34</v>
      </c>
      <c r="AM13" s="57" t="str">
        <f ca="1">IF(AND(AJ11&lt;&gt;"G",AJ11&lt;&gt;"P"),"",IF(AJ11="G",AI11,IF(AL11="G",AM11,"")))</f>
        <v>Barriuso Manuel</v>
      </c>
      <c r="AN13" s="57">
        <f ca="1">IF(AM13="","",VLOOKUP(AM13,Teams,2,FALSE))</f>
        <v>18</v>
      </c>
      <c r="AO13" s="70"/>
      <c r="AP13" s="57">
        <f ca="1">IF(AQ13="","",VLOOKUP(AQ13,Teams,2,FALSE))</f>
        <v>22</v>
      </c>
      <c r="AQ13" s="58" t="str">
        <f ca="1">IF(AND(AR9&lt;&gt;"G",AR9&lt;&gt;"P"),"",IF(AR9="P",AQ9,IF(AT9="P",AU9,"")))</f>
        <v>Belhache Stephane</v>
      </c>
      <c r="AR13" s="57" t="s">
        <v>7</v>
      </c>
      <c r="AS13" s="69" t="s">
        <v>85</v>
      </c>
      <c r="AT13" s="58" t="s">
        <v>34</v>
      </c>
      <c r="AU13" s="57" t="str">
        <f ca="1">IF(AND(AR11&lt;&gt;"G",AR11&lt;&gt;"P"),"",IF(AR11="G",AQ11,IF(AT11="G",AU11,"")))</f>
        <v>Belhache Anthony</v>
      </c>
      <c r="AV13" s="57">
        <f ca="1">IF(AU13="","",VLOOKUP(AU13,Teams,2,FALSE))</f>
        <v>21</v>
      </c>
      <c r="AW13" s="70"/>
      <c r="AX13" s="51"/>
      <c r="AY13" s="51"/>
      <c r="AZ13" s="51"/>
      <c r="BA13" s="51"/>
      <c r="BB13" s="51"/>
      <c r="BC13" s="40" t="str">
        <f>Inscriptions!C8</f>
        <v>Attinat François</v>
      </c>
      <c r="BD13" s="32">
        <v>5</v>
      </c>
      <c r="BF13" s="176"/>
      <c r="BG13" s="153" t="str">
        <f ca="1">AI15</f>
        <v>Belaid Sofiane</v>
      </c>
      <c r="BH13" s="177"/>
      <c r="BI13" s="34"/>
      <c r="BJ13" s="40" t="str">
        <f ca="1">AI17</f>
        <v>Belhache Alain</v>
      </c>
      <c r="BK13" s="75"/>
      <c r="BL13" s="34"/>
      <c r="BM13" s="179">
        <v>0</v>
      </c>
      <c r="BN13" s="34"/>
      <c r="BO13" s="34"/>
    </row>
    <row r="14" spans="1:67" ht="24.95" customHeight="1" thickBot="1" x14ac:dyDescent="0.25">
      <c r="B14" s="51"/>
      <c r="C14" s="59"/>
      <c r="D14" s="171" t="s">
        <v>78</v>
      </c>
      <c r="E14" s="171"/>
      <c r="F14" s="171"/>
      <c r="G14" s="59"/>
      <c r="H14" s="48"/>
      <c r="I14" s="70"/>
      <c r="J14" s="144"/>
      <c r="K14" s="59"/>
      <c r="L14" s="171" t="s">
        <v>78</v>
      </c>
      <c r="M14" s="171"/>
      <c r="N14" s="171"/>
      <c r="O14" s="59"/>
      <c r="P14" s="48"/>
      <c r="Q14" s="70"/>
      <c r="R14" s="144"/>
      <c r="S14" s="59"/>
      <c r="T14" s="171" t="s">
        <v>78</v>
      </c>
      <c r="U14" s="171"/>
      <c r="V14" s="171"/>
      <c r="W14" s="59"/>
      <c r="X14" s="48"/>
      <c r="Y14" s="70"/>
      <c r="Z14" s="144"/>
      <c r="AA14" s="59"/>
      <c r="AB14" s="171" t="s">
        <v>78</v>
      </c>
      <c r="AC14" s="171"/>
      <c r="AD14" s="171"/>
      <c r="AE14" s="59"/>
      <c r="AF14" s="48"/>
      <c r="AG14" s="70"/>
      <c r="AH14" s="144"/>
      <c r="AI14" s="59"/>
      <c r="AJ14" s="171" t="s">
        <v>78</v>
      </c>
      <c r="AK14" s="171"/>
      <c r="AL14" s="171"/>
      <c r="AM14" s="59"/>
      <c r="AN14" s="48"/>
      <c r="AO14" s="70"/>
      <c r="AP14" s="144"/>
      <c r="AQ14" s="59"/>
      <c r="AR14" s="171" t="s">
        <v>78</v>
      </c>
      <c r="AS14" s="171"/>
      <c r="AT14" s="171"/>
      <c r="AU14" s="59"/>
      <c r="AV14" s="48"/>
      <c r="AW14" s="70"/>
      <c r="AX14" s="51"/>
      <c r="AY14" s="51"/>
      <c r="AZ14" s="51"/>
      <c r="BA14" s="51"/>
      <c r="BB14" s="51"/>
      <c r="BC14" s="40" t="str">
        <f>Inscriptions!C9</f>
        <v>Aubin Alicia</v>
      </c>
      <c r="BD14" s="32">
        <v>6</v>
      </c>
      <c r="BF14" s="176"/>
      <c r="BG14" s="153" t="str">
        <f ca="1">AQ15</f>
        <v>Belhache Wesley</v>
      </c>
      <c r="BH14" s="177"/>
      <c r="BI14" s="34"/>
      <c r="BJ14" s="40" t="str">
        <f ca="1">AQ17</f>
        <v>Bellenger Claudio</v>
      </c>
      <c r="BK14" s="75"/>
      <c r="BL14" s="34"/>
      <c r="BM14" s="179">
        <v>0</v>
      </c>
      <c r="BN14" s="34"/>
      <c r="BO14" s="34"/>
    </row>
    <row r="15" spans="1:67" ht="24.95" customHeight="1" thickBot="1" x14ac:dyDescent="0.25">
      <c r="B15" s="57">
        <f ca="1">IF(C15="","",VLOOKUP(C15,Teams,2,FALSE))</f>
        <v>3</v>
      </c>
      <c r="C15" s="58" t="str">
        <f ca="1">IF(AND(D9&lt;&gt;"G",D9&lt;&gt;"P"),"",IF(D9="G",C9,IF(F9="G",G9,"")))</f>
        <v>Anquetil Nolhan</v>
      </c>
      <c r="D15" s="60"/>
      <c r="E15" s="59"/>
      <c r="F15" s="61"/>
      <c r="G15" s="57" t="str">
        <f ca="1">IF(AND(D13&lt;&gt;"G",D13&lt;&gt;"P"),"",IF(D13="G",C13,IF(F13="G",G13,"")))</f>
        <v xml:space="preserve">Anquetil Jacky </v>
      </c>
      <c r="H15" s="57">
        <f ca="1">IF(G15="","",VLOOKUP(G15,Teams,2,FALSE))</f>
        <v>2</v>
      </c>
      <c r="I15" s="70"/>
      <c r="J15" s="57">
        <f ca="1">IF(K15="","",VLOOKUP(K15,Teams,2,FALSE))</f>
        <v>7</v>
      </c>
      <c r="K15" s="58" t="str">
        <f ca="1">IF(AND(L9&lt;&gt;"G",L9&lt;&gt;"P"),"",IF(L9="G",K9,IF(N9="G",O9,"")))</f>
        <v>Aubin Evann</v>
      </c>
      <c r="L15" s="60"/>
      <c r="M15" s="59"/>
      <c r="N15" s="61"/>
      <c r="O15" s="57" t="str">
        <f ca="1">IF(AND(L13&lt;&gt;"G",L13&lt;&gt;"P"),"",IF(L13="G",K13,IF(N13="G",O13,"")))</f>
        <v>Attinat François</v>
      </c>
      <c r="P15" s="57">
        <f ca="1">IF(O15="","",VLOOKUP(O15,Teams,2,FALSE))</f>
        <v>5</v>
      </c>
      <c r="Q15" s="70"/>
      <c r="R15" s="57">
        <f ca="1">IF(S15="","",VLOOKUP(S15,Teams,2,FALSE))</f>
        <v>11</v>
      </c>
      <c r="S15" s="58" t="str">
        <f ca="1">IF(AND(T9&lt;&gt;"G",T9&lt;&gt;"P"),"",IF(T9="G",S9,IF(V9="G",W9,"")))</f>
        <v>Babar</v>
      </c>
      <c r="T15" s="60"/>
      <c r="U15" s="59"/>
      <c r="V15" s="61"/>
      <c r="W15" s="57" t="str">
        <f ca="1">IF(AND(T13&lt;&gt;"G",T13&lt;&gt;"P"),"",IF(T13="G",S13,IF(V13="G",W13,"")))</f>
        <v>Auger Anthony</v>
      </c>
      <c r="X15" s="57">
        <f ca="1">IF(W15="","",VLOOKUP(W15,Teams,2,FALSE))</f>
        <v>9</v>
      </c>
      <c r="Y15" s="70"/>
      <c r="Z15" s="57">
        <f ca="1">IF(AA15="","",VLOOKUP(AA15,Teams,2,FALSE))</f>
        <v>15</v>
      </c>
      <c r="AA15" s="58" t="str">
        <f ca="1">IF(AND(AB9&lt;&gt;"G",AB9&lt;&gt;"P"),"",IF(AB9="G",AA9,IF(AD9="G",AE9,"")))</f>
        <v>Bailleul Pascal</v>
      </c>
      <c r="AB15" s="60"/>
      <c r="AC15" s="59"/>
      <c r="AD15" s="61"/>
      <c r="AE15" s="57" t="str">
        <f ca="1">IF(AND(AB13&lt;&gt;"G",AB13&lt;&gt;"P"),"",IF(AB13="G",AA13,IF(AD13="G",AE13,"")))</f>
        <v>Bailleul Bruno</v>
      </c>
      <c r="AF15" s="57">
        <f ca="1">IF(AE15="","",VLOOKUP(AE15,Teams,2,FALSE))</f>
        <v>13</v>
      </c>
      <c r="AG15" s="70"/>
      <c r="AH15" s="57">
        <f ca="1">IF(AI15="","",VLOOKUP(AI15,Teams,2,FALSE))</f>
        <v>19</v>
      </c>
      <c r="AI15" s="58" t="str">
        <f ca="1">IF(AND(AJ9&lt;&gt;"G",AJ9&lt;&gt;"P"),"",IF(AJ9="G",AI9,IF(AL9="G",AM9,"")))</f>
        <v>Belaid Sofiane</v>
      </c>
      <c r="AJ15" s="60"/>
      <c r="AK15" s="59"/>
      <c r="AL15" s="61"/>
      <c r="AM15" s="57" t="str">
        <f ca="1">IF(AND(AJ13&lt;&gt;"G",AJ13&lt;&gt;"P"),"",IF(AJ13="G",AI13,IF(AL13="G",AM13,"")))</f>
        <v>Barriuso Manu</v>
      </c>
      <c r="AN15" s="57">
        <f ca="1">IF(AM15="","",VLOOKUP(AM15,Teams,2,FALSE))</f>
        <v>17</v>
      </c>
      <c r="AO15" s="70"/>
      <c r="AP15" s="57">
        <f ca="1">IF(AQ15="","",VLOOKUP(AQ15,Teams,2,FALSE))</f>
        <v>23</v>
      </c>
      <c r="AQ15" s="58" t="str">
        <f ca="1">IF(AND(AR9&lt;&gt;"G",AR9&lt;&gt;"P"),"",IF(AR9="G",AQ9,IF(AT9="G",AU9,"")))</f>
        <v>Belhache Wesley</v>
      </c>
      <c r="AR15" s="60"/>
      <c r="AS15" s="59"/>
      <c r="AT15" s="61"/>
      <c r="AU15" s="57" t="str">
        <f ca="1">IF(AND(AR13&lt;&gt;"G",AR13&lt;&gt;"P"),"",IF(AR13="G",AQ13,IF(AT13="G",AU13,"")))</f>
        <v>Belhache Stephane</v>
      </c>
      <c r="AV15" s="57">
        <f ca="1">IF(AU15="","",VLOOKUP(AU15,Teams,2,FALSE))</f>
        <v>22</v>
      </c>
      <c r="AW15" s="70"/>
      <c r="AX15" s="51"/>
      <c r="AY15" s="51"/>
      <c r="AZ15" s="51"/>
      <c r="BA15" s="51"/>
      <c r="BB15" s="51"/>
      <c r="BC15" s="40" t="str">
        <f>Inscriptions!C10</f>
        <v>Aubin Evann</v>
      </c>
      <c r="BD15" s="32">
        <v>7</v>
      </c>
      <c r="BF15" s="176"/>
      <c r="BG15" s="153" t="str">
        <f ca="1">C31</f>
        <v>Bertin Florian</v>
      </c>
      <c r="BH15" s="177"/>
      <c r="BI15" s="34"/>
      <c r="BJ15" s="40" t="str">
        <f ca="1">C33</f>
        <v>Beynet Stephane</v>
      </c>
      <c r="BK15" s="75"/>
      <c r="BL15" s="34"/>
      <c r="BM15" s="179">
        <v>0</v>
      </c>
      <c r="BN15" s="34"/>
      <c r="BO15" s="34"/>
    </row>
    <row r="16" spans="1:67" ht="24.95" customHeight="1" thickBot="1" x14ac:dyDescent="0.4">
      <c r="B16" s="51"/>
      <c r="C16" s="59"/>
      <c r="D16" s="171" t="s">
        <v>79</v>
      </c>
      <c r="E16" s="171"/>
      <c r="F16" s="171"/>
      <c r="G16" s="59"/>
      <c r="H16" s="48"/>
      <c r="I16" s="70"/>
      <c r="J16" s="144"/>
      <c r="K16" s="59"/>
      <c r="L16" s="171" t="s">
        <v>79</v>
      </c>
      <c r="M16" s="171"/>
      <c r="N16" s="171"/>
      <c r="O16" s="59"/>
      <c r="P16" s="48"/>
      <c r="Q16" s="70"/>
      <c r="R16" s="144"/>
      <c r="S16" s="59"/>
      <c r="T16" s="171" t="s">
        <v>79</v>
      </c>
      <c r="U16" s="171"/>
      <c r="V16" s="171"/>
      <c r="W16" s="59"/>
      <c r="X16" s="48"/>
      <c r="Y16" s="70"/>
      <c r="Z16" s="144"/>
      <c r="AA16" s="59"/>
      <c r="AB16" s="171" t="s">
        <v>79</v>
      </c>
      <c r="AC16" s="171"/>
      <c r="AD16" s="171"/>
      <c r="AE16" s="59"/>
      <c r="AF16" s="48"/>
      <c r="AG16" s="70"/>
      <c r="AH16" s="144"/>
      <c r="AI16" s="59"/>
      <c r="AJ16" s="171" t="s">
        <v>79</v>
      </c>
      <c r="AK16" s="171"/>
      <c r="AL16" s="171"/>
      <c r="AM16" s="59"/>
      <c r="AN16" s="48"/>
      <c r="AO16" s="70"/>
      <c r="AP16" s="144"/>
      <c r="AQ16" s="59"/>
      <c r="AR16" s="171" t="s">
        <v>79</v>
      </c>
      <c r="AS16" s="171"/>
      <c r="AT16" s="171"/>
      <c r="AU16" s="59"/>
      <c r="AV16" s="48"/>
      <c r="AW16" s="71"/>
      <c r="AX16" s="31"/>
      <c r="AY16" s="24"/>
      <c r="AZ16" s="24"/>
      <c r="BA16" s="33"/>
      <c r="BB16" s="33"/>
      <c r="BC16" s="40" t="str">
        <f>Inscriptions!C11</f>
        <v>Aubin Jordan</v>
      </c>
      <c r="BD16" s="32">
        <v>8</v>
      </c>
      <c r="BF16" s="176"/>
      <c r="BG16" s="153" t="str">
        <f ca="1">K31</f>
        <v>Blondel Jean Claude</v>
      </c>
      <c r="BH16" s="177"/>
      <c r="BI16" s="34"/>
      <c r="BJ16" s="40" t="str">
        <f ca="1">K33</f>
        <v>Blondel Jennifer</v>
      </c>
      <c r="BK16" s="75"/>
      <c r="BL16" s="34"/>
      <c r="BM16" s="179" t="s">
        <v>115</v>
      </c>
      <c r="BN16" s="34"/>
      <c r="BO16" s="34"/>
    </row>
    <row r="17" spans="1:67" ht="24.95" customHeight="1" thickBot="1" x14ac:dyDescent="0.25">
      <c r="B17" s="57">
        <f ca="1">IF(C17="","",VLOOKUP(C17,Teams,2,FALSE))</f>
        <v>4</v>
      </c>
      <c r="C17" s="57" t="str">
        <f ca="1">IF(AND(D11&lt;&gt;"G",D11&lt;&gt;"P"),"",IF(D11="P",C11,IF(F11="P",G11,"")))</f>
        <v>Athanase Joel</v>
      </c>
      <c r="D17" s="60"/>
      <c r="E17" s="59"/>
      <c r="F17" s="61"/>
      <c r="G17" s="57" t="str">
        <f ca="1">IF(AND(D13&lt;&gt;"G",D13&lt;&gt;"P"),"",IF(D13="P",C13,IF(F13="P",G13,"")))</f>
        <v xml:space="preserve">Andrieu Rudy </v>
      </c>
      <c r="H17" s="57">
        <f ca="1">IF(G17="","",VLOOKUP(G17,Teams,2,FALSE))</f>
        <v>1</v>
      </c>
      <c r="I17" s="70"/>
      <c r="J17" s="57">
        <f ca="1">IF(K17="","",VLOOKUP(K17,Teams,2,FALSE))</f>
        <v>8</v>
      </c>
      <c r="K17" s="57" t="str">
        <f ca="1">IF(AND(L11&lt;&gt;"G",L11&lt;&gt;"P"),"",IF(L11="P",K11,IF(N11="P",O11,"")))</f>
        <v>Aubin Jordan</v>
      </c>
      <c r="L17" s="60"/>
      <c r="M17" s="59"/>
      <c r="N17" s="61"/>
      <c r="O17" s="57" t="str">
        <f ca="1">IF(AND(L13&lt;&gt;"G",L13&lt;&gt;"P"),"",IF(L13="P",K13,IF(N13="P",O13,"")))</f>
        <v>Aubin Alicia</v>
      </c>
      <c r="P17" s="57">
        <f ca="1">IF(O17="","",VLOOKUP(O17,Teams,2,FALSE))</f>
        <v>6</v>
      </c>
      <c r="Q17" s="70"/>
      <c r="R17" s="57">
        <f ca="1">IF(S17="","",VLOOKUP(S17,Teams,2,FALSE))</f>
        <v>12</v>
      </c>
      <c r="S17" s="57" t="str">
        <f ca="1">IF(AND(T11&lt;&gt;"G",T11&lt;&gt;"P"),"",IF(T11="P",S11,IF(V11="P",W11,"")))</f>
        <v>Bachevillier Jessica</v>
      </c>
      <c r="T17" s="60"/>
      <c r="U17" s="59"/>
      <c r="V17" s="61"/>
      <c r="W17" s="57" t="str">
        <f ca="1">IF(AND(T13&lt;&gt;"G",T13&lt;&gt;"P"),"",IF(T13="P",S13,IF(V13="P",W13,"")))</f>
        <v>Dehaies Jaison</v>
      </c>
      <c r="X17" s="57">
        <f ca="1">IF(W17="","",VLOOKUP(W17,Teams,2,FALSE))</f>
        <v>10</v>
      </c>
      <c r="Y17" s="70"/>
      <c r="Z17" s="57">
        <f ca="1">IF(AA17="","",VLOOKUP(AA17,Teams,2,FALSE))</f>
        <v>16</v>
      </c>
      <c r="AA17" s="57" t="str">
        <f ca="1">IF(AND(AB11&lt;&gt;"G",AB11&lt;&gt;"P"),"",IF(AB11="P",AA11,IF(AD11="P",AE11,"")))</f>
        <v>Bambino</v>
      </c>
      <c r="AB17" s="60"/>
      <c r="AC17" s="59"/>
      <c r="AD17" s="61"/>
      <c r="AE17" s="57" t="str">
        <f ca="1">IF(AND(AB13&lt;&gt;"G",AB13&lt;&gt;"P"),"",IF(AB13="P",AA13,IF(AD13="P",AE13,"")))</f>
        <v>Bailleul Elisa</v>
      </c>
      <c r="AF17" s="57">
        <f ca="1">IF(AE17="","",VLOOKUP(AE17,Teams,2,FALSE))</f>
        <v>14</v>
      </c>
      <c r="AG17" s="70"/>
      <c r="AH17" s="57">
        <f ca="1">IF(AI17="","",VLOOKUP(AI17,Teams,2,FALSE))</f>
        <v>20</v>
      </c>
      <c r="AI17" s="57" t="str">
        <f ca="1">IF(AND(AJ11&lt;&gt;"G",AJ11&lt;&gt;"P"),"",IF(AJ11="P",AI11,IF(AL11="P",AM11,"")))</f>
        <v>Belhache Alain</v>
      </c>
      <c r="AJ17" s="60"/>
      <c r="AK17" s="59"/>
      <c r="AL17" s="61"/>
      <c r="AM17" s="57" t="str">
        <f ca="1">IF(AND(AJ13&lt;&gt;"G",AJ13&lt;&gt;"P"),"",IF(AJ13="P",AI13,IF(AL13="P",AM13,"")))</f>
        <v>Barriuso Manuel</v>
      </c>
      <c r="AN17" s="57">
        <f ca="1">IF(AM17="","",VLOOKUP(AM17,Teams,2,FALSE))</f>
        <v>18</v>
      </c>
      <c r="AO17" s="70"/>
      <c r="AP17" s="57">
        <f ca="1">IF(AQ17="","",VLOOKUP(AQ17,Teams,2,FALSE))</f>
        <v>24</v>
      </c>
      <c r="AQ17" s="57" t="str">
        <f ca="1">IF(AND(AR11&lt;&gt;"G",AR11&lt;&gt;"P"),"",IF(AR11="P",AQ11,IF(AT11="P",AU11,"")))</f>
        <v>Bellenger Claudio</v>
      </c>
      <c r="AR17" s="60"/>
      <c r="AS17" s="59"/>
      <c r="AT17" s="61"/>
      <c r="AU17" s="57" t="str">
        <f ca="1">IF(AND(AR13&lt;&gt;"G",AR13&lt;&gt;"P"),"",IF(AR13="P",AQ13,IF(AT13="P",AU13,"")))</f>
        <v>Belhache Anthony</v>
      </c>
      <c r="AV17" s="57">
        <f ca="1">IF(AU17="","",VLOOKUP(AU17,Teams,2,FALSE))</f>
        <v>21</v>
      </c>
      <c r="AW17" s="72"/>
      <c r="AX17" s="45"/>
      <c r="AY17" s="54"/>
      <c r="AZ17" s="45"/>
      <c r="BA17" s="45"/>
      <c r="BB17" s="45"/>
      <c r="BC17" s="40" t="str">
        <f>Inscriptions!C12</f>
        <v>Auger Anthony</v>
      </c>
      <c r="BD17" s="32">
        <v>9</v>
      </c>
      <c r="BF17" s="176"/>
      <c r="BG17" s="153" t="str">
        <f ca="1">S31</f>
        <v>Bodot Raphael</v>
      </c>
      <c r="BH17" s="177"/>
      <c r="BI17" s="34"/>
      <c r="BJ17" s="40" t="str">
        <f ca="1">S33</f>
        <v>Borngraeber Gunther</v>
      </c>
      <c r="BK17" s="75"/>
      <c r="BL17" s="34"/>
      <c r="BM17" s="179" t="s">
        <v>39</v>
      </c>
      <c r="BN17" s="34"/>
      <c r="BO17" s="34"/>
    </row>
    <row r="18" spans="1:67" ht="24.95" customHeight="1" thickBot="1" x14ac:dyDescent="0.25">
      <c r="B18" s="54"/>
      <c r="C18" s="45"/>
      <c r="D18" s="45"/>
      <c r="E18" s="45"/>
      <c r="F18" s="45"/>
      <c r="G18" s="45"/>
      <c r="H18" s="54"/>
      <c r="I18" s="54"/>
      <c r="J18" s="54"/>
      <c r="K18" s="51"/>
      <c r="L18" s="51"/>
      <c r="M18" s="51"/>
      <c r="N18" s="51"/>
      <c r="O18" s="51"/>
      <c r="P18" s="39"/>
      <c r="Q18" s="39"/>
      <c r="R18" s="51"/>
      <c r="S18" s="51"/>
      <c r="T18" s="51"/>
      <c r="U18" s="51"/>
      <c r="V18" s="51"/>
      <c r="W18" s="51"/>
      <c r="X18" s="39"/>
      <c r="Y18" s="39"/>
      <c r="Z18" s="51"/>
      <c r="AA18" s="51"/>
      <c r="AB18" s="51"/>
      <c r="AC18" s="51"/>
      <c r="AD18" s="51"/>
      <c r="AE18" s="51"/>
      <c r="AF18" s="39"/>
      <c r="AG18" s="39"/>
      <c r="AH18" s="51"/>
      <c r="AI18" s="51"/>
      <c r="AJ18" s="51"/>
      <c r="AK18" s="51"/>
      <c r="AL18" s="51"/>
      <c r="AM18" s="51"/>
      <c r="AN18" s="39"/>
      <c r="AO18" s="39"/>
      <c r="AP18" s="51"/>
      <c r="AQ18" s="51"/>
      <c r="AR18" s="51"/>
      <c r="AS18" s="51"/>
      <c r="AT18" s="51"/>
      <c r="AU18" s="51"/>
      <c r="AV18" s="39"/>
      <c r="AW18" s="39"/>
      <c r="AX18" s="51"/>
      <c r="AY18" s="51"/>
      <c r="AZ18" s="51"/>
      <c r="BA18" s="51"/>
      <c r="BB18" s="51"/>
      <c r="BC18" s="40" t="str">
        <f>Inscriptions!C13</f>
        <v>Dehaies Jaison</v>
      </c>
      <c r="BD18" s="32">
        <v>10</v>
      </c>
      <c r="BF18" s="176"/>
      <c r="BG18" s="153" t="str">
        <f ca="1">AA31</f>
        <v>Bouteiller David</v>
      </c>
      <c r="BH18" s="177"/>
      <c r="BI18" s="34"/>
      <c r="BJ18" s="40" t="str">
        <f ca="1">AA33</f>
        <v>Brahim Cesar</v>
      </c>
      <c r="BK18" s="75"/>
      <c r="BL18" s="34"/>
      <c r="BM18" s="179" t="s">
        <v>41</v>
      </c>
      <c r="BN18" s="34"/>
      <c r="BO18" s="34"/>
    </row>
    <row r="19" spans="1:67" ht="24.95" customHeight="1" thickBot="1" x14ac:dyDescent="0.25">
      <c r="B19" s="54"/>
      <c r="C19" s="170" t="s">
        <v>86</v>
      </c>
      <c r="D19" s="170"/>
      <c r="E19" s="170"/>
      <c r="F19" s="170"/>
      <c r="G19" s="170"/>
      <c r="H19" s="45"/>
      <c r="I19" s="55"/>
      <c r="J19" s="55"/>
      <c r="K19" s="170" t="s">
        <v>87</v>
      </c>
      <c r="L19" s="170"/>
      <c r="M19" s="170"/>
      <c r="N19" s="170"/>
      <c r="O19" s="170"/>
      <c r="P19" s="45"/>
      <c r="Q19" s="55"/>
      <c r="R19" s="55"/>
      <c r="S19" s="170" t="s">
        <v>88</v>
      </c>
      <c r="T19" s="170"/>
      <c r="U19" s="170"/>
      <c r="V19" s="170"/>
      <c r="W19" s="170"/>
      <c r="X19" s="45"/>
      <c r="Y19" s="55"/>
      <c r="Z19" s="55"/>
      <c r="AA19" s="170" t="s">
        <v>89</v>
      </c>
      <c r="AB19" s="170"/>
      <c r="AC19" s="170"/>
      <c r="AD19" s="170"/>
      <c r="AE19" s="170"/>
      <c r="AF19" s="45"/>
      <c r="AG19" s="55"/>
      <c r="AH19" s="55"/>
      <c r="AI19" s="170" t="s">
        <v>92</v>
      </c>
      <c r="AJ19" s="170"/>
      <c r="AK19" s="170"/>
      <c r="AL19" s="170"/>
      <c r="AM19" s="170"/>
      <c r="AN19" s="45"/>
      <c r="AO19" s="31"/>
      <c r="AP19" s="31"/>
      <c r="AQ19" s="170" t="s">
        <v>90</v>
      </c>
      <c r="AR19" s="170"/>
      <c r="AS19" s="170"/>
      <c r="AT19" s="170"/>
      <c r="AU19" s="170"/>
      <c r="AV19" s="45"/>
      <c r="AW19" s="39"/>
      <c r="AX19" s="51"/>
      <c r="AY19" s="51"/>
      <c r="AZ19" s="51"/>
      <c r="BA19" s="51"/>
      <c r="BB19" s="51"/>
      <c r="BC19" s="40" t="str">
        <f>Inscriptions!C14</f>
        <v>Babar</v>
      </c>
      <c r="BD19" s="32">
        <v>11</v>
      </c>
      <c r="BF19" s="176"/>
      <c r="BG19" s="153" t="str">
        <f ca="1">AI31</f>
        <v>Dieuzy Thibaut</v>
      </c>
      <c r="BH19" s="177"/>
      <c r="BI19" s="34"/>
      <c r="BJ19" s="40" t="str">
        <f ca="1">AI33</f>
        <v>Cailly jordan</v>
      </c>
      <c r="BK19" s="75"/>
      <c r="BL19" s="34"/>
      <c r="BM19" s="179" t="s">
        <v>43</v>
      </c>
      <c r="BN19" s="34"/>
      <c r="BO19" s="34"/>
    </row>
    <row r="20" spans="1:67" ht="24.95" customHeight="1" thickBot="1" x14ac:dyDescent="0.25">
      <c r="A20" s="59" t="s">
        <v>38</v>
      </c>
      <c r="B20" s="59"/>
      <c r="C20" s="45"/>
      <c r="D20" s="171" t="s">
        <v>76</v>
      </c>
      <c r="E20" s="171"/>
      <c r="F20" s="171"/>
      <c r="G20" s="45"/>
      <c r="H20" s="171" t="s">
        <v>38</v>
      </c>
      <c r="I20" s="171"/>
      <c r="J20" s="171"/>
      <c r="K20" s="45"/>
      <c r="L20" s="171" t="s">
        <v>76</v>
      </c>
      <c r="M20" s="171"/>
      <c r="N20" s="171"/>
      <c r="O20" s="45"/>
      <c r="P20" s="171" t="s">
        <v>38</v>
      </c>
      <c r="Q20" s="171"/>
      <c r="R20" s="171"/>
      <c r="S20" s="45"/>
      <c r="T20" s="171" t="s">
        <v>76</v>
      </c>
      <c r="U20" s="171"/>
      <c r="V20" s="171"/>
      <c r="W20" s="45"/>
      <c r="X20" s="171" t="s">
        <v>38</v>
      </c>
      <c r="Y20" s="171"/>
      <c r="Z20" s="171"/>
      <c r="AA20" s="45"/>
      <c r="AB20" s="171" t="s">
        <v>76</v>
      </c>
      <c r="AC20" s="171"/>
      <c r="AD20" s="171"/>
      <c r="AE20" s="45"/>
      <c r="AF20" s="171" t="s">
        <v>38</v>
      </c>
      <c r="AG20" s="171"/>
      <c r="AH20" s="171"/>
      <c r="AI20" s="45"/>
      <c r="AJ20" s="171" t="s">
        <v>76</v>
      </c>
      <c r="AK20" s="171"/>
      <c r="AL20" s="171"/>
      <c r="AM20" s="45"/>
      <c r="AN20" s="171" t="s">
        <v>38</v>
      </c>
      <c r="AO20" s="171"/>
      <c r="AP20" s="171"/>
      <c r="AQ20" s="45"/>
      <c r="AR20" s="171" t="s">
        <v>76</v>
      </c>
      <c r="AS20" s="171"/>
      <c r="AT20" s="171"/>
      <c r="AU20" s="45"/>
      <c r="AV20" s="59"/>
      <c r="AW20" s="39"/>
      <c r="AX20" s="51"/>
      <c r="AY20" s="51"/>
      <c r="AZ20" s="51"/>
      <c r="BA20" s="51"/>
      <c r="BB20" s="51"/>
      <c r="BC20" s="40" t="str">
        <f>Inscriptions!C15</f>
        <v>Bachevillier Jessica</v>
      </c>
      <c r="BD20" s="32">
        <v>12</v>
      </c>
      <c r="BF20" s="176"/>
      <c r="BG20" s="153" t="str">
        <f ca="1">AQ31</f>
        <v>Cambyse Mickael</v>
      </c>
      <c r="BH20" s="177"/>
      <c r="BI20" s="34"/>
      <c r="BJ20" s="40" t="str">
        <f ca="1">AQ33</f>
        <v>Carpentier Loic</v>
      </c>
      <c r="BK20" s="75"/>
      <c r="BL20" s="34"/>
      <c r="BM20" s="179" t="s">
        <v>45</v>
      </c>
      <c r="BN20" s="34"/>
      <c r="BO20" s="34"/>
    </row>
    <row r="21" spans="1:67" ht="24.95" customHeight="1" thickBot="1" x14ac:dyDescent="0.25">
      <c r="B21" s="57">
        <f ca="1">IF(C21="","",VLOOKUP(C21,Teams,2,FALSE))</f>
        <v>25</v>
      </c>
      <c r="C21" s="58" t="str">
        <f ca="1">OFFSET($BC$33,B50,0)</f>
        <v>Bellenger Maggy</v>
      </c>
      <c r="D21" s="57" t="s">
        <v>7</v>
      </c>
      <c r="E21" s="69" t="s">
        <v>85</v>
      </c>
      <c r="F21" s="58" t="s">
        <v>34</v>
      </c>
      <c r="G21" s="57" t="str">
        <f ca="1">OFFSET($BC$34,B50,0)</f>
        <v>Berault Dylan / Didou</v>
      </c>
      <c r="H21" s="57">
        <f ca="1">IF(G21="","",VLOOKUP(G21,Teams,2,FALSE))</f>
        <v>26</v>
      </c>
      <c r="I21" s="70"/>
      <c r="J21" s="57">
        <f ca="1">IF(K21="","",VLOOKUP(K21,Teams,2,FALSE))</f>
        <v>29</v>
      </c>
      <c r="K21" s="58" t="str">
        <f ca="1">OFFSET($BC$37,J50,0)</f>
        <v>Blanchard Terry</v>
      </c>
      <c r="L21" s="57" t="s">
        <v>7</v>
      </c>
      <c r="M21" s="69" t="s">
        <v>85</v>
      </c>
      <c r="N21" s="58" t="s">
        <v>34</v>
      </c>
      <c r="O21" s="57" t="str">
        <f ca="1">OFFSET($BC$38,J50,0)</f>
        <v>Blondel Arnaud</v>
      </c>
      <c r="P21" s="57">
        <f ca="1">IF(O21="","",VLOOKUP(O21,Teams,2,FALSE))</f>
        <v>30</v>
      </c>
      <c r="Q21" s="70"/>
      <c r="R21" s="57">
        <f ca="1">IF(S21="","",VLOOKUP(S21,Teams,2,FALSE))</f>
        <v>33</v>
      </c>
      <c r="S21" s="58" t="str">
        <f ca="1">OFFSET($BC$41,R50,0)</f>
        <v>Blondel Sandrine</v>
      </c>
      <c r="T21" s="57" t="s">
        <v>7</v>
      </c>
      <c r="U21" s="69" t="s">
        <v>85</v>
      </c>
      <c r="V21" s="58" t="s">
        <v>34</v>
      </c>
      <c r="W21" s="57" t="str">
        <f ca="1">OFFSET($BC$42,R50,0)</f>
        <v>Bobee Marie Line</v>
      </c>
      <c r="X21" s="57">
        <f ca="1">IF(W21="","",VLOOKUP(W21,Teams,2,FALSE))</f>
        <v>34</v>
      </c>
      <c r="Y21" s="70"/>
      <c r="Z21" s="57">
        <f ca="1">IF(AA21="","",VLOOKUP(AA21,Teams,2,FALSE))</f>
        <v>37</v>
      </c>
      <c r="AA21" s="58" t="str">
        <f ca="1">OFFSET($BC$45,Z50,0)</f>
        <v>Boulain Dylan</v>
      </c>
      <c r="AB21" s="57" t="s">
        <v>7</v>
      </c>
      <c r="AC21" s="69" t="s">
        <v>85</v>
      </c>
      <c r="AD21" s="58" t="s">
        <v>34</v>
      </c>
      <c r="AE21" s="57" t="str">
        <f ca="1">OFFSET($BC$46,Z50,0)</f>
        <v>Boulain Patrice</v>
      </c>
      <c r="AF21" s="57">
        <f ca="1">IF(AE21="","",VLOOKUP(AE21,Teams,2,FALSE))</f>
        <v>38</v>
      </c>
      <c r="AG21" s="70"/>
      <c r="AH21" s="57">
        <f ca="1">IF(AI21="","",VLOOKUP(AI21,Teams,2,FALSE))</f>
        <v>41</v>
      </c>
      <c r="AI21" s="58" t="str">
        <f ca="1">OFFSET($BC$49,AH50,0)</f>
        <v>Burel Christophe</v>
      </c>
      <c r="AJ21" s="57" t="s">
        <v>7</v>
      </c>
      <c r="AK21" s="69" t="s">
        <v>85</v>
      </c>
      <c r="AL21" s="58" t="s">
        <v>34</v>
      </c>
      <c r="AM21" s="57" t="str">
        <f ca="1">OFFSET($BC$50,AH50,0)</f>
        <v>Bussy Damien</v>
      </c>
      <c r="AN21" s="57">
        <f ca="1">IF(AM21="","",VLOOKUP(AM21,Teams,2,FALSE))</f>
        <v>42</v>
      </c>
      <c r="AO21" s="70"/>
      <c r="AP21" s="57">
        <f ca="1">IF(AQ21="","",VLOOKUP(AQ21,Teams,2,FALSE))</f>
        <v>45</v>
      </c>
      <c r="AQ21" s="58" t="str">
        <f ca="1">OFFSET($BC$53,AP50,0)</f>
        <v>Cambyse Franck</v>
      </c>
      <c r="AR21" s="57" t="s">
        <v>7</v>
      </c>
      <c r="AS21" s="69" t="s">
        <v>85</v>
      </c>
      <c r="AT21" s="58" t="s">
        <v>34</v>
      </c>
      <c r="AU21" s="57" t="str">
        <f ca="1">OFFSET($BC$54,AP50,0)</f>
        <v>Cambyse Michel</v>
      </c>
      <c r="AV21" s="57">
        <f ca="1">IF(AU21="","",VLOOKUP(AU21,Teams,2,FALSE))</f>
        <v>46</v>
      </c>
      <c r="AW21" s="70"/>
      <c r="AX21" s="51"/>
      <c r="AY21" s="51"/>
      <c r="AZ21" s="51"/>
      <c r="BA21" s="51"/>
      <c r="BB21" s="51"/>
      <c r="BC21" s="40" t="str">
        <f>Inscriptions!C16</f>
        <v>Bailleul Bruno</v>
      </c>
      <c r="BD21" s="32">
        <v>13</v>
      </c>
      <c r="BF21" s="176"/>
      <c r="BG21" s="153">
        <f ca="1">C47</f>
        <v>0</v>
      </c>
      <c r="BH21" s="177"/>
      <c r="BI21" s="34"/>
      <c r="BJ21" s="40">
        <f ca="1">C49</f>
        <v>0</v>
      </c>
      <c r="BK21" s="75"/>
      <c r="BL21" s="34"/>
      <c r="BM21" s="179" t="s">
        <v>9</v>
      </c>
      <c r="BN21" s="34"/>
      <c r="BO21" s="34"/>
    </row>
    <row r="22" spans="1:67" ht="24.95" customHeight="1" thickBot="1" x14ac:dyDescent="0.25">
      <c r="B22" s="51"/>
      <c r="C22" s="48"/>
      <c r="D22" s="48"/>
      <c r="E22" s="48"/>
      <c r="F22" s="48"/>
      <c r="G22" s="48"/>
      <c r="H22" s="48"/>
      <c r="I22" s="70"/>
      <c r="J22" s="51"/>
      <c r="K22" s="48"/>
      <c r="L22" s="48"/>
      <c r="M22" s="48"/>
      <c r="N22" s="48"/>
      <c r="O22" s="48"/>
      <c r="P22" s="48"/>
      <c r="Q22" s="70"/>
      <c r="R22" s="51"/>
      <c r="S22" s="48"/>
      <c r="T22" s="48"/>
      <c r="U22" s="48"/>
      <c r="V22" s="48"/>
      <c r="W22" s="48"/>
      <c r="X22" s="48"/>
      <c r="Y22" s="70"/>
      <c r="Z22" s="51"/>
      <c r="AA22" s="48"/>
      <c r="AB22" s="48"/>
      <c r="AC22" s="48"/>
      <c r="AD22" s="48"/>
      <c r="AE22" s="48"/>
      <c r="AF22" s="48"/>
      <c r="AG22" s="70"/>
      <c r="AH22" s="51"/>
      <c r="AI22" s="48"/>
      <c r="AJ22" s="48"/>
      <c r="AK22" s="48"/>
      <c r="AL22" s="48"/>
      <c r="AM22" s="48"/>
      <c r="AN22" s="48"/>
      <c r="AO22" s="70"/>
      <c r="AP22" s="51"/>
      <c r="AQ22" s="48"/>
      <c r="AR22" s="48"/>
      <c r="AS22" s="48"/>
      <c r="AT22" s="48"/>
      <c r="AU22" s="48"/>
      <c r="AV22" s="48"/>
      <c r="AW22" s="70"/>
      <c r="AX22" s="51"/>
      <c r="AY22" s="51"/>
      <c r="AZ22" s="51"/>
      <c r="BA22" s="51"/>
      <c r="BB22" s="51"/>
      <c r="BC22" s="40" t="str">
        <f>Inscriptions!C17</f>
        <v>Bailleul Elisa</v>
      </c>
      <c r="BD22" s="32">
        <v>14</v>
      </c>
      <c r="BF22" s="176"/>
      <c r="BG22" s="153">
        <f ca="1">K47</f>
        <v>0</v>
      </c>
      <c r="BH22" s="177"/>
      <c r="BI22" s="34"/>
      <c r="BJ22" s="40">
        <f ca="1">K49</f>
        <v>0</v>
      </c>
      <c r="BK22" s="75"/>
      <c r="BL22" s="34"/>
      <c r="BM22" s="179" t="s">
        <v>47</v>
      </c>
      <c r="BN22" s="34"/>
      <c r="BO22" s="34"/>
    </row>
    <row r="23" spans="1:67" ht="24.95" customHeight="1" thickBot="1" x14ac:dyDescent="0.25">
      <c r="B23" s="57">
        <f ca="1">IF(C23="","",VLOOKUP(C23,Teams,2,FALSE))</f>
        <v>27</v>
      </c>
      <c r="C23" s="58" t="str">
        <f ca="1">OFFSET($BC$35,B50,0)</f>
        <v>Bertin Florian</v>
      </c>
      <c r="D23" s="57" t="s">
        <v>7</v>
      </c>
      <c r="E23" s="69" t="s">
        <v>85</v>
      </c>
      <c r="F23" s="58" t="s">
        <v>34</v>
      </c>
      <c r="G23" s="57" t="str">
        <f ca="1">OFFSET($BC$36,B50,0)</f>
        <v>Beynet Stephane</v>
      </c>
      <c r="H23" s="57">
        <f ca="1">IF(G23="","",VLOOKUP(G23,Teams,2,FALSE))</f>
        <v>28</v>
      </c>
      <c r="I23" s="70"/>
      <c r="J23" s="57">
        <f ca="1">IF(K23="","",VLOOKUP(K23,Teams,2,FALSE))</f>
        <v>31</v>
      </c>
      <c r="K23" s="58" t="str">
        <f ca="1">OFFSET($BC$39,J50,0)</f>
        <v>Blondel Jean Claude</v>
      </c>
      <c r="L23" s="57" t="s">
        <v>7</v>
      </c>
      <c r="M23" s="69" t="s">
        <v>85</v>
      </c>
      <c r="N23" s="58" t="s">
        <v>34</v>
      </c>
      <c r="O23" s="57" t="str">
        <f ca="1">OFFSET($BC$40,J50,0)</f>
        <v>Blondel Jennifer</v>
      </c>
      <c r="P23" s="57">
        <f ca="1">IF(O23="","",VLOOKUP(O23,Teams,2,FALSE))</f>
        <v>32</v>
      </c>
      <c r="Q23" s="70"/>
      <c r="R23" s="57">
        <f ca="1">IF(S23="","",VLOOKUP(S23,Teams,2,FALSE))</f>
        <v>35</v>
      </c>
      <c r="S23" s="58" t="str">
        <f ca="1">OFFSET($BC$43,R50,0)</f>
        <v>Bodot Raphael</v>
      </c>
      <c r="T23" s="57" t="s">
        <v>7</v>
      </c>
      <c r="U23" s="69" t="s">
        <v>85</v>
      </c>
      <c r="V23" s="58" t="s">
        <v>34</v>
      </c>
      <c r="W23" s="57" t="str">
        <f ca="1">OFFSET($BC$44,R50,0)</f>
        <v>Borngraeber Gunther</v>
      </c>
      <c r="X23" s="57">
        <f ca="1">IF(W23="","",VLOOKUP(W23,Teams,2,FALSE))</f>
        <v>36</v>
      </c>
      <c r="Y23" s="70"/>
      <c r="Z23" s="57">
        <f ca="1">IF(AA23="","",VLOOKUP(AA23,Teams,2,FALSE))</f>
        <v>39</v>
      </c>
      <c r="AA23" s="58" t="str">
        <f ca="1">OFFSET($BC$47,Z50,0)</f>
        <v>Bouteiller David</v>
      </c>
      <c r="AB23" s="57" t="s">
        <v>7</v>
      </c>
      <c r="AC23" s="69" t="s">
        <v>85</v>
      </c>
      <c r="AD23" s="58" t="s">
        <v>34</v>
      </c>
      <c r="AE23" s="57" t="str">
        <f ca="1">OFFSET($BC$48,Z50,0)</f>
        <v>Brahim Cesar</v>
      </c>
      <c r="AF23" s="57">
        <f ca="1">IF(AE23="","",VLOOKUP(AE23,Teams,2,FALSE))</f>
        <v>40</v>
      </c>
      <c r="AG23" s="70"/>
      <c r="AH23" s="57">
        <f ca="1">IF(AI23="","",VLOOKUP(AI23,Teams,2,FALSE))</f>
        <v>43</v>
      </c>
      <c r="AI23" s="58" t="str">
        <f ca="1">OFFSET($BC$51,AH50,0)</f>
        <v>Dieuzy Thibaut</v>
      </c>
      <c r="AJ23" s="57" t="s">
        <v>7</v>
      </c>
      <c r="AK23" s="69" t="s">
        <v>85</v>
      </c>
      <c r="AL23" s="58" t="s">
        <v>34</v>
      </c>
      <c r="AM23" s="57" t="str">
        <f ca="1">OFFSET($BC$52,AH50,0)</f>
        <v>Cailly jordan</v>
      </c>
      <c r="AN23" s="57">
        <f ca="1">IF(AM23="","",VLOOKUP(AM23,Teams,2,FALSE))</f>
        <v>44</v>
      </c>
      <c r="AO23" s="70"/>
      <c r="AP23" s="57">
        <f ca="1">IF(AQ23="","",VLOOKUP(AQ23,Teams,2,FALSE))</f>
        <v>47</v>
      </c>
      <c r="AQ23" s="58" t="str">
        <f ca="1">OFFSET($BC$55,AP50,0)</f>
        <v>Cambyse Mickael</v>
      </c>
      <c r="AR23" s="57" t="s">
        <v>7</v>
      </c>
      <c r="AS23" s="69" t="s">
        <v>85</v>
      </c>
      <c r="AT23" s="58" t="s">
        <v>34</v>
      </c>
      <c r="AU23" s="57" t="str">
        <f ca="1">OFFSET($BC$56,AP50,0)</f>
        <v>Carpentier Loic</v>
      </c>
      <c r="AV23" s="57">
        <f ca="1">IF(AU23="","",VLOOKUP(AU23,Teams,2,FALSE))</f>
        <v>48</v>
      </c>
      <c r="AW23" s="70"/>
      <c r="AX23" s="51"/>
      <c r="AY23" s="51"/>
      <c r="AZ23" s="51"/>
      <c r="BA23" s="51"/>
      <c r="BB23" s="51"/>
      <c r="BC23" s="40" t="str">
        <f>Inscriptions!C18</f>
        <v>Bailleul Pascal</v>
      </c>
      <c r="BD23" s="32">
        <v>15</v>
      </c>
      <c r="BF23" s="176"/>
      <c r="BG23" s="153">
        <f ca="1">S47</f>
        <v>0</v>
      </c>
      <c r="BH23" s="177"/>
      <c r="BI23" s="34"/>
      <c r="BJ23" s="40">
        <f ca="1">S49</f>
        <v>0</v>
      </c>
      <c r="BK23" s="75"/>
      <c r="BL23" s="34"/>
      <c r="BM23" s="179" t="s">
        <v>49</v>
      </c>
      <c r="BN23" s="34"/>
      <c r="BO23" s="34"/>
    </row>
    <row r="24" spans="1:67" ht="24.95" customHeight="1" thickBot="1" x14ac:dyDescent="0.25">
      <c r="B24" s="51"/>
      <c r="C24" s="59"/>
      <c r="D24" s="59" t="s">
        <v>37</v>
      </c>
      <c r="E24" s="59"/>
      <c r="F24" s="59"/>
      <c r="G24" s="59"/>
      <c r="H24" s="48"/>
      <c r="I24" s="70"/>
      <c r="J24" s="51"/>
      <c r="K24" s="59"/>
      <c r="L24" s="59" t="s">
        <v>37</v>
      </c>
      <c r="M24" s="59"/>
      <c r="N24" s="59"/>
      <c r="O24" s="59"/>
      <c r="P24" s="48"/>
      <c r="Q24" s="70"/>
      <c r="R24" s="51"/>
      <c r="S24" s="59"/>
      <c r="T24" s="59" t="s">
        <v>37</v>
      </c>
      <c r="U24" s="59"/>
      <c r="V24" s="59"/>
      <c r="W24" s="59"/>
      <c r="X24" s="48"/>
      <c r="Y24" s="70"/>
      <c r="Z24" s="51"/>
      <c r="AA24" s="59"/>
      <c r="AB24" s="59" t="s">
        <v>37</v>
      </c>
      <c r="AC24" s="59"/>
      <c r="AD24" s="59"/>
      <c r="AE24" s="59"/>
      <c r="AF24" s="48"/>
      <c r="AG24" s="70"/>
      <c r="AH24" s="51"/>
      <c r="AI24" s="59"/>
      <c r="AJ24" s="59" t="s">
        <v>37</v>
      </c>
      <c r="AK24" s="59"/>
      <c r="AL24" s="59"/>
      <c r="AM24" s="59"/>
      <c r="AN24" s="48"/>
      <c r="AO24" s="70"/>
      <c r="AP24" s="51"/>
      <c r="AQ24" s="59"/>
      <c r="AR24" s="59" t="s">
        <v>37</v>
      </c>
      <c r="AS24" s="59"/>
      <c r="AT24" s="59"/>
      <c r="AU24" s="59"/>
      <c r="AV24" s="48"/>
      <c r="AW24" s="70"/>
      <c r="AX24" s="51"/>
      <c r="AY24" s="51"/>
      <c r="AZ24" s="51"/>
      <c r="BA24" s="51"/>
      <c r="BB24" s="51"/>
      <c r="BC24" s="40" t="str">
        <f>Inscriptions!C19</f>
        <v>Bambino</v>
      </c>
      <c r="BD24" s="32">
        <v>16</v>
      </c>
      <c r="BF24" s="176"/>
      <c r="BG24" s="153">
        <f ca="1">AA47</f>
        <v>0</v>
      </c>
      <c r="BH24" s="177"/>
      <c r="BI24" s="34"/>
      <c r="BJ24" s="40">
        <f ca="1">AA49</f>
        <v>0</v>
      </c>
      <c r="BK24" s="75"/>
      <c r="BL24" s="34"/>
      <c r="BM24" s="179" t="s">
        <v>50</v>
      </c>
      <c r="BN24" s="34"/>
      <c r="BO24" s="34"/>
    </row>
    <row r="25" spans="1:67" ht="24.95" customHeight="1" thickBot="1" x14ac:dyDescent="0.25">
      <c r="B25" s="57">
        <f ca="1">IF(C25="","",VLOOKUP(C25,Teams,2,FALSE))</f>
        <v>25</v>
      </c>
      <c r="C25" s="58" t="str">
        <f ca="1">IF(AND(D21&lt;&gt;"G",D21&lt;&gt;"P"),"",IF(D21="G",C21,IF(F21="G",G21,"")))</f>
        <v>Bellenger Maggy</v>
      </c>
      <c r="D25" s="57" t="s">
        <v>34</v>
      </c>
      <c r="E25" s="69" t="s">
        <v>85</v>
      </c>
      <c r="F25" s="58" t="s">
        <v>7</v>
      </c>
      <c r="G25" s="57" t="str">
        <f ca="1">IF(AND(D23&lt;&gt;"G",D23&lt;&gt;"P"),"",IF(D23="G",C23,IF(F23="G",G23,"")))</f>
        <v>Bertin Florian</v>
      </c>
      <c r="H25" s="57">
        <f ca="1">IF(G25="","",VLOOKUP(G25,Teams,2,FALSE))</f>
        <v>27</v>
      </c>
      <c r="I25" s="70"/>
      <c r="J25" s="57">
        <f ca="1">IF(K25="","",VLOOKUP(K25,Teams,2,FALSE))</f>
        <v>29</v>
      </c>
      <c r="K25" s="58" t="str">
        <f ca="1">IF(AND(L21&lt;&gt;"G",L21&lt;&gt;"P"),"",IF(L21="G",K21,IF(N21="G",O21,"")))</f>
        <v>Blanchard Terry</v>
      </c>
      <c r="L25" s="57" t="s">
        <v>34</v>
      </c>
      <c r="M25" s="69" t="s">
        <v>85</v>
      </c>
      <c r="N25" s="58" t="s">
        <v>7</v>
      </c>
      <c r="O25" s="57" t="str">
        <f ca="1">IF(AND(L23&lt;&gt;"G",L23&lt;&gt;"P"),"",IF(L23="G",K23,IF(N23="G",O23,"")))</f>
        <v>Blondel Jean Claude</v>
      </c>
      <c r="P25" s="57">
        <f ca="1">IF(O25="","",VLOOKUP(O25,Teams,2,FALSE))</f>
        <v>31</v>
      </c>
      <c r="Q25" s="70"/>
      <c r="R25" s="57">
        <f ca="1">IF(S25="","",VLOOKUP(S25,Teams,2,FALSE))</f>
        <v>33</v>
      </c>
      <c r="S25" s="58" t="str">
        <f ca="1">IF(AND(T21&lt;&gt;"G",T21&lt;&gt;"P"),"",IF(T21="G",S21,IF(V21="G",W21,"")))</f>
        <v>Blondel Sandrine</v>
      </c>
      <c r="T25" s="57" t="s">
        <v>34</v>
      </c>
      <c r="U25" s="69" t="s">
        <v>85</v>
      </c>
      <c r="V25" s="58" t="s">
        <v>7</v>
      </c>
      <c r="W25" s="57" t="str">
        <f ca="1">IF(AND(T23&lt;&gt;"G",T23&lt;&gt;"P"),"",IF(T23="G",S23,IF(V23="G",W23,"")))</f>
        <v>Bodot Raphael</v>
      </c>
      <c r="X25" s="57">
        <f ca="1">IF(W25="","",VLOOKUP(W25,Teams,2,FALSE))</f>
        <v>35</v>
      </c>
      <c r="Y25" s="70"/>
      <c r="Z25" s="57">
        <f ca="1">IF(AA25="","",VLOOKUP(AA25,Teams,2,FALSE))</f>
        <v>37</v>
      </c>
      <c r="AA25" s="58" t="str">
        <f ca="1">IF(AND(AB21&lt;&gt;"G",AB21&lt;&gt;"P"),"",IF(AB21="G",AA21,IF(AD21="G",AE21,"")))</f>
        <v>Boulain Dylan</v>
      </c>
      <c r="AB25" s="57" t="s">
        <v>34</v>
      </c>
      <c r="AC25" s="69" t="s">
        <v>85</v>
      </c>
      <c r="AD25" s="58" t="s">
        <v>7</v>
      </c>
      <c r="AE25" s="57" t="str">
        <f ca="1">IF(AND(AB23&lt;&gt;"G",AB23&lt;&gt;"P"),"",IF(AB23="G",AA23,IF(AD23="G",AE23,"")))</f>
        <v>Bouteiller David</v>
      </c>
      <c r="AF25" s="57">
        <f ca="1">IF(AE25="","",VLOOKUP(AE25,Teams,2,FALSE))</f>
        <v>39</v>
      </c>
      <c r="AG25" s="70"/>
      <c r="AH25" s="57">
        <f ca="1">IF(AI25="","",VLOOKUP(AI25,Teams,2,FALSE))</f>
        <v>41</v>
      </c>
      <c r="AI25" s="58" t="str">
        <f ca="1">IF(AND(AJ21&lt;&gt;"G",AJ21&lt;&gt;"P"),"",IF(AJ21="G",AI21,IF(AL21="G",AM21,"")))</f>
        <v>Burel Christophe</v>
      </c>
      <c r="AJ25" s="57" t="s">
        <v>34</v>
      </c>
      <c r="AK25" s="69" t="s">
        <v>85</v>
      </c>
      <c r="AL25" s="58" t="s">
        <v>7</v>
      </c>
      <c r="AM25" s="57" t="str">
        <f ca="1">IF(AND(AJ23&lt;&gt;"G",AJ23&lt;&gt;"P"),"",IF(AJ23="G",AI23,IF(AL23="G",AM23,"")))</f>
        <v>Dieuzy Thibaut</v>
      </c>
      <c r="AN25" s="57">
        <f ca="1">IF(AM25="","",VLOOKUP(AM25,Teams,2,FALSE))</f>
        <v>43</v>
      </c>
      <c r="AO25" s="70"/>
      <c r="AP25" s="57">
        <f ca="1">IF(AQ25="","",VLOOKUP(AQ25,Teams,2,FALSE))</f>
        <v>45</v>
      </c>
      <c r="AQ25" s="58" t="str">
        <f ca="1">IF(AND(AR21&lt;&gt;"G",AR21&lt;&gt;"P"),"",IF(AR21="G",AQ21,IF(AT21="G",AU21,"")))</f>
        <v>Cambyse Franck</v>
      </c>
      <c r="AR25" s="57" t="s">
        <v>34</v>
      </c>
      <c r="AS25" s="69" t="s">
        <v>85</v>
      </c>
      <c r="AT25" s="58" t="s">
        <v>7</v>
      </c>
      <c r="AU25" s="57" t="str">
        <f ca="1">IF(AND(AR23&lt;&gt;"G",AR23&lt;&gt;"P"),"",IF(AR23="G",AQ23,IF(AT23="G",AU23,"")))</f>
        <v>Cambyse Mickael</v>
      </c>
      <c r="AV25" s="57">
        <f ca="1">IF(AU25="","",VLOOKUP(AU25,Teams,2,FALSE))</f>
        <v>47</v>
      </c>
      <c r="AW25" s="70"/>
      <c r="AX25" s="51"/>
      <c r="AY25" s="51"/>
      <c r="AZ25" s="51"/>
      <c r="BA25" s="51"/>
      <c r="BB25" s="51"/>
      <c r="BC25" s="40" t="str">
        <f>Inscriptions!C20</f>
        <v>Barriuso Manu</v>
      </c>
      <c r="BD25" s="32">
        <v>17</v>
      </c>
      <c r="BF25" s="176"/>
      <c r="BG25" s="153" t="str">
        <f ca="1">O15</f>
        <v>Attinat François</v>
      </c>
      <c r="BH25" s="177"/>
      <c r="BI25" s="34"/>
      <c r="BJ25" s="40" t="str">
        <f ca="1">O17</f>
        <v>Aubin Alicia</v>
      </c>
      <c r="BK25" s="75"/>
      <c r="BL25" s="34"/>
      <c r="BM25" s="179" t="s">
        <v>11</v>
      </c>
      <c r="BN25" s="34"/>
      <c r="BO25" s="34"/>
    </row>
    <row r="26" spans="1:67" ht="24.95" customHeight="1" thickBot="1" x14ac:dyDescent="0.25">
      <c r="B26" s="144"/>
      <c r="C26" s="48"/>
      <c r="D26" s="171" t="s">
        <v>36</v>
      </c>
      <c r="E26" s="171"/>
      <c r="F26" s="171"/>
      <c r="G26" s="48"/>
      <c r="H26" s="48"/>
      <c r="I26" s="70"/>
      <c r="J26" s="144"/>
      <c r="K26" s="48"/>
      <c r="L26" s="171" t="s">
        <v>36</v>
      </c>
      <c r="M26" s="171"/>
      <c r="N26" s="171"/>
      <c r="O26" s="48"/>
      <c r="P26" s="48"/>
      <c r="Q26" s="70"/>
      <c r="R26" s="144"/>
      <c r="S26" s="48"/>
      <c r="T26" s="171" t="s">
        <v>36</v>
      </c>
      <c r="U26" s="171"/>
      <c r="V26" s="171"/>
      <c r="W26" s="48"/>
      <c r="X26" s="48"/>
      <c r="Y26" s="70"/>
      <c r="Z26" s="144"/>
      <c r="AA26" s="48"/>
      <c r="AB26" s="171" t="s">
        <v>36</v>
      </c>
      <c r="AC26" s="171"/>
      <c r="AD26" s="171"/>
      <c r="AE26" s="48"/>
      <c r="AF26" s="48"/>
      <c r="AG26" s="70"/>
      <c r="AH26" s="144"/>
      <c r="AI26" s="48"/>
      <c r="AJ26" s="171" t="s">
        <v>36</v>
      </c>
      <c r="AK26" s="171"/>
      <c r="AL26" s="171"/>
      <c r="AM26" s="48"/>
      <c r="AN26" s="48"/>
      <c r="AO26" s="70"/>
      <c r="AP26" s="144"/>
      <c r="AQ26" s="48"/>
      <c r="AR26" s="171" t="s">
        <v>36</v>
      </c>
      <c r="AS26" s="171"/>
      <c r="AT26" s="171"/>
      <c r="AU26" s="48"/>
      <c r="AV26" s="48"/>
      <c r="AW26" s="70"/>
      <c r="AX26" s="51"/>
      <c r="AY26" s="51"/>
      <c r="AZ26" s="51"/>
      <c r="BA26" s="51"/>
      <c r="BB26" s="51"/>
      <c r="BC26" s="40" t="str">
        <f>Inscriptions!C21</f>
        <v>Barriuso Manuel</v>
      </c>
      <c r="BD26" s="32">
        <v>18</v>
      </c>
      <c r="BF26" s="176"/>
      <c r="BG26" s="153" t="str">
        <f ca="1">G15</f>
        <v xml:space="preserve">Anquetil Jacky </v>
      </c>
      <c r="BH26" s="177"/>
      <c r="BI26" s="34"/>
      <c r="BJ26" s="40" t="str">
        <f ca="1">G17</f>
        <v xml:space="preserve">Andrieu Rudy </v>
      </c>
      <c r="BK26" s="75"/>
      <c r="BL26" s="34"/>
      <c r="BM26" s="179" t="s">
        <v>13</v>
      </c>
      <c r="BN26" s="34"/>
      <c r="BO26" s="34"/>
    </row>
    <row r="27" spans="1:67" ht="24.95" customHeight="1" thickBot="1" x14ac:dyDescent="0.35">
      <c r="B27" s="57">
        <f ca="1">IF(C27="","",VLOOKUP(C27,Teams,2,FALSE))</f>
        <v>26</v>
      </c>
      <c r="C27" s="58" t="str">
        <f ca="1">IF(AND(D21&lt;&gt;"G",D21&lt;&gt;"P"),"",IF(D21="P",C21,IF(F21="P",G21,"")))</f>
        <v>Berault Dylan / Didou</v>
      </c>
      <c r="D27" s="57" t="s">
        <v>7</v>
      </c>
      <c r="E27" s="69" t="s">
        <v>85</v>
      </c>
      <c r="F27" s="58" t="s">
        <v>34</v>
      </c>
      <c r="G27" s="57" t="str">
        <f ca="1">IF(AND(D23&lt;&gt;"G",D23&lt;&gt;"P"),"",IF(D23="P",C23,IF(F23="P",G23,"")))</f>
        <v>Beynet Stephane</v>
      </c>
      <c r="H27" s="57">
        <f ca="1">IF(G27="","",VLOOKUP(G27,Teams,2,FALSE))</f>
        <v>28</v>
      </c>
      <c r="I27" s="70"/>
      <c r="J27" s="57">
        <f ca="1">IF(K27="","",VLOOKUP(K27,Teams,2,FALSE))</f>
        <v>30</v>
      </c>
      <c r="K27" s="58" t="str">
        <f ca="1">IF(AND(L21&lt;&gt;"G",L21&lt;&gt;"P"),"",IF(L21="P",K21,IF(N21="P",O21,"")))</f>
        <v>Blondel Arnaud</v>
      </c>
      <c r="L27" s="57" t="s">
        <v>7</v>
      </c>
      <c r="M27" s="69" t="s">
        <v>85</v>
      </c>
      <c r="N27" s="58" t="s">
        <v>34</v>
      </c>
      <c r="O27" s="57" t="str">
        <f ca="1">IF(AND(L23&lt;&gt;"G",L23&lt;&gt;"P"),"",IF(L23="P",K23,IF(N23="P",O23,"")))</f>
        <v>Blondel Jennifer</v>
      </c>
      <c r="P27" s="57">
        <f ca="1">IF(O27="","",VLOOKUP(O27,Teams,2,FALSE))</f>
        <v>32</v>
      </c>
      <c r="Q27" s="70"/>
      <c r="R27" s="57">
        <f ca="1">IF(S27="","",VLOOKUP(S27,Teams,2,FALSE))</f>
        <v>34</v>
      </c>
      <c r="S27" s="58" t="str">
        <f ca="1">IF(AND(T21&lt;&gt;"G",T21&lt;&gt;"P"),"",IF(T21="P",S21,IF(V21="P",W21,"")))</f>
        <v>Bobee Marie Line</v>
      </c>
      <c r="T27" s="57" t="s">
        <v>7</v>
      </c>
      <c r="U27" s="69" t="s">
        <v>85</v>
      </c>
      <c r="V27" s="58" t="s">
        <v>34</v>
      </c>
      <c r="W27" s="57" t="str">
        <f ca="1">IF(AND(T23&lt;&gt;"G",T23&lt;&gt;"P"),"",IF(T23="P",S23,IF(V23="P",W23,"")))</f>
        <v>Borngraeber Gunther</v>
      </c>
      <c r="X27" s="57">
        <f ca="1">IF(W27="","",VLOOKUP(W27,Teams,2,FALSE))</f>
        <v>36</v>
      </c>
      <c r="Y27" s="70"/>
      <c r="Z27" s="57">
        <f ca="1">IF(AA27="","",VLOOKUP(AA27,Teams,2,FALSE))</f>
        <v>38</v>
      </c>
      <c r="AA27" s="58" t="str">
        <f ca="1">IF(AND(AB21&lt;&gt;"G",AB21&lt;&gt;"P"),"",IF(AB21="P",AA21,IF(AD21="P",AE21,"")))</f>
        <v>Boulain Patrice</v>
      </c>
      <c r="AB27" s="57" t="s">
        <v>7</v>
      </c>
      <c r="AC27" s="69" t="s">
        <v>85</v>
      </c>
      <c r="AD27" s="58" t="s">
        <v>34</v>
      </c>
      <c r="AE27" s="57" t="str">
        <f ca="1">IF(AND(AB23&lt;&gt;"G",AB23&lt;&gt;"P"),"",IF(AB23="P",AA23,IF(AD23="P",AE23,"")))</f>
        <v>Brahim Cesar</v>
      </c>
      <c r="AF27" s="57">
        <f ca="1">IF(AE27="","",VLOOKUP(AE27,Teams,2,FALSE))</f>
        <v>40</v>
      </c>
      <c r="AG27" s="70"/>
      <c r="AH27" s="57">
        <f ca="1">IF(AI27="","",VLOOKUP(AI27,Teams,2,FALSE))</f>
        <v>42</v>
      </c>
      <c r="AI27" s="58" t="str">
        <f ca="1">IF(AND(AJ21&lt;&gt;"G",AJ21&lt;&gt;"P"),"",IF(AJ21="P",AI21,IF(AL21="P",AM21,"")))</f>
        <v>Bussy Damien</v>
      </c>
      <c r="AJ27" s="57" t="s">
        <v>7</v>
      </c>
      <c r="AK27" s="69" t="s">
        <v>85</v>
      </c>
      <c r="AL27" s="58" t="s">
        <v>34</v>
      </c>
      <c r="AM27" s="57" t="str">
        <f ca="1">IF(AND(AJ23&lt;&gt;"G",AJ23&lt;&gt;"P"),"",IF(AJ23="P",AI23,IF(AL23="P",AM23,"")))</f>
        <v>Cailly jordan</v>
      </c>
      <c r="AN27" s="57">
        <f ca="1">IF(AM27="","",VLOOKUP(AM27,Teams,2,FALSE))</f>
        <v>44</v>
      </c>
      <c r="AO27" s="70"/>
      <c r="AP27" s="57">
        <f ca="1">IF(AQ27="","",VLOOKUP(AQ27,Teams,2,FALSE))</f>
        <v>46</v>
      </c>
      <c r="AQ27" s="58" t="str">
        <f ca="1">IF(AND(AR21&lt;&gt;"G",AR21&lt;&gt;"P"),"",IF(AR21="P",AQ21,IF(AT21="P",AU21,"")))</f>
        <v>Cambyse Michel</v>
      </c>
      <c r="AR27" s="57" t="s">
        <v>7</v>
      </c>
      <c r="AS27" s="69" t="s">
        <v>85</v>
      </c>
      <c r="AT27" s="58" t="s">
        <v>34</v>
      </c>
      <c r="AU27" s="57" t="str">
        <f ca="1">IF(AND(AR23&lt;&gt;"G",AR23&lt;&gt;"P"),"",IF(AR23="P",AQ23,IF(AT23="P",AU23,"")))</f>
        <v>Carpentier Loic</v>
      </c>
      <c r="AV27" s="57">
        <f ca="1">IF(AU27="","",VLOOKUP(AU27,Teams,2,FALSE))</f>
        <v>48</v>
      </c>
      <c r="AW27" s="70"/>
      <c r="BA27" s="37"/>
      <c r="BB27" s="37"/>
      <c r="BC27" s="40" t="str">
        <f>Inscriptions!C22</f>
        <v>Belaid Sofiane</v>
      </c>
      <c r="BD27" s="32">
        <v>19</v>
      </c>
      <c r="BF27" s="176"/>
      <c r="BG27" s="153" t="str">
        <f ca="1">AE15</f>
        <v>Bailleul Bruno</v>
      </c>
      <c r="BH27" s="177"/>
      <c r="BI27" s="34"/>
      <c r="BJ27" s="40" t="str">
        <f ca="1">AE17</f>
        <v>Bailleul Elisa</v>
      </c>
      <c r="BK27" s="75"/>
      <c r="BL27" s="34"/>
      <c r="BM27" s="179" t="s">
        <v>14</v>
      </c>
      <c r="BN27" s="34"/>
      <c r="BO27" s="34"/>
    </row>
    <row r="28" spans="1:67" ht="24.95" customHeight="1" thickBot="1" x14ac:dyDescent="0.25">
      <c r="B28" s="144"/>
      <c r="C28" s="59"/>
      <c r="D28" s="171" t="s">
        <v>77</v>
      </c>
      <c r="E28" s="171"/>
      <c r="F28" s="171"/>
      <c r="G28" s="59"/>
      <c r="H28" s="144"/>
      <c r="I28" s="70"/>
      <c r="J28" s="144"/>
      <c r="K28" s="59"/>
      <c r="L28" s="171" t="s">
        <v>77</v>
      </c>
      <c r="M28" s="171"/>
      <c r="N28" s="171"/>
      <c r="O28" s="59"/>
      <c r="P28" s="144"/>
      <c r="Q28" s="70"/>
      <c r="R28" s="144"/>
      <c r="S28" s="59"/>
      <c r="T28" s="171" t="s">
        <v>77</v>
      </c>
      <c r="U28" s="171"/>
      <c r="V28" s="171"/>
      <c r="W28" s="59"/>
      <c r="X28" s="144"/>
      <c r="Y28" s="70"/>
      <c r="Z28" s="144"/>
      <c r="AA28" s="59"/>
      <c r="AB28" s="171" t="s">
        <v>77</v>
      </c>
      <c r="AC28" s="171"/>
      <c r="AD28" s="171"/>
      <c r="AE28" s="59"/>
      <c r="AF28" s="144"/>
      <c r="AG28" s="70"/>
      <c r="AH28" s="144"/>
      <c r="AI28" s="59"/>
      <c r="AJ28" s="171" t="s">
        <v>77</v>
      </c>
      <c r="AK28" s="171"/>
      <c r="AL28" s="171"/>
      <c r="AM28" s="59"/>
      <c r="AN28" s="144"/>
      <c r="AO28" s="70"/>
      <c r="AP28" s="144"/>
      <c r="AQ28" s="59"/>
      <c r="AR28" s="171" t="s">
        <v>77</v>
      </c>
      <c r="AS28" s="171"/>
      <c r="AT28" s="171"/>
      <c r="AU28" s="59"/>
      <c r="AV28" s="144"/>
      <c r="AW28" s="72"/>
      <c r="AX28" s="45"/>
      <c r="AY28" s="54"/>
      <c r="AZ28" s="45"/>
      <c r="BA28" s="45"/>
      <c r="BB28" s="45"/>
      <c r="BC28" s="40" t="str">
        <f>Inscriptions!C23</f>
        <v>Belhache Alain</v>
      </c>
      <c r="BD28" s="32">
        <v>20</v>
      </c>
      <c r="BF28" s="176"/>
      <c r="BG28" s="153" t="str">
        <f ca="1">W15</f>
        <v>Auger Anthony</v>
      </c>
      <c r="BH28" s="177"/>
      <c r="BI28" s="34"/>
      <c r="BJ28" s="40" t="str">
        <f ca="1">W17</f>
        <v>Dehaies Jaison</v>
      </c>
      <c r="BK28" s="75"/>
      <c r="BL28" s="34"/>
      <c r="BM28" s="179" t="s">
        <v>54</v>
      </c>
      <c r="BN28" s="34"/>
      <c r="BO28" s="34"/>
    </row>
    <row r="29" spans="1:67" ht="24.95" customHeight="1" thickBot="1" x14ac:dyDescent="0.25">
      <c r="B29" s="57">
        <f ca="1">IF(C29="","",VLOOKUP(C29,Teams,2,FALSE))</f>
        <v>25</v>
      </c>
      <c r="C29" s="58" t="str">
        <f ca="1">IF(AND(D25&lt;&gt;"G",D25&lt;&gt;"P"),"",IF(D25="P",C25,IF(F25="P",G25,"")))</f>
        <v>Bellenger Maggy</v>
      </c>
      <c r="D29" s="57" t="s">
        <v>7</v>
      </c>
      <c r="E29" s="69" t="s">
        <v>85</v>
      </c>
      <c r="F29" s="58" t="s">
        <v>34</v>
      </c>
      <c r="G29" s="57" t="str">
        <f ca="1">IF(AND(D27&lt;&gt;"G",D27&lt;&gt;"P"),"",IF(D27="G",C27,IF(F27="G",G27,"")))</f>
        <v>Berault Dylan / Didou</v>
      </c>
      <c r="H29" s="57">
        <f ca="1">IF(G29="","",VLOOKUP(G29,Teams,2,FALSE))</f>
        <v>26</v>
      </c>
      <c r="I29" s="70"/>
      <c r="J29" s="57">
        <f ca="1">IF(K29="","",VLOOKUP(K29,Teams,2,FALSE))</f>
        <v>29</v>
      </c>
      <c r="K29" s="58" t="str">
        <f ca="1">IF(AND(L25&lt;&gt;"G",L25&lt;&gt;"P"),"",IF(L25="P",K25,IF(N25="P",O25,"")))</f>
        <v>Blanchard Terry</v>
      </c>
      <c r="L29" s="57" t="s">
        <v>7</v>
      </c>
      <c r="M29" s="69" t="s">
        <v>85</v>
      </c>
      <c r="N29" s="58" t="s">
        <v>34</v>
      </c>
      <c r="O29" s="57" t="str">
        <f ca="1">IF(AND(L27&lt;&gt;"G",L27&lt;&gt;"P"),"",IF(L27="G",K27,IF(N27="G",O27,"")))</f>
        <v>Blondel Arnaud</v>
      </c>
      <c r="P29" s="57">
        <f ca="1">IF(O29="","",VLOOKUP(O29,Teams,2,FALSE))</f>
        <v>30</v>
      </c>
      <c r="Q29" s="70"/>
      <c r="R29" s="57">
        <f ca="1">IF(S29="","",VLOOKUP(S29,Teams,2,FALSE))</f>
        <v>33</v>
      </c>
      <c r="S29" s="58" t="str">
        <f ca="1">IF(AND(T25&lt;&gt;"G",T25&lt;&gt;"P"),"",IF(T25="P",S25,IF(V25="P",W25,"")))</f>
        <v>Blondel Sandrine</v>
      </c>
      <c r="T29" s="57" t="s">
        <v>7</v>
      </c>
      <c r="U29" s="69" t="s">
        <v>85</v>
      </c>
      <c r="V29" s="58" t="s">
        <v>34</v>
      </c>
      <c r="W29" s="57" t="str">
        <f ca="1">IF(AND(T27&lt;&gt;"G",T27&lt;&gt;"P"),"",IF(T27="G",S27,IF(V27="G",W27,"")))</f>
        <v>Bobee Marie Line</v>
      </c>
      <c r="X29" s="57">
        <f ca="1">IF(W29="","",VLOOKUP(W29,Teams,2,FALSE))</f>
        <v>34</v>
      </c>
      <c r="Y29" s="70"/>
      <c r="Z29" s="57">
        <f ca="1">IF(AA29="","",VLOOKUP(AA29,Teams,2,FALSE))</f>
        <v>37</v>
      </c>
      <c r="AA29" s="58" t="str">
        <f ca="1">IF(AND(AB25&lt;&gt;"G",AB25&lt;&gt;"P"),"",IF(AB25="P",AA25,IF(AD25="P",AE25,"")))</f>
        <v>Boulain Dylan</v>
      </c>
      <c r="AB29" s="57" t="s">
        <v>7</v>
      </c>
      <c r="AC29" s="69" t="s">
        <v>85</v>
      </c>
      <c r="AD29" s="58" t="s">
        <v>34</v>
      </c>
      <c r="AE29" s="57" t="str">
        <f ca="1">IF(AND(AB27&lt;&gt;"G",AB27&lt;&gt;"P"),"",IF(AB27="G",AA27,IF(AD27="G",AE27,"")))</f>
        <v>Boulain Patrice</v>
      </c>
      <c r="AF29" s="57">
        <f ca="1">IF(AE29="","",VLOOKUP(AE29,Teams,2,FALSE))</f>
        <v>38</v>
      </c>
      <c r="AG29" s="70"/>
      <c r="AH29" s="57">
        <f ca="1">IF(AI29="","",VLOOKUP(AI29,Teams,2,FALSE))</f>
        <v>41</v>
      </c>
      <c r="AI29" s="58" t="str">
        <f ca="1">IF(AND(AJ25&lt;&gt;"G",AJ25&lt;&gt;"P"),"",IF(AJ25="P",AI25,IF(AL25="P",AM25,"")))</f>
        <v>Burel Christophe</v>
      </c>
      <c r="AJ29" s="57" t="s">
        <v>7</v>
      </c>
      <c r="AK29" s="69" t="s">
        <v>85</v>
      </c>
      <c r="AL29" s="58" t="s">
        <v>34</v>
      </c>
      <c r="AM29" s="57" t="str">
        <f ca="1">IF(AND(AJ27&lt;&gt;"G",AJ27&lt;&gt;"P"),"",IF(AJ27="G",AI27,IF(AL27="G",AM27,"")))</f>
        <v>Bussy Damien</v>
      </c>
      <c r="AN29" s="57">
        <f ca="1">IF(AM29="","",VLOOKUP(AM29,Teams,2,FALSE))</f>
        <v>42</v>
      </c>
      <c r="AO29" s="70"/>
      <c r="AP29" s="57">
        <f ca="1">IF(AQ29="","",VLOOKUP(AQ29,Teams,2,FALSE))</f>
        <v>45</v>
      </c>
      <c r="AQ29" s="58" t="str">
        <f ca="1">IF(AND(AR25&lt;&gt;"G",AR25&lt;&gt;"P"),"",IF(AR25="P",AQ25,IF(AT25="P",AU25,"")))</f>
        <v>Cambyse Franck</v>
      </c>
      <c r="AR29" s="57" t="s">
        <v>7</v>
      </c>
      <c r="AS29" s="69" t="s">
        <v>85</v>
      </c>
      <c r="AT29" s="58" t="s">
        <v>34</v>
      </c>
      <c r="AU29" s="57" t="str">
        <f ca="1">IF(AND(AR27&lt;&gt;"G",AR27&lt;&gt;"P"),"",IF(AR27="G",AQ27,IF(AT27="G",AU27,"")))</f>
        <v>Cambyse Michel</v>
      </c>
      <c r="AV29" s="57">
        <f ca="1">IF(AU29="","",VLOOKUP(AU29,Teams,2,FALSE))</f>
        <v>46</v>
      </c>
      <c r="AW29" s="70"/>
      <c r="AX29" s="51"/>
      <c r="AY29" s="51"/>
      <c r="AZ29" s="51"/>
      <c r="BA29" s="51"/>
      <c r="BB29" s="51"/>
      <c r="BC29" s="40" t="str">
        <f>Inscriptions!C24</f>
        <v>Belhache Anthony</v>
      </c>
      <c r="BD29" s="32">
        <v>21</v>
      </c>
      <c r="BF29" s="176"/>
      <c r="BG29" s="153" t="str">
        <f ca="1">AU15</f>
        <v>Belhache Stephane</v>
      </c>
      <c r="BH29" s="177"/>
      <c r="BI29" s="34"/>
      <c r="BJ29" s="40" t="str">
        <f ca="1">AU17</f>
        <v>Belhache Anthony</v>
      </c>
      <c r="BK29" s="75"/>
      <c r="BL29" s="34"/>
      <c r="BM29" s="179" t="s">
        <v>55</v>
      </c>
      <c r="BN29" s="34"/>
      <c r="BO29" s="34"/>
    </row>
    <row r="30" spans="1:67" ht="24.95" customHeight="1" thickBot="1" x14ac:dyDescent="0.25">
      <c r="B30" s="144"/>
      <c r="C30" s="59"/>
      <c r="D30" s="171" t="s">
        <v>78</v>
      </c>
      <c r="E30" s="171"/>
      <c r="F30" s="171"/>
      <c r="G30" s="59"/>
      <c r="H30" s="48"/>
      <c r="I30" s="70"/>
      <c r="J30" s="144"/>
      <c r="K30" s="59"/>
      <c r="L30" s="171" t="s">
        <v>78</v>
      </c>
      <c r="M30" s="171"/>
      <c r="N30" s="171"/>
      <c r="O30" s="59"/>
      <c r="P30" s="48"/>
      <c r="Q30" s="70"/>
      <c r="R30" s="144"/>
      <c r="S30" s="59"/>
      <c r="T30" s="171" t="s">
        <v>78</v>
      </c>
      <c r="U30" s="171"/>
      <c r="V30" s="171"/>
      <c r="W30" s="59"/>
      <c r="X30" s="48"/>
      <c r="Y30" s="70"/>
      <c r="Z30" s="144"/>
      <c r="AA30" s="59"/>
      <c r="AB30" s="171" t="s">
        <v>78</v>
      </c>
      <c r="AC30" s="171"/>
      <c r="AD30" s="171"/>
      <c r="AE30" s="59"/>
      <c r="AF30" s="48"/>
      <c r="AG30" s="70"/>
      <c r="AH30" s="144"/>
      <c r="AI30" s="59"/>
      <c r="AJ30" s="171" t="s">
        <v>78</v>
      </c>
      <c r="AK30" s="171"/>
      <c r="AL30" s="171"/>
      <c r="AM30" s="59"/>
      <c r="AN30" s="48"/>
      <c r="AO30" s="70"/>
      <c r="AP30" s="144"/>
      <c r="AQ30" s="59"/>
      <c r="AR30" s="171" t="s">
        <v>78</v>
      </c>
      <c r="AS30" s="171"/>
      <c r="AT30" s="171"/>
      <c r="AU30" s="59"/>
      <c r="AV30" s="48"/>
      <c r="AW30" s="70"/>
      <c r="AX30" s="51"/>
      <c r="AY30" s="51"/>
      <c r="AZ30" s="51"/>
      <c r="BA30" s="51"/>
      <c r="BB30" s="51"/>
      <c r="BC30" s="40" t="str">
        <f>Inscriptions!C25</f>
        <v>Belhache Stephane</v>
      </c>
      <c r="BD30" s="32">
        <v>22</v>
      </c>
      <c r="BF30" s="176"/>
      <c r="BG30" s="153" t="str">
        <f ca="1">AM15</f>
        <v>Barriuso Manu</v>
      </c>
      <c r="BH30" s="177"/>
      <c r="BI30" s="34"/>
      <c r="BJ30" s="40" t="str">
        <f ca="1">AM17</f>
        <v>Barriuso Manuel</v>
      </c>
      <c r="BK30" s="75"/>
      <c r="BL30" s="34"/>
      <c r="BM30" s="179" t="s">
        <v>16</v>
      </c>
      <c r="BN30" s="34"/>
      <c r="BO30" s="34"/>
    </row>
    <row r="31" spans="1:67" ht="24.95" customHeight="1" thickBot="1" x14ac:dyDescent="0.25">
      <c r="B31" s="57">
        <f ca="1">IF(C31="","",VLOOKUP(C31,Teams,2,FALSE))</f>
        <v>27</v>
      </c>
      <c r="C31" s="58" t="str">
        <f ca="1">IF(AND(D25&lt;&gt;"G",D25&lt;&gt;"P"),"",IF(D25="G",C25,IF(F25="G",G25,"")))</f>
        <v>Bertin Florian</v>
      </c>
      <c r="D31" s="60"/>
      <c r="E31" s="59"/>
      <c r="F31" s="61"/>
      <c r="G31" s="57" t="str">
        <f ca="1">IF(AND(D29&lt;&gt;"G",D29&lt;&gt;"P"),"",IF(D29="G",C29,IF(F29="G",G29,"")))</f>
        <v>Bellenger Maggy</v>
      </c>
      <c r="H31" s="57">
        <f ca="1">IF(G31="","",VLOOKUP(G31,Teams,2,FALSE))</f>
        <v>25</v>
      </c>
      <c r="I31" s="70"/>
      <c r="J31" s="57">
        <f ca="1">IF(K31="","",VLOOKUP(K31,Teams,2,FALSE))</f>
        <v>31</v>
      </c>
      <c r="K31" s="58" t="str">
        <f ca="1">IF(AND(L25&lt;&gt;"G",L25&lt;&gt;"P"),"",IF(L25="G",K25,IF(N25="G",O25,"")))</f>
        <v>Blondel Jean Claude</v>
      </c>
      <c r="L31" s="60"/>
      <c r="M31" s="59"/>
      <c r="N31" s="61"/>
      <c r="O31" s="57" t="str">
        <f ca="1">IF(AND(L29&lt;&gt;"G",L29&lt;&gt;"P"),"",IF(L29="G",K29,IF(N29="G",O29,"")))</f>
        <v>Blanchard Terry</v>
      </c>
      <c r="P31" s="57">
        <f ca="1">IF(O31="","",VLOOKUP(O31,Teams,2,FALSE))</f>
        <v>29</v>
      </c>
      <c r="Q31" s="70"/>
      <c r="R31" s="57">
        <f ca="1">IF(S31="","",VLOOKUP(S31,Teams,2,FALSE))</f>
        <v>35</v>
      </c>
      <c r="S31" s="58" t="str">
        <f ca="1">IF(AND(T25&lt;&gt;"G",T25&lt;&gt;"P"),"",IF(T25="G",S25,IF(V25="G",W25,"")))</f>
        <v>Bodot Raphael</v>
      </c>
      <c r="T31" s="60"/>
      <c r="U31" s="59"/>
      <c r="V31" s="61"/>
      <c r="W31" s="57" t="str">
        <f ca="1">IF(AND(T29&lt;&gt;"G",T29&lt;&gt;"P"),"",IF(T29="G",S29,IF(V29="G",W29,"")))</f>
        <v>Blondel Sandrine</v>
      </c>
      <c r="X31" s="57">
        <f ca="1">IF(W31="","",VLOOKUP(W31,Teams,2,FALSE))</f>
        <v>33</v>
      </c>
      <c r="Y31" s="70"/>
      <c r="Z31" s="57">
        <f ca="1">IF(AA31="","",VLOOKUP(AA31,Teams,2,FALSE))</f>
        <v>39</v>
      </c>
      <c r="AA31" s="58" t="str">
        <f ca="1">IF(AND(AB25&lt;&gt;"G",AB25&lt;&gt;"P"),"",IF(AB25="G",AA25,IF(AD25="G",AE25,"")))</f>
        <v>Bouteiller David</v>
      </c>
      <c r="AB31" s="60"/>
      <c r="AC31" s="59"/>
      <c r="AD31" s="61"/>
      <c r="AE31" s="57" t="str">
        <f ca="1">IF(AND(AB29&lt;&gt;"G",AB29&lt;&gt;"P"),"",IF(AB29="G",AA29,IF(AD29="G",AE29,"")))</f>
        <v>Boulain Dylan</v>
      </c>
      <c r="AF31" s="57">
        <f ca="1">IF(AE31="","",VLOOKUP(AE31,Teams,2,FALSE))</f>
        <v>37</v>
      </c>
      <c r="AG31" s="70"/>
      <c r="AH31" s="57">
        <f ca="1">IF(AI31="","",VLOOKUP(AI31,Teams,2,FALSE))</f>
        <v>43</v>
      </c>
      <c r="AI31" s="58" t="str">
        <f ca="1">IF(AND(AJ25&lt;&gt;"G",AJ25&lt;&gt;"P"),"",IF(AJ25="G",AI25,IF(AL25="G",AM25,"")))</f>
        <v>Dieuzy Thibaut</v>
      </c>
      <c r="AJ31" s="60"/>
      <c r="AK31" s="59"/>
      <c r="AL31" s="61"/>
      <c r="AM31" s="57" t="str">
        <f ca="1">IF(AND(AJ29&lt;&gt;"G",AJ29&lt;&gt;"P"),"",IF(AJ29="G",AI29,IF(AL29="G",AM29,"")))</f>
        <v>Burel Christophe</v>
      </c>
      <c r="AN31" s="57">
        <f ca="1">IF(AM31="","",VLOOKUP(AM31,Teams,2,FALSE))</f>
        <v>41</v>
      </c>
      <c r="AO31" s="70"/>
      <c r="AP31" s="57">
        <f ca="1">IF(AQ31="","",VLOOKUP(AQ31,Teams,2,FALSE))</f>
        <v>47</v>
      </c>
      <c r="AQ31" s="58" t="str">
        <f ca="1">IF(AND(AR25&lt;&gt;"G",AR25&lt;&gt;"P"),"",IF(AR25="G",AQ25,IF(AT25="G",AU25,"")))</f>
        <v>Cambyse Mickael</v>
      </c>
      <c r="AR31" s="60"/>
      <c r="AS31" s="59"/>
      <c r="AT31" s="61"/>
      <c r="AU31" s="57" t="str">
        <f ca="1">IF(AND(AR29&lt;&gt;"G",AR29&lt;&gt;"P"),"",IF(AR29="G",AQ29,IF(AT29="G",AU29,"")))</f>
        <v>Cambyse Franck</v>
      </c>
      <c r="AV31" s="57">
        <f ca="1">IF(AU31="","",VLOOKUP(AU31,Teams,2,FALSE))</f>
        <v>45</v>
      </c>
      <c r="AW31" s="70"/>
      <c r="AX31" s="51"/>
      <c r="AY31" s="51"/>
      <c r="AZ31" s="51"/>
      <c r="BA31" s="51"/>
      <c r="BB31" s="51"/>
      <c r="BC31" s="40" t="str">
        <f>Inscriptions!C26</f>
        <v>Belhache Wesley</v>
      </c>
      <c r="BD31" s="32">
        <v>23</v>
      </c>
      <c r="BF31" s="176"/>
      <c r="BG31" s="153" t="str">
        <f ca="1">O31</f>
        <v>Blanchard Terry</v>
      </c>
      <c r="BH31" s="177"/>
      <c r="BI31" s="34"/>
      <c r="BJ31" s="40" t="str">
        <f ca="1">O33</f>
        <v>Blondel Arnaud</v>
      </c>
      <c r="BK31" s="75"/>
      <c r="BL31" s="34"/>
      <c r="BM31" s="179" t="s">
        <v>57</v>
      </c>
      <c r="BN31" s="34"/>
      <c r="BO31" s="34"/>
    </row>
    <row r="32" spans="1:67" ht="24.95" customHeight="1" thickBot="1" x14ac:dyDescent="0.25">
      <c r="B32" s="144"/>
      <c r="C32" s="59"/>
      <c r="D32" s="171" t="s">
        <v>79</v>
      </c>
      <c r="E32" s="171"/>
      <c r="F32" s="171"/>
      <c r="G32" s="59"/>
      <c r="H32" s="48"/>
      <c r="I32" s="70"/>
      <c r="J32" s="144"/>
      <c r="K32" s="59"/>
      <c r="L32" s="171" t="s">
        <v>79</v>
      </c>
      <c r="M32" s="171"/>
      <c r="N32" s="171"/>
      <c r="O32" s="59"/>
      <c r="P32" s="48"/>
      <c r="Q32" s="70"/>
      <c r="R32" s="144"/>
      <c r="S32" s="59"/>
      <c r="T32" s="171" t="s">
        <v>79</v>
      </c>
      <c r="U32" s="171"/>
      <c r="V32" s="171"/>
      <c r="W32" s="59"/>
      <c r="X32" s="48"/>
      <c r="Y32" s="70"/>
      <c r="Z32" s="144"/>
      <c r="AA32" s="59"/>
      <c r="AB32" s="171" t="s">
        <v>79</v>
      </c>
      <c r="AC32" s="171"/>
      <c r="AD32" s="171"/>
      <c r="AE32" s="59"/>
      <c r="AF32" s="48"/>
      <c r="AG32" s="70"/>
      <c r="AH32" s="144"/>
      <c r="AI32" s="59"/>
      <c r="AJ32" s="171" t="s">
        <v>79</v>
      </c>
      <c r="AK32" s="171"/>
      <c r="AL32" s="171"/>
      <c r="AM32" s="59"/>
      <c r="AN32" s="48"/>
      <c r="AO32" s="70"/>
      <c r="AP32" s="144"/>
      <c r="AQ32" s="59"/>
      <c r="AR32" s="171" t="s">
        <v>79</v>
      </c>
      <c r="AS32" s="171"/>
      <c r="AT32" s="171"/>
      <c r="AU32" s="59"/>
      <c r="AV32" s="48"/>
      <c r="AW32" s="70"/>
      <c r="AX32" s="51"/>
      <c r="AY32" s="51"/>
      <c r="AZ32" s="51"/>
      <c r="BA32" s="51"/>
      <c r="BB32" s="51"/>
      <c r="BC32" s="40" t="str">
        <f>Inscriptions!C27</f>
        <v>Bellenger Claudio</v>
      </c>
      <c r="BD32" s="32">
        <v>24</v>
      </c>
      <c r="BF32" s="176"/>
      <c r="BG32" s="153" t="str">
        <f ca="1">G31</f>
        <v>Bellenger Maggy</v>
      </c>
      <c r="BH32" s="177"/>
      <c r="BI32" s="34"/>
      <c r="BJ32" s="40" t="str">
        <f ca="1">G33</f>
        <v>Berault Dylan / Didou</v>
      </c>
      <c r="BK32" s="75"/>
      <c r="BL32" s="34"/>
      <c r="BM32" s="179" t="s">
        <v>19</v>
      </c>
      <c r="BN32" s="34"/>
      <c r="BO32" s="34"/>
    </row>
    <row r="33" spans="1:67" ht="24.95" customHeight="1" thickBot="1" x14ac:dyDescent="0.25">
      <c r="B33" s="57">
        <f ca="1">IF(C33="","",VLOOKUP(C33,Teams,2,FALSE))</f>
        <v>28</v>
      </c>
      <c r="C33" s="57" t="str">
        <f ca="1">IF(AND(D27&lt;&gt;"G",D27&lt;&gt;"P"),"",IF(D27="P",C27,IF(F27="P",G27,"")))</f>
        <v>Beynet Stephane</v>
      </c>
      <c r="D33" s="60"/>
      <c r="E33" s="59"/>
      <c r="F33" s="61"/>
      <c r="G33" s="57" t="str">
        <f ca="1">IF(AND(D29&lt;&gt;"G",D29&lt;&gt;"P"),"",IF(D29="P",C29,IF(F29="P",G29,"")))</f>
        <v>Berault Dylan / Didou</v>
      </c>
      <c r="H33" s="57">
        <f ca="1">IF(G33="","",VLOOKUP(G33,Teams,2,FALSE))</f>
        <v>26</v>
      </c>
      <c r="I33" s="70"/>
      <c r="J33" s="57">
        <f ca="1">IF(K33="","",VLOOKUP(K33,Teams,2,FALSE))</f>
        <v>32</v>
      </c>
      <c r="K33" s="57" t="str">
        <f ca="1">IF(AND(L27&lt;&gt;"G",L27&lt;&gt;"P"),"",IF(L27="P",K27,IF(N27="P",O27,"")))</f>
        <v>Blondel Jennifer</v>
      </c>
      <c r="L33" s="60"/>
      <c r="M33" s="59"/>
      <c r="N33" s="61"/>
      <c r="O33" s="57" t="str">
        <f ca="1">IF(AND(L29&lt;&gt;"G",L29&lt;&gt;"P"),"",IF(L29="P",K29,IF(N29="P",O29,"")))</f>
        <v>Blondel Arnaud</v>
      </c>
      <c r="P33" s="57">
        <f ca="1">IF(O33="","",VLOOKUP(O33,Teams,2,FALSE))</f>
        <v>30</v>
      </c>
      <c r="Q33" s="70"/>
      <c r="R33" s="57">
        <f ca="1">IF(S33="","",VLOOKUP(S33,Teams,2,FALSE))</f>
        <v>36</v>
      </c>
      <c r="S33" s="57" t="str">
        <f ca="1">IF(AND(T27&lt;&gt;"G",T27&lt;&gt;"P"),"",IF(T27="P",S27,IF(V27="P",W27,"")))</f>
        <v>Borngraeber Gunther</v>
      </c>
      <c r="T33" s="60"/>
      <c r="U33" s="59"/>
      <c r="V33" s="61"/>
      <c r="W33" s="57" t="str">
        <f ca="1">IF(AND(T29&lt;&gt;"G",T29&lt;&gt;"P"),"",IF(T29="P",S29,IF(V29="P",W29,"")))</f>
        <v>Bobee Marie Line</v>
      </c>
      <c r="X33" s="57">
        <f ca="1">IF(W33="","",VLOOKUP(W33,Teams,2,FALSE))</f>
        <v>34</v>
      </c>
      <c r="Y33" s="70"/>
      <c r="Z33" s="57">
        <f ca="1">IF(AA33="","",VLOOKUP(AA33,Teams,2,FALSE))</f>
        <v>40</v>
      </c>
      <c r="AA33" s="57" t="str">
        <f ca="1">IF(AND(AB27&lt;&gt;"G",AB27&lt;&gt;"P"),"",IF(AB27="P",AA27,IF(AD27="P",AE27,"")))</f>
        <v>Brahim Cesar</v>
      </c>
      <c r="AB33" s="60"/>
      <c r="AC33" s="59"/>
      <c r="AD33" s="61"/>
      <c r="AE33" s="57" t="str">
        <f ca="1">IF(AND(AB29&lt;&gt;"G",AB29&lt;&gt;"P"),"",IF(AB29="P",AA29,IF(AD29="P",AE29,"")))</f>
        <v>Boulain Patrice</v>
      </c>
      <c r="AF33" s="57">
        <f ca="1">IF(AE33="","",VLOOKUP(AE33,Teams,2,FALSE))</f>
        <v>38</v>
      </c>
      <c r="AG33" s="70"/>
      <c r="AH33" s="57">
        <f ca="1">IF(AI33="","",VLOOKUP(AI33,Teams,2,FALSE))</f>
        <v>44</v>
      </c>
      <c r="AI33" s="57" t="str">
        <f ca="1">IF(AND(AJ27&lt;&gt;"G",AJ27&lt;&gt;"P"),"",IF(AJ27="P",AI27,IF(AL27="P",AM27,"")))</f>
        <v>Cailly jordan</v>
      </c>
      <c r="AJ33" s="60"/>
      <c r="AK33" s="59"/>
      <c r="AL33" s="61"/>
      <c r="AM33" s="57" t="str">
        <f ca="1">IF(AND(AJ29&lt;&gt;"G",AJ29&lt;&gt;"P"),"",IF(AJ29="P",AI29,IF(AL29="P",AM29,"")))</f>
        <v>Bussy Damien</v>
      </c>
      <c r="AN33" s="57">
        <f ca="1">IF(AM33="","",VLOOKUP(AM33,Teams,2,FALSE))</f>
        <v>42</v>
      </c>
      <c r="AO33" s="70"/>
      <c r="AP33" s="57">
        <f ca="1">IF(AQ33="","",VLOOKUP(AQ33,Teams,2,FALSE))</f>
        <v>48</v>
      </c>
      <c r="AQ33" s="57" t="str">
        <f ca="1">IF(AND(AR27&lt;&gt;"G",AR27&lt;&gt;"P"),"",IF(AR27="P",AQ27,IF(AT27="P",AU27,"")))</f>
        <v>Carpentier Loic</v>
      </c>
      <c r="AR33" s="60"/>
      <c r="AS33" s="59"/>
      <c r="AT33" s="61"/>
      <c r="AU33" s="57" t="str">
        <f ca="1">IF(AND(AR29&lt;&gt;"G",AR29&lt;&gt;"P"),"",IF(AR29="P",AQ29,IF(AT29="P",AU29,"")))</f>
        <v>Cambyse Michel</v>
      </c>
      <c r="AV33" s="57">
        <f ca="1">IF(AU33="","",VLOOKUP(AU33,Teams,2,FALSE))</f>
        <v>46</v>
      </c>
      <c r="AW33" s="70"/>
      <c r="AX33" s="51"/>
      <c r="AY33" s="51"/>
      <c r="AZ33" s="51"/>
      <c r="BA33" s="51"/>
      <c r="BB33" s="51"/>
      <c r="BC33" s="40" t="str">
        <f>Inscriptions!C28</f>
        <v>Bellenger Maggy</v>
      </c>
      <c r="BD33" s="32">
        <v>25</v>
      </c>
      <c r="BF33" s="176"/>
      <c r="BG33" s="153" t="str">
        <f ca="1">AE31</f>
        <v>Boulain Dylan</v>
      </c>
      <c r="BH33" s="177"/>
      <c r="BI33" s="34"/>
      <c r="BJ33" s="40" t="str">
        <f ca="1">AE33</f>
        <v>Boulain Patrice</v>
      </c>
      <c r="BK33" s="75"/>
      <c r="BL33" s="34"/>
      <c r="BM33" s="179" t="s">
        <v>59</v>
      </c>
      <c r="BN33" s="34"/>
      <c r="BO33" s="34"/>
    </row>
    <row r="34" spans="1:67" ht="24.95" customHeight="1" thickBot="1" x14ac:dyDescent="0.25">
      <c r="A34" s="59"/>
      <c r="B34" s="59"/>
      <c r="C34" s="45"/>
      <c r="D34" s="59"/>
      <c r="E34" s="59"/>
      <c r="F34" s="59"/>
      <c r="G34" s="45"/>
      <c r="H34" s="59"/>
      <c r="I34" s="59"/>
      <c r="J34" s="59"/>
      <c r="K34" s="51"/>
      <c r="L34" s="51"/>
      <c r="M34" s="51"/>
      <c r="N34" s="51"/>
      <c r="O34" s="51"/>
      <c r="P34" s="51"/>
      <c r="Q34" s="39"/>
      <c r="R34" s="51"/>
      <c r="S34" s="51"/>
      <c r="T34" s="51"/>
      <c r="U34" s="51"/>
      <c r="V34" s="51"/>
      <c r="W34" s="51"/>
      <c r="X34" s="51"/>
      <c r="Y34" s="39"/>
      <c r="Z34" s="51"/>
      <c r="AA34" s="51"/>
      <c r="AB34" s="51"/>
      <c r="AC34" s="51"/>
      <c r="AD34" s="51"/>
      <c r="AE34" s="51"/>
      <c r="AF34" s="51"/>
      <c r="AG34" s="39"/>
      <c r="AH34" s="51"/>
      <c r="AI34" s="51"/>
      <c r="AJ34" s="51"/>
      <c r="AK34" s="51"/>
      <c r="AL34" s="51"/>
      <c r="AM34" s="51"/>
      <c r="AN34" s="51"/>
      <c r="AO34" s="39"/>
      <c r="AP34" s="51"/>
      <c r="AQ34" s="51"/>
      <c r="AR34" s="51"/>
      <c r="AS34" s="51"/>
      <c r="AT34" s="51"/>
      <c r="AU34" s="51"/>
      <c r="AV34" s="51"/>
      <c r="AW34" s="39"/>
      <c r="AX34" s="51"/>
      <c r="AY34" s="51"/>
      <c r="AZ34" s="51"/>
      <c r="BA34" s="51"/>
      <c r="BB34" s="51"/>
      <c r="BC34" s="40" t="str">
        <f>Inscriptions!C29</f>
        <v>Berault Dylan / Didou</v>
      </c>
      <c r="BD34" s="32">
        <v>26</v>
      </c>
      <c r="BF34" s="176"/>
      <c r="BG34" s="153" t="str">
        <f ca="1">W31</f>
        <v>Blondel Sandrine</v>
      </c>
      <c r="BH34" s="177"/>
      <c r="BI34" s="34"/>
      <c r="BJ34" s="40" t="str">
        <f ca="1">W33</f>
        <v>Bobee Marie Line</v>
      </c>
      <c r="BK34" s="75"/>
      <c r="BL34" s="34"/>
      <c r="BM34" s="179" t="s">
        <v>61</v>
      </c>
      <c r="BN34" s="34"/>
      <c r="BO34" s="34"/>
    </row>
    <row r="35" spans="1:67" ht="24.95" customHeight="1" thickBot="1" x14ac:dyDescent="0.25">
      <c r="B35" s="54"/>
      <c r="C35" s="170" t="s">
        <v>91</v>
      </c>
      <c r="D35" s="170"/>
      <c r="E35" s="170"/>
      <c r="F35" s="170"/>
      <c r="G35" s="170"/>
      <c r="H35" s="45"/>
      <c r="I35" s="55"/>
      <c r="J35" s="55"/>
      <c r="K35" s="170" t="s">
        <v>93</v>
      </c>
      <c r="L35" s="170"/>
      <c r="M35" s="170"/>
      <c r="N35" s="170"/>
      <c r="O35" s="170"/>
      <c r="P35" s="45"/>
      <c r="Q35" s="55"/>
      <c r="R35" s="55"/>
      <c r="S35" s="170" t="s">
        <v>94</v>
      </c>
      <c r="T35" s="170"/>
      <c r="U35" s="170"/>
      <c r="V35" s="170"/>
      <c r="W35" s="170"/>
      <c r="X35" s="45"/>
      <c r="Y35" s="55"/>
      <c r="Z35" s="55"/>
      <c r="AA35" s="170" t="s">
        <v>95</v>
      </c>
      <c r="AB35" s="170"/>
      <c r="AC35" s="170"/>
      <c r="AD35" s="170"/>
      <c r="AE35" s="170"/>
      <c r="AF35" s="45"/>
      <c r="AG35" s="55"/>
      <c r="AH35" s="55"/>
      <c r="AI35" s="51"/>
      <c r="AJ35" s="51"/>
      <c r="AK35" s="51"/>
      <c r="AL35" s="51"/>
      <c r="AM35" s="51"/>
      <c r="AN35" s="39"/>
      <c r="AO35" s="39"/>
      <c r="AP35" s="51"/>
      <c r="AQ35" s="51"/>
      <c r="AR35" s="51"/>
      <c r="AS35" s="51"/>
      <c r="AT35" s="51"/>
      <c r="AU35" s="51"/>
      <c r="AV35" s="39"/>
      <c r="AW35" s="39"/>
      <c r="AX35" s="51"/>
      <c r="AY35" s="51"/>
      <c r="AZ35" s="51"/>
      <c r="BA35" s="51"/>
      <c r="BB35" s="51"/>
      <c r="BC35" s="40" t="str">
        <f>Inscriptions!C30</f>
        <v>Bertin Florian</v>
      </c>
      <c r="BD35" s="32">
        <v>27</v>
      </c>
      <c r="BF35" s="176"/>
      <c r="BG35" s="153" t="str">
        <f ca="1">AU31</f>
        <v>Cambyse Franck</v>
      </c>
      <c r="BH35" s="177"/>
      <c r="BI35" s="34"/>
      <c r="BJ35" s="40" t="str">
        <f ca="1">AU33</f>
        <v>Cambyse Michel</v>
      </c>
      <c r="BK35" s="75"/>
      <c r="BL35" s="34"/>
      <c r="BM35" s="179" t="s">
        <v>63</v>
      </c>
      <c r="BN35" s="34"/>
      <c r="BO35" s="34"/>
    </row>
    <row r="36" spans="1:67" ht="24.95" customHeight="1" thickBot="1" x14ac:dyDescent="0.25">
      <c r="A36" s="59" t="s">
        <v>38</v>
      </c>
      <c r="B36" s="59"/>
      <c r="C36" s="45"/>
      <c r="D36" s="171" t="s">
        <v>76</v>
      </c>
      <c r="E36" s="171"/>
      <c r="F36" s="171"/>
      <c r="G36" s="45"/>
      <c r="H36" s="171" t="s">
        <v>38</v>
      </c>
      <c r="I36" s="171"/>
      <c r="J36" s="171"/>
      <c r="K36" s="45"/>
      <c r="L36" s="171" t="s">
        <v>76</v>
      </c>
      <c r="M36" s="171"/>
      <c r="N36" s="171"/>
      <c r="O36" s="45"/>
      <c r="P36" s="171" t="s">
        <v>38</v>
      </c>
      <c r="Q36" s="171"/>
      <c r="R36" s="171"/>
      <c r="S36" s="45"/>
      <c r="T36" s="171" t="s">
        <v>76</v>
      </c>
      <c r="U36" s="171"/>
      <c r="V36" s="171"/>
      <c r="W36" s="45"/>
      <c r="X36" s="171" t="s">
        <v>38</v>
      </c>
      <c r="Y36" s="171"/>
      <c r="Z36" s="171"/>
      <c r="AA36" s="45"/>
      <c r="AB36" s="171" t="s">
        <v>76</v>
      </c>
      <c r="AC36" s="171"/>
      <c r="AD36" s="171"/>
      <c r="AE36" s="45"/>
      <c r="AF36" s="171" t="s">
        <v>38</v>
      </c>
      <c r="AG36" s="171"/>
      <c r="AH36" s="171"/>
      <c r="AI36" s="51"/>
      <c r="AJ36" s="51"/>
      <c r="AK36" s="51"/>
      <c r="AL36" s="51"/>
      <c r="AM36" s="51"/>
      <c r="AN36" s="51"/>
      <c r="AO36" s="39"/>
      <c r="AP36" s="51"/>
      <c r="AQ36" s="51"/>
      <c r="AR36" s="51"/>
      <c r="AS36" s="51"/>
      <c r="AT36" s="51"/>
      <c r="AU36" s="51"/>
      <c r="AV36" s="51"/>
      <c r="AW36" s="39"/>
      <c r="AX36" s="51"/>
      <c r="AY36" s="51"/>
      <c r="AZ36" s="51"/>
      <c r="BA36" s="51"/>
      <c r="BB36" s="51"/>
      <c r="BC36" s="40" t="str">
        <f>Inscriptions!C31</f>
        <v>Beynet Stephane</v>
      </c>
      <c r="BD36" s="32">
        <v>28</v>
      </c>
      <c r="BF36" s="176"/>
      <c r="BG36" s="153" t="str">
        <f ca="1">AM31</f>
        <v>Burel Christophe</v>
      </c>
      <c r="BH36" s="177"/>
      <c r="BI36" s="34"/>
      <c r="BJ36" s="40" t="str">
        <f ca="1">AM33</f>
        <v>Bussy Damien</v>
      </c>
      <c r="BK36" s="75"/>
      <c r="BL36" s="34"/>
      <c r="BM36" s="179" t="s">
        <v>64</v>
      </c>
      <c r="BN36" s="34"/>
      <c r="BO36" s="34"/>
    </row>
    <row r="37" spans="1:67" ht="24.95" customHeight="1" thickBot="1" x14ac:dyDescent="0.25">
      <c r="B37" s="57">
        <f ca="1">IF(C37="","",VLOOKUP(C37,Teams,2,FALSE))</f>
        <v>49</v>
      </c>
      <c r="C37" s="58" t="str">
        <f ca="1">OFFSET($BC$57,B50,0)</f>
        <v>Caufourier Gilles</v>
      </c>
      <c r="D37" s="57" t="s">
        <v>7</v>
      </c>
      <c r="E37" s="69" t="s">
        <v>85</v>
      </c>
      <c r="F37" s="58" t="s">
        <v>34</v>
      </c>
      <c r="G37" s="57" t="str">
        <f ca="1">OFFSET($BC$58,B50,0)</f>
        <v>Cesar</v>
      </c>
      <c r="H37" s="57">
        <f ca="1">IF(G37="","",VLOOKUP(G37,Teams,2,FALSE))</f>
        <v>50</v>
      </c>
      <c r="I37" s="70"/>
      <c r="J37" s="57">
        <f ca="1">IF(K37="","",VLOOKUP(K37,Teams,2,FALSE))</f>
        <v>51</v>
      </c>
      <c r="K37" s="58">
        <f ca="1">OFFSET($BC$61,J50,0)</f>
        <v>0</v>
      </c>
      <c r="L37" s="57" t="s">
        <v>7</v>
      </c>
      <c r="M37" s="69" t="s">
        <v>85</v>
      </c>
      <c r="N37" s="58" t="s">
        <v>34</v>
      </c>
      <c r="O37" s="57">
        <f ca="1">OFFSET($BC$62,J50,0)</f>
        <v>0</v>
      </c>
      <c r="P37" s="57">
        <f ca="1">IF(O37="","",VLOOKUP(O37,Teams,2,FALSE))</f>
        <v>51</v>
      </c>
      <c r="Q37" s="70"/>
      <c r="R37" s="57">
        <f ca="1">IF(S37="","",VLOOKUP(S37,Teams,2,FALSE))</f>
        <v>51</v>
      </c>
      <c r="S37" s="58">
        <f ca="1">OFFSET($BC$65,R50,0)</f>
        <v>0</v>
      </c>
      <c r="T37" s="57" t="s">
        <v>7</v>
      </c>
      <c r="U37" s="69" t="s">
        <v>85</v>
      </c>
      <c r="V37" s="58" t="s">
        <v>34</v>
      </c>
      <c r="W37" s="57">
        <f ca="1">OFFSET($BC$66,R50,0)</f>
        <v>0</v>
      </c>
      <c r="X37" s="57">
        <f ca="1">IF(W37="","",VLOOKUP(W37,Teams,2,FALSE))</f>
        <v>51</v>
      </c>
      <c r="Y37" s="70"/>
      <c r="Z37" s="57">
        <f ca="1">IF(AA37="","",VLOOKUP(AA37,Teams,2,FALSE))</f>
        <v>51</v>
      </c>
      <c r="AA37" s="58">
        <f ca="1">OFFSET($BC$69,Z50,0)</f>
        <v>0</v>
      </c>
      <c r="AB37" s="57" t="s">
        <v>34</v>
      </c>
      <c r="AC37" s="69" t="s">
        <v>85</v>
      </c>
      <c r="AD37" s="58" t="s">
        <v>7</v>
      </c>
      <c r="AE37" s="57">
        <f ca="1">OFFSET($BC$70,Z50,0)</f>
        <v>0</v>
      </c>
      <c r="AF37" s="57">
        <f ca="1">IF(AE37="","",VLOOKUP(AE37,Teams,2,FALSE))</f>
        <v>51</v>
      </c>
      <c r="AG37" s="70"/>
      <c r="AH37" s="51" t="str">
        <f>IF(AI37="","",VLOOKUP(AI37,Teams,2,FALSE))</f>
        <v/>
      </c>
      <c r="AI37" s="51"/>
      <c r="AJ37" s="51"/>
      <c r="AK37" s="51"/>
      <c r="AL37" s="51"/>
      <c r="AM37" s="51"/>
      <c r="AN37" s="51"/>
      <c r="AO37" s="39"/>
      <c r="AP37" s="51"/>
      <c r="AQ37" s="51"/>
      <c r="AR37" s="51"/>
      <c r="AS37" s="51"/>
      <c r="AT37" s="51"/>
      <c r="AU37" s="51"/>
      <c r="AV37" s="51"/>
      <c r="AW37" s="39"/>
      <c r="AX37" s="51"/>
      <c r="AY37" s="51"/>
      <c r="AZ37" s="51"/>
      <c r="BA37" s="51"/>
      <c r="BB37" s="51"/>
      <c r="BC37" s="40" t="str">
        <f>Inscriptions!C32</f>
        <v>Blanchard Terry</v>
      </c>
      <c r="BD37" s="32">
        <v>29</v>
      </c>
      <c r="BF37" s="176"/>
      <c r="BG37" s="153">
        <f ca="1">O47</f>
        <v>0</v>
      </c>
      <c r="BH37" s="177"/>
      <c r="BI37" s="34"/>
      <c r="BJ37" s="40">
        <f ca="1">O49</f>
        <v>0</v>
      </c>
      <c r="BK37" s="75"/>
      <c r="BL37" s="34"/>
      <c r="BM37" s="179" t="s">
        <v>23</v>
      </c>
      <c r="BN37" s="34"/>
      <c r="BO37" s="34"/>
    </row>
    <row r="38" spans="1:67" s="34" customFormat="1" ht="24.95" customHeight="1" thickBot="1" x14ac:dyDescent="0.25">
      <c r="A38" s="39"/>
      <c r="B38" s="51"/>
      <c r="C38" s="48"/>
      <c r="D38" s="48"/>
      <c r="E38" s="48"/>
      <c r="F38" s="48"/>
      <c r="G38" s="48"/>
      <c r="H38" s="48"/>
      <c r="I38" s="70"/>
      <c r="J38" s="51"/>
      <c r="K38" s="48"/>
      <c r="L38" s="48"/>
      <c r="M38" s="48"/>
      <c r="N38" s="48"/>
      <c r="O38" s="48"/>
      <c r="P38" s="48"/>
      <c r="Q38" s="70"/>
      <c r="R38" s="51"/>
      <c r="S38" s="48"/>
      <c r="T38" s="48"/>
      <c r="U38" s="48"/>
      <c r="V38" s="48"/>
      <c r="W38" s="48"/>
      <c r="X38" s="48"/>
      <c r="Y38" s="70"/>
      <c r="Z38" s="51"/>
      <c r="AA38" s="48"/>
      <c r="AB38" s="48"/>
      <c r="AC38" s="48"/>
      <c r="AD38" s="48"/>
      <c r="AE38" s="48"/>
      <c r="AF38" s="48"/>
      <c r="AG38" s="70"/>
      <c r="AH38" s="51"/>
      <c r="AI38" s="51"/>
      <c r="AJ38" s="51"/>
      <c r="AK38" s="51"/>
      <c r="AL38" s="51"/>
      <c r="AM38" s="51"/>
      <c r="AN38" s="51"/>
      <c r="AO38" s="39"/>
      <c r="AP38" s="51"/>
      <c r="AQ38" s="51"/>
      <c r="AR38" s="51"/>
      <c r="AS38" s="51"/>
      <c r="AT38" s="51"/>
      <c r="AU38" s="51"/>
      <c r="AV38" s="51"/>
      <c r="AW38" s="39"/>
      <c r="AX38" s="51"/>
      <c r="AY38" s="51"/>
      <c r="AZ38" s="51"/>
      <c r="BA38" s="51"/>
      <c r="BB38" s="51"/>
      <c r="BC38" s="40" t="str">
        <f>Inscriptions!C33</f>
        <v>Blondel Arnaud</v>
      </c>
      <c r="BD38" s="32">
        <v>30</v>
      </c>
      <c r="BF38" s="176"/>
      <c r="BG38" s="153" t="str">
        <f ca="1">G47</f>
        <v>Caufourier Gilles</v>
      </c>
      <c r="BH38" s="177"/>
      <c r="BJ38" s="40" t="str">
        <f ca="1">G49</f>
        <v>Cesar</v>
      </c>
      <c r="BK38" s="75"/>
      <c r="BM38" s="179" t="s">
        <v>24</v>
      </c>
    </row>
    <row r="39" spans="1:67" s="34" customFormat="1" ht="24.95" customHeight="1" thickBot="1" x14ac:dyDescent="0.25">
      <c r="A39" s="39"/>
      <c r="B39" s="57">
        <f ca="1">IF(C39="","",VLOOKUP(C39,Teams,2,FALSE))</f>
        <v>51</v>
      </c>
      <c r="C39" s="58">
        <f ca="1">OFFSET($BC$59,B50,0)</f>
        <v>0</v>
      </c>
      <c r="D39" s="57" t="s">
        <v>7</v>
      </c>
      <c r="E39" s="69" t="s">
        <v>85</v>
      </c>
      <c r="F39" s="58" t="s">
        <v>34</v>
      </c>
      <c r="G39" s="57">
        <f ca="1">OFFSET($BC$60,B50,0)</f>
        <v>0</v>
      </c>
      <c r="H39" s="57">
        <f ca="1">IF(G39="","",VLOOKUP(G39,Teams,2,FALSE))</f>
        <v>51</v>
      </c>
      <c r="I39" s="70"/>
      <c r="J39" s="57">
        <f ca="1">IF(K39="","",VLOOKUP(K39,Teams,2,FALSE))</f>
        <v>51</v>
      </c>
      <c r="K39" s="58">
        <f ca="1">OFFSET($BC$63,J50,0)</f>
        <v>0</v>
      </c>
      <c r="L39" s="57" t="s">
        <v>7</v>
      </c>
      <c r="M39" s="69" t="s">
        <v>85</v>
      </c>
      <c r="N39" s="58" t="s">
        <v>34</v>
      </c>
      <c r="O39" s="57">
        <f ca="1">OFFSET($BC$64,J50,0)</f>
        <v>0</v>
      </c>
      <c r="P39" s="57">
        <f ca="1">IF(O39="","",VLOOKUP(O39,Teams,2,FALSE))</f>
        <v>51</v>
      </c>
      <c r="Q39" s="70"/>
      <c r="R39" s="57">
        <f ca="1">IF(S39="","",VLOOKUP(S39,Teams,2,FALSE))</f>
        <v>51</v>
      </c>
      <c r="S39" s="58">
        <f ca="1">OFFSET($BC$67,R50,0)</f>
        <v>0</v>
      </c>
      <c r="T39" s="57" t="s">
        <v>34</v>
      </c>
      <c r="U39" s="69" t="s">
        <v>85</v>
      </c>
      <c r="V39" s="58" t="s">
        <v>7</v>
      </c>
      <c r="W39" s="57">
        <f ca="1">OFFSET($BC$68,R50,0)</f>
        <v>0</v>
      </c>
      <c r="X39" s="57">
        <f ca="1">IF(W39="","",VLOOKUP(W39,Teams,2,FALSE))</f>
        <v>51</v>
      </c>
      <c r="Y39" s="70"/>
      <c r="Z39" s="57">
        <f ca="1">IF(AA39="","",VLOOKUP(AA39,Teams,2,FALSE))</f>
        <v>51</v>
      </c>
      <c r="AA39" s="58">
        <f ca="1">OFFSET($BC$71,Z50,0)</f>
        <v>0</v>
      </c>
      <c r="AB39" s="57" t="s">
        <v>7</v>
      </c>
      <c r="AC39" s="69" t="s">
        <v>85</v>
      </c>
      <c r="AD39" s="58" t="s">
        <v>34</v>
      </c>
      <c r="AE39" s="57">
        <f ca="1">OFFSET($BC$72,Z50,0)</f>
        <v>0</v>
      </c>
      <c r="AF39" s="57">
        <f ca="1">IF(AE39="","",VLOOKUP(AE39,Teams,2,FALSE))</f>
        <v>51</v>
      </c>
      <c r="AG39" s="70"/>
      <c r="AH39" s="51" t="str">
        <f>IF(AI39="","",VLOOKUP(AI39,Teams,2,FALSE))</f>
        <v/>
      </c>
      <c r="AI39" s="51"/>
      <c r="AJ39" s="51"/>
      <c r="AK39" s="51"/>
      <c r="AL39" s="51"/>
      <c r="AM39" s="51"/>
      <c r="AN39" s="51"/>
      <c r="AO39" s="39"/>
      <c r="AP39" s="51"/>
      <c r="AQ39" s="51"/>
      <c r="AR39" s="51"/>
      <c r="AS39" s="51"/>
      <c r="AT39" s="51"/>
      <c r="AU39" s="51"/>
      <c r="AV39" s="51"/>
      <c r="AW39" s="45"/>
      <c r="AX39" s="45"/>
      <c r="AY39" s="54"/>
      <c r="AZ39" s="45"/>
      <c r="BA39" s="45"/>
      <c r="BB39" s="45"/>
      <c r="BC39" s="40" t="str">
        <f>Inscriptions!C34</f>
        <v>Blondel Jean Claude</v>
      </c>
      <c r="BD39" s="32">
        <v>31</v>
      </c>
      <c r="BF39" s="176"/>
      <c r="BG39" s="153">
        <f ca="1">AE47</f>
        <v>0</v>
      </c>
      <c r="BH39" s="177"/>
      <c r="BJ39" s="40">
        <f ca="1">AE49</f>
        <v>0</v>
      </c>
      <c r="BK39" s="75"/>
      <c r="BM39" s="179" t="s">
        <v>66</v>
      </c>
    </row>
    <row r="40" spans="1:67" ht="24.95" customHeight="1" thickBot="1" x14ac:dyDescent="0.25">
      <c r="B40" s="51"/>
      <c r="C40" s="59"/>
      <c r="D40" s="59" t="s">
        <v>37</v>
      </c>
      <c r="E40" s="59"/>
      <c r="F40" s="59"/>
      <c r="G40" s="59"/>
      <c r="H40" s="48"/>
      <c r="I40" s="70"/>
      <c r="J40" s="51"/>
      <c r="K40" s="59"/>
      <c r="L40" s="59" t="s">
        <v>37</v>
      </c>
      <c r="M40" s="59"/>
      <c r="N40" s="59"/>
      <c r="O40" s="59"/>
      <c r="P40" s="48"/>
      <c r="Q40" s="70"/>
      <c r="R40" s="51"/>
      <c r="S40" s="59"/>
      <c r="T40" s="59" t="s">
        <v>37</v>
      </c>
      <c r="U40" s="59"/>
      <c r="V40" s="59"/>
      <c r="W40" s="59"/>
      <c r="X40" s="48"/>
      <c r="Y40" s="70"/>
      <c r="Z40" s="51"/>
      <c r="AA40" s="59"/>
      <c r="AB40" s="59" t="s">
        <v>37</v>
      </c>
      <c r="AC40" s="59"/>
      <c r="AD40" s="59"/>
      <c r="AE40" s="59"/>
      <c r="AF40" s="48"/>
      <c r="AG40" s="70"/>
      <c r="AH40" s="51"/>
      <c r="AI40" s="51"/>
      <c r="AJ40" s="51"/>
      <c r="AK40" s="51"/>
      <c r="AL40" s="51"/>
      <c r="AM40" s="51"/>
      <c r="AN40" s="51"/>
      <c r="AO40" s="39"/>
      <c r="AP40" s="51"/>
      <c r="AQ40" s="51"/>
      <c r="AR40" s="51"/>
      <c r="AS40" s="51"/>
      <c r="AT40" s="51"/>
      <c r="AU40" s="51"/>
      <c r="AV40" s="51"/>
      <c r="AW40" s="39"/>
      <c r="AX40" s="51"/>
      <c r="AY40" s="51"/>
      <c r="AZ40" s="51"/>
      <c r="BA40" s="51"/>
      <c r="BB40" s="51"/>
      <c r="BC40" s="40" t="str">
        <f>Inscriptions!C35</f>
        <v>Blondel Jennifer</v>
      </c>
      <c r="BD40" s="32">
        <v>32</v>
      </c>
      <c r="BF40" s="176"/>
      <c r="BG40" s="153">
        <f ca="1">W47</f>
        <v>0</v>
      </c>
      <c r="BH40" s="177"/>
      <c r="BI40" s="34"/>
      <c r="BJ40" s="40">
        <f ca="1">W49</f>
        <v>0</v>
      </c>
      <c r="BK40" s="75"/>
      <c r="BL40" s="34"/>
      <c r="BM40" s="179" t="s">
        <v>75</v>
      </c>
      <c r="BN40" s="34"/>
      <c r="BO40" s="34"/>
    </row>
    <row r="41" spans="1:67" ht="24.95" customHeight="1" thickBot="1" x14ac:dyDescent="0.25">
      <c r="B41" s="57">
        <f ca="1">IF(C41="","",VLOOKUP(C41,Teams,2,FALSE))</f>
        <v>49</v>
      </c>
      <c r="C41" s="58" t="str">
        <f ca="1">IF(AND(D37&lt;&gt;"G",D37&lt;&gt;"P"),"",IF(D37="G",C37,IF(F37="G",G37,"")))</f>
        <v>Caufourier Gilles</v>
      </c>
      <c r="D41" s="57" t="s">
        <v>34</v>
      </c>
      <c r="E41" s="69" t="s">
        <v>85</v>
      </c>
      <c r="F41" s="58" t="s">
        <v>7</v>
      </c>
      <c r="G41" s="57">
        <f ca="1">IF(AND(D39&lt;&gt;"G",D39&lt;&gt;"P"),"",IF(D39="G",C39,IF(F39="G",G39,"")))</f>
        <v>0</v>
      </c>
      <c r="H41" s="57">
        <f ca="1">IF(G41="","",VLOOKUP(G41,Teams,2,FALSE))</f>
        <v>51</v>
      </c>
      <c r="I41" s="70"/>
      <c r="J41" s="57">
        <f ca="1">IF(K41="","",VLOOKUP(K41,Teams,2,FALSE))</f>
        <v>51</v>
      </c>
      <c r="K41" s="58">
        <f ca="1">IF(AND(L37&lt;&gt;"G",L37&lt;&gt;"P"),"",IF(L37="G",K37,IF(N37="G",O37,"")))</f>
        <v>0</v>
      </c>
      <c r="L41" s="57" t="s">
        <v>34</v>
      </c>
      <c r="M41" s="69" t="s">
        <v>85</v>
      </c>
      <c r="N41" s="58" t="s">
        <v>7</v>
      </c>
      <c r="O41" s="57">
        <f ca="1">IF(AND(L39&lt;&gt;"G",L39&lt;&gt;"P"),"",IF(L39="G",K39,IF(N39="G",O39,"")))</f>
        <v>0</v>
      </c>
      <c r="P41" s="57">
        <f ca="1">IF(O41="","",VLOOKUP(O41,Teams,2,FALSE))</f>
        <v>51</v>
      </c>
      <c r="Q41" s="70"/>
      <c r="R41" s="57">
        <f ca="1">IF(S41="","",VLOOKUP(S41,Teams,2,FALSE))</f>
        <v>51</v>
      </c>
      <c r="S41" s="58">
        <f ca="1">IF(AND(T37&lt;&gt;"G",T37&lt;&gt;"P"),"",IF(T37="G",S37,IF(V37="G",W37,"")))</f>
        <v>0</v>
      </c>
      <c r="T41" s="57" t="s">
        <v>34</v>
      </c>
      <c r="U41" s="69" t="s">
        <v>85</v>
      </c>
      <c r="V41" s="58" t="s">
        <v>7</v>
      </c>
      <c r="W41" s="57">
        <f ca="1">IF(AND(T39&lt;&gt;"G",T39&lt;&gt;"P"),"",IF(T39="G",S39,IF(V39="G",W39,"")))</f>
        <v>0</v>
      </c>
      <c r="X41" s="57">
        <f ca="1">IF(W41="","",VLOOKUP(W41,Teams,2,FALSE))</f>
        <v>51</v>
      </c>
      <c r="Y41" s="70"/>
      <c r="Z41" s="57">
        <f ca="1">IF(AA41="","",VLOOKUP(AA41,Teams,2,FALSE))</f>
        <v>51</v>
      </c>
      <c r="AA41" s="58">
        <f ca="1">IF(AND(AB37&lt;&gt;"G",AB37&lt;&gt;"P"),"",IF(AB37="G",AA37,IF(AD37="G",AE37,"")))</f>
        <v>0</v>
      </c>
      <c r="AB41" s="57" t="s">
        <v>34</v>
      </c>
      <c r="AC41" s="69" t="s">
        <v>85</v>
      </c>
      <c r="AD41" s="58" t="s">
        <v>7</v>
      </c>
      <c r="AE41" s="57">
        <f ca="1">IF(AND(AB39&lt;&gt;"G",AB39&lt;&gt;"P"),"",IF(AB39="G",AA39,IF(AD39="G",AE39,"")))</f>
        <v>0</v>
      </c>
      <c r="AF41" s="57">
        <f ca="1">IF(AE41="","",VLOOKUP(AE41,Teams,2,FALSE))</f>
        <v>51</v>
      </c>
      <c r="AG41" s="70"/>
      <c r="AH41" s="51" t="str">
        <f>IF(AI41="","",VLOOKUP(AI41,Teams,2,FALSE))</f>
        <v/>
      </c>
      <c r="AI41" s="51"/>
      <c r="AJ41" s="51"/>
      <c r="AK41" s="51"/>
      <c r="AL41" s="51"/>
      <c r="AM41" s="51"/>
      <c r="AN41" s="51"/>
      <c r="AO41" s="39"/>
      <c r="AP41" s="51"/>
      <c r="AQ41" s="51"/>
      <c r="AR41" s="51"/>
      <c r="AS41" s="51"/>
      <c r="AT41" s="51"/>
      <c r="AU41" s="51"/>
      <c r="AV41" s="51"/>
      <c r="AW41" s="39"/>
      <c r="AX41" s="51"/>
      <c r="AY41" s="51"/>
      <c r="AZ41" s="51"/>
      <c r="BA41" s="51"/>
      <c r="BB41" s="51"/>
      <c r="BC41" s="40" t="str">
        <f>Inscriptions!C36</f>
        <v>Blondel Sandrine</v>
      </c>
      <c r="BD41" s="32">
        <v>33</v>
      </c>
      <c r="BF41" s="176"/>
      <c r="BG41" s="153"/>
      <c r="BH41" s="177"/>
      <c r="BI41" s="34"/>
      <c r="BJ41" s="40"/>
      <c r="BK41" s="34"/>
      <c r="BL41" s="34"/>
      <c r="BM41" s="179"/>
      <c r="BN41" s="34"/>
      <c r="BO41" s="34"/>
    </row>
    <row r="42" spans="1:67" ht="24.95" customHeight="1" thickBot="1" x14ac:dyDescent="0.25">
      <c r="B42" s="144"/>
      <c r="C42" s="48"/>
      <c r="D42" s="171" t="s">
        <v>36</v>
      </c>
      <c r="E42" s="171"/>
      <c r="F42" s="171"/>
      <c r="G42" s="48"/>
      <c r="H42" s="48"/>
      <c r="I42" s="70"/>
      <c r="J42" s="144"/>
      <c r="K42" s="48"/>
      <c r="L42" s="171" t="s">
        <v>36</v>
      </c>
      <c r="M42" s="171"/>
      <c r="N42" s="171"/>
      <c r="O42" s="48"/>
      <c r="P42" s="48"/>
      <c r="Q42" s="70"/>
      <c r="R42" s="144"/>
      <c r="S42" s="48"/>
      <c r="T42" s="171" t="s">
        <v>36</v>
      </c>
      <c r="U42" s="171"/>
      <c r="V42" s="171"/>
      <c r="W42" s="48"/>
      <c r="X42" s="48"/>
      <c r="Y42" s="70"/>
      <c r="Z42" s="144"/>
      <c r="AA42" s="48"/>
      <c r="AB42" s="171" t="s">
        <v>36</v>
      </c>
      <c r="AC42" s="171"/>
      <c r="AD42" s="171"/>
      <c r="AE42" s="48"/>
      <c r="AF42" s="48"/>
      <c r="AG42" s="70"/>
      <c r="AH42" s="51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51"/>
      <c r="AY42" s="51"/>
      <c r="AZ42" s="51"/>
      <c r="BA42" s="51"/>
      <c r="BB42" s="51"/>
      <c r="BC42" s="40" t="str">
        <f>Inscriptions!C37</f>
        <v>Bobee Marie Line</v>
      </c>
      <c r="BD42" s="32">
        <v>34</v>
      </c>
      <c r="BF42" s="176"/>
      <c r="BG42" s="153"/>
      <c r="BH42" s="177"/>
      <c r="BI42" s="34"/>
      <c r="BJ42" s="40"/>
      <c r="BK42" s="34"/>
      <c r="BL42" s="34"/>
      <c r="BM42" s="179"/>
      <c r="BN42" s="34"/>
      <c r="BO42" s="34"/>
    </row>
    <row r="43" spans="1:67" ht="24.95" customHeight="1" thickBot="1" x14ac:dyDescent="0.25">
      <c r="B43" s="57">
        <f ca="1">IF(C43="","",VLOOKUP(C43,Teams,2,FALSE))</f>
        <v>50</v>
      </c>
      <c r="C43" s="58" t="str">
        <f ca="1">IF(AND(D37&lt;&gt;"G",D37&lt;&gt;"P"),"",IF(D37="P",C37,IF(F37="P",G37,"")))</f>
        <v>Cesar</v>
      </c>
      <c r="D43" s="57" t="s">
        <v>7</v>
      </c>
      <c r="E43" s="69" t="s">
        <v>85</v>
      </c>
      <c r="F43" s="58" t="s">
        <v>34</v>
      </c>
      <c r="G43" s="57">
        <f ca="1">IF(AND(D39&lt;&gt;"G",D39&lt;&gt;"P"),"",IF(D39="P",C39,IF(F39="P",G39,"")))</f>
        <v>0</v>
      </c>
      <c r="H43" s="57">
        <f ca="1">IF(G43="","",VLOOKUP(G43,Teams,2,FALSE))</f>
        <v>51</v>
      </c>
      <c r="I43" s="70"/>
      <c r="J43" s="57">
        <f ca="1">IF(K43="","",VLOOKUP(K43,Teams,2,FALSE))</f>
        <v>51</v>
      </c>
      <c r="K43" s="58">
        <f ca="1">IF(AND(L37&lt;&gt;"G",L37&lt;&gt;"P"),"",IF(L37="P",K37,IF(N37="P",O37,"")))</f>
        <v>0</v>
      </c>
      <c r="L43" s="57" t="s">
        <v>7</v>
      </c>
      <c r="M43" s="69" t="s">
        <v>85</v>
      </c>
      <c r="N43" s="58" t="s">
        <v>34</v>
      </c>
      <c r="O43" s="57">
        <f ca="1">IF(AND(L39&lt;&gt;"G",L39&lt;&gt;"P"),"",IF(L39="P",K39,IF(N39="P",O39,"")))</f>
        <v>0</v>
      </c>
      <c r="P43" s="57">
        <f ca="1">IF(O43="","",VLOOKUP(O43,Teams,2,FALSE))</f>
        <v>51</v>
      </c>
      <c r="Q43" s="70"/>
      <c r="R43" s="57">
        <f ca="1">IF(S43="","",VLOOKUP(S43,Teams,2,FALSE))</f>
        <v>51</v>
      </c>
      <c r="S43" s="58">
        <f ca="1">IF(AND(T37&lt;&gt;"G",T37&lt;&gt;"P"),"",IF(T37="P",S37,IF(V37="P",W37,"")))</f>
        <v>0</v>
      </c>
      <c r="T43" s="57" t="s">
        <v>7</v>
      </c>
      <c r="U43" s="69" t="s">
        <v>85</v>
      </c>
      <c r="V43" s="58" t="s">
        <v>34</v>
      </c>
      <c r="W43" s="57">
        <f ca="1">IF(AND(T39&lt;&gt;"G",T39&lt;&gt;"P"),"",IF(T39="P",S39,IF(V39="P",W39,"")))</f>
        <v>0</v>
      </c>
      <c r="X43" s="57">
        <f ca="1">IF(W43="","",VLOOKUP(W43,Teams,2,FALSE))</f>
        <v>51</v>
      </c>
      <c r="Y43" s="70"/>
      <c r="Z43" s="57">
        <f ca="1">IF(AA43="","",VLOOKUP(AA43,Teams,2,FALSE))</f>
        <v>51</v>
      </c>
      <c r="AA43" s="58">
        <f ca="1">IF(AND(AB37&lt;&gt;"G",AB37&lt;&gt;"P"),"",IF(AB37="P",AA37,IF(AD37="P",AE37,"")))</f>
        <v>0</v>
      </c>
      <c r="AB43" s="57" t="s">
        <v>7</v>
      </c>
      <c r="AC43" s="69" t="s">
        <v>85</v>
      </c>
      <c r="AD43" s="58" t="s">
        <v>34</v>
      </c>
      <c r="AE43" s="57">
        <f ca="1">IF(AND(AB39&lt;&gt;"G",AB39&lt;&gt;"P"),"",IF(AB39="P",AA39,IF(AD39="P",AE39,"")))</f>
        <v>0</v>
      </c>
      <c r="AF43" s="57">
        <f ca="1">IF(AE43="","",VLOOKUP(AE43,Teams,2,FALSE))</f>
        <v>51</v>
      </c>
      <c r="AG43" s="70"/>
      <c r="AH43" s="51" t="str">
        <f>IF(AI43="","",VLOOKUP(AI43,Teams,2,FALSE))</f>
        <v/>
      </c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39"/>
      <c r="AX43" s="51"/>
      <c r="AY43" s="51"/>
      <c r="AZ43" s="51"/>
      <c r="BA43" s="51"/>
      <c r="BB43" s="51"/>
      <c r="BC43" s="40" t="str">
        <f>Inscriptions!C38</f>
        <v>Bodot Raphael</v>
      </c>
      <c r="BD43" s="32">
        <v>35</v>
      </c>
      <c r="BF43" s="176"/>
      <c r="BG43" s="153"/>
      <c r="BH43" s="177"/>
      <c r="BI43" s="34"/>
      <c r="BJ43" s="40"/>
      <c r="BK43" s="34"/>
      <c r="BL43" s="34"/>
      <c r="BM43" s="179"/>
      <c r="BN43" s="34"/>
      <c r="BO43" s="34"/>
    </row>
    <row r="44" spans="1:67" ht="24.95" customHeight="1" thickBot="1" x14ac:dyDescent="0.25">
      <c r="B44" s="144"/>
      <c r="C44" s="59"/>
      <c r="D44" s="171" t="s">
        <v>77</v>
      </c>
      <c r="E44" s="171"/>
      <c r="F44" s="171"/>
      <c r="G44" s="59"/>
      <c r="H44" s="144"/>
      <c r="I44" s="70"/>
      <c r="J44" s="144"/>
      <c r="K44" s="59"/>
      <c r="L44" s="171" t="s">
        <v>77</v>
      </c>
      <c r="M44" s="171"/>
      <c r="N44" s="171"/>
      <c r="O44" s="59"/>
      <c r="P44" s="144"/>
      <c r="Q44" s="70"/>
      <c r="R44" s="144"/>
      <c r="S44" s="59"/>
      <c r="T44" s="171" t="s">
        <v>77</v>
      </c>
      <c r="U44" s="171"/>
      <c r="V44" s="171"/>
      <c r="W44" s="59"/>
      <c r="X44" s="144"/>
      <c r="Y44" s="70"/>
      <c r="Z44" s="144"/>
      <c r="AA44" s="59"/>
      <c r="AB44" s="171" t="s">
        <v>77</v>
      </c>
      <c r="AC44" s="171"/>
      <c r="AD44" s="171"/>
      <c r="AE44" s="59"/>
      <c r="AF44" s="144"/>
      <c r="AG44" s="70"/>
      <c r="AH44" s="51"/>
      <c r="AI44" s="51"/>
      <c r="AJ44" s="51"/>
      <c r="AK44" s="51"/>
      <c r="AL44" s="51"/>
      <c r="AM44" s="51"/>
      <c r="AN44" s="39"/>
      <c r="AO44" s="39"/>
      <c r="AP44" s="51"/>
      <c r="AQ44" s="51"/>
      <c r="AR44" s="51"/>
      <c r="AS44" s="51"/>
      <c r="AT44" s="51"/>
      <c r="AU44" s="51"/>
      <c r="AV44" s="39"/>
      <c r="AW44" s="39"/>
      <c r="AX44" s="51"/>
      <c r="AY44" s="51"/>
      <c r="AZ44" s="51"/>
      <c r="BA44" s="51"/>
      <c r="BB44" s="51"/>
      <c r="BC44" s="40" t="str">
        <f>Inscriptions!C39</f>
        <v>Borngraeber Gunther</v>
      </c>
      <c r="BD44" s="32">
        <v>36</v>
      </c>
      <c r="BF44" s="176"/>
      <c r="BG44" s="153"/>
      <c r="BH44" s="177"/>
      <c r="BI44" s="34"/>
      <c r="BJ44" s="40"/>
      <c r="BK44" s="34"/>
      <c r="BL44" s="34"/>
      <c r="BM44" s="179"/>
      <c r="BN44" s="34"/>
      <c r="BO44" s="34"/>
    </row>
    <row r="45" spans="1:67" ht="24.95" customHeight="1" thickBot="1" x14ac:dyDescent="0.25">
      <c r="B45" s="57">
        <f ca="1">IF(C45="","",VLOOKUP(C45,Teams,2,FALSE))</f>
        <v>49</v>
      </c>
      <c r="C45" s="58" t="str">
        <f ca="1">IF(AND(D41&lt;&gt;"G",D41&lt;&gt;"P"),"",IF(D41="P",C41,IF(F41="P",G41,"")))</f>
        <v>Caufourier Gilles</v>
      </c>
      <c r="D45" s="57" t="s">
        <v>7</v>
      </c>
      <c r="E45" s="69" t="s">
        <v>85</v>
      </c>
      <c r="F45" s="58" t="s">
        <v>34</v>
      </c>
      <c r="G45" s="57" t="str">
        <f ca="1">IF(AND(D43&lt;&gt;"G",D43&lt;&gt;"P"),"",IF(D43="G",C43,IF(F43="G",G43,"")))</f>
        <v>Cesar</v>
      </c>
      <c r="H45" s="57">
        <f ca="1">IF(G45="","",VLOOKUP(G45,Teams,2,FALSE))</f>
        <v>50</v>
      </c>
      <c r="I45" s="70"/>
      <c r="J45" s="57">
        <f ca="1">IF(K45="","",VLOOKUP(K45,Teams,2,FALSE))</f>
        <v>51</v>
      </c>
      <c r="K45" s="58">
        <f ca="1">IF(AND(L41&lt;&gt;"G",L41&lt;&gt;"P"),"",IF(L41="P",K41,IF(N41="P",O41,"")))</f>
        <v>0</v>
      </c>
      <c r="L45" s="57" t="s">
        <v>7</v>
      </c>
      <c r="M45" s="69" t="s">
        <v>85</v>
      </c>
      <c r="N45" s="58" t="s">
        <v>34</v>
      </c>
      <c r="O45" s="57">
        <f ca="1">IF(AND(L43&lt;&gt;"G",L43&lt;&gt;"P"),"",IF(L43="G",K43,IF(N43="G",O43,"")))</f>
        <v>0</v>
      </c>
      <c r="P45" s="57">
        <f ca="1">IF(O45="","",VLOOKUP(O45,Teams,2,FALSE))</f>
        <v>51</v>
      </c>
      <c r="Q45" s="70"/>
      <c r="R45" s="57">
        <f ca="1">IF(S45="","",VLOOKUP(S45,Teams,2,FALSE))</f>
        <v>51</v>
      </c>
      <c r="S45" s="58">
        <f ca="1">IF(AND(T41&lt;&gt;"G",T41&lt;&gt;"P"),"",IF(T41="P",S41,IF(V41="P",W41,"")))</f>
        <v>0</v>
      </c>
      <c r="T45" s="57" t="s">
        <v>7</v>
      </c>
      <c r="U45" s="69" t="s">
        <v>85</v>
      </c>
      <c r="V45" s="58" t="s">
        <v>34</v>
      </c>
      <c r="W45" s="57">
        <f ca="1">IF(AND(T43&lt;&gt;"G",T43&lt;&gt;"P"),"",IF(T43="G",S43,IF(V43="G",W43,"")))</f>
        <v>0</v>
      </c>
      <c r="X45" s="57">
        <f ca="1">IF(W45="","",VLOOKUP(W45,Teams,2,FALSE))</f>
        <v>51</v>
      </c>
      <c r="Y45" s="70"/>
      <c r="Z45" s="57">
        <f ca="1">IF(AA45="","",VLOOKUP(AA45,Teams,2,FALSE))</f>
        <v>51</v>
      </c>
      <c r="AA45" s="58">
        <f ca="1">IF(AND(AB41&lt;&gt;"G",AB41&lt;&gt;"P"),"",IF(AB41="P",AA41,IF(AD41="P",AE41,"")))</f>
        <v>0</v>
      </c>
      <c r="AB45" s="57" t="s">
        <v>7</v>
      </c>
      <c r="AC45" s="69" t="s">
        <v>85</v>
      </c>
      <c r="AD45" s="58" t="s">
        <v>34</v>
      </c>
      <c r="AE45" s="57">
        <f ca="1">IF(AND(AB43&lt;&gt;"G",AB43&lt;&gt;"P"),"",IF(AB43="G",AA43,IF(AD43="G",AE43,"")))</f>
        <v>0</v>
      </c>
      <c r="AF45" s="57">
        <f ca="1">IF(AE45="","",VLOOKUP(AE45,Teams,2,FALSE))</f>
        <v>51</v>
      </c>
      <c r="AG45" s="70"/>
      <c r="AH45" s="51" t="str">
        <f>IF(AI45="","",VLOOKUP(AI45,Teams,2,FALSE))</f>
        <v/>
      </c>
      <c r="AI45" s="51"/>
      <c r="AJ45" s="51"/>
      <c r="AK45" s="51"/>
      <c r="AL45" s="51"/>
      <c r="AM45" s="51"/>
      <c r="AN45" s="51"/>
      <c r="AO45" s="39"/>
      <c r="AP45" s="51"/>
      <c r="AQ45" s="51"/>
      <c r="AR45" s="51"/>
      <c r="AS45" s="51"/>
      <c r="AT45" s="51"/>
      <c r="AU45" s="51"/>
      <c r="AV45" s="51"/>
      <c r="AW45" s="39"/>
      <c r="AX45" s="51"/>
      <c r="AY45" s="51"/>
      <c r="AZ45" s="51"/>
      <c r="BA45" s="51"/>
      <c r="BB45" s="51"/>
      <c r="BC45" s="40" t="str">
        <f>Inscriptions!C40</f>
        <v>Boulain Dylan</v>
      </c>
      <c r="BD45" s="32">
        <v>37</v>
      </c>
      <c r="BF45" s="176"/>
      <c r="BG45" s="153"/>
      <c r="BH45" s="177"/>
      <c r="BI45" s="34"/>
      <c r="BJ45" s="40"/>
      <c r="BK45" s="34"/>
      <c r="BL45" s="34"/>
      <c r="BM45" s="179"/>
      <c r="BN45" s="34"/>
      <c r="BO45" s="34"/>
    </row>
    <row r="46" spans="1:67" ht="24.95" customHeight="1" thickBot="1" x14ac:dyDescent="0.25">
      <c r="B46" s="144"/>
      <c r="C46" s="59"/>
      <c r="D46" s="171" t="s">
        <v>78</v>
      </c>
      <c r="E46" s="171"/>
      <c r="F46" s="171"/>
      <c r="G46" s="59"/>
      <c r="H46" s="48"/>
      <c r="I46" s="70"/>
      <c r="J46" s="144"/>
      <c r="K46" s="59"/>
      <c r="L46" s="171" t="s">
        <v>78</v>
      </c>
      <c r="M46" s="171"/>
      <c r="N46" s="171"/>
      <c r="O46" s="59"/>
      <c r="P46" s="48"/>
      <c r="Q46" s="70"/>
      <c r="R46" s="144"/>
      <c r="S46" s="59"/>
      <c r="T46" s="171" t="s">
        <v>78</v>
      </c>
      <c r="U46" s="171"/>
      <c r="V46" s="171"/>
      <c r="W46" s="59"/>
      <c r="X46" s="48"/>
      <c r="Y46" s="70"/>
      <c r="Z46" s="144"/>
      <c r="AA46" s="59"/>
      <c r="AB46" s="171" t="s">
        <v>78</v>
      </c>
      <c r="AC46" s="171"/>
      <c r="AD46" s="171"/>
      <c r="AE46" s="59"/>
      <c r="AF46" s="48"/>
      <c r="AG46" s="70"/>
      <c r="AH46" s="51"/>
      <c r="AI46" s="51"/>
      <c r="AJ46" s="51"/>
      <c r="AK46" s="51"/>
      <c r="AL46" s="51"/>
      <c r="AM46" s="51"/>
      <c r="AN46" s="39"/>
      <c r="AO46" s="39"/>
      <c r="AP46" s="51"/>
      <c r="AQ46" s="51"/>
      <c r="AR46" s="51"/>
      <c r="AS46" s="51"/>
      <c r="AT46" s="51"/>
      <c r="AU46" s="51"/>
      <c r="AV46" s="39"/>
      <c r="AW46" s="39"/>
      <c r="AX46" s="51"/>
      <c r="AY46" s="51"/>
      <c r="AZ46" s="51"/>
      <c r="BA46" s="51"/>
      <c r="BB46" s="51"/>
      <c r="BC46" s="40" t="str">
        <f>Inscriptions!C41</f>
        <v>Boulain Patrice</v>
      </c>
      <c r="BD46" s="32">
        <v>38</v>
      </c>
      <c r="BF46" s="176"/>
      <c r="BG46" s="153"/>
      <c r="BH46" s="177"/>
      <c r="BI46" s="34"/>
      <c r="BJ46" s="40"/>
      <c r="BK46" s="34"/>
      <c r="BL46" s="34"/>
      <c r="BM46" s="179"/>
      <c r="BN46" s="34"/>
      <c r="BO46" s="34"/>
    </row>
    <row r="47" spans="1:67" ht="24.95" customHeight="1" thickBot="1" x14ac:dyDescent="0.25">
      <c r="B47" s="57">
        <f ca="1">IF(C47="","",VLOOKUP(C47,Teams,2,FALSE))</f>
        <v>51</v>
      </c>
      <c r="C47" s="58">
        <f ca="1">IF(AND(D41&lt;&gt;"G",D41&lt;&gt;"P"),"",IF(D41="G",C41,IF(F41="G",G41,"")))</f>
        <v>0</v>
      </c>
      <c r="D47" s="60"/>
      <c r="E47" s="59"/>
      <c r="F47" s="61"/>
      <c r="G47" s="57" t="str">
        <f ca="1">IF(AND(D45&lt;&gt;"G",D45&lt;&gt;"P"),"",IF(D45="G",C45,IF(F45="G",G45,"")))</f>
        <v>Caufourier Gilles</v>
      </c>
      <c r="H47" s="57">
        <f ca="1">IF(G47="","",VLOOKUP(G47,Teams,2,FALSE))</f>
        <v>49</v>
      </c>
      <c r="I47" s="70"/>
      <c r="J47" s="57">
        <f ca="1">IF(K47="","",VLOOKUP(K47,Teams,2,FALSE))</f>
        <v>51</v>
      </c>
      <c r="K47" s="58">
        <f ca="1">IF(AND(L41&lt;&gt;"G",L41&lt;&gt;"P"),"",IF(L41="G",K41,IF(N41="G",O41,"")))</f>
        <v>0</v>
      </c>
      <c r="L47" s="60"/>
      <c r="M47" s="59"/>
      <c r="N47" s="61"/>
      <c r="O47" s="57">
        <f ca="1">IF(AND(L45&lt;&gt;"G",L45&lt;&gt;"P"),"",IF(L45="G",K45,IF(N45="G",O45,"")))</f>
        <v>0</v>
      </c>
      <c r="P47" s="57">
        <f ca="1">IF(O47="","",VLOOKUP(O47,Teams,2,FALSE))</f>
        <v>51</v>
      </c>
      <c r="Q47" s="70"/>
      <c r="R47" s="57">
        <f ca="1">IF(S47="","",VLOOKUP(S47,Teams,2,FALSE))</f>
        <v>51</v>
      </c>
      <c r="S47" s="58">
        <f ca="1">IF(AND(T41&lt;&gt;"G",T41&lt;&gt;"P"),"",IF(T41="G",S41,IF(V41="G",W41,"")))</f>
        <v>0</v>
      </c>
      <c r="T47" s="60"/>
      <c r="U47" s="59"/>
      <c r="V47" s="61"/>
      <c r="W47" s="57">
        <f ca="1">IF(AND(T45&lt;&gt;"G",T45&lt;&gt;"P"),"",IF(T45="G",S45,IF(V45="G",W45,"")))</f>
        <v>0</v>
      </c>
      <c r="X47" s="57">
        <f ca="1">IF(W47="","",VLOOKUP(W47,Teams,2,FALSE))</f>
        <v>51</v>
      </c>
      <c r="Y47" s="70"/>
      <c r="Z47" s="57">
        <f ca="1">IF(AA47="","",VLOOKUP(AA47,Teams,2,FALSE))</f>
        <v>51</v>
      </c>
      <c r="AA47" s="58">
        <f ca="1">IF(AND(AB41&lt;&gt;"G",AB41&lt;&gt;"P"),"",IF(AB41="G",AA41,IF(AD41="G",AE41,"")))</f>
        <v>0</v>
      </c>
      <c r="AB47" s="60"/>
      <c r="AC47" s="59"/>
      <c r="AD47" s="61"/>
      <c r="AE47" s="57">
        <f ca="1">IF(AND(AB45&lt;&gt;"G",AB45&lt;&gt;"P"),"",IF(AB45="G",AA45,IF(AD45="G",AE45,"")))</f>
        <v>0</v>
      </c>
      <c r="AF47" s="57">
        <f ca="1">IF(AE47="","",VLOOKUP(AE47,Teams,2,FALSE))</f>
        <v>51</v>
      </c>
      <c r="AG47" s="70"/>
      <c r="AH47" s="51" t="str">
        <f>IF(AI47="","",VLOOKUP(AI47,Teams,2,FALSE))</f>
        <v/>
      </c>
      <c r="AI47" s="51"/>
      <c r="AJ47" s="51"/>
      <c r="AK47" s="51"/>
      <c r="AL47" s="51"/>
      <c r="AM47" s="51"/>
      <c r="AN47" s="51"/>
      <c r="AO47" s="39"/>
      <c r="AP47" s="51"/>
      <c r="AQ47" s="51"/>
      <c r="AR47" s="51"/>
      <c r="AS47" s="51"/>
      <c r="AT47" s="51"/>
      <c r="AU47" s="51"/>
      <c r="AV47" s="51"/>
      <c r="AW47" s="39"/>
      <c r="AX47" s="51"/>
      <c r="AY47" s="51"/>
      <c r="AZ47" s="51"/>
      <c r="BA47" s="51"/>
      <c r="BB47" s="51"/>
      <c r="BC47" s="40" t="str">
        <f>Inscriptions!C42</f>
        <v>Bouteiller David</v>
      </c>
      <c r="BD47" s="32">
        <v>39</v>
      </c>
      <c r="BF47" s="176"/>
      <c r="BG47" s="153"/>
      <c r="BH47" s="177"/>
      <c r="BI47" s="34"/>
      <c r="BJ47" s="40"/>
      <c r="BK47" s="34"/>
      <c r="BL47" s="34"/>
      <c r="BM47" s="179"/>
      <c r="BN47" s="34"/>
      <c r="BO47" s="34"/>
    </row>
    <row r="48" spans="1:67" ht="24.95" customHeight="1" thickBot="1" x14ac:dyDescent="0.25">
      <c r="B48" s="144"/>
      <c r="C48" s="59"/>
      <c r="D48" s="171" t="s">
        <v>79</v>
      </c>
      <c r="E48" s="171"/>
      <c r="F48" s="171"/>
      <c r="G48" s="59"/>
      <c r="H48" s="48"/>
      <c r="I48" s="70"/>
      <c r="J48" s="144"/>
      <c r="K48" s="59"/>
      <c r="L48" s="171" t="s">
        <v>79</v>
      </c>
      <c r="M48" s="171"/>
      <c r="N48" s="171"/>
      <c r="O48" s="59"/>
      <c r="P48" s="48"/>
      <c r="Q48" s="70"/>
      <c r="R48" s="144"/>
      <c r="S48" s="59"/>
      <c r="T48" s="171" t="s">
        <v>79</v>
      </c>
      <c r="U48" s="171"/>
      <c r="V48" s="171"/>
      <c r="W48" s="59"/>
      <c r="X48" s="48"/>
      <c r="Y48" s="70"/>
      <c r="Z48" s="144"/>
      <c r="AA48" s="59"/>
      <c r="AB48" s="171" t="s">
        <v>79</v>
      </c>
      <c r="AC48" s="171"/>
      <c r="AD48" s="171"/>
      <c r="AE48" s="59"/>
      <c r="AF48" s="48"/>
      <c r="AG48" s="70"/>
      <c r="AH48" s="51"/>
      <c r="AI48" s="51"/>
      <c r="AJ48" s="51"/>
      <c r="AK48" s="51"/>
      <c r="AL48" s="51"/>
      <c r="AM48" s="51"/>
      <c r="AN48" s="51"/>
      <c r="AO48" s="39"/>
      <c r="AP48" s="51"/>
      <c r="AQ48" s="51"/>
      <c r="AR48" s="51"/>
      <c r="AS48" s="51"/>
      <c r="AT48" s="51"/>
      <c r="AU48" s="51"/>
      <c r="AV48" s="51"/>
      <c r="AW48" s="39"/>
      <c r="AX48" s="51"/>
      <c r="AY48" s="51"/>
      <c r="AZ48" s="51"/>
      <c r="BA48" s="51"/>
      <c r="BB48" s="51"/>
      <c r="BC48" s="40" t="str">
        <f>Inscriptions!C43</f>
        <v>Brahim Cesar</v>
      </c>
      <c r="BD48" s="32">
        <v>40</v>
      </c>
      <c r="BF48" s="176"/>
      <c r="BG48" s="153"/>
      <c r="BH48" s="177"/>
      <c r="BI48" s="34"/>
      <c r="BJ48" s="40"/>
      <c r="BK48" s="34"/>
      <c r="BL48" s="34"/>
      <c r="BM48" s="179"/>
      <c r="BN48" s="34"/>
      <c r="BO48" s="34"/>
    </row>
    <row r="49" spans="1:67" ht="24.95" customHeight="1" thickBot="1" x14ac:dyDescent="0.35">
      <c r="B49" s="57">
        <f ca="1">IF(C49="","",VLOOKUP(C49,Teams,2,FALSE))</f>
        <v>51</v>
      </c>
      <c r="C49" s="57">
        <f ca="1">IF(AND(D43&lt;&gt;"G",D43&lt;&gt;"P"),"",IF(D43="P",C43,IF(F43="P",G43,"")))</f>
        <v>0</v>
      </c>
      <c r="D49" s="60"/>
      <c r="E49" s="59"/>
      <c r="F49" s="61"/>
      <c r="G49" s="57" t="str">
        <f ca="1">IF(AND(D45&lt;&gt;"G",D45&lt;&gt;"P"),"",IF(D45="P",C45,IF(F45="P",G45,"")))</f>
        <v>Cesar</v>
      </c>
      <c r="H49" s="57">
        <f ca="1">IF(G49="","",VLOOKUP(G49,Teams,2,FALSE))</f>
        <v>50</v>
      </c>
      <c r="I49" s="70"/>
      <c r="J49" s="57">
        <f ca="1">IF(K49="","",VLOOKUP(K49,Teams,2,FALSE))</f>
        <v>51</v>
      </c>
      <c r="K49" s="57">
        <f ca="1">IF(AND(L43&lt;&gt;"G",L43&lt;&gt;"P"),"",IF(L43="P",K43,IF(N43="P",O43,"")))</f>
        <v>0</v>
      </c>
      <c r="L49" s="60"/>
      <c r="M49" s="59"/>
      <c r="N49" s="61"/>
      <c r="O49" s="57">
        <f ca="1">IF(AND(L45&lt;&gt;"G",L45&lt;&gt;"P"),"",IF(L45="P",K45,IF(N45="P",O45,"")))</f>
        <v>0</v>
      </c>
      <c r="P49" s="57">
        <f ca="1">IF(O49="","",VLOOKUP(O49,Teams,2,FALSE))</f>
        <v>51</v>
      </c>
      <c r="Q49" s="70"/>
      <c r="R49" s="57">
        <f ca="1">IF(S49="","",VLOOKUP(S49,Teams,2,FALSE))</f>
        <v>51</v>
      </c>
      <c r="S49" s="57">
        <f ca="1">IF(AND(T43&lt;&gt;"G",T43&lt;&gt;"P"),"",IF(T43="P",S43,IF(V43="P",W43,"")))</f>
        <v>0</v>
      </c>
      <c r="T49" s="60"/>
      <c r="U49" s="59"/>
      <c r="V49" s="61"/>
      <c r="W49" s="57">
        <f ca="1">IF(AND(T45&lt;&gt;"G",T45&lt;&gt;"P"),"",IF(T45="P",S45,IF(V45="P",W45,"")))</f>
        <v>0</v>
      </c>
      <c r="X49" s="57">
        <f ca="1">IF(W49="","",VLOOKUP(W49,Teams,2,FALSE))</f>
        <v>51</v>
      </c>
      <c r="Y49" s="70"/>
      <c r="Z49" s="57">
        <f ca="1">IF(AA49="","",VLOOKUP(AA49,Teams,2,FALSE))</f>
        <v>51</v>
      </c>
      <c r="AA49" s="57">
        <f ca="1">IF(AND(AB43&lt;&gt;"G",AB43&lt;&gt;"P"),"",IF(AB43="P",AA43,IF(AD43="P",AE43,"")))</f>
        <v>0</v>
      </c>
      <c r="AB49" s="60"/>
      <c r="AC49" s="59"/>
      <c r="AD49" s="61"/>
      <c r="AE49" s="57">
        <f ca="1">IF(AND(AB45&lt;&gt;"G",AB45&lt;&gt;"P"),"",IF(AB45="P",AA45,IF(AD45="P",AE45,"")))</f>
        <v>0</v>
      </c>
      <c r="AF49" s="57">
        <f ca="1">IF(AE49="","",VLOOKUP(AE49,Teams,2,FALSE))</f>
        <v>51</v>
      </c>
      <c r="AG49" s="70"/>
      <c r="AH49" s="51" t="str">
        <f>IF(AI49="","",VLOOKUP(AI49,Teams,2,FALSE))</f>
        <v/>
      </c>
      <c r="AI49" s="51"/>
      <c r="AJ49" s="51"/>
      <c r="AK49" s="51"/>
      <c r="AL49" s="51"/>
      <c r="AM49" s="51"/>
      <c r="AN49" s="51"/>
      <c r="AO49" s="39"/>
      <c r="AP49" s="51"/>
      <c r="AQ49" s="51"/>
      <c r="AR49" s="51"/>
      <c r="AS49" s="51"/>
      <c r="AT49" s="51"/>
      <c r="AU49" s="51"/>
      <c r="AV49" s="51"/>
      <c r="BA49" s="37"/>
      <c r="BB49" s="37"/>
      <c r="BC49" s="40" t="str">
        <f>Inscriptions!C44</f>
        <v>Burel Christophe</v>
      </c>
      <c r="BD49" s="32">
        <v>41</v>
      </c>
      <c r="BF49" s="176"/>
      <c r="BG49" s="153"/>
      <c r="BH49" s="177"/>
      <c r="BI49" s="34"/>
      <c r="BJ49" s="40"/>
      <c r="BK49" s="34"/>
      <c r="BL49" s="34"/>
      <c r="BM49" s="179"/>
      <c r="BN49" s="34"/>
      <c r="BO49" s="34"/>
    </row>
    <row r="50" spans="1:67" ht="24.95" customHeight="1" thickBot="1" x14ac:dyDescent="0.25">
      <c r="B50" s="51"/>
      <c r="C50" s="51"/>
      <c r="D50" s="51"/>
      <c r="E50" s="51"/>
      <c r="F50" s="51"/>
      <c r="G50" s="51"/>
      <c r="H50" s="51"/>
      <c r="I50" s="39"/>
      <c r="J50" s="51"/>
      <c r="K50" s="51"/>
      <c r="L50" s="51"/>
      <c r="M50" s="51"/>
      <c r="N50" s="51"/>
      <c r="O50" s="51"/>
      <c r="P50" s="51"/>
      <c r="Q50" s="39"/>
      <c r="R50" s="51"/>
      <c r="S50" s="51"/>
      <c r="T50" s="51"/>
      <c r="U50" s="51"/>
      <c r="V50" s="51"/>
      <c r="W50" s="51"/>
      <c r="X50" s="51"/>
      <c r="Y50" s="39"/>
      <c r="Z50" s="51"/>
      <c r="AA50" s="51"/>
      <c r="AB50" s="51"/>
      <c r="AC50" s="51"/>
      <c r="AD50" s="51"/>
      <c r="AE50" s="51"/>
      <c r="AF50" s="51"/>
      <c r="AG50" s="39"/>
      <c r="AH50" s="51"/>
      <c r="AI50" s="51"/>
      <c r="AJ50" s="51"/>
      <c r="AK50" s="51"/>
      <c r="AL50" s="51"/>
      <c r="AM50" s="51"/>
      <c r="AN50" s="51"/>
      <c r="AO50" s="39"/>
      <c r="AP50" s="51"/>
      <c r="AQ50" s="51"/>
      <c r="AR50" s="51"/>
      <c r="AS50" s="51"/>
      <c r="AT50" s="51"/>
      <c r="AU50" s="51"/>
      <c r="AV50" s="51"/>
      <c r="BA50" s="35"/>
      <c r="BB50" s="35"/>
      <c r="BC50" s="40" t="str">
        <f>Inscriptions!C45</f>
        <v>Bussy Damien</v>
      </c>
      <c r="BD50" s="32">
        <v>42</v>
      </c>
      <c r="BF50" s="176"/>
      <c r="BG50" s="153"/>
      <c r="BH50" s="177"/>
      <c r="BI50" s="34"/>
      <c r="BJ50" s="40"/>
      <c r="BK50" s="34"/>
      <c r="BL50" s="34"/>
      <c r="BM50" s="179"/>
      <c r="BN50" s="34"/>
      <c r="BO50" s="34"/>
    </row>
    <row r="51" spans="1:67" ht="24.95" customHeight="1" thickBot="1" x14ac:dyDescent="0.25">
      <c r="B51" s="51"/>
      <c r="C51" s="51"/>
      <c r="D51" s="51"/>
      <c r="E51" s="51"/>
      <c r="F51" s="51"/>
      <c r="G51" s="51"/>
      <c r="H51" s="51"/>
      <c r="I51" s="39"/>
      <c r="J51" s="51"/>
      <c r="K51" s="51"/>
      <c r="L51" s="51"/>
      <c r="M51" s="51"/>
      <c r="N51" s="51"/>
      <c r="O51" s="51"/>
      <c r="P51" s="51"/>
      <c r="Q51" s="39"/>
      <c r="R51" s="51"/>
      <c r="S51" s="51"/>
      <c r="T51" s="51"/>
      <c r="U51" s="51"/>
      <c r="V51" s="51"/>
      <c r="W51" s="51"/>
      <c r="X51" s="51"/>
      <c r="Y51" s="39"/>
      <c r="Z51" s="51"/>
      <c r="AA51" s="51"/>
      <c r="AB51" s="51"/>
      <c r="AC51" s="51"/>
      <c r="AD51" s="51"/>
      <c r="AE51" s="51"/>
      <c r="AF51" s="51"/>
      <c r="AG51" s="39"/>
      <c r="AH51" s="51"/>
      <c r="AI51" s="51"/>
      <c r="AJ51" s="51"/>
      <c r="AK51" s="51"/>
      <c r="AL51" s="51"/>
      <c r="AM51" s="51"/>
      <c r="AN51" s="51"/>
      <c r="AO51" s="39"/>
      <c r="AP51" s="51"/>
      <c r="AQ51" s="51"/>
      <c r="AR51" s="51"/>
      <c r="AS51" s="51"/>
      <c r="AT51" s="51"/>
      <c r="AU51" s="51"/>
      <c r="AV51" s="51"/>
      <c r="BA51" s="35"/>
      <c r="BB51" s="35"/>
      <c r="BC51" s="40" t="str">
        <f>Inscriptions!C46</f>
        <v>Dieuzy Thibaut</v>
      </c>
      <c r="BD51" s="32">
        <v>43</v>
      </c>
      <c r="BF51" s="176"/>
      <c r="BG51" s="153"/>
      <c r="BH51" s="177"/>
      <c r="BI51" s="34"/>
      <c r="BJ51" s="40"/>
      <c r="BK51" s="34"/>
      <c r="BL51" s="34"/>
      <c r="BM51" s="179"/>
      <c r="BN51" s="34"/>
      <c r="BO51" s="34"/>
    </row>
    <row r="52" spans="1:67" ht="24.95" customHeight="1" thickBot="1" x14ac:dyDescent="0.35">
      <c r="B52" s="51"/>
      <c r="C52" s="51"/>
      <c r="D52" s="51"/>
      <c r="E52" s="51"/>
      <c r="F52" s="51"/>
      <c r="G52" s="51"/>
      <c r="H52" s="51"/>
      <c r="I52" s="39"/>
      <c r="J52" s="51"/>
      <c r="K52" s="51"/>
      <c r="L52" s="51"/>
      <c r="M52" s="51"/>
      <c r="N52" s="51"/>
      <c r="O52" s="51"/>
      <c r="P52" s="51"/>
      <c r="Q52" s="39"/>
      <c r="R52" s="51"/>
      <c r="S52" s="51"/>
      <c r="T52" s="51"/>
      <c r="U52" s="51"/>
      <c r="V52" s="51"/>
      <c r="W52" s="51"/>
      <c r="X52" s="51"/>
      <c r="Y52" s="39"/>
      <c r="Z52" s="51"/>
      <c r="AA52" s="51"/>
      <c r="AB52" s="51"/>
      <c r="AC52" s="51"/>
      <c r="AD52" s="51"/>
      <c r="AE52" s="51"/>
      <c r="AF52" s="51"/>
      <c r="AG52" s="39"/>
      <c r="AH52" s="51"/>
      <c r="AI52" s="51"/>
      <c r="AJ52" s="51"/>
      <c r="AK52" s="51"/>
      <c r="AL52" s="51"/>
      <c r="AM52" s="51"/>
      <c r="AN52" s="51"/>
      <c r="AO52" s="39"/>
      <c r="AP52" s="51"/>
      <c r="AQ52" s="51"/>
      <c r="AR52" s="51"/>
      <c r="AS52" s="51"/>
      <c r="AT52" s="51"/>
      <c r="AU52" s="51"/>
      <c r="AV52" s="51"/>
      <c r="AW52" s="27"/>
      <c r="AX52" s="27"/>
      <c r="AY52" s="27"/>
      <c r="AZ52" s="27"/>
      <c r="BA52" s="35"/>
      <c r="BB52" s="35"/>
      <c r="BC52" s="40" t="str">
        <f>Inscriptions!C47</f>
        <v>Cailly jordan</v>
      </c>
      <c r="BD52" s="32">
        <v>44</v>
      </c>
      <c r="BF52" s="176"/>
      <c r="BG52" s="153"/>
      <c r="BH52" s="177"/>
      <c r="BI52" s="34"/>
      <c r="BJ52" s="40"/>
      <c r="BK52" s="34"/>
      <c r="BL52" s="34"/>
      <c r="BM52" s="179"/>
      <c r="BN52" s="34"/>
      <c r="BO52" s="34"/>
    </row>
    <row r="53" spans="1:67" ht="24.95" customHeight="1" thickBot="1" x14ac:dyDescent="0.35">
      <c r="B53" s="51"/>
      <c r="C53" s="51"/>
      <c r="D53" s="51"/>
      <c r="E53" s="51"/>
      <c r="F53" s="51"/>
      <c r="G53" s="51"/>
      <c r="H53" s="51"/>
      <c r="I53" s="39"/>
      <c r="J53" s="51"/>
      <c r="K53" s="51"/>
      <c r="L53" s="51"/>
      <c r="M53" s="51"/>
      <c r="N53" s="51"/>
      <c r="O53" s="51"/>
      <c r="P53" s="51"/>
      <c r="Q53" s="39"/>
      <c r="R53" s="51"/>
      <c r="S53" s="51"/>
      <c r="T53" s="51"/>
      <c r="U53" s="51"/>
      <c r="V53" s="51"/>
      <c r="W53" s="51"/>
      <c r="X53" s="51"/>
      <c r="Y53" s="39"/>
      <c r="Z53" s="51"/>
      <c r="AA53" s="51"/>
      <c r="AB53" s="51"/>
      <c r="AC53" s="51"/>
      <c r="AD53" s="51"/>
      <c r="AE53" s="51"/>
      <c r="AF53" s="51"/>
      <c r="AG53" s="39"/>
      <c r="AH53" s="51"/>
      <c r="AI53" s="51"/>
      <c r="AJ53" s="51"/>
      <c r="AK53" s="51"/>
      <c r="AL53" s="51"/>
      <c r="AM53" s="51"/>
      <c r="AN53" s="51"/>
      <c r="AO53" s="39"/>
      <c r="AP53" s="51"/>
      <c r="AQ53" s="51"/>
      <c r="AR53" s="51"/>
      <c r="AS53" s="51"/>
      <c r="AT53" s="51"/>
      <c r="AU53" s="51"/>
      <c r="AV53" s="51"/>
      <c r="AW53" s="28"/>
      <c r="AX53" s="28"/>
      <c r="AY53" s="28"/>
      <c r="AZ53" s="28"/>
      <c r="BA53" s="37"/>
      <c r="BB53" s="37"/>
      <c r="BC53" s="40" t="str">
        <f>Inscriptions!C48</f>
        <v>Cambyse Franck</v>
      </c>
      <c r="BD53" s="32">
        <v>45</v>
      </c>
      <c r="BF53" s="176"/>
      <c r="BG53" s="153"/>
      <c r="BH53" s="177"/>
      <c r="BI53" s="34"/>
      <c r="BJ53" s="40"/>
      <c r="BK53" s="34"/>
      <c r="BL53" s="34"/>
      <c r="BM53" s="179"/>
      <c r="BN53" s="34"/>
      <c r="BO53" s="34"/>
    </row>
    <row r="54" spans="1:67" ht="24.95" customHeight="1" thickBot="1" x14ac:dyDescent="0.35">
      <c r="B54" s="54"/>
      <c r="C54" s="45"/>
      <c r="D54" s="45"/>
      <c r="E54" s="45"/>
      <c r="F54" s="45"/>
      <c r="G54" s="45"/>
      <c r="H54" s="54"/>
      <c r="I54" s="54"/>
      <c r="J54" s="54"/>
      <c r="K54" s="173" t="s">
        <v>105</v>
      </c>
      <c r="L54" s="173"/>
      <c r="M54" s="173"/>
      <c r="N54" s="173"/>
      <c r="O54" s="173"/>
      <c r="P54" s="173"/>
      <c r="Q54" s="173"/>
      <c r="R54" s="173"/>
      <c r="S54" s="173"/>
      <c r="T54" s="173"/>
      <c r="U54" s="173"/>
      <c r="V54" s="173"/>
      <c r="W54" s="173"/>
      <c r="X54" s="54"/>
      <c r="Y54" s="54"/>
      <c r="Z54" s="54"/>
      <c r="AA54" s="45"/>
      <c r="AB54" s="45"/>
      <c r="AC54" s="45"/>
      <c r="AD54" s="45"/>
      <c r="AE54" s="45"/>
      <c r="AF54" s="54"/>
      <c r="AG54" s="54"/>
      <c r="AH54" s="54"/>
      <c r="AI54" s="45"/>
      <c r="AJ54" s="45"/>
      <c r="AK54" s="45"/>
      <c r="AL54" s="45"/>
      <c r="AM54" s="45"/>
      <c r="AN54" s="45"/>
      <c r="AO54" s="45"/>
      <c r="AP54" s="45"/>
      <c r="AQ54" s="45"/>
      <c r="AR54" s="45"/>
      <c r="AS54" s="45"/>
      <c r="AT54" s="45"/>
      <c r="AU54" s="45"/>
      <c r="AV54" s="45"/>
      <c r="AX54" s="35"/>
      <c r="AY54" s="35"/>
      <c r="AZ54" s="35"/>
      <c r="BA54" s="37"/>
      <c r="BB54" s="37"/>
      <c r="BC54" s="40" t="str">
        <f>Inscriptions!C49</f>
        <v>Cambyse Michel</v>
      </c>
      <c r="BD54" s="32">
        <v>46</v>
      </c>
      <c r="BF54" s="176"/>
      <c r="BG54" s="153"/>
      <c r="BH54" s="177"/>
      <c r="BI54" s="34"/>
      <c r="BJ54" s="40"/>
      <c r="BK54" s="34"/>
      <c r="BL54" s="34"/>
      <c r="BM54" s="179"/>
      <c r="BN54" s="34"/>
      <c r="BO54" s="34"/>
    </row>
    <row r="55" spans="1:67" s="76" customFormat="1" ht="24.95" customHeight="1" thickBot="1" x14ac:dyDescent="0.25">
      <c r="A55" s="64"/>
      <c r="B55" s="64"/>
      <c r="C55" s="77"/>
      <c r="D55" s="64"/>
      <c r="E55" s="78"/>
      <c r="F55" s="78"/>
      <c r="G55" s="78"/>
      <c r="H55" s="78"/>
      <c r="I55" s="78"/>
      <c r="J55" s="78"/>
      <c r="K55" s="78"/>
      <c r="L55" s="78"/>
      <c r="M55" s="78"/>
      <c r="N55" s="78"/>
      <c r="O55" s="174"/>
      <c r="P55" s="174"/>
      <c r="Q55" s="174"/>
      <c r="R55" s="174"/>
      <c r="S55" s="174"/>
      <c r="T55" s="135"/>
      <c r="U55" s="135"/>
      <c r="V55" s="78"/>
      <c r="W55" s="78"/>
      <c r="X55" s="78"/>
      <c r="Y55" s="174"/>
      <c r="Z55" s="174"/>
      <c r="AA55" s="174"/>
      <c r="AB55" s="135"/>
      <c r="AC55" s="78"/>
      <c r="AD55" s="78"/>
      <c r="AE55" s="78"/>
      <c r="AF55" s="78"/>
      <c r="AG55" s="64"/>
      <c r="AH55" s="56"/>
      <c r="AI55" s="56"/>
      <c r="AJ55" s="56"/>
      <c r="AK55" s="56"/>
      <c r="AL55" s="56"/>
      <c r="AM55" s="56"/>
      <c r="AN55" s="64"/>
      <c r="AO55" s="64"/>
      <c r="AP55" s="56"/>
      <c r="AQ55" s="56"/>
      <c r="AR55" s="56"/>
      <c r="AS55" s="56"/>
      <c r="AT55" s="56"/>
      <c r="AU55" s="56"/>
      <c r="AV55" s="64"/>
      <c r="AW55" s="75"/>
      <c r="AX55" s="74"/>
      <c r="AY55" s="74"/>
      <c r="AZ55" s="74"/>
      <c r="BA55" s="74"/>
      <c r="BB55" s="74"/>
      <c r="BC55" s="40" t="str">
        <f>Inscriptions!C50</f>
        <v>Cambyse Mickael</v>
      </c>
      <c r="BD55" s="32">
        <v>47</v>
      </c>
      <c r="BE55" s="75"/>
      <c r="BF55" s="176"/>
      <c r="BG55" s="153"/>
      <c r="BH55" s="177"/>
      <c r="BI55" s="34"/>
      <c r="BJ55" s="40"/>
      <c r="BK55" s="75"/>
      <c r="BL55" s="75"/>
      <c r="BM55" s="179"/>
      <c r="BN55" s="75"/>
      <c r="BO55" s="75"/>
    </row>
    <row r="56" spans="1:67" s="76" customFormat="1" ht="24.95" customHeight="1" thickBot="1" x14ac:dyDescent="0.25">
      <c r="A56" s="64"/>
      <c r="B56" s="75"/>
      <c r="C56" s="75"/>
      <c r="D56" s="75"/>
      <c r="E56" s="75"/>
      <c r="F56" s="75"/>
      <c r="G56" s="75"/>
      <c r="H56" s="75"/>
      <c r="I56" s="75"/>
      <c r="J56" s="68" t="e">
        <f>IF(K56="","",VLOOKUP(K56,Teams,2,FALSE))</f>
        <v>#REF!</v>
      </c>
      <c r="K56" s="145" t="e">
        <f>#REF!</f>
        <v>#REF!</v>
      </c>
      <c r="L56" s="65" t="s">
        <v>34</v>
      </c>
      <c r="M56" s="73"/>
      <c r="N56" s="68">
        <f ca="1">IF(O56="","",VLOOKUP(O56,Teams,2,FALSE))</f>
        <v>7</v>
      </c>
      <c r="O56" s="146" t="str">
        <f ca="1">BG10</f>
        <v>Aubin Evann</v>
      </c>
      <c r="P56" s="65" t="s">
        <v>34</v>
      </c>
      <c r="Q56" s="73"/>
      <c r="R56" s="68">
        <f ca="1">IF(S56="","",VLOOKUP(S56,Teams,2,FALSE))</f>
        <v>11</v>
      </c>
      <c r="S56" s="146" t="str">
        <f ca="1">BG11</f>
        <v>Babar</v>
      </c>
      <c r="T56" s="65" t="s">
        <v>34</v>
      </c>
      <c r="U56" s="74"/>
      <c r="V56" s="68">
        <f ca="1">IF(W56="","",VLOOKUP(W56,Teams,2,FALSE))</f>
        <v>15</v>
      </c>
      <c r="W56" s="146" t="str">
        <f ca="1">BG12</f>
        <v>Bailleul Pascal</v>
      </c>
      <c r="X56" s="65" t="s">
        <v>34</v>
      </c>
      <c r="Y56" s="75"/>
      <c r="Z56" s="75"/>
      <c r="AA56" s="75"/>
      <c r="AB56" s="75"/>
      <c r="AC56" s="75"/>
      <c r="AD56" s="75"/>
      <c r="AE56" s="75"/>
      <c r="AF56" s="75"/>
      <c r="AG56" s="64"/>
      <c r="AH56" s="128"/>
      <c r="AI56" s="56"/>
      <c r="AJ56" s="56"/>
      <c r="AK56" s="56"/>
      <c r="AL56" s="56"/>
      <c r="AM56" s="56"/>
      <c r="AN56" s="56"/>
      <c r="AO56" s="64"/>
      <c r="AP56" s="56"/>
      <c r="AQ56" s="56"/>
      <c r="AR56" s="56"/>
      <c r="AS56" s="56"/>
      <c r="AT56" s="56"/>
      <c r="AU56" s="56"/>
      <c r="AV56" s="56"/>
      <c r="AW56" s="74"/>
      <c r="AX56" s="74"/>
      <c r="AY56" s="74"/>
      <c r="AZ56" s="74"/>
      <c r="BA56" s="74"/>
      <c r="BB56" s="74"/>
      <c r="BC56" s="40" t="str">
        <f>Inscriptions!C51</f>
        <v>Carpentier Loic</v>
      </c>
      <c r="BD56" s="32">
        <v>48</v>
      </c>
      <c r="BE56" s="75"/>
      <c r="BF56" s="176"/>
      <c r="BG56" s="153"/>
      <c r="BH56" s="177"/>
      <c r="BI56" s="34"/>
      <c r="BJ56" s="40"/>
      <c r="BK56" s="75"/>
      <c r="BL56" s="75"/>
      <c r="BM56" s="179"/>
      <c r="BN56" s="75"/>
      <c r="BO56" s="75"/>
    </row>
    <row r="57" spans="1:67" ht="24.95" customHeight="1" thickBot="1" x14ac:dyDescent="0.25">
      <c r="B57" s="39"/>
      <c r="C57" s="36"/>
      <c r="D57" s="34"/>
      <c r="E57" s="34"/>
      <c r="F57" s="34"/>
      <c r="G57" s="34"/>
      <c r="H57" s="34"/>
      <c r="I57" s="34"/>
      <c r="J57" s="68">
        <f ca="1">IF(K57="","",VLOOKUP(K57,Teams,2,FALSE))</f>
        <v>5</v>
      </c>
      <c r="K57" s="145" t="str">
        <f ca="1">BG25</f>
        <v>Attinat François</v>
      </c>
      <c r="L57" s="67" t="s">
        <v>7</v>
      </c>
      <c r="M57" s="41"/>
      <c r="N57" s="79">
        <f ca="1">IF(O57="","",VLOOKUP(O57,Teams,2,FALSE))</f>
        <v>2</v>
      </c>
      <c r="O57" s="146" t="str">
        <f ca="1">BG26</f>
        <v xml:space="preserve">Anquetil Jacky </v>
      </c>
      <c r="P57" s="67" t="s">
        <v>7</v>
      </c>
      <c r="Q57" s="41"/>
      <c r="R57" s="79">
        <f ca="1">IF(S57="","",VLOOKUP(S57,Teams,2,FALSE))</f>
        <v>13</v>
      </c>
      <c r="S57" s="146" t="str">
        <f ca="1">BG27</f>
        <v>Bailleul Bruno</v>
      </c>
      <c r="T57" s="67" t="s">
        <v>7</v>
      </c>
      <c r="U57" s="35"/>
      <c r="V57" s="79">
        <f ca="1">IF(W57="","",VLOOKUP(W57,Teams,2,FALSE))</f>
        <v>9</v>
      </c>
      <c r="W57" s="146" t="str">
        <f ca="1">BG28</f>
        <v>Auger Anthony</v>
      </c>
      <c r="X57" s="67" t="s">
        <v>7</v>
      </c>
      <c r="Y57" s="34"/>
      <c r="Z57" s="34"/>
      <c r="AA57" s="34"/>
      <c r="AB57" s="34"/>
      <c r="AC57" s="34"/>
      <c r="AD57" s="34"/>
      <c r="AE57" s="34"/>
      <c r="AF57" s="34"/>
      <c r="AG57" s="39"/>
      <c r="AH57" s="128"/>
      <c r="AI57" s="51"/>
      <c r="AJ57" s="51"/>
      <c r="AK57" s="51"/>
      <c r="AL57" s="51"/>
      <c r="AM57" s="51"/>
      <c r="AN57" s="39"/>
      <c r="AO57" s="39"/>
      <c r="AP57" s="51"/>
      <c r="AQ57" s="51"/>
      <c r="AR57" s="51"/>
      <c r="AS57" s="51"/>
      <c r="AT57" s="51"/>
      <c r="AU57" s="51"/>
      <c r="AV57" s="39"/>
      <c r="AX57" s="35"/>
      <c r="AY57" s="35"/>
      <c r="AZ57" s="35"/>
      <c r="BA57" s="35"/>
      <c r="BB57" s="35"/>
      <c r="BC57" s="40" t="str">
        <f>Inscriptions!C52</f>
        <v>Caufourier Gilles</v>
      </c>
      <c r="BD57" s="32">
        <v>49</v>
      </c>
      <c r="BF57" s="176"/>
      <c r="BG57" s="153"/>
      <c r="BH57" s="177"/>
      <c r="BI57" s="34"/>
      <c r="BJ57" s="40"/>
      <c r="BK57" s="34"/>
      <c r="BL57" s="34"/>
      <c r="BM57" s="179"/>
      <c r="BN57" s="34"/>
      <c r="BO57" s="34"/>
    </row>
    <row r="58" spans="1:67" ht="24.95" customHeight="1" thickBot="1" x14ac:dyDescent="0.35">
      <c r="B58" s="39"/>
      <c r="C58" s="36"/>
      <c r="D58" s="34"/>
      <c r="E58" s="34"/>
      <c r="F58" s="34"/>
      <c r="G58" s="34"/>
      <c r="H58" s="34"/>
      <c r="I58" s="34"/>
      <c r="J58" s="35"/>
      <c r="K58" s="147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4"/>
      <c r="Z58" s="34"/>
      <c r="AA58" s="34"/>
      <c r="AB58" s="34"/>
      <c r="AC58" s="34"/>
      <c r="AD58" s="34"/>
      <c r="AE58" s="34"/>
      <c r="AF58" s="34"/>
      <c r="AG58" s="39"/>
      <c r="AH58" s="128"/>
      <c r="AI58" s="51"/>
      <c r="AJ58" s="51"/>
      <c r="AK58" s="51"/>
      <c r="AL58" s="51"/>
      <c r="AM58" s="51"/>
      <c r="AN58" s="51"/>
      <c r="AO58" s="39"/>
      <c r="AP58" s="51"/>
      <c r="AQ58" s="51"/>
      <c r="AR58" s="51"/>
      <c r="AS58" s="51"/>
      <c r="AT58" s="51"/>
      <c r="AU58" s="51"/>
      <c r="AV58" s="51"/>
      <c r="AX58" s="35"/>
      <c r="AY58" s="35"/>
      <c r="AZ58" s="35"/>
      <c r="BA58" s="37"/>
      <c r="BB58" s="37"/>
      <c r="BC58" s="40" t="str">
        <f>Inscriptions!C53</f>
        <v>Cesar</v>
      </c>
      <c r="BD58" s="32">
        <v>50</v>
      </c>
      <c r="BF58" s="176"/>
      <c r="BG58" s="153"/>
      <c r="BH58" s="177"/>
      <c r="BI58" s="34"/>
      <c r="BJ58" s="40"/>
      <c r="BK58" s="34"/>
      <c r="BL58" s="34"/>
      <c r="BM58" s="179"/>
      <c r="BN58" s="34"/>
      <c r="BO58" s="34"/>
    </row>
    <row r="59" spans="1:67" s="76" customFormat="1" ht="24.95" customHeight="1" thickBot="1" x14ac:dyDescent="0.25">
      <c r="A59" s="64"/>
      <c r="B59" s="75"/>
      <c r="C59" s="75"/>
      <c r="D59" s="75"/>
      <c r="E59" s="75"/>
      <c r="F59" s="75"/>
      <c r="G59" s="75"/>
      <c r="H59" s="75"/>
      <c r="I59" s="75"/>
      <c r="J59" s="68">
        <f ca="1">IF(K59="","",VLOOKUP(K59,Teams,2,FALSE))</f>
        <v>19</v>
      </c>
      <c r="K59" s="145" t="str">
        <f ca="1">BG13</f>
        <v>Belaid Sofiane</v>
      </c>
      <c r="L59" s="65" t="s">
        <v>34</v>
      </c>
      <c r="M59" s="73"/>
      <c r="N59" s="68">
        <f ca="1">IF(O59="","",VLOOKUP(O59,Teams,2,FALSE))</f>
        <v>23</v>
      </c>
      <c r="O59" s="145" t="str">
        <f ca="1">BG14</f>
        <v>Belhache Wesley</v>
      </c>
      <c r="P59" s="65" t="s">
        <v>34</v>
      </c>
      <c r="Q59" s="73"/>
      <c r="R59" s="68">
        <f ca="1">IF(S59="","",VLOOKUP(S59,Teams,2,FALSE))</f>
        <v>27</v>
      </c>
      <c r="S59" s="145" t="str">
        <f ca="1">BG15</f>
        <v>Bertin Florian</v>
      </c>
      <c r="T59" s="65" t="s">
        <v>34</v>
      </c>
      <c r="U59" s="74"/>
      <c r="V59" s="68">
        <f ca="1">IF(W59="","",VLOOKUP(W59,Teams,2,FALSE))</f>
        <v>31</v>
      </c>
      <c r="W59" s="145" t="str">
        <f ca="1">BG16</f>
        <v>Blondel Jean Claude</v>
      </c>
      <c r="X59" s="65" t="s">
        <v>34</v>
      </c>
      <c r="Y59" s="75"/>
      <c r="Z59" s="75"/>
      <c r="AA59" s="75"/>
      <c r="AB59" s="75"/>
      <c r="AC59" s="75"/>
      <c r="AD59" s="75"/>
      <c r="AE59" s="75"/>
      <c r="AF59" s="75"/>
      <c r="AG59" s="64"/>
      <c r="AH59" s="128"/>
      <c r="AI59" s="56"/>
      <c r="AJ59" s="56"/>
      <c r="AK59" s="56"/>
      <c r="AL59" s="56"/>
      <c r="AM59" s="56"/>
      <c r="AN59" s="56"/>
      <c r="AO59" s="64"/>
      <c r="AP59" s="56"/>
      <c r="AQ59" s="56"/>
      <c r="AR59" s="56"/>
      <c r="AS59" s="56"/>
      <c r="AT59" s="56"/>
      <c r="AU59" s="56"/>
      <c r="AV59" s="56"/>
      <c r="AW59" s="74"/>
      <c r="AX59" s="74"/>
      <c r="AY59" s="74"/>
      <c r="AZ59" s="74"/>
      <c r="BA59" s="28"/>
      <c r="BB59" s="28"/>
      <c r="BC59" s="40">
        <f>Inscriptions!C54</f>
        <v>0</v>
      </c>
      <c r="BD59" s="32">
        <v>51</v>
      </c>
      <c r="BE59" s="75"/>
      <c r="BF59" s="176"/>
      <c r="BG59" s="153"/>
      <c r="BH59" s="177"/>
      <c r="BI59" s="34"/>
      <c r="BJ59" s="40"/>
      <c r="BK59" s="75"/>
      <c r="BL59" s="75"/>
      <c r="BM59" s="179"/>
      <c r="BN59" s="75"/>
      <c r="BO59" s="75"/>
    </row>
    <row r="60" spans="1:67" s="75" customFormat="1" ht="24.95" customHeight="1" thickBot="1" x14ac:dyDescent="0.25">
      <c r="A60" s="64"/>
      <c r="J60" s="79">
        <f ca="1">IF(K60="","",VLOOKUP(K60,Teams,2,FALSE))</f>
        <v>22</v>
      </c>
      <c r="K60" s="145" t="str">
        <f ca="1">BG29</f>
        <v>Belhache Stephane</v>
      </c>
      <c r="L60" s="67" t="s">
        <v>7</v>
      </c>
      <c r="M60" s="73"/>
      <c r="N60" s="68">
        <f ca="1">IF(O60="","",VLOOKUP(O60,Teams,2,FALSE))</f>
        <v>17</v>
      </c>
      <c r="O60" s="145" t="str">
        <f ca="1">BG30</f>
        <v>Barriuso Manu</v>
      </c>
      <c r="P60" s="67" t="s">
        <v>7</v>
      </c>
      <c r="Q60" s="73"/>
      <c r="R60" s="79">
        <f ca="1">IF(S60="","",VLOOKUP(S60,Teams,2,FALSE))</f>
        <v>29</v>
      </c>
      <c r="S60" s="145" t="str">
        <f ca="1">BG31</f>
        <v>Blanchard Terry</v>
      </c>
      <c r="T60" s="67" t="s">
        <v>7</v>
      </c>
      <c r="U60" s="74"/>
      <c r="V60" s="79">
        <f ca="1">IF(W60="","",VLOOKUP(W60,Teams,2,FALSE))</f>
        <v>25</v>
      </c>
      <c r="W60" s="145" t="str">
        <f ca="1">BG32</f>
        <v>Bellenger Maggy</v>
      </c>
      <c r="X60" s="67" t="s">
        <v>7</v>
      </c>
      <c r="AG60" s="64"/>
      <c r="AH60" s="128"/>
      <c r="AI60" s="56"/>
      <c r="AJ60" s="56"/>
      <c r="AK60" s="56"/>
      <c r="AL60" s="56"/>
      <c r="AM60" s="56"/>
      <c r="AN60" s="56"/>
      <c r="AO60" s="64"/>
      <c r="AP60" s="56"/>
      <c r="AQ60" s="56"/>
      <c r="AR60" s="56"/>
      <c r="AS60" s="56"/>
      <c r="AT60" s="56"/>
      <c r="AU60" s="56"/>
      <c r="AV60" s="56"/>
      <c r="BA60" s="74"/>
      <c r="BB60" s="74"/>
      <c r="BC60" s="40">
        <f>Inscriptions!C55</f>
        <v>0</v>
      </c>
      <c r="BD60" s="32">
        <v>52</v>
      </c>
      <c r="BF60" s="176"/>
      <c r="BG60" s="153"/>
      <c r="BH60" s="177"/>
      <c r="BI60" s="34"/>
      <c r="BJ60" s="40"/>
      <c r="BM60" s="179"/>
    </row>
    <row r="61" spans="1:67" s="34" customFormat="1" ht="24.95" customHeight="1" thickBot="1" x14ac:dyDescent="0.25">
      <c r="A61" s="39"/>
      <c r="B61" s="51"/>
      <c r="C61" s="51"/>
      <c r="D61" s="51"/>
      <c r="E61" s="51"/>
      <c r="F61" s="51"/>
      <c r="G61" s="51"/>
      <c r="H61" s="51"/>
      <c r="I61" s="39"/>
      <c r="J61" s="138"/>
      <c r="K61" s="138"/>
      <c r="L61" s="138"/>
      <c r="M61" s="138"/>
      <c r="N61" s="138"/>
      <c r="O61" s="138"/>
      <c r="P61" s="138"/>
      <c r="Q61" s="148"/>
      <c r="R61" s="138"/>
      <c r="S61" s="138"/>
      <c r="T61" s="138"/>
      <c r="U61" s="138"/>
      <c r="V61" s="138"/>
      <c r="W61" s="138"/>
      <c r="X61" s="138"/>
      <c r="Y61" s="39"/>
      <c r="Z61" s="128"/>
      <c r="AA61" s="128"/>
      <c r="AB61" s="128"/>
      <c r="AC61" s="128"/>
      <c r="AD61" s="128"/>
      <c r="AE61" s="128"/>
      <c r="AF61" s="128"/>
      <c r="AG61" s="39"/>
      <c r="AH61" s="128"/>
      <c r="AI61" s="51"/>
      <c r="AJ61" s="51"/>
      <c r="AK61" s="51"/>
      <c r="AL61" s="51"/>
      <c r="AM61" s="51"/>
      <c r="AN61" s="51"/>
      <c r="AO61" s="39"/>
      <c r="AP61" s="51"/>
      <c r="AQ61" s="51"/>
      <c r="AR61" s="51"/>
      <c r="AS61" s="51"/>
      <c r="AT61" s="51"/>
      <c r="AU61" s="51"/>
      <c r="AV61" s="51"/>
      <c r="BA61" s="35"/>
      <c r="BB61" s="35"/>
      <c r="BC61" s="40">
        <f>Inscriptions!C56</f>
        <v>0</v>
      </c>
      <c r="BD61" s="32">
        <v>53</v>
      </c>
      <c r="BF61" s="176"/>
      <c r="BG61" s="153"/>
      <c r="BH61" s="177"/>
      <c r="BJ61" s="40"/>
      <c r="BM61" s="179"/>
    </row>
    <row r="62" spans="1:67" s="34" customFormat="1" ht="24.95" customHeight="1" thickBot="1" x14ac:dyDescent="0.35">
      <c r="A62" s="39"/>
      <c r="B62" s="51"/>
      <c r="C62" s="51"/>
      <c r="D62" s="51"/>
      <c r="E62" s="51"/>
      <c r="F62" s="51"/>
      <c r="G62" s="51"/>
      <c r="H62" s="51"/>
      <c r="I62" s="39"/>
      <c r="J62" s="68">
        <f ca="1">IF(K62="","",VLOOKUP(K62,Teams,2,FALSE))</f>
        <v>35</v>
      </c>
      <c r="K62" s="146" t="str">
        <f ca="1">BG17</f>
        <v>Bodot Raphael</v>
      </c>
      <c r="L62" s="65" t="s">
        <v>34</v>
      </c>
      <c r="M62" s="73"/>
      <c r="N62" s="68">
        <f ca="1">IF(O62="","",VLOOKUP(O62,Teams,2,FALSE))</f>
        <v>39</v>
      </c>
      <c r="O62" s="146" t="str">
        <f ca="1">BG18</f>
        <v>Bouteiller David</v>
      </c>
      <c r="P62" s="65" t="s">
        <v>34</v>
      </c>
      <c r="Q62" s="73"/>
      <c r="R62" s="68">
        <f ca="1">IF(S62="","",VLOOKUP(S62,Teams,2,FALSE))</f>
        <v>43</v>
      </c>
      <c r="S62" s="145" t="str">
        <f ca="1">BG19</f>
        <v>Dieuzy Thibaut</v>
      </c>
      <c r="T62" s="65" t="s">
        <v>7</v>
      </c>
      <c r="U62" s="74"/>
      <c r="V62" s="68">
        <f ca="1">IF(W62="","",VLOOKUP(W62,Teams,2,FALSE))</f>
        <v>47</v>
      </c>
      <c r="W62" s="149" t="str">
        <f ca="1">BG20</f>
        <v>Cambyse Mickael</v>
      </c>
      <c r="X62" s="65" t="s">
        <v>7</v>
      </c>
      <c r="Y62" s="39"/>
      <c r="Z62" s="51"/>
      <c r="AA62" s="51"/>
      <c r="AB62" s="51"/>
      <c r="AC62" s="51"/>
      <c r="AD62" s="51"/>
      <c r="AE62" s="51"/>
      <c r="AF62" s="51"/>
      <c r="AG62" s="39"/>
      <c r="AH62" s="51"/>
      <c r="AI62" s="51"/>
      <c r="AJ62" s="51"/>
      <c r="AK62" s="51"/>
      <c r="AL62" s="51"/>
      <c r="AM62" s="51"/>
      <c r="AN62" s="51"/>
      <c r="AO62" s="39"/>
      <c r="AP62" s="51"/>
      <c r="AQ62" s="51"/>
      <c r="AR62" s="51"/>
      <c r="AS62" s="51"/>
      <c r="AT62" s="51"/>
      <c r="AU62" s="51"/>
      <c r="AV62" s="51"/>
      <c r="AW62" s="27"/>
      <c r="AX62" s="29"/>
      <c r="AY62" s="29"/>
      <c r="AZ62" s="29"/>
      <c r="BA62" s="35"/>
      <c r="BB62" s="35"/>
      <c r="BC62" s="40">
        <f>Inscriptions!C57</f>
        <v>0</v>
      </c>
      <c r="BD62" s="32">
        <v>54</v>
      </c>
      <c r="BF62" s="176"/>
      <c r="BG62" s="153"/>
      <c r="BH62" s="177"/>
      <c r="BJ62" s="40"/>
      <c r="BM62" s="179"/>
    </row>
    <row r="63" spans="1:67" s="34" customFormat="1" ht="24.95" customHeight="1" thickBot="1" x14ac:dyDescent="0.35">
      <c r="A63" s="39"/>
      <c r="B63" s="51"/>
      <c r="C63" s="51"/>
      <c r="J63" s="79">
        <f ca="1">IF(K63="","",VLOOKUP(K63,Teams,2,FALSE))</f>
        <v>37</v>
      </c>
      <c r="K63" s="146" t="str">
        <f ca="1">BG33</f>
        <v>Boulain Dylan</v>
      </c>
      <c r="L63" s="67" t="s">
        <v>7</v>
      </c>
      <c r="M63" s="41"/>
      <c r="N63" s="79">
        <f ca="1">IF(O63="","",VLOOKUP(O63,Teams,2,FALSE))</f>
        <v>33</v>
      </c>
      <c r="O63" s="146" t="str">
        <f ca="1">BG34</f>
        <v>Blondel Sandrine</v>
      </c>
      <c r="P63" s="67" t="s">
        <v>7</v>
      </c>
      <c r="Q63" s="41"/>
      <c r="R63" s="79">
        <f ca="1">IF(S63="","",VLOOKUP(S63,Teams,2,FALSE))</f>
        <v>45</v>
      </c>
      <c r="S63" s="146" t="str">
        <f ca="1">BG35</f>
        <v>Cambyse Franck</v>
      </c>
      <c r="T63" s="67" t="s">
        <v>34</v>
      </c>
      <c r="U63" s="35"/>
      <c r="V63" s="79">
        <f ca="1">IF(W63="","",VLOOKUP(W63,Teams,2,FALSE))</f>
        <v>41</v>
      </c>
      <c r="W63" s="149" t="str">
        <f ca="1">BG36</f>
        <v>Burel Christophe</v>
      </c>
      <c r="X63" s="67" t="s">
        <v>34</v>
      </c>
      <c r="AN63" s="51"/>
      <c r="AO63" s="39"/>
      <c r="AP63" s="51"/>
      <c r="AQ63" s="51"/>
      <c r="AR63" s="51"/>
      <c r="AS63" s="51"/>
      <c r="AT63" s="51"/>
      <c r="AU63" s="51"/>
      <c r="AV63" s="51"/>
      <c r="AW63" s="27"/>
      <c r="AX63" s="29"/>
      <c r="AY63" s="29"/>
      <c r="AZ63" s="29"/>
      <c r="BA63" s="35"/>
      <c r="BB63" s="35"/>
      <c r="BC63" s="40">
        <f>Inscriptions!C58</f>
        <v>0</v>
      </c>
      <c r="BD63" s="32">
        <v>55</v>
      </c>
      <c r="BF63" s="176"/>
      <c r="BG63" s="153"/>
      <c r="BH63" s="177"/>
      <c r="BJ63" s="40"/>
      <c r="BM63" s="179"/>
    </row>
    <row r="64" spans="1:67" s="34" customFormat="1" ht="24.95" customHeight="1" thickBot="1" x14ac:dyDescent="0.35">
      <c r="A64" s="39"/>
      <c r="B64" s="39"/>
      <c r="C64" s="36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134"/>
      <c r="W64" s="35"/>
      <c r="X64" s="35"/>
      <c r="AW64" s="41"/>
      <c r="AX64" s="35"/>
      <c r="AY64" s="35"/>
      <c r="AZ64" s="35"/>
      <c r="BA64" s="37"/>
      <c r="BB64" s="37"/>
      <c r="BC64" s="40">
        <f>Inscriptions!C59</f>
        <v>0</v>
      </c>
      <c r="BD64" s="32">
        <v>56</v>
      </c>
      <c r="BF64" s="176"/>
      <c r="BG64" s="153"/>
      <c r="BH64" s="177"/>
      <c r="BJ64" s="40"/>
      <c r="BM64" s="179"/>
    </row>
    <row r="65" spans="1:65" s="34" customFormat="1" ht="24.95" customHeight="1" thickBot="1" x14ac:dyDescent="0.25">
      <c r="A65" s="39"/>
      <c r="B65" s="30"/>
      <c r="C65" s="43"/>
      <c r="J65" s="68">
        <f ca="1">IF(K65="","",VLOOKUP(K65,Teams,2,FALSE))</f>
        <v>51</v>
      </c>
      <c r="K65" s="145">
        <f ca="1">BG21</f>
        <v>0</v>
      </c>
      <c r="L65" s="65" t="s">
        <v>7</v>
      </c>
      <c r="M65" s="73"/>
      <c r="N65" s="68">
        <f ca="1">IF(O65="","",VLOOKUP(O65,Teams,2,FALSE))</f>
        <v>51</v>
      </c>
      <c r="O65" s="145">
        <f ca="1">BG22</f>
        <v>0</v>
      </c>
      <c r="P65" s="65" t="s">
        <v>34</v>
      </c>
      <c r="Q65" s="73"/>
      <c r="R65" s="68">
        <f ca="1">IF(S65="","",VLOOKUP(S65,Teams,2,FALSE))</f>
        <v>51</v>
      </c>
      <c r="S65" s="145">
        <f ca="1">BG23</f>
        <v>0</v>
      </c>
      <c r="T65" s="65" t="s">
        <v>7</v>
      </c>
      <c r="U65" s="74"/>
      <c r="V65" s="68">
        <f ca="1">IF(W65="","",VLOOKUP(W65,Teams,2,FALSE))</f>
        <v>51</v>
      </c>
      <c r="W65" s="145">
        <f ca="1">BG24</f>
        <v>0</v>
      </c>
      <c r="X65" s="65" t="s">
        <v>7</v>
      </c>
      <c r="AN65" s="43"/>
      <c r="AO65" s="43"/>
      <c r="AP65" s="43"/>
      <c r="AQ65" s="43"/>
      <c r="AR65" s="43"/>
      <c r="AW65" s="41"/>
      <c r="AX65" s="35"/>
      <c r="AY65" s="35"/>
      <c r="AZ65" s="35"/>
      <c r="BA65" s="35"/>
      <c r="BB65" s="35"/>
      <c r="BC65" s="40">
        <f>Inscriptions!C60</f>
        <v>0</v>
      </c>
      <c r="BD65" s="32">
        <v>57</v>
      </c>
      <c r="BF65" s="176"/>
      <c r="BG65" s="153"/>
      <c r="BH65" s="177"/>
      <c r="BJ65" s="40"/>
      <c r="BM65" s="179"/>
    </row>
    <row r="66" spans="1:65" s="34" customFormat="1" ht="24.95" customHeight="1" thickBot="1" x14ac:dyDescent="0.25">
      <c r="A66" s="39"/>
      <c r="B66" s="39"/>
      <c r="C66" s="36"/>
      <c r="J66" s="79">
        <f ca="1">IF(K66="","",VLOOKUP(K66,Teams,2,FALSE))</f>
        <v>51</v>
      </c>
      <c r="K66" s="145">
        <f ca="1">BG37</f>
        <v>0</v>
      </c>
      <c r="L66" s="67" t="s">
        <v>34</v>
      </c>
      <c r="M66" s="73"/>
      <c r="N66" s="79">
        <f ca="1">IF(O66="","",VLOOKUP(O66,Teams,2,FALSE))</f>
        <v>49</v>
      </c>
      <c r="O66" s="145" t="str">
        <f ca="1">BG38</f>
        <v>Caufourier Gilles</v>
      </c>
      <c r="P66" s="67" t="s">
        <v>7</v>
      </c>
      <c r="Q66" s="73"/>
      <c r="R66" s="79">
        <f ca="1">IF(S66="","",VLOOKUP(S66,Teams,2,FALSE))</f>
        <v>51</v>
      </c>
      <c r="S66" s="145">
        <f ca="1">BG39</f>
        <v>0</v>
      </c>
      <c r="T66" s="67"/>
      <c r="U66" s="74"/>
      <c r="V66" s="68">
        <f ca="1">IF(W66="","",VLOOKUP(W66,Teams,2,FALSE))</f>
        <v>51</v>
      </c>
      <c r="W66" s="145">
        <f ca="1">BG40</f>
        <v>0</v>
      </c>
      <c r="X66" s="67"/>
      <c r="AW66" s="35"/>
      <c r="AX66" s="35"/>
      <c r="AY66" s="35"/>
      <c r="AZ66" s="35"/>
      <c r="BA66" s="35"/>
      <c r="BB66" s="35"/>
      <c r="BC66" s="40">
        <f>Inscriptions!C61</f>
        <v>0</v>
      </c>
      <c r="BD66" s="32">
        <v>58</v>
      </c>
      <c r="BF66" s="176"/>
      <c r="BG66" s="153"/>
      <c r="BH66" s="177"/>
      <c r="BJ66" s="40"/>
      <c r="BM66" s="179"/>
    </row>
    <row r="67" spans="1:65" s="34" customFormat="1" ht="24.95" customHeight="1" thickBot="1" x14ac:dyDescent="0.35">
      <c r="A67" s="39"/>
      <c r="B67" s="39"/>
      <c r="C67" s="38"/>
      <c r="AN67" s="27"/>
      <c r="AO67" s="27"/>
      <c r="AQ67" s="27"/>
      <c r="AR67" s="27"/>
      <c r="AS67" s="27"/>
      <c r="AT67" s="27"/>
      <c r="AU67" s="27"/>
      <c r="AV67" s="27"/>
      <c r="BA67" s="35"/>
      <c r="BB67" s="35"/>
      <c r="BC67" s="40">
        <f>Inscriptions!C62</f>
        <v>0</v>
      </c>
      <c r="BD67" s="32">
        <v>59</v>
      </c>
      <c r="BF67" s="176"/>
      <c r="BG67" s="153"/>
      <c r="BH67" s="177"/>
      <c r="BJ67" s="40"/>
      <c r="BM67" s="179"/>
    </row>
    <row r="68" spans="1:65" s="34" customFormat="1" ht="24.95" customHeight="1" thickBot="1" x14ac:dyDescent="0.25">
      <c r="A68" s="39"/>
      <c r="B68" s="39"/>
      <c r="J68" s="136"/>
      <c r="K68" s="173" t="s">
        <v>101</v>
      </c>
      <c r="L68" s="173"/>
      <c r="M68" s="173"/>
      <c r="N68" s="173"/>
      <c r="O68" s="173"/>
      <c r="P68" s="173"/>
      <c r="Q68" s="173"/>
      <c r="R68" s="173"/>
      <c r="S68" s="173"/>
      <c r="T68" s="173"/>
      <c r="U68" s="173"/>
      <c r="V68" s="173"/>
      <c r="W68" s="173"/>
      <c r="X68" s="136"/>
      <c r="AN68" s="28"/>
      <c r="AO68" s="28"/>
      <c r="AP68" s="28"/>
      <c r="AQ68" s="28"/>
      <c r="AR68" s="28"/>
      <c r="AS68" s="28"/>
      <c r="AT68" s="28"/>
      <c r="AU68" s="28"/>
      <c r="AV68" s="28"/>
      <c r="BA68" s="35"/>
      <c r="BB68" s="35"/>
      <c r="BC68" s="40">
        <f>Inscriptions!C63</f>
        <v>0</v>
      </c>
      <c r="BD68" s="32">
        <v>60</v>
      </c>
      <c r="BF68" s="176"/>
      <c r="BG68" s="153"/>
      <c r="BH68" s="177"/>
      <c r="BJ68" s="40"/>
      <c r="BM68" s="179"/>
    </row>
    <row r="69" spans="1:65" s="34" customFormat="1" ht="24.95" customHeight="1" thickBot="1" x14ac:dyDescent="0.25">
      <c r="A69" s="39"/>
      <c r="B69" s="39"/>
      <c r="J69" s="78"/>
      <c r="K69" s="78"/>
      <c r="L69" s="78"/>
      <c r="M69" s="78"/>
      <c r="N69" s="78"/>
      <c r="O69" s="174"/>
      <c r="P69" s="174"/>
      <c r="Q69" s="174"/>
      <c r="R69" s="174"/>
      <c r="S69" s="174"/>
      <c r="T69" s="135"/>
      <c r="U69" s="135"/>
      <c r="V69" s="78"/>
      <c r="W69" s="78"/>
      <c r="X69" s="78"/>
      <c r="AN69" s="41"/>
      <c r="AO69" s="41"/>
      <c r="AR69" s="25"/>
      <c r="AS69" s="41"/>
      <c r="AT69" s="41"/>
      <c r="AU69" s="41"/>
      <c r="AW69" s="41"/>
      <c r="AX69" s="35"/>
      <c r="AY69" s="35"/>
      <c r="AZ69" s="35"/>
      <c r="BC69" s="40">
        <f>Inscriptions!C64</f>
        <v>0</v>
      </c>
      <c r="BD69" s="32">
        <v>61</v>
      </c>
      <c r="BF69" s="176"/>
      <c r="BG69" s="153"/>
      <c r="BH69" s="177"/>
      <c r="BJ69" s="40"/>
      <c r="BM69" s="179"/>
    </row>
    <row r="70" spans="1:65" s="34" customFormat="1" ht="24.95" customHeight="1" thickBot="1" x14ac:dyDescent="0.4">
      <c r="A70" s="39"/>
      <c r="B70" s="39"/>
      <c r="J70" s="68">
        <f ca="1">IF(K70="","",VLOOKUP(K70,Teams,2,FALSE))</f>
        <v>5</v>
      </c>
      <c r="K70" s="145" t="str">
        <f ca="1">IF(AND(L56&lt;&gt;"G",L56&lt;&gt;"P"),"",IF(L56="G",K56,IF(L57="G",K57,"")))</f>
        <v>Attinat François</v>
      </c>
      <c r="L70" s="65" t="s">
        <v>7</v>
      </c>
      <c r="M70" s="73"/>
      <c r="N70" s="68">
        <f ca="1">IF(O70="","",VLOOKUP(O70,Teams,2,FALSE))</f>
        <v>2</v>
      </c>
      <c r="O70" s="146" t="str">
        <f ca="1">IF(AND(P56&lt;&gt;"G",P56&lt;&gt;"P"),"",IF(P56="G",O56,IF(P57="G",O57,"")))</f>
        <v xml:space="preserve">Anquetil Jacky </v>
      </c>
      <c r="P70" s="65" t="s">
        <v>7</v>
      </c>
      <c r="Q70" s="73"/>
      <c r="R70" s="68">
        <f ca="1">IF(S70="","",VLOOKUP(S70,Teams,2,FALSE))</f>
        <v>13</v>
      </c>
      <c r="S70" s="146" t="str">
        <f ca="1">IF(AND(T56&lt;&gt;"G",T56&lt;&gt;"P"),"",IF(T56="G",S56,IF(T57="G",S57,"")))</f>
        <v>Bailleul Bruno</v>
      </c>
      <c r="T70" s="65" t="s">
        <v>7</v>
      </c>
      <c r="U70" s="74"/>
      <c r="V70" s="68">
        <f ca="1">IF(W70="","",VLOOKUP(W70,Teams,2,FALSE))</f>
        <v>9</v>
      </c>
      <c r="W70" s="146" t="str">
        <f ca="1">IF(AND(X56&lt;&gt;"G",X56&lt;&gt;"P"),"",IF(X56="G",W56,IF(X57="G",W57,"")))</f>
        <v>Auger Anthony</v>
      </c>
      <c r="X70" s="65" t="s">
        <v>7</v>
      </c>
      <c r="AN70" s="41"/>
      <c r="AO70" s="41"/>
      <c r="AR70" s="25"/>
      <c r="AS70" s="41"/>
      <c r="AT70" s="41"/>
      <c r="AU70" s="41"/>
      <c r="AW70" s="41"/>
      <c r="AX70" s="35"/>
      <c r="AY70" s="35"/>
      <c r="AZ70" s="35"/>
      <c r="BA70" s="33"/>
      <c r="BB70" s="33"/>
      <c r="BC70" s="40">
        <f>Inscriptions!C65</f>
        <v>0</v>
      </c>
      <c r="BD70" s="32">
        <v>62</v>
      </c>
      <c r="BF70" s="176"/>
      <c r="BG70" s="153"/>
      <c r="BH70" s="177"/>
      <c r="BJ70" s="40"/>
      <c r="BM70" s="179"/>
    </row>
    <row r="71" spans="1:65" s="34" customFormat="1" ht="24.95" customHeight="1" thickBot="1" x14ac:dyDescent="0.35">
      <c r="A71" s="39"/>
      <c r="B71" s="39"/>
      <c r="C71" s="36"/>
      <c r="J71" s="68">
        <f ca="1">IF(K71="","",VLOOKUP(K71,Teams,2,FALSE))</f>
        <v>22</v>
      </c>
      <c r="K71" s="145" t="str">
        <f ca="1">IF(AND(L59&lt;&gt;"G",L59&lt;&gt;"P"),"",IF(L59="G",K59,IF(L60="G",K60,"")))</f>
        <v>Belhache Stephane</v>
      </c>
      <c r="L71" s="67"/>
      <c r="M71" s="41"/>
      <c r="N71" s="66">
        <f ca="1">IF(O71="","",VLOOKUP(O71,Teams,2,FALSE))</f>
        <v>17</v>
      </c>
      <c r="O71" s="146" t="str">
        <f ca="1">IF(AND(P59&lt;&gt;"G",P59&lt;&gt;"P"),"",IF(P59="G",O59,IF(P60="G",O60,"")))</f>
        <v>Barriuso Manu</v>
      </c>
      <c r="P71" s="67"/>
      <c r="Q71" s="41"/>
      <c r="R71" s="79">
        <f ca="1">IF(S71="","",VLOOKUP(S71,Teams,2,FALSE))</f>
        <v>29</v>
      </c>
      <c r="S71" s="146" t="str">
        <f ca="1">IF(AND(T59&lt;&gt;"G",T59&lt;&gt;"P"),"",IF(T59="G",S59,IF(T60="G",S60,"")))</f>
        <v>Blanchard Terry</v>
      </c>
      <c r="T71" s="67"/>
      <c r="U71" s="35"/>
      <c r="V71" s="79">
        <f ca="1">IF(W71="","",VLOOKUP(W71,Teams,2,FALSE))</f>
        <v>25</v>
      </c>
      <c r="W71" s="146" t="str">
        <f ca="1">IF(AND(X59&lt;&gt;"G",X59&lt;&gt;"P"),"",IF(X59="G",W59,IF(X60="G",W60,"")))</f>
        <v>Bellenger Maggy</v>
      </c>
      <c r="X71" s="67"/>
      <c r="AN71" s="35"/>
      <c r="AO71" s="35"/>
      <c r="AP71" s="35"/>
      <c r="AQ71" s="35"/>
      <c r="AR71" s="35"/>
      <c r="AS71" s="35"/>
      <c r="AT71" s="35"/>
      <c r="AU71" s="35"/>
      <c r="AV71" s="35"/>
      <c r="AW71" s="41"/>
      <c r="AX71" s="35"/>
      <c r="AY71" s="35"/>
      <c r="AZ71" s="35"/>
      <c r="BA71" s="37"/>
      <c r="BB71" s="37"/>
      <c r="BC71" s="40">
        <f>Inscriptions!C66</f>
        <v>0</v>
      </c>
      <c r="BD71" s="32">
        <v>63</v>
      </c>
      <c r="BF71" s="176"/>
      <c r="BG71" s="153"/>
      <c r="BH71" s="177"/>
      <c r="BJ71" s="40"/>
      <c r="BM71" s="179"/>
    </row>
    <row r="72" spans="1:65" s="34" customFormat="1" ht="24.95" customHeight="1" thickBot="1" x14ac:dyDescent="0.35">
      <c r="A72" s="39"/>
      <c r="B72" s="39"/>
      <c r="C72" s="36"/>
      <c r="J72" s="35"/>
      <c r="K72" s="147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AN72" s="41"/>
      <c r="AO72" s="41"/>
      <c r="AP72" s="41"/>
      <c r="AQ72" s="41"/>
      <c r="AR72" s="25"/>
      <c r="AS72" s="41"/>
      <c r="AT72" s="41"/>
      <c r="AU72" s="41"/>
      <c r="BA72" s="37"/>
      <c r="BB72" s="37"/>
      <c r="BC72" s="44">
        <f>Inscriptions!C67</f>
        <v>0</v>
      </c>
      <c r="BD72" s="32">
        <v>64</v>
      </c>
      <c r="BF72" s="176"/>
      <c r="BG72" s="44"/>
      <c r="BH72" s="177"/>
      <c r="BJ72" s="44"/>
      <c r="BM72" s="180"/>
    </row>
    <row r="73" spans="1:65" s="34" customFormat="1" ht="24.95" customHeight="1" thickBot="1" x14ac:dyDescent="0.35">
      <c r="A73" s="39"/>
      <c r="B73" s="39"/>
      <c r="C73" s="36"/>
      <c r="J73" s="68">
        <f ca="1">IF(K73="","",VLOOKUP(K73,Teams,2,FALSE))</f>
        <v>37</v>
      </c>
      <c r="K73" s="145" t="str">
        <f ca="1">IF(AND(L62&lt;&gt;"G",L62&lt;&gt;"P"),"",IF(L62="G",K62,IF(L63="G",K63,"")))</f>
        <v>Boulain Dylan</v>
      </c>
      <c r="L73" s="65" t="s">
        <v>7</v>
      </c>
      <c r="M73" s="73"/>
      <c r="N73" s="68">
        <f ca="1">IF(O73="","",VLOOKUP(O73,Teams,2,FALSE))</f>
        <v>33</v>
      </c>
      <c r="O73" s="145" t="str">
        <f ca="1">IF(AND(P62&lt;&gt;"G",P62&lt;&gt;"P"),"",IF(P62="G",O62,IF(P63="G",O63,"")))</f>
        <v>Blondel Sandrine</v>
      </c>
      <c r="P73" s="65" t="s">
        <v>7</v>
      </c>
      <c r="Q73" s="73"/>
      <c r="R73" s="68">
        <f ca="1">IF(S73="","",VLOOKUP(S73,Teams,2,FALSE))</f>
        <v>43</v>
      </c>
      <c r="S73" s="145" t="str">
        <f ca="1">IF(AND(T62&lt;&gt;"G",T62&lt;&gt;"P"),"",IF(T62="G",S62,IF(T63="G",S63,"")))</f>
        <v>Dieuzy Thibaut</v>
      </c>
      <c r="T73" s="65" t="s">
        <v>7</v>
      </c>
      <c r="U73" s="74"/>
      <c r="V73" s="68">
        <f ca="1">IF(W73="","",VLOOKUP(W73,Teams,2,FALSE))</f>
        <v>47</v>
      </c>
      <c r="W73" s="145" t="str">
        <f ca="1">IF(AND(X62&lt;&gt;"G",X62&lt;&gt;"P"),"",IF(X62="G",W62,IF(X63="G",W63,"")))</f>
        <v>Cambyse Mickael</v>
      </c>
      <c r="X73" s="65" t="s">
        <v>7</v>
      </c>
      <c r="AN73" s="41"/>
      <c r="AO73" s="41"/>
      <c r="AP73" s="41"/>
      <c r="AQ73" s="41"/>
      <c r="AR73" s="25"/>
      <c r="AS73" s="41"/>
      <c r="AT73" s="41"/>
      <c r="AU73" s="41"/>
      <c r="BA73" s="37"/>
      <c r="BB73" s="37"/>
    </row>
    <row r="74" spans="1:65" s="34" customFormat="1" ht="24.95" customHeight="1" thickBot="1" x14ac:dyDescent="0.25">
      <c r="A74" s="39"/>
      <c r="B74" s="39"/>
      <c r="C74" s="36"/>
      <c r="J74" s="79">
        <f ca="1">IF(K74="","",VLOOKUP(K74,Teams,2,FALSE))</f>
        <v>51</v>
      </c>
      <c r="K74" s="145">
        <f ca="1">IF(AND(L65&lt;&gt;"G",L65&lt;&gt;"P"),"",IF(L65="G",K65,IF(L66="G",K66,"")))</f>
        <v>0</v>
      </c>
      <c r="L74" s="67"/>
      <c r="M74" s="73"/>
      <c r="N74" s="68">
        <f ca="1">IF(O74="","",VLOOKUP(O74,Teams,2,FALSE))</f>
        <v>49</v>
      </c>
      <c r="O74" s="145" t="str">
        <f ca="1">IF(AND(P65&lt;&gt;"G",P65&lt;&gt;"P"),"",IF(P65="G",O65,IF(P66="G",O66,"")))</f>
        <v>Caufourier Gilles</v>
      </c>
      <c r="P74" s="67"/>
      <c r="Q74" s="73"/>
      <c r="R74" s="79">
        <f ca="1">IF(S74="","",VLOOKUP(S74,Teams,2,FALSE))</f>
        <v>51</v>
      </c>
      <c r="S74" s="145">
        <f ca="1">IF(AND(T65&lt;&gt;"G",T65&lt;&gt;"P"),"",IF(T65="G",S65,IF(T66="G",S66,"")))</f>
        <v>0</v>
      </c>
      <c r="T74" s="67"/>
      <c r="U74" s="74"/>
      <c r="V74" s="79">
        <f ca="1">IF(W74="","",VLOOKUP(W74,Teams,2,FALSE))</f>
        <v>51</v>
      </c>
      <c r="W74" s="145">
        <f ca="1">IF(AND(X65&lt;&gt;"G",X65&lt;&gt;"P"),"",IF(X65="G",W65,IF(X66="G",W66,"")))</f>
        <v>0</v>
      </c>
      <c r="X74" s="67"/>
      <c r="AN74" s="26"/>
      <c r="AO74" s="35"/>
      <c r="AP74" s="35"/>
      <c r="AQ74" s="35"/>
      <c r="AR74" s="35"/>
      <c r="AS74" s="35"/>
      <c r="AT74" s="26"/>
      <c r="AU74" s="35"/>
      <c r="AV74" s="35"/>
      <c r="AW74" s="41"/>
      <c r="AX74" s="41"/>
      <c r="AY74" s="41"/>
      <c r="AZ74" s="35"/>
      <c r="BA74" s="35"/>
      <c r="BB74" s="35"/>
    </row>
    <row r="75" spans="1:65" s="34" customFormat="1" ht="24.95" customHeight="1" x14ac:dyDescent="0.2">
      <c r="A75" s="39"/>
      <c r="B75" s="39"/>
      <c r="C75" s="36"/>
      <c r="J75" s="137"/>
      <c r="K75" s="137"/>
      <c r="L75" s="137"/>
      <c r="M75" s="137"/>
      <c r="N75" s="137"/>
      <c r="O75" s="137"/>
      <c r="P75" s="137"/>
      <c r="Q75" s="39"/>
      <c r="R75" s="137"/>
      <c r="S75" s="137"/>
      <c r="T75" s="137"/>
      <c r="U75" s="137"/>
      <c r="V75" s="137"/>
      <c r="W75" s="137"/>
      <c r="X75" s="137"/>
      <c r="AW75" s="41"/>
      <c r="AX75" s="41"/>
      <c r="AY75" s="41"/>
      <c r="AZ75" s="35"/>
      <c r="BA75" s="35"/>
      <c r="BB75" s="35"/>
    </row>
    <row r="76" spans="1:65" s="34" customFormat="1" ht="24.95" customHeight="1" x14ac:dyDescent="0.2">
      <c r="A76" s="39"/>
      <c r="B76" s="39"/>
      <c r="C76" s="36"/>
      <c r="J76" s="141"/>
      <c r="K76" s="142"/>
      <c r="L76" s="143"/>
      <c r="M76" s="73"/>
      <c r="N76" s="141"/>
      <c r="O76" s="142"/>
      <c r="P76" s="143"/>
      <c r="Q76" s="73"/>
      <c r="R76" s="141"/>
      <c r="S76" s="142"/>
      <c r="T76" s="143"/>
      <c r="U76" s="73"/>
      <c r="V76" s="141"/>
      <c r="W76" s="142"/>
      <c r="X76" s="143"/>
      <c r="AW76" s="41"/>
      <c r="AX76" s="41"/>
      <c r="AY76" s="41"/>
      <c r="AZ76" s="35"/>
      <c r="BA76" s="35"/>
      <c r="BB76" s="35"/>
    </row>
    <row r="77" spans="1:65" s="34" customFormat="1" ht="24.95" customHeight="1" x14ac:dyDescent="0.3">
      <c r="A77" s="39"/>
      <c r="B77" s="39"/>
      <c r="C77" s="36"/>
      <c r="J77" s="141"/>
      <c r="K77" s="173" t="s">
        <v>102</v>
      </c>
      <c r="L77" s="173"/>
      <c r="M77" s="173"/>
      <c r="N77" s="173"/>
      <c r="O77" s="173"/>
      <c r="P77" s="173"/>
      <c r="Q77" s="173"/>
      <c r="R77" s="173"/>
      <c r="S77" s="173"/>
      <c r="T77" s="173"/>
      <c r="U77" s="173"/>
      <c r="V77" s="173"/>
      <c r="W77" s="173"/>
      <c r="X77" s="143"/>
      <c r="AN77" s="27"/>
      <c r="AO77" s="27"/>
      <c r="AP77" s="27"/>
      <c r="AQ77" s="27"/>
      <c r="AR77" s="27"/>
      <c r="AS77" s="27"/>
      <c r="AT77" s="27"/>
      <c r="AU77" s="27"/>
      <c r="AV77" s="27"/>
      <c r="AW77" s="30"/>
      <c r="AX77" s="30"/>
      <c r="AY77" s="30"/>
      <c r="AZ77" s="30"/>
      <c r="BA77" s="35"/>
      <c r="BB77" s="35"/>
    </row>
    <row r="78" spans="1:65" s="34" customFormat="1" ht="24.95" customHeight="1" thickBot="1" x14ac:dyDescent="0.35">
      <c r="A78" s="39"/>
      <c r="B78" s="39"/>
      <c r="C78" s="36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134"/>
      <c r="W78" s="35"/>
      <c r="X78" s="35"/>
      <c r="AN78" s="27"/>
      <c r="AO78" s="27"/>
      <c r="AP78" s="27"/>
      <c r="AQ78" s="27"/>
      <c r="AR78" s="27"/>
      <c r="AS78" s="27"/>
      <c r="AT78" s="27"/>
      <c r="AU78" s="27"/>
      <c r="AV78" s="27"/>
      <c r="AW78" s="30"/>
      <c r="AX78" s="30"/>
      <c r="AY78" s="30"/>
      <c r="AZ78" s="30"/>
      <c r="BA78" s="35"/>
      <c r="BB78" s="35"/>
    </row>
    <row r="79" spans="1:65" s="34" customFormat="1" ht="24.95" customHeight="1" thickBot="1" x14ac:dyDescent="0.25">
      <c r="A79" s="39"/>
      <c r="B79" s="39"/>
      <c r="C79" s="36"/>
      <c r="J79" s="68">
        <f ca="1">IF(K79="","",VLOOKUP(K79,Teams,2,FALSE))</f>
        <v>5</v>
      </c>
      <c r="K79" s="145" t="str">
        <f ca="1">IF(AND(L70&lt;&gt;"G",L70&lt;&gt;"P"),"",IF(L70="G",K70,IF(L71="G",K71,"")))</f>
        <v>Attinat François</v>
      </c>
      <c r="L79" s="65" t="s">
        <v>7</v>
      </c>
      <c r="M79" s="73"/>
      <c r="N79" s="68">
        <f ca="1">IF(O79="","",VLOOKUP(O79,Teams,2,FALSE))</f>
        <v>2</v>
      </c>
      <c r="O79" s="145" t="str">
        <f ca="1">IF(AND(P70&lt;&gt;"G",P70&lt;&gt;"P"),"",IF(P70="G",O70,IF(P71="G",O71,"")))</f>
        <v xml:space="preserve">Anquetil Jacky </v>
      </c>
      <c r="P79" s="65" t="s">
        <v>7</v>
      </c>
      <c r="Q79" s="73"/>
      <c r="R79" s="68">
        <f ca="1">IF(S79="","",VLOOKUP(S79,Teams,2,FALSE))</f>
        <v>13</v>
      </c>
      <c r="S79" s="145" t="str">
        <f ca="1">IF(AND(T70&lt;&gt;"G",T70&lt;&gt;"P"),"",IF(T70="G",S70,IF(T71="G",S71,"")))</f>
        <v>Bailleul Bruno</v>
      </c>
      <c r="T79" s="65" t="s">
        <v>7</v>
      </c>
      <c r="U79" s="74"/>
      <c r="V79" s="68">
        <f ca="1">IF(W79="","",VLOOKUP(W79,Teams,2,FALSE))</f>
        <v>9</v>
      </c>
      <c r="W79" s="145" t="str">
        <f ca="1">IF(AND(X70&lt;&gt;"G",X70&lt;&gt;"P"),"",IF(X70="G",W70,IF(X71="G",W71,"")))</f>
        <v>Auger Anthony</v>
      </c>
      <c r="X79" s="65" t="s">
        <v>7</v>
      </c>
      <c r="AN79" s="25"/>
      <c r="AO79" s="41"/>
      <c r="AP79" s="41"/>
      <c r="AQ79" s="41"/>
      <c r="AR79" s="41"/>
      <c r="AS79" s="41"/>
      <c r="AT79" s="25"/>
      <c r="AU79" s="41"/>
      <c r="AV79" s="41"/>
      <c r="AW79" s="35"/>
      <c r="AX79" s="35"/>
      <c r="AY79" s="35"/>
      <c r="AZ79" s="35"/>
      <c r="BA79" s="35"/>
      <c r="BB79" s="35"/>
    </row>
    <row r="80" spans="1:65" s="34" customFormat="1" ht="24.95" customHeight="1" thickBot="1" x14ac:dyDescent="0.35">
      <c r="A80" s="39"/>
      <c r="B80" s="39"/>
      <c r="C80" s="36"/>
      <c r="J80" s="79">
        <f ca="1">IF(K80="","",VLOOKUP(K80,Teams,2,FALSE))</f>
        <v>37</v>
      </c>
      <c r="K80" s="145" t="str">
        <f ca="1">IF(AND(L73&lt;&gt;"G",L73&lt;&gt;"P"),"",IF(L73="G",K73,IF(L74="G",K74,"")))</f>
        <v>Boulain Dylan</v>
      </c>
      <c r="L80" s="67"/>
      <c r="M80" s="73"/>
      <c r="N80" s="79">
        <f ca="1">IF(O80="","",VLOOKUP(O80,Teams,2,FALSE))</f>
        <v>33</v>
      </c>
      <c r="O80" s="145" t="str">
        <f ca="1">IF(AND(P73&lt;&gt;"G",P73&lt;&gt;"P"),"",IF(P73="G",O73,IF(P74="G",O74,"")))</f>
        <v>Blondel Sandrine</v>
      </c>
      <c r="P80" s="67"/>
      <c r="Q80" s="73"/>
      <c r="R80" s="79">
        <f ca="1">IF(S80="","",VLOOKUP(S80,Teams,2,FALSE))</f>
        <v>43</v>
      </c>
      <c r="S80" s="145" t="str">
        <f ca="1">IF(AND(T73&lt;&gt;"G",T73&lt;&gt;"P"),"",IF(T73="G",S73,IF(T74="G",S74,"")))</f>
        <v>Dieuzy Thibaut</v>
      </c>
      <c r="T80" s="67"/>
      <c r="U80" s="74"/>
      <c r="V80" s="68">
        <f ca="1">IF(W80="","",VLOOKUP(W80,Teams,2,FALSE))</f>
        <v>47</v>
      </c>
      <c r="W80" s="145" t="str">
        <f ca="1">IF(AND(X73&lt;&gt;"G",X73&lt;&gt;"P"),"",IF(X73="G",W73,IF(X74="G",W74,"")))</f>
        <v>Cambyse Mickael</v>
      </c>
      <c r="X80" s="67"/>
      <c r="AN80" s="25"/>
      <c r="AO80" s="41"/>
      <c r="AP80" s="41"/>
      <c r="AQ80" s="41"/>
      <c r="AR80" s="41"/>
      <c r="AS80" s="41"/>
      <c r="AT80" s="25"/>
      <c r="AU80" s="41"/>
      <c r="AV80" s="41"/>
      <c r="AW80" s="35"/>
      <c r="AX80" s="35"/>
      <c r="AY80" s="35"/>
      <c r="AZ80" s="35"/>
      <c r="BA80" s="37"/>
      <c r="BB80" s="37"/>
    </row>
    <row r="81" spans="1:54" s="34" customFormat="1" ht="24.95" customHeight="1" x14ac:dyDescent="0.3">
      <c r="A81" s="39"/>
      <c r="B81" s="39"/>
      <c r="C81" s="36"/>
      <c r="AN81" s="26"/>
      <c r="AO81" s="35"/>
      <c r="AP81" s="35"/>
      <c r="AQ81" s="35"/>
      <c r="AR81" s="35"/>
      <c r="AS81" s="35"/>
      <c r="AT81" s="26"/>
      <c r="AU81" s="35"/>
      <c r="AV81" s="35"/>
      <c r="AW81" s="35"/>
      <c r="AX81" s="35"/>
      <c r="AY81" s="35"/>
      <c r="AZ81" s="35"/>
      <c r="BA81" s="37"/>
      <c r="BB81" s="37"/>
    </row>
    <row r="82" spans="1:54" s="34" customFormat="1" ht="24.95" customHeight="1" x14ac:dyDescent="0.3">
      <c r="A82" s="39"/>
      <c r="B82" s="39"/>
      <c r="C82" s="36"/>
      <c r="AW82" s="35"/>
      <c r="AX82" s="35"/>
      <c r="AY82" s="35"/>
      <c r="AZ82" s="35"/>
      <c r="BA82" s="37"/>
      <c r="BB82" s="37"/>
    </row>
    <row r="83" spans="1:54" s="34" customFormat="1" ht="24.95" customHeight="1" x14ac:dyDescent="0.2">
      <c r="A83" s="39"/>
      <c r="B83" s="39"/>
      <c r="C83" s="36"/>
      <c r="J83" s="141"/>
      <c r="K83" s="45"/>
      <c r="L83" s="45"/>
      <c r="M83" s="45"/>
      <c r="N83" s="45"/>
      <c r="O83" s="173" t="s">
        <v>103</v>
      </c>
      <c r="P83" s="173"/>
      <c r="Q83" s="173"/>
      <c r="R83" s="173"/>
      <c r="S83" s="173"/>
      <c r="T83" s="45"/>
      <c r="U83" s="45"/>
      <c r="V83" s="45"/>
      <c r="W83" s="45"/>
      <c r="X83" s="143"/>
      <c r="AA83" s="140" t="s">
        <v>104</v>
      </c>
      <c r="BA83" s="35"/>
      <c r="BB83" s="35"/>
    </row>
    <row r="84" spans="1:54" s="34" customFormat="1" ht="24.95" customHeight="1" thickBot="1" x14ac:dyDescent="0.25">
      <c r="A84" s="39"/>
      <c r="B84" s="39"/>
      <c r="C84" s="36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134"/>
      <c r="W84" s="35"/>
      <c r="X84" s="35"/>
      <c r="AN84" s="25"/>
      <c r="AO84" s="41"/>
      <c r="AP84" s="41"/>
      <c r="AQ84" s="41"/>
      <c r="AR84" s="41"/>
      <c r="AS84" s="41"/>
      <c r="AT84" s="25"/>
      <c r="AU84" s="41"/>
      <c r="AV84" s="41"/>
      <c r="AW84" s="35"/>
      <c r="AX84" s="35"/>
      <c r="AY84" s="35"/>
      <c r="AZ84" s="35"/>
      <c r="BA84" s="35"/>
      <c r="BB84" s="35"/>
    </row>
    <row r="85" spans="1:54" s="34" customFormat="1" ht="24.95" customHeight="1" thickBot="1" x14ac:dyDescent="0.25">
      <c r="A85" s="39"/>
      <c r="B85" s="39"/>
      <c r="C85" s="36"/>
      <c r="M85" s="73"/>
      <c r="N85" s="68">
        <f ca="1">IF(O85="","",VLOOKUP(O85,Teams,2,FALSE))</f>
        <v>5</v>
      </c>
      <c r="O85" s="145" t="str">
        <f ca="1">IF(AND(L79&lt;&gt;"G",L79&lt;&gt;"P"),"",IF(L79="G",K79,IF(L80="G",K80,"")))</f>
        <v>Attinat François</v>
      </c>
      <c r="P85" s="65" t="s">
        <v>7</v>
      </c>
      <c r="Q85" s="73"/>
      <c r="R85" s="68">
        <f ca="1">IF(S85="","",VLOOKUP(S85,Teams,2,FALSE))</f>
        <v>2</v>
      </c>
      <c r="S85" s="145" t="str">
        <f ca="1">IF(AND(P79&lt;&gt;"G",P79&lt;&gt;"P"),"",IF(P79="G",O79,IF(P80="G",O80,"")))</f>
        <v xml:space="preserve">Anquetil Jacky </v>
      </c>
      <c r="T85" s="65" t="s">
        <v>7</v>
      </c>
      <c r="U85" s="74"/>
      <c r="Z85" s="68">
        <f ca="1">IF(AA85="","",VLOOKUP(AA85,Teams,2,FALSE))</f>
        <v>5</v>
      </c>
      <c r="AA85" s="145" t="str">
        <f ca="1">IF(AND(P85&lt;&gt;"G",P85&lt;&gt;"P"),"",IF(P85="G",O85,IF(P86="G",O86,"")))</f>
        <v>Attinat François</v>
      </c>
      <c r="AB85" s="65"/>
      <c r="AN85" s="25"/>
      <c r="AO85" s="41"/>
      <c r="AP85" s="41"/>
      <c r="AQ85" s="41"/>
      <c r="AR85" s="41"/>
      <c r="AS85" s="41"/>
      <c r="AT85" s="25"/>
      <c r="AU85" s="41"/>
      <c r="AV85" s="41"/>
      <c r="AW85" s="35"/>
      <c r="AX85" s="35"/>
      <c r="AY85" s="35"/>
      <c r="AZ85" s="35"/>
      <c r="BA85" s="35"/>
      <c r="BB85" s="35"/>
    </row>
    <row r="86" spans="1:54" s="34" customFormat="1" ht="24.95" customHeight="1" thickBot="1" x14ac:dyDescent="0.25">
      <c r="A86" s="39"/>
      <c r="B86" s="39"/>
      <c r="C86" s="36"/>
      <c r="M86" s="73"/>
      <c r="N86" s="79">
        <f ca="1">IF(O86="","",VLOOKUP(O86,Teams,2,FALSE))</f>
        <v>13</v>
      </c>
      <c r="O86" s="145" t="str">
        <f ca="1">IF(AND(T79&lt;&gt;"G",T79&lt;&gt;"P"),"",IF(T79="G",S79,IF(T80="G",S80,"")))</f>
        <v>Bailleul Bruno</v>
      </c>
      <c r="P86" s="67"/>
      <c r="Q86" s="73"/>
      <c r="R86" s="79">
        <f ca="1">IF(S86="","",VLOOKUP(S86,Teams,2,FALSE))</f>
        <v>9</v>
      </c>
      <c r="S86" s="145" t="str">
        <f ca="1">IF(AND(X79&lt;&gt;"G",X79&lt;&gt;"P"),"",IF(X79="G",W79,IF(X80="G",W80,"")))</f>
        <v>Auger Anthony</v>
      </c>
      <c r="T86" s="67"/>
      <c r="U86" s="74"/>
      <c r="Z86" s="79">
        <f ca="1">IF(AA86="","",VLOOKUP(AA86,Teams,2,FALSE))</f>
        <v>2</v>
      </c>
      <c r="AA86" s="145" t="str">
        <f ca="1">IF(AND(T85&lt;&gt;"G",T85&lt;&gt;"P"),"",IF(T85="G",S85,IF(T86="G",S86,"")))</f>
        <v xml:space="preserve">Anquetil Jacky </v>
      </c>
      <c r="AB86" s="67"/>
      <c r="AN86" s="25"/>
      <c r="AO86" s="41"/>
      <c r="AP86" s="41"/>
      <c r="AQ86" s="41"/>
      <c r="AR86" s="41"/>
      <c r="AS86" s="41"/>
      <c r="AT86" s="25"/>
      <c r="AU86" s="41"/>
      <c r="AV86" s="41"/>
      <c r="AW86" s="35"/>
      <c r="AX86" s="35"/>
      <c r="AY86" s="35"/>
      <c r="AZ86" s="35"/>
      <c r="BA86" s="35"/>
      <c r="BB86" s="35"/>
    </row>
    <row r="87" spans="1:54" s="34" customFormat="1" ht="24.95" customHeight="1" x14ac:dyDescent="0.3">
      <c r="A87" s="39"/>
      <c r="B87" s="39"/>
      <c r="C87" s="36"/>
      <c r="AW87" s="24"/>
      <c r="AX87" s="24"/>
      <c r="AY87" s="24"/>
      <c r="AZ87" s="24"/>
      <c r="BA87" s="37"/>
      <c r="BB87" s="37"/>
    </row>
    <row r="88" spans="1:54" s="34" customFormat="1" ht="24.95" customHeight="1" x14ac:dyDescent="0.3">
      <c r="A88" s="39"/>
      <c r="B88" s="39"/>
      <c r="C88" s="36"/>
      <c r="BA88" s="37"/>
      <c r="BB88" s="37"/>
    </row>
    <row r="89" spans="1:54" s="34" customFormat="1" ht="24.95" customHeight="1" x14ac:dyDescent="0.2">
      <c r="A89" s="39"/>
      <c r="B89" s="138"/>
      <c r="C89" s="138"/>
      <c r="D89" s="138"/>
      <c r="E89" s="138"/>
      <c r="F89" s="138"/>
      <c r="G89" s="138"/>
      <c r="H89" s="138"/>
      <c r="I89" s="39"/>
      <c r="J89" s="138"/>
      <c r="K89" s="138"/>
      <c r="L89" s="138"/>
      <c r="M89" s="138"/>
      <c r="N89" s="138"/>
      <c r="O89" s="138"/>
      <c r="P89" s="138"/>
      <c r="Q89" s="39"/>
      <c r="R89" s="138"/>
      <c r="S89" s="138"/>
      <c r="T89" s="138"/>
      <c r="U89" s="138"/>
      <c r="V89" s="138"/>
      <c r="W89" s="138"/>
      <c r="X89" s="138"/>
      <c r="Y89" s="39"/>
      <c r="Z89" s="138"/>
      <c r="AA89" s="138"/>
      <c r="AB89" s="138"/>
      <c r="AC89" s="138"/>
      <c r="AD89" s="138"/>
      <c r="AE89" s="138"/>
      <c r="AF89" s="138"/>
      <c r="AG89" s="39"/>
      <c r="AH89" s="138"/>
      <c r="AI89" s="138"/>
      <c r="AJ89" s="138"/>
      <c r="AK89" s="138"/>
      <c r="AL89" s="138"/>
      <c r="AM89" s="138"/>
      <c r="AN89" s="62"/>
      <c r="AO89" s="63"/>
      <c r="AP89" s="41"/>
      <c r="AQ89" s="41"/>
      <c r="AR89" s="41"/>
      <c r="AS89" s="41"/>
      <c r="AT89" s="41"/>
      <c r="AU89" s="41"/>
      <c r="AV89" s="41"/>
      <c r="AW89" s="24"/>
      <c r="AX89" s="24"/>
      <c r="AY89" s="24"/>
      <c r="AZ89" s="24"/>
      <c r="BA89" s="35"/>
      <c r="BB89" s="35"/>
    </row>
    <row r="90" spans="1:54" s="34" customFormat="1" ht="24.95" customHeight="1" x14ac:dyDescent="0.2">
      <c r="A90" s="39"/>
      <c r="B90" s="138"/>
      <c r="C90" s="138"/>
      <c r="D90" s="138"/>
      <c r="E90" s="138"/>
      <c r="F90" s="138"/>
      <c r="G90" s="138"/>
      <c r="H90" s="138"/>
      <c r="I90" s="39"/>
      <c r="J90" s="138"/>
      <c r="K90" s="138"/>
      <c r="L90" s="138"/>
      <c r="M90" s="138"/>
      <c r="N90" s="138"/>
      <c r="O90" s="138"/>
      <c r="P90" s="138"/>
      <c r="Q90" s="39"/>
      <c r="R90" s="138"/>
      <c r="S90" s="138"/>
      <c r="T90" s="138"/>
      <c r="U90" s="138"/>
      <c r="V90" s="138"/>
      <c r="W90" s="138"/>
      <c r="X90" s="138"/>
      <c r="Y90" s="39"/>
      <c r="Z90" s="138"/>
      <c r="AA90" s="138"/>
      <c r="AB90" s="138"/>
      <c r="AC90" s="138"/>
      <c r="AD90" s="138"/>
      <c r="AE90" s="138"/>
      <c r="AF90" s="138"/>
      <c r="AG90" s="39"/>
      <c r="AH90" s="138"/>
      <c r="AI90" s="138"/>
      <c r="AJ90" s="138"/>
      <c r="AK90" s="138"/>
      <c r="AL90" s="138"/>
      <c r="AM90" s="138"/>
      <c r="AN90" s="62"/>
      <c r="AO90" s="63"/>
      <c r="AP90" s="41"/>
      <c r="AQ90" s="41"/>
      <c r="AR90" s="41"/>
      <c r="AS90" s="41"/>
      <c r="AT90" s="41"/>
      <c r="AU90" s="41"/>
      <c r="AV90" s="41"/>
      <c r="BA90" s="35"/>
      <c r="BB90" s="35"/>
    </row>
    <row r="91" spans="1:54" s="34" customFormat="1" ht="24.95" customHeight="1" x14ac:dyDescent="0.3">
      <c r="A91" s="39"/>
      <c r="B91" s="138"/>
      <c r="C91" s="138"/>
      <c r="D91" s="138"/>
      <c r="E91" s="138"/>
      <c r="F91" s="138"/>
      <c r="G91" s="138"/>
      <c r="H91" s="138"/>
      <c r="I91" s="39"/>
      <c r="J91" s="138"/>
      <c r="K91" s="138"/>
      <c r="L91" s="138"/>
      <c r="M91" s="138"/>
      <c r="N91" s="138"/>
      <c r="O91" s="138"/>
      <c r="P91" s="138"/>
      <c r="Q91" s="39"/>
      <c r="R91" s="138"/>
      <c r="S91" s="138"/>
      <c r="T91" s="138"/>
      <c r="U91" s="138"/>
      <c r="V91" s="138"/>
      <c r="W91" s="138"/>
      <c r="X91" s="138"/>
      <c r="Y91" s="39"/>
      <c r="Z91" s="138"/>
      <c r="AA91" s="138"/>
      <c r="AB91" s="138"/>
      <c r="AC91" s="138"/>
      <c r="AD91" s="138"/>
      <c r="AE91" s="138"/>
      <c r="AF91" s="138"/>
      <c r="AG91" s="39"/>
      <c r="AH91" s="138"/>
      <c r="AI91" s="138"/>
      <c r="AJ91" s="138"/>
      <c r="AK91" s="138"/>
      <c r="AL91" s="138"/>
      <c r="AM91" s="138"/>
      <c r="AN91" s="52"/>
      <c r="AO91" s="53"/>
      <c r="AP91" s="41"/>
      <c r="AQ91" s="41"/>
      <c r="AR91" s="41"/>
      <c r="AS91" s="41"/>
      <c r="AT91" s="41"/>
      <c r="AU91" s="41"/>
      <c r="AV91" s="41"/>
      <c r="AW91" s="29"/>
      <c r="AX91" s="29"/>
      <c r="AY91" s="29"/>
      <c r="AZ91" s="29"/>
      <c r="BA91" s="35"/>
      <c r="BB91" s="35"/>
    </row>
    <row r="92" spans="1:54" s="34" customFormat="1" ht="24.95" customHeight="1" x14ac:dyDescent="0.2">
      <c r="A92" s="39"/>
      <c r="B92" s="138"/>
      <c r="C92" s="138"/>
      <c r="D92" s="138"/>
      <c r="E92" s="138"/>
      <c r="F92" s="138"/>
      <c r="G92" s="138"/>
      <c r="H92" s="138"/>
      <c r="I92" s="39"/>
      <c r="J92" s="138"/>
      <c r="K92" s="138"/>
      <c r="L92" s="138"/>
      <c r="M92" s="138"/>
      <c r="N92" s="138"/>
      <c r="O92" s="138"/>
      <c r="P92" s="138"/>
      <c r="Q92" s="39"/>
      <c r="R92" s="138"/>
      <c r="S92" s="138"/>
      <c r="T92" s="138"/>
      <c r="U92" s="138"/>
      <c r="V92" s="138"/>
      <c r="W92" s="138"/>
      <c r="X92" s="138"/>
      <c r="Y92" s="39"/>
      <c r="Z92" s="138"/>
      <c r="AA92" s="138"/>
      <c r="AB92" s="138"/>
      <c r="AC92" s="138"/>
      <c r="AD92" s="138"/>
      <c r="AE92" s="138"/>
      <c r="AF92" s="138"/>
      <c r="AG92" s="39"/>
      <c r="AH92" s="138"/>
      <c r="AI92" s="138"/>
      <c r="AJ92" s="138"/>
      <c r="AK92" s="138"/>
      <c r="AL92" s="138"/>
      <c r="AM92" s="138"/>
      <c r="AN92" s="30"/>
      <c r="AO92" s="30"/>
      <c r="AP92" s="30"/>
      <c r="AQ92" s="30"/>
      <c r="AR92" s="30"/>
      <c r="AS92" s="30"/>
      <c r="AT92" s="30"/>
      <c r="AU92" s="30"/>
      <c r="AV92" s="30"/>
      <c r="AW92" s="28"/>
      <c r="AX92" s="28"/>
      <c r="AY92" s="28"/>
      <c r="AZ92" s="28"/>
      <c r="BA92" s="35"/>
      <c r="BB92" s="35"/>
    </row>
    <row r="93" spans="1:54" s="34" customFormat="1" ht="24.95" customHeight="1" x14ac:dyDescent="0.3">
      <c r="A93" s="39"/>
      <c r="B93" s="139"/>
      <c r="C93" s="45"/>
      <c r="D93" s="45"/>
      <c r="E93" s="45"/>
      <c r="F93" s="45"/>
      <c r="G93" s="45"/>
      <c r="H93" s="139"/>
      <c r="I93" s="139"/>
      <c r="J93" s="139"/>
      <c r="K93" s="173" t="s">
        <v>106</v>
      </c>
      <c r="L93" s="173"/>
      <c r="M93" s="173"/>
      <c r="N93" s="173"/>
      <c r="O93" s="173"/>
      <c r="P93" s="173"/>
      <c r="Q93" s="173"/>
      <c r="R93" s="173"/>
      <c r="S93" s="173"/>
      <c r="T93" s="173"/>
      <c r="U93" s="173"/>
      <c r="V93" s="173"/>
      <c r="W93" s="173"/>
      <c r="X93" s="139"/>
      <c r="Y93" s="139"/>
      <c r="Z93" s="139"/>
      <c r="AA93" s="45"/>
      <c r="AB93" s="45"/>
      <c r="AC93" s="45"/>
      <c r="AD93" s="45"/>
      <c r="AE93" s="45"/>
      <c r="AF93" s="139"/>
      <c r="AG93" s="139"/>
      <c r="AH93" s="139"/>
      <c r="AI93" s="45"/>
      <c r="AJ93" s="45"/>
      <c r="AK93" s="45"/>
      <c r="AL93" s="45"/>
      <c r="AM93" s="45"/>
      <c r="AN93" s="30"/>
      <c r="AO93" s="30"/>
      <c r="AP93" s="30"/>
      <c r="AQ93" s="30"/>
      <c r="AR93" s="30"/>
      <c r="AS93" s="30"/>
      <c r="AT93" s="30"/>
      <c r="AU93" s="30"/>
      <c r="AV93" s="30"/>
      <c r="AX93" s="35"/>
      <c r="AY93" s="35"/>
      <c r="AZ93" s="35"/>
      <c r="BA93" s="37"/>
      <c r="BB93" s="37"/>
    </row>
    <row r="94" spans="1:54" s="34" customFormat="1" ht="24.95" customHeight="1" thickBot="1" x14ac:dyDescent="0.35">
      <c r="A94" s="64"/>
      <c r="B94" s="64"/>
      <c r="C94" s="77"/>
      <c r="D94" s="64"/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174"/>
      <c r="P94" s="174"/>
      <c r="Q94" s="174"/>
      <c r="R94" s="174"/>
      <c r="S94" s="174"/>
      <c r="T94" s="135"/>
      <c r="U94" s="135"/>
      <c r="V94" s="78"/>
      <c r="W94" s="78"/>
      <c r="X94" s="78"/>
      <c r="Y94" s="174"/>
      <c r="Z94" s="174"/>
      <c r="AA94" s="174"/>
      <c r="AB94" s="135"/>
      <c r="AC94" s="78"/>
      <c r="AD94" s="78"/>
      <c r="AE94" s="78"/>
      <c r="AF94" s="78"/>
      <c r="AG94" s="64"/>
      <c r="AH94" s="138"/>
      <c r="AI94" s="138"/>
      <c r="AJ94" s="138"/>
      <c r="AK94" s="138"/>
      <c r="AL94" s="138"/>
      <c r="AM94" s="138"/>
      <c r="AN94" s="35"/>
      <c r="AO94" s="35"/>
      <c r="AP94" s="35"/>
      <c r="AQ94" s="35"/>
      <c r="AR94" s="35"/>
      <c r="AS94" s="35"/>
      <c r="AT94" s="35"/>
      <c r="AU94" s="35"/>
      <c r="AV94" s="35"/>
      <c r="AX94" s="35"/>
      <c r="AY94" s="35"/>
      <c r="AZ94" s="35"/>
      <c r="BA94" s="37"/>
      <c r="BB94" s="37"/>
    </row>
    <row r="95" spans="1:54" s="34" customFormat="1" ht="24.95" customHeight="1" thickBot="1" x14ac:dyDescent="0.25">
      <c r="A95" s="64"/>
      <c r="B95" s="75"/>
      <c r="C95" s="75"/>
      <c r="D95" s="75"/>
      <c r="E95" s="75"/>
      <c r="F95" s="75"/>
      <c r="G95" s="75"/>
      <c r="H95" s="75"/>
      <c r="I95" s="75"/>
      <c r="J95" s="68">
        <f ca="1">IF(K95="","",VLOOKUP(K95,Teams,2,FALSE))</f>
        <v>4</v>
      </c>
      <c r="K95" s="145" t="str">
        <f ca="1">BJ9</f>
        <v>Athanase Joel</v>
      </c>
      <c r="L95" s="65" t="s">
        <v>34</v>
      </c>
      <c r="M95" s="73"/>
      <c r="N95" s="68">
        <f ca="1">IF(O95="","",VLOOKUP(O95,Teams,2,FALSE))</f>
        <v>8</v>
      </c>
      <c r="O95" s="146" t="str">
        <f ca="1">BJ10</f>
        <v>Aubin Jordan</v>
      </c>
      <c r="P95" s="65" t="s">
        <v>34</v>
      </c>
      <c r="Q95" s="73"/>
      <c r="R95" s="68">
        <f ca="1">IF(S95="","",VLOOKUP(S95,Teams,2,FALSE))</f>
        <v>12</v>
      </c>
      <c r="S95" s="146" t="str">
        <f ca="1">BJ11</f>
        <v>Bachevillier Jessica</v>
      </c>
      <c r="T95" s="65" t="s">
        <v>34</v>
      </c>
      <c r="U95" s="74"/>
      <c r="V95" s="68">
        <f ca="1">IF(W95="","",VLOOKUP(W95,Teams,2,FALSE))</f>
        <v>16</v>
      </c>
      <c r="W95" s="146" t="str">
        <f ca="1">BJ12</f>
        <v>Bambino</v>
      </c>
      <c r="X95" s="65" t="s">
        <v>34</v>
      </c>
      <c r="Y95" s="75"/>
      <c r="Z95" s="75"/>
      <c r="AA95" s="75"/>
      <c r="AB95" s="75"/>
      <c r="AC95" s="75"/>
      <c r="AD95" s="75"/>
      <c r="AE95" s="75"/>
      <c r="AF95" s="75"/>
      <c r="AG95" s="64"/>
      <c r="AH95" s="138"/>
      <c r="AI95" s="138"/>
      <c r="AJ95" s="138"/>
      <c r="AK95" s="138"/>
      <c r="AL95" s="138"/>
      <c r="AM95" s="138"/>
      <c r="AN95" s="35"/>
      <c r="AO95" s="35"/>
      <c r="AP95" s="35"/>
      <c r="AQ95" s="35"/>
      <c r="AR95" s="35"/>
      <c r="AS95" s="35"/>
      <c r="AT95" s="35"/>
      <c r="AU95" s="35"/>
      <c r="AV95" s="35"/>
      <c r="AX95" s="35"/>
      <c r="AY95" s="35"/>
      <c r="AZ95" s="35"/>
      <c r="BA95" s="35"/>
      <c r="BB95" s="35"/>
    </row>
    <row r="96" spans="1:54" s="34" customFormat="1" ht="24.95" customHeight="1" thickBot="1" x14ac:dyDescent="0.25">
      <c r="A96" s="39"/>
      <c r="B96" s="39"/>
      <c r="C96" s="36"/>
      <c r="J96" s="68">
        <f ca="1">IF(K96="","",VLOOKUP(K96,Teams,2,FALSE))</f>
        <v>6</v>
      </c>
      <c r="K96" s="145" t="str">
        <f ca="1">BJ25</f>
        <v>Aubin Alicia</v>
      </c>
      <c r="L96" s="67" t="s">
        <v>7</v>
      </c>
      <c r="M96" s="41"/>
      <c r="N96" s="79">
        <f ca="1">IF(O96="","",VLOOKUP(O96,Teams,2,FALSE))</f>
        <v>1</v>
      </c>
      <c r="O96" s="146" t="str">
        <f ca="1">BJ26</f>
        <v xml:space="preserve">Andrieu Rudy </v>
      </c>
      <c r="P96" s="67" t="s">
        <v>7</v>
      </c>
      <c r="Q96" s="41"/>
      <c r="R96" s="79">
        <f ca="1">IF(S96="","",VLOOKUP(S96,Teams,2,FALSE))</f>
        <v>14</v>
      </c>
      <c r="S96" s="146" t="str">
        <f ca="1">BJ27</f>
        <v>Bailleul Elisa</v>
      </c>
      <c r="T96" s="67" t="s">
        <v>7</v>
      </c>
      <c r="U96" s="35"/>
      <c r="V96" s="79">
        <f ca="1">IF(W96="","",VLOOKUP(W96,Teams,2,FALSE))</f>
        <v>10</v>
      </c>
      <c r="W96" s="146" t="str">
        <f ca="1">BJ28</f>
        <v>Dehaies Jaison</v>
      </c>
      <c r="X96" s="67" t="s">
        <v>7</v>
      </c>
      <c r="AG96" s="39"/>
      <c r="AH96" s="138"/>
      <c r="AI96" s="138"/>
      <c r="AJ96" s="138"/>
      <c r="AK96" s="138"/>
      <c r="AL96" s="138"/>
      <c r="AM96" s="138"/>
      <c r="AN96" s="35"/>
      <c r="AO96" s="35"/>
      <c r="AP96" s="35"/>
      <c r="AQ96" s="35"/>
      <c r="AR96" s="35"/>
      <c r="AS96" s="35"/>
      <c r="AT96" s="35"/>
      <c r="AU96" s="35"/>
      <c r="AV96" s="35"/>
      <c r="AX96" s="35"/>
      <c r="AY96" s="35"/>
      <c r="AZ96" s="35"/>
      <c r="BA96" s="35"/>
      <c r="BB96" s="35"/>
    </row>
    <row r="97" spans="1:54" s="34" customFormat="1" ht="24.95" customHeight="1" thickBot="1" x14ac:dyDescent="0.25">
      <c r="A97" s="39"/>
      <c r="B97" s="39"/>
      <c r="C97" s="36"/>
      <c r="J97" s="35"/>
      <c r="K97" s="147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AG97" s="39"/>
      <c r="AH97" s="138"/>
      <c r="AI97" s="138"/>
      <c r="AJ97" s="138"/>
      <c r="AK97" s="138"/>
      <c r="AL97" s="138"/>
      <c r="AM97" s="138"/>
      <c r="AN97" s="35"/>
      <c r="AO97" s="35"/>
      <c r="AP97" s="35"/>
      <c r="AQ97" s="35"/>
      <c r="AR97" s="35"/>
      <c r="AS97" s="35"/>
      <c r="AT97" s="35"/>
      <c r="AU97" s="35"/>
      <c r="AV97" s="35"/>
      <c r="AX97" s="35"/>
      <c r="AY97" s="35"/>
      <c r="AZ97" s="35"/>
      <c r="BA97" s="35"/>
      <c r="BB97" s="35"/>
    </row>
    <row r="98" spans="1:54" s="34" customFormat="1" ht="24.95" customHeight="1" thickBot="1" x14ac:dyDescent="0.35">
      <c r="A98" s="64"/>
      <c r="B98" s="75"/>
      <c r="C98" s="75"/>
      <c r="D98" s="75"/>
      <c r="E98" s="75"/>
      <c r="F98" s="75"/>
      <c r="G98" s="75"/>
      <c r="H98" s="75"/>
      <c r="I98" s="75"/>
      <c r="J98" s="68">
        <f ca="1">IF(K98="","",VLOOKUP(K98,Teams,2,FALSE))</f>
        <v>20</v>
      </c>
      <c r="K98" s="145" t="str">
        <f ca="1">BJ13</f>
        <v>Belhache Alain</v>
      </c>
      <c r="L98" s="65" t="s">
        <v>34</v>
      </c>
      <c r="M98" s="73"/>
      <c r="N98" s="68">
        <f ca="1">IF(O98="","",VLOOKUP(O98,Teams,2,FALSE))</f>
        <v>24</v>
      </c>
      <c r="O98" s="145" t="str">
        <f ca="1">BJ14</f>
        <v>Bellenger Claudio</v>
      </c>
      <c r="P98" s="65" t="s">
        <v>34</v>
      </c>
      <c r="Q98" s="73"/>
      <c r="R98" s="68">
        <f ca="1">IF(S98="","",VLOOKUP(S98,Teams,2,FALSE))</f>
        <v>28</v>
      </c>
      <c r="S98" s="145" t="str">
        <f ca="1">BJ15</f>
        <v>Beynet Stephane</v>
      </c>
      <c r="T98" s="65" t="s">
        <v>34</v>
      </c>
      <c r="U98" s="74"/>
      <c r="V98" s="68">
        <f ca="1">IF(W98="","",VLOOKUP(W98,Teams,2,FALSE))</f>
        <v>32</v>
      </c>
      <c r="W98" s="145" t="str">
        <f ca="1">BJ16</f>
        <v>Blondel Jennifer</v>
      </c>
      <c r="X98" s="65" t="s">
        <v>34</v>
      </c>
      <c r="Y98" s="75"/>
      <c r="Z98" s="75"/>
      <c r="AA98" s="75"/>
      <c r="AB98" s="75"/>
      <c r="AC98" s="75"/>
      <c r="AD98" s="75"/>
      <c r="AE98" s="75"/>
      <c r="AF98" s="75"/>
      <c r="AG98" s="64"/>
      <c r="AH98" s="138"/>
      <c r="AI98" s="138"/>
      <c r="AJ98" s="138"/>
      <c r="AK98" s="138"/>
      <c r="AL98" s="138"/>
      <c r="AM98" s="138"/>
      <c r="AN98" s="30"/>
      <c r="AW98" s="35"/>
      <c r="AX98" s="35"/>
      <c r="AY98" s="35"/>
      <c r="AZ98" s="35"/>
      <c r="BA98" s="37"/>
      <c r="BB98" s="37"/>
    </row>
    <row r="99" spans="1:54" s="34" customFormat="1" ht="24.95" customHeight="1" thickBot="1" x14ac:dyDescent="0.25">
      <c r="A99" s="64"/>
      <c r="B99" s="75"/>
      <c r="C99" s="75"/>
      <c r="D99" s="75"/>
      <c r="E99" s="75"/>
      <c r="F99" s="75"/>
      <c r="G99" s="75"/>
      <c r="H99" s="75"/>
      <c r="I99" s="75"/>
      <c r="J99" s="79">
        <f ca="1">IF(K99="","",VLOOKUP(K99,Teams,2,FALSE))</f>
        <v>21</v>
      </c>
      <c r="K99" s="145" t="str">
        <f ca="1">BJ29</f>
        <v>Belhache Anthony</v>
      </c>
      <c r="L99" s="67" t="s">
        <v>7</v>
      </c>
      <c r="M99" s="73"/>
      <c r="N99" s="68">
        <f ca="1">IF(O99="","",VLOOKUP(O99,Teams,2,FALSE))</f>
        <v>18</v>
      </c>
      <c r="O99" s="145" t="str">
        <f ca="1">BJ30</f>
        <v>Barriuso Manuel</v>
      </c>
      <c r="P99" s="67" t="s">
        <v>7</v>
      </c>
      <c r="Q99" s="73"/>
      <c r="R99" s="79">
        <f ca="1">IF(S99="","",VLOOKUP(S99,Teams,2,FALSE))</f>
        <v>30</v>
      </c>
      <c r="S99" s="145" t="str">
        <f ca="1">BJ31</f>
        <v>Blondel Arnaud</v>
      </c>
      <c r="T99" s="67" t="s">
        <v>7</v>
      </c>
      <c r="U99" s="74"/>
      <c r="V99" s="79">
        <f ca="1">IF(W99="","",VLOOKUP(W99,Teams,2,FALSE))</f>
        <v>26</v>
      </c>
      <c r="W99" s="145" t="str">
        <f ca="1">BJ32</f>
        <v>Berault Dylan / Didou</v>
      </c>
      <c r="X99" s="67" t="s">
        <v>7</v>
      </c>
      <c r="Y99" s="75"/>
      <c r="Z99" s="75"/>
      <c r="AA99" s="75"/>
      <c r="AB99" s="75"/>
      <c r="AC99" s="75"/>
      <c r="AD99" s="75"/>
      <c r="AE99" s="75"/>
      <c r="AF99" s="75"/>
      <c r="AG99" s="64"/>
      <c r="AH99" s="138"/>
      <c r="AI99" s="138"/>
      <c r="AJ99" s="138"/>
      <c r="AK99" s="138"/>
      <c r="AL99" s="138"/>
      <c r="AM99" s="138"/>
      <c r="AN99" s="35"/>
      <c r="AO99" s="35"/>
      <c r="AP99" s="35"/>
      <c r="AQ99" s="35"/>
      <c r="AR99" s="35"/>
      <c r="AS99" s="35"/>
      <c r="AT99" s="35"/>
      <c r="AU99" s="35"/>
      <c r="AV99" s="35"/>
      <c r="BA99" s="35"/>
      <c r="BB99" s="35"/>
    </row>
    <row r="100" spans="1:54" s="34" customFormat="1" ht="24.95" customHeight="1" thickBot="1" x14ac:dyDescent="0.25">
      <c r="A100" s="39"/>
      <c r="B100" s="138"/>
      <c r="C100" s="138"/>
      <c r="D100" s="138"/>
      <c r="E100" s="138"/>
      <c r="F100" s="138"/>
      <c r="G100" s="138"/>
      <c r="H100" s="138"/>
      <c r="I100" s="39"/>
      <c r="J100" s="138"/>
      <c r="K100" s="138"/>
      <c r="L100" s="138"/>
      <c r="M100" s="138"/>
      <c r="N100" s="138"/>
      <c r="O100" s="138"/>
      <c r="P100" s="138"/>
      <c r="Q100" s="148"/>
      <c r="R100" s="138"/>
      <c r="S100" s="138"/>
      <c r="T100" s="138"/>
      <c r="U100" s="138"/>
      <c r="V100" s="138"/>
      <c r="W100" s="138"/>
      <c r="X100" s="138"/>
      <c r="Y100" s="39"/>
      <c r="Z100" s="138"/>
      <c r="AA100" s="138"/>
      <c r="AB100" s="138"/>
      <c r="AC100" s="138"/>
      <c r="AD100" s="138"/>
      <c r="AE100" s="138"/>
      <c r="AF100" s="138"/>
      <c r="AG100" s="39"/>
      <c r="AH100" s="138"/>
      <c r="AI100" s="138"/>
      <c r="AJ100" s="138"/>
      <c r="AK100" s="138"/>
      <c r="AL100" s="138"/>
      <c r="AM100" s="138"/>
      <c r="AN100" s="35"/>
      <c r="AO100" s="35"/>
      <c r="AP100" s="35"/>
      <c r="AQ100" s="35"/>
      <c r="AR100" s="35"/>
      <c r="AS100" s="35"/>
      <c r="AT100" s="35"/>
      <c r="AU100" s="35"/>
      <c r="AV100" s="35"/>
      <c r="BA100" s="35"/>
      <c r="BB100" s="35"/>
    </row>
    <row r="101" spans="1:54" s="34" customFormat="1" ht="24.95" customHeight="1" thickBot="1" x14ac:dyDescent="0.35">
      <c r="A101" s="39"/>
      <c r="B101" s="138"/>
      <c r="C101" s="138"/>
      <c r="D101" s="138"/>
      <c r="E101" s="138"/>
      <c r="F101" s="138"/>
      <c r="G101" s="138"/>
      <c r="H101" s="138"/>
      <c r="I101" s="39"/>
      <c r="J101" s="68">
        <f ca="1">IF(K101="","",VLOOKUP(K101,Teams,2,FALSE))</f>
        <v>36</v>
      </c>
      <c r="K101" s="146" t="str">
        <f ca="1">BJ17</f>
        <v>Borngraeber Gunther</v>
      </c>
      <c r="L101" s="65" t="s">
        <v>34</v>
      </c>
      <c r="M101" s="73"/>
      <c r="N101" s="68">
        <f ca="1">IF(O101="","",VLOOKUP(O101,Teams,2,FALSE))</f>
        <v>40</v>
      </c>
      <c r="O101" s="146" t="str">
        <f ca="1">BJ18</f>
        <v>Brahim Cesar</v>
      </c>
      <c r="P101" s="65" t="s">
        <v>34</v>
      </c>
      <c r="Q101" s="73"/>
      <c r="R101" s="68">
        <f ca="1">IF(S101="","",VLOOKUP(S101,Teams,2,FALSE))</f>
        <v>44</v>
      </c>
      <c r="S101" s="145" t="str">
        <f ca="1">BJ19</f>
        <v>Cailly jordan</v>
      </c>
      <c r="T101" s="65" t="s">
        <v>7</v>
      </c>
      <c r="U101" s="74"/>
      <c r="V101" s="68">
        <f ca="1">IF(W101="","",VLOOKUP(W101,Teams,2,FALSE))</f>
        <v>48</v>
      </c>
      <c r="W101" s="149" t="str">
        <f ca="1">BJ20</f>
        <v>Carpentier Loic</v>
      </c>
      <c r="X101" s="65" t="s">
        <v>7</v>
      </c>
      <c r="Y101" s="39"/>
      <c r="Z101" s="138"/>
      <c r="AA101" s="138"/>
      <c r="AB101" s="138"/>
      <c r="AC101" s="138"/>
      <c r="AD101" s="138"/>
      <c r="AE101" s="138"/>
      <c r="AF101" s="138"/>
      <c r="AG101" s="39"/>
      <c r="AH101" s="138"/>
      <c r="AI101" s="138"/>
      <c r="AJ101" s="138"/>
      <c r="AK101" s="138"/>
      <c r="AL101" s="138"/>
      <c r="AM101" s="138"/>
      <c r="AN101" s="35"/>
      <c r="AO101" s="35"/>
      <c r="AP101" s="35"/>
      <c r="AQ101" s="35"/>
      <c r="AR101" s="35"/>
      <c r="AS101" s="35"/>
      <c r="AT101" s="35"/>
      <c r="AU101" s="35"/>
      <c r="AV101" s="35"/>
      <c r="AW101" s="29"/>
      <c r="AX101" s="29"/>
      <c r="AY101" s="29"/>
      <c r="AZ101" s="29"/>
      <c r="BA101" s="35"/>
      <c r="BB101" s="35"/>
    </row>
    <row r="102" spans="1:54" s="34" customFormat="1" ht="24.95" customHeight="1" thickBot="1" x14ac:dyDescent="0.25">
      <c r="A102" s="39"/>
      <c r="B102" s="138"/>
      <c r="C102" s="138"/>
      <c r="J102" s="79">
        <f ca="1">IF(K102="","",VLOOKUP(K102,Teams,2,FALSE))</f>
        <v>38</v>
      </c>
      <c r="K102" s="146" t="str">
        <f ca="1">BJ33</f>
        <v>Boulain Patrice</v>
      </c>
      <c r="L102" s="67" t="s">
        <v>7</v>
      </c>
      <c r="M102" s="41"/>
      <c r="N102" s="79">
        <f ca="1">IF(O102="","",VLOOKUP(O102,Teams,2,FALSE))</f>
        <v>34</v>
      </c>
      <c r="O102" s="146" t="str">
        <f ca="1">BJ34</f>
        <v>Bobee Marie Line</v>
      </c>
      <c r="P102" s="67" t="s">
        <v>7</v>
      </c>
      <c r="Q102" s="41"/>
      <c r="R102" s="79">
        <f ca="1">IF(S102="","",VLOOKUP(S102,Teams,2,FALSE))</f>
        <v>46</v>
      </c>
      <c r="S102" s="146" t="str">
        <f ca="1">BJ35</f>
        <v>Cambyse Michel</v>
      </c>
      <c r="T102" s="67" t="s">
        <v>34</v>
      </c>
      <c r="U102" s="35"/>
      <c r="V102" s="79">
        <f ca="1">IF(W102="","",VLOOKUP(W102,Teams,2,FALSE))</f>
        <v>42</v>
      </c>
      <c r="W102" s="149" t="str">
        <f ca="1">BJ36</f>
        <v>Bussy Damien</v>
      </c>
      <c r="X102" s="67" t="s">
        <v>34</v>
      </c>
      <c r="AN102" s="24"/>
      <c r="AO102" s="24"/>
      <c r="AP102" s="24"/>
      <c r="AQ102" s="24"/>
      <c r="AR102" s="24"/>
      <c r="AS102" s="24"/>
      <c r="AT102" s="24"/>
      <c r="AU102" s="24"/>
      <c r="AV102" s="24"/>
      <c r="AX102" s="35"/>
      <c r="AY102" s="35"/>
      <c r="AZ102" s="35"/>
    </row>
    <row r="103" spans="1:54" s="34" customFormat="1" ht="24.95" customHeight="1" thickBot="1" x14ac:dyDescent="0.25">
      <c r="A103" s="39"/>
      <c r="B103" s="39"/>
      <c r="C103" s="36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134"/>
      <c r="W103" s="35"/>
      <c r="X103" s="35"/>
      <c r="AX103" s="35"/>
      <c r="AY103" s="35"/>
      <c r="AZ103" s="35"/>
    </row>
    <row r="104" spans="1:54" s="34" customFormat="1" ht="24.95" customHeight="1" thickBot="1" x14ac:dyDescent="0.25">
      <c r="A104" s="39"/>
      <c r="B104" s="30"/>
      <c r="C104" s="43"/>
      <c r="J104" s="68">
        <f ca="1">IF(K104="","",VLOOKUP(K104,Teams,2,FALSE))</f>
        <v>51</v>
      </c>
      <c r="K104" s="145">
        <f ca="1">BJ21</f>
        <v>0</v>
      </c>
      <c r="L104" s="65" t="s">
        <v>7</v>
      </c>
      <c r="M104" s="73"/>
      <c r="N104" s="68">
        <f ca="1">IF(O104="","",VLOOKUP(O104,Teams,2,FALSE))</f>
        <v>51</v>
      </c>
      <c r="O104" s="145">
        <f ca="1">BJ22</f>
        <v>0</v>
      </c>
      <c r="P104" s="65" t="s">
        <v>7</v>
      </c>
      <c r="Q104" s="73"/>
      <c r="R104" s="68">
        <f ca="1">IF(S104="","",VLOOKUP(S104,Teams,2,FALSE))</f>
        <v>51</v>
      </c>
      <c r="S104" s="145">
        <f ca="1">BJ23</f>
        <v>0</v>
      </c>
      <c r="T104" s="65" t="s">
        <v>7</v>
      </c>
      <c r="U104" s="74"/>
      <c r="V104" s="68">
        <f ca="1">IF(W104="","",VLOOKUP(W104,Teams,2,FALSE))</f>
        <v>51</v>
      </c>
      <c r="W104" s="145">
        <f ca="1">BJ24</f>
        <v>0</v>
      </c>
      <c r="X104" s="65" t="s">
        <v>7</v>
      </c>
      <c r="AN104" s="24"/>
      <c r="AO104" s="24"/>
      <c r="AP104" s="24"/>
      <c r="AQ104" s="24"/>
      <c r="AR104" s="24"/>
      <c r="AS104" s="24"/>
      <c r="AT104" s="24"/>
      <c r="AU104" s="24"/>
      <c r="AV104" s="24"/>
      <c r="AW104" s="35"/>
      <c r="AX104" s="35"/>
      <c r="AY104" s="35"/>
      <c r="AZ104" s="35"/>
    </row>
    <row r="105" spans="1:54" s="34" customFormat="1" ht="24.95" customHeight="1" thickBot="1" x14ac:dyDescent="0.25">
      <c r="A105" s="39"/>
      <c r="B105" s="39"/>
      <c r="C105" s="36"/>
      <c r="J105" s="79">
        <f ca="1">IF(K105="","",VLOOKUP(K105,Teams,2,FALSE))</f>
        <v>51</v>
      </c>
      <c r="K105" s="145">
        <f ca="1">BJ37</f>
        <v>0</v>
      </c>
      <c r="L105" s="67" t="s">
        <v>34</v>
      </c>
      <c r="M105" s="73"/>
      <c r="N105" s="79">
        <f ca="1">IF(O105="","",VLOOKUP(O105,Teams,2,FALSE))</f>
        <v>50</v>
      </c>
      <c r="O105" s="145" t="str">
        <f ca="1">BJ38</f>
        <v>Cesar</v>
      </c>
      <c r="P105" s="67" t="s">
        <v>34</v>
      </c>
      <c r="Q105" s="73"/>
      <c r="R105" s="79">
        <f ca="1">IF(S105="","",VLOOKUP(S105,Teams,2,FALSE))</f>
        <v>51</v>
      </c>
      <c r="S105" s="145">
        <f ca="1">BJ39</f>
        <v>0</v>
      </c>
      <c r="T105" s="67"/>
      <c r="U105" s="74"/>
      <c r="V105" s="68">
        <f ca="1">IF(W105="","",VLOOKUP(W105,Teams,2,FALSE))</f>
        <v>51</v>
      </c>
      <c r="W105" s="145">
        <f ca="1">BJ40</f>
        <v>0</v>
      </c>
      <c r="X105" s="67"/>
      <c r="AW105" s="35"/>
      <c r="AX105" s="35"/>
      <c r="AY105" s="35"/>
      <c r="AZ105" s="35"/>
    </row>
    <row r="106" spans="1:54" s="34" customFormat="1" ht="24.95" customHeight="1" x14ac:dyDescent="0.3">
      <c r="A106" s="39"/>
      <c r="B106" s="39"/>
      <c r="C106" s="38"/>
      <c r="AN106" s="29"/>
      <c r="AO106" s="29"/>
      <c r="AP106" s="29"/>
      <c r="AQ106" s="29"/>
      <c r="AR106" s="29"/>
      <c r="AS106" s="29"/>
      <c r="AT106" s="29"/>
      <c r="AU106" s="29"/>
      <c r="AV106" s="29"/>
    </row>
    <row r="107" spans="1:54" s="34" customFormat="1" ht="24.95" customHeight="1" x14ac:dyDescent="0.2">
      <c r="A107" s="39"/>
      <c r="B107" s="39"/>
      <c r="J107" s="139"/>
      <c r="K107" s="173" t="s">
        <v>107</v>
      </c>
      <c r="L107" s="173"/>
      <c r="M107" s="173"/>
      <c r="N107" s="173"/>
      <c r="O107" s="173"/>
      <c r="P107" s="173"/>
      <c r="Q107" s="173"/>
      <c r="R107" s="173"/>
      <c r="S107" s="173"/>
      <c r="T107" s="173"/>
      <c r="U107" s="173"/>
      <c r="V107" s="173"/>
      <c r="W107" s="173"/>
      <c r="X107" s="139"/>
      <c r="AN107" s="28"/>
      <c r="AO107" s="28"/>
      <c r="AP107" s="28"/>
      <c r="AQ107" s="28"/>
      <c r="AR107" s="28"/>
      <c r="AS107" s="28"/>
      <c r="AT107" s="28"/>
      <c r="AU107" s="28"/>
      <c r="AV107" s="28"/>
    </row>
    <row r="108" spans="1:54" s="34" customFormat="1" ht="24.95" customHeight="1" thickBot="1" x14ac:dyDescent="0.25">
      <c r="A108" s="39"/>
      <c r="B108" s="39"/>
      <c r="J108" s="78"/>
      <c r="K108" s="78"/>
      <c r="L108" s="78"/>
      <c r="M108" s="78"/>
      <c r="N108" s="78"/>
      <c r="O108" s="174"/>
      <c r="P108" s="174"/>
      <c r="Q108" s="174"/>
      <c r="R108" s="174"/>
      <c r="S108" s="174"/>
      <c r="T108" s="135"/>
      <c r="U108" s="135"/>
      <c r="V108" s="78"/>
      <c r="W108" s="78"/>
      <c r="X108" s="78"/>
      <c r="AX108" s="35"/>
      <c r="AY108" s="35"/>
      <c r="AZ108" s="35"/>
    </row>
    <row r="109" spans="1:54" s="34" customFormat="1" ht="24.95" customHeight="1" thickBot="1" x14ac:dyDescent="0.25">
      <c r="A109" s="39"/>
      <c r="B109" s="39"/>
      <c r="J109" s="68">
        <f ca="1">IF(K109="","",VLOOKUP(K109,Teams,2,FALSE))</f>
        <v>6</v>
      </c>
      <c r="K109" s="145" t="str">
        <f ca="1">IF(AND(L95&lt;&gt;"G",L95&lt;&gt;"P"),"",IF(L95="G",K95,IF(L96="G",K96,"")))</f>
        <v>Aubin Alicia</v>
      </c>
      <c r="L109" s="65" t="s">
        <v>7</v>
      </c>
      <c r="M109" s="73"/>
      <c r="N109" s="68">
        <f ca="1">IF(O109="","",VLOOKUP(O109,Teams,2,FALSE))</f>
        <v>1</v>
      </c>
      <c r="O109" s="146" t="str">
        <f ca="1">IF(AND(P95&lt;&gt;"G",P95&lt;&gt;"P"),"",IF(P95="G",O95,IF(P96="G",O96,"")))</f>
        <v xml:space="preserve">Andrieu Rudy </v>
      </c>
      <c r="P109" s="65" t="s">
        <v>7</v>
      </c>
      <c r="Q109" s="73"/>
      <c r="R109" s="68">
        <f ca="1">IF(S109="","",VLOOKUP(S109,Teams,2,FALSE))</f>
        <v>14</v>
      </c>
      <c r="S109" s="146" t="str">
        <f ca="1">IF(AND(T95&lt;&gt;"G",T95&lt;&gt;"P"),"",IF(T95="G",S95,IF(T96="G",S96,"")))</f>
        <v>Bailleul Elisa</v>
      </c>
      <c r="T109" s="65" t="s">
        <v>7</v>
      </c>
      <c r="U109" s="74"/>
      <c r="V109" s="68">
        <f ca="1">IF(W109="","",VLOOKUP(W109,Teams,2,FALSE))</f>
        <v>10</v>
      </c>
      <c r="W109" s="146" t="str">
        <f ca="1">IF(AND(X95&lt;&gt;"G",X95&lt;&gt;"P"),"",IF(X95="G",W95,IF(X96="G",W96,"")))</f>
        <v>Dehaies Jaison</v>
      </c>
      <c r="X109" s="65" t="s">
        <v>7</v>
      </c>
      <c r="AX109" s="35"/>
      <c r="AY109" s="35"/>
      <c r="AZ109" s="35"/>
    </row>
    <row r="110" spans="1:54" s="34" customFormat="1" ht="24.95" customHeight="1" thickBot="1" x14ac:dyDescent="0.3">
      <c r="A110" s="39"/>
      <c r="B110" s="39"/>
      <c r="C110" s="36"/>
      <c r="J110" s="68">
        <f ca="1">IF(K110="","",VLOOKUP(K110,Teams,2,FALSE))</f>
        <v>21</v>
      </c>
      <c r="K110" s="145" t="str">
        <f ca="1">IF(AND(L98&lt;&gt;"G",L98&lt;&gt;"P"),"",IF(L98="G",K98,IF(L99="G",K99,"")))</f>
        <v>Belhache Anthony</v>
      </c>
      <c r="L110" s="67"/>
      <c r="M110" s="41"/>
      <c r="N110" s="66">
        <f ca="1">IF(O110="","",VLOOKUP(O110,Teams,2,FALSE))</f>
        <v>18</v>
      </c>
      <c r="O110" s="146" t="str">
        <f ca="1">IF(AND(P98&lt;&gt;"G",P98&lt;&gt;"P"),"",IF(P98="G",O98,IF(P99="G",O99,"")))</f>
        <v>Barriuso Manuel</v>
      </c>
      <c r="P110" s="67"/>
      <c r="Q110" s="41"/>
      <c r="R110" s="79">
        <f ca="1">IF(S110="","",VLOOKUP(S110,Teams,2,FALSE))</f>
        <v>30</v>
      </c>
      <c r="S110" s="146" t="str">
        <f ca="1">IF(AND(T98&lt;&gt;"G",T98&lt;&gt;"P"),"",IF(T98="G",S98,IF(T99="G",S99,"")))</f>
        <v>Blondel Arnaud</v>
      </c>
      <c r="T110" s="67"/>
      <c r="U110" s="35"/>
      <c r="V110" s="79">
        <f ca="1">IF(W110="","",VLOOKUP(W110,Teams,2,FALSE))</f>
        <v>26</v>
      </c>
      <c r="W110" s="146" t="str">
        <f ca="1">IF(AND(X98&lt;&gt;"G",X98&lt;&gt;"P"),"",IF(X98="G",W98,IF(X99="G",W99,"")))</f>
        <v>Berault Dylan / Didou</v>
      </c>
      <c r="X110" s="67"/>
      <c r="AX110" s="35"/>
      <c r="AY110" s="35"/>
      <c r="AZ110" s="35"/>
    </row>
    <row r="111" spans="1:54" s="34" customFormat="1" ht="24.95" customHeight="1" thickBot="1" x14ac:dyDescent="0.25">
      <c r="A111" s="39"/>
      <c r="B111" s="39"/>
      <c r="C111" s="36"/>
      <c r="J111" s="35"/>
      <c r="K111" s="147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AX111" s="35"/>
      <c r="AY111" s="35"/>
      <c r="AZ111" s="35"/>
    </row>
    <row r="112" spans="1:54" s="34" customFormat="1" ht="24.95" customHeight="1" thickBot="1" x14ac:dyDescent="0.25">
      <c r="A112" s="39"/>
      <c r="B112" s="39"/>
      <c r="C112" s="36"/>
      <c r="J112" s="68">
        <f ca="1">IF(K112="","",VLOOKUP(K112,Teams,2,FALSE))</f>
        <v>38</v>
      </c>
      <c r="K112" s="145" t="str">
        <f ca="1">IF(AND(L101&lt;&gt;"G",L101&lt;&gt;"P"),"",IF(L101="G",K101,IF(L102="G",K102,"")))</f>
        <v>Boulain Patrice</v>
      </c>
      <c r="L112" s="65" t="s">
        <v>7</v>
      </c>
      <c r="M112" s="73"/>
      <c r="N112" s="68">
        <f ca="1">IF(O112="","",VLOOKUP(O112,Teams,2,FALSE))</f>
        <v>34</v>
      </c>
      <c r="O112" s="145" t="str">
        <f ca="1">IF(AND(P101&lt;&gt;"G",P101&lt;&gt;"P"),"",IF(P101="G",O101,IF(P102="G",O102,"")))</f>
        <v>Bobee Marie Line</v>
      </c>
      <c r="P112" s="65" t="s">
        <v>7</v>
      </c>
      <c r="Q112" s="73"/>
      <c r="R112" s="68">
        <f ca="1">IF(S112="","",VLOOKUP(S112,Teams,2,FALSE))</f>
        <v>44</v>
      </c>
      <c r="S112" s="145" t="str">
        <f ca="1">IF(AND(T101&lt;&gt;"G",T101&lt;&gt;"P"),"",IF(T101="G",S101,IF(T102="G",S102,"")))</f>
        <v>Cailly jordan</v>
      </c>
      <c r="T112" s="65" t="s">
        <v>7</v>
      </c>
      <c r="U112" s="74"/>
      <c r="V112" s="68">
        <f ca="1">IF(W112="","",VLOOKUP(W112,Teams,2,FALSE))</f>
        <v>48</v>
      </c>
      <c r="W112" s="145" t="str">
        <f ca="1">IF(AND(X101&lt;&gt;"G",X101&lt;&gt;"P"),"",IF(X101="G",W101,IF(X102="G",W102,"")))</f>
        <v>Carpentier Loic</v>
      </c>
      <c r="X112" s="65" t="s">
        <v>7</v>
      </c>
    </row>
    <row r="113" spans="1:52" s="34" customFormat="1" ht="24.95" customHeight="1" thickBot="1" x14ac:dyDescent="0.25">
      <c r="A113" s="39"/>
      <c r="B113" s="39"/>
      <c r="C113" s="36"/>
      <c r="J113" s="79">
        <f ca="1">IF(K113="","",VLOOKUP(K113,Teams,2,FALSE))</f>
        <v>51</v>
      </c>
      <c r="K113" s="145">
        <f ca="1">IF(AND(L104&lt;&gt;"G",L104&lt;&gt;"P"),"",IF(L104="G",K104,IF(L105="G",K105,"")))</f>
        <v>0</v>
      </c>
      <c r="L113" s="67"/>
      <c r="M113" s="73"/>
      <c r="N113" s="68">
        <f ca="1">IF(O113="","",VLOOKUP(O113,Teams,2,FALSE))</f>
        <v>51</v>
      </c>
      <c r="O113" s="145">
        <f ca="1">IF(AND(P104&lt;&gt;"G",P104&lt;&gt;"P"),"",IF(P104="G",O104,IF(P105="G",O105,"")))</f>
        <v>0</v>
      </c>
      <c r="P113" s="67"/>
      <c r="Q113" s="73"/>
      <c r="R113" s="79">
        <f ca="1">IF(S113="","",VLOOKUP(S113,Teams,2,FALSE))</f>
        <v>51</v>
      </c>
      <c r="S113" s="145">
        <f ca="1">IF(AND(T104&lt;&gt;"G",T104&lt;&gt;"P"),"",IF(T104="G",S104,IF(T105="G",S105,"")))</f>
        <v>0</v>
      </c>
      <c r="T113" s="67"/>
      <c r="U113" s="74"/>
      <c r="V113" s="79">
        <f ca="1">IF(W113="","",VLOOKUP(W113,Teams,2,FALSE))</f>
        <v>51</v>
      </c>
      <c r="W113" s="145">
        <f ca="1">IF(AND(X104&lt;&gt;"G",X104&lt;&gt;"P"),"",IF(X104="G",W104,IF(X105="G",W105,"")))</f>
        <v>0</v>
      </c>
      <c r="X113" s="67"/>
      <c r="AN113" s="26"/>
      <c r="AO113" s="35"/>
      <c r="AP113" s="35"/>
      <c r="AQ113" s="35"/>
      <c r="AR113" s="35"/>
      <c r="AS113" s="35"/>
      <c r="AT113" s="26"/>
      <c r="AU113" s="35"/>
      <c r="AV113" s="35"/>
    </row>
    <row r="114" spans="1:52" s="34" customFormat="1" ht="24.95" customHeight="1" x14ac:dyDescent="0.2">
      <c r="A114" s="39"/>
      <c r="B114" s="39"/>
      <c r="C114" s="36"/>
      <c r="J114" s="138"/>
      <c r="K114" s="138"/>
      <c r="L114" s="138"/>
      <c r="M114" s="138"/>
      <c r="N114" s="138"/>
      <c r="O114" s="138"/>
      <c r="P114" s="138"/>
      <c r="Q114" s="39"/>
      <c r="R114" s="138"/>
      <c r="S114" s="138"/>
      <c r="T114" s="138"/>
      <c r="U114" s="138"/>
      <c r="V114" s="138"/>
      <c r="W114" s="138"/>
      <c r="X114" s="138"/>
      <c r="AY114" s="35"/>
      <c r="AZ114" s="35"/>
    </row>
    <row r="115" spans="1:52" s="34" customFormat="1" ht="24.95" customHeight="1" x14ac:dyDescent="0.2">
      <c r="A115" s="39"/>
      <c r="B115" s="39"/>
      <c r="C115" s="36"/>
      <c r="J115" s="141"/>
      <c r="K115" s="142"/>
      <c r="L115" s="143"/>
      <c r="M115" s="73"/>
      <c r="N115" s="141"/>
      <c r="O115" s="142"/>
      <c r="P115" s="143"/>
      <c r="Q115" s="73"/>
      <c r="R115" s="141"/>
      <c r="S115" s="142"/>
      <c r="T115" s="143"/>
      <c r="U115" s="73"/>
      <c r="V115" s="141"/>
      <c r="W115" s="142"/>
      <c r="X115" s="143"/>
      <c r="AY115" s="35"/>
      <c r="AZ115" s="35"/>
    </row>
    <row r="116" spans="1:52" s="34" customFormat="1" ht="24.95" customHeight="1" x14ac:dyDescent="0.3">
      <c r="A116" s="39"/>
      <c r="B116" s="39"/>
      <c r="C116" s="36"/>
      <c r="J116" s="141"/>
      <c r="K116" s="173" t="s">
        <v>108</v>
      </c>
      <c r="L116" s="173"/>
      <c r="M116" s="173"/>
      <c r="N116" s="173"/>
      <c r="O116" s="173"/>
      <c r="P116" s="173"/>
      <c r="Q116" s="173"/>
      <c r="R116" s="173"/>
      <c r="S116" s="173"/>
      <c r="T116" s="173"/>
      <c r="U116" s="173"/>
      <c r="V116" s="173"/>
      <c r="W116" s="173"/>
      <c r="X116" s="143"/>
      <c r="AN116" s="29"/>
      <c r="AO116" s="29"/>
      <c r="AP116" s="29"/>
      <c r="AQ116" s="29"/>
      <c r="AR116" s="29"/>
      <c r="AS116" s="29"/>
      <c r="AT116" s="29"/>
      <c r="AU116" s="29"/>
      <c r="AV116" s="29"/>
      <c r="AY116" s="35"/>
      <c r="AZ116" s="35"/>
    </row>
    <row r="117" spans="1:52" s="34" customFormat="1" ht="24.95" customHeight="1" thickBot="1" x14ac:dyDescent="0.25">
      <c r="A117" s="39"/>
      <c r="B117" s="39"/>
      <c r="C117" s="36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134"/>
      <c r="W117" s="35"/>
      <c r="X117" s="35"/>
    </row>
    <row r="118" spans="1:52" s="34" customFormat="1" ht="24.95" customHeight="1" thickBot="1" x14ac:dyDescent="0.25">
      <c r="A118" s="39"/>
      <c r="B118" s="39"/>
      <c r="C118" s="36"/>
      <c r="J118" s="68">
        <f ca="1">IF(K118="","",VLOOKUP(K118,Teams,2,FALSE))</f>
        <v>6</v>
      </c>
      <c r="K118" s="145" t="str">
        <f ca="1">IF(AND(L109&lt;&gt;"G",L109&lt;&gt;"P"),"",IF(L109="G",K109,IF(L110="G",K110,"")))</f>
        <v>Aubin Alicia</v>
      </c>
      <c r="L118" s="65" t="s">
        <v>7</v>
      </c>
      <c r="M118" s="73"/>
      <c r="N118" s="68">
        <f ca="1">IF(O118="","",VLOOKUP(O118,Teams,2,FALSE))</f>
        <v>1</v>
      </c>
      <c r="O118" s="145" t="str">
        <f ca="1">IF(AND(P109&lt;&gt;"G",P109&lt;&gt;"P"),"",IF(P109="G",O109,IF(P110="G",O110,"")))</f>
        <v xml:space="preserve">Andrieu Rudy </v>
      </c>
      <c r="P118" s="65" t="s">
        <v>7</v>
      </c>
      <c r="Q118" s="73"/>
      <c r="R118" s="68">
        <f ca="1">IF(S118="","",VLOOKUP(S118,Teams,2,FALSE))</f>
        <v>14</v>
      </c>
      <c r="S118" s="145" t="str">
        <f ca="1">IF(AND(T109&lt;&gt;"G",T109&lt;&gt;"P"),"",IF(T109="G",S109,IF(T110="G",S110,"")))</f>
        <v>Bailleul Elisa</v>
      </c>
      <c r="T118" s="65" t="s">
        <v>7</v>
      </c>
      <c r="U118" s="74"/>
      <c r="V118" s="68">
        <f ca="1">IF(W118="","",VLOOKUP(W118,Teams,2,FALSE))</f>
        <v>10</v>
      </c>
      <c r="W118" s="145" t="str">
        <f ca="1">IF(AND(X109&lt;&gt;"G",X109&lt;&gt;"P"),"",IF(X109="G",W109,IF(X110="G",W110,"")))</f>
        <v>Dehaies Jaison</v>
      </c>
      <c r="X118" s="65" t="s">
        <v>7</v>
      </c>
      <c r="AW118" s="35"/>
      <c r="AX118" s="35"/>
      <c r="AY118" s="35"/>
      <c r="AZ118" s="35"/>
    </row>
    <row r="119" spans="1:52" s="34" customFormat="1" ht="24.95" customHeight="1" thickBot="1" x14ac:dyDescent="0.25">
      <c r="A119" s="39"/>
      <c r="B119" s="39"/>
      <c r="C119" s="36"/>
      <c r="J119" s="79">
        <f ca="1">IF(K119="","",VLOOKUP(K119,Teams,2,FALSE))</f>
        <v>38</v>
      </c>
      <c r="K119" s="145" t="str">
        <f ca="1">IF(AND(L112&lt;&gt;"G",L112&lt;&gt;"P"),"",IF(L112="G",K112,IF(L113="G",K113,"")))</f>
        <v>Boulain Patrice</v>
      </c>
      <c r="L119" s="67"/>
      <c r="M119" s="73"/>
      <c r="N119" s="79">
        <f ca="1">IF(O119="","",VLOOKUP(O119,Teams,2,FALSE))</f>
        <v>34</v>
      </c>
      <c r="O119" s="145" t="str">
        <f ca="1">IF(AND(P112&lt;&gt;"G",P112&lt;&gt;"P"),"",IF(P112="G",O112,IF(P113="G",O113,"")))</f>
        <v>Bobee Marie Line</v>
      </c>
      <c r="P119" s="67"/>
      <c r="Q119" s="73"/>
      <c r="R119" s="79">
        <f ca="1">IF(S119="","",VLOOKUP(S119,Teams,2,FALSE))</f>
        <v>44</v>
      </c>
      <c r="S119" s="145" t="str">
        <f ca="1">IF(AND(T112&lt;&gt;"G",T112&lt;&gt;"P"),"",IF(T112="G",S112,IF(T113="G",S113,"")))</f>
        <v>Cailly jordan</v>
      </c>
      <c r="T119" s="67"/>
      <c r="U119" s="74"/>
      <c r="V119" s="68">
        <f ca="1">IF(W119="","",VLOOKUP(W119,Teams,2,FALSE))</f>
        <v>48</v>
      </c>
      <c r="W119" s="145" t="str">
        <f ca="1">IF(AND(X112&lt;&gt;"G",X112&lt;&gt;"P"),"",IF(X112="G",W112,IF(X113="G",W113,"")))</f>
        <v>Carpentier Loic</v>
      </c>
      <c r="X119" s="67"/>
      <c r="AN119" s="26"/>
      <c r="AO119" s="35"/>
      <c r="AP119" s="35"/>
      <c r="AQ119" s="35"/>
      <c r="AR119" s="35"/>
      <c r="AS119" s="35"/>
      <c r="AT119" s="26"/>
      <c r="AU119" s="35"/>
      <c r="AV119" s="35"/>
      <c r="AW119" s="35"/>
      <c r="AX119" s="35"/>
      <c r="AY119" s="35"/>
      <c r="AZ119" s="35"/>
    </row>
    <row r="120" spans="1:52" s="34" customFormat="1" ht="24.95" customHeight="1" x14ac:dyDescent="0.2">
      <c r="A120" s="39"/>
      <c r="B120" s="39"/>
      <c r="C120" s="36"/>
      <c r="AN120" s="26"/>
      <c r="AO120" s="35"/>
      <c r="AP120" s="35"/>
      <c r="AQ120" s="35"/>
      <c r="AR120" s="35"/>
      <c r="AS120" s="35"/>
      <c r="AT120" s="26"/>
      <c r="AU120" s="35"/>
      <c r="AV120" s="35"/>
      <c r="AW120" s="35"/>
      <c r="AX120" s="35"/>
      <c r="AY120" s="35"/>
      <c r="AZ120" s="35"/>
    </row>
    <row r="121" spans="1:52" s="34" customFormat="1" ht="24.95" customHeight="1" x14ac:dyDescent="0.2">
      <c r="A121" s="39"/>
      <c r="B121" s="39"/>
      <c r="C121" s="36"/>
    </row>
    <row r="122" spans="1:52" s="34" customFormat="1" ht="24.95" customHeight="1" x14ac:dyDescent="0.2">
      <c r="A122" s="39"/>
      <c r="B122" s="39"/>
      <c r="C122" s="36"/>
      <c r="J122" s="141"/>
      <c r="K122" s="45"/>
      <c r="L122" s="45"/>
      <c r="M122" s="45"/>
      <c r="N122" s="45"/>
      <c r="O122" s="173" t="s">
        <v>109</v>
      </c>
      <c r="P122" s="173"/>
      <c r="Q122" s="173"/>
      <c r="R122" s="173"/>
      <c r="S122" s="173"/>
      <c r="T122" s="45"/>
      <c r="U122" s="45"/>
      <c r="V122" s="45"/>
      <c r="W122" s="45"/>
      <c r="X122" s="143"/>
      <c r="AA122" s="140" t="s">
        <v>110</v>
      </c>
    </row>
    <row r="123" spans="1:52" s="34" customFormat="1" ht="24.95" customHeight="1" thickBot="1" x14ac:dyDescent="0.25">
      <c r="A123" s="39"/>
      <c r="B123" s="39"/>
      <c r="C123" s="36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134"/>
      <c r="W123" s="35"/>
      <c r="X123" s="35"/>
    </row>
    <row r="124" spans="1:52" s="34" customFormat="1" ht="24.95" customHeight="1" thickBot="1" x14ac:dyDescent="0.25">
      <c r="A124" s="39"/>
      <c r="B124" s="39"/>
      <c r="C124" s="36"/>
      <c r="M124" s="73"/>
      <c r="N124" s="68">
        <f ca="1">IF(O124="","",VLOOKUP(O124,Teams,2,FALSE))</f>
        <v>6</v>
      </c>
      <c r="O124" s="145" t="str">
        <f ca="1">IF(AND(L118&lt;&gt;"G",L118&lt;&gt;"P"),"",IF(L118="G",K118,IF(L119="G",K119,"")))</f>
        <v>Aubin Alicia</v>
      </c>
      <c r="P124" s="65" t="s">
        <v>7</v>
      </c>
      <c r="Q124" s="73"/>
      <c r="R124" s="68">
        <f ca="1">IF(S124="","",VLOOKUP(S124,Teams,2,FALSE))</f>
        <v>1</v>
      </c>
      <c r="S124" s="145" t="str">
        <f ca="1">IF(AND(P118&lt;&gt;"G",P118&lt;&gt;"P"),"",IF(P118="G",O118,IF(P119="G",O119,"")))</f>
        <v xml:space="preserve">Andrieu Rudy </v>
      </c>
      <c r="T124" s="65" t="s">
        <v>7</v>
      </c>
      <c r="U124" s="74"/>
      <c r="Z124" s="68">
        <f ca="1">IF(AA124="","",VLOOKUP(AA124,Teams,2,FALSE))</f>
        <v>6</v>
      </c>
      <c r="AA124" s="145" t="str">
        <f ca="1">IF(AND(P124&lt;&gt;"G",P124&lt;&gt;"P"),"",IF(P124="G",O124,IF(P125="G",O125,"")))</f>
        <v>Aubin Alicia</v>
      </c>
      <c r="AB124" s="65"/>
    </row>
    <row r="125" spans="1:52" s="34" customFormat="1" ht="24.95" customHeight="1" thickBot="1" x14ac:dyDescent="0.25">
      <c r="A125" s="39"/>
      <c r="B125" s="39"/>
      <c r="C125" s="36"/>
      <c r="M125" s="73"/>
      <c r="N125" s="79">
        <f ca="1">IF(O125="","",VLOOKUP(O125,Teams,2,FALSE))</f>
        <v>14</v>
      </c>
      <c r="O125" s="145" t="str">
        <f ca="1">IF(AND(T118&lt;&gt;"G",T118&lt;&gt;"P"),"",IF(T118="G",S118,IF(T119="G",S119,"")))</f>
        <v>Bailleul Elisa</v>
      </c>
      <c r="P125" s="67"/>
      <c r="Q125" s="73"/>
      <c r="R125" s="79">
        <f ca="1">IF(S125="","",VLOOKUP(S125,Teams,2,FALSE))</f>
        <v>10</v>
      </c>
      <c r="S125" s="145" t="str">
        <f ca="1">IF(AND(X118&lt;&gt;"G",X118&lt;&gt;"P"),"",IF(X118="G",W118,IF(X119="G",W119,"")))</f>
        <v>Dehaies Jaison</v>
      </c>
      <c r="T125" s="67"/>
      <c r="U125" s="74"/>
      <c r="Z125" s="79">
        <f ca="1">IF(AA125="","",VLOOKUP(AA125,Teams,2,FALSE))</f>
        <v>1</v>
      </c>
      <c r="AA125" s="145" t="str">
        <f ca="1">IF(AND(T124&lt;&gt;"G",T124&lt;&gt;"P"),"",IF(T124="G",S124,IF(T125="G",S125,"")))</f>
        <v xml:space="preserve">Andrieu Rudy </v>
      </c>
      <c r="AB125" s="67"/>
    </row>
    <row r="126" spans="1:52" s="34" customFormat="1" ht="24.95" customHeight="1" x14ac:dyDescent="0.2">
      <c r="A126" s="39"/>
      <c r="B126" s="39"/>
      <c r="C126" s="36"/>
    </row>
    <row r="127" spans="1:52" s="34" customFormat="1" ht="24.95" customHeight="1" x14ac:dyDescent="0.2">
      <c r="A127" s="39"/>
      <c r="B127" s="39"/>
      <c r="C127" s="36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</row>
    <row r="128" spans="1:52" s="34" customFormat="1" ht="24.95" customHeight="1" x14ac:dyDescent="0.2">
      <c r="A128" s="39"/>
      <c r="B128" s="39"/>
      <c r="C128" s="36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</row>
    <row r="129" spans="1:48" s="34" customFormat="1" ht="24.95" customHeight="1" x14ac:dyDescent="0.2">
      <c r="A129" s="39"/>
      <c r="B129" s="39"/>
      <c r="C129" s="36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</row>
    <row r="130" spans="1:48" s="34" customFormat="1" ht="24.95" customHeight="1" x14ac:dyDescent="0.2">
      <c r="A130" s="39"/>
      <c r="B130" s="39"/>
      <c r="C130" s="36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</row>
    <row r="131" spans="1:48" s="34" customFormat="1" ht="24.95" customHeight="1" x14ac:dyDescent="0.2">
      <c r="A131" s="39"/>
      <c r="B131" s="39"/>
      <c r="C131" s="36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</row>
    <row r="132" spans="1:48" s="34" customFormat="1" ht="24.95" customHeight="1" x14ac:dyDescent="0.2">
      <c r="A132" s="39"/>
      <c r="B132" s="39"/>
      <c r="C132" s="36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 s="30"/>
    </row>
    <row r="133" spans="1:48" s="34" customFormat="1" ht="24.95" customHeight="1" x14ac:dyDescent="0.2">
      <c r="A133" s="39"/>
      <c r="B133" s="39"/>
      <c r="C133" s="36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 s="35"/>
      <c r="AO133" s="35"/>
      <c r="AP133" s="35"/>
      <c r="AQ133" s="35"/>
      <c r="AR133" s="35"/>
      <c r="AS133" s="35"/>
      <c r="AT133" s="35"/>
      <c r="AU133" s="35"/>
      <c r="AV133" s="35"/>
    </row>
    <row r="134" spans="1:48" s="34" customFormat="1" ht="24.95" customHeight="1" x14ac:dyDescent="0.2">
      <c r="A134" s="39"/>
      <c r="B134" s="39"/>
      <c r="C134" s="36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 s="35"/>
      <c r="AO134" s="35"/>
      <c r="AP134" s="35"/>
      <c r="AQ134" s="35"/>
      <c r="AR134" s="35"/>
      <c r="AS134" s="35"/>
      <c r="AT134" s="35"/>
      <c r="AU134" s="35"/>
      <c r="AV134" s="35"/>
    </row>
    <row r="135" spans="1:48" s="34" customFormat="1" ht="24.95" customHeight="1" x14ac:dyDescent="0.2">
      <c r="A135" s="39"/>
      <c r="B135" s="39"/>
      <c r="C135" s="36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 s="35"/>
      <c r="AO135" s="35"/>
      <c r="AP135" s="35"/>
      <c r="AQ135" s="35"/>
      <c r="AR135" s="35"/>
      <c r="AS135" s="35"/>
      <c r="AT135" s="35"/>
      <c r="AU135" s="35"/>
      <c r="AV135" s="35"/>
    </row>
    <row r="136" spans="1:48" s="34" customFormat="1" ht="24.95" customHeight="1" x14ac:dyDescent="0.2">
      <c r="A136" s="39"/>
      <c r="B136" s="39"/>
      <c r="C136" s="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</row>
    <row r="137" spans="1:48" s="34" customFormat="1" ht="24.95" customHeight="1" x14ac:dyDescent="0.2">
      <c r="A137" s="39"/>
      <c r="B137" s="39"/>
      <c r="C137" s="36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</row>
    <row r="138" spans="1:48" s="34" customFormat="1" ht="24.95" customHeight="1" x14ac:dyDescent="0.2">
      <c r="A138" s="39"/>
      <c r="B138" s="39"/>
      <c r="C138" s="36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</row>
    <row r="139" spans="1:48" s="34" customFormat="1" ht="24.95" customHeight="1" x14ac:dyDescent="0.2">
      <c r="A139" s="39"/>
      <c r="B139" s="39"/>
      <c r="C139" s="36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</row>
    <row r="140" spans="1:48" s="34" customFormat="1" ht="24.95" customHeight="1" x14ac:dyDescent="0.2">
      <c r="A140" s="39"/>
      <c r="B140" s="39"/>
      <c r="C140" s="36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</row>
    <row r="141" spans="1:48" s="34" customFormat="1" ht="24.95" customHeight="1" x14ac:dyDescent="0.2">
      <c r="A141" s="39"/>
      <c r="B141" s="39"/>
      <c r="C141" s="36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</row>
    <row r="142" spans="1:48" s="34" customFormat="1" ht="24.95" customHeight="1" x14ac:dyDescent="0.2">
      <c r="A142" s="39"/>
      <c r="B142" s="39"/>
      <c r="C142" s="36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</row>
    <row r="143" spans="1:48" s="34" customFormat="1" ht="24.95" customHeight="1" x14ac:dyDescent="0.2">
      <c r="A143" s="39"/>
      <c r="B143" s="39"/>
      <c r="C143" s="36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</row>
    <row r="144" spans="1:48" s="34" customFormat="1" ht="24.95" customHeight="1" x14ac:dyDescent="0.2">
      <c r="A144" s="39"/>
      <c r="B144" s="39"/>
      <c r="C144" s="36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</row>
    <row r="145" spans="1:39" s="34" customFormat="1" ht="24.95" customHeight="1" x14ac:dyDescent="0.2">
      <c r="A145" s="39"/>
      <c r="B145" s="39"/>
      <c r="C145" s="36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</row>
    <row r="146" spans="1:39" s="34" customFormat="1" ht="24.95" customHeight="1" x14ac:dyDescent="0.2">
      <c r="A146" s="39"/>
      <c r="B146" s="39"/>
      <c r="C146" s="3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</row>
    <row r="147" spans="1:39" s="34" customFormat="1" ht="24.95" customHeight="1" x14ac:dyDescent="0.2">
      <c r="A147" s="39"/>
      <c r="B147" s="39"/>
      <c r="C147" s="36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</row>
    <row r="148" spans="1:39" s="34" customFormat="1" ht="24.95" customHeight="1" x14ac:dyDescent="0.2">
      <c r="A148" s="39"/>
      <c r="B148" s="39"/>
      <c r="C148" s="36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</row>
    <row r="149" spans="1:39" s="34" customFormat="1" ht="24.95" customHeight="1" x14ac:dyDescent="0.2">
      <c r="A149" s="39"/>
      <c r="B149" s="39"/>
      <c r="C149" s="36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</row>
    <row r="150" spans="1:39" s="34" customFormat="1" ht="24.95" customHeight="1" x14ac:dyDescent="0.2">
      <c r="A150" s="39"/>
      <c r="B150" s="39"/>
      <c r="C150" s="36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</row>
    <row r="151" spans="1:39" s="34" customFormat="1" ht="24.95" customHeight="1" x14ac:dyDescent="0.2">
      <c r="A151" s="39"/>
      <c r="B151" s="39"/>
      <c r="C151" s="36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</row>
    <row r="152" spans="1:39" s="34" customFormat="1" ht="24.95" customHeight="1" x14ac:dyDescent="0.2">
      <c r="A152" s="39"/>
      <c r="B152" s="39"/>
      <c r="C152" s="36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</row>
    <row r="153" spans="1:39" s="34" customFormat="1" ht="24.95" customHeight="1" x14ac:dyDescent="0.2">
      <c r="A153" s="39"/>
      <c r="B153" s="39"/>
      <c r="C153" s="36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</row>
    <row r="154" spans="1:39" s="34" customFormat="1" ht="24.95" customHeight="1" x14ac:dyDescent="0.2">
      <c r="A154" s="39"/>
      <c r="B154" s="39"/>
      <c r="C154" s="36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</row>
    <row r="155" spans="1:39" s="34" customFormat="1" ht="24.95" customHeight="1" x14ac:dyDescent="0.2">
      <c r="A155" s="39"/>
      <c r="B155" s="39"/>
      <c r="C155" s="36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</row>
    <row r="156" spans="1:39" s="34" customFormat="1" ht="24.95" customHeight="1" x14ac:dyDescent="0.2">
      <c r="A156" s="39"/>
      <c r="B156" s="39"/>
      <c r="C156" s="3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</row>
    <row r="157" spans="1:39" s="34" customFormat="1" ht="24.95" customHeight="1" x14ac:dyDescent="0.2">
      <c r="A157" s="39"/>
      <c r="B157" s="39"/>
      <c r="C157" s="36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</row>
    <row r="158" spans="1:39" s="34" customFormat="1" ht="24.95" customHeight="1" x14ac:dyDescent="0.2">
      <c r="A158" s="39"/>
      <c r="B158" s="39"/>
      <c r="C158" s="36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</row>
    <row r="159" spans="1:39" s="34" customFormat="1" ht="24.95" customHeight="1" x14ac:dyDescent="0.2">
      <c r="A159" s="39"/>
      <c r="B159" s="39"/>
      <c r="C159" s="36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</row>
    <row r="160" spans="1:39" s="34" customFormat="1" ht="24.95" customHeight="1" x14ac:dyDescent="0.2">
      <c r="A160" s="39"/>
      <c r="B160" s="39"/>
      <c r="C160" s="36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</row>
    <row r="161" spans="1:39" s="34" customFormat="1" ht="24.95" customHeight="1" x14ac:dyDescent="0.2">
      <c r="A161" s="39"/>
      <c r="B161" s="39"/>
      <c r="C161" s="36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</row>
    <row r="162" spans="1:39" s="34" customFormat="1" ht="24.95" customHeight="1" x14ac:dyDescent="0.2">
      <c r="A162" s="39"/>
      <c r="B162" s="39"/>
      <c r="C162" s="36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</row>
    <row r="163" spans="1:39" s="34" customFormat="1" ht="24.95" customHeight="1" x14ac:dyDescent="0.2">
      <c r="A163" s="39"/>
      <c r="B163" s="39"/>
      <c r="C163" s="36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</row>
    <row r="164" spans="1:39" s="34" customFormat="1" ht="24.95" customHeight="1" x14ac:dyDescent="0.2">
      <c r="A164" s="39"/>
      <c r="B164" s="39"/>
      <c r="C164" s="36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</row>
    <row r="165" spans="1:39" s="34" customFormat="1" ht="24.95" customHeight="1" x14ac:dyDescent="0.2">
      <c r="A165" s="39"/>
      <c r="B165" s="39"/>
      <c r="C165" s="36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</row>
    <row r="166" spans="1:39" s="34" customFormat="1" ht="24.95" customHeight="1" x14ac:dyDescent="0.2">
      <c r="A166" s="39"/>
      <c r="B166" s="39"/>
      <c r="C166" s="3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</row>
    <row r="167" spans="1:39" s="34" customFormat="1" ht="24.95" customHeight="1" x14ac:dyDescent="0.2">
      <c r="A167" s="39"/>
      <c r="B167" s="39"/>
      <c r="C167" s="36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</row>
    <row r="168" spans="1:39" s="34" customFormat="1" ht="24.95" customHeight="1" x14ac:dyDescent="0.2">
      <c r="A168" s="39"/>
      <c r="B168" s="39"/>
      <c r="C168" s="36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</row>
    <row r="169" spans="1:39" s="34" customFormat="1" ht="24.95" customHeight="1" x14ac:dyDescent="0.2">
      <c r="A169" s="39"/>
      <c r="B169" s="39"/>
      <c r="C169" s="36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</row>
    <row r="170" spans="1:39" s="34" customFormat="1" ht="24.95" customHeight="1" x14ac:dyDescent="0.2">
      <c r="A170" s="39"/>
      <c r="B170" s="39"/>
      <c r="C170" s="36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</row>
    <row r="171" spans="1:39" s="34" customFormat="1" ht="24.95" customHeight="1" x14ac:dyDescent="0.2">
      <c r="A171" s="39"/>
      <c r="B171" s="39"/>
      <c r="C171" s="36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</row>
    <row r="172" spans="1:39" s="34" customFormat="1" ht="24.95" customHeight="1" x14ac:dyDescent="0.2">
      <c r="A172" s="39"/>
      <c r="B172" s="39"/>
      <c r="C172" s="36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</row>
    <row r="173" spans="1:39" s="34" customFormat="1" ht="24.95" customHeight="1" x14ac:dyDescent="0.2">
      <c r="A173" s="39"/>
      <c r="B173" s="39"/>
      <c r="C173" s="36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</row>
    <row r="174" spans="1:39" s="34" customFormat="1" ht="24.95" customHeight="1" x14ac:dyDescent="0.2">
      <c r="A174" s="39"/>
      <c r="B174" s="39"/>
      <c r="C174" s="36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</row>
    <row r="175" spans="1:39" s="34" customFormat="1" ht="24.95" customHeight="1" x14ac:dyDescent="0.2">
      <c r="A175" s="39"/>
      <c r="B175" s="39"/>
      <c r="C175" s="36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</row>
    <row r="176" spans="1:39" s="34" customFormat="1" ht="24.95" customHeight="1" x14ac:dyDescent="0.2">
      <c r="A176" s="39"/>
      <c r="B176" s="39"/>
      <c r="C176" s="3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</row>
    <row r="177" spans="1:39" s="34" customFormat="1" ht="24.95" customHeight="1" x14ac:dyDescent="0.2">
      <c r="A177" s="39"/>
      <c r="B177" s="39"/>
      <c r="C177" s="36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</row>
    <row r="178" spans="1:39" s="34" customFormat="1" ht="24.95" customHeight="1" x14ac:dyDescent="0.2">
      <c r="A178" s="39"/>
      <c r="B178" s="39"/>
      <c r="C178" s="36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</row>
    <row r="179" spans="1:39" s="34" customFormat="1" ht="24.95" customHeight="1" x14ac:dyDescent="0.2">
      <c r="A179" s="39"/>
      <c r="B179" s="39"/>
      <c r="C179" s="36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</row>
    <row r="180" spans="1:39" s="34" customFormat="1" ht="24.95" customHeight="1" x14ac:dyDescent="0.2">
      <c r="A180" s="39"/>
      <c r="B180" s="39"/>
      <c r="C180" s="36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</row>
    <row r="181" spans="1:39" s="34" customFormat="1" ht="24.95" customHeight="1" x14ac:dyDescent="0.2">
      <c r="A181" s="39"/>
      <c r="B181" s="39"/>
      <c r="C181" s="36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</row>
    <row r="182" spans="1:39" s="34" customFormat="1" ht="24.95" customHeight="1" x14ac:dyDescent="0.2">
      <c r="A182" s="39"/>
      <c r="B182" s="39"/>
      <c r="C182" s="36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</row>
    <row r="183" spans="1:39" s="34" customFormat="1" ht="24.95" customHeight="1" x14ac:dyDescent="0.2">
      <c r="A183" s="39"/>
      <c r="B183" s="39"/>
      <c r="C183" s="36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</row>
    <row r="184" spans="1:39" s="34" customFormat="1" ht="24.95" customHeight="1" x14ac:dyDescent="0.2">
      <c r="A184" s="39"/>
      <c r="B184" s="39"/>
      <c r="C184" s="36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</row>
    <row r="185" spans="1:39" s="34" customFormat="1" ht="24.95" customHeight="1" x14ac:dyDescent="0.2">
      <c r="A185" s="39"/>
      <c r="B185" s="39"/>
      <c r="C185" s="36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</row>
    <row r="186" spans="1:39" s="34" customFormat="1" ht="24.95" customHeight="1" x14ac:dyDescent="0.2">
      <c r="A186" s="39"/>
      <c r="B186" s="39"/>
      <c r="C186" s="3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</row>
    <row r="187" spans="1:39" s="34" customFormat="1" ht="24.95" customHeight="1" x14ac:dyDescent="0.2">
      <c r="A187" s="39"/>
      <c r="B187" s="39"/>
      <c r="C187" s="36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</row>
    <row r="188" spans="1:39" s="34" customFormat="1" ht="24.95" customHeight="1" x14ac:dyDescent="0.2">
      <c r="A188" s="39"/>
      <c r="B188" s="39"/>
      <c r="C188" s="36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</row>
    <row r="189" spans="1:39" s="34" customFormat="1" ht="24.95" customHeight="1" x14ac:dyDescent="0.2">
      <c r="A189" s="39"/>
      <c r="B189" s="39"/>
      <c r="C189" s="36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</row>
    <row r="190" spans="1:39" s="34" customFormat="1" ht="24.95" customHeight="1" x14ac:dyDescent="0.2">
      <c r="A190" s="39"/>
      <c r="B190" s="39"/>
      <c r="C190" s="36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</row>
    <row r="191" spans="1:39" s="34" customFormat="1" ht="24.95" customHeight="1" x14ac:dyDescent="0.2">
      <c r="A191" s="39"/>
      <c r="B191" s="39"/>
      <c r="C191" s="36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</row>
    <row r="192" spans="1:39" s="34" customFormat="1" ht="24.95" customHeight="1" x14ac:dyDescent="0.2">
      <c r="A192" s="39"/>
      <c r="B192" s="39"/>
      <c r="C192" s="36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</row>
    <row r="193" spans="1:67" s="34" customFormat="1" ht="24.95" customHeight="1" x14ac:dyDescent="0.2">
      <c r="A193" s="39"/>
      <c r="B193" s="39"/>
      <c r="C193" s="36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</row>
    <row r="194" spans="1:67" s="34" customFormat="1" ht="24.95" customHeight="1" x14ac:dyDescent="0.2">
      <c r="A194" s="39"/>
      <c r="B194" s="39"/>
      <c r="C194" s="36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</row>
    <row r="195" spans="1:67" ht="24.95" customHeight="1" x14ac:dyDescent="0.2">
      <c r="B195" s="39"/>
      <c r="C195" s="36"/>
      <c r="AN195" s="34"/>
      <c r="AO195" s="34"/>
      <c r="BG195" s="34"/>
      <c r="BH195" s="34"/>
      <c r="BI195" s="34"/>
      <c r="BJ195" s="34"/>
      <c r="BK195" s="34"/>
      <c r="BL195" s="34"/>
      <c r="BM195" s="34"/>
      <c r="BN195" s="34"/>
      <c r="BO195" s="34"/>
    </row>
    <row r="196" spans="1:67" ht="24.95" customHeight="1" x14ac:dyDescent="0.2">
      <c r="B196" s="39"/>
      <c r="C196" s="36"/>
      <c r="AN196" s="34"/>
      <c r="AO196" s="34"/>
      <c r="BG196" s="34"/>
      <c r="BH196" s="34"/>
      <c r="BI196" s="34"/>
      <c r="BJ196" s="34"/>
      <c r="BK196" s="34"/>
      <c r="BL196" s="34"/>
      <c r="BM196" s="34"/>
      <c r="BN196" s="34"/>
      <c r="BO196" s="34"/>
    </row>
    <row r="197" spans="1:67" ht="24.95" customHeight="1" x14ac:dyDescent="0.2">
      <c r="B197" s="39"/>
      <c r="C197" s="36"/>
      <c r="AN197" s="34"/>
      <c r="AO197" s="34"/>
      <c r="BG197" s="34"/>
      <c r="BH197" s="34"/>
      <c r="BI197" s="34"/>
      <c r="BJ197" s="34"/>
      <c r="BK197" s="34"/>
      <c r="BL197" s="34"/>
      <c r="BM197" s="34"/>
      <c r="BN197" s="34"/>
      <c r="BO197" s="34"/>
    </row>
    <row r="198" spans="1:67" ht="24.95" customHeight="1" x14ac:dyDescent="0.2">
      <c r="B198" s="39"/>
      <c r="C198" s="36"/>
      <c r="AN198" s="34"/>
      <c r="AO198" s="34"/>
      <c r="BG198" s="34"/>
      <c r="BH198" s="34"/>
      <c r="BI198" s="34"/>
      <c r="BJ198" s="34"/>
      <c r="BK198" s="34"/>
      <c r="BL198" s="34"/>
      <c r="BM198" s="34"/>
      <c r="BN198" s="34"/>
      <c r="BO198" s="34"/>
    </row>
    <row r="199" spans="1:67" ht="24.95" customHeight="1" x14ac:dyDescent="0.2">
      <c r="B199" s="39"/>
      <c r="C199" s="36"/>
      <c r="AN199" s="34"/>
      <c r="AO199" s="34"/>
    </row>
    <row r="200" spans="1:67" ht="24.95" customHeight="1" x14ac:dyDescent="0.2">
      <c r="B200" s="39"/>
      <c r="C200" s="36"/>
      <c r="AN200" s="34"/>
      <c r="AO200" s="34"/>
    </row>
    <row r="201" spans="1:67" ht="24.95" customHeight="1" x14ac:dyDescent="0.2">
      <c r="B201" s="39"/>
      <c r="C201" s="36"/>
      <c r="AN201" s="34"/>
      <c r="AO201" s="34"/>
    </row>
    <row r="202" spans="1:67" ht="24.95" customHeight="1" x14ac:dyDescent="0.2">
      <c r="B202" s="39"/>
      <c r="C202" s="36"/>
      <c r="AN202" s="34"/>
      <c r="AO202" s="34"/>
    </row>
    <row r="203" spans="1:67" ht="24.95" customHeight="1" x14ac:dyDescent="0.2">
      <c r="B203" s="39"/>
      <c r="C203" s="36"/>
      <c r="AN203" s="34"/>
      <c r="AO203" s="34"/>
    </row>
    <row r="204" spans="1:67" ht="24.95" customHeight="1" x14ac:dyDescent="0.2">
      <c r="B204" s="39"/>
      <c r="C204" s="36"/>
      <c r="AN204" s="34"/>
      <c r="AO204" s="34"/>
    </row>
    <row r="205" spans="1:67" ht="24.95" customHeight="1" x14ac:dyDescent="0.2">
      <c r="B205" s="39"/>
      <c r="C205" s="36"/>
      <c r="AN205" s="34"/>
      <c r="AO205" s="34"/>
    </row>
    <row r="206" spans="1:67" ht="24.95" customHeight="1" x14ac:dyDescent="0.2">
      <c r="B206" s="39"/>
      <c r="C206" s="36"/>
      <c r="AN206" s="34"/>
      <c r="AO206" s="34"/>
    </row>
    <row r="207" spans="1:67" ht="24.95" customHeight="1" x14ac:dyDescent="0.2">
      <c r="B207" s="39"/>
      <c r="C207" s="36"/>
      <c r="AN207" s="34"/>
      <c r="AO207" s="34"/>
    </row>
    <row r="208" spans="1:67" ht="24.95" customHeight="1" x14ac:dyDescent="0.2">
      <c r="B208" s="39"/>
      <c r="C208" s="36"/>
      <c r="AN208" s="34"/>
      <c r="AO208" s="34"/>
    </row>
    <row r="209" spans="2:41" ht="24.95" customHeight="1" x14ac:dyDescent="0.2">
      <c r="B209" s="39"/>
      <c r="C209" s="36"/>
      <c r="AN209" s="34"/>
      <c r="AO209" s="34"/>
    </row>
    <row r="210" spans="2:41" ht="24.95" customHeight="1" x14ac:dyDescent="0.2">
      <c r="B210" s="39"/>
      <c r="C210" s="36"/>
      <c r="AN210" s="34"/>
      <c r="AO210" s="34"/>
    </row>
    <row r="211" spans="2:41" ht="24.95" customHeight="1" x14ac:dyDescent="0.2">
      <c r="B211" s="39"/>
      <c r="C211" s="36"/>
      <c r="AN211" s="34"/>
      <c r="AO211" s="34"/>
    </row>
    <row r="212" spans="2:41" ht="24.95" customHeight="1" x14ac:dyDescent="0.2">
      <c r="B212" s="39"/>
      <c r="C212" s="36"/>
      <c r="AN212" s="34"/>
      <c r="AO212" s="34"/>
    </row>
    <row r="213" spans="2:41" ht="24.95" customHeight="1" x14ac:dyDescent="0.2">
      <c r="B213" s="39"/>
      <c r="C213" s="36"/>
      <c r="AN213" s="34"/>
      <c r="AO213" s="34"/>
    </row>
    <row r="214" spans="2:41" ht="24.95" customHeight="1" x14ac:dyDescent="0.2">
      <c r="B214" s="39"/>
      <c r="C214" s="36"/>
      <c r="AN214" s="34"/>
      <c r="AO214" s="34"/>
    </row>
    <row r="215" spans="2:41" ht="24.95" customHeight="1" x14ac:dyDescent="0.2">
      <c r="B215" s="39"/>
      <c r="C215" s="36"/>
      <c r="AN215" s="34"/>
      <c r="AO215" s="34"/>
    </row>
    <row r="216" spans="2:41" ht="24.95" customHeight="1" x14ac:dyDescent="0.2">
      <c r="B216" s="39"/>
      <c r="C216" s="36"/>
      <c r="AN216" s="34"/>
      <c r="AO216" s="34"/>
    </row>
    <row r="217" spans="2:41" ht="24.95" customHeight="1" x14ac:dyDescent="0.2">
      <c r="B217" s="39"/>
      <c r="C217" s="36"/>
      <c r="AN217" s="34"/>
      <c r="AO217" s="34"/>
    </row>
    <row r="218" spans="2:41" ht="24.95" customHeight="1" x14ac:dyDescent="0.2">
      <c r="B218" s="39"/>
      <c r="C218" s="36"/>
      <c r="AN218" s="34"/>
      <c r="AO218" s="34"/>
    </row>
    <row r="219" spans="2:41" ht="24.95" customHeight="1" x14ac:dyDescent="0.2">
      <c r="B219" s="39"/>
      <c r="C219" s="36"/>
      <c r="AN219" s="34"/>
      <c r="AO219" s="34"/>
    </row>
    <row r="220" spans="2:41" ht="24.95" customHeight="1" x14ac:dyDescent="0.2">
      <c r="B220" s="39"/>
      <c r="C220" s="36"/>
      <c r="AN220" s="34"/>
      <c r="AO220" s="34"/>
    </row>
    <row r="221" spans="2:41" ht="24.95" customHeight="1" x14ac:dyDescent="0.2">
      <c r="B221" s="39"/>
      <c r="C221" s="36"/>
      <c r="AN221" s="34"/>
      <c r="AO221" s="34"/>
    </row>
    <row r="222" spans="2:41" ht="24.95" customHeight="1" x14ac:dyDescent="0.2">
      <c r="B222" s="39"/>
      <c r="C222" s="36"/>
      <c r="AN222" s="34"/>
      <c r="AO222" s="34"/>
    </row>
    <row r="223" spans="2:41" ht="24.95" customHeight="1" x14ac:dyDescent="0.2">
      <c r="B223" s="39"/>
      <c r="C223" s="36"/>
      <c r="AN223" s="34"/>
      <c r="AO223" s="34"/>
    </row>
    <row r="224" spans="2:41" ht="24.95" customHeight="1" x14ac:dyDescent="0.2">
      <c r="B224" s="39"/>
      <c r="C224" s="36"/>
      <c r="AN224" s="34"/>
      <c r="AO224" s="34"/>
    </row>
    <row r="225" spans="2:41" ht="24.95" customHeight="1" x14ac:dyDescent="0.2">
      <c r="B225" s="39"/>
      <c r="C225" s="36"/>
      <c r="AN225" s="34"/>
      <c r="AO225" s="34"/>
    </row>
    <row r="226" spans="2:41" ht="24.95" customHeight="1" x14ac:dyDescent="0.2">
      <c r="B226" s="39"/>
      <c r="C226" s="36"/>
      <c r="AN226" s="34"/>
      <c r="AO226" s="34"/>
    </row>
    <row r="227" spans="2:41" ht="24.95" customHeight="1" x14ac:dyDescent="0.2">
      <c r="B227" s="39"/>
      <c r="C227" s="36"/>
      <c r="AN227" s="34"/>
      <c r="AO227" s="34"/>
    </row>
    <row r="228" spans="2:41" ht="24.95" customHeight="1" x14ac:dyDescent="0.2">
      <c r="B228" s="39"/>
      <c r="C228" s="36"/>
      <c r="AN228" s="34"/>
      <c r="AO228" s="34"/>
    </row>
    <row r="229" spans="2:41" ht="24.95" customHeight="1" x14ac:dyDescent="0.2">
      <c r="B229" s="39"/>
      <c r="C229" s="36"/>
    </row>
    <row r="230" spans="2:41" ht="24.95" customHeight="1" x14ac:dyDescent="0.2">
      <c r="B230" s="39"/>
      <c r="C230" s="36"/>
    </row>
    <row r="231" spans="2:41" ht="24.95" customHeight="1" x14ac:dyDescent="0.2">
      <c r="B231" s="39"/>
      <c r="C231" s="36"/>
    </row>
    <row r="232" spans="2:41" ht="24.95" customHeight="1" x14ac:dyDescent="0.2">
      <c r="B232" s="39"/>
      <c r="C232" s="36"/>
    </row>
    <row r="233" spans="2:41" ht="24.95" customHeight="1" x14ac:dyDescent="0.2">
      <c r="B233" s="39"/>
      <c r="C233" s="36"/>
    </row>
    <row r="234" spans="2:41" ht="24.95" customHeight="1" x14ac:dyDescent="0.2">
      <c r="B234" s="39"/>
      <c r="C234" s="36"/>
    </row>
    <row r="235" spans="2:41" ht="24.95" customHeight="1" x14ac:dyDescent="0.2">
      <c r="B235" s="39"/>
      <c r="C235" s="36"/>
    </row>
    <row r="236" spans="2:41" ht="24.95" customHeight="1" x14ac:dyDescent="0.2">
      <c r="B236" s="39"/>
      <c r="C236" s="36"/>
    </row>
    <row r="237" spans="2:41" ht="24.95" customHeight="1" x14ac:dyDescent="0.2">
      <c r="B237" s="39"/>
      <c r="C237" s="36"/>
    </row>
    <row r="238" spans="2:41" ht="24.95" customHeight="1" x14ac:dyDescent="0.2">
      <c r="B238" s="39"/>
      <c r="C238" s="36"/>
    </row>
    <row r="239" spans="2:41" ht="24.95" customHeight="1" x14ac:dyDescent="0.2">
      <c r="B239" s="39"/>
      <c r="C239" s="36"/>
    </row>
    <row r="240" spans="2:41" ht="24.95" customHeight="1" x14ac:dyDescent="0.2">
      <c r="B240" s="39"/>
      <c r="C240" s="36"/>
    </row>
    <row r="241" spans="2:3" ht="24.95" customHeight="1" x14ac:dyDescent="0.2">
      <c r="B241" s="39"/>
      <c r="C241" s="36"/>
    </row>
    <row r="242" spans="2:3" ht="24.95" customHeight="1" x14ac:dyDescent="0.2">
      <c r="B242" s="39"/>
      <c r="C242" s="36"/>
    </row>
    <row r="243" spans="2:3" ht="24.95" customHeight="1" x14ac:dyDescent="0.2">
      <c r="B243" s="39"/>
      <c r="C243" s="36"/>
    </row>
    <row r="244" spans="2:3" ht="24.95" customHeight="1" x14ac:dyDescent="0.2">
      <c r="B244" s="39"/>
      <c r="C244" s="36"/>
    </row>
    <row r="245" spans="2:3" ht="24.95" customHeight="1" x14ac:dyDescent="0.2">
      <c r="B245" s="39"/>
      <c r="C245" s="36"/>
    </row>
    <row r="246" spans="2:3" ht="24.95" customHeight="1" x14ac:dyDescent="0.2">
      <c r="B246" s="39"/>
      <c r="C246" s="36"/>
    </row>
    <row r="247" spans="2:3" ht="24.95" customHeight="1" x14ac:dyDescent="0.2">
      <c r="B247" s="39"/>
      <c r="C247" s="36"/>
    </row>
    <row r="248" spans="2:3" ht="24.95" customHeight="1" x14ac:dyDescent="0.2">
      <c r="B248" s="39"/>
      <c r="C248" s="36"/>
    </row>
    <row r="249" spans="2:3" ht="24.95" customHeight="1" x14ac:dyDescent="0.2">
      <c r="B249" s="39"/>
      <c r="C249" s="36"/>
    </row>
    <row r="250" spans="2:3" ht="24.95" customHeight="1" x14ac:dyDescent="0.2">
      <c r="B250" s="39"/>
      <c r="C250" s="36"/>
    </row>
    <row r="251" spans="2:3" ht="24.95" customHeight="1" x14ac:dyDescent="0.2">
      <c r="B251" s="39"/>
      <c r="C251" s="36"/>
    </row>
    <row r="252" spans="2:3" ht="24.95" customHeight="1" x14ac:dyDescent="0.2"/>
    <row r="253" spans="2:3" ht="24.95" customHeight="1" x14ac:dyDescent="0.2"/>
    <row r="254" spans="2:3" ht="24.95" customHeight="1" x14ac:dyDescent="0.2"/>
    <row r="255" spans="2:3" ht="24.95" customHeight="1" x14ac:dyDescent="0.2"/>
    <row r="256" spans="2:3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  <row r="290" ht="24.95" customHeight="1" x14ac:dyDescent="0.2"/>
    <row r="291" ht="24.95" customHeight="1" x14ac:dyDescent="0.2"/>
    <row r="292" ht="24.95" customHeight="1" x14ac:dyDescent="0.2"/>
    <row r="293" ht="24.95" customHeight="1" x14ac:dyDescent="0.2"/>
    <row r="294" ht="24.95" customHeight="1" x14ac:dyDescent="0.2"/>
    <row r="295" ht="24.95" customHeight="1" x14ac:dyDescent="0.2"/>
    <row r="296" ht="24.95" customHeight="1" x14ac:dyDescent="0.2"/>
    <row r="297" ht="24.95" customHeight="1" x14ac:dyDescent="0.2"/>
    <row r="298" ht="24.95" customHeight="1" x14ac:dyDescent="0.2"/>
    <row r="299" ht="24.95" customHeight="1" x14ac:dyDescent="0.2"/>
    <row r="300" ht="24.95" customHeight="1" x14ac:dyDescent="0.2"/>
    <row r="301" ht="24.95" customHeight="1" x14ac:dyDescent="0.2"/>
    <row r="302" ht="24.95" customHeight="1" x14ac:dyDescent="0.2"/>
    <row r="303" ht="24.95" customHeight="1" x14ac:dyDescent="0.2"/>
    <row r="304" ht="24.95" customHeight="1" x14ac:dyDescent="0.2"/>
    <row r="305" ht="24.95" customHeight="1" x14ac:dyDescent="0.2"/>
    <row r="306" ht="24.95" customHeight="1" x14ac:dyDescent="0.2"/>
    <row r="307" ht="24.95" customHeight="1" x14ac:dyDescent="0.2"/>
    <row r="308" ht="24.95" customHeight="1" x14ac:dyDescent="0.2"/>
    <row r="309" ht="24.95" customHeight="1" x14ac:dyDescent="0.2"/>
    <row r="310" ht="24.95" customHeight="1" x14ac:dyDescent="0.2"/>
    <row r="311" ht="24.95" customHeight="1" x14ac:dyDescent="0.2"/>
    <row r="312" ht="24.95" customHeight="1" x14ac:dyDescent="0.2"/>
    <row r="313" ht="24.95" customHeight="1" x14ac:dyDescent="0.2"/>
    <row r="314" ht="24.95" customHeight="1" x14ac:dyDescent="0.2"/>
    <row r="315" ht="24.95" customHeight="1" x14ac:dyDescent="0.2"/>
    <row r="316" ht="24.95" customHeight="1" x14ac:dyDescent="0.2"/>
    <row r="317" ht="24.95" customHeight="1" x14ac:dyDescent="0.2"/>
    <row r="318" ht="24.95" customHeight="1" x14ac:dyDescent="0.2"/>
    <row r="319" ht="24.95" customHeight="1" x14ac:dyDescent="0.2"/>
    <row r="320" ht="24.95" customHeight="1" x14ac:dyDescent="0.2"/>
    <row r="321" ht="24.95" customHeight="1" x14ac:dyDescent="0.2"/>
    <row r="322" ht="24.95" customHeight="1" x14ac:dyDescent="0.2"/>
    <row r="323" ht="24.95" customHeight="1" x14ac:dyDescent="0.2"/>
    <row r="324" ht="24.95" customHeight="1" x14ac:dyDescent="0.2"/>
    <row r="325" ht="24.95" customHeight="1" x14ac:dyDescent="0.2"/>
    <row r="326" ht="24.95" customHeight="1" x14ac:dyDescent="0.2"/>
    <row r="327" ht="24.95" customHeight="1" x14ac:dyDescent="0.2"/>
    <row r="328" ht="24.95" customHeight="1" x14ac:dyDescent="0.2"/>
    <row r="329" ht="24.95" customHeight="1" x14ac:dyDescent="0.2"/>
    <row r="330" ht="24.95" customHeight="1" x14ac:dyDescent="0.2"/>
    <row r="331" ht="24.95" customHeight="1" x14ac:dyDescent="0.2"/>
    <row r="332" ht="24.95" customHeight="1" x14ac:dyDescent="0.2"/>
    <row r="333" ht="24.95" customHeight="1" x14ac:dyDescent="0.2"/>
    <row r="334" ht="24.95" customHeight="1" x14ac:dyDescent="0.2"/>
    <row r="335" ht="24.95" customHeight="1" x14ac:dyDescent="0.2"/>
    <row r="336" ht="24.95" customHeight="1" x14ac:dyDescent="0.2"/>
    <row r="337" ht="24.95" customHeight="1" x14ac:dyDescent="0.2"/>
    <row r="338" ht="24.95" customHeight="1" x14ac:dyDescent="0.2"/>
    <row r="339" ht="24.95" customHeight="1" x14ac:dyDescent="0.2"/>
    <row r="340" ht="24.95" customHeight="1" x14ac:dyDescent="0.2"/>
    <row r="341" ht="24.95" customHeight="1" x14ac:dyDescent="0.2"/>
    <row r="342" ht="24.95" customHeight="1" x14ac:dyDescent="0.2"/>
    <row r="343" ht="24.95" customHeight="1" x14ac:dyDescent="0.2"/>
    <row r="344" ht="24.95" customHeight="1" x14ac:dyDescent="0.2"/>
    <row r="345" ht="24.95" customHeight="1" x14ac:dyDescent="0.2"/>
    <row r="346" ht="24.95" customHeight="1" x14ac:dyDescent="0.2"/>
    <row r="347" ht="24.95" customHeight="1" x14ac:dyDescent="0.2"/>
    <row r="348" ht="24.95" customHeight="1" x14ac:dyDescent="0.2"/>
    <row r="349" ht="24.95" customHeight="1" x14ac:dyDescent="0.2"/>
    <row r="350" ht="24.95" customHeight="1" x14ac:dyDescent="0.2"/>
    <row r="351" ht="24.95" customHeight="1" x14ac:dyDescent="0.2"/>
    <row r="352" ht="24.95" customHeight="1" x14ac:dyDescent="0.2"/>
    <row r="353" ht="24.95" customHeight="1" x14ac:dyDescent="0.2"/>
    <row r="354" ht="24.95" customHeight="1" x14ac:dyDescent="0.2"/>
    <row r="355" ht="24.95" customHeight="1" x14ac:dyDescent="0.2"/>
    <row r="356" ht="24.95" customHeight="1" x14ac:dyDescent="0.2"/>
    <row r="357" ht="24.95" customHeight="1" x14ac:dyDescent="0.2"/>
    <row r="358" ht="24.95" customHeight="1" x14ac:dyDescent="0.2"/>
    <row r="359" ht="24.95" customHeight="1" x14ac:dyDescent="0.2"/>
    <row r="360" ht="24.95" customHeight="1" x14ac:dyDescent="0.2"/>
    <row r="361" ht="24.95" customHeight="1" x14ac:dyDescent="0.2"/>
    <row r="362" ht="24.95" customHeight="1" x14ac:dyDescent="0.2"/>
    <row r="363" ht="24.95" customHeight="1" x14ac:dyDescent="0.2"/>
    <row r="364" ht="24.95" customHeight="1" x14ac:dyDescent="0.2"/>
    <row r="365" ht="24.95" customHeight="1" x14ac:dyDescent="0.2"/>
    <row r="366" ht="24.95" customHeight="1" x14ac:dyDescent="0.2"/>
    <row r="367" ht="24.95" customHeight="1" x14ac:dyDescent="0.2"/>
    <row r="368" ht="13.5" customHeight="1" x14ac:dyDescent="0.2"/>
    <row r="369" ht="13.5" customHeight="1" x14ac:dyDescent="0.2"/>
    <row r="370" ht="13.5" customHeight="1" x14ac:dyDescent="0.2"/>
    <row r="371" ht="13.5" customHeight="1" x14ac:dyDescent="0.2"/>
    <row r="372" ht="13.5" customHeight="1" x14ac:dyDescent="0.2"/>
    <row r="373" ht="13.5" customHeight="1" x14ac:dyDescent="0.2"/>
    <row r="374" ht="13.5" customHeight="1" x14ac:dyDescent="0.2"/>
    <row r="375" ht="13.5" customHeight="1" x14ac:dyDescent="0.2"/>
    <row r="376" ht="13.5" customHeight="1" x14ac:dyDescent="0.2"/>
    <row r="377" ht="13.5" customHeight="1" x14ac:dyDescent="0.2"/>
    <row r="378" ht="13.5" customHeight="1" x14ac:dyDescent="0.2"/>
    <row r="379" ht="13.5" customHeight="1" x14ac:dyDescent="0.2"/>
    <row r="380" ht="13.5" customHeight="1" x14ac:dyDescent="0.2"/>
    <row r="381" ht="13.5" customHeight="1" x14ac:dyDescent="0.2"/>
    <row r="382" ht="13.5" customHeight="1" x14ac:dyDescent="0.2"/>
    <row r="383" ht="13.5" customHeight="1" x14ac:dyDescent="0.2"/>
    <row r="384" ht="13.5" customHeight="1" x14ac:dyDescent="0.2"/>
    <row r="385" ht="13.5" customHeight="1" x14ac:dyDescent="0.2"/>
    <row r="386" ht="13.5" customHeight="1" x14ac:dyDescent="0.2"/>
    <row r="387" ht="13.5" customHeight="1" x14ac:dyDescent="0.2"/>
    <row r="388" ht="13.5" customHeight="1" x14ac:dyDescent="0.2"/>
    <row r="389" ht="13.5" customHeight="1" x14ac:dyDescent="0.2"/>
    <row r="390" ht="13.5" customHeight="1" x14ac:dyDescent="0.2"/>
    <row r="391" ht="13.5" customHeight="1" x14ac:dyDescent="0.2"/>
    <row r="392" ht="13.5" customHeight="1" x14ac:dyDescent="0.2"/>
    <row r="393" ht="13.5" customHeight="1" x14ac:dyDescent="0.2"/>
    <row r="394" ht="13.5" customHeight="1" x14ac:dyDescent="0.2"/>
    <row r="395" ht="13.5" customHeight="1" x14ac:dyDescent="0.2"/>
    <row r="396" ht="13.5" customHeight="1" x14ac:dyDescent="0.2"/>
    <row r="397" ht="13.5" customHeight="1" x14ac:dyDescent="0.2"/>
    <row r="398" ht="13.5" customHeight="1" x14ac:dyDescent="0.2"/>
    <row r="399" ht="13.5" customHeight="1" x14ac:dyDescent="0.2"/>
    <row r="400" ht="13.5" customHeight="1" x14ac:dyDescent="0.2"/>
    <row r="401" ht="13.5" customHeight="1" x14ac:dyDescent="0.2"/>
    <row r="402" ht="13.5" customHeight="1" x14ac:dyDescent="0.2"/>
    <row r="403" ht="13.5" customHeight="1" x14ac:dyDescent="0.2"/>
    <row r="404" ht="13.5" customHeight="1" x14ac:dyDescent="0.2"/>
    <row r="405" ht="13.5" customHeight="1" x14ac:dyDescent="0.2"/>
    <row r="406" ht="13.5" customHeight="1" x14ac:dyDescent="0.2"/>
    <row r="407" ht="13.5" customHeight="1" x14ac:dyDescent="0.2"/>
    <row r="408" ht="13.5" customHeight="1" x14ac:dyDescent="0.2"/>
    <row r="409" ht="13.5" customHeight="1" x14ac:dyDescent="0.2"/>
    <row r="410" ht="13.5" customHeight="1" x14ac:dyDescent="0.2"/>
    <row r="411" ht="13.5" customHeight="1" x14ac:dyDescent="0.2"/>
    <row r="412" ht="13.5" customHeight="1" x14ac:dyDescent="0.2"/>
    <row r="413" ht="13.5" customHeight="1" x14ac:dyDescent="0.2"/>
    <row r="414" ht="13.5" customHeight="1" x14ac:dyDescent="0.2"/>
    <row r="415" ht="13.5" customHeight="1" x14ac:dyDescent="0.2"/>
    <row r="416" ht="13.5" customHeight="1" x14ac:dyDescent="0.2"/>
    <row r="417" ht="13.5" customHeight="1" x14ac:dyDescent="0.2"/>
    <row r="418" ht="13.5" customHeight="1" x14ac:dyDescent="0.2"/>
    <row r="419" ht="13.5" customHeight="1" x14ac:dyDescent="0.2"/>
    <row r="420" ht="13.5" customHeight="1" x14ac:dyDescent="0.2"/>
    <row r="421" ht="13.5" customHeight="1" x14ac:dyDescent="0.2"/>
    <row r="422" ht="13.5" customHeight="1" x14ac:dyDescent="0.2"/>
    <row r="423" ht="13.5" customHeight="1" x14ac:dyDescent="0.2"/>
    <row r="424" ht="13.5" customHeight="1" x14ac:dyDescent="0.2"/>
    <row r="425" ht="13.5" customHeight="1" x14ac:dyDescent="0.2"/>
    <row r="426" ht="13.5" customHeight="1" x14ac:dyDescent="0.2"/>
    <row r="427" ht="13.5" customHeight="1" x14ac:dyDescent="0.2"/>
    <row r="428" ht="13.5" customHeight="1" x14ac:dyDescent="0.2"/>
    <row r="429" ht="13.5" customHeight="1" x14ac:dyDescent="0.2"/>
    <row r="430" ht="13.5" customHeight="1" x14ac:dyDescent="0.2"/>
    <row r="431" ht="13.5" customHeight="1" x14ac:dyDescent="0.2"/>
    <row r="432" ht="13.5" customHeight="1" x14ac:dyDescent="0.2"/>
    <row r="433" ht="13.5" customHeight="1" x14ac:dyDescent="0.2"/>
    <row r="434" ht="13.5" customHeight="1" x14ac:dyDescent="0.2"/>
    <row r="435" ht="13.5" customHeight="1" x14ac:dyDescent="0.2"/>
    <row r="436" ht="13.5" customHeight="1" x14ac:dyDescent="0.2"/>
    <row r="437" ht="13.5" customHeight="1" x14ac:dyDescent="0.2"/>
    <row r="438" ht="13.5" customHeight="1" x14ac:dyDescent="0.2"/>
    <row r="439" ht="13.5" customHeight="1" x14ac:dyDescent="0.2"/>
    <row r="440" ht="13.5" customHeight="1" x14ac:dyDescent="0.2"/>
    <row r="441" ht="13.5" customHeight="1" x14ac:dyDescent="0.2"/>
    <row r="442" ht="13.5" customHeight="1" x14ac:dyDescent="0.2"/>
    <row r="443" ht="13.5" customHeight="1" x14ac:dyDescent="0.2"/>
    <row r="444" ht="13.5" customHeight="1" x14ac:dyDescent="0.2"/>
    <row r="445" ht="13.5" customHeight="1" x14ac:dyDescent="0.2"/>
    <row r="446" ht="13.5" customHeight="1" x14ac:dyDescent="0.2"/>
    <row r="447" ht="13.5" customHeight="1" x14ac:dyDescent="0.2"/>
    <row r="448" ht="13.5" customHeight="1" x14ac:dyDescent="0.2"/>
    <row r="449" ht="13.5" customHeight="1" x14ac:dyDescent="0.2"/>
    <row r="450" ht="13.5" customHeight="1" x14ac:dyDescent="0.2"/>
    <row r="451" ht="13.5" customHeight="1" x14ac:dyDescent="0.2"/>
    <row r="452" ht="13.5" customHeight="1" x14ac:dyDescent="0.2"/>
    <row r="453" ht="13.5" customHeight="1" x14ac:dyDescent="0.2"/>
    <row r="454" ht="13.5" customHeight="1" x14ac:dyDescent="0.2"/>
    <row r="455" ht="13.5" customHeight="1" x14ac:dyDescent="0.2"/>
    <row r="456" ht="13.5" customHeight="1" x14ac:dyDescent="0.2"/>
    <row r="457" ht="13.5" customHeight="1" x14ac:dyDescent="0.2"/>
    <row r="458" ht="13.5" customHeight="1" x14ac:dyDescent="0.2"/>
    <row r="459" ht="13.5" customHeight="1" x14ac:dyDescent="0.2"/>
    <row r="460" ht="13.5" customHeight="1" x14ac:dyDescent="0.2"/>
    <row r="461" ht="13.5" customHeight="1" x14ac:dyDescent="0.2"/>
    <row r="462" ht="13.5" customHeight="1" x14ac:dyDescent="0.2"/>
    <row r="463" ht="13.5" customHeight="1" x14ac:dyDescent="0.2"/>
    <row r="464" ht="13.5" customHeight="1" x14ac:dyDescent="0.2"/>
    <row r="465" ht="13.5" customHeight="1" x14ac:dyDescent="0.2"/>
    <row r="466" ht="13.5" customHeight="1" x14ac:dyDescent="0.2"/>
    <row r="467" ht="13.5" customHeight="1" x14ac:dyDescent="0.2"/>
    <row r="468" ht="13.5" customHeight="1" x14ac:dyDescent="0.2"/>
    <row r="469" ht="13.5" customHeight="1" x14ac:dyDescent="0.2"/>
    <row r="470" ht="13.5" customHeight="1" x14ac:dyDescent="0.2"/>
    <row r="471" ht="13.5" customHeight="1" x14ac:dyDescent="0.2"/>
    <row r="472" ht="13.5" customHeight="1" x14ac:dyDescent="0.2"/>
    <row r="473" ht="13.5" customHeight="1" x14ac:dyDescent="0.2"/>
    <row r="474" ht="13.5" customHeight="1" x14ac:dyDescent="0.2"/>
    <row r="475" ht="13.5" customHeight="1" x14ac:dyDescent="0.2"/>
    <row r="476" ht="13.5" customHeight="1" x14ac:dyDescent="0.2"/>
    <row r="477" ht="13.5" customHeight="1" x14ac:dyDescent="0.2"/>
    <row r="478" ht="13.5" customHeight="1" x14ac:dyDescent="0.2"/>
    <row r="479" ht="13.5" customHeight="1" x14ac:dyDescent="0.2"/>
    <row r="480" ht="13.5" customHeight="1" x14ac:dyDescent="0.2"/>
    <row r="481" ht="13.5" customHeight="1" x14ac:dyDescent="0.2"/>
    <row r="482" ht="13.5" customHeight="1" x14ac:dyDescent="0.2"/>
    <row r="483" ht="13.5" customHeight="1" x14ac:dyDescent="0.2"/>
    <row r="484" ht="13.5" customHeight="1" x14ac:dyDescent="0.2"/>
    <row r="485" ht="13.5" customHeight="1" x14ac:dyDescent="0.2"/>
    <row r="486" ht="13.5" customHeight="1" x14ac:dyDescent="0.2"/>
    <row r="487" ht="13.5" customHeight="1" x14ac:dyDescent="0.2"/>
    <row r="488" ht="13.5" customHeight="1" x14ac:dyDescent="0.2"/>
    <row r="489" ht="13.5" customHeight="1" x14ac:dyDescent="0.2"/>
    <row r="490" ht="13.5" customHeight="1" x14ac:dyDescent="0.2"/>
    <row r="491" ht="13.5" customHeight="1" x14ac:dyDescent="0.2"/>
    <row r="492" ht="13.5" customHeight="1" x14ac:dyDescent="0.2"/>
    <row r="493" ht="13.5" customHeight="1" x14ac:dyDescent="0.2"/>
    <row r="494" ht="13.5" customHeight="1" x14ac:dyDescent="0.2"/>
    <row r="495" ht="13.5" customHeight="1" x14ac:dyDescent="0.2"/>
    <row r="496" ht="13.5" customHeight="1" x14ac:dyDescent="0.2"/>
    <row r="497" ht="13.5" customHeight="1" x14ac:dyDescent="0.2"/>
    <row r="498" ht="13.5" customHeight="1" x14ac:dyDescent="0.2"/>
    <row r="499" ht="13.5" customHeight="1" x14ac:dyDescent="0.2"/>
    <row r="500" ht="13.5" customHeight="1" x14ac:dyDescent="0.2"/>
    <row r="501" ht="13.5" customHeight="1" x14ac:dyDescent="0.2"/>
    <row r="502" ht="13.5" customHeight="1" x14ac:dyDescent="0.2"/>
    <row r="503" ht="13.5" customHeight="1" x14ac:dyDescent="0.2"/>
    <row r="504" ht="13.5" customHeight="1" x14ac:dyDescent="0.2"/>
    <row r="505" ht="13.5" customHeight="1" x14ac:dyDescent="0.2"/>
    <row r="506" ht="13.5" customHeight="1" x14ac:dyDescent="0.2"/>
    <row r="507" ht="13.5" customHeight="1" x14ac:dyDescent="0.2"/>
    <row r="508" ht="13.5" customHeight="1" x14ac:dyDescent="0.2"/>
    <row r="509" ht="13.5" customHeight="1" x14ac:dyDescent="0.2"/>
    <row r="510" ht="13.5" customHeight="1" x14ac:dyDescent="0.2"/>
    <row r="511" ht="13.5" customHeight="1" x14ac:dyDescent="0.2"/>
    <row r="512" ht="13.5" customHeight="1" x14ac:dyDescent="0.2"/>
    <row r="513" ht="13.5" customHeight="1" x14ac:dyDescent="0.2"/>
    <row r="514" ht="13.5" customHeight="1" x14ac:dyDescent="0.2"/>
    <row r="515" ht="13.5" customHeight="1" x14ac:dyDescent="0.2"/>
    <row r="516" ht="13.5" customHeight="1" x14ac:dyDescent="0.2"/>
    <row r="517" ht="13.5" customHeight="1" x14ac:dyDescent="0.2"/>
    <row r="518" ht="13.5" customHeight="1" x14ac:dyDescent="0.2"/>
    <row r="519" ht="13.5" customHeight="1" x14ac:dyDescent="0.2"/>
    <row r="520" ht="13.5" customHeight="1" x14ac:dyDescent="0.2"/>
    <row r="521" ht="13.5" customHeight="1" x14ac:dyDescent="0.2"/>
    <row r="522" ht="13.5" customHeight="1" x14ac:dyDescent="0.2"/>
    <row r="523" ht="13.5" customHeight="1" x14ac:dyDescent="0.2"/>
    <row r="524" ht="13.5" customHeight="1" x14ac:dyDescent="0.2"/>
    <row r="525" ht="13.5" customHeight="1" x14ac:dyDescent="0.2"/>
    <row r="526" ht="13.5" customHeight="1" x14ac:dyDescent="0.2"/>
    <row r="527" ht="13.5" customHeight="1" x14ac:dyDescent="0.2"/>
    <row r="528" ht="13.5" customHeight="1" x14ac:dyDescent="0.2"/>
    <row r="529" ht="13.5" customHeight="1" x14ac:dyDescent="0.2"/>
    <row r="530" ht="13.5" customHeight="1" x14ac:dyDescent="0.2"/>
    <row r="531" ht="13.5" customHeight="1" x14ac:dyDescent="0.2"/>
    <row r="532" ht="13.5" customHeight="1" x14ac:dyDescent="0.2"/>
    <row r="533" ht="13.5" customHeight="1" x14ac:dyDescent="0.2"/>
    <row r="534" ht="13.5" customHeight="1" x14ac:dyDescent="0.2"/>
    <row r="535" ht="13.5" customHeight="1" x14ac:dyDescent="0.2"/>
    <row r="536" ht="13.5" customHeight="1" x14ac:dyDescent="0.2"/>
    <row r="537" ht="13.5" customHeight="1" x14ac:dyDescent="0.2"/>
    <row r="538" ht="13.5" customHeight="1" x14ac:dyDescent="0.2"/>
    <row r="539" ht="13.5" customHeight="1" x14ac:dyDescent="0.2"/>
    <row r="540" ht="13.5" customHeight="1" x14ac:dyDescent="0.2"/>
    <row r="541" ht="13.5" customHeight="1" x14ac:dyDescent="0.2"/>
    <row r="542" ht="13.5" customHeight="1" x14ac:dyDescent="0.2"/>
    <row r="543" ht="13.5" customHeight="1" x14ac:dyDescent="0.2"/>
    <row r="544" ht="13.5" customHeight="1" x14ac:dyDescent="0.2"/>
    <row r="545" ht="13.5" customHeight="1" x14ac:dyDescent="0.2"/>
    <row r="546" ht="13.5" customHeight="1" x14ac:dyDescent="0.2"/>
    <row r="547" ht="13.5" customHeight="1" x14ac:dyDescent="0.2"/>
    <row r="548" ht="13.5" customHeight="1" x14ac:dyDescent="0.2"/>
    <row r="549" ht="13.5" customHeight="1" x14ac:dyDescent="0.2"/>
    <row r="550" ht="13.5" customHeight="1" x14ac:dyDescent="0.2"/>
    <row r="551" ht="13.5" customHeight="1" x14ac:dyDescent="0.2"/>
    <row r="552" ht="13.5" customHeight="1" x14ac:dyDescent="0.2"/>
    <row r="553" ht="13.5" customHeight="1" x14ac:dyDescent="0.2"/>
    <row r="554" ht="13.5" customHeight="1" x14ac:dyDescent="0.2"/>
    <row r="555" ht="13.5" customHeight="1" x14ac:dyDescent="0.2"/>
    <row r="556" ht="13.5" customHeight="1" x14ac:dyDescent="0.2"/>
    <row r="557" ht="13.5" customHeight="1" x14ac:dyDescent="0.2"/>
    <row r="558" ht="13.5" customHeight="1" x14ac:dyDescent="0.2"/>
    <row r="559" ht="13.5" customHeight="1" x14ac:dyDescent="0.2"/>
    <row r="560" ht="13.5" customHeight="1" x14ac:dyDescent="0.2"/>
    <row r="561" ht="13.5" customHeight="1" x14ac:dyDescent="0.2"/>
    <row r="562" ht="13.5" customHeight="1" x14ac:dyDescent="0.2"/>
    <row r="563" ht="13.5" customHeight="1" x14ac:dyDescent="0.2"/>
    <row r="564" ht="13.5" customHeight="1" x14ac:dyDescent="0.2"/>
    <row r="565" ht="13.5" customHeight="1" x14ac:dyDescent="0.2"/>
    <row r="566" ht="13.5" customHeight="1" x14ac:dyDescent="0.2"/>
    <row r="567" ht="13.5" customHeight="1" x14ac:dyDescent="0.2"/>
    <row r="568" ht="13.5" customHeight="1" x14ac:dyDescent="0.2"/>
    <row r="569" ht="13.5" customHeight="1" x14ac:dyDescent="0.2"/>
    <row r="570" ht="13.5" customHeight="1" x14ac:dyDescent="0.2"/>
    <row r="571" ht="13.5" customHeight="1" x14ac:dyDescent="0.2"/>
    <row r="572" ht="13.5" customHeight="1" x14ac:dyDescent="0.2"/>
    <row r="573" ht="13.5" customHeight="1" x14ac:dyDescent="0.2"/>
    <row r="574" ht="13.5" customHeight="1" x14ac:dyDescent="0.2"/>
    <row r="575" ht="13.5" customHeight="1" x14ac:dyDescent="0.2"/>
    <row r="576" ht="13.5" customHeight="1" x14ac:dyDescent="0.2"/>
    <row r="577" ht="13.5" customHeight="1" x14ac:dyDescent="0.2"/>
    <row r="578" ht="13.5" customHeight="1" x14ac:dyDescent="0.2"/>
    <row r="579" ht="13.5" customHeight="1" x14ac:dyDescent="0.2"/>
    <row r="580" ht="13.5" customHeight="1" x14ac:dyDescent="0.2"/>
    <row r="581" ht="13.5" customHeight="1" x14ac:dyDescent="0.2"/>
    <row r="582" ht="13.5" customHeight="1" x14ac:dyDescent="0.2"/>
    <row r="583" ht="13.5" customHeight="1" x14ac:dyDescent="0.2"/>
    <row r="584" ht="13.5" customHeight="1" x14ac:dyDescent="0.2"/>
    <row r="585" ht="13.5" customHeight="1" x14ac:dyDescent="0.2"/>
    <row r="586" ht="13.5" customHeight="1" x14ac:dyDescent="0.2"/>
    <row r="587" ht="13.5" customHeight="1" x14ac:dyDescent="0.2"/>
    <row r="588" ht="13.5" customHeight="1" x14ac:dyDescent="0.2"/>
    <row r="589" ht="13.5" customHeight="1" x14ac:dyDescent="0.2"/>
    <row r="590" ht="13.5" customHeight="1" x14ac:dyDescent="0.2"/>
    <row r="591" ht="13.5" customHeight="1" x14ac:dyDescent="0.2"/>
    <row r="592" ht="13.5" customHeight="1" x14ac:dyDescent="0.2"/>
    <row r="593" ht="13.5" customHeight="1" x14ac:dyDescent="0.2"/>
    <row r="594" ht="13.5" customHeight="1" x14ac:dyDescent="0.2"/>
    <row r="595" ht="13.5" customHeight="1" x14ac:dyDescent="0.2"/>
    <row r="596" ht="13.5" customHeight="1" x14ac:dyDescent="0.2"/>
    <row r="597" ht="13.5" customHeight="1" x14ac:dyDescent="0.2"/>
    <row r="598" ht="13.5" customHeight="1" x14ac:dyDescent="0.2"/>
    <row r="599" ht="13.5" customHeight="1" x14ac:dyDescent="0.2"/>
    <row r="600" ht="13.5" customHeight="1" x14ac:dyDescent="0.2"/>
    <row r="601" ht="13.5" customHeight="1" x14ac:dyDescent="0.2"/>
    <row r="602" ht="13.5" customHeight="1" x14ac:dyDescent="0.2"/>
    <row r="603" ht="13.5" customHeight="1" x14ac:dyDescent="0.2"/>
    <row r="604" ht="13.5" customHeight="1" x14ac:dyDescent="0.2"/>
    <row r="605" ht="13.5" customHeight="1" x14ac:dyDescent="0.2"/>
    <row r="606" ht="13.5" customHeight="1" x14ac:dyDescent="0.2"/>
    <row r="607" ht="13.5" customHeight="1" x14ac:dyDescent="0.2"/>
    <row r="608" ht="13.5" customHeight="1" x14ac:dyDescent="0.2"/>
    <row r="609" ht="13.5" customHeight="1" x14ac:dyDescent="0.2"/>
    <row r="610" ht="13.5" customHeight="1" x14ac:dyDescent="0.2"/>
    <row r="611" ht="13.5" customHeight="1" x14ac:dyDescent="0.2"/>
    <row r="612" ht="13.5" customHeight="1" x14ac:dyDescent="0.2"/>
    <row r="613" ht="13.5" customHeight="1" x14ac:dyDescent="0.2"/>
    <row r="614" ht="13.5" customHeight="1" x14ac:dyDescent="0.2"/>
    <row r="615" ht="13.5" customHeight="1" x14ac:dyDescent="0.2"/>
    <row r="616" ht="13.5" customHeight="1" x14ac:dyDescent="0.2"/>
    <row r="617" ht="13.5" customHeight="1" x14ac:dyDescent="0.2"/>
    <row r="618" ht="13.5" customHeight="1" x14ac:dyDescent="0.2"/>
    <row r="619" ht="13.5" customHeight="1" x14ac:dyDescent="0.2"/>
    <row r="620" ht="13.5" customHeight="1" x14ac:dyDescent="0.2"/>
    <row r="621" ht="13.5" customHeight="1" x14ac:dyDescent="0.2"/>
    <row r="622" ht="13.5" customHeight="1" x14ac:dyDescent="0.2"/>
    <row r="623" ht="13.5" customHeight="1" x14ac:dyDescent="0.2"/>
    <row r="624" ht="13.5" customHeight="1" x14ac:dyDescent="0.2"/>
    <row r="625" ht="13.5" customHeight="1" x14ac:dyDescent="0.2"/>
    <row r="626" ht="13.5" customHeight="1" x14ac:dyDescent="0.2"/>
    <row r="627" ht="13.5" customHeight="1" x14ac:dyDescent="0.2"/>
    <row r="628" ht="13.5" customHeight="1" x14ac:dyDescent="0.2"/>
    <row r="629" ht="13.5" customHeight="1" x14ac:dyDescent="0.2"/>
    <row r="630" ht="13.5" customHeight="1" x14ac:dyDescent="0.2"/>
    <row r="631" ht="13.5" customHeight="1" x14ac:dyDescent="0.2"/>
    <row r="632" ht="13.5" customHeight="1" x14ac:dyDescent="0.2"/>
    <row r="633" ht="13.5" customHeight="1" x14ac:dyDescent="0.2"/>
    <row r="634" ht="13.5" customHeight="1" x14ac:dyDescent="0.2"/>
    <row r="635" ht="13.5" customHeight="1" x14ac:dyDescent="0.2"/>
    <row r="636" ht="13.5" customHeight="1" x14ac:dyDescent="0.2"/>
    <row r="637" ht="13.5" customHeight="1" x14ac:dyDescent="0.2"/>
    <row r="638" ht="13.5" customHeight="1" x14ac:dyDescent="0.2"/>
    <row r="639" ht="13.5" customHeight="1" x14ac:dyDescent="0.2"/>
    <row r="640" ht="13.5" customHeight="1" x14ac:dyDescent="0.2"/>
    <row r="641" ht="13.5" customHeight="1" x14ac:dyDescent="0.2"/>
    <row r="642" ht="13.5" customHeight="1" x14ac:dyDescent="0.2"/>
    <row r="643" ht="13.5" customHeight="1" x14ac:dyDescent="0.2"/>
    <row r="644" ht="13.5" customHeight="1" x14ac:dyDescent="0.2"/>
    <row r="645" ht="13.5" customHeight="1" x14ac:dyDescent="0.2"/>
    <row r="646" ht="13.5" customHeight="1" x14ac:dyDescent="0.2"/>
    <row r="647" ht="13.5" customHeight="1" x14ac:dyDescent="0.2"/>
    <row r="648" ht="13.5" customHeight="1" x14ac:dyDescent="0.2"/>
    <row r="649" ht="13.5" customHeight="1" x14ac:dyDescent="0.2"/>
    <row r="650" ht="13.5" customHeight="1" x14ac:dyDescent="0.2"/>
    <row r="651" ht="13.5" customHeight="1" x14ac:dyDescent="0.2"/>
    <row r="652" ht="13.5" customHeight="1" x14ac:dyDescent="0.2"/>
    <row r="653" ht="13.5" customHeight="1" x14ac:dyDescent="0.2"/>
    <row r="654" ht="13.5" customHeight="1" x14ac:dyDescent="0.2"/>
    <row r="655" ht="13.5" customHeight="1" x14ac:dyDescent="0.2"/>
    <row r="656" ht="13.5" customHeight="1" x14ac:dyDescent="0.2"/>
    <row r="657" ht="13.5" customHeight="1" x14ac:dyDescent="0.2"/>
    <row r="658" ht="13.5" customHeight="1" x14ac:dyDescent="0.2"/>
    <row r="659" ht="13.5" customHeight="1" x14ac:dyDescent="0.2"/>
    <row r="660" ht="13.5" customHeight="1" x14ac:dyDescent="0.2"/>
    <row r="661" ht="13.5" customHeight="1" x14ac:dyDescent="0.2"/>
    <row r="662" ht="13.5" customHeight="1" x14ac:dyDescent="0.2"/>
    <row r="663" ht="13.5" customHeight="1" x14ac:dyDescent="0.2"/>
    <row r="664" ht="13.5" customHeight="1" x14ac:dyDescent="0.2"/>
    <row r="665" ht="13.5" customHeight="1" x14ac:dyDescent="0.2"/>
    <row r="666" ht="13.5" customHeight="1" x14ac:dyDescent="0.2"/>
    <row r="667" ht="13.5" customHeight="1" x14ac:dyDescent="0.2"/>
    <row r="668" ht="13.5" customHeight="1" x14ac:dyDescent="0.2"/>
    <row r="669" ht="13.5" customHeight="1" x14ac:dyDescent="0.2"/>
    <row r="670" ht="13.5" customHeight="1" x14ac:dyDescent="0.2"/>
    <row r="671" ht="13.5" customHeight="1" x14ac:dyDescent="0.2"/>
    <row r="672" ht="13.5" customHeight="1" x14ac:dyDescent="0.2"/>
    <row r="673" ht="13.5" customHeight="1" x14ac:dyDescent="0.2"/>
    <row r="674" ht="13.5" customHeight="1" x14ac:dyDescent="0.2"/>
    <row r="675" ht="13.5" customHeight="1" x14ac:dyDescent="0.2"/>
    <row r="676" ht="13.5" customHeight="1" x14ac:dyDescent="0.2"/>
    <row r="677" ht="13.5" customHeight="1" x14ac:dyDescent="0.2"/>
    <row r="678" ht="13.5" customHeight="1" x14ac:dyDescent="0.2"/>
    <row r="679" ht="13.5" customHeight="1" x14ac:dyDescent="0.2"/>
    <row r="680" ht="13.5" customHeight="1" x14ac:dyDescent="0.2"/>
    <row r="681" ht="13.5" customHeight="1" x14ac:dyDescent="0.2"/>
    <row r="682" ht="13.5" customHeight="1" x14ac:dyDescent="0.2"/>
    <row r="683" ht="13.5" customHeight="1" x14ac:dyDescent="0.2"/>
    <row r="684" ht="13.5" customHeight="1" x14ac:dyDescent="0.2"/>
    <row r="685" ht="13.5" customHeight="1" x14ac:dyDescent="0.2"/>
    <row r="686" ht="13.5" customHeight="1" x14ac:dyDescent="0.2"/>
    <row r="687" ht="13.5" customHeight="1" x14ac:dyDescent="0.2"/>
    <row r="688" ht="13.5" customHeight="1" x14ac:dyDescent="0.2"/>
    <row r="689" ht="13.5" customHeight="1" x14ac:dyDescent="0.2"/>
    <row r="690" ht="13.5" customHeight="1" x14ac:dyDescent="0.2"/>
    <row r="691" ht="13.5" customHeight="1" x14ac:dyDescent="0.2"/>
    <row r="692" ht="13.5" customHeight="1" x14ac:dyDescent="0.2"/>
    <row r="693" ht="13.5" customHeight="1" x14ac:dyDescent="0.2"/>
    <row r="694" ht="13.5" customHeight="1" x14ac:dyDescent="0.2"/>
    <row r="695" ht="13.5" customHeight="1" x14ac:dyDescent="0.2"/>
    <row r="696" ht="13.5" customHeight="1" x14ac:dyDescent="0.2"/>
    <row r="697" ht="13.5" customHeight="1" x14ac:dyDescent="0.2"/>
    <row r="698" ht="13.5" customHeight="1" x14ac:dyDescent="0.2"/>
    <row r="699" ht="13.5" customHeight="1" x14ac:dyDescent="0.2"/>
    <row r="700" ht="13.5" customHeight="1" x14ac:dyDescent="0.2"/>
    <row r="701" ht="13.5" customHeight="1" x14ac:dyDescent="0.2"/>
    <row r="702" ht="13.5" customHeight="1" x14ac:dyDescent="0.2"/>
    <row r="703" ht="13.5" customHeight="1" x14ac:dyDescent="0.2"/>
    <row r="704" ht="13.5" customHeight="1" x14ac:dyDescent="0.2"/>
    <row r="705" ht="13.5" customHeight="1" x14ac:dyDescent="0.2"/>
    <row r="706" ht="13.5" customHeight="1" x14ac:dyDescent="0.2"/>
    <row r="707" ht="13.5" customHeight="1" x14ac:dyDescent="0.2"/>
    <row r="708" ht="13.5" customHeight="1" x14ac:dyDescent="0.2"/>
    <row r="709" ht="13.5" customHeight="1" x14ac:dyDescent="0.2"/>
    <row r="710" ht="13.5" customHeight="1" x14ac:dyDescent="0.2"/>
    <row r="711" ht="13.5" customHeight="1" x14ac:dyDescent="0.2"/>
    <row r="712" ht="13.5" customHeight="1" x14ac:dyDescent="0.2"/>
    <row r="713" ht="13.5" customHeight="1" x14ac:dyDescent="0.2"/>
    <row r="714" ht="13.5" customHeight="1" x14ac:dyDescent="0.2"/>
    <row r="715" ht="13.5" customHeight="1" x14ac:dyDescent="0.2"/>
    <row r="716" ht="13.5" customHeight="1" x14ac:dyDescent="0.2"/>
    <row r="717" ht="13.5" customHeight="1" x14ac:dyDescent="0.2"/>
    <row r="718" ht="13.5" customHeight="1" x14ac:dyDescent="0.2"/>
    <row r="719" ht="13.5" customHeight="1" x14ac:dyDescent="0.2"/>
    <row r="720" ht="13.5" customHeight="1" x14ac:dyDescent="0.2"/>
    <row r="721" ht="13.5" customHeight="1" x14ac:dyDescent="0.2"/>
    <row r="722" ht="13.5" customHeight="1" x14ac:dyDescent="0.2"/>
    <row r="723" ht="13.5" customHeight="1" x14ac:dyDescent="0.2"/>
    <row r="724" ht="13.5" customHeight="1" x14ac:dyDescent="0.2"/>
    <row r="725" ht="13.5" customHeight="1" x14ac:dyDescent="0.2"/>
    <row r="726" ht="13.5" customHeight="1" x14ac:dyDescent="0.2"/>
    <row r="727" ht="13.5" customHeight="1" x14ac:dyDescent="0.2"/>
    <row r="728" ht="13.5" customHeight="1" x14ac:dyDescent="0.2"/>
    <row r="729" ht="13.5" customHeight="1" x14ac:dyDescent="0.2"/>
    <row r="730" ht="13.5" customHeight="1" x14ac:dyDescent="0.2"/>
    <row r="731" ht="13.5" customHeight="1" x14ac:dyDescent="0.2"/>
    <row r="732" ht="13.5" customHeight="1" x14ac:dyDescent="0.2"/>
    <row r="733" ht="13.5" customHeight="1" x14ac:dyDescent="0.2"/>
    <row r="734" ht="13.5" customHeight="1" x14ac:dyDescent="0.2"/>
    <row r="735" ht="13.5" customHeight="1" x14ac:dyDescent="0.2"/>
    <row r="736" ht="13.5" customHeight="1" x14ac:dyDescent="0.2"/>
    <row r="737" ht="13.5" customHeight="1" x14ac:dyDescent="0.2"/>
    <row r="738" ht="13.5" customHeight="1" x14ac:dyDescent="0.2"/>
    <row r="739" ht="13.5" customHeight="1" x14ac:dyDescent="0.2"/>
    <row r="740" ht="13.5" customHeight="1" x14ac:dyDescent="0.2"/>
    <row r="741" ht="13.5" customHeight="1" x14ac:dyDescent="0.2"/>
    <row r="742" ht="13.5" customHeight="1" x14ac:dyDescent="0.2"/>
    <row r="743" ht="13.5" customHeight="1" x14ac:dyDescent="0.2"/>
    <row r="744" ht="13.5" customHeight="1" x14ac:dyDescent="0.2"/>
    <row r="745" ht="13.5" customHeight="1" x14ac:dyDescent="0.2"/>
    <row r="746" ht="13.5" customHeight="1" x14ac:dyDescent="0.2"/>
    <row r="747" ht="13.5" customHeight="1" x14ac:dyDescent="0.2"/>
    <row r="748" ht="13.5" customHeight="1" x14ac:dyDescent="0.2"/>
    <row r="749" ht="13.5" customHeight="1" x14ac:dyDescent="0.2"/>
    <row r="750" ht="13.5" customHeight="1" x14ac:dyDescent="0.2"/>
    <row r="751" ht="13.5" customHeight="1" x14ac:dyDescent="0.2"/>
    <row r="752" ht="13.5" customHeight="1" x14ac:dyDescent="0.2"/>
    <row r="753" ht="13.5" customHeight="1" x14ac:dyDescent="0.2"/>
    <row r="754" ht="13.5" customHeight="1" x14ac:dyDescent="0.2"/>
    <row r="755" ht="13.5" customHeight="1" x14ac:dyDescent="0.2"/>
    <row r="756" ht="13.5" customHeight="1" x14ac:dyDescent="0.2"/>
    <row r="757" ht="13.5" customHeight="1" x14ac:dyDescent="0.2"/>
    <row r="758" ht="13.5" customHeight="1" x14ac:dyDescent="0.2"/>
    <row r="759" ht="13.5" customHeight="1" x14ac:dyDescent="0.2"/>
    <row r="760" ht="13.5" customHeight="1" x14ac:dyDescent="0.2"/>
    <row r="761" ht="13.5" customHeight="1" x14ac:dyDescent="0.2"/>
    <row r="762" ht="13.5" customHeight="1" x14ac:dyDescent="0.2"/>
    <row r="763" ht="13.5" customHeight="1" x14ac:dyDescent="0.2"/>
    <row r="764" ht="13.5" customHeight="1" x14ac:dyDescent="0.2"/>
    <row r="765" ht="13.5" customHeight="1" x14ac:dyDescent="0.2"/>
    <row r="766" ht="13.5" customHeight="1" x14ac:dyDescent="0.2"/>
    <row r="767" ht="13.5" customHeight="1" x14ac:dyDescent="0.2"/>
    <row r="768" ht="13.5" customHeight="1" x14ac:dyDescent="0.2"/>
    <row r="769" ht="13.5" customHeight="1" x14ac:dyDescent="0.2"/>
    <row r="770" ht="13.5" customHeight="1" x14ac:dyDescent="0.2"/>
    <row r="771" ht="13.5" customHeight="1" x14ac:dyDescent="0.2"/>
    <row r="772" ht="13.5" customHeight="1" x14ac:dyDescent="0.2"/>
    <row r="773" ht="13.5" customHeight="1" x14ac:dyDescent="0.2"/>
    <row r="774" ht="13.5" customHeight="1" x14ac:dyDescent="0.2"/>
    <row r="775" ht="13.5" customHeight="1" x14ac:dyDescent="0.2"/>
    <row r="776" ht="13.5" customHeight="1" x14ac:dyDescent="0.2"/>
    <row r="777" ht="13.5" customHeight="1" x14ac:dyDescent="0.2"/>
    <row r="778" ht="13.5" customHeight="1" x14ac:dyDescent="0.2"/>
    <row r="779" ht="13.5" customHeight="1" x14ac:dyDescent="0.2"/>
    <row r="780" ht="13.5" customHeight="1" x14ac:dyDescent="0.2"/>
    <row r="781" ht="13.5" customHeight="1" x14ac:dyDescent="0.2"/>
    <row r="782" ht="13.5" customHeight="1" x14ac:dyDescent="0.2"/>
    <row r="783" ht="13.5" customHeight="1" x14ac:dyDescent="0.2"/>
    <row r="784" ht="13.5" customHeight="1" x14ac:dyDescent="0.2"/>
    <row r="785" ht="13.5" customHeight="1" x14ac:dyDescent="0.2"/>
    <row r="786" ht="13.5" customHeight="1" x14ac:dyDescent="0.2"/>
    <row r="787" ht="13.5" customHeight="1" x14ac:dyDescent="0.2"/>
    <row r="788" ht="13.5" customHeight="1" x14ac:dyDescent="0.2"/>
    <row r="789" ht="13.5" customHeight="1" x14ac:dyDescent="0.2"/>
    <row r="790" ht="13.5" customHeight="1" x14ac:dyDescent="0.2"/>
    <row r="791" ht="13.5" customHeight="1" x14ac:dyDescent="0.2"/>
    <row r="792" ht="13.5" customHeight="1" x14ac:dyDescent="0.2"/>
    <row r="793" ht="13.5" customHeight="1" x14ac:dyDescent="0.2"/>
    <row r="794" ht="13.5" customHeight="1" x14ac:dyDescent="0.2"/>
    <row r="795" ht="13.5" customHeight="1" x14ac:dyDescent="0.2"/>
    <row r="796" ht="13.5" customHeight="1" x14ac:dyDescent="0.2"/>
    <row r="797" ht="13.5" customHeight="1" x14ac:dyDescent="0.2"/>
    <row r="798" ht="13.5" customHeight="1" x14ac:dyDescent="0.2"/>
    <row r="799" ht="13.5" customHeight="1" x14ac:dyDescent="0.2"/>
    <row r="800" ht="13.5" customHeight="1" x14ac:dyDescent="0.2"/>
    <row r="801" ht="13.5" customHeight="1" x14ac:dyDescent="0.2"/>
    <row r="802" ht="13.5" customHeight="1" x14ac:dyDescent="0.2"/>
    <row r="803" ht="13.5" customHeight="1" x14ac:dyDescent="0.2"/>
    <row r="804" ht="13.5" customHeight="1" x14ac:dyDescent="0.2"/>
    <row r="805" ht="13.5" customHeight="1" x14ac:dyDescent="0.2"/>
    <row r="806" ht="13.5" customHeight="1" x14ac:dyDescent="0.2"/>
    <row r="807" ht="13.5" customHeight="1" x14ac:dyDescent="0.2"/>
    <row r="808" ht="13.5" customHeight="1" x14ac:dyDescent="0.2"/>
    <row r="809" ht="13.5" customHeight="1" x14ac:dyDescent="0.2"/>
    <row r="810" ht="13.5" customHeight="1" x14ac:dyDescent="0.2"/>
    <row r="811" ht="13.5" customHeight="1" x14ac:dyDescent="0.2"/>
    <row r="812" ht="13.5" customHeight="1" x14ac:dyDescent="0.2"/>
    <row r="813" ht="13.5" customHeight="1" x14ac:dyDescent="0.2"/>
    <row r="814" ht="13.5" customHeight="1" x14ac:dyDescent="0.2"/>
    <row r="815" ht="13.5" customHeight="1" x14ac:dyDescent="0.2"/>
    <row r="816" ht="13.5" customHeight="1" x14ac:dyDescent="0.2"/>
    <row r="817" ht="13.5" customHeight="1" x14ac:dyDescent="0.2"/>
    <row r="818" ht="13.5" customHeight="1" x14ac:dyDescent="0.2"/>
    <row r="819" ht="13.5" customHeight="1" x14ac:dyDescent="0.2"/>
    <row r="820" ht="13.5" customHeight="1" x14ac:dyDescent="0.2"/>
    <row r="821" ht="13.5" customHeight="1" x14ac:dyDescent="0.2"/>
    <row r="822" ht="13.5" customHeight="1" x14ac:dyDescent="0.2"/>
    <row r="823" ht="13.5" customHeight="1" x14ac:dyDescent="0.2"/>
    <row r="824" ht="13.5" customHeight="1" x14ac:dyDescent="0.2"/>
    <row r="825" ht="13.5" customHeight="1" x14ac:dyDescent="0.2"/>
    <row r="826" ht="13.5" customHeight="1" x14ac:dyDescent="0.2"/>
    <row r="827" ht="13.5" customHeight="1" x14ac:dyDescent="0.2"/>
    <row r="828" ht="13.5" customHeight="1" x14ac:dyDescent="0.2"/>
    <row r="829" ht="13.5" customHeight="1" x14ac:dyDescent="0.2"/>
    <row r="830" ht="13.5" customHeight="1" x14ac:dyDescent="0.2"/>
    <row r="831" ht="13.5" customHeight="1" x14ac:dyDescent="0.2"/>
    <row r="832" ht="13.5" customHeight="1" x14ac:dyDescent="0.2"/>
    <row r="833" ht="13.5" customHeight="1" x14ac:dyDescent="0.2"/>
    <row r="834" ht="13.5" customHeight="1" x14ac:dyDescent="0.2"/>
    <row r="835" ht="13.5" customHeight="1" x14ac:dyDescent="0.2"/>
    <row r="836" ht="13.5" customHeight="1" x14ac:dyDescent="0.2"/>
    <row r="837" ht="13.5" customHeight="1" x14ac:dyDescent="0.2"/>
    <row r="838" ht="13.5" customHeight="1" x14ac:dyDescent="0.2"/>
    <row r="839" ht="13.5" customHeight="1" x14ac:dyDescent="0.2"/>
    <row r="840" ht="13.5" customHeight="1" x14ac:dyDescent="0.2"/>
    <row r="841" ht="13.5" customHeight="1" x14ac:dyDescent="0.2"/>
    <row r="842" ht="13.5" customHeight="1" x14ac:dyDescent="0.2"/>
    <row r="843" ht="13.5" customHeight="1" x14ac:dyDescent="0.2"/>
    <row r="844" ht="13.5" customHeight="1" x14ac:dyDescent="0.2"/>
    <row r="845" ht="13.5" customHeight="1" x14ac:dyDescent="0.2"/>
    <row r="846" ht="13.5" customHeight="1" x14ac:dyDescent="0.2"/>
    <row r="847" ht="13.5" customHeight="1" x14ac:dyDescent="0.2"/>
    <row r="848" ht="13.5" customHeight="1" x14ac:dyDescent="0.2"/>
    <row r="849" ht="13.5" customHeight="1" x14ac:dyDescent="0.2"/>
    <row r="850" ht="13.5" customHeight="1" x14ac:dyDescent="0.2"/>
    <row r="851" ht="13.5" customHeight="1" x14ac:dyDescent="0.2"/>
    <row r="852" ht="13.5" customHeight="1" x14ac:dyDescent="0.2"/>
    <row r="853" ht="13.5" customHeight="1" x14ac:dyDescent="0.2"/>
    <row r="854" ht="13.5" customHeight="1" x14ac:dyDescent="0.2"/>
    <row r="855" ht="13.5" customHeight="1" x14ac:dyDescent="0.2"/>
    <row r="856" ht="13.5" customHeight="1" x14ac:dyDescent="0.2"/>
    <row r="857" ht="13.5" customHeight="1" x14ac:dyDescent="0.2"/>
    <row r="858" ht="13.5" customHeight="1" x14ac:dyDescent="0.2"/>
    <row r="859" ht="13.5" customHeight="1" x14ac:dyDescent="0.2"/>
    <row r="860" ht="13.5" customHeight="1" x14ac:dyDescent="0.2"/>
    <row r="861" ht="13.5" customHeight="1" x14ac:dyDescent="0.2"/>
    <row r="862" ht="13.5" customHeight="1" x14ac:dyDescent="0.2"/>
    <row r="863" ht="13.5" customHeight="1" x14ac:dyDescent="0.2"/>
    <row r="864" ht="13.5" customHeight="1" x14ac:dyDescent="0.2"/>
    <row r="865" ht="13.5" customHeight="1" x14ac:dyDescent="0.2"/>
    <row r="866" ht="13.5" customHeight="1" x14ac:dyDescent="0.2"/>
    <row r="867" ht="13.5" customHeight="1" x14ac:dyDescent="0.2"/>
    <row r="868" ht="13.5" customHeight="1" x14ac:dyDescent="0.2"/>
    <row r="869" ht="13.5" customHeight="1" x14ac:dyDescent="0.2"/>
    <row r="870" ht="13.5" customHeight="1" x14ac:dyDescent="0.2"/>
    <row r="871" ht="13.5" customHeight="1" x14ac:dyDescent="0.2"/>
    <row r="872" ht="13.5" customHeight="1" x14ac:dyDescent="0.2"/>
    <row r="873" ht="13.5" customHeight="1" x14ac:dyDescent="0.2"/>
    <row r="874" ht="13.5" customHeight="1" x14ac:dyDescent="0.2"/>
    <row r="875" ht="13.5" customHeight="1" x14ac:dyDescent="0.2"/>
    <row r="876" ht="13.5" customHeight="1" x14ac:dyDescent="0.2"/>
    <row r="877" ht="13.5" customHeight="1" x14ac:dyDescent="0.2"/>
    <row r="878" ht="13.5" customHeight="1" x14ac:dyDescent="0.2"/>
    <row r="879" ht="13.5" customHeight="1" x14ac:dyDescent="0.2"/>
    <row r="880" ht="13.5" customHeight="1" x14ac:dyDescent="0.2"/>
    <row r="881" ht="13.5" customHeight="1" x14ac:dyDescent="0.2"/>
    <row r="882" ht="13.5" customHeight="1" x14ac:dyDescent="0.2"/>
    <row r="883" ht="13.5" customHeight="1" x14ac:dyDescent="0.2"/>
    <row r="884" ht="13.5" customHeight="1" x14ac:dyDescent="0.2"/>
    <row r="885" ht="13.5" customHeight="1" x14ac:dyDescent="0.2"/>
    <row r="886" ht="13.5" customHeight="1" x14ac:dyDescent="0.2"/>
    <row r="887" ht="13.5" customHeight="1" x14ac:dyDescent="0.2"/>
    <row r="888" ht="13.5" customHeight="1" x14ac:dyDescent="0.2"/>
    <row r="889" ht="13.5" customHeight="1" x14ac:dyDescent="0.2"/>
    <row r="890" ht="13.5" customHeight="1" x14ac:dyDescent="0.2"/>
    <row r="891" ht="13.5" customHeight="1" x14ac:dyDescent="0.2"/>
    <row r="892" ht="13.5" customHeight="1" x14ac:dyDescent="0.2"/>
    <row r="893" ht="13.5" customHeight="1" x14ac:dyDescent="0.2"/>
    <row r="894" ht="13.5" customHeight="1" x14ac:dyDescent="0.2"/>
    <row r="895" ht="13.5" customHeight="1" x14ac:dyDescent="0.2"/>
    <row r="896" ht="13.5" customHeight="1" x14ac:dyDescent="0.2"/>
    <row r="897" ht="13.5" customHeight="1" x14ac:dyDescent="0.2"/>
    <row r="898" ht="13.5" customHeight="1" x14ac:dyDescent="0.2"/>
    <row r="899" ht="13.5" customHeight="1" x14ac:dyDescent="0.2"/>
    <row r="900" ht="13.5" customHeight="1" x14ac:dyDescent="0.2"/>
    <row r="901" ht="13.5" customHeight="1" x14ac:dyDescent="0.2"/>
    <row r="902" ht="13.5" customHeight="1" x14ac:dyDescent="0.2"/>
    <row r="903" ht="13.5" customHeight="1" x14ac:dyDescent="0.2"/>
    <row r="904" ht="13.5" customHeight="1" x14ac:dyDescent="0.2"/>
    <row r="905" ht="13.5" customHeight="1" x14ac:dyDescent="0.2"/>
    <row r="906" ht="13.5" customHeight="1" x14ac:dyDescent="0.2"/>
    <row r="907" ht="13.5" customHeight="1" x14ac:dyDescent="0.2"/>
    <row r="908" ht="13.5" customHeight="1" x14ac:dyDescent="0.2"/>
    <row r="909" ht="13.5" customHeight="1" x14ac:dyDescent="0.2"/>
    <row r="910" ht="13.5" customHeight="1" x14ac:dyDescent="0.2"/>
    <row r="911" ht="13.5" customHeight="1" x14ac:dyDescent="0.2"/>
    <row r="912" ht="13.5" customHeight="1" x14ac:dyDescent="0.2"/>
    <row r="913" ht="13.5" customHeight="1" x14ac:dyDescent="0.2"/>
    <row r="914" ht="13.5" customHeight="1" x14ac:dyDescent="0.2"/>
    <row r="915" ht="13.5" customHeight="1" x14ac:dyDescent="0.2"/>
    <row r="916" ht="13.5" customHeight="1" x14ac:dyDescent="0.2"/>
    <row r="917" ht="13.5" customHeight="1" x14ac:dyDescent="0.2"/>
    <row r="918" ht="13.5" customHeight="1" x14ac:dyDescent="0.2"/>
    <row r="919" ht="13.5" customHeight="1" x14ac:dyDescent="0.2"/>
    <row r="920" ht="13.5" customHeight="1" x14ac:dyDescent="0.2"/>
    <row r="921" ht="13.5" customHeight="1" x14ac:dyDescent="0.2"/>
    <row r="922" ht="13.5" customHeight="1" x14ac:dyDescent="0.2"/>
    <row r="923" ht="13.5" customHeight="1" x14ac:dyDescent="0.2"/>
    <row r="924" ht="13.5" customHeight="1" x14ac:dyDescent="0.2"/>
    <row r="925" ht="13.5" customHeight="1" x14ac:dyDescent="0.2"/>
    <row r="926" ht="13.5" customHeight="1" x14ac:dyDescent="0.2"/>
    <row r="927" ht="13.5" customHeight="1" x14ac:dyDescent="0.2"/>
    <row r="928" ht="13.5" customHeight="1" x14ac:dyDescent="0.2"/>
    <row r="929" ht="13.5" customHeight="1" x14ac:dyDescent="0.2"/>
    <row r="930" ht="13.5" customHeight="1" x14ac:dyDescent="0.2"/>
    <row r="931" ht="13.5" customHeight="1" x14ac:dyDescent="0.2"/>
    <row r="932" ht="13.5" customHeight="1" x14ac:dyDescent="0.2"/>
    <row r="933" ht="13.5" customHeight="1" x14ac:dyDescent="0.2"/>
    <row r="934" ht="13.5" customHeight="1" x14ac:dyDescent="0.2"/>
    <row r="935" ht="13.5" customHeight="1" x14ac:dyDescent="0.2"/>
    <row r="936" ht="13.5" customHeight="1" x14ac:dyDescent="0.2"/>
    <row r="937" ht="13.5" customHeight="1" x14ac:dyDescent="0.2"/>
    <row r="938" ht="13.5" customHeight="1" x14ac:dyDescent="0.2"/>
    <row r="939" ht="13.5" customHeight="1" x14ac:dyDescent="0.2"/>
    <row r="940" ht="13.5" customHeight="1" x14ac:dyDescent="0.2"/>
    <row r="941" ht="13.5" customHeight="1" x14ac:dyDescent="0.2"/>
    <row r="942" ht="13.5" customHeight="1" x14ac:dyDescent="0.2"/>
    <row r="943" ht="13.5" customHeight="1" x14ac:dyDescent="0.2"/>
    <row r="944" ht="13.5" customHeight="1" x14ac:dyDescent="0.2"/>
    <row r="945" ht="13.5" customHeight="1" x14ac:dyDescent="0.2"/>
    <row r="946" ht="13.5" customHeight="1" x14ac:dyDescent="0.2"/>
    <row r="947" ht="13.5" customHeight="1" x14ac:dyDescent="0.2"/>
    <row r="948" ht="13.5" customHeight="1" x14ac:dyDescent="0.2"/>
    <row r="949" ht="13.5" customHeight="1" x14ac:dyDescent="0.2"/>
    <row r="950" ht="13.5" customHeight="1" x14ac:dyDescent="0.2"/>
    <row r="951" ht="13.5" customHeight="1" x14ac:dyDescent="0.2"/>
    <row r="952" ht="13.5" customHeight="1" x14ac:dyDescent="0.2"/>
    <row r="953" ht="13.5" customHeight="1" x14ac:dyDescent="0.2"/>
    <row r="954" ht="13.5" customHeight="1" x14ac:dyDescent="0.2"/>
    <row r="955" ht="13.5" customHeight="1" x14ac:dyDescent="0.2"/>
    <row r="956" ht="13.5" customHeight="1" x14ac:dyDescent="0.2"/>
    <row r="957" ht="13.5" customHeight="1" x14ac:dyDescent="0.2"/>
    <row r="958" ht="13.5" customHeight="1" x14ac:dyDescent="0.2"/>
    <row r="959" ht="13.5" customHeight="1" x14ac:dyDescent="0.2"/>
    <row r="960" ht="13.5" customHeight="1" x14ac:dyDescent="0.2"/>
    <row r="961" ht="13.5" customHeight="1" x14ac:dyDescent="0.2"/>
    <row r="962" ht="13.5" customHeight="1" x14ac:dyDescent="0.2"/>
    <row r="963" ht="13.5" customHeight="1" x14ac:dyDescent="0.2"/>
    <row r="964" ht="13.5" customHeight="1" x14ac:dyDescent="0.2"/>
    <row r="965" ht="13.5" customHeight="1" x14ac:dyDescent="0.2"/>
    <row r="966" ht="13.5" customHeight="1" x14ac:dyDescent="0.2"/>
    <row r="967" ht="13.5" customHeight="1" x14ac:dyDescent="0.2"/>
    <row r="968" ht="13.5" customHeight="1" x14ac:dyDescent="0.2"/>
    <row r="969" ht="13.5" customHeight="1" x14ac:dyDescent="0.2"/>
    <row r="970" ht="13.5" customHeight="1" x14ac:dyDescent="0.2"/>
    <row r="971" ht="13.5" customHeight="1" x14ac:dyDescent="0.2"/>
    <row r="972" ht="13.5" customHeight="1" x14ac:dyDescent="0.2"/>
    <row r="973" ht="13.5" customHeight="1" x14ac:dyDescent="0.2"/>
    <row r="974" ht="13.5" customHeight="1" x14ac:dyDescent="0.2"/>
    <row r="975" ht="13.5" customHeight="1" x14ac:dyDescent="0.2"/>
    <row r="976" ht="13.5" customHeight="1" x14ac:dyDescent="0.2"/>
    <row r="977" ht="13.5" customHeight="1" x14ac:dyDescent="0.2"/>
    <row r="978" ht="13.5" customHeight="1" x14ac:dyDescent="0.2"/>
    <row r="979" ht="13.5" customHeight="1" x14ac:dyDescent="0.2"/>
    <row r="980" ht="13.5" customHeight="1" x14ac:dyDescent="0.2"/>
    <row r="981" ht="13.5" customHeight="1" x14ac:dyDescent="0.2"/>
    <row r="982" ht="13.5" customHeight="1" x14ac:dyDescent="0.2"/>
    <row r="983" ht="13.5" customHeight="1" x14ac:dyDescent="0.2"/>
    <row r="984" ht="13.5" customHeight="1" x14ac:dyDescent="0.2"/>
    <row r="985" ht="13.5" customHeight="1" x14ac:dyDescent="0.2"/>
    <row r="986" ht="13.5" customHeight="1" x14ac:dyDescent="0.2"/>
    <row r="987" ht="13.5" customHeight="1" x14ac:dyDescent="0.2"/>
    <row r="988" ht="13.5" customHeight="1" x14ac:dyDescent="0.2"/>
    <row r="989" ht="13.5" customHeight="1" x14ac:dyDescent="0.2"/>
    <row r="990" ht="13.5" customHeight="1" x14ac:dyDescent="0.2"/>
    <row r="991" ht="13.5" customHeight="1" x14ac:dyDescent="0.2"/>
    <row r="992" ht="13.5" customHeight="1" x14ac:dyDescent="0.2"/>
    <row r="993" ht="13.5" customHeight="1" x14ac:dyDescent="0.2"/>
    <row r="994" ht="13.5" customHeight="1" x14ac:dyDescent="0.2"/>
    <row r="995" ht="13.5" customHeight="1" x14ac:dyDescent="0.2"/>
    <row r="996" ht="13.5" customHeight="1" x14ac:dyDescent="0.2"/>
    <row r="997" ht="13.5" customHeight="1" x14ac:dyDescent="0.2"/>
    <row r="998" ht="13.5" customHeight="1" x14ac:dyDescent="0.2"/>
    <row r="999" ht="13.5" customHeight="1" x14ac:dyDescent="0.2"/>
    <row r="1000" ht="13.5" customHeight="1" x14ac:dyDescent="0.2"/>
    <row r="1001" ht="13.5" customHeight="1" x14ac:dyDescent="0.2"/>
    <row r="1002" ht="13.5" customHeight="1" x14ac:dyDescent="0.2"/>
    <row r="1003" ht="13.5" customHeight="1" x14ac:dyDescent="0.2"/>
    <row r="1004" ht="13.5" customHeight="1" x14ac:dyDescent="0.2"/>
    <row r="1005" ht="13.5" customHeight="1" x14ac:dyDescent="0.2"/>
    <row r="1006" ht="13.5" customHeight="1" x14ac:dyDescent="0.2"/>
    <row r="1007" ht="13.5" customHeight="1" x14ac:dyDescent="0.2"/>
    <row r="1008" ht="13.5" customHeight="1" x14ac:dyDescent="0.2"/>
    <row r="1009" ht="13.5" customHeight="1" x14ac:dyDescent="0.2"/>
    <row r="1010" ht="13.5" customHeight="1" x14ac:dyDescent="0.2"/>
    <row r="1011" ht="13.5" customHeight="1" x14ac:dyDescent="0.2"/>
    <row r="1012" ht="13.5" customHeight="1" x14ac:dyDescent="0.2"/>
    <row r="1013" ht="13.5" customHeight="1" x14ac:dyDescent="0.2"/>
    <row r="1014" ht="13.5" customHeight="1" x14ac:dyDescent="0.2"/>
    <row r="1015" ht="13.5" customHeight="1" x14ac:dyDescent="0.2"/>
    <row r="1016" ht="13.5" customHeight="1" x14ac:dyDescent="0.2"/>
    <row r="1017" ht="13.5" customHeight="1" x14ac:dyDescent="0.2"/>
    <row r="1018" ht="13.5" customHeight="1" x14ac:dyDescent="0.2"/>
    <row r="1019" ht="13.5" customHeight="1" x14ac:dyDescent="0.2"/>
    <row r="1020" ht="13.5" customHeight="1" x14ac:dyDescent="0.2"/>
    <row r="1021" ht="13.5" customHeight="1" x14ac:dyDescent="0.2"/>
    <row r="1022" ht="13.5" customHeight="1" x14ac:dyDescent="0.2"/>
    <row r="1023" ht="13.5" customHeight="1" x14ac:dyDescent="0.2"/>
    <row r="1024" ht="13.5" customHeight="1" x14ac:dyDescent="0.2"/>
    <row r="1025" ht="13.5" customHeight="1" x14ac:dyDescent="0.2"/>
    <row r="1026" ht="13.5" customHeight="1" x14ac:dyDescent="0.2"/>
    <row r="1027" ht="13.5" customHeight="1" x14ac:dyDescent="0.2"/>
    <row r="1028" ht="13.5" customHeight="1" x14ac:dyDescent="0.2"/>
    <row r="1029" ht="13.5" customHeight="1" x14ac:dyDescent="0.2"/>
    <row r="1030" ht="13.5" customHeight="1" x14ac:dyDescent="0.2"/>
    <row r="1031" ht="13.5" customHeight="1" x14ac:dyDescent="0.2"/>
    <row r="1032" ht="13.5" customHeight="1" x14ac:dyDescent="0.2"/>
    <row r="1033" ht="13.5" customHeight="1" x14ac:dyDescent="0.2"/>
    <row r="1034" ht="13.5" customHeight="1" x14ac:dyDescent="0.2"/>
    <row r="1035" ht="13.5" customHeight="1" x14ac:dyDescent="0.2"/>
    <row r="1036" ht="13.5" customHeight="1" x14ac:dyDescent="0.2"/>
  </sheetData>
  <sortState xmlns:xlrd2="http://schemas.microsoft.com/office/spreadsheetml/2017/richdata2" ref="BM9:BM72">
    <sortCondition ref="BM9:BM72"/>
  </sortState>
  <mergeCells count="127">
    <mergeCell ref="BF2:BK2"/>
    <mergeCell ref="K93:W93"/>
    <mergeCell ref="O94:S94"/>
    <mergeCell ref="Y94:AA94"/>
    <mergeCell ref="K107:W107"/>
    <mergeCell ref="O122:S122"/>
    <mergeCell ref="K77:W77"/>
    <mergeCell ref="O83:S83"/>
    <mergeCell ref="O2:AA2"/>
    <mergeCell ref="O108:S108"/>
    <mergeCell ref="K116:W116"/>
    <mergeCell ref="L32:N32"/>
    <mergeCell ref="T32:V32"/>
    <mergeCell ref="L30:N30"/>
    <mergeCell ref="T30:V30"/>
    <mergeCell ref="X20:Z20"/>
    <mergeCell ref="K68:W68"/>
    <mergeCell ref="O69:S69"/>
    <mergeCell ref="K54:W54"/>
    <mergeCell ref="O55:S55"/>
    <mergeCell ref="Y55:AA55"/>
    <mergeCell ref="AB32:AD32"/>
    <mergeCell ref="AJ32:AL32"/>
    <mergeCell ref="AR32:AT32"/>
    <mergeCell ref="D48:F48"/>
    <mergeCell ref="L48:N48"/>
    <mergeCell ref="T48:V48"/>
    <mergeCell ref="AB48:AD48"/>
    <mergeCell ref="D46:F46"/>
    <mergeCell ref="L46:N46"/>
    <mergeCell ref="T46:V46"/>
    <mergeCell ref="AB46:AD46"/>
    <mergeCell ref="D44:F44"/>
    <mergeCell ref="L44:N44"/>
    <mergeCell ref="T44:V44"/>
    <mergeCell ref="AB44:AD44"/>
    <mergeCell ref="D42:F42"/>
    <mergeCell ref="L42:N42"/>
    <mergeCell ref="T42:V42"/>
    <mergeCell ref="AB42:AD42"/>
    <mergeCell ref="X36:Z36"/>
    <mergeCell ref="AB36:AD36"/>
    <mergeCell ref="AF36:AH36"/>
    <mergeCell ref="D36:F36"/>
    <mergeCell ref="H36:J36"/>
    <mergeCell ref="L36:N36"/>
    <mergeCell ref="P36:R36"/>
    <mergeCell ref="T36:V36"/>
    <mergeCell ref="C35:G35"/>
    <mergeCell ref="K35:O35"/>
    <mergeCell ref="S35:W35"/>
    <mergeCell ref="AA35:AE35"/>
    <mergeCell ref="AB30:AD30"/>
    <mergeCell ref="AJ30:AL30"/>
    <mergeCell ref="AR30:AT30"/>
    <mergeCell ref="L28:N28"/>
    <mergeCell ref="T28:V28"/>
    <mergeCell ref="AB28:AD28"/>
    <mergeCell ref="AJ28:AL28"/>
    <mergeCell ref="AR28:AT28"/>
    <mergeCell ref="D26:F26"/>
    <mergeCell ref="L26:N26"/>
    <mergeCell ref="T26:V26"/>
    <mergeCell ref="AB26:AD26"/>
    <mergeCell ref="AJ26:AL26"/>
    <mergeCell ref="AR26:AT26"/>
    <mergeCell ref="AJ20:AL20"/>
    <mergeCell ref="AN20:AP20"/>
    <mergeCell ref="T20:V20"/>
    <mergeCell ref="AR20:AT20"/>
    <mergeCell ref="AQ19:AU19"/>
    <mergeCell ref="AN4:AP4"/>
    <mergeCell ref="AJ16:AL16"/>
    <mergeCell ref="AR10:AT10"/>
    <mergeCell ref="AR12:AT12"/>
    <mergeCell ref="AR14:AT14"/>
    <mergeCell ref="AR16:AT16"/>
    <mergeCell ref="T16:V16"/>
    <mergeCell ref="AB10:AD10"/>
    <mergeCell ref="AJ4:AL4"/>
    <mergeCell ref="AR4:AT4"/>
    <mergeCell ref="AJ14:AL14"/>
    <mergeCell ref="AJ10:AL10"/>
    <mergeCell ref="AJ12:AL12"/>
    <mergeCell ref="AQ3:AU3"/>
    <mergeCell ref="AB12:AD12"/>
    <mergeCell ref="AB14:AD14"/>
    <mergeCell ref="AB16:AD16"/>
    <mergeCell ref="D30:F30"/>
    <mergeCell ref="D32:F32"/>
    <mergeCell ref="D10:F10"/>
    <mergeCell ref="D12:F12"/>
    <mergeCell ref="D14:F14"/>
    <mergeCell ref="D16:F16"/>
    <mergeCell ref="D20:F20"/>
    <mergeCell ref="D28:F28"/>
    <mergeCell ref="L10:N10"/>
    <mergeCell ref="L12:N12"/>
    <mergeCell ref="L14:N14"/>
    <mergeCell ref="L16:N16"/>
    <mergeCell ref="T10:V10"/>
    <mergeCell ref="T12:V12"/>
    <mergeCell ref="T14:V14"/>
    <mergeCell ref="H20:J20"/>
    <mergeCell ref="L20:N20"/>
    <mergeCell ref="P20:R20"/>
    <mergeCell ref="AB20:AD20"/>
    <mergeCell ref="AF20:AH20"/>
    <mergeCell ref="B1:AJ1"/>
    <mergeCell ref="C19:G19"/>
    <mergeCell ref="C3:G3"/>
    <mergeCell ref="K3:O3"/>
    <mergeCell ref="S3:W3"/>
    <mergeCell ref="AA3:AE3"/>
    <mergeCell ref="AI3:AM3"/>
    <mergeCell ref="K19:O19"/>
    <mergeCell ref="S19:W19"/>
    <mergeCell ref="AA19:AE19"/>
    <mergeCell ref="AI19:AM19"/>
    <mergeCell ref="H4:J4"/>
    <mergeCell ref="D4:F4"/>
    <mergeCell ref="L4:N4"/>
    <mergeCell ref="T4:V4"/>
    <mergeCell ref="AB4:AD4"/>
    <mergeCell ref="AF4:AH4"/>
    <mergeCell ref="X4:Z4"/>
    <mergeCell ref="P4:R4"/>
  </mergeCells>
  <conditionalFormatting sqref="N56:N57 J62:J63 R56:R57 V56:V57 N62:N63 R62:R63 V62:V63 V65:V66 R65:R66 N65:N66 J65:J66 V59:V60 R59:R60 N59:N60 J59:J60 J56:J57">
    <cfRule type="duplicateValues" dxfId="62" priority="40"/>
  </conditionalFormatting>
  <conditionalFormatting sqref="K59:K60 K62:K63 O59:O60 S59:S60 W56:W57 W59:W60 K65:K66 O62:O63 O65:O66 S62:S63 S65:S66 W62:W63 W65:W66 K56:K57 O56:O57 S56:S57">
    <cfRule type="duplicateValues" dxfId="61" priority="39"/>
  </conditionalFormatting>
  <conditionalFormatting sqref="L56:L57 L59:L60 P56:P57 P59:P60 T56:T57 T59:T60 X56:X57 X59:X60 L62:L63 L65:L66 P62:P63 P65:P66 T62:T63 T65:T66 X62:X63 X65:X66">
    <cfRule type="cellIs" dxfId="60" priority="38" operator="equal">
      <formula>"G"</formula>
    </cfRule>
  </conditionalFormatting>
  <conditionalFormatting sqref="J59:J60 J62:J63 N56:N57 N59:N60 R56:R57 R59:R60 V56:V57 V59:V60 J65:J66 N62:N63 N65:N66 R62:R63 R65:R66 V62:V63 V65:V66 J56:J57">
    <cfRule type="duplicateValues" dxfId="59" priority="37"/>
  </conditionalFormatting>
  <conditionalFormatting sqref="K60 O59:O60 S59:S60 W59:W60 K65:K66 O65:O66 S65:S66 W65:W66">
    <cfRule type="cellIs" dxfId="58" priority="36" operator="equal">
      <formula>0</formula>
    </cfRule>
  </conditionalFormatting>
  <conditionalFormatting sqref="L70:L71 L73:L74 P70:P71 P73:P74 T70:T71 T73:T74 X70:X71 X73:X74 L76 L79:L80 P76 P79:P80 T76 T79:T80 X76:X77 X79:X80">
    <cfRule type="cellIs" dxfId="57" priority="31" operator="equal">
      <formula>"G"</formula>
    </cfRule>
  </conditionalFormatting>
  <conditionalFormatting sqref="K74 O73:O74 S73:S74 W73:W74 K79:K80 O79:O80 S79:S80 W79:W80">
    <cfRule type="cellIs" dxfId="56" priority="29" operator="equal">
      <formula>0</formula>
    </cfRule>
  </conditionalFormatting>
  <conditionalFormatting sqref="C5:C17 G5:G17 K5:K17 O5:O17 S5:S17 W5:W17 AA5:AA17 AE5:AE17 AI5:AI17 AM5:AM17 AQ5:AQ17 AU5:AU17 C21:C33 G21:G33 K21:K33 O21:O33 S21:S33 W21:W33 AA21:AA33 AE21:AE33 AI21:AI33 AM21:AM33 AQ21:AQ33 AU21:AU33 C37:C49 G37:G49 K37:K49 O37:O49 S37:S49 W37:W49 AA37:AA49 AE37:AE49">
    <cfRule type="cellIs" dxfId="55" priority="28" operator="equal">
      <formula>0</formula>
    </cfRule>
  </conditionalFormatting>
  <conditionalFormatting sqref="K70:K71 O70:O71 S70:S71 W70:W71 K73:K74 O73:O74 S73:S74 W73:W74">
    <cfRule type="duplicateValues" dxfId="54" priority="27"/>
  </conditionalFormatting>
  <conditionalFormatting sqref="X83">
    <cfRule type="cellIs" dxfId="53" priority="26" operator="equal">
      <formula>"G"</formula>
    </cfRule>
  </conditionalFormatting>
  <conditionalFormatting sqref="P85:P86 T85:T86">
    <cfRule type="cellIs" dxfId="52" priority="24" operator="equal">
      <formula>"G"</formula>
    </cfRule>
  </conditionalFormatting>
  <conditionalFormatting sqref="O85:O86 S85:S86">
    <cfRule type="cellIs" dxfId="51" priority="23" operator="equal">
      <formula>0</formula>
    </cfRule>
  </conditionalFormatting>
  <conditionalFormatting sqref="AB85:AB86">
    <cfRule type="cellIs" dxfId="50" priority="22" operator="equal">
      <formula>"G"</formula>
    </cfRule>
  </conditionalFormatting>
  <conditionalFormatting sqref="AA85:AA86">
    <cfRule type="cellIs" dxfId="49" priority="21" operator="equal">
      <formula>0</formula>
    </cfRule>
  </conditionalFormatting>
  <conditionalFormatting sqref="N95:N96 J101:J102 R95:R96 V95:V96 N101:N102 R101:R102 V101:V102 V104:V105 R104:R105 N104:N105 J104:J105 V98:V99 R98:R99 N98:N99 J98:J99 J95:J96">
    <cfRule type="duplicateValues" dxfId="48" priority="20"/>
  </conditionalFormatting>
  <conditionalFormatting sqref="K98:K99 K101:K102 O98:O99 S98:S99 W95:W96 W98:W99 K104:K105 O101:O102 O104:O105 S101:S102 S104:S105 W101:W102 W104:W105 K95:K96 O95:O96 S95:S96">
    <cfRule type="duplicateValues" dxfId="47" priority="19"/>
  </conditionalFormatting>
  <conditionalFormatting sqref="L95:L96 L98:L99 P95:P96 P98:P99 T95:T96 T98:T99 X95:X96 X98:X99 L101:L102 L104:L105 P101:P102 P104:P105 T101:T102 T104:T105 X101:X102 X104:X105">
    <cfRule type="cellIs" dxfId="46" priority="18" operator="equal">
      <formula>"G"</formula>
    </cfRule>
  </conditionalFormatting>
  <conditionalFormatting sqref="J98:J99 J101:J102 N95:N96 N98:N99 R95:R96 R98:R99 V95:V96 V98:V99 J104:J105 N101:N102 N104:N105 R101:R102 R104:R105 V101:V102 V104:V105 J95:J96">
    <cfRule type="duplicateValues" dxfId="45" priority="17"/>
  </conditionalFormatting>
  <conditionalFormatting sqref="K99 O98:O99 S98:S99 W98:W99 K104:K105 O104:O105 S104:S105 W104:W105">
    <cfRule type="cellIs" dxfId="44" priority="16" operator="equal">
      <formula>0</formula>
    </cfRule>
  </conditionalFormatting>
  <conditionalFormatting sqref="L109:L110 L112:L113 P109:P110 P112:P113 T109:T110 T112:T113 X109:X110 X112:X113 L115 L118:L119 P115 P118:P119 T115 T118:T119 X115:X116 X118:X119">
    <cfRule type="cellIs" dxfId="43" priority="15" operator="equal">
      <formula>"G"</formula>
    </cfRule>
  </conditionalFormatting>
  <conditionalFormatting sqref="K113 O112:O113 S112:S113 W112:W113 K118:K119 O118:O119 S118:S119 W118:W119">
    <cfRule type="cellIs" dxfId="42" priority="14" operator="equal">
      <formula>0</formula>
    </cfRule>
  </conditionalFormatting>
  <conditionalFormatting sqref="K109:K110 O109:O110 S109:S110 W109:W110 K112:K113 O112:O113 S112:S113 W112:W113">
    <cfRule type="duplicateValues" dxfId="41" priority="13"/>
  </conditionalFormatting>
  <conditionalFormatting sqref="X122">
    <cfRule type="cellIs" dxfId="40" priority="12" operator="equal">
      <formula>"G"</formula>
    </cfRule>
  </conditionalFormatting>
  <conditionalFormatting sqref="P124:P125 T124:T125">
    <cfRule type="cellIs" dxfId="39" priority="11" operator="equal">
      <formula>"G"</formula>
    </cfRule>
  </conditionalFormatting>
  <conditionalFormatting sqref="O124:O125 S124:S125">
    <cfRule type="cellIs" dxfId="38" priority="10" operator="equal">
      <formula>0</formula>
    </cfRule>
  </conditionalFormatting>
  <conditionalFormatting sqref="AB124:AB125">
    <cfRule type="cellIs" dxfId="37" priority="9" operator="equal">
      <formula>"G"</formula>
    </cfRule>
  </conditionalFormatting>
  <conditionalFormatting sqref="AA124:AA125">
    <cfRule type="cellIs" dxfId="36" priority="8" operator="equal">
      <formula>0</formula>
    </cfRule>
  </conditionalFormatting>
  <conditionalFormatting sqref="BJ22">
    <cfRule type="cellIs" dxfId="35" priority="6" operator="equal">
      <formula>0</formula>
    </cfRule>
  </conditionalFormatting>
  <conditionalFormatting sqref="BC9:BC72">
    <cfRule type="duplicateValues" dxfId="34" priority="5"/>
  </conditionalFormatting>
  <conditionalFormatting sqref="BJ9:BJ72">
    <cfRule type="duplicateValues" dxfId="33" priority="3"/>
  </conditionalFormatting>
  <conditionalFormatting sqref="BG10:BH72">
    <cfRule type="duplicateValues" dxfId="32" priority="41"/>
  </conditionalFormatting>
  <conditionalFormatting sqref="BM9:BM72">
    <cfRule type="duplicateValues" dxfId="0" priority="1"/>
  </conditionalFormatting>
  <pageMargins left="0" right="0" top="0" bottom="0" header="0" footer="0"/>
  <pageSetup scale="12" fitToWidth="0" orientation="portrait" cellComments="atEnd" r:id="rId1"/>
  <ignoredErrors>
    <ignoredError sqref="BC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rimerpoules64">
                <anchor moveWithCells="1">
                  <from>
                    <xdr:col>35</xdr:col>
                    <xdr:colOff>123825</xdr:colOff>
                    <xdr:row>36</xdr:row>
                    <xdr:rowOff>95250</xdr:rowOff>
                  </from>
                  <to>
                    <xdr:col>38</xdr:col>
                    <xdr:colOff>1438275</xdr:colOff>
                    <xdr:row>38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ImprimercadrageA">
                <anchor moveWithCells="1">
                  <from>
                    <xdr:col>58</xdr:col>
                    <xdr:colOff>38100</xdr:colOff>
                    <xdr:row>4</xdr:row>
                    <xdr:rowOff>123825</xdr:rowOff>
                  </from>
                  <to>
                    <xdr:col>58</xdr:col>
                    <xdr:colOff>1552575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ImprimercadrageA">
                <anchor moveWithCells="1">
                  <from>
                    <xdr:col>61</xdr:col>
                    <xdr:colOff>38100</xdr:colOff>
                    <xdr:row>4</xdr:row>
                    <xdr:rowOff>123825</xdr:rowOff>
                  </from>
                  <to>
                    <xdr:col>61</xdr:col>
                    <xdr:colOff>1552575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Imprimer16°">
                <anchor moveWithCells="1">
                  <from>
                    <xdr:col>30</xdr:col>
                    <xdr:colOff>123825</xdr:colOff>
                    <xdr:row>55</xdr:row>
                    <xdr:rowOff>95250</xdr:rowOff>
                  </from>
                  <to>
                    <xdr:col>33</xdr:col>
                    <xdr:colOff>123825</xdr:colOff>
                    <xdr:row>57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8" name="Button 11">
              <controlPr defaultSize="0" print="0" autoFill="0" autoPict="0" macro="[0]!Imprimer8°">
                <anchor moveWithCells="1">
                  <from>
                    <xdr:col>30</xdr:col>
                    <xdr:colOff>123825</xdr:colOff>
                    <xdr:row>67</xdr:row>
                    <xdr:rowOff>95250</xdr:rowOff>
                  </from>
                  <to>
                    <xdr:col>33</xdr:col>
                    <xdr:colOff>123825</xdr:colOff>
                    <xdr:row>69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9" name="Button 12">
              <controlPr defaultSize="0" print="0" autoFill="0" autoPict="0" macro="[0]!Imprimer4°">
                <anchor moveWithCells="1">
                  <from>
                    <xdr:col>30</xdr:col>
                    <xdr:colOff>123825</xdr:colOff>
                    <xdr:row>71</xdr:row>
                    <xdr:rowOff>95250</xdr:rowOff>
                  </from>
                  <to>
                    <xdr:col>33</xdr:col>
                    <xdr:colOff>123825</xdr:colOff>
                    <xdr:row>73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0" name="Button 13">
              <controlPr defaultSize="0" print="0" autoFill="0" autoPict="0" macro="[0]!Imprimerdemi">
                <anchor moveWithCells="1">
                  <from>
                    <xdr:col>30</xdr:col>
                    <xdr:colOff>123825</xdr:colOff>
                    <xdr:row>75</xdr:row>
                    <xdr:rowOff>95250</xdr:rowOff>
                  </from>
                  <to>
                    <xdr:col>33</xdr:col>
                    <xdr:colOff>123825</xdr:colOff>
                    <xdr:row>77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1" name="Button 14">
              <controlPr defaultSize="0" print="0" autoFill="0" autoPict="0" macro="[0]!Imprimerfinale">
                <anchor moveWithCells="1">
                  <from>
                    <xdr:col>30</xdr:col>
                    <xdr:colOff>123825</xdr:colOff>
                    <xdr:row>79</xdr:row>
                    <xdr:rowOff>95250</xdr:rowOff>
                  </from>
                  <to>
                    <xdr:col>33</xdr:col>
                    <xdr:colOff>123825</xdr:colOff>
                    <xdr:row>81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2" name="Button 21">
              <controlPr defaultSize="0" print="0" autoFill="0" autoPict="0" macro="[0]!Imprimer16°">
                <anchor moveWithCells="1">
                  <from>
                    <xdr:col>30</xdr:col>
                    <xdr:colOff>123825</xdr:colOff>
                    <xdr:row>94</xdr:row>
                    <xdr:rowOff>95250</xdr:rowOff>
                  </from>
                  <to>
                    <xdr:col>33</xdr:col>
                    <xdr:colOff>123825</xdr:colOff>
                    <xdr:row>96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3" name="Button 22">
              <controlPr defaultSize="0" print="0" autoFill="0" autoPict="0" macro="[0]!Imprimer8°">
                <anchor moveWithCells="1">
                  <from>
                    <xdr:col>30</xdr:col>
                    <xdr:colOff>123825</xdr:colOff>
                    <xdr:row>106</xdr:row>
                    <xdr:rowOff>95250</xdr:rowOff>
                  </from>
                  <to>
                    <xdr:col>33</xdr:col>
                    <xdr:colOff>123825</xdr:colOff>
                    <xdr:row>108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14" name="Button 23">
              <controlPr defaultSize="0" print="0" autoFill="0" autoPict="0" macro="[0]!Imprimer4°">
                <anchor moveWithCells="1">
                  <from>
                    <xdr:col>30</xdr:col>
                    <xdr:colOff>123825</xdr:colOff>
                    <xdr:row>110</xdr:row>
                    <xdr:rowOff>95250</xdr:rowOff>
                  </from>
                  <to>
                    <xdr:col>33</xdr:col>
                    <xdr:colOff>123825</xdr:colOff>
                    <xdr:row>112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5" name="Button 24">
              <controlPr defaultSize="0" print="0" autoFill="0" autoPict="0" macro="[0]!Imprimerdemi">
                <anchor moveWithCells="1">
                  <from>
                    <xdr:col>30</xdr:col>
                    <xdr:colOff>123825</xdr:colOff>
                    <xdr:row>114</xdr:row>
                    <xdr:rowOff>95250</xdr:rowOff>
                  </from>
                  <to>
                    <xdr:col>33</xdr:col>
                    <xdr:colOff>123825</xdr:colOff>
                    <xdr:row>116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6" name="Button 25">
              <controlPr defaultSize="0" print="0" autoFill="0" autoPict="0" macro="[0]!Imprimerfinale">
                <anchor moveWithCells="1">
                  <from>
                    <xdr:col>30</xdr:col>
                    <xdr:colOff>123825</xdr:colOff>
                    <xdr:row>118</xdr:row>
                    <xdr:rowOff>95250</xdr:rowOff>
                  </from>
                  <to>
                    <xdr:col>33</xdr:col>
                    <xdr:colOff>123825</xdr:colOff>
                    <xdr:row>120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cadrage au 2ème tour</vt:lpstr>
      <vt:lpstr>Inscriptions</vt:lpstr>
      <vt:lpstr>33 à 64 équipes</vt:lpstr>
      <vt:lpstr>Teams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Samsung AIO</dc:creator>
  <cp:lastModifiedBy>Pierrot</cp:lastModifiedBy>
  <cp:lastPrinted>2025-12-05T17:10:30Z</cp:lastPrinted>
  <dcterms:created xsi:type="dcterms:W3CDTF">2025-10-02T09:14:12Z</dcterms:created>
  <dcterms:modified xsi:type="dcterms:W3CDTF">2025-12-11T19:27:28Z</dcterms:modified>
</cp:coreProperties>
</file>