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Operations\Production\Private\8 - Units\01 - BCM\02 - cold chem\Raynal\"/>
    </mc:Choice>
  </mc:AlternateContent>
  <xr:revisionPtr revIDLastSave="0" documentId="13_ncr:1_{77B4FD90-33F2-43B5-BF9A-2DEF7E202563}" xr6:coauthVersionLast="45" xr6:coauthVersionMax="45" xr10:uidLastSave="{00000000-0000-0000-0000-000000000000}"/>
  <bookViews>
    <workbookView xWindow="-120" yWindow="-120" windowWidth="29040" windowHeight="15840" xr2:uid="{6B057325-88B6-493B-971F-7B6A1DC56DE5}"/>
  </bookViews>
  <sheets>
    <sheet name="PCF" sheetId="1" r:id="rId1"/>
  </sheets>
  <definedNames>
    <definedName name="_xlnm.Print_Area" localSheetId="0">PCF!$A$1:$H$45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6" i="1" l="1"/>
  <c r="J5" i="1"/>
  <c r="O3" i="1"/>
  <c r="J3" i="1"/>
  <c r="L2" i="1" s="1"/>
  <c r="O4" i="1" l="1"/>
  <c r="B2" i="1" s="1"/>
  <c r="C2" i="1" l="1"/>
  <c r="B3" i="1"/>
  <c r="A2" i="1"/>
  <c r="H2" i="1"/>
  <c r="B4" i="1"/>
  <c r="C4" i="1" l="1"/>
  <c r="B6" i="1"/>
  <c r="A4" i="1"/>
  <c r="B5" i="1"/>
  <c r="H4" i="1"/>
  <c r="D2" i="1"/>
  <c r="G2" i="1"/>
  <c r="E2" i="1"/>
  <c r="F2" i="1"/>
  <c r="G4" i="1" l="1"/>
  <c r="F4" i="1"/>
  <c r="E4" i="1"/>
  <c r="D4" i="1"/>
  <c r="B8" i="1"/>
  <c r="C6" i="1"/>
  <c r="A6" i="1"/>
  <c r="B7" i="1"/>
  <c r="H6" i="1"/>
  <c r="D6" i="1" l="1"/>
  <c r="E6" i="1"/>
  <c r="F6" i="1"/>
  <c r="G6" i="1"/>
  <c r="B9" i="1"/>
  <c r="A8" i="1"/>
  <c r="H8" i="1"/>
  <c r="C8" i="1"/>
  <c r="B10" i="1"/>
  <c r="D8" i="1" l="1"/>
  <c r="G8" i="1"/>
  <c r="F8" i="1"/>
  <c r="E8" i="1"/>
  <c r="B11" i="1"/>
  <c r="A10" i="1"/>
  <c r="H10" i="1"/>
  <c r="B12" i="1"/>
  <c r="C10" i="1"/>
  <c r="G10" i="1" l="1"/>
  <c r="F10" i="1"/>
  <c r="E10" i="1"/>
  <c r="D10" i="1"/>
  <c r="H12" i="1"/>
  <c r="B13" i="1"/>
  <c r="A12" i="1"/>
  <c r="B14" i="1"/>
  <c r="C12" i="1"/>
  <c r="A14" i="1" l="1"/>
  <c r="B16" i="1"/>
  <c r="C14" i="1"/>
  <c r="H14" i="1"/>
  <c r="B15" i="1"/>
  <c r="G12" i="1"/>
  <c r="F12" i="1"/>
  <c r="E12" i="1"/>
  <c r="D12" i="1"/>
  <c r="G14" i="1" l="1"/>
  <c r="F14" i="1"/>
  <c r="E14" i="1"/>
  <c r="D14" i="1"/>
  <c r="B18" i="1"/>
  <c r="C16" i="1"/>
  <c r="H16" i="1"/>
  <c r="B17" i="1"/>
  <c r="A16" i="1"/>
  <c r="F16" i="1" l="1"/>
  <c r="E16" i="1"/>
  <c r="D16" i="1"/>
  <c r="G16" i="1"/>
  <c r="C18" i="1"/>
  <c r="B20" i="1"/>
  <c r="B19" i="1"/>
  <c r="A18" i="1"/>
  <c r="H18" i="1"/>
  <c r="B22" i="1" l="1"/>
  <c r="C20" i="1"/>
  <c r="B21" i="1"/>
  <c r="A20" i="1"/>
  <c r="H20" i="1"/>
  <c r="E18" i="1"/>
  <c r="D18" i="1"/>
  <c r="F18" i="1"/>
  <c r="G18" i="1"/>
  <c r="B24" i="1" l="1"/>
  <c r="C22" i="1"/>
  <c r="B23" i="1"/>
  <c r="A22" i="1"/>
  <c r="H22" i="1"/>
  <c r="D20" i="1"/>
  <c r="E20" i="1"/>
  <c r="G20" i="1"/>
  <c r="F20" i="1"/>
  <c r="B25" i="1" l="1"/>
  <c r="A24" i="1"/>
  <c r="H24" i="1"/>
  <c r="C24" i="1"/>
  <c r="B26" i="1"/>
  <c r="G22" i="1"/>
  <c r="F22" i="1"/>
  <c r="E22" i="1"/>
  <c r="D22" i="1"/>
  <c r="D24" i="1" l="1"/>
  <c r="G24" i="1"/>
  <c r="F24" i="1"/>
  <c r="E24" i="1"/>
  <c r="B27" i="1"/>
  <c r="A26" i="1"/>
  <c r="H26" i="1"/>
  <c r="B28" i="1"/>
  <c r="C26" i="1"/>
  <c r="H28" i="1" l="1"/>
  <c r="A28" i="1"/>
  <c r="B30" i="1"/>
  <c r="C28" i="1"/>
  <c r="B29" i="1"/>
  <c r="G26" i="1"/>
  <c r="F26" i="1"/>
  <c r="E26" i="1"/>
  <c r="D26" i="1"/>
  <c r="G28" i="1" l="1"/>
  <c r="F28" i="1"/>
  <c r="E28" i="1"/>
  <c r="D28" i="1"/>
  <c r="H30" i="1"/>
  <c r="B32" i="1"/>
  <c r="C30" i="1"/>
  <c r="B31" i="1"/>
  <c r="A30" i="1"/>
  <c r="G30" i="1" l="1"/>
  <c r="F30" i="1"/>
  <c r="E30" i="1"/>
  <c r="D30" i="1"/>
  <c r="B34" i="1"/>
  <c r="C32" i="1"/>
  <c r="B33" i="1"/>
  <c r="A32" i="1"/>
  <c r="H32" i="1"/>
  <c r="F32" i="1" l="1"/>
  <c r="E32" i="1"/>
  <c r="D32" i="1"/>
  <c r="G32" i="1"/>
  <c r="B36" i="1"/>
  <c r="C34" i="1"/>
  <c r="B35" i="1"/>
  <c r="A34" i="1"/>
  <c r="H34" i="1"/>
  <c r="B38" i="1" l="1"/>
  <c r="C36" i="1"/>
  <c r="B37" i="1"/>
  <c r="A36" i="1"/>
  <c r="H36" i="1"/>
  <c r="E34" i="1"/>
  <c r="D34" i="1"/>
  <c r="G34" i="1"/>
  <c r="F34" i="1"/>
  <c r="D36" i="1" l="1"/>
  <c r="E36" i="1"/>
  <c r="G36" i="1"/>
  <c r="F36" i="1"/>
  <c r="B40" i="1"/>
  <c r="C38" i="1"/>
  <c r="B39" i="1"/>
  <c r="A38" i="1"/>
  <c r="H38" i="1"/>
  <c r="D38" i="1" l="1"/>
  <c r="G38" i="1"/>
  <c r="F38" i="1"/>
  <c r="E38" i="1"/>
  <c r="B41" i="1"/>
  <c r="A40" i="1"/>
  <c r="H40" i="1"/>
  <c r="B42" i="1"/>
  <c r="C40" i="1"/>
  <c r="B43" i="1" l="1"/>
  <c r="A42" i="1"/>
  <c r="H42" i="1"/>
  <c r="B44" i="1"/>
  <c r="C42" i="1"/>
  <c r="G40" i="1"/>
  <c r="F40" i="1"/>
  <c r="E40" i="1"/>
  <c r="D40" i="1"/>
  <c r="G42" i="1" l="1"/>
  <c r="F42" i="1"/>
  <c r="E42" i="1"/>
  <c r="D42" i="1"/>
  <c r="H44" i="1"/>
  <c r="A44" i="1"/>
  <c r="B45" i="1"/>
  <c r="C44" i="1"/>
  <c r="G44" i="1" l="1"/>
  <c r="F44" i="1"/>
  <c r="E44" i="1"/>
  <c r="D44" i="1"/>
</calcChain>
</file>

<file path=xl/sharedStrings.xml><?xml version="1.0" encoding="utf-8"?>
<sst xmlns="http://schemas.openxmlformats.org/spreadsheetml/2006/main" count="18" uniqueCount="18">
  <si>
    <t>Day</t>
  </si>
  <si>
    <t>Week</t>
  </si>
  <si>
    <t>Personnes</t>
  </si>
  <si>
    <t>Annee</t>
  </si>
  <si>
    <t>Mois</t>
  </si>
  <si>
    <t>Date</t>
  </si>
  <si>
    <t>Jour</t>
  </si>
  <si>
    <t>Lundi = 0 / dimanche = 6</t>
  </si>
  <si>
    <t>Ne modifier que les cellules oranges</t>
  </si>
  <si>
    <t>Comme ici</t>
  </si>
  <si>
    <t>nom 1</t>
  </si>
  <si>
    <t>nom 2</t>
  </si>
  <si>
    <t>nom 3</t>
  </si>
  <si>
    <t>Item 1</t>
  </si>
  <si>
    <t>Item 2</t>
  </si>
  <si>
    <t>Item 3</t>
  </si>
  <si>
    <t>Item 4</t>
  </si>
  <si>
    <t>Item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</si>
</sst>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"/>
    <numFmt numFmtId="165" formatCode="dd\/mm"/>
  </numFmts>
  <fonts count="5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</cellStyleXfs>
  <cellXfs count="16">
    <xf numFmtId="0" fontId="0" fillId="0" borderId="0" xfId="0"/>
    <xf numFmtId="0" fontId="3" fillId="0" borderId="0" xfId="0" applyFont="1" applyAlignment="1">
      <alignment horizontal="center" textRotation="90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1" xfId="1" applyAlignment="1" applyProtection="1">
      <alignment horizontal="center" vertical="center"/>
      <protection locked="0"/>
    </xf>
    <xf numFmtId="165" fontId="0" fillId="0" borderId="3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4" fontId="2" fillId="3" borderId="2" xfId="2" applyNumberFormat="1" applyAlignment="1">
      <alignment horizontal="center" vertical="center"/>
    </xf>
    <xf numFmtId="0" fontId="2" fillId="3" borderId="2" xfId="2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1" xfId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3">
    <cellStyle name="Entrée" xfId="1" builtinId="20"/>
    <cellStyle name="Normal" xfId="0" builtinId="0"/>
    <cellStyle name="Sortie" xfId="2" builtinId="21"/>
  </cellStyles>
  <dxfs count="1">
    <dxf>
      <font>
        <strike val="0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19C72-B96B-4672-B09A-449A3F5FE20D}">
  <sheetPr>
    <pageSetUpPr fitToPage="1"/>
  </sheetPr>
  <dimension ref="A1:P45"/>
  <sheetViews>
    <sheetView tabSelected="1" zoomScaleNormal="100" workbookViewId="0">
      <selection activeCell="K11" sqref="K11"/>
    </sheetView>
  </sheetViews>
  <sheetFormatPr baseColWidth="10" defaultColWidth="11.42578125" defaultRowHeight="15" x14ac:dyDescent="0.25"/>
  <cols>
    <col min="1" max="1" width="11.42578125" style="1"/>
    <col min="2" max="3" width="9.5703125" style="3" customWidth="1"/>
    <col min="4" max="6" width="15.140625" style="3" customWidth="1"/>
    <col min="7" max="7" width="15.7109375" style="3" customWidth="1"/>
    <col min="8" max="8" width="15.140625" style="3" customWidth="1"/>
    <col min="9" max="10" width="11.42578125" style="3"/>
    <col min="11" max="11" width="14.42578125" style="3" bestFit="1" customWidth="1"/>
    <col min="12" max="16384" width="11.42578125" style="3"/>
  </cols>
  <sheetData>
    <row r="1" spans="1:16" ht="40.5" customHeight="1" x14ac:dyDescent="0.25">
      <c r="B1" s="2" t="s">
        <v>0</v>
      </c>
      <c r="C1" s="2" t="s">
        <v>1</v>
      </c>
      <c r="D1" s="2" t="s">
        <v>13</v>
      </c>
      <c r="E1" s="2" t="s">
        <v>14</v>
      </c>
      <c r="F1" s="2" t="s">
        <v>15</v>
      </c>
      <c r="G1" s="2" t="s">
        <v>16</v>
      </c>
      <c r="H1" s="2" t="s">
        <v>17</v>
      </c>
      <c r="J1" s="15" t="s">
        <v>2</v>
      </c>
      <c r="K1" s="15"/>
      <c r="N1" s="4" t="s">
        <v>3</v>
      </c>
      <c r="O1" s="5">
        <v>2020</v>
      </c>
    </row>
    <row r="2" spans="1:16" s="4" customFormat="1" ht="20.100000000000001" customHeight="1" x14ac:dyDescent="0.25">
      <c r="A2" s="13">
        <f>DATE(YEAR(B2),MONTH(B2),1)</f>
        <v>43800</v>
      </c>
      <c r="B2" s="6">
        <f>O3-O4</f>
        <v>43829</v>
      </c>
      <c r="C2" s="12">
        <f>WEEKNUM(B2)</f>
        <v>53</v>
      </c>
      <c r="D2" s="14" t="str">
        <f>VLOOKUP(MOD($C2,$L$2),$J$2:$K$6,2,FALSE)</f>
        <v>nom 3</v>
      </c>
      <c r="E2" s="14" t="str">
        <f>VLOOKUP(MOD($C2+1,$L$2),$J$2:$K$6,2,FALSE)</f>
        <v>nom 1</v>
      </c>
      <c r="F2" s="14" t="str">
        <f>VLOOKUP(MOD($C2+2,$L$2),$J$2:$K$6,2,FALSE)</f>
        <v>nom 2</v>
      </c>
      <c r="G2" s="14" t="str">
        <f>VLOOKUP(MOD($C2+3,$L$2),$J$2:$K$6,2,FALSE)&amp;IF(AND(MOD(MONTH(B2),3)=1,DAY(B2)-7&lt;0)," + Calibration","")</f>
        <v>nom 3</v>
      </c>
      <c r="H2" s="12" t="str">
        <f>IF(DAY(B2)&lt;=7,VLOOKUP(MOD(MONTH(B2),$L$2),$J$2:$K$6,2,FALSE),"")</f>
        <v/>
      </c>
      <c r="J2" s="4">
        <v>0</v>
      </c>
      <c r="K2" s="5" t="s">
        <v>10</v>
      </c>
      <c r="L2" s="4">
        <f>MAX(J2:J6)+1</f>
        <v>3</v>
      </c>
      <c r="N2" s="4" t="s">
        <v>4</v>
      </c>
      <c r="O2" s="5">
        <v>1</v>
      </c>
    </row>
    <row r="3" spans="1:16" s="4" customFormat="1" ht="20.100000000000001" customHeight="1" x14ac:dyDescent="0.25">
      <c r="A3" s="13"/>
      <c r="B3" s="7">
        <f>B2+4</f>
        <v>43833</v>
      </c>
      <c r="C3" s="12"/>
      <c r="D3" s="14"/>
      <c r="E3" s="14"/>
      <c r="F3" s="14"/>
      <c r="G3" s="14"/>
      <c r="H3" s="12"/>
      <c r="J3" s="4">
        <f>IF(K3="","",J2+1)</f>
        <v>1</v>
      </c>
      <c r="K3" s="5" t="s">
        <v>11</v>
      </c>
      <c r="N3" s="4" t="s">
        <v>5</v>
      </c>
      <c r="O3" s="8" t="str">
        <f>"1/"&amp;O2&amp;"/"&amp;O1</f>
        <v>1/1/2020</v>
      </c>
    </row>
    <row r="4" spans="1:16" s="4" customFormat="1" ht="20.100000000000001" customHeight="1" x14ac:dyDescent="0.25">
      <c r="A4" s="13">
        <f t="shared" ref="A4" si="0">DATE(YEAR(B4),MONTH(B4),1)</f>
        <v>43831</v>
      </c>
      <c r="B4" s="6">
        <f>B2+7</f>
        <v>43836</v>
      </c>
      <c r="C4" s="12">
        <f t="shared" ref="C4" si="1">WEEKNUM(B4)</f>
        <v>2</v>
      </c>
      <c r="D4" s="14" t="str">
        <f>VLOOKUP(MOD($C4,$L$2),$J$2:$K$6,2,FALSE)</f>
        <v>nom 3</v>
      </c>
      <c r="E4" s="14" t="str">
        <f>VLOOKUP(MOD($C4+1,$L$2),$J$2:$K$6,2,FALSE)</f>
        <v>nom 1</v>
      </c>
      <c r="F4" s="14" t="str">
        <f>VLOOKUP(MOD($C4+2,$L$2),$J$2:$K$6,2,FALSE)</f>
        <v>nom 2</v>
      </c>
      <c r="G4" s="14" t="str">
        <f t="shared" ref="G4" si="2">VLOOKUP(MOD($C4+3,$L$2),$J$2:$K$6,2,FALSE)&amp;IF(AND(MOD(MONTH(B4),3)=1,DAY(B4)-7&lt;0)," + Calibration","")</f>
        <v>nom 3 + Calibration</v>
      </c>
      <c r="H4" s="12" t="str">
        <f>IF(DAY(B4)&lt;=7,VLOOKUP(MOD(MONTH(B4),$L$2),$J$2:$K$6,2,FALSE),"")</f>
        <v>nom 2</v>
      </c>
      <c r="J4" s="4">
        <v>2</v>
      </c>
      <c r="K4" s="5" t="s">
        <v>12</v>
      </c>
      <c r="N4" s="4" t="s">
        <v>6</v>
      </c>
      <c r="O4" s="9">
        <f>WEEKDAY(O3,3)</f>
        <v>2</v>
      </c>
      <c r="P4" s="10" t="s">
        <v>7</v>
      </c>
    </row>
    <row r="5" spans="1:16" s="4" customFormat="1" ht="20.100000000000001" customHeight="1" x14ac:dyDescent="0.25">
      <c r="A5" s="13"/>
      <c r="B5" s="7">
        <f>B4+4</f>
        <v>43840</v>
      </c>
      <c r="C5" s="12"/>
      <c r="D5" s="14"/>
      <c r="E5" s="14"/>
      <c r="F5" s="14"/>
      <c r="G5" s="14"/>
      <c r="H5" s="12"/>
      <c r="J5" s="4" t="str">
        <f t="shared" ref="J5:J6" si="3">IF(K5="","",J4+1)</f>
        <v/>
      </c>
      <c r="K5" s="5"/>
    </row>
    <row r="6" spans="1:16" s="4" customFormat="1" ht="20.100000000000001" customHeight="1" x14ac:dyDescent="0.25">
      <c r="A6" s="13">
        <f t="shared" ref="A6" si="4">DATE(YEAR(B6),MONTH(B6),1)</f>
        <v>43831</v>
      </c>
      <c r="B6" s="6">
        <f t="shared" ref="B6" si="5">B4+7</f>
        <v>43843</v>
      </c>
      <c r="C6" s="12">
        <f t="shared" ref="C6" si="6">WEEKNUM(B6)</f>
        <v>3</v>
      </c>
      <c r="D6" s="14" t="str">
        <f t="shared" ref="D6" si="7">VLOOKUP(MOD($C6,$L$2),$J$2:$K$6,2,FALSE)</f>
        <v>nom 1</v>
      </c>
      <c r="E6" s="14" t="str">
        <f t="shared" ref="E6" si="8">VLOOKUP(MOD($C6+1,$L$2),$J$2:$K$6,2,FALSE)</f>
        <v>nom 2</v>
      </c>
      <c r="F6" s="14" t="str">
        <f t="shared" ref="F6" si="9">VLOOKUP(MOD($C6+2,$L$2),$J$2:$K$6,2,FALSE)</f>
        <v>nom 3</v>
      </c>
      <c r="G6" s="14" t="str">
        <f t="shared" ref="G6" si="10">VLOOKUP(MOD($C6+3,$L$2),$J$2:$K$6,2,FALSE)&amp;IF(AND(MOD(MONTH(B6),3)=1,DAY(B6)-7&lt;0)," + Calibration","")</f>
        <v>nom 1</v>
      </c>
      <c r="H6" s="12" t="str">
        <f t="shared" ref="H6" si="11">IF(DAY(B6)&lt;=7,VLOOKUP(MOD(MONTH(B6),$L$2),$J$2:$K$6,2,FALSE),"")</f>
        <v/>
      </c>
      <c r="J6" s="4" t="str">
        <f t="shared" si="3"/>
        <v/>
      </c>
      <c r="K6" s="5"/>
      <c r="N6" s="3"/>
      <c r="O6" s="3"/>
    </row>
    <row r="7" spans="1:16" s="4" customFormat="1" ht="20.100000000000001" customHeight="1" x14ac:dyDescent="0.25">
      <c r="A7" s="13"/>
      <c r="B7" s="7">
        <f t="shared" ref="B7" si="12">B6+4</f>
        <v>43847</v>
      </c>
      <c r="C7" s="12"/>
      <c r="D7" s="14"/>
      <c r="E7" s="14"/>
      <c r="F7" s="14"/>
      <c r="G7" s="14"/>
      <c r="H7" s="12"/>
      <c r="N7" s="3"/>
      <c r="O7" s="3"/>
    </row>
    <row r="8" spans="1:16" s="4" customFormat="1" ht="20.100000000000001" customHeight="1" x14ac:dyDescent="0.25">
      <c r="A8" s="13">
        <f t="shared" ref="A8" si="13">DATE(YEAR(B8),MONTH(B8),1)</f>
        <v>43831</v>
      </c>
      <c r="B8" s="6">
        <f t="shared" ref="B8" si="14">B6+7</f>
        <v>43850</v>
      </c>
      <c r="C8" s="12">
        <f t="shared" ref="C8" si="15">WEEKNUM(B8)</f>
        <v>4</v>
      </c>
      <c r="D8" s="14" t="str">
        <f t="shared" ref="D8" si="16">VLOOKUP(MOD($C8,$L$2),$J$2:$K$6,2,FALSE)</f>
        <v>nom 2</v>
      </c>
      <c r="E8" s="14" t="str">
        <f t="shared" ref="E8" si="17">VLOOKUP(MOD($C8+1,$L$2),$J$2:$K$6,2,FALSE)</f>
        <v>nom 3</v>
      </c>
      <c r="F8" s="14" t="str">
        <f t="shared" ref="F8" si="18">VLOOKUP(MOD($C8+2,$L$2),$J$2:$K$6,2,FALSE)</f>
        <v>nom 1</v>
      </c>
      <c r="G8" s="14" t="str">
        <f t="shared" ref="G8" si="19">VLOOKUP(MOD($C8+3,$L$2),$J$2:$K$6,2,FALSE)&amp;IF(AND(MOD(MONTH(B8),3)=1,DAY(B8)-7&lt;0)," + Calibration","")</f>
        <v>nom 2</v>
      </c>
      <c r="H8" s="12" t="str">
        <f t="shared" ref="H8" si="20">IF(DAY(B8)&lt;=7,VLOOKUP(MOD(MONTH(B8),$L$2),$J$2:$K$6,2,FALSE),"")</f>
        <v/>
      </c>
    </row>
    <row r="9" spans="1:16" s="4" customFormat="1" ht="20.100000000000001" customHeight="1" x14ac:dyDescent="0.25">
      <c r="A9" s="13"/>
      <c r="B9" s="7">
        <f t="shared" ref="B9" si="21">B8+4</f>
        <v>43854</v>
      </c>
      <c r="C9" s="12"/>
      <c r="D9" s="14"/>
      <c r="E9" s="14"/>
      <c r="F9" s="14"/>
      <c r="G9" s="14"/>
      <c r="H9" s="12"/>
      <c r="M9" s="4" t="s">
        <v>8</v>
      </c>
    </row>
    <row r="10" spans="1:16" s="4" customFormat="1" ht="20.100000000000001" customHeight="1" x14ac:dyDescent="0.25">
      <c r="A10" s="13">
        <f t="shared" ref="A10" si="22">DATE(YEAR(B10),MONTH(B10),1)</f>
        <v>43831</v>
      </c>
      <c r="B10" s="6">
        <f t="shared" ref="B10" si="23">B8+7</f>
        <v>43857</v>
      </c>
      <c r="C10" s="12">
        <f t="shared" ref="C10" si="24">WEEKNUM(B10)</f>
        <v>5</v>
      </c>
      <c r="D10" s="14" t="str">
        <f t="shared" ref="D10" si="25">VLOOKUP(MOD($C10,$L$2),$J$2:$K$6,2,FALSE)</f>
        <v>nom 3</v>
      </c>
      <c r="E10" s="14" t="str">
        <f t="shared" ref="E10" si="26">VLOOKUP(MOD($C10+1,$L$2),$J$2:$K$6,2,FALSE)</f>
        <v>nom 1</v>
      </c>
      <c r="F10" s="14" t="str">
        <f t="shared" ref="F10" si="27">VLOOKUP(MOD($C10+2,$L$2),$J$2:$K$6,2,FALSE)</f>
        <v>nom 2</v>
      </c>
      <c r="G10" s="14" t="str">
        <f t="shared" ref="G10" si="28">VLOOKUP(MOD($C10+3,$L$2),$J$2:$K$6,2,FALSE)&amp;IF(AND(MOD(MONTH(B10),3)=1,DAY(B10)-7&lt;0)," + Calibration","")</f>
        <v>nom 3</v>
      </c>
      <c r="H10" s="12" t="str">
        <f t="shared" ref="H10" si="29">IF(DAY(B10)&lt;=7,VLOOKUP(MOD(MONTH(B10),$L$2),$J$2:$K$6,2,FALSE),"")</f>
        <v/>
      </c>
      <c r="M10" s="11" t="s">
        <v>9</v>
      </c>
    </row>
    <row r="11" spans="1:16" s="4" customFormat="1" ht="20.100000000000001" customHeight="1" x14ac:dyDescent="0.25">
      <c r="A11" s="13"/>
      <c r="B11" s="7">
        <f t="shared" ref="B11" si="30">B10+4</f>
        <v>43861</v>
      </c>
      <c r="C11" s="12"/>
      <c r="D11" s="14"/>
      <c r="E11" s="14"/>
      <c r="F11" s="14"/>
      <c r="G11" s="14"/>
      <c r="H11" s="12"/>
    </row>
    <row r="12" spans="1:16" s="4" customFormat="1" ht="20.100000000000001" customHeight="1" x14ac:dyDescent="0.25">
      <c r="A12" s="13">
        <f t="shared" ref="A12" si="31">DATE(YEAR(B12),MONTH(B12),1)</f>
        <v>43862</v>
      </c>
      <c r="B12" s="6">
        <f t="shared" ref="B12" si="32">B10+7</f>
        <v>43864</v>
      </c>
      <c r="C12" s="12">
        <f t="shared" ref="C12" si="33">WEEKNUM(B12)</f>
        <v>6</v>
      </c>
      <c r="D12" s="14" t="str">
        <f t="shared" ref="D12" si="34">VLOOKUP(MOD($C12,$L$2),$J$2:$K$6,2,FALSE)</f>
        <v>nom 1</v>
      </c>
      <c r="E12" s="14" t="str">
        <f t="shared" ref="E12" si="35">VLOOKUP(MOD($C12+1,$L$2),$J$2:$K$6,2,FALSE)</f>
        <v>nom 2</v>
      </c>
      <c r="F12" s="14" t="str">
        <f t="shared" ref="F12" si="36">VLOOKUP(MOD($C12+2,$L$2),$J$2:$K$6,2,FALSE)</f>
        <v>nom 3</v>
      </c>
      <c r="G12" s="14" t="str">
        <f t="shared" ref="G12" si="37">VLOOKUP(MOD($C12+3,$L$2),$J$2:$K$6,2,FALSE)&amp;IF(AND(MOD(MONTH(B12),3)=1,DAY(B12)-7&lt;0)," + Calibration","")</f>
        <v>nom 1</v>
      </c>
      <c r="H12" s="12" t="str">
        <f t="shared" ref="H12" si="38">IF(DAY(B12)&lt;=7,VLOOKUP(MOD(MONTH(B12),$L$2),$J$2:$K$6,2,FALSE),"")</f>
        <v>nom 3</v>
      </c>
      <c r="K12" s="3"/>
      <c r="L12" s="3"/>
    </row>
    <row r="13" spans="1:16" s="4" customFormat="1" ht="20.100000000000001" customHeight="1" x14ac:dyDescent="0.25">
      <c r="A13" s="13"/>
      <c r="B13" s="7">
        <f t="shared" ref="B13" si="39">B12+4</f>
        <v>43868</v>
      </c>
      <c r="C13" s="12"/>
      <c r="D13" s="14"/>
      <c r="E13" s="14"/>
      <c r="F13" s="14"/>
      <c r="G13" s="14"/>
      <c r="H13" s="12"/>
      <c r="K13" s="3"/>
      <c r="L13" s="3"/>
    </row>
    <row r="14" spans="1:16" s="4" customFormat="1" ht="20.100000000000001" customHeight="1" x14ac:dyDescent="0.25">
      <c r="A14" s="13">
        <f t="shared" ref="A14" si="40">DATE(YEAR(B14),MONTH(B14),1)</f>
        <v>43862</v>
      </c>
      <c r="B14" s="6">
        <f t="shared" ref="B14" si="41">B12+7</f>
        <v>43871</v>
      </c>
      <c r="C14" s="12">
        <f t="shared" ref="C14" si="42">WEEKNUM(B14)</f>
        <v>7</v>
      </c>
      <c r="D14" s="14" t="str">
        <f t="shared" ref="D14" si="43">VLOOKUP(MOD($C14,$L$2),$J$2:$K$6,2,FALSE)</f>
        <v>nom 2</v>
      </c>
      <c r="E14" s="14" t="str">
        <f t="shared" ref="E14" si="44">VLOOKUP(MOD($C14+1,$L$2),$J$2:$K$6,2,FALSE)</f>
        <v>nom 3</v>
      </c>
      <c r="F14" s="14" t="str">
        <f t="shared" ref="F14" si="45">VLOOKUP(MOD($C14+2,$L$2),$J$2:$K$6,2,FALSE)</f>
        <v>nom 1</v>
      </c>
      <c r="G14" s="14" t="str">
        <f t="shared" ref="G14" si="46">VLOOKUP(MOD($C14+3,$L$2),$J$2:$K$6,2,FALSE)&amp;IF(AND(MOD(MONTH(B14),3)=1,DAY(B14)-7&lt;0)," + Calibration","")</f>
        <v>nom 2</v>
      </c>
      <c r="H14" s="12" t="str">
        <f t="shared" ref="H14" si="47">IF(DAY(B14)&lt;=7,VLOOKUP(MOD(MONTH(B14),$L$2),$J$2:$K$6,2,FALSE),"")</f>
        <v/>
      </c>
      <c r="K14" s="3"/>
      <c r="L14" s="3"/>
    </row>
    <row r="15" spans="1:16" s="4" customFormat="1" ht="20.100000000000001" customHeight="1" x14ac:dyDescent="0.25">
      <c r="A15" s="13"/>
      <c r="B15" s="7">
        <f t="shared" ref="B15" si="48">B14+4</f>
        <v>43875</v>
      </c>
      <c r="C15" s="12"/>
      <c r="D15" s="14"/>
      <c r="E15" s="14"/>
      <c r="F15" s="14"/>
      <c r="G15" s="14"/>
      <c r="H15" s="12"/>
      <c r="K15" s="3"/>
      <c r="L15" s="3"/>
    </row>
    <row r="16" spans="1:16" ht="20.100000000000001" customHeight="1" x14ac:dyDescent="0.25">
      <c r="A16" s="13">
        <f t="shared" ref="A16" si="49">DATE(YEAR(B16),MONTH(B16),1)</f>
        <v>43862</v>
      </c>
      <c r="B16" s="6">
        <f t="shared" ref="B16" si="50">B14+7</f>
        <v>43878</v>
      </c>
      <c r="C16" s="12">
        <f t="shared" ref="C16" si="51">WEEKNUM(B16)</f>
        <v>8</v>
      </c>
      <c r="D16" s="14" t="str">
        <f t="shared" ref="D16" si="52">VLOOKUP(MOD($C16,$L$2),$J$2:$K$6,2,FALSE)</f>
        <v>nom 3</v>
      </c>
      <c r="E16" s="14" t="str">
        <f t="shared" ref="E16" si="53">VLOOKUP(MOD($C16+1,$L$2),$J$2:$K$6,2,FALSE)</f>
        <v>nom 1</v>
      </c>
      <c r="F16" s="14" t="str">
        <f t="shared" ref="F16" si="54">VLOOKUP(MOD($C16+2,$L$2),$J$2:$K$6,2,FALSE)</f>
        <v>nom 2</v>
      </c>
      <c r="G16" s="14" t="str">
        <f t="shared" ref="G16" si="55">VLOOKUP(MOD($C16+3,$L$2),$J$2:$K$6,2,FALSE)&amp;IF(AND(MOD(MONTH(B16),3)=1,DAY(B16)-7&lt;0)," + Calibration","")</f>
        <v>nom 3</v>
      </c>
      <c r="H16" s="12" t="str">
        <f t="shared" ref="H16" si="56">IF(DAY(B16)&lt;=7,VLOOKUP(MOD(MONTH(B16),$L$2),$J$2:$K$6,2,FALSE),"")</f>
        <v/>
      </c>
      <c r="J16" s="4"/>
    </row>
    <row r="17" spans="1:10" ht="20.100000000000001" customHeight="1" x14ac:dyDescent="0.25">
      <c r="A17" s="13"/>
      <c r="B17" s="7">
        <f t="shared" ref="B17" si="57">B16+4</f>
        <v>43882</v>
      </c>
      <c r="C17" s="12"/>
      <c r="D17" s="14"/>
      <c r="E17" s="14"/>
      <c r="F17" s="14"/>
      <c r="G17" s="14"/>
      <c r="H17" s="12"/>
      <c r="J17" s="4"/>
    </row>
    <row r="18" spans="1:10" ht="20.100000000000001" customHeight="1" x14ac:dyDescent="0.25">
      <c r="A18" s="13">
        <f t="shared" ref="A18" si="58">DATE(YEAR(B18),MONTH(B18),1)</f>
        <v>43862</v>
      </c>
      <c r="B18" s="6">
        <f t="shared" ref="B18" si="59">B16+7</f>
        <v>43885</v>
      </c>
      <c r="C18" s="12">
        <f t="shared" ref="C18" si="60">WEEKNUM(B18)</f>
        <v>9</v>
      </c>
      <c r="D18" s="14" t="str">
        <f t="shared" ref="D18" si="61">VLOOKUP(MOD($C18,$L$2),$J$2:$K$6,2,FALSE)</f>
        <v>nom 1</v>
      </c>
      <c r="E18" s="14" t="str">
        <f t="shared" ref="E18" si="62">VLOOKUP(MOD($C18+1,$L$2),$J$2:$K$6,2,FALSE)</f>
        <v>nom 2</v>
      </c>
      <c r="F18" s="14" t="str">
        <f t="shared" ref="F18" si="63">VLOOKUP(MOD($C18+2,$L$2),$J$2:$K$6,2,FALSE)</f>
        <v>nom 3</v>
      </c>
      <c r="G18" s="14" t="str">
        <f t="shared" ref="G18" si="64">VLOOKUP(MOD($C18+3,$L$2),$J$2:$K$6,2,FALSE)&amp;IF(AND(MOD(MONTH(B18),3)=1,DAY(B18)-7&lt;0)," + Calibration","")</f>
        <v>nom 1</v>
      </c>
      <c r="H18" s="12" t="str">
        <f t="shared" ref="H18" si="65">IF(DAY(B18)&lt;=7,VLOOKUP(MOD(MONTH(B18),$L$2),$J$2:$K$6,2,FALSE),"")</f>
        <v/>
      </c>
      <c r="J18" s="4"/>
    </row>
    <row r="19" spans="1:10" ht="20.100000000000001" customHeight="1" x14ac:dyDescent="0.25">
      <c r="A19" s="13"/>
      <c r="B19" s="7">
        <f t="shared" ref="B19" si="66">B18+4</f>
        <v>43889</v>
      </c>
      <c r="C19" s="12"/>
      <c r="D19" s="14"/>
      <c r="E19" s="14"/>
      <c r="F19" s="14"/>
      <c r="G19" s="14"/>
      <c r="H19" s="12"/>
      <c r="J19" s="4"/>
    </row>
    <row r="20" spans="1:10" ht="20.100000000000001" customHeight="1" x14ac:dyDescent="0.25">
      <c r="A20" s="13">
        <f t="shared" ref="A20" si="67">DATE(YEAR(B20),MONTH(B20),1)</f>
        <v>43891</v>
      </c>
      <c r="B20" s="6">
        <f t="shared" ref="B20" si="68">B18+7</f>
        <v>43892</v>
      </c>
      <c r="C20" s="12">
        <f t="shared" ref="C20" si="69">WEEKNUM(B20)</f>
        <v>10</v>
      </c>
      <c r="D20" s="14" t="str">
        <f t="shared" ref="D20" si="70">VLOOKUP(MOD($C20,$L$2),$J$2:$K$6,2,FALSE)</f>
        <v>nom 2</v>
      </c>
      <c r="E20" s="14" t="str">
        <f t="shared" ref="E20" si="71">VLOOKUP(MOD($C20+1,$L$2),$J$2:$K$6,2,FALSE)</f>
        <v>nom 3</v>
      </c>
      <c r="F20" s="14" t="str">
        <f t="shared" ref="F20" si="72">VLOOKUP(MOD($C20+2,$L$2),$J$2:$K$6,2,FALSE)</f>
        <v>nom 1</v>
      </c>
      <c r="G20" s="14" t="str">
        <f t="shared" ref="G20" si="73">VLOOKUP(MOD($C20+3,$L$2),$J$2:$K$6,2,FALSE)&amp;IF(AND(MOD(MONTH(B20),3)=1,DAY(B20)-7&lt;0)," + Calibration","")</f>
        <v>nom 2</v>
      </c>
      <c r="H20" s="12" t="str">
        <f t="shared" ref="H20" si="74">IF(DAY(B20)&lt;=7,VLOOKUP(MOD(MONTH(B20),$L$2),$J$2:$K$6,2,FALSE),"")</f>
        <v>nom 1</v>
      </c>
      <c r="J20" s="4"/>
    </row>
    <row r="21" spans="1:10" ht="20.100000000000001" customHeight="1" x14ac:dyDescent="0.25">
      <c r="A21" s="13"/>
      <c r="B21" s="7">
        <f t="shared" ref="B21" si="75">B20+4</f>
        <v>43896</v>
      </c>
      <c r="C21" s="12"/>
      <c r="D21" s="14"/>
      <c r="E21" s="14"/>
      <c r="F21" s="14"/>
      <c r="G21" s="14"/>
      <c r="H21" s="12"/>
      <c r="J21" s="4"/>
    </row>
    <row r="22" spans="1:10" ht="20.100000000000001" customHeight="1" x14ac:dyDescent="0.25">
      <c r="A22" s="13">
        <f t="shared" ref="A22" si="76">DATE(YEAR(B22),MONTH(B22),1)</f>
        <v>43891</v>
      </c>
      <c r="B22" s="6">
        <f t="shared" ref="B22" si="77">B20+7</f>
        <v>43899</v>
      </c>
      <c r="C22" s="12">
        <f t="shared" ref="C22" si="78">WEEKNUM(B22)</f>
        <v>11</v>
      </c>
      <c r="D22" s="14" t="str">
        <f t="shared" ref="D22" si="79">VLOOKUP(MOD($C22,$L$2),$J$2:$K$6,2,FALSE)</f>
        <v>nom 3</v>
      </c>
      <c r="E22" s="14" t="str">
        <f t="shared" ref="E22" si="80">VLOOKUP(MOD($C22+1,$L$2),$J$2:$K$6,2,FALSE)</f>
        <v>nom 1</v>
      </c>
      <c r="F22" s="14" t="str">
        <f t="shared" ref="F22" si="81">VLOOKUP(MOD($C22+2,$L$2),$J$2:$K$6,2,FALSE)</f>
        <v>nom 2</v>
      </c>
      <c r="G22" s="14" t="str">
        <f t="shared" ref="G22" si="82">VLOOKUP(MOD($C22+3,$L$2),$J$2:$K$6,2,FALSE)&amp;IF(AND(MOD(MONTH(B22),3)=1,DAY(B22)-7&lt;0)," + Calibration","")</f>
        <v>nom 3</v>
      </c>
      <c r="H22" s="12" t="str">
        <f t="shared" ref="H22" si="83">IF(DAY(B22)&lt;=7,VLOOKUP(MOD(MONTH(B22),$L$2),$J$2:$K$6,2,FALSE),"")</f>
        <v/>
      </c>
      <c r="J22" s="4"/>
    </row>
    <row r="23" spans="1:10" ht="20.100000000000001" customHeight="1" x14ac:dyDescent="0.25">
      <c r="A23" s="13"/>
      <c r="B23" s="7">
        <f t="shared" ref="B23" si="84">B22+4</f>
        <v>43903</v>
      </c>
      <c r="C23" s="12"/>
      <c r="D23" s="14"/>
      <c r="E23" s="14"/>
      <c r="F23" s="14"/>
      <c r="G23" s="14"/>
      <c r="H23" s="12"/>
      <c r="J23" s="4"/>
    </row>
    <row r="24" spans="1:10" ht="20.100000000000001" customHeight="1" x14ac:dyDescent="0.25">
      <c r="A24" s="13">
        <f t="shared" ref="A24" si="85">DATE(YEAR(B24),MONTH(B24),1)</f>
        <v>43891</v>
      </c>
      <c r="B24" s="6">
        <f t="shared" ref="B24" si="86">B22+7</f>
        <v>43906</v>
      </c>
      <c r="C24" s="12">
        <f t="shared" ref="C24" si="87">WEEKNUM(B24)</f>
        <v>12</v>
      </c>
      <c r="D24" s="14" t="str">
        <f t="shared" ref="D24" si="88">VLOOKUP(MOD($C24,$L$2),$J$2:$K$6,2,FALSE)</f>
        <v>nom 1</v>
      </c>
      <c r="E24" s="14" t="str">
        <f t="shared" ref="E24" si="89">VLOOKUP(MOD($C24+1,$L$2),$J$2:$K$6,2,FALSE)</f>
        <v>nom 2</v>
      </c>
      <c r="F24" s="14" t="str">
        <f t="shared" ref="F24" si="90">VLOOKUP(MOD($C24+2,$L$2),$J$2:$K$6,2,FALSE)</f>
        <v>nom 3</v>
      </c>
      <c r="G24" s="14" t="str">
        <f t="shared" ref="G24" si="91">VLOOKUP(MOD($C24+3,$L$2),$J$2:$K$6,2,FALSE)&amp;IF(AND(MOD(MONTH(B24),3)=1,DAY(B24)-7&lt;0)," + Calibration","")</f>
        <v>nom 1</v>
      </c>
      <c r="H24" s="12" t="str">
        <f t="shared" ref="H24" si="92">IF(DAY(B24)&lt;=7,VLOOKUP(MOD(MONTH(B24),$L$2),$J$2:$K$6,2,FALSE),"")</f>
        <v/>
      </c>
      <c r="J24" s="4"/>
    </row>
    <row r="25" spans="1:10" ht="20.100000000000001" customHeight="1" x14ac:dyDescent="0.25">
      <c r="A25" s="13"/>
      <c r="B25" s="7">
        <f t="shared" ref="B25" si="93">B24+4</f>
        <v>43910</v>
      </c>
      <c r="C25" s="12"/>
      <c r="D25" s="14"/>
      <c r="E25" s="14"/>
      <c r="F25" s="14"/>
      <c r="G25" s="14"/>
      <c r="H25" s="12"/>
      <c r="J25" s="4"/>
    </row>
    <row r="26" spans="1:10" ht="20.100000000000001" customHeight="1" x14ac:dyDescent="0.25">
      <c r="A26" s="13">
        <f t="shared" ref="A26" si="94">DATE(YEAR(B26),MONTH(B26),1)</f>
        <v>43891</v>
      </c>
      <c r="B26" s="6">
        <f t="shared" ref="B26" si="95">B24+7</f>
        <v>43913</v>
      </c>
      <c r="C26" s="12">
        <f t="shared" ref="C26" si="96">WEEKNUM(B26)</f>
        <v>13</v>
      </c>
      <c r="D26" s="14" t="str">
        <f t="shared" ref="D26" si="97">VLOOKUP(MOD($C26,$L$2),$J$2:$K$6,2,FALSE)</f>
        <v>nom 2</v>
      </c>
      <c r="E26" s="14" t="str">
        <f t="shared" ref="E26" si="98">VLOOKUP(MOD($C26+1,$L$2),$J$2:$K$6,2,FALSE)</f>
        <v>nom 3</v>
      </c>
      <c r="F26" s="14" t="str">
        <f t="shared" ref="F26" si="99">VLOOKUP(MOD($C26+2,$L$2),$J$2:$K$6,2,FALSE)</f>
        <v>nom 1</v>
      </c>
      <c r="G26" s="14" t="str">
        <f t="shared" ref="G26" si="100">VLOOKUP(MOD($C26+3,$L$2),$J$2:$K$6,2,FALSE)&amp;IF(AND(MOD(MONTH(B26),3)=1,DAY(B26)-7&lt;0)," + Calibration","")</f>
        <v>nom 2</v>
      </c>
      <c r="H26" s="12" t="str">
        <f t="shared" ref="H26" si="101">IF(DAY(B26)&lt;=7,VLOOKUP(MOD(MONTH(B26),$L$2),$J$2:$K$6,2,FALSE),"")</f>
        <v/>
      </c>
      <c r="J26" s="4"/>
    </row>
    <row r="27" spans="1:10" ht="20.100000000000001" customHeight="1" x14ac:dyDescent="0.25">
      <c r="A27" s="13"/>
      <c r="B27" s="7">
        <f t="shared" ref="B27" si="102">B26+4</f>
        <v>43917</v>
      </c>
      <c r="C27" s="12"/>
      <c r="D27" s="14"/>
      <c r="E27" s="14"/>
      <c r="F27" s="14"/>
      <c r="G27" s="14"/>
      <c r="H27" s="12"/>
    </row>
    <row r="28" spans="1:10" ht="20.100000000000001" customHeight="1" x14ac:dyDescent="0.25">
      <c r="A28" s="13">
        <f t="shared" ref="A28" si="103">DATE(YEAR(B28),MONTH(B28),1)</f>
        <v>43891</v>
      </c>
      <c r="B28" s="6">
        <f t="shared" ref="B28" si="104">B26+7</f>
        <v>43920</v>
      </c>
      <c r="C28" s="12">
        <f t="shared" ref="C28" si="105">WEEKNUM(B28)</f>
        <v>14</v>
      </c>
      <c r="D28" s="14" t="str">
        <f t="shared" ref="D28" si="106">VLOOKUP(MOD($C28,$L$2),$J$2:$K$6,2,FALSE)</f>
        <v>nom 3</v>
      </c>
      <c r="E28" s="14" t="str">
        <f t="shared" ref="E28" si="107">VLOOKUP(MOD($C28+1,$L$2),$J$2:$K$6,2,FALSE)</f>
        <v>nom 1</v>
      </c>
      <c r="F28" s="14" t="str">
        <f t="shared" ref="F28" si="108">VLOOKUP(MOD($C28+2,$L$2),$J$2:$K$6,2,FALSE)</f>
        <v>nom 2</v>
      </c>
      <c r="G28" s="14" t="str">
        <f t="shared" ref="G28" si="109">VLOOKUP(MOD($C28+3,$L$2),$J$2:$K$6,2,FALSE)&amp;IF(AND(MOD(MONTH(B28),3)=1,DAY(B28)-7&lt;0)," + Calibration","")</f>
        <v>nom 3</v>
      </c>
      <c r="H28" s="12" t="str">
        <f t="shared" ref="H28" si="110">IF(DAY(B28)&lt;=7,VLOOKUP(MOD(MONTH(B28),$L$2),$J$2:$K$6,2,FALSE),"")</f>
        <v/>
      </c>
    </row>
    <row r="29" spans="1:10" ht="20.100000000000001" customHeight="1" x14ac:dyDescent="0.25">
      <c r="A29" s="13"/>
      <c r="B29" s="7">
        <f t="shared" ref="B29" si="111">B28+4</f>
        <v>43924</v>
      </c>
      <c r="C29" s="12"/>
      <c r="D29" s="14"/>
      <c r="E29" s="14"/>
      <c r="F29" s="14"/>
      <c r="G29" s="14"/>
      <c r="H29" s="12"/>
    </row>
    <row r="30" spans="1:10" ht="20.100000000000001" customHeight="1" x14ac:dyDescent="0.25">
      <c r="A30" s="13">
        <f t="shared" ref="A30" si="112">DATE(YEAR(B30),MONTH(B30),1)</f>
        <v>43922</v>
      </c>
      <c r="B30" s="6">
        <f t="shared" ref="B30" si="113">B28+7</f>
        <v>43927</v>
      </c>
      <c r="C30" s="12">
        <f t="shared" ref="C30" si="114">WEEKNUM(B30)</f>
        <v>15</v>
      </c>
      <c r="D30" s="14" t="str">
        <f t="shared" ref="D30" si="115">VLOOKUP(MOD($C30,$L$2),$J$2:$K$6,2,FALSE)</f>
        <v>nom 1</v>
      </c>
      <c r="E30" s="14" t="str">
        <f t="shared" ref="E30" si="116">VLOOKUP(MOD($C30+1,$L$2),$J$2:$K$6,2,FALSE)</f>
        <v>nom 2</v>
      </c>
      <c r="F30" s="14" t="str">
        <f t="shared" ref="F30" si="117">VLOOKUP(MOD($C30+2,$L$2),$J$2:$K$6,2,FALSE)</f>
        <v>nom 3</v>
      </c>
      <c r="G30" s="14" t="str">
        <f t="shared" ref="G30" si="118">VLOOKUP(MOD($C30+3,$L$2),$J$2:$K$6,2,FALSE)&amp;IF(AND(MOD(MONTH(B30),3)=1,DAY(B30)-7&lt;0)," + Calibration","")</f>
        <v>nom 1 + Calibration</v>
      </c>
      <c r="H30" s="12" t="str">
        <f t="shared" ref="H30" si="119">IF(DAY(B30)&lt;=7,VLOOKUP(MOD(MONTH(B30),$L$2),$J$2:$K$6,2,FALSE),"")</f>
        <v>nom 2</v>
      </c>
    </row>
    <row r="31" spans="1:10" ht="20.100000000000001" customHeight="1" x14ac:dyDescent="0.25">
      <c r="A31" s="13"/>
      <c r="B31" s="7">
        <f t="shared" ref="B31" si="120">B30+4</f>
        <v>43931</v>
      </c>
      <c r="C31" s="12"/>
      <c r="D31" s="14"/>
      <c r="E31" s="14"/>
      <c r="F31" s="14"/>
      <c r="G31" s="14"/>
      <c r="H31" s="12"/>
    </row>
    <row r="32" spans="1:10" ht="20.100000000000001" customHeight="1" x14ac:dyDescent="0.25">
      <c r="A32" s="13">
        <f t="shared" ref="A32" si="121">DATE(YEAR(B32),MONTH(B32),1)</f>
        <v>43922</v>
      </c>
      <c r="B32" s="6">
        <f t="shared" ref="B32" si="122">B30+7</f>
        <v>43934</v>
      </c>
      <c r="C32" s="12">
        <f t="shared" ref="C32" si="123">WEEKNUM(B32)</f>
        <v>16</v>
      </c>
      <c r="D32" s="14" t="str">
        <f t="shared" ref="D32" si="124">VLOOKUP(MOD($C32,$L$2),$J$2:$K$6,2,FALSE)</f>
        <v>nom 2</v>
      </c>
      <c r="E32" s="14" t="str">
        <f t="shared" ref="E32" si="125">VLOOKUP(MOD($C32+1,$L$2),$J$2:$K$6,2,FALSE)</f>
        <v>nom 3</v>
      </c>
      <c r="F32" s="14" t="str">
        <f t="shared" ref="F32" si="126">VLOOKUP(MOD($C32+2,$L$2),$J$2:$K$6,2,FALSE)</f>
        <v>nom 1</v>
      </c>
      <c r="G32" s="14" t="str">
        <f t="shared" ref="G32" si="127">VLOOKUP(MOD($C32+3,$L$2),$J$2:$K$6,2,FALSE)&amp;IF(AND(MOD(MONTH(B32),3)=1,DAY(B32)-7&lt;0)," + Calibration","")</f>
        <v>nom 2</v>
      </c>
      <c r="H32" s="12" t="str">
        <f t="shared" ref="H32" si="128">IF(DAY(B32)&lt;=7,VLOOKUP(MOD(MONTH(B32),$L$2),$J$2:$K$6,2,FALSE),"")</f>
        <v/>
      </c>
    </row>
    <row r="33" spans="1:8" ht="20.100000000000001" customHeight="1" x14ac:dyDescent="0.25">
      <c r="A33" s="13"/>
      <c r="B33" s="7">
        <f t="shared" ref="B33" si="129">B32+4</f>
        <v>43938</v>
      </c>
      <c r="C33" s="12"/>
      <c r="D33" s="14"/>
      <c r="E33" s="14"/>
      <c r="F33" s="14"/>
      <c r="G33" s="14"/>
      <c r="H33" s="12"/>
    </row>
    <row r="34" spans="1:8" ht="20.100000000000001" customHeight="1" x14ac:dyDescent="0.25">
      <c r="A34" s="13">
        <f t="shared" ref="A34:A44" si="130">DATE(YEAR(B34),MONTH(B34),1)</f>
        <v>43922</v>
      </c>
      <c r="B34" s="6">
        <f t="shared" ref="B34" si="131">B32+7</f>
        <v>43941</v>
      </c>
      <c r="C34" s="12">
        <f t="shared" ref="C34:C44" si="132">WEEKNUM(B34)</f>
        <v>17</v>
      </c>
      <c r="D34" s="14" t="str">
        <f t="shared" ref="D34" si="133">VLOOKUP(MOD($C34,$L$2),$J$2:$K$6,2,FALSE)</f>
        <v>nom 3</v>
      </c>
      <c r="E34" s="14" t="str">
        <f t="shared" ref="E34" si="134">VLOOKUP(MOD($C34+1,$L$2),$J$2:$K$6,2,FALSE)</f>
        <v>nom 1</v>
      </c>
      <c r="F34" s="14" t="str">
        <f t="shared" ref="F34" si="135">VLOOKUP(MOD($C34+2,$L$2),$J$2:$K$6,2,FALSE)</f>
        <v>nom 2</v>
      </c>
      <c r="G34" s="14" t="str">
        <f t="shared" ref="G34" si="136">VLOOKUP(MOD($C34+3,$L$2),$J$2:$K$6,2,FALSE)&amp;IF(AND(MOD(MONTH(B34),3)=1,DAY(B34)-7&lt;0)," + Calibration","")</f>
        <v>nom 3</v>
      </c>
      <c r="H34" s="12" t="str">
        <f t="shared" ref="H34" si="137">IF(DAY(B34)&lt;=7,VLOOKUP(MOD(MONTH(B34),$L$2),$J$2:$K$6,2,FALSE),"")</f>
        <v/>
      </c>
    </row>
    <row r="35" spans="1:8" ht="20.100000000000001" customHeight="1" x14ac:dyDescent="0.25">
      <c r="A35" s="13"/>
      <c r="B35" s="7">
        <f t="shared" ref="B35" si="138">B34+4</f>
        <v>43945</v>
      </c>
      <c r="C35" s="12"/>
      <c r="D35" s="14"/>
      <c r="E35" s="14"/>
      <c r="F35" s="14"/>
      <c r="G35" s="14"/>
      <c r="H35" s="12"/>
    </row>
    <row r="36" spans="1:8" ht="20.100000000000001" customHeight="1" x14ac:dyDescent="0.25">
      <c r="A36" s="13">
        <f t="shared" si="130"/>
        <v>43922</v>
      </c>
      <c r="B36" s="6">
        <f t="shared" ref="B36" si="139">B34+7</f>
        <v>43948</v>
      </c>
      <c r="C36" s="12">
        <f t="shared" si="132"/>
        <v>18</v>
      </c>
      <c r="D36" s="14" t="str">
        <f t="shared" ref="D36" si="140">VLOOKUP(MOD($C36,$L$2),$J$2:$K$6,2,FALSE)</f>
        <v>nom 1</v>
      </c>
      <c r="E36" s="14" t="str">
        <f t="shared" ref="E36" si="141">VLOOKUP(MOD($C36+1,$L$2),$J$2:$K$6,2,FALSE)</f>
        <v>nom 2</v>
      </c>
      <c r="F36" s="14" t="str">
        <f t="shared" ref="F36" si="142">VLOOKUP(MOD($C36+2,$L$2),$J$2:$K$6,2,FALSE)</f>
        <v>nom 3</v>
      </c>
      <c r="G36" s="14" t="str">
        <f t="shared" ref="G36" si="143">VLOOKUP(MOD($C36+3,$L$2),$J$2:$K$6,2,FALSE)&amp;IF(AND(MOD(MONTH(B36),3)=1,DAY(B36)-7&lt;0)," + Calibration","")</f>
        <v>nom 1</v>
      </c>
      <c r="H36" s="12" t="str">
        <f t="shared" ref="H36" si="144">IF(DAY(B36)&lt;=7,VLOOKUP(MOD(MONTH(B36),$L$2),$J$2:$K$6,2,FALSE),"")</f>
        <v/>
      </c>
    </row>
    <row r="37" spans="1:8" ht="20.100000000000001" customHeight="1" x14ac:dyDescent="0.25">
      <c r="A37" s="13"/>
      <c r="B37" s="7">
        <f t="shared" ref="B37" si="145">B36+4</f>
        <v>43952</v>
      </c>
      <c r="C37" s="12"/>
      <c r="D37" s="14"/>
      <c r="E37" s="14"/>
      <c r="F37" s="14"/>
      <c r="G37" s="14"/>
      <c r="H37" s="12"/>
    </row>
    <row r="38" spans="1:8" ht="20.100000000000001" customHeight="1" x14ac:dyDescent="0.25">
      <c r="A38" s="13">
        <f t="shared" si="130"/>
        <v>43952</v>
      </c>
      <c r="B38" s="6">
        <f t="shared" ref="B38" si="146">B36+7</f>
        <v>43955</v>
      </c>
      <c r="C38" s="12">
        <f t="shared" si="132"/>
        <v>19</v>
      </c>
      <c r="D38" s="14" t="str">
        <f t="shared" ref="D38" si="147">VLOOKUP(MOD($C38,$L$2),$J$2:$K$6,2,FALSE)</f>
        <v>nom 2</v>
      </c>
      <c r="E38" s="14" t="str">
        <f t="shared" ref="E38" si="148">VLOOKUP(MOD($C38+1,$L$2),$J$2:$K$6,2,FALSE)</f>
        <v>nom 3</v>
      </c>
      <c r="F38" s="14" t="str">
        <f t="shared" ref="F38" si="149">VLOOKUP(MOD($C38+2,$L$2),$J$2:$K$6,2,FALSE)</f>
        <v>nom 1</v>
      </c>
      <c r="G38" s="14" t="str">
        <f t="shared" ref="G38" si="150">VLOOKUP(MOD($C38+3,$L$2),$J$2:$K$6,2,FALSE)&amp;IF(AND(MOD(MONTH(B38),3)=1,DAY(B38)-7&lt;0)," + Calibration","")</f>
        <v>nom 2</v>
      </c>
      <c r="H38" s="12" t="str">
        <f t="shared" ref="H38" si="151">IF(DAY(B38)&lt;=7,VLOOKUP(MOD(MONTH(B38),$L$2),$J$2:$K$6,2,FALSE),"")</f>
        <v>nom 3</v>
      </c>
    </row>
    <row r="39" spans="1:8" ht="20.100000000000001" customHeight="1" x14ac:dyDescent="0.25">
      <c r="A39" s="13"/>
      <c r="B39" s="7">
        <f t="shared" ref="B39" si="152">B38+4</f>
        <v>43959</v>
      </c>
      <c r="C39" s="12"/>
      <c r="D39" s="14"/>
      <c r="E39" s="14"/>
      <c r="F39" s="14"/>
      <c r="G39" s="14"/>
      <c r="H39" s="12"/>
    </row>
    <row r="40" spans="1:8" ht="20.100000000000001" customHeight="1" x14ac:dyDescent="0.25">
      <c r="A40" s="13">
        <f t="shared" si="130"/>
        <v>43952</v>
      </c>
      <c r="B40" s="6">
        <f t="shared" ref="B40" si="153">B38+7</f>
        <v>43962</v>
      </c>
      <c r="C40" s="12">
        <f t="shared" si="132"/>
        <v>20</v>
      </c>
      <c r="D40" s="14" t="str">
        <f t="shared" ref="D40" si="154">VLOOKUP(MOD($C40,$L$2),$J$2:$K$6,2,FALSE)</f>
        <v>nom 3</v>
      </c>
      <c r="E40" s="14" t="str">
        <f t="shared" ref="E40" si="155">VLOOKUP(MOD($C40+1,$L$2),$J$2:$K$6,2,FALSE)</f>
        <v>nom 1</v>
      </c>
      <c r="F40" s="14" t="str">
        <f t="shared" ref="F40" si="156">VLOOKUP(MOD($C40+2,$L$2),$J$2:$K$6,2,FALSE)</f>
        <v>nom 2</v>
      </c>
      <c r="G40" s="14" t="str">
        <f t="shared" ref="G40" si="157">VLOOKUP(MOD($C40+3,$L$2),$J$2:$K$6,2,FALSE)&amp;IF(AND(MOD(MONTH(B40),3)=1,DAY(B40)-7&lt;0)," + Calibration","")</f>
        <v>nom 3</v>
      </c>
      <c r="H40" s="12" t="str">
        <f t="shared" ref="H40" si="158">IF(DAY(B40)&lt;=7,VLOOKUP(MOD(MONTH(B40),$L$2),$J$2:$K$6,2,FALSE),"")</f>
        <v/>
      </c>
    </row>
    <row r="41" spans="1:8" ht="20.100000000000001" customHeight="1" x14ac:dyDescent="0.25">
      <c r="A41" s="13"/>
      <c r="B41" s="7">
        <f t="shared" ref="B41" si="159">B40+4</f>
        <v>43966</v>
      </c>
      <c r="C41" s="12"/>
      <c r="D41" s="14"/>
      <c r="E41" s="14"/>
      <c r="F41" s="14"/>
      <c r="G41" s="14"/>
      <c r="H41" s="12"/>
    </row>
    <row r="42" spans="1:8" ht="20.100000000000001" customHeight="1" x14ac:dyDescent="0.25">
      <c r="A42" s="13">
        <f t="shared" si="130"/>
        <v>43952</v>
      </c>
      <c r="B42" s="6">
        <f t="shared" ref="B42" si="160">B40+7</f>
        <v>43969</v>
      </c>
      <c r="C42" s="12">
        <f t="shared" si="132"/>
        <v>21</v>
      </c>
      <c r="D42" s="14" t="str">
        <f t="shared" ref="D42" si="161">VLOOKUP(MOD($C42,$L$2),$J$2:$K$6,2,FALSE)</f>
        <v>nom 1</v>
      </c>
      <c r="E42" s="14" t="str">
        <f t="shared" ref="E42" si="162">VLOOKUP(MOD($C42+1,$L$2),$J$2:$K$6,2,FALSE)</f>
        <v>nom 2</v>
      </c>
      <c r="F42" s="14" t="str">
        <f t="shared" ref="F42" si="163">VLOOKUP(MOD($C42+2,$L$2),$J$2:$K$6,2,FALSE)</f>
        <v>nom 3</v>
      </c>
      <c r="G42" s="14" t="str">
        <f t="shared" ref="G42" si="164">VLOOKUP(MOD($C42+3,$L$2),$J$2:$K$6,2,FALSE)&amp;IF(AND(MOD(MONTH(B42),3)=1,DAY(B42)-7&lt;0)," + Calibration","")</f>
        <v>nom 1</v>
      </c>
      <c r="H42" s="12" t="str">
        <f t="shared" ref="H42" si="165">IF(DAY(B42)&lt;=7,VLOOKUP(MOD(MONTH(B42),$L$2),$J$2:$K$6,2,FALSE),"")</f>
        <v/>
      </c>
    </row>
    <row r="43" spans="1:8" ht="20.100000000000001" customHeight="1" x14ac:dyDescent="0.25">
      <c r="A43" s="13"/>
      <c r="B43" s="7">
        <f t="shared" ref="B43" si="166">B42+4</f>
        <v>43973</v>
      </c>
      <c r="C43" s="12"/>
      <c r="D43" s="14"/>
      <c r="E43" s="14"/>
      <c r="F43" s="14"/>
      <c r="G43" s="14"/>
      <c r="H43" s="12"/>
    </row>
    <row r="44" spans="1:8" ht="20.100000000000001" customHeight="1" x14ac:dyDescent="0.25">
      <c r="A44" s="13">
        <f t="shared" si="130"/>
        <v>43952</v>
      </c>
      <c r="B44" s="6">
        <f t="shared" ref="B44" si="167">B42+7</f>
        <v>43976</v>
      </c>
      <c r="C44" s="12">
        <f t="shared" si="132"/>
        <v>22</v>
      </c>
      <c r="D44" s="14" t="str">
        <f t="shared" ref="D44" si="168">VLOOKUP(MOD($C44,$L$2),$J$2:$K$6,2,FALSE)</f>
        <v>nom 2</v>
      </c>
      <c r="E44" s="14" t="str">
        <f t="shared" ref="E44" si="169">VLOOKUP(MOD($C44+1,$L$2),$J$2:$K$6,2,FALSE)</f>
        <v>nom 3</v>
      </c>
      <c r="F44" s="14" t="str">
        <f t="shared" ref="F44" si="170">VLOOKUP(MOD($C44+2,$L$2),$J$2:$K$6,2,FALSE)</f>
        <v>nom 1</v>
      </c>
      <c r="G44" s="14" t="str">
        <f t="shared" ref="G44" si="171">VLOOKUP(MOD($C44+3,$L$2),$J$2:$K$6,2,FALSE)&amp;IF(AND(MOD(MONTH(B44),3)=1,DAY(B44)-7&lt;0)," + Calibration","")</f>
        <v>nom 2</v>
      </c>
      <c r="H44" s="12" t="str">
        <f t="shared" ref="H44" si="172">IF(DAY(B44)&lt;=7,VLOOKUP(MOD(MONTH(B44),$L$2),$J$2:$K$6,2,FALSE),"")</f>
        <v/>
      </c>
    </row>
    <row r="45" spans="1:8" ht="20.100000000000001" customHeight="1" x14ac:dyDescent="0.25">
      <c r="A45" s="13"/>
      <c r="B45" s="7">
        <f t="shared" ref="B45" si="173">B44+4</f>
        <v>43980</v>
      </c>
      <c r="C45" s="12"/>
      <c r="D45" s="14"/>
      <c r="E45" s="14"/>
      <c r="F45" s="14"/>
      <c r="G45" s="14"/>
      <c r="H45" s="12"/>
    </row>
  </sheetData>
  <sheetProtection selectLockedCells="1"/>
  <mergeCells count="155">
    <mergeCell ref="J1:K1"/>
    <mergeCell ref="A2:A3"/>
    <mergeCell ref="C2:C3"/>
    <mergeCell ref="D2:D3"/>
    <mergeCell ref="E2:E3"/>
    <mergeCell ref="F2:F3"/>
    <mergeCell ref="G2:G3"/>
    <mergeCell ref="H2:H3"/>
    <mergeCell ref="H4:H5"/>
    <mergeCell ref="A6:A7"/>
    <mergeCell ref="C6:C7"/>
    <mergeCell ref="D6:D7"/>
    <mergeCell ref="E6:E7"/>
    <mergeCell ref="F6:F7"/>
    <mergeCell ref="G6:G7"/>
    <mergeCell ref="H6:H7"/>
    <mergeCell ref="A4:A5"/>
    <mergeCell ref="C4:C5"/>
    <mergeCell ref="D4:D5"/>
    <mergeCell ref="E4:E5"/>
    <mergeCell ref="F4:F5"/>
    <mergeCell ref="G4:G5"/>
    <mergeCell ref="H8:H9"/>
    <mergeCell ref="A10:A11"/>
    <mergeCell ref="C10:C11"/>
    <mergeCell ref="D10:D11"/>
    <mergeCell ref="E10:E11"/>
    <mergeCell ref="F10:F11"/>
    <mergeCell ref="G10:G11"/>
    <mergeCell ref="H10:H11"/>
    <mergeCell ref="A8:A9"/>
    <mergeCell ref="C8:C9"/>
    <mergeCell ref="D8:D9"/>
    <mergeCell ref="E8:E9"/>
    <mergeCell ref="F8:F9"/>
    <mergeCell ref="G8:G9"/>
    <mergeCell ref="H12:H13"/>
    <mergeCell ref="A14:A15"/>
    <mergeCell ref="C14:C15"/>
    <mergeCell ref="D14:D15"/>
    <mergeCell ref="E14:E15"/>
    <mergeCell ref="F14:F15"/>
    <mergeCell ref="G14:G15"/>
    <mergeCell ref="H14:H15"/>
    <mergeCell ref="A12:A13"/>
    <mergeCell ref="C12:C13"/>
    <mergeCell ref="D12:D13"/>
    <mergeCell ref="E12:E13"/>
    <mergeCell ref="F12:F13"/>
    <mergeCell ref="G12:G13"/>
    <mergeCell ref="H16:H17"/>
    <mergeCell ref="A18:A19"/>
    <mergeCell ref="C18:C19"/>
    <mergeCell ref="D18:D19"/>
    <mergeCell ref="E18:E19"/>
    <mergeCell ref="F18:F19"/>
    <mergeCell ref="G18:G19"/>
    <mergeCell ref="H18:H19"/>
    <mergeCell ref="A16:A17"/>
    <mergeCell ref="C16:C17"/>
    <mergeCell ref="D16:D17"/>
    <mergeCell ref="E16:E17"/>
    <mergeCell ref="F16:F17"/>
    <mergeCell ref="G16:G17"/>
    <mergeCell ref="H20:H21"/>
    <mergeCell ref="A22:A23"/>
    <mergeCell ref="C22:C23"/>
    <mergeCell ref="D22:D23"/>
    <mergeCell ref="E22:E23"/>
    <mergeCell ref="F22:F23"/>
    <mergeCell ref="G22:G23"/>
    <mergeCell ref="H22:H23"/>
    <mergeCell ref="A20:A21"/>
    <mergeCell ref="C20:C21"/>
    <mergeCell ref="D20:D21"/>
    <mergeCell ref="E20:E21"/>
    <mergeCell ref="F20:F21"/>
    <mergeCell ref="G20:G21"/>
    <mergeCell ref="H24:H25"/>
    <mergeCell ref="A26:A27"/>
    <mergeCell ref="C26:C27"/>
    <mergeCell ref="D26:D27"/>
    <mergeCell ref="E26:E27"/>
    <mergeCell ref="F26:F27"/>
    <mergeCell ref="G26:G27"/>
    <mergeCell ref="H26:H27"/>
    <mergeCell ref="A24:A25"/>
    <mergeCell ref="C24:C25"/>
    <mergeCell ref="D24:D25"/>
    <mergeCell ref="E24:E25"/>
    <mergeCell ref="F24:F25"/>
    <mergeCell ref="G24:G25"/>
    <mergeCell ref="H28:H29"/>
    <mergeCell ref="A30:A31"/>
    <mergeCell ref="C30:C31"/>
    <mergeCell ref="D30:D31"/>
    <mergeCell ref="E30:E31"/>
    <mergeCell ref="F30:F31"/>
    <mergeCell ref="G30:G31"/>
    <mergeCell ref="H30:H31"/>
    <mergeCell ref="A28:A29"/>
    <mergeCell ref="C28:C29"/>
    <mergeCell ref="D28:D29"/>
    <mergeCell ref="E28:E29"/>
    <mergeCell ref="F28:F29"/>
    <mergeCell ref="G28:G29"/>
    <mergeCell ref="H32:H33"/>
    <mergeCell ref="A34:A35"/>
    <mergeCell ref="C34:C35"/>
    <mergeCell ref="D34:D35"/>
    <mergeCell ref="E34:E35"/>
    <mergeCell ref="F34:F35"/>
    <mergeCell ref="G34:G35"/>
    <mergeCell ref="H34:H35"/>
    <mergeCell ref="A32:A33"/>
    <mergeCell ref="C32:C33"/>
    <mergeCell ref="D32:D33"/>
    <mergeCell ref="E32:E33"/>
    <mergeCell ref="F32:F33"/>
    <mergeCell ref="G32:G33"/>
    <mergeCell ref="H36:H37"/>
    <mergeCell ref="A38:A39"/>
    <mergeCell ref="C38:C39"/>
    <mergeCell ref="D38:D39"/>
    <mergeCell ref="E38:E39"/>
    <mergeCell ref="F38:F39"/>
    <mergeCell ref="G38:G39"/>
    <mergeCell ref="H38:H39"/>
    <mergeCell ref="A36:A37"/>
    <mergeCell ref="C36:C37"/>
    <mergeCell ref="D36:D37"/>
    <mergeCell ref="E36:E37"/>
    <mergeCell ref="F36:F37"/>
    <mergeCell ref="G36:G37"/>
    <mergeCell ref="H44:H45"/>
    <mergeCell ref="A44:A45"/>
    <mergeCell ref="C44:C45"/>
    <mergeCell ref="D44:D45"/>
    <mergeCell ref="E44:E45"/>
    <mergeCell ref="F44:F45"/>
    <mergeCell ref="G44:G45"/>
    <mergeCell ref="H40:H41"/>
    <mergeCell ref="A42:A43"/>
    <mergeCell ref="C42:C43"/>
    <mergeCell ref="D42:D43"/>
    <mergeCell ref="E42:E43"/>
    <mergeCell ref="F42:F43"/>
    <mergeCell ref="G42:G43"/>
    <mergeCell ref="H42:H43"/>
    <mergeCell ref="A40:A41"/>
    <mergeCell ref="C40:C41"/>
    <mergeCell ref="D40:D41"/>
    <mergeCell ref="E40:E41"/>
    <mergeCell ref="F40:F41"/>
    <mergeCell ref="G40:G41"/>
  </mergeCells>
  <phoneticPr fontId="4" type="noConversion"/>
  <conditionalFormatting sqref="H2:H45">
    <cfRule type="containsBlanks" dxfId="0" priority="1">
      <formula>LEN(TRIM(H2))=0</formula>
    </cfRule>
  </conditionalFormatting>
  <pageMargins left="0.7" right="0.7" top="0.75" bottom="0.75" header="0.3" footer="0.3"/>
  <pageSetup paperSize="9" scale="8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PCF</vt:lpstr>
      <vt:lpstr>PCF!Zone_d_impression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Raynal Devosse</dc:creator>
  <cp:lastModifiedBy>Raynal Devosse</cp:lastModifiedBy>
  <dcterms:created xsi:type="dcterms:W3CDTF">2020-10-08T13:32:28Z</dcterms:created>
  <dcterms:modified xsi:type="dcterms:W3CDTF">2020-10-08T13:33:41Z</dcterms:modified>
</cp:coreProperties>
</file>