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0_ncr:100000_{7F1C4D05-60A1-4D71-9FC6-8636D89317DD}" xr6:coauthVersionLast="31" xr6:coauthVersionMax="45" xr10:uidLastSave="{00000000-0000-0000-0000-000000000000}"/>
  <bookViews>
    <workbookView xWindow="-105" yWindow="-105" windowWidth="23250" windowHeight="12600" xr2:uid="{18163915-0CCF-40EC-A7C3-E1B0831D65F6}"/>
  </bookViews>
  <sheets>
    <sheet name="Données" sheetId="1" r:id="rId1"/>
    <sheet name="Gate 1" sheetId="4" r:id="rId2"/>
  </sheets>
  <definedNames>
    <definedName name="avril21">Données!#REF!</definedName>
    <definedName name="decembre20">Données!#REF!</definedName>
    <definedName name="fevrier21">Données!#REF!</definedName>
    <definedName name="janvier21">Données!#REF!</definedName>
    <definedName name="mars21">Données!#REF!</definedName>
    <definedName name="novembre20">Données!#REF!</definedName>
    <definedName name="octobre21">Données!#REF!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M10" i="1"/>
  <c r="N10" i="1"/>
  <c r="O10" i="1"/>
  <c r="P10" i="1"/>
  <c r="Q10" i="1"/>
  <c r="R10" i="1"/>
  <c r="S10" i="1"/>
  <c r="T10" i="1"/>
  <c r="K10" i="1"/>
  <c r="L5" i="1"/>
  <c r="M5" i="1"/>
  <c r="N5" i="1"/>
  <c r="O5" i="1"/>
  <c r="P5" i="1"/>
  <c r="Q5" i="1"/>
  <c r="R5" i="1"/>
  <c r="S5" i="1"/>
  <c r="T5" i="1"/>
  <c r="K5" i="1"/>
  <c r="H14" i="1" l="1"/>
  <c r="H13" i="1"/>
  <c r="H12" i="1"/>
  <c r="H11" i="1"/>
  <c r="U10" i="1"/>
  <c r="U5" i="1"/>
  <c r="H9" i="1" l="1"/>
  <c r="H8" i="1"/>
  <c r="H7" i="1"/>
  <c r="H6" i="1"/>
</calcChain>
</file>

<file path=xl/sharedStrings.xml><?xml version="1.0" encoding="utf-8"?>
<sst xmlns="http://schemas.openxmlformats.org/spreadsheetml/2006/main" count="31" uniqueCount="25">
  <si>
    <t>N° du projet</t>
  </si>
  <si>
    <t>Leader Projet</t>
  </si>
  <si>
    <t>Sponsor</t>
  </si>
  <si>
    <t>Statut du projet</t>
  </si>
  <si>
    <t xml:space="preserve">Nom du Projet </t>
  </si>
  <si>
    <t>Portefeuille Projet Site</t>
  </si>
  <si>
    <t>SPE</t>
  </si>
  <si>
    <t>REX</t>
  </si>
  <si>
    <t>Initiation du Projet</t>
  </si>
  <si>
    <t>Etude de faisabilité</t>
  </si>
  <si>
    <t>Concept Design du Projet</t>
  </si>
  <si>
    <t>Basics of Design of the Project</t>
  </si>
  <si>
    <t>Execution et Monitoring</t>
  </si>
  <si>
    <t>Stockage Produits Dangereux</t>
  </si>
  <si>
    <t>New Candidate</t>
  </si>
  <si>
    <t>Phase</t>
  </si>
  <si>
    <t>Début prévue</t>
  </si>
  <si>
    <t>Fin prévue</t>
  </si>
  <si>
    <t>Début réel</t>
  </si>
  <si>
    <t>Fin réel</t>
  </si>
  <si>
    <t>Gate 1</t>
  </si>
  <si>
    <t>Gate 2</t>
  </si>
  <si>
    <t>Gate 3</t>
  </si>
  <si>
    <t>Gate 5</t>
  </si>
  <si>
    <t>Date 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</si>
</sst>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6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10" borderId="0" xfId="0" applyFill="1"/>
    <xf numFmtId="0" fontId="1" fillId="11" borderId="0" xfId="0" applyFont="1" applyFill="1" applyAlignment="1">
      <alignment horizontal="center" vertical="center"/>
    </xf>
    <xf numFmtId="0" fontId="3" fillId="7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17" fontId="0" fillId="12" borderId="0" xfId="0" applyNumberFormat="1" applyFill="1"/>
    <xf numFmtId="164" fontId="0" fillId="0" borderId="0" xfId="0" applyNumberFormat="1"/>
    <xf numFmtId="0" fontId="0" fillId="0" borderId="0" xfId="0" applyFill="1"/>
    <xf numFmtId="165" fontId="0" fillId="0" borderId="0" xfId="0" applyNumberFormat="1" applyFill="1"/>
    <xf numFmtId="165" fontId="3" fillId="0" borderId="0" xfId="0" applyNumberFormat="1" applyFont="1" applyFill="1" applyAlignment="1">
      <alignment wrapText="1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10" borderId="0" xfId="0" applyNumberFormat="1" applyFill="1" applyAlignment="1">
      <alignment horizontal="center"/>
    </xf>
    <xf numFmtId="165" fontId="0" fillId="10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12"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CCFF"/>
      <color rgb="FFFFCC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D311-D78E-4ACF-9A0D-58321FA2B0A9}">
  <sheetPr codeName="Feuil1"/>
  <dimension ref="A1:U14"/>
  <sheetViews>
    <sheetView tabSelected="1" topLeftCell="B1" zoomScale="70" zoomScaleNormal="70" workbookViewId="0">
      <selection activeCell="L9" sqref="L9"/>
    </sheetView>
  </sheetViews>
  <sheetFormatPr baseColWidth="10" defaultRowHeight="15" outlineLevelRow="1" x14ac:dyDescent="0.25"/>
  <cols>
    <col min="1" max="1" width="16.7109375" customWidth="1"/>
    <col min="2" max="2" width="19.140625" customWidth="1"/>
    <col min="3" max="3" width="14.85546875" customWidth="1"/>
    <col min="4" max="4" width="33.28515625" customWidth="1"/>
    <col min="5" max="5" width="17.7109375" customWidth="1"/>
    <col min="6" max="10" width="17.7109375" style="16" customWidth="1"/>
    <col min="11" max="8370" width="17.42578125" customWidth="1"/>
  </cols>
  <sheetData>
    <row r="1" spans="1:21" x14ac:dyDescent="0.25">
      <c r="F1" s="16" t="s">
        <v>24</v>
      </c>
      <c r="G1" s="15">
        <v>44105</v>
      </c>
      <c r="H1" s="15"/>
    </row>
    <row r="2" spans="1:21" ht="48.75" customHeight="1" x14ac:dyDescent="0.25">
      <c r="A2" s="20" t="s">
        <v>5</v>
      </c>
      <c r="B2" s="20"/>
      <c r="C2" s="20"/>
      <c r="D2" s="20"/>
      <c r="K2" s="9" t="s">
        <v>8</v>
      </c>
      <c r="L2" s="8" t="s">
        <v>9</v>
      </c>
      <c r="M2" s="7" t="s">
        <v>10</v>
      </c>
      <c r="N2" s="6" t="s">
        <v>11</v>
      </c>
      <c r="O2" s="1" t="s">
        <v>6</v>
      </c>
      <c r="P2" s="5" t="s">
        <v>12</v>
      </c>
      <c r="Q2" s="2" t="s">
        <v>7</v>
      </c>
    </row>
    <row r="3" spans="1:21" x14ac:dyDescent="0.25">
      <c r="K3" s="11">
        <v>44105</v>
      </c>
      <c r="L3" s="11">
        <v>44136</v>
      </c>
      <c r="M3" s="11">
        <v>44166</v>
      </c>
      <c r="N3" s="11">
        <v>44197</v>
      </c>
      <c r="O3" s="11">
        <v>44228</v>
      </c>
      <c r="P3" s="11">
        <v>44256</v>
      </c>
      <c r="Q3" s="11">
        <v>44287</v>
      </c>
      <c r="R3" s="11">
        <v>44317</v>
      </c>
      <c r="S3" s="11">
        <v>44348</v>
      </c>
      <c r="T3" s="11">
        <v>44378</v>
      </c>
      <c r="U3" s="11">
        <v>44409</v>
      </c>
    </row>
    <row r="4" spans="1:21" ht="31.15" customHeight="1" x14ac:dyDescent="0.25">
      <c r="A4" s="4" t="s">
        <v>0</v>
      </c>
      <c r="B4" s="4" t="s">
        <v>1</v>
      </c>
      <c r="C4" s="4" t="s">
        <v>2</v>
      </c>
      <c r="D4" s="4" t="s">
        <v>4</v>
      </c>
      <c r="E4" s="4" t="s">
        <v>3</v>
      </c>
      <c r="F4" s="4" t="s">
        <v>15</v>
      </c>
      <c r="G4" s="4" t="s">
        <v>16</v>
      </c>
      <c r="H4" s="4" t="s">
        <v>18</v>
      </c>
      <c r="I4" s="4" t="s">
        <v>17</v>
      </c>
      <c r="J4" s="4" t="s">
        <v>19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25">
      <c r="A5" s="3">
        <v>120540</v>
      </c>
      <c r="B5" s="3"/>
      <c r="C5" s="3"/>
      <c r="D5" s="3" t="s">
        <v>13</v>
      </c>
      <c r="E5" s="3" t="s">
        <v>14</v>
      </c>
      <c r="F5" s="19"/>
      <c r="G5" s="17"/>
      <c r="H5" s="17"/>
      <c r="I5" s="17"/>
      <c r="J5" s="17"/>
      <c r="K5" s="14" t="str">
        <f>IF(K$3=$H$6,LOOKUP(K$3,$H$6:$H$9,$F$6:$F$9),IF(K$3&lt;$H$6,"",IF(K$3&gt;$J$9,"",IF(ISERROR(LOOKUP(K$3,$H$6:$H$9,$F$6:$F$9)),J5,LOOKUP(K$3,$H$6:$H$9,$F$6:$F$9)))))</f>
        <v>Gate 1</v>
      </c>
      <c r="L5" s="14" t="str">
        <f t="shared" ref="L5:T5" si="0">IF(L$3=$H$6,LOOKUP(L$3,$H$6:$H$9,$F$6:$F$9),IF(L$3&lt;$H$6,"",IF(L$3&gt;$J$9,"",IF(ISERROR(LOOKUP(L$3,$H$6:$H$9,$F$6:$F$9)),K5,LOOKUP(L$3,$H$6:$H$9,$F$6:$F$9)))))</f>
        <v>Gate 2</v>
      </c>
      <c r="M5" s="14" t="str">
        <f t="shared" si="0"/>
        <v>Gate 3</v>
      </c>
      <c r="N5" s="14" t="str">
        <f t="shared" si="0"/>
        <v>Gate 5</v>
      </c>
      <c r="O5" s="14" t="str">
        <f t="shared" si="0"/>
        <v>Gate 5</v>
      </c>
      <c r="P5" s="14" t="str">
        <f t="shared" si="0"/>
        <v>Gate 5</v>
      </c>
      <c r="Q5" s="14" t="str">
        <f t="shared" si="0"/>
        <v>Gate 5</v>
      </c>
      <c r="R5" s="14" t="str">
        <f t="shared" si="0"/>
        <v>Gate 5</v>
      </c>
      <c r="S5" s="14" t="str">
        <f t="shared" si="0"/>
        <v>Gate 5</v>
      </c>
      <c r="T5" s="14" t="str">
        <f t="shared" si="0"/>
        <v>Gate 5</v>
      </c>
      <c r="U5" s="14" t="str">
        <f>IF(U$3=$H$6,_xlfn.XLOOKUP(U$3,$H$6:$H$9,$F$6:$F$9),IF(U$3&lt;$H$6,"",IF(U$3&gt;$J$9,"",IF(ISERROR(_xlfn.XLOOKUP(U$3,$H$6:$H$9,$F$6:$F$9)),T5,_xlfn.XLOOKUP(U$3,$H$6:$H$9,$F$6:$F$9)))))</f>
        <v/>
      </c>
    </row>
    <row r="6" spans="1:21" outlineLevel="1" x14ac:dyDescent="0.25">
      <c r="A6" s="3"/>
      <c r="B6" s="3"/>
      <c r="C6" s="3"/>
      <c r="D6" s="3"/>
      <c r="E6" s="3"/>
      <c r="F6" s="19" t="s">
        <v>20</v>
      </c>
      <c r="G6" s="18">
        <v>44105</v>
      </c>
      <c r="H6" s="18">
        <f>G6</f>
        <v>44105</v>
      </c>
      <c r="I6" s="18">
        <v>44135</v>
      </c>
      <c r="J6" s="18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outlineLevel="1" x14ac:dyDescent="0.25">
      <c r="A7" s="3"/>
      <c r="B7" s="3"/>
      <c r="C7" s="3"/>
      <c r="D7" s="3"/>
      <c r="E7" s="3"/>
      <c r="F7" s="19" t="s">
        <v>21</v>
      </c>
      <c r="G7" s="18">
        <v>44136</v>
      </c>
      <c r="H7" s="18">
        <f>G7</f>
        <v>44136</v>
      </c>
      <c r="I7" s="18">
        <v>44165</v>
      </c>
      <c r="J7" s="18"/>
      <c r="K7" s="13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outlineLevel="1" x14ac:dyDescent="0.25">
      <c r="A8" s="3"/>
      <c r="B8" s="3"/>
      <c r="C8" s="3"/>
      <c r="D8" s="3"/>
      <c r="E8" s="3"/>
      <c r="F8" s="19" t="s">
        <v>22</v>
      </c>
      <c r="G8" s="18">
        <v>44166</v>
      </c>
      <c r="H8" s="18">
        <f t="shared" ref="H8:H9" si="1">G8</f>
        <v>44166</v>
      </c>
      <c r="I8" s="18">
        <v>44196</v>
      </c>
      <c r="J8" s="18"/>
      <c r="K8" s="1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outlineLevel="1" x14ac:dyDescent="0.25">
      <c r="A9" s="3"/>
      <c r="B9" s="3"/>
      <c r="C9" s="3"/>
      <c r="D9" s="3"/>
      <c r="E9" s="3"/>
      <c r="F9" s="19" t="s">
        <v>23</v>
      </c>
      <c r="G9" s="18">
        <v>44197</v>
      </c>
      <c r="H9" s="18">
        <f t="shared" si="1"/>
        <v>44197</v>
      </c>
      <c r="I9" s="18">
        <v>44470</v>
      </c>
      <c r="J9" s="18">
        <v>44378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x14ac:dyDescent="0.25">
      <c r="A10" s="3">
        <v>120540</v>
      </c>
      <c r="B10" s="3"/>
      <c r="C10" s="3"/>
      <c r="D10" s="3" t="s">
        <v>13</v>
      </c>
      <c r="E10" s="3" t="s">
        <v>14</v>
      </c>
      <c r="F10" s="19"/>
      <c r="G10" s="17"/>
      <c r="H10" s="17"/>
      <c r="I10" s="17"/>
      <c r="J10" s="17"/>
      <c r="K10" s="14" t="str">
        <f>IF(K$3=$H$6,LOOKUP(K$3,$H$6:$H$9,$F$6:$F$9),IF(K$3&lt;$H$6,"",IF(K$3&gt;$J$9,"",IF(ISERROR(LOOKUP(K$3,$H$6:$H$9,$F$6:$F$9)),J10,LOOKUP(K$3,$H$6:$H$9,$F$6:$F$9)))))</f>
        <v>Gate 1</v>
      </c>
      <c r="L10" s="14" t="str">
        <f t="shared" ref="L10:T10" si="2">IF(L$3=$H$6,LOOKUP(L$3,$H$6:$H$9,$F$6:$F$9),IF(L$3&lt;$H$6,"",IF(L$3&gt;$J$9,"",IF(ISERROR(LOOKUP(L$3,$H$6:$H$9,$F$6:$F$9)),K10,LOOKUP(L$3,$H$6:$H$9,$F$6:$F$9)))))</f>
        <v>Gate 2</v>
      </c>
      <c r="M10" s="14" t="str">
        <f t="shared" si="2"/>
        <v>Gate 3</v>
      </c>
      <c r="N10" s="14" t="str">
        <f t="shared" si="2"/>
        <v>Gate 5</v>
      </c>
      <c r="O10" s="14" t="str">
        <f t="shared" si="2"/>
        <v>Gate 5</v>
      </c>
      <c r="P10" s="14" t="str">
        <f t="shared" si="2"/>
        <v>Gate 5</v>
      </c>
      <c r="Q10" s="14" t="str">
        <f t="shared" si="2"/>
        <v>Gate 5</v>
      </c>
      <c r="R10" s="14" t="str">
        <f t="shared" si="2"/>
        <v>Gate 5</v>
      </c>
      <c r="S10" s="14" t="str">
        <f t="shared" si="2"/>
        <v>Gate 5</v>
      </c>
      <c r="T10" s="14" t="str">
        <f t="shared" si="2"/>
        <v>Gate 5</v>
      </c>
      <c r="U10" s="14" t="str">
        <f>IF(U$3=$H$6,_xlfn.XLOOKUP(U$3,$H$6:$H$9,$F$6:$F$9),IF(U$3&lt;$H$6,"",IF(U$3&gt;$J$9,"",IF(ISERROR(_xlfn.XLOOKUP(U$3,$H$6:$H$9,$F$6:$F$9)),T10,_xlfn.XLOOKUP(U$3,$H$6:$H$9,$F$6:$F$9)))))</f>
        <v/>
      </c>
    </row>
    <row r="11" spans="1:21" outlineLevel="1" x14ac:dyDescent="0.25">
      <c r="A11" s="3"/>
      <c r="B11" s="3"/>
      <c r="C11" s="3"/>
      <c r="D11" s="3"/>
      <c r="E11" s="3"/>
      <c r="F11" s="19" t="s">
        <v>20</v>
      </c>
      <c r="G11" s="18">
        <v>44105</v>
      </c>
      <c r="H11" s="18">
        <f>G11</f>
        <v>44105</v>
      </c>
      <c r="I11" s="18">
        <v>44135</v>
      </c>
      <c r="J11" s="18"/>
      <c r="K11" s="13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outlineLevel="1" x14ac:dyDescent="0.25">
      <c r="A12" s="3"/>
      <c r="B12" s="3"/>
      <c r="C12" s="3"/>
      <c r="D12" s="3"/>
      <c r="E12" s="3"/>
      <c r="F12" s="19" t="s">
        <v>21</v>
      </c>
      <c r="G12" s="18">
        <v>44136</v>
      </c>
      <c r="H12" s="18">
        <f>G12</f>
        <v>44136</v>
      </c>
      <c r="I12" s="18">
        <v>44165</v>
      </c>
      <c r="J12" s="18"/>
      <c r="K12" s="13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outlineLevel="1" x14ac:dyDescent="0.25">
      <c r="A13" s="3"/>
      <c r="B13" s="3"/>
      <c r="C13" s="3"/>
      <c r="D13" s="3"/>
      <c r="E13" s="3"/>
      <c r="F13" s="19" t="s">
        <v>22</v>
      </c>
      <c r="G13" s="18">
        <v>44166</v>
      </c>
      <c r="H13" s="18">
        <f t="shared" ref="H13:H14" si="3">G13</f>
        <v>44166</v>
      </c>
      <c r="I13" s="18">
        <v>44196</v>
      </c>
      <c r="J13" s="18"/>
      <c r="K13" s="13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outlineLevel="1" x14ac:dyDescent="0.25">
      <c r="A14" s="3"/>
      <c r="B14" s="3"/>
      <c r="C14" s="3"/>
      <c r="D14" s="3"/>
      <c r="E14" s="3"/>
      <c r="F14" s="19" t="s">
        <v>23</v>
      </c>
      <c r="G14" s="18">
        <v>44197</v>
      </c>
      <c r="H14" s="18">
        <f t="shared" si="3"/>
        <v>44197</v>
      </c>
      <c r="I14" s="18">
        <v>44470</v>
      </c>
      <c r="J14" s="18">
        <v>43891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</sheetData>
  <mergeCells count="1">
    <mergeCell ref="A2:D2"/>
  </mergeCells>
  <phoneticPr fontId="4" type="noConversion"/>
  <conditionalFormatting sqref="K5:U5">
    <cfRule type="expression" dxfId="11" priority="727">
      <formula>IF(K5="Gate 5",1,0)</formula>
    </cfRule>
    <cfRule type="expression" dxfId="10" priority="728">
      <formula>IF(K5="Gate 4",1,0)</formula>
    </cfRule>
    <cfRule type="expression" dxfId="9" priority="729">
      <formula>IF(K5="Gate 3",1,0)</formula>
    </cfRule>
    <cfRule type="expression" dxfId="8" priority="730">
      <formula>IF(K5="Gate 2",1,0)</formula>
    </cfRule>
    <cfRule type="expression" dxfId="7" priority="731">
      <formula>IF(K5="Gate 1",1,0)</formula>
    </cfRule>
    <cfRule type="expression" dxfId="6" priority="732">
      <formula>IF(K5="Gate 0",1,0)</formula>
    </cfRule>
  </conditionalFormatting>
  <conditionalFormatting sqref="K10:U10">
    <cfRule type="expression" dxfId="5" priority="1">
      <formula>IF(K10="Gate 5",1,0)</formula>
    </cfRule>
    <cfRule type="expression" dxfId="4" priority="2">
      <formula>IF(K10="Gate 4",1,0)</formula>
    </cfRule>
    <cfRule type="expression" dxfId="3" priority="3">
      <formula>IF(K10="Gate 3",1,0)</formula>
    </cfRule>
    <cfRule type="expression" dxfId="2" priority="4">
      <formula>IF(K10="Gate 2",1,0)</formula>
    </cfRule>
    <cfRule type="expression" dxfId="1" priority="5">
      <formula>IF(K10="Gate 1",1,0)</formula>
    </cfRule>
    <cfRule type="expression" dxfId="0" priority="6">
      <formula>IF(K10="Gate 0",1,0)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EE093-0549-4F59-9561-B4F38BA0C9D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79390349695640A2D36FA2E04CD0AF" ma:contentTypeVersion="2" ma:contentTypeDescription="Create a new document." ma:contentTypeScope="" ma:versionID="67d73ed8781832143c140bf4b1be2eed">
  <xsd:schema xmlns:xsd="http://www.w3.org/2001/XMLSchema" xmlns:xs="http://www.w3.org/2001/XMLSchema" xmlns:p="http://schemas.microsoft.com/office/2006/metadata/properties" xmlns:ns3="dd76c6bc-40d6-4217-b74b-410c2014d331" targetNamespace="http://schemas.microsoft.com/office/2006/metadata/properties" ma:root="true" ma:fieldsID="7a66d0274ad83e69324021157176ce4c" ns3:_="">
    <xsd:import namespace="dd76c6bc-40d6-4217-b74b-410c2014d3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76c6bc-40d6-4217-b74b-410c2014d3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090DA5-5783-4E91-A919-2BC3129CDA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AE93AF-1760-4CA6-9E52-ECFAD30CF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76c6bc-40d6-4217-b74b-410c2014d3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5ABDD3-4771-4421-BD0B-F100B7525D4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Gate 1</vt:lpstr>
    </vt:vector>
  </TitlesOfParts>
  <Company>Sanofi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Lefrancois, Manon /FR/EXT</dc:creator>
  <cp:lastModifiedBy>TORRES Vincent</cp:lastModifiedBy>
  <dcterms:created xsi:type="dcterms:W3CDTF">2020-09-29T14:12:38Z</dcterms:created>
  <dcterms:modified xsi:type="dcterms:W3CDTF">2020-10-10T02:07:59Z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0x0101000179390349695640A2D36FA2E04CD0AF</vt:lpwstr>
  </property>
</Properties>
</file>