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esktop\Planning\"/>
    </mc:Choice>
  </mc:AlternateContent>
  <xr:revisionPtr revIDLastSave="0" documentId="13_ncr:1_{70826D8A-D6DD-4173-857A-82B9959E3735}" xr6:coauthVersionLast="47" xr6:coauthVersionMax="47" xr10:uidLastSave="{00000000-0000-0000-0000-000000000000}"/>
  <bookViews>
    <workbookView xWindow="28680" yWindow="-120" windowWidth="29040" windowHeight="15840" xr2:uid="{434E3CBD-1FBE-4604-B870-12DF706C3453}"/>
  </bookViews>
  <sheets>
    <sheet name="Planning" sheetId="1" r:id="rId1"/>
    <sheet name="Personnel et affaires" sheetId="3" r:id="rId2"/>
    <sheet name="Base" sheetId="2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2" i="1" l="1"/>
  <c r="E10" i="1"/>
  <c r="D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D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D18" i="1"/>
  <c r="E18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D22" i="1"/>
  <c r="E22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D28" i="1"/>
  <c r="E28" i="1"/>
  <c r="F28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D30" i="1"/>
  <c r="E30" i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D34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D36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AG48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R98" i="1"/>
  <c r="S98" i="1"/>
  <c r="T98" i="1"/>
  <c r="U98" i="1"/>
  <c r="V98" i="1"/>
  <c r="W98" i="1"/>
  <c r="X98" i="1"/>
  <c r="Y98" i="1"/>
  <c r="Z98" i="1"/>
  <c r="AA98" i="1"/>
  <c r="AB98" i="1"/>
  <c r="AC98" i="1"/>
  <c r="AD98" i="1"/>
  <c r="AE98" i="1"/>
  <c r="AF98" i="1"/>
  <c r="AG98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R100" i="1"/>
  <c r="S100" i="1"/>
  <c r="T100" i="1"/>
  <c r="U100" i="1"/>
  <c r="V100" i="1"/>
  <c r="W100" i="1"/>
  <c r="X100" i="1"/>
  <c r="Y100" i="1"/>
  <c r="Z100" i="1"/>
  <c r="AA100" i="1"/>
  <c r="AB100" i="1"/>
  <c r="AC100" i="1"/>
  <c r="AD100" i="1"/>
  <c r="AE100" i="1"/>
  <c r="AF100" i="1"/>
  <c r="AG100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R102" i="1"/>
  <c r="S102" i="1"/>
  <c r="T102" i="1"/>
  <c r="U102" i="1"/>
  <c r="V102" i="1"/>
  <c r="W102" i="1"/>
  <c r="X102" i="1"/>
  <c r="Y102" i="1"/>
  <c r="Z102" i="1"/>
  <c r="AA102" i="1"/>
  <c r="AB102" i="1"/>
  <c r="AC102" i="1"/>
  <c r="AD102" i="1"/>
  <c r="AE102" i="1"/>
  <c r="AF102" i="1"/>
  <c r="AG102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AF104" i="1"/>
  <c r="AG104" i="1"/>
  <c r="D106" i="1"/>
  <c r="E106" i="1"/>
  <c r="F106" i="1"/>
  <c r="G106" i="1"/>
  <c r="H106" i="1"/>
  <c r="I106" i="1"/>
  <c r="J106" i="1"/>
  <c r="K106" i="1"/>
  <c r="L106" i="1"/>
  <c r="M106" i="1"/>
  <c r="N106" i="1"/>
  <c r="O106" i="1"/>
  <c r="P106" i="1"/>
  <c r="Q106" i="1"/>
  <c r="R106" i="1"/>
  <c r="S106" i="1"/>
  <c r="T106" i="1"/>
  <c r="U106" i="1"/>
  <c r="V106" i="1"/>
  <c r="W106" i="1"/>
  <c r="X106" i="1"/>
  <c r="Y106" i="1"/>
  <c r="Z106" i="1"/>
  <c r="AA106" i="1"/>
  <c r="AB106" i="1"/>
  <c r="AC106" i="1"/>
  <c r="AD106" i="1"/>
  <c r="AE106" i="1"/>
  <c r="AF106" i="1"/>
  <c r="AG106" i="1"/>
  <c r="D108" i="1"/>
  <c r="E108" i="1"/>
  <c r="F108" i="1"/>
  <c r="G108" i="1"/>
  <c r="H108" i="1"/>
  <c r="I108" i="1"/>
  <c r="J108" i="1"/>
  <c r="K108" i="1"/>
  <c r="L108" i="1"/>
  <c r="M108" i="1"/>
  <c r="N108" i="1"/>
  <c r="O108" i="1"/>
  <c r="P108" i="1"/>
  <c r="Q108" i="1"/>
  <c r="R108" i="1"/>
  <c r="S108" i="1"/>
  <c r="T108" i="1"/>
  <c r="U108" i="1"/>
  <c r="V108" i="1"/>
  <c r="W108" i="1"/>
  <c r="X108" i="1"/>
  <c r="Y108" i="1"/>
  <c r="Z108" i="1"/>
  <c r="AA108" i="1"/>
  <c r="AB108" i="1"/>
  <c r="AC108" i="1"/>
  <c r="AD108" i="1"/>
  <c r="AE108" i="1"/>
  <c r="AF108" i="1"/>
  <c r="AG108" i="1"/>
  <c r="D110" i="1"/>
  <c r="E110" i="1"/>
  <c r="F110" i="1"/>
  <c r="G110" i="1"/>
  <c r="H110" i="1"/>
  <c r="I110" i="1"/>
  <c r="J110" i="1"/>
  <c r="K110" i="1"/>
  <c r="L110" i="1"/>
  <c r="M110" i="1"/>
  <c r="N110" i="1"/>
  <c r="O110" i="1"/>
  <c r="P110" i="1"/>
  <c r="Q110" i="1"/>
  <c r="R110" i="1"/>
  <c r="S110" i="1"/>
  <c r="T110" i="1"/>
  <c r="U110" i="1"/>
  <c r="V110" i="1"/>
  <c r="W110" i="1"/>
  <c r="X110" i="1"/>
  <c r="Y110" i="1"/>
  <c r="Z110" i="1"/>
  <c r="AA110" i="1"/>
  <c r="AB110" i="1"/>
  <c r="AC110" i="1"/>
  <c r="AD110" i="1"/>
  <c r="AE110" i="1"/>
  <c r="AF110" i="1"/>
  <c r="AG110" i="1"/>
  <c r="D112" i="1"/>
  <c r="E112" i="1"/>
  <c r="F112" i="1"/>
  <c r="G112" i="1"/>
  <c r="H112" i="1"/>
  <c r="I112" i="1"/>
  <c r="J112" i="1"/>
  <c r="K112" i="1"/>
  <c r="L112" i="1"/>
  <c r="M112" i="1"/>
  <c r="N112" i="1"/>
  <c r="O112" i="1"/>
  <c r="P112" i="1"/>
  <c r="Q112" i="1"/>
  <c r="R112" i="1"/>
  <c r="S112" i="1"/>
  <c r="T112" i="1"/>
  <c r="U112" i="1"/>
  <c r="V112" i="1"/>
  <c r="W112" i="1"/>
  <c r="X112" i="1"/>
  <c r="Y112" i="1"/>
  <c r="Z112" i="1"/>
  <c r="AA112" i="1"/>
  <c r="AB112" i="1"/>
  <c r="AC112" i="1"/>
  <c r="AD112" i="1"/>
  <c r="AE112" i="1"/>
  <c r="AF112" i="1"/>
  <c r="AG112" i="1"/>
  <c r="C112" i="1"/>
  <c r="C110" i="1"/>
  <c r="C108" i="1"/>
  <c r="C106" i="1"/>
  <c r="C104" i="1"/>
  <c r="C102" i="1"/>
  <c r="C100" i="1"/>
  <c r="C98" i="1"/>
  <c r="C96" i="1"/>
  <c r="C94" i="1"/>
  <c r="C92" i="1"/>
  <c r="C90" i="1"/>
  <c r="C88" i="1"/>
  <c r="C86" i="1"/>
  <c r="C84" i="1"/>
  <c r="C82" i="1"/>
  <c r="C80" i="1"/>
  <c r="C78" i="1"/>
  <c r="C76" i="1"/>
  <c r="C74" i="1"/>
  <c r="C72" i="1"/>
  <c r="C70" i="1"/>
  <c r="C68" i="1"/>
  <c r="C66" i="1"/>
  <c r="C64" i="1"/>
  <c r="C62" i="1"/>
  <c r="C60" i="1"/>
  <c r="C58" i="1"/>
  <c r="C56" i="1"/>
  <c r="C54" i="1"/>
  <c r="C52" i="1"/>
  <c r="C50" i="1"/>
  <c r="C48" i="1"/>
  <c r="C46" i="1"/>
  <c r="C44" i="1"/>
  <c r="C42" i="1"/>
  <c r="C40" i="1"/>
  <c r="C38" i="1"/>
  <c r="C36" i="1"/>
  <c r="C34" i="1"/>
  <c r="C32" i="1"/>
  <c r="C30" i="1"/>
  <c r="C28" i="1"/>
  <c r="C26" i="1"/>
  <c r="C24" i="1"/>
  <c r="C22" i="1"/>
  <c r="C20" i="1"/>
  <c r="C18" i="1"/>
  <c r="C14" i="1"/>
  <c r="C16" i="1"/>
  <c r="C12" i="1"/>
  <c r="C10" i="1"/>
  <c r="C2" i="2"/>
  <c r="C16" i="2" s="1"/>
  <c r="B13" i="1"/>
  <c r="B17" i="1"/>
  <c r="B21" i="1"/>
  <c r="B25" i="1"/>
  <c r="B29" i="1"/>
  <c r="B33" i="1"/>
  <c r="B37" i="1"/>
  <c r="B41" i="1"/>
  <c r="B45" i="1"/>
  <c r="B49" i="1"/>
  <c r="B53" i="1"/>
  <c r="B57" i="1"/>
  <c r="B61" i="1"/>
  <c r="B65" i="1"/>
  <c r="B69" i="1"/>
  <c r="B73" i="1"/>
  <c r="B77" i="1"/>
  <c r="B81" i="1"/>
  <c r="B85" i="1"/>
  <c r="B89" i="1"/>
  <c r="B93" i="1"/>
  <c r="B97" i="1"/>
  <c r="B101" i="1"/>
  <c r="B105" i="1"/>
  <c r="B109" i="1"/>
  <c r="B9" i="1"/>
  <c r="AI3" i="1"/>
  <c r="AI2" i="1"/>
  <c r="C7" i="1" l="1"/>
  <c r="C8" i="1" s="1"/>
  <c r="D5" i="1"/>
  <c r="D7" i="1"/>
  <c r="D8" i="1" s="1"/>
  <c r="C15" i="2"/>
  <c r="C8" i="2"/>
  <c r="C17" i="2"/>
  <c r="C9" i="2"/>
  <c r="C13" i="2"/>
  <c r="C14" i="2"/>
  <c r="C5" i="2"/>
  <c r="C6" i="2"/>
  <c r="C7" i="2" s="1"/>
  <c r="E7" i="1" l="1"/>
  <c r="E8" i="1" s="1"/>
  <c r="C12" i="2"/>
  <c r="C11" i="2"/>
  <c r="C10" i="2"/>
  <c r="F7" i="1" l="1"/>
  <c r="F8" i="1" s="1"/>
  <c r="G7" i="1" l="1"/>
  <c r="G8" i="1" s="1"/>
  <c r="H7" i="1" l="1"/>
  <c r="H8" i="1" s="1"/>
  <c r="I7" i="1" l="1"/>
  <c r="I8" i="1" s="1"/>
  <c r="J7" i="1" l="1"/>
  <c r="J8" i="1" s="1"/>
  <c r="K7" i="1" l="1"/>
  <c r="K8" i="1" s="1"/>
  <c r="L7" i="1" l="1"/>
  <c r="L8" i="1" s="1"/>
  <c r="M7" i="1" l="1"/>
  <c r="M8" i="1" s="1"/>
  <c r="N7" i="1" l="1"/>
  <c r="N8" i="1" s="1"/>
  <c r="O7" i="1" l="1"/>
  <c r="O8" i="1" s="1"/>
  <c r="P7" i="1" l="1"/>
  <c r="P8" i="1" s="1"/>
  <c r="Q7" i="1" l="1"/>
  <c r="Q8" i="1" s="1"/>
  <c r="R7" i="1" l="1"/>
  <c r="R8" i="1" s="1"/>
  <c r="S7" i="1" l="1"/>
  <c r="S8" i="1" s="1"/>
  <c r="T7" i="1" l="1"/>
  <c r="T8" i="1" s="1"/>
  <c r="U7" i="1" l="1"/>
  <c r="U8" i="1" s="1"/>
  <c r="V7" i="1" l="1"/>
  <c r="V8" i="1" s="1"/>
  <c r="W7" i="1" l="1"/>
  <c r="W8" i="1" s="1"/>
  <c r="X7" i="1" l="1"/>
  <c r="X8" i="1" s="1"/>
  <c r="Y7" i="1" l="1"/>
  <c r="Y8" i="1" s="1"/>
  <c r="Z7" i="1" l="1"/>
  <c r="Z8" i="1" s="1"/>
  <c r="AA7" i="1" l="1"/>
  <c r="AA8" i="1" s="1"/>
  <c r="AB7" i="1" l="1"/>
  <c r="AB8" i="1" s="1"/>
  <c r="AC7" i="1" l="1"/>
  <c r="AC8" i="1" s="1"/>
  <c r="AD7" i="1" l="1"/>
  <c r="AD8" i="1" s="1"/>
  <c r="AE7" i="1" l="1"/>
  <c r="AE8" i="1" s="1"/>
  <c r="AF7" i="1" l="1"/>
  <c r="AF8" i="1" s="1"/>
  <c r="AG7" i="1" l="1"/>
  <c r="AG8" i="1" s="1"/>
</calcChain>
</file>

<file path=xl/sharedStrings.xml><?xml version="1.0" encoding="utf-8"?>
<sst xmlns="http://schemas.openxmlformats.org/spreadsheetml/2006/main" count="85" uniqueCount="74">
  <si>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</si>
  <si>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</si>
  <si>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</si>
  <si>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</si>
  <si>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</si>
  <si>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</si>
  <si>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</si>
  <si>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</si>
  <si>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</si>
  <si>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</si>
  <si>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</si>
  <si>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</si>
  <si>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</si>
  <si>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</si>
  <si>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</si>
  <si>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</si>
  <si>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</si>
  <si>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</si>
  <si>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</si>
  <si>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</si>
  <si>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</si>
  <si>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</si>
  <si>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</si>
  <si>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</si>
  <si>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</si>
  <si>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</si>
  <si>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</si>
  <si>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</si>
  <si>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</si>
  <si>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</si>
  <si>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</si>
  <si>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</si>
  <si>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</si>
  <si>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</si>
  <si>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</si>
  <si>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</si>
  <si>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</si>
  <si>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</si>
  <si>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Salarié 11</t>
  </si>
  <si>
    <t>Salarié 12</t>
  </si>
  <si>
    <t>Salarié 13</t>
  </si>
  <si>
    <t>Salarié 14</t>
  </si>
  <si>
    <t>Salarié 15</t>
  </si>
  <si>
    <t>Salarié 16</t>
  </si>
  <si>
    <t>Salarié 17</t>
  </si>
  <si>
    <t>Salarié 18</t>
  </si>
  <si>
    <t>Salarié 19</t>
  </si>
  <si>
    <t>Salarié 20</t>
  </si>
  <si>
    <t>Salarié 21</t>
  </si>
  <si>
    <t>Salarié 22</t>
  </si>
  <si>
    <t>Salarié 23</t>
  </si>
  <si>
    <t>Salarié 24</t>
  </si>
  <si>
    <t>Salarié 25</t>
  </si>
  <si>
    <t>Salarié 26</t>
  </si>
  <si>
    <t>Date</t>
  </si>
  <si>
    <t>Numéro</t>
  </si>
  <si>
    <t>Référence (année)</t>
  </si>
  <si>
    <t>Jour férié</t>
  </si>
  <si>
    <t>Listes déroulantes</t>
  </si>
  <si>
    <t>Liste du personnel</t>
  </si>
  <si>
    <t>Liste des affaires</t>
  </si>
  <si>
    <t>Semaine</t>
  </si>
  <si>
    <t>Juillet</t>
  </si>
  <si>
    <t>Intitulé</t>
  </si>
  <si>
    <t>T-0376-01</t>
  </si>
  <si>
    <t>T-0355-01</t>
  </si>
  <si>
    <t>N° Semaine</t>
  </si>
  <si>
    <t>Maladie</t>
  </si>
  <si>
    <t>CP</t>
  </si>
  <si>
    <t>Nuit</t>
  </si>
  <si>
    <t>Légende</t>
  </si>
  <si>
    <t>Personnel disponible</t>
  </si>
  <si>
    <t>RENAUD</t>
  </si>
  <si>
    <t>MATHIEU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</si>
</sst>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17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0" fontId="6" fillId="0" borderId="0"/>
    <xf numFmtId="0" fontId="2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Fill="1" applyAlignment="1" applyProtection="1">
      <protection locked="0"/>
    </xf>
    <xf numFmtId="0" fontId="0" fillId="0" borderId="0" xfId="0" applyFont="1" applyFill="1"/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0" fontId="9" fillId="0" borderId="4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 wrapText="1"/>
    </xf>
    <xf numFmtId="0" fontId="8" fillId="0" borderId="7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center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0" fontId="8" fillId="0" borderId="15" xfId="0" applyNumberFormat="1" applyFont="1" applyBorder="1" applyAlignment="1">
      <alignment horizontal="center" vertical="center" wrapText="1"/>
    </xf>
    <xf numFmtId="0" fontId="8" fillId="0" borderId="16" xfId="0" applyNumberFormat="1" applyFont="1" applyBorder="1" applyAlignment="1">
      <alignment horizontal="center" vertical="center" wrapText="1"/>
    </xf>
    <xf numFmtId="0" fontId="8" fillId="0" borderId="17" xfId="0" applyNumberFormat="1" applyFont="1" applyBorder="1" applyAlignment="1">
      <alignment horizontal="center" vertical="center" wrapText="1"/>
    </xf>
    <xf numFmtId="0" fontId="8" fillId="0" borderId="20" xfId="0" applyNumberFormat="1" applyFont="1" applyBorder="1" applyAlignment="1">
      <alignment horizontal="center" vertical="center" wrapText="1"/>
    </xf>
    <xf numFmtId="0" fontId="8" fillId="0" borderId="21" xfId="0" applyNumberFormat="1" applyFont="1" applyBorder="1" applyAlignment="1">
      <alignment horizontal="center" vertical="center" wrapText="1"/>
    </xf>
    <xf numFmtId="0" fontId="8" fillId="0" borderId="22" xfId="0" applyNumberFormat="1" applyFont="1" applyBorder="1" applyAlignment="1">
      <alignment horizontal="center" vertical="center" wrapText="1"/>
    </xf>
    <xf numFmtId="0" fontId="8" fillId="0" borderId="23" xfId="0" applyNumberFormat="1" applyFont="1" applyBorder="1" applyAlignment="1">
      <alignment horizontal="center" vertical="center" wrapText="1"/>
    </xf>
    <xf numFmtId="0" fontId="8" fillId="0" borderId="19" xfId="0" applyNumberFormat="1" applyFont="1" applyBorder="1" applyAlignment="1">
      <alignment horizontal="center" vertical="center" wrapText="1"/>
    </xf>
    <xf numFmtId="14" fontId="10" fillId="0" borderId="2" xfId="3" applyNumberFormat="1" applyFont="1" applyBorder="1" applyAlignment="1">
      <alignment horizontal="center" vertical="center"/>
    </xf>
    <xf numFmtId="164" fontId="11" fillId="0" borderId="18" xfId="0" applyNumberFormat="1" applyFont="1" applyBorder="1" applyAlignment="1">
      <alignment horizontal="center" vertical="center" textRotation="90"/>
    </xf>
    <xf numFmtId="164" fontId="11" fillId="0" borderId="11" xfId="0" applyNumberFormat="1" applyFont="1" applyBorder="1" applyAlignment="1">
      <alignment horizontal="center" vertical="center" textRotation="90"/>
    </xf>
    <xf numFmtId="164" fontId="11" fillId="0" borderId="1" xfId="0" applyNumberFormat="1" applyFont="1" applyBorder="1" applyAlignment="1">
      <alignment horizontal="center" vertical="center" textRotation="90"/>
    </xf>
    <xf numFmtId="0" fontId="10" fillId="0" borderId="3" xfId="3" applyFont="1" applyBorder="1" applyAlignment="1">
      <alignment horizontal="center" vertical="center"/>
    </xf>
    <xf numFmtId="0" fontId="11" fillId="0" borderId="19" xfId="0" applyNumberFormat="1" applyFont="1" applyBorder="1" applyAlignment="1">
      <alignment horizontal="center" vertical="center"/>
    </xf>
    <xf numFmtId="0" fontId="11" fillId="0" borderId="16" xfId="0" applyNumberFormat="1" applyFont="1" applyBorder="1" applyAlignment="1">
      <alignment horizontal="center" vertical="center"/>
    </xf>
    <xf numFmtId="0" fontId="11" fillId="0" borderId="17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2" borderId="0" xfId="0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14" fillId="0" borderId="9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5" fillId="2" borderId="28" xfId="0" applyFont="1" applyFill="1" applyBorder="1" applyAlignment="1" applyProtection="1">
      <alignment horizontal="center"/>
      <protection locked="0"/>
    </xf>
    <xf numFmtId="0" fontId="5" fillId="2" borderId="27" xfId="0" applyFont="1" applyFill="1" applyBorder="1" applyAlignment="1" applyProtection="1">
      <alignment horizontal="center"/>
      <protection locked="0"/>
    </xf>
    <xf numFmtId="0" fontId="12" fillId="5" borderId="7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2" xr:uid="{87954A79-A58E-49DB-B95B-BAC71DBDAF76}"/>
    <cellStyle name="Normal_Feuil1" xfId="4" xr:uid="{DC93E9B5-DC08-4073-A675-697290E8385D}"/>
    <cellStyle name="Normal_Listes" xfId="1" xr:uid="{F399967B-55A8-4148-AE1F-7A6C2F8299E6}"/>
    <cellStyle name="Normal_planning 2001 semestre 2" xfId="3" xr:uid="{04F46660-EA34-4653-8063-730F46EDD7BA}"/>
  </cellStyles>
  <dxfs count="8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6" fmlaLink="$AH$2" fmlaRange="Base!$E$5:$E$16" noThreeD="1" sel="1" val="0"/>
</file>

<file path=xl/ctrlProps/ctrlProp2.xml><?xml version="1.0" encoding="utf-8"?>
<formControlPr xmlns="http://schemas.microsoft.com/office/spreadsheetml/2009/9/main" objectType="Drop" dropStyle="combo" dx="26" fmlaLink="$AH$3" fmlaRange="Base!$F$5:$F$16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1</xdr:col>
          <xdr:colOff>914400</xdr:colOff>
          <xdr:row>1</xdr:row>
          <xdr:rowOff>320584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914400</xdr:colOff>
          <xdr:row>2</xdr:row>
          <xdr:rowOff>320584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1078643</xdr:colOff>
      <xdr:row>0</xdr:row>
      <xdr:rowOff>170124</xdr:rowOff>
    </xdr:from>
    <xdr:to>
      <xdr:col>4</xdr:col>
      <xdr:colOff>1076324</xdr:colOff>
      <xdr:row>2</xdr:row>
      <xdr:rowOff>304799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697893" y="170124"/>
          <a:ext cx="2169381" cy="629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6</xdr:col>
      <xdr:colOff>3146</xdr:colOff>
      <xdr:row>2</xdr:row>
      <xdr:rowOff>20375</xdr:rowOff>
    </xdr:from>
    <xdr:to>
      <xdr:col>8</xdr:col>
      <xdr:colOff>8282</xdr:colOff>
      <xdr:row>3</xdr:row>
      <xdr:rowOff>98729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5958342" y="517332"/>
          <a:ext cx="2175179" cy="39309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8</xdr:col>
      <xdr:colOff>56199</xdr:colOff>
      <xdr:row>0</xdr:row>
      <xdr:rowOff>57979</xdr:rowOff>
    </xdr:from>
    <xdr:to>
      <xdr:col>10</xdr:col>
      <xdr:colOff>96160</xdr:colOff>
      <xdr:row>1</xdr:row>
      <xdr:rowOff>265044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81438" y="57979"/>
          <a:ext cx="2210005" cy="38928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6</xdr:col>
      <xdr:colOff>1374</xdr:colOff>
      <xdr:row>0</xdr:row>
      <xdr:rowOff>59880</xdr:rowOff>
    </xdr:from>
    <xdr:to>
      <xdr:col>8</xdr:col>
      <xdr:colOff>16565</xdr:colOff>
      <xdr:row>1</xdr:row>
      <xdr:rowOff>265041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956570" y="59880"/>
          <a:ext cx="2185234" cy="387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8</xdr:col>
      <xdr:colOff>65831</xdr:colOff>
      <xdr:row>2</xdr:row>
      <xdr:rowOff>9523</xdr:rowOff>
    </xdr:from>
    <xdr:to>
      <xdr:col>10</xdr:col>
      <xdr:colOff>86636</xdr:colOff>
      <xdr:row>3</xdr:row>
      <xdr:rowOff>87878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EFD077E6-23C8-42E4-868C-6DF853F5FAF8}"/>
            </a:ext>
          </a:extLst>
        </xdr:cNvPr>
        <xdr:cNvSpPr/>
      </xdr:nvSpPr>
      <xdr:spPr>
        <a:xfrm>
          <a:off x="8191070" y="506480"/>
          <a:ext cx="2190849" cy="39309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 sélection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B4:C30" totalsRowShown="0" headerRowDxfId="81">
  <autoFilter ref="B4:C30" xr:uid="{91488913-F4E9-46C1-9DD3-DDFDA42A0269}"/>
  <tableColumns count="2">
    <tableColumn id="1" xr3:uid="{DB092AF2-0477-4789-9F31-97DF1504971A}" name="Nom Prénom" dataDxfId="80" dataCellStyle="Normal_Listes"/>
    <tableColumn id="2" xr3:uid="{2F5D3822-7100-4A0A-B8C4-8A19081F3BDB}" name="Société" dataDxfId="7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88902FD-90BD-4054-AA7B-19AD4BE56897}" name="Tableau3" displayName="Tableau3" ref="E4:F273" totalsRowShown="0" headerRowDxfId="78" dataDxfId="77" tableBorderDxfId="76" dataCellStyle="Normal_Feuil1">
  <autoFilter ref="E4:F273" xr:uid="{788902FD-90BD-4054-AA7B-19AD4BE56897}"/>
  <tableColumns count="2">
    <tableColumn id="1" xr3:uid="{B9EEF83E-5969-4550-B34B-6EB416F4F161}" name="Numéro" dataDxfId="75" dataCellStyle="Normal_Feuil1"/>
    <tableColumn id="2" xr3:uid="{1A8C8B56-E83B-4730-8642-9A26723C32B5}" name="Intitulé" dataDxfId="74" dataCellStyle="Normal_Feuil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73">
  <autoFilter ref="E4:F16" xr:uid="{BB478D4C-8737-43C3-897E-A3D16AE79E2B}"/>
  <tableColumns count="2">
    <tableColumn id="1" xr3:uid="{F0D97D43-2147-484D-8465-CAF033D1892B}" name="Mois" dataDxfId="72"/>
    <tableColumn id="2" xr3:uid="{E5710C82-2DFF-41C0-8888-57E60CF20FA6}" name="Année" dataDxfId="7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70">
  <autoFilter ref="B4:C17" xr:uid="{36DC0CF7-B74B-431D-9456-FF6E57A20CBA}"/>
  <tableColumns count="2">
    <tableColumn id="1" xr3:uid="{F724200C-BB08-4C6C-99D1-DEE7FDFC9A76}" name="Jour férié" dataDxfId="69"/>
    <tableColumn id="2" xr3:uid="{392AFBBC-9E5F-4255-9360-E2998C95D2A5}" name="Date" dataDxfId="6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67" dataDxfId="66">
  <autoFilter ref="H4:H56" xr:uid="{A9140E9C-0859-46BA-9999-B3779546EEB0}"/>
  <tableColumns count="1">
    <tableColumn id="1" xr3:uid="{6DC28F58-7E6E-4685-B501-97CF2A6A77C3}" name="Semaine" dataDxfId="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B2:BM112"/>
  <sheetViews>
    <sheetView tabSelected="1" zoomScale="70" zoomScaleNormal="7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G20" sqref="G20"/>
    </sheetView>
  </sheetViews>
  <sheetFormatPr baseColWidth="10" defaultRowHeight="14.4" outlineLevelCol="1" x14ac:dyDescent="0.3"/>
  <cols>
    <col min="1" max="1" width="5.77734375" customWidth="1"/>
    <col min="2" max="2" width="17.77734375" bestFit="1" customWidth="1"/>
    <col min="3" max="5" width="15.77734375" customWidth="1"/>
    <col min="6" max="10" width="15.77734375" style="1" customWidth="1"/>
    <col min="11" max="33" width="15.77734375" customWidth="1"/>
    <col min="34" max="35" width="15.77734375" hidden="1" customWidth="1" outlineLevel="1"/>
    <col min="36" max="36" width="11.5546875" collapsed="1"/>
  </cols>
  <sheetData>
    <row r="2" spans="2:65" ht="27" customHeight="1" x14ac:dyDescent="0.5">
      <c r="I2" s="46"/>
      <c r="K2" s="1"/>
      <c r="N2" s="49" t="s">
        <v>70</v>
      </c>
      <c r="O2" s="50"/>
      <c r="AH2" s="1">
        <v>1</v>
      </c>
      <c r="AI2" s="12">
        <f>DATE(AH3+2021,AH2,1)</f>
        <v>44562</v>
      </c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3"/>
      <c r="BM2" s="3"/>
    </row>
    <row r="3" spans="2:65" ht="27" customHeight="1" x14ac:dyDescent="0.3">
      <c r="H3" s="46"/>
      <c r="N3" s="47" t="s">
        <v>67</v>
      </c>
      <c r="O3" s="48" t="s">
        <v>69</v>
      </c>
      <c r="AH3" s="1">
        <v>1</v>
      </c>
      <c r="AI3" s="12">
        <f>DATE(AH3+2021,AH2+1,1)-1</f>
        <v>44592</v>
      </c>
    </row>
    <row r="4" spans="2:65" ht="27" customHeight="1" x14ac:dyDescent="0.3">
      <c r="N4" s="47" t="s">
        <v>68</v>
      </c>
      <c r="O4" s="51" t="s">
        <v>71</v>
      </c>
    </row>
    <row r="5" spans="2:65" ht="25.8" x14ac:dyDescent="0.5">
      <c r="D5" s="43" t="str">
        <f>"Période du "&amp;TEXT(AI2,"jj mmmm aaaa")&amp;" au "&amp;TEXT(AI3,"jj mmmm aaaa")</f>
        <v>Période du 01 janvier 2022 au 31 janvier 2022</v>
      </c>
      <c r="E5" s="43"/>
      <c r="F5" s="43"/>
      <c r="G5" s="43"/>
      <c r="H5" s="43"/>
      <c r="I5" s="43"/>
      <c r="J5" s="43"/>
      <c r="K5" s="43"/>
      <c r="L5" s="43"/>
    </row>
    <row r="6" spans="2:65" ht="15" customHeight="1" thickBot="1" x14ac:dyDescent="0.35"/>
    <row r="7" spans="2:65" s="1" customFormat="1" ht="55.8" x14ac:dyDescent="0.3">
      <c r="B7" s="30" t="s">
        <v>54</v>
      </c>
      <c r="C7" s="31">
        <f>AI2</f>
        <v>44562</v>
      </c>
      <c r="D7" s="32">
        <f>AI2+1</f>
        <v>44563</v>
      </c>
      <c r="E7" s="32">
        <f t="shared" ref="E7:AG7" si="0">D7+1</f>
        <v>44564</v>
      </c>
      <c r="F7" s="32">
        <f t="shared" si="0"/>
        <v>44565</v>
      </c>
      <c r="G7" s="32">
        <f t="shared" si="0"/>
        <v>44566</v>
      </c>
      <c r="H7" s="32">
        <f t="shared" si="0"/>
        <v>44567</v>
      </c>
      <c r="I7" s="32">
        <f t="shared" si="0"/>
        <v>44568</v>
      </c>
      <c r="J7" s="32">
        <f t="shared" si="0"/>
        <v>44569</v>
      </c>
      <c r="K7" s="32">
        <f t="shared" si="0"/>
        <v>44570</v>
      </c>
      <c r="L7" s="32">
        <f t="shared" si="0"/>
        <v>44571</v>
      </c>
      <c r="M7" s="32">
        <f t="shared" si="0"/>
        <v>44572</v>
      </c>
      <c r="N7" s="32">
        <f t="shared" si="0"/>
        <v>44573</v>
      </c>
      <c r="O7" s="32">
        <f t="shared" si="0"/>
        <v>44574</v>
      </c>
      <c r="P7" s="32">
        <f t="shared" si="0"/>
        <v>44575</v>
      </c>
      <c r="Q7" s="32">
        <f t="shared" si="0"/>
        <v>44576</v>
      </c>
      <c r="R7" s="32">
        <f t="shared" si="0"/>
        <v>44577</v>
      </c>
      <c r="S7" s="32">
        <f t="shared" si="0"/>
        <v>44578</v>
      </c>
      <c r="T7" s="32">
        <f t="shared" si="0"/>
        <v>44579</v>
      </c>
      <c r="U7" s="32">
        <f t="shared" si="0"/>
        <v>44580</v>
      </c>
      <c r="V7" s="32">
        <f t="shared" si="0"/>
        <v>44581</v>
      </c>
      <c r="W7" s="32">
        <f t="shared" si="0"/>
        <v>44582</v>
      </c>
      <c r="X7" s="32">
        <f t="shared" si="0"/>
        <v>44583</v>
      </c>
      <c r="Y7" s="32">
        <f t="shared" si="0"/>
        <v>44584</v>
      </c>
      <c r="Z7" s="32">
        <f t="shared" si="0"/>
        <v>44585</v>
      </c>
      <c r="AA7" s="32">
        <f t="shared" si="0"/>
        <v>44586</v>
      </c>
      <c r="AB7" s="32">
        <f t="shared" si="0"/>
        <v>44587</v>
      </c>
      <c r="AC7" s="32">
        <f t="shared" si="0"/>
        <v>44588</v>
      </c>
      <c r="AD7" s="32">
        <f t="shared" si="0"/>
        <v>44589</v>
      </c>
      <c r="AE7" s="32">
        <f t="shared" si="0"/>
        <v>44590</v>
      </c>
      <c r="AF7" s="32">
        <f t="shared" si="0"/>
        <v>44591</v>
      </c>
      <c r="AG7" s="33">
        <f t="shared" si="0"/>
        <v>44592</v>
      </c>
    </row>
    <row r="8" spans="2:65" s="1" customFormat="1" ht="22.8" thickBot="1" x14ac:dyDescent="0.35">
      <c r="B8" s="34" t="s">
        <v>66</v>
      </c>
      <c r="C8" s="35">
        <f>_xlfn.ISOWEEKNUM(C7)</f>
        <v>52</v>
      </c>
      <c r="D8" s="36">
        <f t="shared" ref="D8:AG8" si="1">_xlfn.ISOWEEKNUM(D7)</f>
        <v>52</v>
      </c>
      <c r="E8" s="36">
        <f t="shared" si="1"/>
        <v>1</v>
      </c>
      <c r="F8" s="36">
        <f t="shared" si="1"/>
        <v>1</v>
      </c>
      <c r="G8" s="36">
        <f t="shared" si="1"/>
        <v>1</v>
      </c>
      <c r="H8" s="36">
        <f t="shared" si="1"/>
        <v>1</v>
      </c>
      <c r="I8" s="36">
        <f t="shared" si="1"/>
        <v>1</v>
      </c>
      <c r="J8" s="36">
        <f t="shared" si="1"/>
        <v>1</v>
      </c>
      <c r="K8" s="36">
        <f t="shared" si="1"/>
        <v>1</v>
      </c>
      <c r="L8" s="36">
        <f t="shared" si="1"/>
        <v>2</v>
      </c>
      <c r="M8" s="36">
        <f t="shared" si="1"/>
        <v>2</v>
      </c>
      <c r="N8" s="36">
        <f t="shared" si="1"/>
        <v>2</v>
      </c>
      <c r="O8" s="36">
        <f t="shared" si="1"/>
        <v>2</v>
      </c>
      <c r="P8" s="36">
        <f t="shared" si="1"/>
        <v>2</v>
      </c>
      <c r="Q8" s="36">
        <f t="shared" si="1"/>
        <v>2</v>
      </c>
      <c r="R8" s="36">
        <f t="shared" si="1"/>
        <v>2</v>
      </c>
      <c r="S8" s="36">
        <f t="shared" si="1"/>
        <v>3</v>
      </c>
      <c r="T8" s="36">
        <f t="shared" si="1"/>
        <v>3</v>
      </c>
      <c r="U8" s="36">
        <f t="shared" si="1"/>
        <v>3</v>
      </c>
      <c r="V8" s="36">
        <f t="shared" si="1"/>
        <v>3</v>
      </c>
      <c r="W8" s="36">
        <f t="shared" si="1"/>
        <v>3</v>
      </c>
      <c r="X8" s="36">
        <f t="shared" si="1"/>
        <v>3</v>
      </c>
      <c r="Y8" s="36">
        <f t="shared" si="1"/>
        <v>3</v>
      </c>
      <c r="Z8" s="36">
        <f t="shared" si="1"/>
        <v>4</v>
      </c>
      <c r="AA8" s="36">
        <f t="shared" si="1"/>
        <v>4</v>
      </c>
      <c r="AB8" s="36">
        <f t="shared" si="1"/>
        <v>4</v>
      </c>
      <c r="AC8" s="36">
        <f t="shared" si="1"/>
        <v>4</v>
      </c>
      <c r="AD8" s="36">
        <f t="shared" si="1"/>
        <v>4</v>
      </c>
      <c r="AE8" s="36">
        <f t="shared" si="1"/>
        <v>4</v>
      </c>
      <c r="AF8" s="36">
        <f t="shared" si="1"/>
        <v>4</v>
      </c>
      <c r="AG8" s="37">
        <f t="shared" si="1"/>
        <v>5</v>
      </c>
    </row>
    <row r="9" spans="2:65" ht="15.6" x14ac:dyDescent="0.3">
      <c r="B9" s="38" t="str">
        <f>'Personnel et affaires'!B5</f>
        <v>Salarié 1</v>
      </c>
      <c r="C9" s="25"/>
      <c r="D9" s="16"/>
      <c r="E9" s="45" t="s">
        <v>65</v>
      </c>
      <c r="F9" s="45" t="s">
        <v>64</v>
      </c>
      <c r="G9" s="45" t="s">
        <v>64</v>
      </c>
      <c r="H9" s="45" t="s">
        <v>64</v>
      </c>
      <c r="I9" s="45" t="s">
        <v>64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21"/>
    </row>
    <row r="10" spans="2:65" ht="40.049999999999997" customHeight="1" x14ac:dyDescent="0.3">
      <c r="B10" s="39"/>
      <c r="C10" s="26" t="str">
        <f>IFERROR(VLOOKUP(C9,Tableau3[],2,1),"")</f>
        <v/>
      </c>
      <c r="D10" s="15" t="str">
        <f>IFERROR(VLOOKUP(D9,Tableau3[],2,1),"")</f>
        <v/>
      </c>
      <c r="E10" s="15" t="str">
        <f>IFERROR(VLOOKUP(E9,Tableau3[],2,1),"")</f>
        <v>RENAUD</v>
      </c>
      <c r="F10" s="15" t="str">
        <f>IFERROR(VLOOKUP(F9,Tableau3[],2,1),"")</f>
        <v>MATHIEU</v>
      </c>
      <c r="G10" s="15" t="str">
        <f>IFERROR(VLOOKUP(G9,Tableau3[],2,1),"")</f>
        <v>MATHIEU</v>
      </c>
      <c r="H10" s="15" t="str">
        <f>IFERROR(VLOOKUP(H9,Tableau3[],2,1),"")</f>
        <v>MATHIEU</v>
      </c>
      <c r="I10" s="15" t="str">
        <f>IFERROR(VLOOKUP(I9,Tableau3[],2,1),"")</f>
        <v>MATHIEU</v>
      </c>
      <c r="J10" s="15" t="str">
        <f>IFERROR(VLOOKUP(J9,Tableau3[],2,1),"")</f>
        <v/>
      </c>
      <c r="K10" s="15" t="str">
        <f>IFERROR(VLOOKUP(K9,Tableau3[],2,1),"")</f>
        <v/>
      </c>
      <c r="L10" s="15" t="str">
        <f>IFERROR(VLOOKUP(L9,Tableau3[],2,1),"")</f>
        <v/>
      </c>
      <c r="M10" s="15" t="str">
        <f>IFERROR(VLOOKUP(M9,Tableau3[],2,1),"")</f>
        <v/>
      </c>
      <c r="N10" s="15" t="str">
        <f>IFERROR(VLOOKUP(N9,Tableau3[],2,1),"")</f>
        <v/>
      </c>
      <c r="O10" s="15" t="str">
        <f>IFERROR(VLOOKUP(O9,Tableau3[],2,1),"")</f>
        <v/>
      </c>
      <c r="P10" s="15" t="str">
        <f>IFERROR(VLOOKUP(P9,Tableau3[],2,1),"")</f>
        <v/>
      </c>
      <c r="Q10" s="15" t="str">
        <f>IFERROR(VLOOKUP(Q9,Tableau3[],2,1),"")</f>
        <v/>
      </c>
      <c r="R10" s="15" t="str">
        <f>IFERROR(VLOOKUP(R9,Tableau3[],2,1),"")</f>
        <v/>
      </c>
      <c r="S10" s="15" t="str">
        <f>IFERROR(VLOOKUP(S9,Tableau3[],2,1),"")</f>
        <v/>
      </c>
      <c r="T10" s="15" t="str">
        <f>IFERROR(VLOOKUP(T9,Tableau3[],2,1),"")</f>
        <v/>
      </c>
      <c r="U10" s="15" t="str">
        <f>IFERROR(VLOOKUP(U9,Tableau3[],2,1),"")</f>
        <v/>
      </c>
      <c r="V10" s="15" t="str">
        <f>IFERROR(VLOOKUP(V9,Tableau3[],2,1),"")</f>
        <v/>
      </c>
      <c r="W10" s="15" t="str">
        <f>IFERROR(VLOOKUP(W9,Tableau3[],2,1),"")</f>
        <v/>
      </c>
      <c r="X10" s="15" t="str">
        <f>IFERROR(VLOOKUP(X9,Tableau3[],2,1),"")</f>
        <v/>
      </c>
      <c r="Y10" s="15" t="str">
        <f>IFERROR(VLOOKUP(Y9,Tableau3[],2,1),"")</f>
        <v/>
      </c>
      <c r="Z10" s="15" t="str">
        <f>IFERROR(VLOOKUP(Z9,Tableau3[],2,1),"")</f>
        <v/>
      </c>
      <c r="AA10" s="15" t="str">
        <f>IFERROR(VLOOKUP(AA9,Tableau3[],2,1),"")</f>
        <v/>
      </c>
      <c r="AB10" s="15" t="str">
        <f>IFERROR(VLOOKUP(AB9,Tableau3[],2,1),"")</f>
        <v/>
      </c>
      <c r="AC10" s="15" t="str">
        <f>IFERROR(VLOOKUP(AC9,Tableau3[],2,1),"")</f>
        <v/>
      </c>
      <c r="AD10" s="15" t="str">
        <f>IFERROR(VLOOKUP(AD9,Tableau3[],2,1),"")</f>
        <v/>
      </c>
      <c r="AE10" s="15" t="str">
        <f>IFERROR(VLOOKUP(AE9,Tableau3[],2,1),"")</f>
        <v/>
      </c>
      <c r="AF10" s="15" t="str">
        <f>IFERROR(VLOOKUP(AF9,Tableau3[],2,1),"")</f>
        <v/>
      </c>
      <c r="AG10" s="19" t="str">
        <f>IFERROR(VLOOKUP(AG9,Tableau3[],2,1),"")</f>
        <v/>
      </c>
    </row>
    <row r="11" spans="2:65" ht="15.6" x14ac:dyDescent="0.3">
      <c r="B11" s="39"/>
      <c r="C11" s="26"/>
      <c r="D11" s="15"/>
      <c r="E11" s="15" t="s">
        <v>65</v>
      </c>
      <c r="F11" s="15" t="s">
        <v>65</v>
      </c>
      <c r="G11" s="15" t="s">
        <v>65</v>
      </c>
      <c r="H11" s="16" t="s">
        <v>64</v>
      </c>
      <c r="I11" s="16" t="s">
        <v>64</v>
      </c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2:65" ht="40.049999999999997" customHeight="1" thickBot="1" x14ac:dyDescent="0.35">
      <c r="B12" s="40"/>
      <c r="C12" s="27" t="str">
        <f>IFERROR(VLOOKUP(C11,Tableau3[],2,1),"")</f>
        <v/>
      </c>
      <c r="D12" s="17" t="str">
        <f>IFERROR(VLOOKUP(D11,Tableau3[],2,1),"")</f>
        <v/>
      </c>
      <c r="E12" s="17" t="str">
        <f>IFERROR(VLOOKUP(E11,Tableau3[],2,1),"")</f>
        <v>RENAUD</v>
      </c>
      <c r="F12" s="17" t="str">
        <f>IFERROR(VLOOKUP(F11,Tableau3[],2,1),"")</f>
        <v>RENAUD</v>
      </c>
      <c r="G12" s="17" t="str">
        <f>IFERROR(VLOOKUP(G11,Tableau3[],2,1),"")</f>
        <v>RENAUD</v>
      </c>
      <c r="H12" s="17" t="str">
        <f>IFERROR(VLOOKUP(H11,Tableau3[],2,1),"")</f>
        <v>MATHIEU</v>
      </c>
      <c r="I12" s="17" t="str">
        <f>IFERROR(VLOOKUP(I11,Tableau3[],2,1),"")</f>
        <v>MATHIEU</v>
      </c>
      <c r="J12" s="17" t="str">
        <f>IFERROR(VLOOKUP(J11,Tableau3[],2,1),"")</f>
        <v/>
      </c>
      <c r="K12" s="17" t="str">
        <f>IFERROR(VLOOKUP(K11,Tableau3[],2,1),"")</f>
        <v/>
      </c>
      <c r="L12" s="17" t="str">
        <f>IFERROR(VLOOKUP(L11,Tableau3[],2,1),"")</f>
        <v/>
      </c>
      <c r="M12" s="17" t="str">
        <f>IFERROR(VLOOKUP(M11,Tableau3[],2,1),"")</f>
        <v/>
      </c>
      <c r="N12" s="17" t="str">
        <f>IFERROR(VLOOKUP(N11,Tableau3[],2,1),"")</f>
        <v/>
      </c>
      <c r="O12" s="17" t="str">
        <f>IFERROR(VLOOKUP(O11,Tableau3[],2,1),"")</f>
        <v/>
      </c>
      <c r="P12" s="17" t="str">
        <f>IFERROR(VLOOKUP(P11,Tableau3[],2,1),"")</f>
        <v/>
      </c>
      <c r="Q12" s="17" t="str">
        <f>IFERROR(VLOOKUP(Q11,Tableau3[],2,1),"")</f>
        <v/>
      </c>
      <c r="R12" s="17" t="str">
        <f>IFERROR(VLOOKUP(R11,Tableau3[],2,1),"")</f>
        <v/>
      </c>
      <c r="S12" s="17" t="str">
        <f>IFERROR(VLOOKUP(S11,Tableau3[],2,1),"")</f>
        <v/>
      </c>
      <c r="T12" s="17" t="str">
        <f>IFERROR(VLOOKUP(T11,Tableau3[],2,1),"")</f>
        <v/>
      </c>
      <c r="U12" s="17" t="str">
        <f>IFERROR(VLOOKUP(U11,Tableau3[],2,1),"")</f>
        <v/>
      </c>
      <c r="V12" s="17" t="str">
        <f>IFERROR(VLOOKUP(V11,Tableau3[],2,1),"")</f>
        <v/>
      </c>
      <c r="W12" s="17" t="str">
        <f>IFERROR(VLOOKUP(W11,Tableau3[],2,1),"")</f>
        <v/>
      </c>
      <c r="X12" s="17" t="str">
        <f>IFERROR(VLOOKUP(X11,Tableau3[],2,1),"")</f>
        <v/>
      </c>
      <c r="Y12" s="17" t="str">
        <f>IFERROR(VLOOKUP(Y11,Tableau3[],2,1),"")</f>
        <v/>
      </c>
      <c r="Z12" s="17" t="str">
        <f>IFERROR(VLOOKUP(Z11,Tableau3[],2,1),"")</f>
        <v/>
      </c>
      <c r="AA12" s="17" t="str">
        <f>IFERROR(VLOOKUP(AA11,Tableau3[],2,1),"")</f>
        <v/>
      </c>
      <c r="AB12" s="17" t="str">
        <f>IFERROR(VLOOKUP(AB11,Tableau3[],2,1),"")</f>
        <v/>
      </c>
      <c r="AC12" s="17" t="str">
        <f>IFERROR(VLOOKUP(AC11,Tableau3[],2,1),"")</f>
        <v/>
      </c>
      <c r="AD12" s="17" t="str">
        <f>IFERROR(VLOOKUP(AD11,Tableau3[],2,1),"")</f>
        <v/>
      </c>
      <c r="AE12" s="17" t="str">
        <f>IFERROR(VLOOKUP(AE11,Tableau3[],2,1),"")</f>
        <v/>
      </c>
      <c r="AF12" s="17" t="str">
        <f>IFERROR(VLOOKUP(AF11,Tableau3[],2,1),"")</f>
        <v/>
      </c>
      <c r="AG12" s="20" t="str">
        <f>IFERROR(VLOOKUP(AG11,Tableau3[],2,1),"")</f>
        <v/>
      </c>
    </row>
    <row r="13" spans="2:65" ht="16.2" thickTop="1" x14ac:dyDescent="0.3">
      <c r="B13" s="39" t="str">
        <f>'Personnel et affaires'!B6</f>
        <v>Salarié 2</v>
      </c>
      <c r="C13" s="26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9"/>
    </row>
    <row r="14" spans="2:65" ht="40.049999999999997" customHeight="1" x14ac:dyDescent="0.3">
      <c r="B14" s="39"/>
      <c r="C14" s="26" t="str">
        <f>IFERROR(VLOOKUP(C13,Tableau3[],2,1),"")</f>
        <v/>
      </c>
      <c r="D14" s="15" t="str">
        <f>IFERROR(VLOOKUP(D13,Tableau3[],2,1),"")</f>
        <v/>
      </c>
      <c r="E14" s="15" t="str">
        <f>IFERROR(VLOOKUP(E13,Tableau3[],2,1),"")</f>
        <v/>
      </c>
      <c r="F14" s="15" t="str">
        <f>IFERROR(VLOOKUP(F13,Tableau3[],2,1),"")</f>
        <v/>
      </c>
      <c r="G14" s="15" t="str">
        <f>IFERROR(VLOOKUP(G13,Tableau3[],2,1),"")</f>
        <v/>
      </c>
      <c r="H14" s="15" t="str">
        <f>IFERROR(VLOOKUP(H13,Tableau3[],2,1),"")</f>
        <v/>
      </c>
      <c r="I14" s="15" t="str">
        <f>IFERROR(VLOOKUP(I13,Tableau3[],2,1),"")</f>
        <v/>
      </c>
      <c r="J14" s="15" t="str">
        <f>IFERROR(VLOOKUP(J13,Tableau3[],2,1),"")</f>
        <v/>
      </c>
      <c r="K14" s="15" t="str">
        <f>IFERROR(VLOOKUP(K13,Tableau3[],2,1),"")</f>
        <v/>
      </c>
      <c r="L14" s="15" t="str">
        <f>IFERROR(VLOOKUP(L13,Tableau3[],2,1),"")</f>
        <v/>
      </c>
      <c r="M14" s="15" t="str">
        <f>IFERROR(VLOOKUP(M13,Tableau3[],2,1),"")</f>
        <v/>
      </c>
      <c r="N14" s="15" t="str">
        <f>IFERROR(VLOOKUP(N13,Tableau3[],2,1),"")</f>
        <v/>
      </c>
      <c r="O14" s="15" t="str">
        <f>IFERROR(VLOOKUP(O13,Tableau3[],2,1),"")</f>
        <v/>
      </c>
      <c r="P14" s="15" t="str">
        <f>IFERROR(VLOOKUP(P13,Tableau3[],2,1),"")</f>
        <v/>
      </c>
      <c r="Q14" s="15" t="str">
        <f>IFERROR(VLOOKUP(Q13,Tableau3[],2,1),"")</f>
        <v/>
      </c>
      <c r="R14" s="15" t="str">
        <f>IFERROR(VLOOKUP(R13,Tableau3[],2,1),"")</f>
        <v/>
      </c>
      <c r="S14" s="15" t="str">
        <f>IFERROR(VLOOKUP(S13,Tableau3[],2,1),"")</f>
        <v/>
      </c>
      <c r="T14" s="15" t="str">
        <f>IFERROR(VLOOKUP(T13,Tableau3[],2,1),"")</f>
        <v/>
      </c>
      <c r="U14" s="15" t="str">
        <f>IFERROR(VLOOKUP(U13,Tableau3[],2,1),"")</f>
        <v/>
      </c>
      <c r="V14" s="15" t="str">
        <f>IFERROR(VLOOKUP(V13,Tableau3[],2,1),"")</f>
        <v/>
      </c>
      <c r="W14" s="15" t="str">
        <f>IFERROR(VLOOKUP(W13,Tableau3[],2,1),"")</f>
        <v/>
      </c>
      <c r="X14" s="15" t="str">
        <f>IFERROR(VLOOKUP(X13,Tableau3[],2,1),"")</f>
        <v/>
      </c>
      <c r="Y14" s="15" t="str">
        <f>IFERROR(VLOOKUP(Y13,Tableau3[],2,1),"")</f>
        <v/>
      </c>
      <c r="Z14" s="15" t="str">
        <f>IFERROR(VLOOKUP(Z13,Tableau3[],2,1),"")</f>
        <v/>
      </c>
      <c r="AA14" s="15" t="str">
        <f>IFERROR(VLOOKUP(AA13,Tableau3[],2,1),"")</f>
        <v/>
      </c>
      <c r="AB14" s="15" t="str">
        <f>IFERROR(VLOOKUP(AB13,Tableau3[],2,1),"")</f>
        <v/>
      </c>
      <c r="AC14" s="15" t="str">
        <f>IFERROR(VLOOKUP(AC13,Tableau3[],2,1),"")</f>
        <v/>
      </c>
      <c r="AD14" s="15" t="str">
        <f>IFERROR(VLOOKUP(AD13,Tableau3[],2,1),"")</f>
        <v/>
      </c>
      <c r="AE14" s="15" t="str">
        <f>IFERROR(VLOOKUP(AE13,Tableau3[],2,1),"")</f>
        <v/>
      </c>
      <c r="AF14" s="15" t="str">
        <f>IFERROR(VLOOKUP(AF13,Tableau3[],2,1),"")</f>
        <v/>
      </c>
      <c r="AG14" s="19" t="str">
        <f>IFERROR(VLOOKUP(AG13,Tableau3[],2,1),"")</f>
        <v/>
      </c>
    </row>
    <row r="15" spans="2:65" ht="15.6" x14ac:dyDescent="0.3">
      <c r="B15" s="39"/>
      <c r="C15" s="26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2:65" ht="40.049999999999997" customHeight="1" thickBot="1" x14ac:dyDescent="0.35">
      <c r="B16" s="40"/>
      <c r="C16" s="27" t="str">
        <f>IFERROR(VLOOKUP(C15,Tableau3[],2,1),"")</f>
        <v/>
      </c>
      <c r="D16" s="17" t="str">
        <f>IFERROR(VLOOKUP(D15,Tableau3[],2,1),"")</f>
        <v/>
      </c>
      <c r="E16" s="17" t="str">
        <f>IFERROR(VLOOKUP(E15,Tableau3[],2,1),"")</f>
        <v/>
      </c>
      <c r="F16" s="17" t="str">
        <f>IFERROR(VLOOKUP(F15,Tableau3[],2,1),"")</f>
        <v/>
      </c>
      <c r="G16" s="17" t="str">
        <f>IFERROR(VLOOKUP(G15,Tableau3[],2,1),"")</f>
        <v/>
      </c>
      <c r="H16" s="17" t="str">
        <f>IFERROR(VLOOKUP(H15,Tableau3[],2,1),"")</f>
        <v/>
      </c>
      <c r="I16" s="17" t="str">
        <f>IFERROR(VLOOKUP(I15,Tableau3[],2,1),"")</f>
        <v/>
      </c>
      <c r="J16" s="17" t="str">
        <f>IFERROR(VLOOKUP(J15,Tableau3[],2,1),"")</f>
        <v/>
      </c>
      <c r="K16" s="17" t="str">
        <f>IFERROR(VLOOKUP(K15,Tableau3[],2,1),"")</f>
        <v/>
      </c>
      <c r="L16" s="17" t="str">
        <f>IFERROR(VLOOKUP(L15,Tableau3[],2,1),"")</f>
        <v/>
      </c>
      <c r="M16" s="17" t="str">
        <f>IFERROR(VLOOKUP(M15,Tableau3[],2,1),"")</f>
        <v/>
      </c>
      <c r="N16" s="17" t="str">
        <f>IFERROR(VLOOKUP(N15,Tableau3[],2,1),"")</f>
        <v/>
      </c>
      <c r="O16" s="17" t="str">
        <f>IFERROR(VLOOKUP(O15,Tableau3[],2,1),"")</f>
        <v/>
      </c>
      <c r="P16" s="17" t="str">
        <f>IFERROR(VLOOKUP(P15,Tableau3[],2,1),"")</f>
        <v/>
      </c>
      <c r="Q16" s="17" t="str">
        <f>IFERROR(VLOOKUP(Q15,Tableau3[],2,1),"")</f>
        <v/>
      </c>
      <c r="R16" s="17" t="str">
        <f>IFERROR(VLOOKUP(R15,Tableau3[],2,1),"")</f>
        <v/>
      </c>
      <c r="S16" s="17" t="str">
        <f>IFERROR(VLOOKUP(S15,Tableau3[],2,1),"")</f>
        <v/>
      </c>
      <c r="T16" s="17" t="str">
        <f>IFERROR(VLOOKUP(T15,Tableau3[],2,1),"")</f>
        <v/>
      </c>
      <c r="U16" s="17" t="str">
        <f>IFERROR(VLOOKUP(U15,Tableau3[],2,1),"")</f>
        <v/>
      </c>
      <c r="V16" s="17" t="str">
        <f>IFERROR(VLOOKUP(V15,Tableau3[],2,1),"")</f>
        <v/>
      </c>
      <c r="W16" s="17" t="str">
        <f>IFERROR(VLOOKUP(W15,Tableau3[],2,1),"")</f>
        <v/>
      </c>
      <c r="X16" s="17" t="str">
        <f>IFERROR(VLOOKUP(X15,Tableau3[],2,1),"")</f>
        <v/>
      </c>
      <c r="Y16" s="17" t="str">
        <f>IFERROR(VLOOKUP(Y15,Tableau3[],2,1),"")</f>
        <v/>
      </c>
      <c r="Z16" s="17" t="str">
        <f>IFERROR(VLOOKUP(Z15,Tableau3[],2,1),"")</f>
        <v/>
      </c>
      <c r="AA16" s="17" t="str">
        <f>IFERROR(VLOOKUP(AA15,Tableau3[],2,1),"")</f>
        <v/>
      </c>
      <c r="AB16" s="17" t="str">
        <f>IFERROR(VLOOKUP(AB15,Tableau3[],2,1),"")</f>
        <v/>
      </c>
      <c r="AC16" s="17" t="str">
        <f>IFERROR(VLOOKUP(AC15,Tableau3[],2,1),"")</f>
        <v/>
      </c>
      <c r="AD16" s="17" t="str">
        <f>IFERROR(VLOOKUP(AD15,Tableau3[],2,1),"")</f>
        <v/>
      </c>
      <c r="AE16" s="17" t="str">
        <f>IFERROR(VLOOKUP(AE15,Tableau3[],2,1),"")</f>
        <v/>
      </c>
      <c r="AF16" s="17" t="str">
        <f>IFERROR(VLOOKUP(AF15,Tableau3[],2,1),"")</f>
        <v/>
      </c>
      <c r="AG16" s="20" t="str">
        <f>IFERROR(VLOOKUP(AG15,Tableau3[],2,1),"")</f>
        <v/>
      </c>
    </row>
    <row r="17" spans="2:33" ht="16.2" thickTop="1" x14ac:dyDescent="0.3">
      <c r="B17" s="39" t="str">
        <f>'Personnel et affaires'!B7</f>
        <v>Salarié 3</v>
      </c>
      <c r="C17" s="26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2:33" ht="40.049999999999997" customHeight="1" x14ac:dyDescent="0.3">
      <c r="B18" s="39"/>
      <c r="C18" s="26" t="str">
        <f>IFERROR(VLOOKUP(C17,Tableau3[],2,1),"")</f>
        <v/>
      </c>
      <c r="D18" s="15" t="str">
        <f>IFERROR(VLOOKUP(D17,Tableau3[],2,1),"")</f>
        <v/>
      </c>
      <c r="E18" s="15" t="str">
        <f>IFERROR(VLOOKUP(E17,Tableau3[],2,1),"")</f>
        <v/>
      </c>
      <c r="F18" s="15" t="str">
        <f>IFERROR(VLOOKUP(F17,Tableau3[],2,1),"")</f>
        <v/>
      </c>
      <c r="G18" s="15" t="str">
        <f>IFERROR(VLOOKUP(G17,Tableau3[],2,1),"")</f>
        <v/>
      </c>
      <c r="H18" s="15" t="str">
        <f>IFERROR(VLOOKUP(H17,Tableau3[],2,1),"")</f>
        <v/>
      </c>
      <c r="I18" s="15" t="str">
        <f>IFERROR(VLOOKUP(I17,Tableau3[],2,1),"")</f>
        <v/>
      </c>
      <c r="J18" s="15" t="str">
        <f>IFERROR(VLOOKUP(J17,Tableau3[],2,1),"")</f>
        <v/>
      </c>
      <c r="K18" s="15" t="str">
        <f>IFERROR(VLOOKUP(K17,Tableau3[],2,1),"")</f>
        <v/>
      </c>
      <c r="L18" s="15" t="str">
        <f>IFERROR(VLOOKUP(L17,Tableau3[],2,1),"")</f>
        <v/>
      </c>
      <c r="M18" s="15" t="str">
        <f>IFERROR(VLOOKUP(M17,Tableau3[],2,1),"")</f>
        <v/>
      </c>
      <c r="N18" s="15" t="str">
        <f>IFERROR(VLOOKUP(N17,Tableau3[],2,1),"")</f>
        <v/>
      </c>
      <c r="O18" s="15" t="str">
        <f>IFERROR(VLOOKUP(O17,Tableau3[],2,1),"")</f>
        <v/>
      </c>
      <c r="P18" s="15" t="str">
        <f>IFERROR(VLOOKUP(P17,Tableau3[],2,1),"")</f>
        <v/>
      </c>
      <c r="Q18" s="15" t="str">
        <f>IFERROR(VLOOKUP(Q17,Tableau3[],2,1),"")</f>
        <v/>
      </c>
      <c r="R18" s="15" t="str">
        <f>IFERROR(VLOOKUP(R17,Tableau3[],2,1),"")</f>
        <v/>
      </c>
      <c r="S18" s="15" t="str">
        <f>IFERROR(VLOOKUP(S17,Tableau3[],2,1),"")</f>
        <v/>
      </c>
      <c r="T18" s="15" t="str">
        <f>IFERROR(VLOOKUP(T17,Tableau3[],2,1),"")</f>
        <v/>
      </c>
      <c r="U18" s="15" t="str">
        <f>IFERROR(VLOOKUP(U17,Tableau3[],2,1),"")</f>
        <v/>
      </c>
      <c r="V18" s="15" t="str">
        <f>IFERROR(VLOOKUP(V17,Tableau3[],2,1),"")</f>
        <v/>
      </c>
      <c r="W18" s="15" t="str">
        <f>IFERROR(VLOOKUP(W17,Tableau3[],2,1),"")</f>
        <v/>
      </c>
      <c r="X18" s="15" t="str">
        <f>IFERROR(VLOOKUP(X17,Tableau3[],2,1),"")</f>
        <v/>
      </c>
      <c r="Y18" s="15" t="str">
        <f>IFERROR(VLOOKUP(Y17,Tableau3[],2,1),"")</f>
        <v/>
      </c>
      <c r="Z18" s="15" t="str">
        <f>IFERROR(VLOOKUP(Z17,Tableau3[],2,1),"")</f>
        <v/>
      </c>
      <c r="AA18" s="15" t="str">
        <f>IFERROR(VLOOKUP(AA17,Tableau3[],2,1),"")</f>
        <v/>
      </c>
      <c r="AB18" s="15" t="str">
        <f>IFERROR(VLOOKUP(AB17,Tableau3[],2,1),"")</f>
        <v/>
      </c>
      <c r="AC18" s="15" t="str">
        <f>IFERROR(VLOOKUP(AC17,Tableau3[],2,1),"")</f>
        <v/>
      </c>
      <c r="AD18" s="15" t="str">
        <f>IFERROR(VLOOKUP(AD17,Tableau3[],2,1),"")</f>
        <v/>
      </c>
      <c r="AE18" s="15" t="str">
        <f>IFERROR(VLOOKUP(AE17,Tableau3[],2,1),"")</f>
        <v/>
      </c>
      <c r="AF18" s="15" t="str">
        <f>IFERROR(VLOOKUP(AF17,Tableau3[],2,1),"")</f>
        <v/>
      </c>
      <c r="AG18" s="19" t="str">
        <f>IFERROR(VLOOKUP(AG17,Tableau3[],2,1),"")</f>
        <v/>
      </c>
    </row>
    <row r="19" spans="2:33" ht="15.6" x14ac:dyDescent="0.3">
      <c r="B19" s="39"/>
      <c r="C19" s="26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2:33" ht="40.049999999999997" customHeight="1" thickBot="1" x14ac:dyDescent="0.35">
      <c r="B20" s="40"/>
      <c r="C20" s="27" t="str">
        <f>IFERROR(VLOOKUP(C19,Tableau3[],2,1),"")</f>
        <v/>
      </c>
      <c r="D20" s="17" t="str">
        <f>IFERROR(VLOOKUP(D19,Tableau3[],2,1),"")</f>
        <v/>
      </c>
      <c r="E20" s="17" t="str">
        <f>IFERROR(VLOOKUP(E19,Tableau3[],2,1),"")</f>
        <v/>
      </c>
      <c r="F20" s="17" t="str">
        <f>IFERROR(VLOOKUP(F19,Tableau3[],2,1),"")</f>
        <v/>
      </c>
      <c r="G20" s="17" t="str">
        <f>IFERROR(VLOOKUP(G19,Tableau3[],2,1),"")</f>
        <v/>
      </c>
      <c r="H20" s="17" t="str">
        <f>IFERROR(VLOOKUP(H19,Tableau3[],2,1),"")</f>
        <v/>
      </c>
      <c r="I20" s="17" t="str">
        <f>IFERROR(VLOOKUP(I19,Tableau3[],2,1),"")</f>
        <v/>
      </c>
      <c r="J20" s="17" t="str">
        <f>IFERROR(VLOOKUP(J19,Tableau3[],2,1),"")</f>
        <v/>
      </c>
      <c r="K20" s="17" t="str">
        <f>IFERROR(VLOOKUP(K19,Tableau3[],2,1),"")</f>
        <v/>
      </c>
      <c r="L20" s="17" t="str">
        <f>IFERROR(VLOOKUP(L19,Tableau3[],2,1),"")</f>
        <v/>
      </c>
      <c r="M20" s="17" t="str">
        <f>IFERROR(VLOOKUP(M19,Tableau3[],2,1),"")</f>
        <v/>
      </c>
      <c r="N20" s="17" t="str">
        <f>IFERROR(VLOOKUP(N19,Tableau3[],2,1),"")</f>
        <v/>
      </c>
      <c r="O20" s="17" t="str">
        <f>IFERROR(VLOOKUP(O19,Tableau3[],2,1),"")</f>
        <v/>
      </c>
      <c r="P20" s="17" t="str">
        <f>IFERROR(VLOOKUP(P19,Tableau3[],2,1),"")</f>
        <v/>
      </c>
      <c r="Q20" s="17" t="str">
        <f>IFERROR(VLOOKUP(Q19,Tableau3[],2,1),"")</f>
        <v/>
      </c>
      <c r="R20" s="17" t="str">
        <f>IFERROR(VLOOKUP(R19,Tableau3[],2,1),"")</f>
        <v/>
      </c>
      <c r="S20" s="17" t="str">
        <f>IFERROR(VLOOKUP(S19,Tableau3[],2,1),"")</f>
        <v/>
      </c>
      <c r="T20" s="17" t="str">
        <f>IFERROR(VLOOKUP(T19,Tableau3[],2,1),"")</f>
        <v/>
      </c>
      <c r="U20" s="17" t="str">
        <f>IFERROR(VLOOKUP(U19,Tableau3[],2,1),"")</f>
        <v/>
      </c>
      <c r="V20" s="17" t="str">
        <f>IFERROR(VLOOKUP(V19,Tableau3[],2,1),"")</f>
        <v/>
      </c>
      <c r="W20" s="17" t="str">
        <f>IFERROR(VLOOKUP(W19,Tableau3[],2,1),"")</f>
        <v/>
      </c>
      <c r="X20" s="17" t="str">
        <f>IFERROR(VLOOKUP(X19,Tableau3[],2,1),"")</f>
        <v/>
      </c>
      <c r="Y20" s="17" t="str">
        <f>IFERROR(VLOOKUP(Y19,Tableau3[],2,1),"")</f>
        <v/>
      </c>
      <c r="Z20" s="17" t="str">
        <f>IFERROR(VLOOKUP(Z19,Tableau3[],2,1),"")</f>
        <v/>
      </c>
      <c r="AA20" s="17" t="str">
        <f>IFERROR(VLOOKUP(AA19,Tableau3[],2,1),"")</f>
        <v/>
      </c>
      <c r="AB20" s="17" t="str">
        <f>IFERROR(VLOOKUP(AB19,Tableau3[],2,1),"")</f>
        <v/>
      </c>
      <c r="AC20" s="17" t="str">
        <f>IFERROR(VLOOKUP(AC19,Tableau3[],2,1),"")</f>
        <v/>
      </c>
      <c r="AD20" s="17" t="str">
        <f>IFERROR(VLOOKUP(AD19,Tableau3[],2,1),"")</f>
        <v/>
      </c>
      <c r="AE20" s="17" t="str">
        <f>IFERROR(VLOOKUP(AE19,Tableau3[],2,1),"")</f>
        <v/>
      </c>
      <c r="AF20" s="17" t="str">
        <f>IFERROR(VLOOKUP(AF19,Tableau3[],2,1),"")</f>
        <v/>
      </c>
      <c r="AG20" s="20" t="str">
        <f>IFERROR(VLOOKUP(AG19,Tableau3[],2,1),"")</f>
        <v/>
      </c>
    </row>
    <row r="21" spans="2:33" ht="16.2" thickTop="1" x14ac:dyDescent="0.3">
      <c r="B21" s="39" t="str">
        <f>'Personnel et affaires'!B8</f>
        <v>Salarié 4</v>
      </c>
      <c r="C21" s="26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2:33" ht="40.049999999999997" customHeight="1" x14ac:dyDescent="0.3">
      <c r="B22" s="39"/>
      <c r="C22" s="26" t="str">
        <f>IFERROR(VLOOKUP(C21,Tableau3[],2,1),"")</f>
        <v/>
      </c>
      <c r="D22" s="15" t="str">
        <f>IFERROR(VLOOKUP(D21,Tableau3[],2,1),"")</f>
        <v/>
      </c>
      <c r="E22" s="15" t="str">
        <f>IFERROR(VLOOKUP(E21,Tableau3[],2,1),"")</f>
        <v/>
      </c>
      <c r="F22" s="15" t="str">
        <f>IFERROR(VLOOKUP(F21,Tableau3[],2,1),"")</f>
        <v/>
      </c>
      <c r="G22" s="15" t="str">
        <f>IFERROR(VLOOKUP(G21,Tableau3[],2,1),"")</f>
        <v/>
      </c>
      <c r="H22" s="15" t="str">
        <f>IFERROR(VLOOKUP(H21,Tableau3[],2,1),"")</f>
        <v/>
      </c>
      <c r="I22" s="15" t="str">
        <f>IFERROR(VLOOKUP(I21,Tableau3[],2,1),"")</f>
        <v/>
      </c>
      <c r="J22" s="15" t="str">
        <f>IFERROR(VLOOKUP(J21,Tableau3[],2,1),"")</f>
        <v/>
      </c>
      <c r="K22" s="15" t="str">
        <f>IFERROR(VLOOKUP(K21,Tableau3[],2,1),"")</f>
        <v/>
      </c>
      <c r="L22" s="15" t="str">
        <f>IFERROR(VLOOKUP(L21,Tableau3[],2,1),"")</f>
        <v/>
      </c>
      <c r="M22" s="15" t="str">
        <f>IFERROR(VLOOKUP(M21,Tableau3[],2,1),"")</f>
        <v/>
      </c>
      <c r="N22" s="15" t="str">
        <f>IFERROR(VLOOKUP(N21,Tableau3[],2,1),"")</f>
        <v/>
      </c>
      <c r="O22" s="15" t="str">
        <f>IFERROR(VLOOKUP(O21,Tableau3[],2,1),"")</f>
        <v/>
      </c>
      <c r="P22" s="15" t="str">
        <f>IFERROR(VLOOKUP(P21,Tableau3[],2,1),"")</f>
        <v/>
      </c>
      <c r="Q22" s="15" t="str">
        <f>IFERROR(VLOOKUP(Q21,Tableau3[],2,1),"")</f>
        <v/>
      </c>
      <c r="R22" s="15" t="str">
        <f>IFERROR(VLOOKUP(R21,Tableau3[],2,1),"")</f>
        <v/>
      </c>
      <c r="S22" s="15" t="str">
        <f>IFERROR(VLOOKUP(S21,Tableau3[],2,1),"")</f>
        <v/>
      </c>
      <c r="T22" s="15" t="str">
        <f>IFERROR(VLOOKUP(T21,Tableau3[],2,1),"")</f>
        <v/>
      </c>
      <c r="U22" s="15" t="str">
        <f>IFERROR(VLOOKUP(U21,Tableau3[],2,1),"")</f>
        <v/>
      </c>
      <c r="V22" s="15" t="str">
        <f>IFERROR(VLOOKUP(V21,Tableau3[],2,1),"")</f>
        <v/>
      </c>
      <c r="W22" s="15" t="str">
        <f>IFERROR(VLOOKUP(W21,Tableau3[],2,1),"")</f>
        <v/>
      </c>
      <c r="X22" s="15" t="str">
        <f>IFERROR(VLOOKUP(X21,Tableau3[],2,1),"")</f>
        <v/>
      </c>
      <c r="Y22" s="15" t="str">
        <f>IFERROR(VLOOKUP(Y21,Tableau3[],2,1),"")</f>
        <v/>
      </c>
      <c r="Z22" s="15" t="str">
        <f>IFERROR(VLOOKUP(Z21,Tableau3[],2,1),"")</f>
        <v/>
      </c>
      <c r="AA22" s="15" t="str">
        <f>IFERROR(VLOOKUP(AA21,Tableau3[],2,1),"")</f>
        <v/>
      </c>
      <c r="AB22" s="15" t="str">
        <f>IFERROR(VLOOKUP(AB21,Tableau3[],2,1),"")</f>
        <v/>
      </c>
      <c r="AC22" s="15" t="str">
        <f>IFERROR(VLOOKUP(AC21,Tableau3[],2,1),"")</f>
        <v/>
      </c>
      <c r="AD22" s="15" t="str">
        <f>IFERROR(VLOOKUP(AD21,Tableau3[],2,1),"")</f>
        <v/>
      </c>
      <c r="AE22" s="15" t="str">
        <f>IFERROR(VLOOKUP(AE21,Tableau3[],2,1),"")</f>
        <v/>
      </c>
      <c r="AF22" s="15" t="str">
        <f>IFERROR(VLOOKUP(AF21,Tableau3[],2,1),"")</f>
        <v/>
      </c>
      <c r="AG22" s="19" t="str">
        <f>IFERROR(VLOOKUP(AG21,Tableau3[],2,1),"")</f>
        <v/>
      </c>
    </row>
    <row r="23" spans="2:33" ht="15.6" x14ac:dyDescent="0.3">
      <c r="B23" s="39"/>
      <c r="C23" s="26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9"/>
    </row>
    <row r="24" spans="2:33" ht="40.049999999999997" customHeight="1" thickBot="1" x14ac:dyDescent="0.35">
      <c r="B24" s="40"/>
      <c r="C24" s="27" t="str">
        <f>IFERROR(VLOOKUP(C23,Tableau3[],2,1),"")</f>
        <v/>
      </c>
      <c r="D24" s="17" t="str">
        <f>IFERROR(VLOOKUP(D23,Tableau3[],2,1),"")</f>
        <v/>
      </c>
      <c r="E24" s="17" t="str">
        <f>IFERROR(VLOOKUP(E23,Tableau3[],2,1),"")</f>
        <v/>
      </c>
      <c r="F24" s="17" t="str">
        <f>IFERROR(VLOOKUP(F23,Tableau3[],2,1),"")</f>
        <v/>
      </c>
      <c r="G24" s="17" t="str">
        <f>IFERROR(VLOOKUP(G23,Tableau3[],2,1),"")</f>
        <v/>
      </c>
      <c r="H24" s="17" t="str">
        <f>IFERROR(VLOOKUP(H23,Tableau3[],2,1),"")</f>
        <v/>
      </c>
      <c r="I24" s="17" t="str">
        <f>IFERROR(VLOOKUP(I23,Tableau3[],2,1),"")</f>
        <v/>
      </c>
      <c r="J24" s="17" t="str">
        <f>IFERROR(VLOOKUP(J23,Tableau3[],2,1),"")</f>
        <v/>
      </c>
      <c r="K24" s="17" t="str">
        <f>IFERROR(VLOOKUP(K23,Tableau3[],2,1),"")</f>
        <v/>
      </c>
      <c r="L24" s="17" t="str">
        <f>IFERROR(VLOOKUP(L23,Tableau3[],2,1),"")</f>
        <v/>
      </c>
      <c r="M24" s="17" t="str">
        <f>IFERROR(VLOOKUP(M23,Tableau3[],2,1),"")</f>
        <v/>
      </c>
      <c r="N24" s="17" t="str">
        <f>IFERROR(VLOOKUP(N23,Tableau3[],2,1),"")</f>
        <v/>
      </c>
      <c r="O24" s="17" t="str">
        <f>IFERROR(VLOOKUP(O23,Tableau3[],2,1),"")</f>
        <v/>
      </c>
      <c r="P24" s="17" t="str">
        <f>IFERROR(VLOOKUP(P23,Tableau3[],2,1),"")</f>
        <v/>
      </c>
      <c r="Q24" s="17" t="str">
        <f>IFERROR(VLOOKUP(Q23,Tableau3[],2,1),"")</f>
        <v/>
      </c>
      <c r="R24" s="17" t="str">
        <f>IFERROR(VLOOKUP(R23,Tableau3[],2,1),"")</f>
        <v/>
      </c>
      <c r="S24" s="17" t="str">
        <f>IFERROR(VLOOKUP(S23,Tableau3[],2,1),"")</f>
        <v/>
      </c>
      <c r="T24" s="17" t="str">
        <f>IFERROR(VLOOKUP(T23,Tableau3[],2,1),"")</f>
        <v/>
      </c>
      <c r="U24" s="17" t="str">
        <f>IFERROR(VLOOKUP(U23,Tableau3[],2,1),"")</f>
        <v/>
      </c>
      <c r="V24" s="17" t="str">
        <f>IFERROR(VLOOKUP(V23,Tableau3[],2,1),"")</f>
        <v/>
      </c>
      <c r="W24" s="17" t="str">
        <f>IFERROR(VLOOKUP(W23,Tableau3[],2,1),"")</f>
        <v/>
      </c>
      <c r="X24" s="17" t="str">
        <f>IFERROR(VLOOKUP(X23,Tableau3[],2,1),"")</f>
        <v/>
      </c>
      <c r="Y24" s="17" t="str">
        <f>IFERROR(VLOOKUP(Y23,Tableau3[],2,1),"")</f>
        <v/>
      </c>
      <c r="Z24" s="17" t="str">
        <f>IFERROR(VLOOKUP(Z23,Tableau3[],2,1),"")</f>
        <v/>
      </c>
      <c r="AA24" s="17" t="str">
        <f>IFERROR(VLOOKUP(AA23,Tableau3[],2,1),"")</f>
        <v/>
      </c>
      <c r="AB24" s="17" t="str">
        <f>IFERROR(VLOOKUP(AB23,Tableau3[],2,1),"")</f>
        <v/>
      </c>
      <c r="AC24" s="17" t="str">
        <f>IFERROR(VLOOKUP(AC23,Tableau3[],2,1),"")</f>
        <v/>
      </c>
      <c r="AD24" s="17" t="str">
        <f>IFERROR(VLOOKUP(AD23,Tableau3[],2,1),"")</f>
        <v/>
      </c>
      <c r="AE24" s="17" t="str">
        <f>IFERROR(VLOOKUP(AE23,Tableau3[],2,1),"")</f>
        <v/>
      </c>
      <c r="AF24" s="17" t="str">
        <f>IFERROR(VLOOKUP(AF23,Tableau3[],2,1),"")</f>
        <v/>
      </c>
      <c r="AG24" s="20" t="str">
        <f>IFERROR(VLOOKUP(AG23,Tableau3[],2,1),"")</f>
        <v/>
      </c>
    </row>
    <row r="25" spans="2:33" ht="16.2" thickTop="1" x14ac:dyDescent="0.3">
      <c r="B25" s="39" t="str">
        <f>'Personnel et affaires'!B9</f>
        <v>Salarié 5</v>
      </c>
      <c r="C25" s="26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2:33" ht="40.049999999999997" customHeight="1" x14ac:dyDescent="0.3">
      <c r="B26" s="39"/>
      <c r="C26" s="26" t="str">
        <f>IFERROR(VLOOKUP(C25,Tableau3[],2,1),"")</f>
        <v/>
      </c>
      <c r="D26" s="15" t="str">
        <f>IFERROR(VLOOKUP(D25,Tableau3[],2,1),"")</f>
        <v/>
      </c>
      <c r="E26" s="15" t="str">
        <f>IFERROR(VLOOKUP(E25,Tableau3[],2,1),"")</f>
        <v/>
      </c>
      <c r="F26" s="15" t="str">
        <f>IFERROR(VLOOKUP(F25,Tableau3[],2,1),"")</f>
        <v/>
      </c>
      <c r="G26" s="15" t="str">
        <f>IFERROR(VLOOKUP(G25,Tableau3[],2,1),"")</f>
        <v/>
      </c>
      <c r="H26" s="15" t="str">
        <f>IFERROR(VLOOKUP(H25,Tableau3[],2,1),"")</f>
        <v/>
      </c>
      <c r="I26" s="15" t="str">
        <f>IFERROR(VLOOKUP(I25,Tableau3[],2,1),"")</f>
        <v/>
      </c>
      <c r="J26" s="15" t="str">
        <f>IFERROR(VLOOKUP(J25,Tableau3[],2,1),"")</f>
        <v/>
      </c>
      <c r="K26" s="15" t="str">
        <f>IFERROR(VLOOKUP(K25,Tableau3[],2,1),"")</f>
        <v/>
      </c>
      <c r="L26" s="15" t="str">
        <f>IFERROR(VLOOKUP(L25,Tableau3[],2,1),"")</f>
        <v/>
      </c>
      <c r="M26" s="15" t="str">
        <f>IFERROR(VLOOKUP(M25,Tableau3[],2,1),"")</f>
        <v/>
      </c>
      <c r="N26" s="15" t="str">
        <f>IFERROR(VLOOKUP(N25,Tableau3[],2,1),"")</f>
        <v/>
      </c>
      <c r="O26" s="15" t="str">
        <f>IFERROR(VLOOKUP(O25,Tableau3[],2,1),"")</f>
        <v/>
      </c>
      <c r="P26" s="15" t="str">
        <f>IFERROR(VLOOKUP(P25,Tableau3[],2,1),"")</f>
        <v/>
      </c>
      <c r="Q26" s="15" t="str">
        <f>IFERROR(VLOOKUP(Q25,Tableau3[],2,1),"")</f>
        <v/>
      </c>
      <c r="R26" s="15" t="str">
        <f>IFERROR(VLOOKUP(R25,Tableau3[],2,1),"")</f>
        <v/>
      </c>
      <c r="S26" s="15" t="str">
        <f>IFERROR(VLOOKUP(S25,Tableau3[],2,1),"")</f>
        <v/>
      </c>
      <c r="T26" s="15" t="str">
        <f>IFERROR(VLOOKUP(T25,Tableau3[],2,1),"")</f>
        <v/>
      </c>
      <c r="U26" s="15" t="str">
        <f>IFERROR(VLOOKUP(U25,Tableau3[],2,1),"")</f>
        <v/>
      </c>
      <c r="V26" s="15" t="str">
        <f>IFERROR(VLOOKUP(V25,Tableau3[],2,1),"")</f>
        <v/>
      </c>
      <c r="W26" s="15" t="str">
        <f>IFERROR(VLOOKUP(W25,Tableau3[],2,1),"")</f>
        <v/>
      </c>
      <c r="X26" s="15" t="str">
        <f>IFERROR(VLOOKUP(X25,Tableau3[],2,1),"")</f>
        <v/>
      </c>
      <c r="Y26" s="15" t="str">
        <f>IFERROR(VLOOKUP(Y25,Tableau3[],2,1),"")</f>
        <v/>
      </c>
      <c r="Z26" s="15" t="str">
        <f>IFERROR(VLOOKUP(Z25,Tableau3[],2,1),"")</f>
        <v/>
      </c>
      <c r="AA26" s="15" t="str">
        <f>IFERROR(VLOOKUP(AA25,Tableau3[],2,1),"")</f>
        <v/>
      </c>
      <c r="AB26" s="15" t="str">
        <f>IFERROR(VLOOKUP(AB25,Tableau3[],2,1),"")</f>
        <v/>
      </c>
      <c r="AC26" s="15" t="str">
        <f>IFERROR(VLOOKUP(AC25,Tableau3[],2,1),"")</f>
        <v/>
      </c>
      <c r="AD26" s="15" t="str">
        <f>IFERROR(VLOOKUP(AD25,Tableau3[],2,1),"")</f>
        <v/>
      </c>
      <c r="AE26" s="15" t="str">
        <f>IFERROR(VLOOKUP(AE25,Tableau3[],2,1),"")</f>
        <v/>
      </c>
      <c r="AF26" s="15" t="str">
        <f>IFERROR(VLOOKUP(AF25,Tableau3[],2,1),"")</f>
        <v/>
      </c>
      <c r="AG26" s="19" t="str">
        <f>IFERROR(VLOOKUP(AG25,Tableau3[],2,1),"")</f>
        <v/>
      </c>
    </row>
    <row r="27" spans="2:33" ht="15.6" x14ac:dyDescent="0.3">
      <c r="B27" s="39"/>
      <c r="C27" s="26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2:33" ht="40.049999999999997" customHeight="1" thickBot="1" x14ac:dyDescent="0.35">
      <c r="B28" s="40"/>
      <c r="C28" s="27" t="str">
        <f>IFERROR(VLOOKUP(C27,Tableau3[],2,1),"")</f>
        <v/>
      </c>
      <c r="D28" s="17" t="str">
        <f>IFERROR(VLOOKUP(D27,Tableau3[],2,1),"")</f>
        <v/>
      </c>
      <c r="E28" s="17" t="str">
        <f>IFERROR(VLOOKUP(E27,Tableau3[],2,1),"")</f>
        <v/>
      </c>
      <c r="F28" s="17" t="str">
        <f>IFERROR(VLOOKUP(F27,Tableau3[],2,1),"")</f>
        <v/>
      </c>
      <c r="G28" s="17" t="str">
        <f>IFERROR(VLOOKUP(G27,Tableau3[],2,1),"")</f>
        <v/>
      </c>
      <c r="H28" s="17" t="str">
        <f>IFERROR(VLOOKUP(H27,Tableau3[],2,1),"")</f>
        <v/>
      </c>
      <c r="I28" s="17" t="str">
        <f>IFERROR(VLOOKUP(I27,Tableau3[],2,1),"")</f>
        <v/>
      </c>
      <c r="J28" s="17" t="str">
        <f>IFERROR(VLOOKUP(J27,Tableau3[],2,1),"")</f>
        <v/>
      </c>
      <c r="K28" s="17" t="str">
        <f>IFERROR(VLOOKUP(K27,Tableau3[],2,1),"")</f>
        <v/>
      </c>
      <c r="L28" s="17" t="str">
        <f>IFERROR(VLOOKUP(L27,Tableau3[],2,1),"")</f>
        <v/>
      </c>
      <c r="M28" s="17" t="str">
        <f>IFERROR(VLOOKUP(M27,Tableau3[],2,1),"")</f>
        <v/>
      </c>
      <c r="N28" s="17" t="str">
        <f>IFERROR(VLOOKUP(N27,Tableau3[],2,1),"")</f>
        <v/>
      </c>
      <c r="O28" s="17" t="str">
        <f>IFERROR(VLOOKUP(O27,Tableau3[],2,1),"")</f>
        <v/>
      </c>
      <c r="P28" s="17" t="str">
        <f>IFERROR(VLOOKUP(P27,Tableau3[],2,1),"")</f>
        <v/>
      </c>
      <c r="Q28" s="17" t="str">
        <f>IFERROR(VLOOKUP(Q27,Tableau3[],2,1),"")</f>
        <v/>
      </c>
      <c r="R28" s="17" t="str">
        <f>IFERROR(VLOOKUP(R27,Tableau3[],2,1),"")</f>
        <v/>
      </c>
      <c r="S28" s="17" t="str">
        <f>IFERROR(VLOOKUP(S27,Tableau3[],2,1),"")</f>
        <v/>
      </c>
      <c r="T28" s="17" t="str">
        <f>IFERROR(VLOOKUP(T27,Tableau3[],2,1),"")</f>
        <v/>
      </c>
      <c r="U28" s="17" t="str">
        <f>IFERROR(VLOOKUP(U27,Tableau3[],2,1),"")</f>
        <v/>
      </c>
      <c r="V28" s="17" t="str">
        <f>IFERROR(VLOOKUP(V27,Tableau3[],2,1),"")</f>
        <v/>
      </c>
      <c r="W28" s="17" t="str">
        <f>IFERROR(VLOOKUP(W27,Tableau3[],2,1),"")</f>
        <v/>
      </c>
      <c r="X28" s="17" t="str">
        <f>IFERROR(VLOOKUP(X27,Tableau3[],2,1),"")</f>
        <v/>
      </c>
      <c r="Y28" s="17" t="str">
        <f>IFERROR(VLOOKUP(Y27,Tableau3[],2,1),"")</f>
        <v/>
      </c>
      <c r="Z28" s="17" t="str">
        <f>IFERROR(VLOOKUP(Z27,Tableau3[],2,1),"")</f>
        <v/>
      </c>
      <c r="AA28" s="17" t="str">
        <f>IFERROR(VLOOKUP(AA27,Tableau3[],2,1),"")</f>
        <v/>
      </c>
      <c r="AB28" s="17" t="str">
        <f>IFERROR(VLOOKUP(AB27,Tableau3[],2,1),"")</f>
        <v/>
      </c>
      <c r="AC28" s="17" t="str">
        <f>IFERROR(VLOOKUP(AC27,Tableau3[],2,1),"")</f>
        <v/>
      </c>
      <c r="AD28" s="17" t="str">
        <f>IFERROR(VLOOKUP(AD27,Tableau3[],2,1),"")</f>
        <v/>
      </c>
      <c r="AE28" s="17" t="str">
        <f>IFERROR(VLOOKUP(AE27,Tableau3[],2,1),"")</f>
        <v/>
      </c>
      <c r="AF28" s="17" t="str">
        <f>IFERROR(VLOOKUP(AF27,Tableau3[],2,1),"")</f>
        <v/>
      </c>
      <c r="AG28" s="20" t="str">
        <f>IFERROR(VLOOKUP(AG27,Tableau3[],2,1),"")</f>
        <v/>
      </c>
    </row>
    <row r="29" spans="2:33" ht="16.2" thickTop="1" x14ac:dyDescent="0.3">
      <c r="B29" s="39" t="str">
        <f>'Personnel et affaires'!B10</f>
        <v>Salarié 6</v>
      </c>
      <c r="C29" s="26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2:33" ht="40.049999999999997" customHeight="1" x14ac:dyDescent="0.3">
      <c r="B30" s="39"/>
      <c r="C30" s="26" t="str">
        <f>IFERROR(VLOOKUP(C29,Tableau3[],2,1),"")</f>
        <v/>
      </c>
      <c r="D30" s="15" t="str">
        <f>IFERROR(VLOOKUP(D29,Tableau3[],2,1),"")</f>
        <v/>
      </c>
      <c r="E30" s="15" t="str">
        <f>IFERROR(VLOOKUP(E29,Tableau3[],2,1),"")</f>
        <v/>
      </c>
      <c r="F30" s="15" t="str">
        <f>IFERROR(VLOOKUP(F29,Tableau3[],2,1),"")</f>
        <v/>
      </c>
      <c r="G30" s="15" t="str">
        <f>IFERROR(VLOOKUP(G29,Tableau3[],2,1),"")</f>
        <v/>
      </c>
      <c r="H30" s="15" t="str">
        <f>IFERROR(VLOOKUP(H29,Tableau3[],2,1),"")</f>
        <v/>
      </c>
      <c r="I30" s="15" t="str">
        <f>IFERROR(VLOOKUP(I29,Tableau3[],2,1),"")</f>
        <v/>
      </c>
      <c r="J30" s="15" t="str">
        <f>IFERROR(VLOOKUP(J29,Tableau3[],2,1),"")</f>
        <v/>
      </c>
      <c r="K30" s="15" t="str">
        <f>IFERROR(VLOOKUP(K29,Tableau3[],2,1),"")</f>
        <v/>
      </c>
      <c r="L30" s="15" t="str">
        <f>IFERROR(VLOOKUP(L29,Tableau3[],2,1),"")</f>
        <v/>
      </c>
      <c r="M30" s="15" t="str">
        <f>IFERROR(VLOOKUP(M29,Tableau3[],2,1),"")</f>
        <v/>
      </c>
      <c r="N30" s="15" t="str">
        <f>IFERROR(VLOOKUP(N29,Tableau3[],2,1),"")</f>
        <v/>
      </c>
      <c r="O30" s="15" t="str">
        <f>IFERROR(VLOOKUP(O29,Tableau3[],2,1),"")</f>
        <v/>
      </c>
      <c r="P30" s="15" t="str">
        <f>IFERROR(VLOOKUP(P29,Tableau3[],2,1),"")</f>
        <v/>
      </c>
      <c r="Q30" s="15" t="str">
        <f>IFERROR(VLOOKUP(Q29,Tableau3[],2,1),"")</f>
        <v/>
      </c>
      <c r="R30" s="15" t="str">
        <f>IFERROR(VLOOKUP(R29,Tableau3[],2,1),"")</f>
        <v/>
      </c>
      <c r="S30" s="15" t="str">
        <f>IFERROR(VLOOKUP(S29,Tableau3[],2,1),"")</f>
        <v/>
      </c>
      <c r="T30" s="15" t="str">
        <f>IFERROR(VLOOKUP(T29,Tableau3[],2,1),"")</f>
        <v/>
      </c>
      <c r="U30" s="15" t="str">
        <f>IFERROR(VLOOKUP(U29,Tableau3[],2,1),"")</f>
        <v/>
      </c>
      <c r="V30" s="15" t="str">
        <f>IFERROR(VLOOKUP(V29,Tableau3[],2,1),"")</f>
        <v/>
      </c>
      <c r="W30" s="15" t="str">
        <f>IFERROR(VLOOKUP(W29,Tableau3[],2,1),"")</f>
        <v/>
      </c>
      <c r="X30" s="15" t="str">
        <f>IFERROR(VLOOKUP(X29,Tableau3[],2,1),"")</f>
        <v/>
      </c>
      <c r="Y30" s="15" t="str">
        <f>IFERROR(VLOOKUP(Y29,Tableau3[],2,1),"")</f>
        <v/>
      </c>
      <c r="Z30" s="15" t="str">
        <f>IFERROR(VLOOKUP(Z29,Tableau3[],2,1),"")</f>
        <v/>
      </c>
      <c r="AA30" s="15" t="str">
        <f>IFERROR(VLOOKUP(AA29,Tableau3[],2,1),"")</f>
        <v/>
      </c>
      <c r="AB30" s="15" t="str">
        <f>IFERROR(VLOOKUP(AB29,Tableau3[],2,1),"")</f>
        <v/>
      </c>
      <c r="AC30" s="15" t="str">
        <f>IFERROR(VLOOKUP(AC29,Tableau3[],2,1),"")</f>
        <v/>
      </c>
      <c r="AD30" s="15" t="str">
        <f>IFERROR(VLOOKUP(AD29,Tableau3[],2,1),"")</f>
        <v/>
      </c>
      <c r="AE30" s="15" t="str">
        <f>IFERROR(VLOOKUP(AE29,Tableau3[],2,1),"")</f>
        <v/>
      </c>
      <c r="AF30" s="15" t="str">
        <f>IFERROR(VLOOKUP(AF29,Tableau3[],2,1),"")</f>
        <v/>
      </c>
      <c r="AG30" s="19" t="str">
        <f>IFERROR(VLOOKUP(AG29,Tableau3[],2,1),"")</f>
        <v/>
      </c>
    </row>
    <row r="31" spans="2:33" ht="15.6" x14ac:dyDescent="0.3">
      <c r="B31" s="39"/>
      <c r="C31" s="26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2:33" ht="40.049999999999997" customHeight="1" thickBot="1" x14ac:dyDescent="0.35">
      <c r="B32" s="40"/>
      <c r="C32" s="27" t="str">
        <f>IFERROR(VLOOKUP(C31,Tableau3[],2,1),"")</f>
        <v/>
      </c>
      <c r="D32" s="17" t="str">
        <f>IFERROR(VLOOKUP(D31,Tableau3[],2,1),"")</f>
        <v/>
      </c>
      <c r="E32" s="17" t="str">
        <f>IFERROR(VLOOKUP(E31,Tableau3[],2,1),"")</f>
        <v/>
      </c>
      <c r="F32" s="17" t="str">
        <f>IFERROR(VLOOKUP(F31,Tableau3[],2,1),"")</f>
        <v/>
      </c>
      <c r="G32" s="17" t="str">
        <f>IFERROR(VLOOKUP(G31,Tableau3[],2,1),"")</f>
        <v/>
      </c>
      <c r="H32" s="17" t="str">
        <f>IFERROR(VLOOKUP(H31,Tableau3[],2,1),"")</f>
        <v/>
      </c>
      <c r="I32" s="17" t="str">
        <f>IFERROR(VLOOKUP(I31,Tableau3[],2,1),"")</f>
        <v/>
      </c>
      <c r="J32" s="17" t="str">
        <f>IFERROR(VLOOKUP(J31,Tableau3[],2,1),"")</f>
        <v/>
      </c>
      <c r="K32" s="17" t="str">
        <f>IFERROR(VLOOKUP(K31,Tableau3[],2,1),"")</f>
        <v/>
      </c>
      <c r="L32" s="17" t="str">
        <f>IFERROR(VLOOKUP(L31,Tableau3[],2,1),"")</f>
        <v/>
      </c>
      <c r="M32" s="17" t="str">
        <f>IFERROR(VLOOKUP(M31,Tableau3[],2,1),"")</f>
        <v/>
      </c>
      <c r="N32" s="17" t="str">
        <f>IFERROR(VLOOKUP(N31,Tableau3[],2,1),"")</f>
        <v/>
      </c>
      <c r="O32" s="17" t="str">
        <f>IFERROR(VLOOKUP(O31,Tableau3[],2,1),"")</f>
        <v/>
      </c>
      <c r="P32" s="17" t="str">
        <f>IFERROR(VLOOKUP(P31,Tableau3[],2,1),"")</f>
        <v/>
      </c>
      <c r="Q32" s="17" t="str">
        <f>IFERROR(VLOOKUP(Q31,Tableau3[],2,1),"")</f>
        <v/>
      </c>
      <c r="R32" s="17" t="str">
        <f>IFERROR(VLOOKUP(R31,Tableau3[],2,1),"")</f>
        <v/>
      </c>
      <c r="S32" s="17" t="str">
        <f>IFERROR(VLOOKUP(S31,Tableau3[],2,1),"")</f>
        <v/>
      </c>
      <c r="T32" s="17" t="str">
        <f>IFERROR(VLOOKUP(T31,Tableau3[],2,1),"")</f>
        <v/>
      </c>
      <c r="U32" s="17" t="str">
        <f>IFERROR(VLOOKUP(U31,Tableau3[],2,1),"")</f>
        <v/>
      </c>
      <c r="V32" s="17" t="str">
        <f>IFERROR(VLOOKUP(V31,Tableau3[],2,1),"")</f>
        <v/>
      </c>
      <c r="W32" s="17" t="str">
        <f>IFERROR(VLOOKUP(W31,Tableau3[],2,1),"")</f>
        <v/>
      </c>
      <c r="X32" s="17" t="str">
        <f>IFERROR(VLOOKUP(X31,Tableau3[],2,1),"")</f>
        <v/>
      </c>
      <c r="Y32" s="17" t="str">
        <f>IFERROR(VLOOKUP(Y31,Tableau3[],2,1),"")</f>
        <v/>
      </c>
      <c r="Z32" s="17" t="str">
        <f>IFERROR(VLOOKUP(Z31,Tableau3[],2,1),"")</f>
        <v/>
      </c>
      <c r="AA32" s="17" t="str">
        <f>IFERROR(VLOOKUP(AA31,Tableau3[],2,1),"")</f>
        <v/>
      </c>
      <c r="AB32" s="17" t="str">
        <f>IFERROR(VLOOKUP(AB31,Tableau3[],2,1),"")</f>
        <v/>
      </c>
      <c r="AC32" s="17" t="str">
        <f>IFERROR(VLOOKUP(AC31,Tableau3[],2,1),"")</f>
        <v/>
      </c>
      <c r="AD32" s="17" t="str">
        <f>IFERROR(VLOOKUP(AD31,Tableau3[],2,1),"")</f>
        <v/>
      </c>
      <c r="AE32" s="17" t="str">
        <f>IFERROR(VLOOKUP(AE31,Tableau3[],2,1),"")</f>
        <v/>
      </c>
      <c r="AF32" s="17" t="str">
        <f>IFERROR(VLOOKUP(AF31,Tableau3[],2,1),"")</f>
        <v/>
      </c>
      <c r="AG32" s="20" t="str">
        <f>IFERROR(VLOOKUP(AG31,Tableau3[],2,1),"")</f>
        <v/>
      </c>
    </row>
    <row r="33" spans="2:33" ht="16.2" thickTop="1" x14ac:dyDescent="0.3">
      <c r="B33" s="39" t="str">
        <f>'Personnel et affaires'!B11</f>
        <v>Salarié 7</v>
      </c>
      <c r="C33" s="26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2:33" ht="40.049999999999997" customHeight="1" x14ac:dyDescent="0.3">
      <c r="B34" s="39"/>
      <c r="C34" s="26" t="str">
        <f>IFERROR(VLOOKUP(C33,Tableau3[],2,1),"")</f>
        <v/>
      </c>
      <c r="D34" s="15" t="str">
        <f>IFERROR(VLOOKUP(D33,Tableau3[],2,1),"")</f>
        <v/>
      </c>
      <c r="E34" s="15" t="str">
        <f>IFERROR(VLOOKUP(E33,Tableau3[],2,1),"")</f>
        <v/>
      </c>
      <c r="F34" s="15" t="str">
        <f>IFERROR(VLOOKUP(F33,Tableau3[],2,1),"")</f>
        <v/>
      </c>
      <c r="G34" s="15" t="str">
        <f>IFERROR(VLOOKUP(G33,Tableau3[],2,1),"")</f>
        <v/>
      </c>
      <c r="H34" s="15" t="str">
        <f>IFERROR(VLOOKUP(H33,Tableau3[],2,1),"")</f>
        <v/>
      </c>
      <c r="I34" s="15" t="str">
        <f>IFERROR(VLOOKUP(I33,Tableau3[],2,1),"")</f>
        <v/>
      </c>
      <c r="J34" s="15" t="str">
        <f>IFERROR(VLOOKUP(J33,Tableau3[],2,1),"")</f>
        <v/>
      </c>
      <c r="K34" s="15" t="str">
        <f>IFERROR(VLOOKUP(K33,Tableau3[],2,1),"")</f>
        <v/>
      </c>
      <c r="L34" s="15" t="str">
        <f>IFERROR(VLOOKUP(L33,Tableau3[],2,1),"")</f>
        <v/>
      </c>
      <c r="M34" s="15" t="str">
        <f>IFERROR(VLOOKUP(M33,Tableau3[],2,1),"")</f>
        <v/>
      </c>
      <c r="N34" s="15" t="str">
        <f>IFERROR(VLOOKUP(N33,Tableau3[],2,1),"")</f>
        <v/>
      </c>
      <c r="O34" s="15" t="str">
        <f>IFERROR(VLOOKUP(O33,Tableau3[],2,1),"")</f>
        <v/>
      </c>
      <c r="P34" s="15" t="str">
        <f>IFERROR(VLOOKUP(P33,Tableau3[],2,1),"")</f>
        <v/>
      </c>
      <c r="Q34" s="15" t="str">
        <f>IFERROR(VLOOKUP(Q33,Tableau3[],2,1),"")</f>
        <v/>
      </c>
      <c r="R34" s="15" t="str">
        <f>IFERROR(VLOOKUP(R33,Tableau3[],2,1),"")</f>
        <v/>
      </c>
      <c r="S34" s="15" t="str">
        <f>IFERROR(VLOOKUP(S33,Tableau3[],2,1),"")</f>
        <v/>
      </c>
      <c r="T34" s="15" t="str">
        <f>IFERROR(VLOOKUP(T33,Tableau3[],2,1),"")</f>
        <v/>
      </c>
      <c r="U34" s="15" t="str">
        <f>IFERROR(VLOOKUP(U33,Tableau3[],2,1),"")</f>
        <v/>
      </c>
      <c r="V34" s="15" t="str">
        <f>IFERROR(VLOOKUP(V33,Tableau3[],2,1),"")</f>
        <v/>
      </c>
      <c r="W34" s="15" t="str">
        <f>IFERROR(VLOOKUP(W33,Tableau3[],2,1),"")</f>
        <v/>
      </c>
      <c r="X34" s="15" t="str">
        <f>IFERROR(VLOOKUP(X33,Tableau3[],2,1),"")</f>
        <v/>
      </c>
      <c r="Y34" s="15" t="str">
        <f>IFERROR(VLOOKUP(Y33,Tableau3[],2,1),"")</f>
        <v/>
      </c>
      <c r="Z34" s="15" t="str">
        <f>IFERROR(VLOOKUP(Z33,Tableau3[],2,1),"")</f>
        <v/>
      </c>
      <c r="AA34" s="15" t="str">
        <f>IFERROR(VLOOKUP(AA33,Tableau3[],2,1),"")</f>
        <v/>
      </c>
      <c r="AB34" s="15" t="str">
        <f>IFERROR(VLOOKUP(AB33,Tableau3[],2,1),"")</f>
        <v/>
      </c>
      <c r="AC34" s="15" t="str">
        <f>IFERROR(VLOOKUP(AC33,Tableau3[],2,1),"")</f>
        <v/>
      </c>
      <c r="AD34" s="15" t="str">
        <f>IFERROR(VLOOKUP(AD33,Tableau3[],2,1),"")</f>
        <v/>
      </c>
      <c r="AE34" s="15" t="str">
        <f>IFERROR(VLOOKUP(AE33,Tableau3[],2,1),"")</f>
        <v/>
      </c>
      <c r="AF34" s="15" t="str">
        <f>IFERROR(VLOOKUP(AF33,Tableau3[],2,1),"")</f>
        <v/>
      </c>
      <c r="AG34" s="19" t="str">
        <f>IFERROR(VLOOKUP(AG33,Tableau3[],2,1),"")</f>
        <v/>
      </c>
    </row>
    <row r="35" spans="2:33" ht="15.6" x14ac:dyDescent="0.3">
      <c r="B35" s="39"/>
      <c r="C35" s="26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2:33" ht="40.049999999999997" customHeight="1" thickBot="1" x14ac:dyDescent="0.35">
      <c r="B36" s="40"/>
      <c r="C36" s="27" t="str">
        <f>IFERROR(VLOOKUP(C35,Tableau3[],2,1),"")</f>
        <v/>
      </c>
      <c r="D36" s="17" t="str">
        <f>IFERROR(VLOOKUP(D35,Tableau3[],2,1),"")</f>
        <v/>
      </c>
      <c r="E36" s="17" t="str">
        <f>IFERROR(VLOOKUP(E35,Tableau3[],2,1),"")</f>
        <v/>
      </c>
      <c r="F36" s="17" t="str">
        <f>IFERROR(VLOOKUP(F35,Tableau3[],2,1),"")</f>
        <v/>
      </c>
      <c r="G36" s="17" t="str">
        <f>IFERROR(VLOOKUP(G35,Tableau3[],2,1),"")</f>
        <v/>
      </c>
      <c r="H36" s="17" t="str">
        <f>IFERROR(VLOOKUP(H35,Tableau3[],2,1),"")</f>
        <v/>
      </c>
      <c r="I36" s="17" t="str">
        <f>IFERROR(VLOOKUP(I35,Tableau3[],2,1),"")</f>
        <v/>
      </c>
      <c r="J36" s="17" t="str">
        <f>IFERROR(VLOOKUP(J35,Tableau3[],2,1),"")</f>
        <v/>
      </c>
      <c r="K36" s="17" t="str">
        <f>IFERROR(VLOOKUP(K35,Tableau3[],2,1),"")</f>
        <v/>
      </c>
      <c r="L36" s="17" t="str">
        <f>IFERROR(VLOOKUP(L35,Tableau3[],2,1),"")</f>
        <v/>
      </c>
      <c r="M36" s="17" t="str">
        <f>IFERROR(VLOOKUP(M35,Tableau3[],2,1),"")</f>
        <v/>
      </c>
      <c r="N36" s="17" t="str">
        <f>IFERROR(VLOOKUP(N35,Tableau3[],2,1),"")</f>
        <v/>
      </c>
      <c r="O36" s="17" t="str">
        <f>IFERROR(VLOOKUP(O35,Tableau3[],2,1),"")</f>
        <v/>
      </c>
      <c r="P36" s="17" t="str">
        <f>IFERROR(VLOOKUP(P35,Tableau3[],2,1),"")</f>
        <v/>
      </c>
      <c r="Q36" s="17" t="str">
        <f>IFERROR(VLOOKUP(Q35,Tableau3[],2,1),"")</f>
        <v/>
      </c>
      <c r="R36" s="17" t="str">
        <f>IFERROR(VLOOKUP(R35,Tableau3[],2,1),"")</f>
        <v/>
      </c>
      <c r="S36" s="17" t="str">
        <f>IFERROR(VLOOKUP(S35,Tableau3[],2,1),"")</f>
        <v/>
      </c>
      <c r="T36" s="17" t="str">
        <f>IFERROR(VLOOKUP(T35,Tableau3[],2,1),"")</f>
        <v/>
      </c>
      <c r="U36" s="17" t="str">
        <f>IFERROR(VLOOKUP(U35,Tableau3[],2,1),"")</f>
        <v/>
      </c>
      <c r="V36" s="17" t="str">
        <f>IFERROR(VLOOKUP(V35,Tableau3[],2,1),"")</f>
        <v/>
      </c>
      <c r="W36" s="17" t="str">
        <f>IFERROR(VLOOKUP(W35,Tableau3[],2,1),"")</f>
        <v/>
      </c>
      <c r="X36" s="17" t="str">
        <f>IFERROR(VLOOKUP(X35,Tableau3[],2,1),"")</f>
        <v/>
      </c>
      <c r="Y36" s="17" t="str">
        <f>IFERROR(VLOOKUP(Y35,Tableau3[],2,1),"")</f>
        <v/>
      </c>
      <c r="Z36" s="17" t="str">
        <f>IFERROR(VLOOKUP(Z35,Tableau3[],2,1),"")</f>
        <v/>
      </c>
      <c r="AA36" s="17" t="str">
        <f>IFERROR(VLOOKUP(AA35,Tableau3[],2,1),"")</f>
        <v/>
      </c>
      <c r="AB36" s="17" t="str">
        <f>IFERROR(VLOOKUP(AB35,Tableau3[],2,1),"")</f>
        <v/>
      </c>
      <c r="AC36" s="17" t="str">
        <f>IFERROR(VLOOKUP(AC35,Tableau3[],2,1),"")</f>
        <v/>
      </c>
      <c r="AD36" s="17" t="str">
        <f>IFERROR(VLOOKUP(AD35,Tableau3[],2,1),"")</f>
        <v/>
      </c>
      <c r="AE36" s="17" t="str">
        <f>IFERROR(VLOOKUP(AE35,Tableau3[],2,1),"")</f>
        <v/>
      </c>
      <c r="AF36" s="17" t="str">
        <f>IFERROR(VLOOKUP(AF35,Tableau3[],2,1),"")</f>
        <v/>
      </c>
      <c r="AG36" s="20" t="str">
        <f>IFERROR(VLOOKUP(AG35,Tableau3[],2,1),"")</f>
        <v/>
      </c>
    </row>
    <row r="37" spans="2:33" ht="16.2" thickTop="1" x14ac:dyDescent="0.3">
      <c r="B37" s="39" t="str">
        <f>'Personnel et affaires'!B12</f>
        <v>Salarié 8</v>
      </c>
      <c r="C37" s="26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2:33" ht="40.049999999999997" customHeight="1" x14ac:dyDescent="0.3">
      <c r="B38" s="39"/>
      <c r="C38" s="26" t="str">
        <f>IFERROR(VLOOKUP(C37,Tableau3[],2,1),"")</f>
        <v/>
      </c>
      <c r="D38" s="15" t="str">
        <f>IFERROR(VLOOKUP(D37,Tableau3[],2,1),"")</f>
        <v/>
      </c>
      <c r="E38" s="15" t="str">
        <f>IFERROR(VLOOKUP(E37,Tableau3[],2,1),"")</f>
        <v/>
      </c>
      <c r="F38" s="15" t="str">
        <f>IFERROR(VLOOKUP(F37,Tableau3[],2,1),"")</f>
        <v/>
      </c>
      <c r="G38" s="15" t="str">
        <f>IFERROR(VLOOKUP(G37,Tableau3[],2,1),"")</f>
        <v/>
      </c>
      <c r="H38" s="15" t="str">
        <f>IFERROR(VLOOKUP(H37,Tableau3[],2,1),"")</f>
        <v/>
      </c>
      <c r="I38" s="15" t="str">
        <f>IFERROR(VLOOKUP(I37,Tableau3[],2,1),"")</f>
        <v/>
      </c>
      <c r="J38" s="15" t="str">
        <f>IFERROR(VLOOKUP(J37,Tableau3[],2,1),"")</f>
        <v/>
      </c>
      <c r="K38" s="15" t="str">
        <f>IFERROR(VLOOKUP(K37,Tableau3[],2,1),"")</f>
        <v/>
      </c>
      <c r="L38" s="15" t="str">
        <f>IFERROR(VLOOKUP(L37,Tableau3[],2,1),"")</f>
        <v/>
      </c>
      <c r="M38" s="15" t="str">
        <f>IFERROR(VLOOKUP(M37,Tableau3[],2,1),"")</f>
        <v/>
      </c>
      <c r="N38" s="15" t="str">
        <f>IFERROR(VLOOKUP(N37,Tableau3[],2,1),"")</f>
        <v/>
      </c>
      <c r="O38" s="15" t="str">
        <f>IFERROR(VLOOKUP(O37,Tableau3[],2,1),"")</f>
        <v/>
      </c>
      <c r="P38" s="15" t="str">
        <f>IFERROR(VLOOKUP(P37,Tableau3[],2,1),"")</f>
        <v/>
      </c>
      <c r="Q38" s="15" t="str">
        <f>IFERROR(VLOOKUP(Q37,Tableau3[],2,1),"")</f>
        <v/>
      </c>
      <c r="R38" s="15" t="str">
        <f>IFERROR(VLOOKUP(R37,Tableau3[],2,1),"")</f>
        <v/>
      </c>
      <c r="S38" s="15" t="str">
        <f>IFERROR(VLOOKUP(S37,Tableau3[],2,1),"")</f>
        <v/>
      </c>
      <c r="T38" s="15" t="str">
        <f>IFERROR(VLOOKUP(T37,Tableau3[],2,1),"")</f>
        <v/>
      </c>
      <c r="U38" s="15" t="str">
        <f>IFERROR(VLOOKUP(U37,Tableau3[],2,1),"")</f>
        <v/>
      </c>
      <c r="V38" s="15" t="str">
        <f>IFERROR(VLOOKUP(V37,Tableau3[],2,1),"")</f>
        <v/>
      </c>
      <c r="W38" s="15" t="str">
        <f>IFERROR(VLOOKUP(W37,Tableau3[],2,1),"")</f>
        <v/>
      </c>
      <c r="X38" s="15" t="str">
        <f>IFERROR(VLOOKUP(X37,Tableau3[],2,1),"")</f>
        <v/>
      </c>
      <c r="Y38" s="15" t="str">
        <f>IFERROR(VLOOKUP(Y37,Tableau3[],2,1),"")</f>
        <v/>
      </c>
      <c r="Z38" s="15" t="str">
        <f>IFERROR(VLOOKUP(Z37,Tableau3[],2,1),"")</f>
        <v/>
      </c>
      <c r="AA38" s="15" t="str">
        <f>IFERROR(VLOOKUP(AA37,Tableau3[],2,1),"")</f>
        <v/>
      </c>
      <c r="AB38" s="15" t="str">
        <f>IFERROR(VLOOKUP(AB37,Tableau3[],2,1),"")</f>
        <v/>
      </c>
      <c r="AC38" s="15" t="str">
        <f>IFERROR(VLOOKUP(AC37,Tableau3[],2,1),"")</f>
        <v/>
      </c>
      <c r="AD38" s="15" t="str">
        <f>IFERROR(VLOOKUP(AD37,Tableau3[],2,1),"")</f>
        <v/>
      </c>
      <c r="AE38" s="15" t="str">
        <f>IFERROR(VLOOKUP(AE37,Tableau3[],2,1),"")</f>
        <v/>
      </c>
      <c r="AF38" s="15" t="str">
        <f>IFERROR(VLOOKUP(AF37,Tableau3[],2,1),"")</f>
        <v/>
      </c>
      <c r="AG38" s="19" t="str">
        <f>IFERROR(VLOOKUP(AG37,Tableau3[],2,1),"")</f>
        <v/>
      </c>
    </row>
    <row r="39" spans="2:33" ht="15.6" x14ac:dyDescent="0.3">
      <c r="B39" s="39"/>
      <c r="C39" s="26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2:33" ht="40.049999999999997" customHeight="1" thickBot="1" x14ac:dyDescent="0.35">
      <c r="B40" s="40"/>
      <c r="C40" s="27" t="str">
        <f>IFERROR(VLOOKUP(C39,Tableau3[],2,1),"")</f>
        <v/>
      </c>
      <c r="D40" s="17" t="str">
        <f>IFERROR(VLOOKUP(D39,Tableau3[],2,1),"")</f>
        <v/>
      </c>
      <c r="E40" s="17" t="str">
        <f>IFERROR(VLOOKUP(E39,Tableau3[],2,1),"")</f>
        <v/>
      </c>
      <c r="F40" s="17" t="str">
        <f>IFERROR(VLOOKUP(F39,Tableau3[],2,1),"")</f>
        <v/>
      </c>
      <c r="G40" s="17" t="str">
        <f>IFERROR(VLOOKUP(G39,Tableau3[],2,1),"")</f>
        <v/>
      </c>
      <c r="H40" s="17" t="str">
        <f>IFERROR(VLOOKUP(H39,Tableau3[],2,1),"")</f>
        <v/>
      </c>
      <c r="I40" s="17" t="str">
        <f>IFERROR(VLOOKUP(I39,Tableau3[],2,1),"")</f>
        <v/>
      </c>
      <c r="J40" s="17" t="str">
        <f>IFERROR(VLOOKUP(J39,Tableau3[],2,1),"")</f>
        <v/>
      </c>
      <c r="K40" s="17" t="str">
        <f>IFERROR(VLOOKUP(K39,Tableau3[],2,1),"")</f>
        <v/>
      </c>
      <c r="L40" s="17" t="str">
        <f>IFERROR(VLOOKUP(L39,Tableau3[],2,1),"")</f>
        <v/>
      </c>
      <c r="M40" s="17" t="str">
        <f>IFERROR(VLOOKUP(M39,Tableau3[],2,1),"")</f>
        <v/>
      </c>
      <c r="N40" s="17" t="str">
        <f>IFERROR(VLOOKUP(N39,Tableau3[],2,1),"")</f>
        <v/>
      </c>
      <c r="O40" s="17" t="str">
        <f>IFERROR(VLOOKUP(O39,Tableau3[],2,1),"")</f>
        <v/>
      </c>
      <c r="P40" s="17" t="str">
        <f>IFERROR(VLOOKUP(P39,Tableau3[],2,1),"")</f>
        <v/>
      </c>
      <c r="Q40" s="17" t="str">
        <f>IFERROR(VLOOKUP(Q39,Tableau3[],2,1),"")</f>
        <v/>
      </c>
      <c r="R40" s="17" t="str">
        <f>IFERROR(VLOOKUP(R39,Tableau3[],2,1),"")</f>
        <v/>
      </c>
      <c r="S40" s="17" t="str">
        <f>IFERROR(VLOOKUP(S39,Tableau3[],2,1),"")</f>
        <v/>
      </c>
      <c r="T40" s="17" t="str">
        <f>IFERROR(VLOOKUP(T39,Tableau3[],2,1),"")</f>
        <v/>
      </c>
      <c r="U40" s="17" t="str">
        <f>IFERROR(VLOOKUP(U39,Tableau3[],2,1),"")</f>
        <v/>
      </c>
      <c r="V40" s="17" t="str">
        <f>IFERROR(VLOOKUP(V39,Tableau3[],2,1),"")</f>
        <v/>
      </c>
      <c r="W40" s="17" t="str">
        <f>IFERROR(VLOOKUP(W39,Tableau3[],2,1),"")</f>
        <v/>
      </c>
      <c r="X40" s="17" t="str">
        <f>IFERROR(VLOOKUP(X39,Tableau3[],2,1),"")</f>
        <v/>
      </c>
      <c r="Y40" s="17" t="str">
        <f>IFERROR(VLOOKUP(Y39,Tableau3[],2,1),"")</f>
        <v/>
      </c>
      <c r="Z40" s="17" t="str">
        <f>IFERROR(VLOOKUP(Z39,Tableau3[],2,1),"")</f>
        <v/>
      </c>
      <c r="AA40" s="17" t="str">
        <f>IFERROR(VLOOKUP(AA39,Tableau3[],2,1),"")</f>
        <v/>
      </c>
      <c r="AB40" s="17" t="str">
        <f>IFERROR(VLOOKUP(AB39,Tableau3[],2,1),"")</f>
        <v/>
      </c>
      <c r="AC40" s="17" t="str">
        <f>IFERROR(VLOOKUP(AC39,Tableau3[],2,1),"")</f>
        <v/>
      </c>
      <c r="AD40" s="17" t="str">
        <f>IFERROR(VLOOKUP(AD39,Tableau3[],2,1),"")</f>
        <v/>
      </c>
      <c r="AE40" s="17" t="str">
        <f>IFERROR(VLOOKUP(AE39,Tableau3[],2,1),"")</f>
        <v/>
      </c>
      <c r="AF40" s="17" t="str">
        <f>IFERROR(VLOOKUP(AF39,Tableau3[],2,1),"")</f>
        <v/>
      </c>
      <c r="AG40" s="20" t="str">
        <f>IFERROR(VLOOKUP(AG39,Tableau3[],2,1),"")</f>
        <v/>
      </c>
    </row>
    <row r="41" spans="2:33" ht="16.2" thickTop="1" x14ac:dyDescent="0.3">
      <c r="B41" s="39" t="str">
        <f>'Personnel et affaires'!B13</f>
        <v>Salarié 9</v>
      </c>
      <c r="C41" s="26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2:33" ht="40.049999999999997" customHeight="1" x14ac:dyDescent="0.3">
      <c r="B42" s="39"/>
      <c r="C42" s="26" t="str">
        <f>IFERROR(VLOOKUP(C41,Tableau3[],2,1),"")</f>
        <v/>
      </c>
      <c r="D42" s="15" t="str">
        <f>IFERROR(VLOOKUP(D41,Tableau3[],2,1),"")</f>
        <v/>
      </c>
      <c r="E42" s="15" t="str">
        <f>IFERROR(VLOOKUP(E41,Tableau3[],2,1),"")</f>
        <v/>
      </c>
      <c r="F42" s="15" t="str">
        <f>IFERROR(VLOOKUP(F41,Tableau3[],2,1),"")</f>
        <v/>
      </c>
      <c r="G42" s="15" t="str">
        <f>IFERROR(VLOOKUP(G41,Tableau3[],2,1),"")</f>
        <v/>
      </c>
      <c r="H42" s="15" t="str">
        <f>IFERROR(VLOOKUP(H41,Tableau3[],2,1),"")</f>
        <v/>
      </c>
      <c r="I42" s="15" t="str">
        <f>IFERROR(VLOOKUP(I41,Tableau3[],2,1),"")</f>
        <v/>
      </c>
      <c r="J42" s="15" t="str">
        <f>IFERROR(VLOOKUP(J41,Tableau3[],2,1),"")</f>
        <v/>
      </c>
      <c r="K42" s="15" t="str">
        <f>IFERROR(VLOOKUP(K41,Tableau3[],2,1),"")</f>
        <v/>
      </c>
      <c r="L42" s="15" t="str">
        <f>IFERROR(VLOOKUP(L41,Tableau3[],2,1),"")</f>
        <v/>
      </c>
      <c r="M42" s="15" t="str">
        <f>IFERROR(VLOOKUP(M41,Tableau3[],2,1),"")</f>
        <v/>
      </c>
      <c r="N42" s="15" t="str">
        <f>IFERROR(VLOOKUP(N41,Tableau3[],2,1),"")</f>
        <v/>
      </c>
      <c r="O42" s="15" t="str">
        <f>IFERROR(VLOOKUP(O41,Tableau3[],2,1),"")</f>
        <v/>
      </c>
      <c r="P42" s="15" t="str">
        <f>IFERROR(VLOOKUP(P41,Tableau3[],2,1),"")</f>
        <v/>
      </c>
      <c r="Q42" s="15" t="str">
        <f>IFERROR(VLOOKUP(Q41,Tableau3[],2,1),"")</f>
        <v/>
      </c>
      <c r="R42" s="15" t="str">
        <f>IFERROR(VLOOKUP(R41,Tableau3[],2,1),"")</f>
        <v/>
      </c>
      <c r="S42" s="15" t="str">
        <f>IFERROR(VLOOKUP(S41,Tableau3[],2,1),"")</f>
        <v/>
      </c>
      <c r="T42" s="15" t="str">
        <f>IFERROR(VLOOKUP(T41,Tableau3[],2,1),"")</f>
        <v/>
      </c>
      <c r="U42" s="15" t="str">
        <f>IFERROR(VLOOKUP(U41,Tableau3[],2,1),"")</f>
        <v/>
      </c>
      <c r="V42" s="15" t="str">
        <f>IFERROR(VLOOKUP(V41,Tableau3[],2,1),"")</f>
        <v/>
      </c>
      <c r="W42" s="15" t="str">
        <f>IFERROR(VLOOKUP(W41,Tableau3[],2,1),"")</f>
        <v/>
      </c>
      <c r="X42" s="15" t="str">
        <f>IFERROR(VLOOKUP(X41,Tableau3[],2,1),"")</f>
        <v/>
      </c>
      <c r="Y42" s="15" t="str">
        <f>IFERROR(VLOOKUP(Y41,Tableau3[],2,1),"")</f>
        <v/>
      </c>
      <c r="Z42" s="15" t="str">
        <f>IFERROR(VLOOKUP(Z41,Tableau3[],2,1),"")</f>
        <v/>
      </c>
      <c r="AA42" s="15" t="str">
        <f>IFERROR(VLOOKUP(AA41,Tableau3[],2,1),"")</f>
        <v/>
      </c>
      <c r="AB42" s="15" t="str">
        <f>IFERROR(VLOOKUP(AB41,Tableau3[],2,1),"")</f>
        <v/>
      </c>
      <c r="AC42" s="15" t="str">
        <f>IFERROR(VLOOKUP(AC41,Tableau3[],2,1),"")</f>
        <v/>
      </c>
      <c r="AD42" s="15" t="str">
        <f>IFERROR(VLOOKUP(AD41,Tableau3[],2,1),"")</f>
        <v/>
      </c>
      <c r="AE42" s="15" t="str">
        <f>IFERROR(VLOOKUP(AE41,Tableau3[],2,1),"")</f>
        <v/>
      </c>
      <c r="AF42" s="15" t="str">
        <f>IFERROR(VLOOKUP(AF41,Tableau3[],2,1),"")</f>
        <v/>
      </c>
      <c r="AG42" s="19" t="str">
        <f>IFERROR(VLOOKUP(AG41,Tableau3[],2,1),"")</f>
        <v/>
      </c>
    </row>
    <row r="43" spans="2:33" ht="15.6" x14ac:dyDescent="0.3">
      <c r="B43" s="39"/>
      <c r="C43" s="26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2:33" ht="40.049999999999997" customHeight="1" thickBot="1" x14ac:dyDescent="0.35">
      <c r="B44" s="40"/>
      <c r="C44" s="27" t="str">
        <f>IFERROR(VLOOKUP(C43,Tableau3[],2,1),"")</f>
        <v/>
      </c>
      <c r="D44" s="17" t="str">
        <f>IFERROR(VLOOKUP(D43,Tableau3[],2,1),"")</f>
        <v/>
      </c>
      <c r="E44" s="17" t="str">
        <f>IFERROR(VLOOKUP(E43,Tableau3[],2,1),"")</f>
        <v/>
      </c>
      <c r="F44" s="17" t="str">
        <f>IFERROR(VLOOKUP(F43,Tableau3[],2,1),"")</f>
        <v/>
      </c>
      <c r="G44" s="17" t="str">
        <f>IFERROR(VLOOKUP(G43,Tableau3[],2,1),"")</f>
        <v/>
      </c>
      <c r="H44" s="17" t="str">
        <f>IFERROR(VLOOKUP(H43,Tableau3[],2,1),"")</f>
        <v/>
      </c>
      <c r="I44" s="17" t="str">
        <f>IFERROR(VLOOKUP(I43,Tableau3[],2,1),"")</f>
        <v/>
      </c>
      <c r="J44" s="17" t="str">
        <f>IFERROR(VLOOKUP(J43,Tableau3[],2,1),"")</f>
        <v/>
      </c>
      <c r="K44" s="17" t="str">
        <f>IFERROR(VLOOKUP(K43,Tableau3[],2,1),"")</f>
        <v/>
      </c>
      <c r="L44" s="17" t="str">
        <f>IFERROR(VLOOKUP(L43,Tableau3[],2,1),"")</f>
        <v/>
      </c>
      <c r="M44" s="17" t="str">
        <f>IFERROR(VLOOKUP(M43,Tableau3[],2,1),"")</f>
        <v/>
      </c>
      <c r="N44" s="17" t="str">
        <f>IFERROR(VLOOKUP(N43,Tableau3[],2,1),"")</f>
        <v/>
      </c>
      <c r="O44" s="17" t="str">
        <f>IFERROR(VLOOKUP(O43,Tableau3[],2,1),"")</f>
        <v/>
      </c>
      <c r="P44" s="17" t="str">
        <f>IFERROR(VLOOKUP(P43,Tableau3[],2,1),"")</f>
        <v/>
      </c>
      <c r="Q44" s="17" t="str">
        <f>IFERROR(VLOOKUP(Q43,Tableau3[],2,1),"")</f>
        <v/>
      </c>
      <c r="R44" s="17" t="str">
        <f>IFERROR(VLOOKUP(R43,Tableau3[],2,1),"")</f>
        <v/>
      </c>
      <c r="S44" s="17" t="str">
        <f>IFERROR(VLOOKUP(S43,Tableau3[],2,1),"")</f>
        <v/>
      </c>
      <c r="T44" s="17" t="str">
        <f>IFERROR(VLOOKUP(T43,Tableau3[],2,1),"")</f>
        <v/>
      </c>
      <c r="U44" s="17" t="str">
        <f>IFERROR(VLOOKUP(U43,Tableau3[],2,1),"")</f>
        <v/>
      </c>
      <c r="V44" s="17" t="str">
        <f>IFERROR(VLOOKUP(V43,Tableau3[],2,1),"")</f>
        <v/>
      </c>
      <c r="W44" s="17" t="str">
        <f>IFERROR(VLOOKUP(W43,Tableau3[],2,1),"")</f>
        <v/>
      </c>
      <c r="X44" s="17" t="str">
        <f>IFERROR(VLOOKUP(X43,Tableau3[],2,1),"")</f>
        <v/>
      </c>
      <c r="Y44" s="17" t="str">
        <f>IFERROR(VLOOKUP(Y43,Tableau3[],2,1),"")</f>
        <v/>
      </c>
      <c r="Z44" s="17" t="str">
        <f>IFERROR(VLOOKUP(Z43,Tableau3[],2,1),"")</f>
        <v/>
      </c>
      <c r="AA44" s="17" t="str">
        <f>IFERROR(VLOOKUP(AA43,Tableau3[],2,1),"")</f>
        <v/>
      </c>
      <c r="AB44" s="17" t="str">
        <f>IFERROR(VLOOKUP(AB43,Tableau3[],2,1),"")</f>
        <v/>
      </c>
      <c r="AC44" s="17" t="str">
        <f>IFERROR(VLOOKUP(AC43,Tableau3[],2,1),"")</f>
        <v/>
      </c>
      <c r="AD44" s="17" t="str">
        <f>IFERROR(VLOOKUP(AD43,Tableau3[],2,1),"")</f>
        <v/>
      </c>
      <c r="AE44" s="17" t="str">
        <f>IFERROR(VLOOKUP(AE43,Tableau3[],2,1),"")</f>
        <v/>
      </c>
      <c r="AF44" s="17" t="str">
        <f>IFERROR(VLOOKUP(AF43,Tableau3[],2,1),"")</f>
        <v/>
      </c>
      <c r="AG44" s="20" t="str">
        <f>IFERROR(VLOOKUP(AG43,Tableau3[],2,1),"")</f>
        <v/>
      </c>
    </row>
    <row r="45" spans="2:33" ht="16.2" thickTop="1" x14ac:dyDescent="0.3">
      <c r="B45" s="39" t="str">
        <f>'Personnel et affaires'!B14</f>
        <v>Salarié 10</v>
      </c>
      <c r="C45" s="26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2:33" ht="40.049999999999997" customHeight="1" x14ac:dyDescent="0.3">
      <c r="B46" s="39"/>
      <c r="C46" s="26" t="str">
        <f>IFERROR(VLOOKUP(C45,Tableau3[],2,1),"")</f>
        <v/>
      </c>
      <c r="D46" s="15" t="str">
        <f>IFERROR(VLOOKUP(D45,Tableau3[],2,1),"")</f>
        <v/>
      </c>
      <c r="E46" s="15" t="str">
        <f>IFERROR(VLOOKUP(E45,Tableau3[],2,1),"")</f>
        <v/>
      </c>
      <c r="F46" s="15" t="str">
        <f>IFERROR(VLOOKUP(F45,Tableau3[],2,1),"")</f>
        <v/>
      </c>
      <c r="G46" s="15" t="str">
        <f>IFERROR(VLOOKUP(G45,Tableau3[],2,1),"")</f>
        <v/>
      </c>
      <c r="H46" s="15" t="str">
        <f>IFERROR(VLOOKUP(H45,Tableau3[],2,1),"")</f>
        <v/>
      </c>
      <c r="I46" s="15" t="str">
        <f>IFERROR(VLOOKUP(I45,Tableau3[],2,1),"")</f>
        <v/>
      </c>
      <c r="J46" s="15" t="str">
        <f>IFERROR(VLOOKUP(J45,Tableau3[],2,1),"")</f>
        <v/>
      </c>
      <c r="K46" s="15" t="str">
        <f>IFERROR(VLOOKUP(K45,Tableau3[],2,1),"")</f>
        <v/>
      </c>
      <c r="L46" s="15" t="str">
        <f>IFERROR(VLOOKUP(L45,Tableau3[],2,1),"")</f>
        <v/>
      </c>
      <c r="M46" s="15" t="str">
        <f>IFERROR(VLOOKUP(M45,Tableau3[],2,1),"")</f>
        <v/>
      </c>
      <c r="N46" s="15" t="str">
        <f>IFERROR(VLOOKUP(N45,Tableau3[],2,1),"")</f>
        <v/>
      </c>
      <c r="O46" s="15" t="str">
        <f>IFERROR(VLOOKUP(O45,Tableau3[],2,1),"")</f>
        <v/>
      </c>
      <c r="P46" s="15" t="str">
        <f>IFERROR(VLOOKUP(P45,Tableau3[],2,1),"")</f>
        <v/>
      </c>
      <c r="Q46" s="15" t="str">
        <f>IFERROR(VLOOKUP(Q45,Tableau3[],2,1),"")</f>
        <v/>
      </c>
      <c r="R46" s="15" t="str">
        <f>IFERROR(VLOOKUP(R45,Tableau3[],2,1),"")</f>
        <v/>
      </c>
      <c r="S46" s="15" t="str">
        <f>IFERROR(VLOOKUP(S45,Tableau3[],2,1),"")</f>
        <v/>
      </c>
      <c r="T46" s="15" t="str">
        <f>IFERROR(VLOOKUP(T45,Tableau3[],2,1),"")</f>
        <v/>
      </c>
      <c r="U46" s="15" t="str">
        <f>IFERROR(VLOOKUP(U45,Tableau3[],2,1),"")</f>
        <v/>
      </c>
      <c r="V46" s="15" t="str">
        <f>IFERROR(VLOOKUP(V45,Tableau3[],2,1),"")</f>
        <v/>
      </c>
      <c r="W46" s="15" t="str">
        <f>IFERROR(VLOOKUP(W45,Tableau3[],2,1),"")</f>
        <v/>
      </c>
      <c r="X46" s="15" t="str">
        <f>IFERROR(VLOOKUP(X45,Tableau3[],2,1),"")</f>
        <v/>
      </c>
      <c r="Y46" s="15" t="str">
        <f>IFERROR(VLOOKUP(Y45,Tableau3[],2,1),"")</f>
        <v/>
      </c>
      <c r="Z46" s="15" t="str">
        <f>IFERROR(VLOOKUP(Z45,Tableau3[],2,1),"")</f>
        <v/>
      </c>
      <c r="AA46" s="15" t="str">
        <f>IFERROR(VLOOKUP(AA45,Tableau3[],2,1),"")</f>
        <v/>
      </c>
      <c r="AB46" s="15" t="str">
        <f>IFERROR(VLOOKUP(AB45,Tableau3[],2,1),"")</f>
        <v/>
      </c>
      <c r="AC46" s="15" t="str">
        <f>IFERROR(VLOOKUP(AC45,Tableau3[],2,1),"")</f>
        <v/>
      </c>
      <c r="AD46" s="15" t="str">
        <f>IFERROR(VLOOKUP(AD45,Tableau3[],2,1),"")</f>
        <v/>
      </c>
      <c r="AE46" s="15" t="str">
        <f>IFERROR(VLOOKUP(AE45,Tableau3[],2,1),"")</f>
        <v/>
      </c>
      <c r="AF46" s="15" t="str">
        <f>IFERROR(VLOOKUP(AF45,Tableau3[],2,1),"")</f>
        <v/>
      </c>
      <c r="AG46" s="19" t="str">
        <f>IFERROR(VLOOKUP(AG45,Tableau3[],2,1),"")</f>
        <v/>
      </c>
    </row>
    <row r="47" spans="2:33" ht="15.6" x14ac:dyDescent="0.3">
      <c r="B47" s="39"/>
      <c r="C47" s="26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2:33" ht="40.049999999999997" customHeight="1" thickBot="1" x14ac:dyDescent="0.35">
      <c r="B48" s="40"/>
      <c r="C48" s="27" t="str">
        <f>IFERROR(VLOOKUP(C47,Tableau3[],2,1),"")</f>
        <v/>
      </c>
      <c r="D48" s="17" t="str">
        <f>IFERROR(VLOOKUP(D47,Tableau3[],2,1),"")</f>
        <v/>
      </c>
      <c r="E48" s="17" t="str">
        <f>IFERROR(VLOOKUP(E47,Tableau3[],2,1),"")</f>
        <v/>
      </c>
      <c r="F48" s="17" t="str">
        <f>IFERROR(VLOOKUP(F47,Tableau3[],2,1),"")</f>
        <v/>
      </c>
      <c r="G48" s="17" t="str">
        <f>IFERROR(VLOOKUP(G47,Tableau3[],2,1),"")</f>
        <v/>
      </c>
      <c r="H48" s="17" t="str">
        <f>IFERROR(VLOOKUP(H47,Tableau3[],2,1),"")</f>
        <v/>
      </c>
      <c r="I48" s="17" t="str">
        <f>IFERROR(VLOOKUP(I47,Tableau3[],2,1),"")</f>
        <v/>
      </c>
      <c r="J48" s="17" t="str">
        <f>IFERROR(VLOOKUP(J47,Tableau3[],2,1),"")</f>
        <v/>
      </c>
      <c r="K48" s="17" t="str">
        <f>IFERROR(VLOOKUP(K47,Tableau3[],2,1),"")</f>
        <v/>
      </c>
      <c r="L48" s="17" t="str">
        <f>IFERROR(VLOOKUP(L47,Tableau3[],2,1),"")</f>
        <v/>
      </c>
      <c r="M48" s="17" t="str">
        <f>IFERROR(VLOOKUP(M47,Tableau3[],2,1),"")</f>
        <v/>
      </c>
      <c r="N48" s="17" t="str">
        <f>IFERROR(VLOOKUP(N47,Tableau3[],2,1),"")</f>
        <v/>
      </c>
      <c r="O48" s="17" t="str">
        <f>IFERROR(VLOOKUP(O47,Tableau3[],2,1),"")</f>
        <v/>
      </c>
      <c r="P48" s="17" t="str">
        <f>IFERROR(VLOOKUP(P47,Tableau3[],2,1),"")</f>
        <v/>
      </c>
      <c r="Q48" s="17" t="str">
        <f>IFERROR(VLOOKUP(Q47,Tableau3[],2,1),"")</f>
        <v/>
      </c>
      <c r="R48" s="17" t="str">
        <f>IFERROR(VLOOKUP(R47,Tableau3[],2,1),"")</f>
        <v/>
      </c>
      <c r="S48" s="17" t="str">
        <f>IFERROR(VLOOKUP(S47,Tableau3[],2,1),"")</f>
        <v/>
      </c>
      <c r="T48" s="17" t="str">
        <f>IFERROR(VLOOKUP(T47,Tableau3[],2,1),"")</f>
        <v/>
      </c>
      <c r="U48" s="17" t="str">
        <f>IFERROR(VLOOKUP(U47,Tableau3[],2,1),"")</f>
        <v/>
      </c>
      <c r="V48" s="17" t="str">
        <f>IFERROR(VLOOKUP(V47,Tableau3[],2,1),"")</f>
        <v/>
      </c>
      <c r="W48" s="17" t="str">
        <f>IFERROR(VLOOKUP(W47,Tableau3[],2,1),"")</f>
        <v/>
      </c>
      <c r="X48" s="17" t="str">
        <f>IFERROR(VLOOKUP(X47,Tableau3[],2,1),"")</f>
        <v/>
      </c>
      <c r="Y48" s="17" t="str">
        <f>IFERROR(VLOOKUP(Y47,Tableau3[],2,1),"")</f>
        <v/>
      </c>
      <c r="Z48" s="17" t="str">
        <f>IFERROR(VLOOKUP(Z47,Tableau3[],2,1),"")</f>
        <v/>
      </c>
      <c r="AA48" s="17" t="str">
        <f>IFERROR(VLOOKUP(AA47,Tableau3[],2,1),"")</f>
        <v/>
      </c>
      <c r="AB48" s="17" t="str">
        <f>IFERROR(VLOOKUP(AB47,Tableau3[],2,1),"")</f>
        <v/>
      </c>
      <c r="AC48" s="17" t="str">
        <f>IFERROR(VLOOKUP(AC47,Tableau3[],2,1),"")</f>
        <v/>
      </c>
      <c r="AD48" s="17" t="str">
        <f>IFERROR(VLOOKUP(AD47,Tableau3[],2,1),"")</f>
        <v/>
      </c>
      <c r="AE48" s="17" t="str">
        <f>IFERROR(VLOOKUP(AE47,Tableau3[],2,1),"")</f>
        <v/>
      </c>
      <c r="AF48" s="17" t="str">
        <f>IFERROR(VLOOKUP(AF47,Tableau3[],2,1),"")</f>
        <v/>
      </c>
      <c r="AG48" s="20" t="str">
        <f>IFERROR(VLOOKUP(AG47,Tableau3[],2,1),"")</f>
        <v/>
      </c>
    </row>
    <row r="49" spans="2:33" ht="16.2" thickTop="1" x14ac:dyDescent="0.3">
      <c r="B49" s="39" t="str">
        <f>'Personnel et affaires'!B15</f>
        <v>Salarié 11</v>
      </c>
      <c r="C49" s="26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2:33" ht="40.049999999999997" customHeight="1" x14ac:dyDescent="0.3">
      <c r="B50" s="39"/>
      <c r="C50" s="26" t="str">
        <f>IFERROR(VLOOKUP(C49,Tableau3[],2,1),"")</f>
        <v/>
      </c>
      <c r="D50" s="15" t="str">
        <f>IFERROR(VLOOKUP(D49,Tableau3[],2,1),"")</f>
        <v/>
      </c>
      <c r="E50" s="15" t="str">
        <f>IFERROR(VLOOKUP(E49,Tableau3[],2,1),"")</f>
        <v/>
      </c>
      <c r="F50" s="15" t="str">
        <f>IFERROR(VLOOKUP(F49,Tableau3[],2,1),"")</f>
        <v/>
      </c>
      <c r="G50" s="15" t="str">
        <f>IFERROR(VLOOKUP(G49,Tableau3[],2,1),"")</f>
        <v/>
      </c>
      <c r="H50" s="15" t="str">
        <f>IFERROR(VLOOKUP(H49,Tableau3[],2,1),"")</f>
        <v/>
      </c>
      <c r="I50" s="15" t="str">
        <f>IFERROR(VLOOKUP(I49,Tableau3[],2,1),"")</f>
        <v/>
      </c>
      <c r="J50" s="15" t="str">
        <f>IFERROR(VLOOKUP(J49,Tableau3[],2,1),"")</f>
        <v/>
      </c>
      <c r="K50" s="15" t="str">
        <f>IFERROR(VLOOKUP(K49,Tableau3[],2,1),"")</f>
        <v/>
      </c>
      <c r="L50" s="15" t="str">
        <f>IFERROR(VLOOKUP(L49,Tableau3[],2,1),"")</f>
        <v/>
      </c>
      <c r="M50" s="15" t="str">
        <f>IFERROR(VLOOKUP(M49,Tableau3[],2,1),"")</f>
        <v/>
      </c>
      <c r="N50" s="15" t="str">
        <f>IFERROR(VLOOKUP(N49,Tableau3[],2,1),"")</f>
        <v/>
      </c>
      <c r="O50" s="15" t="str">
        <f>IFERROR(VLOOKUP(O49,Tableau3[],2,1),"")</f>
        <v/>
      </c>
      <c r="P50" s="15" t="str">
        <f>IFERROR(VLOOKUP(P49,Tableau3[],2,1),"")</f>
        <v/>
      </c>
      <c r="Q50" s="15" t="str">
        <f>IFERROR(VLOOKUP(Q49,Tableau3[],2,1),"")</f>
        <v/>
      </c>
      <c r="R50" s="15" t="str">
        <f>IFERROR(VLOOKUP(R49,Tableau3[],2,1),"")</f>
        <v/>
      </c>
      <c r="S50" s="15" t="str">
        <f>IFERROR(VLOOKUP(S49,Tableau3[],2,1),"")</f>
        <v/>
      </c>
      <c r="T50" s="15" t="str">
        <f>IFERROR(VLOOKUP(T49,Tableau3[],2,1),"")</f>
        <v/>
      </c>
      <c r="U50" s="15" t="str">
        <f>IFERROR(VLOOKUP(U49,Tableau3[],2,1),"")</f>
        <v/>
      </c>
      <c r="V50" s="15" t="str">
        <f>IFERROR(VLOOKUP(V49,Tableau3[],2,1),"")</f>
        <v/>
      </c>
      <c r="W50" s="15" t="str">
        <f>IFERROR(VLOOKUP(W49,Tableau3[],2,1),"")</f>
        <v/>
      </c>
      <c r="X50" s="15" t="str">
        <f>IFERROR(VLOOKUP(X49,Tableau3[],2,1),"")</f>
        <v/>
      </c>
      <c r="Y50" s="15" t="str">
        <f>IFERROR(VLOOKUP(Y49,Tableau3[],2,1),"")</f>
        <v/>
      </c>
      <c r="Z50" s="15" t="str">
        <f>IFERROR(VLOOKUP(Z49,Tableau3[],2,1),"")</f>
        <v/>
      </c>
      <c r="AA50" s="15" t="str">
        <f>IFERROR(VLOOKUP(AA49,Tableau3[],2,1),"")</f>
        <v/>
      </c>
      <c r="AB50" s="15" t="str">
        <f>IFERROR(VLOOKUP(AB49,Tableau3[],2,1),"")</f>
        <v/>
      </c>
      <c r="AC50" s="15" t="str">
        <f>IFERROR(VLOOKUP(AC49,Tableau3[],2,1),"")</f>
        <v/>
      </c>
      <c r="AD50" s="15" t="str">
        <f>IFERROR(VLOOKUP(AD49,Tableau3[],2,1),"")</f>
        <v/>
      </c>
      <c r="AE50" s="15" t="str">
        <f>IFERROR(VLOOKUP(AE49,Tableau3[],2,1),"")</f>
        <v/>
      </c>
      <c r="AF50" s="15" t="str">
        <f>IFERROR(VLOOKUP(AF49,Tableau3[],2,1),"")</f>
        <v/>
      </c>
      <c r="AG50" s="19" t="str">
        <f>IFERROR(VLOOKUP(AG49,Tableau3[],2,1),"")</f>
        <v/>
      </c>
    </row>
    <row r="51" spans="2:33" ht="15.6" x14ac:dyDescent="0.3">
      <c r="B51" s="39"/>
      <c r="C51" s="26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2:33" ht="40.049999999999997" customHeight="1" thickBot="1" x14ac:dyDescent="0.35">
      <c r="B52" s="40"/>
      <c r="C52" s="27" t="str">
        <f>IFERROR(VLOOKUP(C51,Tableau3[],2,1),"")</f>
        <v/>
      </c>
      <c r="D52" s="17" t="str">
        <f>IFERROR(VLOOKUP(D51,Tableau3[],2,1),"")</f>
        <v/>
      </c>
      <c r="E52" s="17" t="str">
        <f>IFERROR(VLOOKUP(E51,Tableau3[],2,1),"")</f>
        <v/>
      </c>
      <c r="F52" s="17" t="str">
        <f>IFERROR(VLOOKUP(F51,Tableau3[],2,1),"")</f>
        <v/>
      </c>
      <c r="G52" s="17" t="str">
        <f>IFERROR(VLOOKUP(G51,Tableau3[],2,1),"")</f>
        <v/>
      </c>
      <c r="H52" s="17" t="str">
        <f>IFERROR(VLOOKUP(H51,Tableau3[],2,1),"")</f>
        <v/>
      </c>
      <c r="I52" s="17" t="str">
        <f>IFERROR(VLOOKUP(I51,Tableau3[],2,1),"")</f>
        <v/>
      </c>
      <c r="J52" s="17" t="str">
        <f>IFERROR(VLOOKUP(J51,Tableau3[],2,1),"")</f>
        <v/>
      </c>
      <c r="K52" s="17" t="str">
        <f>IFERROR(VLOOKUP(K51,Tableau3[],2,1),"")</f>
        <v/>
      </c>
      <c r="L52" s="17" t="str">
        <f>IFERROR(VLOOKUP(L51,Tableau3[],2,1),"")</f>
        <v/>
      </c>
      <c r="M52" s="17" t="str">
        <f>IFERROR(VLOOKUP(M51,Tableau3[],2,1),"")</f>
        <v/>
      </c>
      <c r="N52" s="17" t="str">
        <f>IFERROR(VLOOKUP(N51,Tableau3[],2,1),"")</f>
        <v/>
      </c>
      <c r="O52" s="17" t="str">
        <f>IFERROR(VLOOKUP(O51,Tableau3[],2,1),"")</f>
        <v/>
      </c>
      <c r="P52" s="17" t="str">
        <f>IFERROR(VLOOKUP(P51,Tableau3[],2,1),"")</f>
        <v/>
      </c>
      <c r="Q52" s="17" t="str">
        <f>IFERROR(VLOOKUP(Q51,Tableau3[],2,1),"")</f>
        <v/>
      </c>
      <c r="R52" s="17" t="str">
        <f>IFERROR(VLOOKUP(R51,Tableau3[],2,1),"")</f>
        <v/>
      </c>
      <c r="S52" s="17" t="str">
        <f>IFERROR(VLOOKUP(S51,Tableau3[],2,1),"")</f>
        <v/>
      </c>
      <c r="T52" s="17" t="str">
        <f>IFERROR(VLOOKUP(T51,Tableau3[],2,1),"")</f>
        <v/>
      </c>
      <c r="U52" s="17" t="str">
        <f>IFERROR(VLOOKUP(U51,Tableau3[],2,1),"")</f>
        <v/>
      </c>
      <c r="V52" s="17" t="str">
        <f>IFERROR(VLOOKUP(V51,Tableau3[],2,1),"")</f>
        <v/>
      </c>
      <c r="W52" s="17" t="str">
        <f>IFERROR(VLOOKUP(W51,Tableau3[],2,1),"")</f>
        <v/>
      </c>
      <c r="X52" s="17" t="str">
        <f>IFERROR(VLOOKUP(X51,Tableau3[],2,1),"")</f>
        <v/>
      </c>
      <c r="Y52" s="17" t="str">
        <f>IFERROR(VLOOKUP(Y51,Tableau3[],2,1),"")</f>
        <v/>
      </c>
      <c r="Z52" s="17" t="str">
        <f>IFERROR(VLOOKUP(Z51,Tableau3[],2,1),"")</f>
        <v/>
      </c>
      <c r="AA52" s="17" t="str">
        <f>IFERROR(VLOOKUP(AA51,Tableau3[],2,1),"")</f>
        <v/>
      </c>
      <c r="AB52" s="17" t="str">
        <f>IFERROR(VLOOKUP(AB51,Tableau3[],2,1),"")</f>
        <v/>
      </c>
      <c r="AC52" s="17" t="str">
        <f>IFERROR(VLOOKUP(AC51,Tableau3[],2,1),"")</f>
        <v/>
      </c>
      <c r="AD52" s="17" t="str">
        <f>IFERROR(VLOOKUP(AD51,Tableau3[],2,1),"")</f>
        <v/>
      </c>
      <c r="AE52" s="17" t="str">
        <f>IFERROR(VLOOKUP(AE51,Tableau3[],2,1),"")</f>
        <v/>
      </c>
      <c r="AF52" s="17" t="str">
        <f>IFERROR(VLOOKUP(AF51,Tableau3[],2,1),"")</f>
        <v/>
      </c>
      <c r="AG52" s="20" t="str">
        <f>IFERROR(VLOOKUP(AG51,Tableau3[],2,1),"")</f>
        <v/>
      </c>
    </row>
    <row r="53" spans="2:33" ht="16.2" thickTop="1" x14ac:dyDescent="0.3">
      <c r="B53" s="38" t="str">
        <f>'Personnel et affaires'!B16</f>
        <v>Salarié 12</v>
      </c>
      <c r="C53" s="25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21"/>
    </row>
    <row r="54" spans="2:33" ht="40.049999999999997" customHeight="1" x14ac:dyDescent="0.3">
      <c r="B54" s="39"/>
      <c r="C54" s="26" t="str">
        <f>IFERROR(VLOOKUP(C53,Tableau3[],2,1),"")</f>
        <v/>
      </c>
      <c r="D54" s="15" t="str">
        <f>IFERROR(VLOOKUP(D53,Tableau3[],2,1),"")</f>
        <v/>
      </c>
      <c r="E54" s="15" t="str">
        <f>IFERROR(VLOOKUP(E53,Tableau3[],2,1),"")</f>
        <v/>
      </c>
      <c r="F54" s="15" t="str">
        <f>IFERROR(VLOOKUP(F53,Tableau3[],2,1),"")</f>
        <v/>
      </c>
      <c r="G54" s="15" t="str">
        <f>IFERROR(VLOOKUP(G53,Tableau3[],2,1),"")</f>
        <v/>
      </c>
      <c r="H54" s="15" t="str">
        <f>IFERROR(VLOOKUP(H53,Tableau3[],2,1),"")</f>
        <v/>
      </c>
      <c r="I54" s="15" t="str">
        <f>IFERROR(VLOOKUP(I53,Tableau3[],2,1),"")</f>
        <v/>
      </c>
      <c r="J54" s="15" t="str">
        <f>IFERROR(VLOOKUP(J53,Tableau3[],2,1),"")</f>
        <v/>
      </c>
      <c r="K54" s="15" t="str">
        <f>IFERROR(VLOOKUP(K53,Tableau3[],2,1),"")</f>
        <v/>
      </c>
      <c r="L54" s="15" t="str">
        <f>IFERROR(VLOOKUP(L53,Tableau3[],2,1),"")</f>
        <v/>
      </c>
      <c r="M54" s="15" t="str">
        <f>IFERROR(VLOOKUP(M53,Tableau3[],2,1),"")</f>
        <v/>
      </c>
      <c r="N54" s="15" t="str">
        <f>IFERROR(VLOOKUP(N53,Tableau3[],2,1),"")</f>
        <v/>
      </c>
      <c r="O54" s="15" t="str">
        <f>IFERROR(VLOOKUP(O53,Tableau3[],2,1),"")</f>
        <v/>
      </c>
      <c r="P54" s="15" t="str">
        <f>IFERROR(VLOOKUP(P53,Tableau3[],2,1),"")</f>
        <v/>
      </c>
      <c r="Q54" s="15" t="str">
        <f>IFERROR(VLOOKUP(Q53,Tableau3[],2,1),"")</f>
        <v/>
      </c>
      <c r="R54" s="15" t="str">
        <f>IFERROR(VLOOKUP(R53,Tableau3[],2,1),"")</f>
        <v/>
      </c>
      <c r="S54" s="15" t="str">
        <f>IFERROR(VLOOKUP(S53,Tableau3[],2,1),"")</f>
        <v/>
      </c>
      <c r="T54" s="15" t="str">
        <f>IFERROR(VLOOKUP(T53,Tableau3[],2,1),"")</f>
        <v/>
      </c>
      <c r="U54" s="15" t="str">
        <f>IFERROR(VLOOKUP(U53,Tableau3[],2,1),"")</f>
        <v/>
      </c>
      <c r="V54" s="15" t="str">
        <f>IFERROR(VLOOKUP(V53,Tableau3[],2,1),"")</f>
        <v/>
      </c>
      <c r="W54" s="15" t="str">
        <f>IFERROR(VLOOKUP(W53,Tableau3[],2,1),"")</f>
        <v/>
      </c>
      <c r="X54" s="15" t="str">
        <f>IFERROR(VLOOKUP(X53,Tableau3[],2,1),"")</f>
        <v/>
      </c>
      <c r="Y54" s="15" t="str">
        <f>IFERROR(VLOOKUP(Y53,Tableau3[],2,1),"")</f>
        <v/>
      </c>
      <c r="Z54" s="15" t="str">
        <f>IFERROR(VLOOKUP(Z53,Tableau3[],2,1),"")</f>
        <v/>
      </c>
      <c r="AA54" s="15" t="str">
        <f>IFERROR(VLOOKUP(AA53,Tableau3[],2,1),"")</f>
        <v/>
      </c>
      <c r="AB54" s="15" t="str">
        <f>IFERROR(VLOOKUP(AB53,Tableau3[],2,1),"")</f>
        <v/>
      </c>
      <c r="AC54" s="15" t="str">
        <f>IFERROR(VLOOKUP(AC53,Tableau3[],2,1),"")</f>
        <v/>
      </c>
      <c r="AD54" s="15" t="str">
        <f>IFERROR(VLOOKUP(AD53,Tableau3[],2,1),"")</f>
        <v/>
      </c>
      <c r="AE54" s="15" t="str">
        <f>IFERROR(VLOOKUP(AE53,Tableau3[],2,1),"")</f>
        <v/>
      </c>
      <c r="AF54" s="15" t="str">
        <f>IFERROR(VLOOKUP(AF53,Tableau3[],2,1),"")</f>
        <v/>
      </c>
      <c r="AG54" s="19" t="str">
        <f>IFERROR(VLOOKUP(AG53,Tableau3[],2,1),"")</f>
        <v/>
      </c>
    </row>
    <row r="55" spans="2:33" ht="15.6" x14ac:dyDescent="0.3">
      <c r="B55" s="39"/>
      <c r="C55" s="26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2:33" ht="40.049999999999997" customHeight="1" thickBot="1" x14ac:dyDescent="0.35">
      <c r="B56" s="40"/>
      <c r="C56" s="27" t="str">
        <f>IFERROR(VLOOKUP(C55,Tableau3[],2,1),"")</f>
        <v/>
      </c>
      <c r="D56" s="17" t="str">
        <f>IFERROR(VLOOKUP(D55,Tableau3[],2,1),"")</f>
        <v/>
      </c>
      <c r="E56" s="17" t="str">
        <f>IFERROR(VLOOKUP(E55,Tableau3[],2,1),"")</f>
        <v/>
      </c>
      <c r="F56" s="17" t="str">
        <f>IFERROR(VLOOKUP(F55,Tableau3[],2,1),"")</f>
        <v/>
      </c>
      <c r="G56" s="17" t="str">
        <f>IFERROR(VLOOKUP(G55,Tableau3[],2,1),"")</f>
        <v/>
      </c>
      <c r="H56" s="17" t="str">
        <f>IFERROR(VLOOKUP(H55,Tableau3[],2,1),"")</f>
        <v/>
      </c>
      <c r="I56" s="17" t="str">
        <f>IFERROR(VLOOKUP(I55,Tableau3[],2,1),"")</f>
        <v/>
      </c>
      <c r="J56" s="17" t="str">
        <f>IFERROR(VLOOKUP(J55,Tableau3[],2,1),"")</f>
        <v/>
      </c>
      <c r="K56" s="17" t="str">
        <f>IFERROR(VLOOKUP(K55,Tableau3[],2,1),"")</f>
        <v/>
      </c>
      <c r="L56" s="17" t="str">
        <f>IFERROR(VLOOKUP(L55,Tableau3[],2,1),"")</f>
        <v/>
      </c>
      <c r="M56" s="17" t="str">
        <f>IFERROR(VLOOKUP(M55,Tableau3[],2,1),"")</f>
        <v/>
      </c>
      <c r="N56" s="17" t="str">
        <f>IFERROR(VLOOKUP(N55,Tableau3[],2,1),"")</f>
        <v/>
      </c>
      <c r="O56" s="17" t="str">
        <f>IFERROR(VLOOKUP(O55,Tableau3[],2,1),"")</f>
        <v/>
      </c>
      <c r="P56" s="17" t="str">
        <f>IFERROR(VLOOKUP(P55,Tableau3[],2,1),"")</f>
        <v/>
      </c>
      <c r="Q56" s="17" t="str">
        <f>IFERROR(VLOOKUP(Q55,Tableau3[],2,1),"")</f>
        <v/>
      </c>
      <c r="R56" s="17" t="str">
        <f>IFERROR(VLOOKUP(R55,Tableau3[],2,1),"")</f>
        <v/>
      </c>
      <c r="S56" s="17" t="str">
        <f>IFERROR(VLOOKUP(S55,Tableau3[],2,1),"")</f>
        <v/>
      </c>
      <c r="T56" s="17" t="str">
        <f>IFERROR(VLOOKUP(T55,Tableau3[],2,1),"")</f>
        <v/>
      </c>
      <c r="U56" s="17" t="str">
        <f>IFERROR(VLOOKUP(U55,Tableau3[],2,1),"")</f>
        <v/>
      </c>
      <c r="V56" s="17" t="str">
        <f>IFERROR(VLOOKUP(V55,Tableau3[],2,1),"")</f>
        <v/>
      </c>
      <c r="W56" s="17" t="str">
        <f>IFERROR(VLOOKUP(W55,Tableau3[],2,1),"")</f>
        <v/>
      </c>
      <c r="X56" s="17" t="str">
        <f>IFERROR(VLOOKUP(X55,Tableau3[],2,1),"")</f>
        <v/>
      </c>
      <c r="Y56" s="17" t="str">
        <f>IFERROR(VLOOKUP(Y55,Tableau3[],2,1),"")</f>
        <v/>
      </c>
      <c r="Z56" s="17" t="str">
        <f>IFERROR(VLOOKUP(Z55,Tableau3[],2,1),"")</f>
        <v/>
      </c>
      <c r="AA56" s="17" t="str">
        <f>IFERROR(VLOOKUP(AA55,Tableau3[],2,1),"")</f>
        <v/>
      </c>
      <c r="AB56" s="17" t="str">
        <f>IFERROR(VLOOKUP(AB55,Tableau3[],2,1),"")</f>
        <v/>
      </c>
      <c r="AC56" s="17" t="str">
        <f>IFERROR(VLOOKUP(AC55,Tableau3[],2,1),"")</f>
        <v/>
      </c>
      <c r="AD56" s="17" t="str">
        <f>IFERROR(VLOOKUP(AD55,Tableau3[],2,1),"")</f>
        <v/>
      </c>
      <c r="AE56" s="17" t="str">
        <f>IFERROR(VLOOKUP(AE55,Tableau3[],2,1),"")</f>
        <v/>
      </c>
      <c r="AF56" s="17" t="str">
        <f>IFERROR(VLOOKUP(AF55,Tableau3[],2,1),"")</f>
        <v/>
      </c>
      <c r="AG56" s="20" t="str">
        <f>IFERROR(VLOOKUP(AG55,Tableau3[],2,1),"")</f>
        <v/>
      </c>
    </row>
    <row r="57" spans="2:33" ht="16.2" thickTop="1" x14ac:dyDescent="0.3">
      <c r="B57" s="38" t="str">
        <f>'Personnel et affaires'!B17</f>
        <v>Salarié 13</v>
      </c>
      <c r="C57" s="25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21"/>
    </row>
    <row r="58" spans="2:33" ht="40.049999999999997" customHeight="1" x14ac:dyDescent="0.3">
      <c r="B58" s="39"/>
      <c r="C58" s="26" t="str">
        <f>IFERROR(VLOOKUP(C57,Tableau3[],2,1),"")</f>
        <v/>
      </c>
      <c r="D58" s="15" t="str">
        <f>IFERROR(VLOOKUP(D57,Tableau3[],2,1),"")</f>
        <v/>
      </c>
      <c r="E58" s="15" t="str">
        <f>IFERROR(VLOOKUP(E57,Tableau3[],2,1),"")</f>
        <v/>
      </c>
      <c r="F58" s="15" t="str">
        <f>IFERROR(VLOOKUP(F57,Tableau3[],2,1),"")</f>
        <v/>
      </c>
      <c r="G58" s="15" t="str">
        <f>IFERROR(VLOOKUP(G57,Tableau3[],2,1),"")</f>
        <v/>
      </c>
      <c r="H58" s="15" t="str">
        <f>IFERROR(VLOOKUP(H57,Tableau3[],2,1),"")</f>
        <v/>
      </c>
      <c r="I58" s="15" t="str">
        <f>IFERROR(VLOOKUP(I57,Tableau3[],2,1),"")</f>
        <v/>
      </c>
      <c r="J58" s="15" t="str">
        <f>IFERROR(VLOOKUP(J57,Tableau3[],2,1),"")</f>
        <v/>
      </c>
      <c r="K58" s="15" t="str">
        <f>IFERROR(VLOOKUP(K57,Tableau3[],2,1),"")</f>
        <v/>
      </c>
      <c r="L58" s="15" t="str">
        <f>IFERROR(VLOOKUP(L57,Tableau3[],2,1),"")</f>
        <v/>
      </c>
      <c r="M58" s="15" t="str">
        <f>IFERROR(VLOOKUP(M57,Tableau3[],2,1),"")</f>
        <v/>
      </c>
      <c r="N58" s="15" t="str">
        <f>IFERROR(VLOOKUP(N57,Tableau3[],2,1),"")</f>
        <v/>
      </c>
      <c r="O58" s="15" t="str">
        <f>IFERROR(VLOOKUP(O57,Tableau3[],2,1),"")</f>
        <v/>
      </c>
      <c r="P58" s="15" t="str">
        <f>IFERROR(VLOOKUP(P57,Tableau3[],2,1),"")</f>
        <v/>
      </c>
      <c r="Q58" s="15" t="str">
        <f>IFERROR(VLOOKUP(Q57,Tableau3[],2,1),"")</f>
        <v/>
      </c>
      <c r="R58" s="15" t="str">
        <f>IFERROR(VLOOKUP(R57,Tableau3[],2,1),"")</f>
        <v/>
      </c>
      <c r="S58" s="15" t="str">
        <f>IFERROR(VLOOKUP(S57,Tableau3[],2,1),"")</f>
        <v/>
      </c>
      <c r="T58" s="15" t="str">
        <f>IFERROR(VLOOKUP(T57,Tableau3[],2,1),"")</f>
        <v/>
      </c>
      <c r="U58" s="15" t="str">
        <f>IFERROR(VLOOKUP(U57,Tableau3[],2,1),"")</f>
        <v/>
      </c>
      <c r="V58" s="15" t="str">
        <f>IFERROR(VLOOKUP(V57,Tableau3[],2,1),"")</f>
        <v/>
      </c>
      <c r="W58" s="15" t="str">
        <f>IFERROR(VLOOKUP(W57,Tableau3[],2,1),"")</f>
        <v/>
      </c>
      <c r="X58" s="15" t="str">
        <f>IFERROR(VLOOKUP(X57,Tableau3[],2,1),"")</f>
        <v/>
      </c>
      <c r="Y58" s="15" t="str">
        <f>IFERROR(VLOOKUP(Y57,Tableau3[],2,1),"")</f>
        <v/>
      </c>
      <c r="Z58" s="15" t="str">
        <f>IFERROR(VLOOKUP(Z57,Tableau3[],2,1),"")</f>
        <v/>
      </c>
      <c r="AA58" s="15" t="str">
        <f>IFERROR(VLOOKUP(AA57,Tableau3[],2,1),"")</f>
        <v/>
      </c>
      <c r="AB58" s="15" t="str">
        <f>IFERROR(VLOOKUP(AB57,Tableau3[],2,1),"")</f>
        <v/>
      </c>
      <c r="AC58" s="15" t="str">
        <f>IFERROR(VLOOKUP(AC57,Tableau3[],2,1),"")</f>
        <v/>
      </c>
      <c r="AD58" s="15" t="str">
        <f>IFERROR(VLOOKUP(AD57,Tableau3[],2,1),"")</f>
        <v/>
      </c>
      <c r="AE58" s="15" t="str">
        <f>IFERROR(VLOOKUP(AE57,Tableau3[],2,1),"")</f>
        <v/>
      </c>
      <c r="AF58" s="15" t="str">
        <f>IFERROR(VLOOKUP(AF57,Tableau3[],2,1),"")</f>
        <v/>
      </c>
      <c r="AG58" s="19" t="str">
        <f>IFERROR(VLOOKUP(AG57,Tableau3[],2,1),"")</f>
        <v/>
      </c>
    </row>
    <row r="59" spans="2:33" ht="15.6" x14ac:dyDescent="0.3">
      <c r="B59" s="39"/>
      <c r="C59" s="26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2:33" ht="40.049999999999997" customHeight="1" thickBot="1" x14ac:dyDescent="0.35">
      <c r="B60" s="40"/>
      <c r="C60" s="27" t="str">
        <f>IFERROR(VLOOKUP(C59,Tableau3[],2,1),"")</f>
        <v/>
      </c>
      <c r="D60" s="17" t="str">
        <f>IFERROR(VLOOKUP(D59,Tableau3[],2,1),"")</f>
        <v/>
      </c>
      <c r="E60" s="17" t="str">
        <f>IFERROR(VLOOKUP(E59,Tableau3[],2,1),"")</f>
        <v/>
      </c>
      <c r="F60" s="17" t="str">
        <f>IFERROR(VLOOKUP(F59,Tableau3[],2,1),"")</f>
        <v/>
      </c>
      <c r="G60" s="17" t="str">
        <f>IFERROR(VLOOKUP(G59,Tableau3[],2,1),"")</f>
        <v/>
      </c>
      <c r="H60" s="17" t="str">
        <f>IFERROR(VLOOKUP(H59,Tableau3[],2,1),"")</f>
        <v/>
      </c>
      <c r="I60" s="17" t="str">
        <f>IFERROR(VLOOKUP(I59,Tableau3[],2,1),"")</f>
        <v/>
      </c>
      <c r="J60" s="17" t="str">
        <f>IFERROR(VLOOKUP(J59,Tableau3[],2,1),"")</f>
        <v/>
      </c>
      <c r="K60" s="17" t="str">
        <f>IFERROR(VLOOKUP(K59,Tableau3[],2,1),"")</f>
        <v/>
      </c>
      <c r="L60" s="17" t="str">
        <f>IFERROR(VLOOKUP(L59,Tableau3[],2,1),"")</f>
        <v/>
      </c>
      <c r="M60" s="17" t="str">
        <f>IFERROR(VLOOKUP(M59,Tableau3[],2,1),"")</f>
        <v/>
      </c>
      <c r="N60" s="17" t="str">
        <f>IFERROR(VLOOKUP(N59,Tableau3[],2,1),"")</f>
        <v/>
      </c>
      <c r="O60" s="17" t="str">
        <f>IFERROR(VLOOKUP(O59,Tableau3[],2,1),"")</f>
        <v/>
      </c>
      <c r="P60" s="17" t="str">
        <f>IFERROR(VLOOKUP(P59,Tableau3[],2,1),"")</f>
        <v/>
      </c>
      <c r="Q60" s="17" t="str">
        <f>IFERROR(VLOOKUP(Q59,Tableau3[],2,1),"")</f>
        <v/>
      </c>
      <c r="R60" s="17" t="str">
        <f>IFERROR(VLOOKUP(R59,Tableau3[],2,1),"")</f>
        <v/>
      </c>
      <c r="S60" s="17" t="str">
        <f>IFERROR(VLOOKUP(S59,Tableau3[],2,1),"")</f>
        <v/>
      </c>
      <c r="T60" s="17" t="str">
        <f>IFERROR(VLOOKUP(T59,Tableau3[],2,1),"")</f>
        <v/>
      </c>
      <c r="U60" s="17" t="str">
        <f>IFERROR(VLOOKUP(U59,Tableau3[],2,1),"")</f>
        <v/>
      </c>
      <c r="V60" s="17" t="str">
        <f>IFERROR(VLOOKUP(V59,Tableau3[],2,1),"")</f>
        <v/>
      </c>
      <c r="W60" s="17" t="str">
        <f>IFERROR(VLOOKUP(W59,Tableau3[],2,1),"")</f>
        <v/>
      </c>
      <c r="X60" s="17" t="str">
        <f>IFERROR(VLOOKUP(X59,Tableau3[],2,1),"")</f>
        <v/>
      </c>
      <c r="Y60" s="17" t="str">
        <f>IFERROR(VLOOKUP(Y59,Tableau3[],2,1),"")</f>
        <v/>
      </c>
      <c r="Z60" s="17" t="str">
        <f>IFERROR(VLOOKUP(Z59,Tableau3[],2,1),"")</f>
        <v/>
      </c>
      <c r="AA60" s="17" t="str">
        <f>IFERROR(VLOOKUP(AA59,Tableau3[],2,1),"")</f>
        <v/>
      </c>
      <c r="AB60" s="17" t="str">
        <f>IFERROR(VLOOKUP(AB59,Tableau3[],2,1),"")</f>
        <v/>
      </c>
      <c r="AC60" s="17" t="str">
        <f>IFERROR(VLOOKUP(AC59,Tableau3[],2,1),"")</f>
        <v/>
      </c>
      <c r="AD60" s="17" t="str">
        <f>IFERROR(VLOOKUP(AD59,Tableau3[],2,1),"")</f>
        <v/>
      </c>
      <c r="AE60" s="17" t="str">
        <f>IFERROR(VLOOKUP(AE59,Tableau3[],2,1),"")</f>
        <v/>
      </c>
      <c r="AF60" s="17" t="str">
        <f>IFERROR(VLOOKUP(AF59,Tableau3[],2,1),"")</f>
        <v/>
      </c>
      <c r="AG60" s="20" t="str">
        <f>IFERROR(VLOOKUP(AG59,Tableau3[],2,1),"")</f>
        <v/>
      </c>
    </row>
    <row r="61" spans="2:33" ht="16.2" thickTop="1" x14ac:dyDescent="0.3">
      <c r="B61" s="38" t="str">
        <f>'Personnel et affaires'!B18</f>
        <v>Salarié 14</v>
      </c>
      <c r="C61" s="25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21"/>
    </row>
    <row r="62" spans="2:33" ht="40.049999999999997" customHeight="1" x14ac:dyDescent="0.3">
      <c r="B62" s="39"/>
      <c r="C62" s="26" t="str">
        <f>IFERROR(VLOOKUP(C61,Tableau3[],2,1),"")</f>
        <v/>
      </c>
      <c r="D62" s="15" t="str">
        <f>IFERROR(VLOOKUP(D61,Tableau3[],2,1),"")</f>
        <v/>
      </c>
      <c r="E62" s="15" t="str">
        <f>IFERROR(VLOOKUP(E61,Tableau3[],2,1),"")</f>
        <v/>
      </c>
      <c r="F62" s="15" t="str">
        <f>IFERROR(VLOOKUP(F61,Tableau3[],2,1),"")</f>
        <v/>
      </c>
      <c r="G62" s="15" t="str">
        <f>IFERROR(VLOOKUP(G61,Tableau3[],2,1),"")</f>
        <v/>
      </c>
      <c r="H62" s="15" t="str">
        <f>IFERROR(VLOOKUP(H61,Tableau3[],2,1),"")</f>
        <v/>
      </c>
      <c r="I62" s="15" t="str">
        <f>IFERROR(VLOOKUP(I61,Tableau3[],2,1),"")</f>
        <v/>
      </c>
      <c r="J62" s="15" t="str">
        <f>IFERROR(VLOOKUP(J61,Tableau3[],2,1),"")</f>
        <v/>
      </c>
      <c r="K62" s="15" t="str">
        <f>IFERROR(VLOOKUP(K61,Tableau3[],2,1),"")</f>
        <v/>
      </c>
      <c r="L62" s="15" t="str">
        <f>IFERROR(VLOOKUP(L61,Tableau3[],2,1),"")</f>
        <v/>
      </c>
      <c r="M62" s="15" t="str">
        <f>IFERROR(VLOOKUP(M61,Tableau3[],2,1),"")</f>
        <v/>
      </c>
      <c r="N62" s="15" t="str">
        <f>IFERROR(VLOOKUP(N61,Tableau3[],2,1),"")</f>
        <v/>
      </c>
      <c r="O62" s="15" t="str">
        <f>IFERROR(VLOOKUP(O61,Tableau3[],2,1),"")</f>
        <v/>
      </c>
      <c r="P62" s="15" t="str">
        <f>IFERROR(VLOOKUP(P61,Tableau3[],2,1),"")</f>
        <v/>
      </c>
      <c r="Q62" s="15" t="str">
        <f>IFERROR(VLOOKUP(Q61,Tableau3[],2,1),"")</f>
        <v/>
      </c>
      <c r="R62" s="15" t="str">
        <f>IFERROR(VLOOKUP(R61,Tableau3[],2,1),"")</f>
        <v/>
      </c>
      <c r="S62" s="15" t="str">
        <f>IFERROR(VLOOKUP(S61,Tableau3[],2,1),"")</f>
        <v/>
      </c>
      <c r="T62" s="15" t="str">
        <f>IFERROR(VLOOKUP(T61,Tableau3[],2,1),"")</f>
        <v/>
      </c>
      <c r="U62" s="15" t="str">
        <f>IFERROR(VLOOKUP(U61,Tableau3[],2,1),"")</f>
        <v/>
      </c>
      <c r="V62" s="15" t="str">
        <f>IFERROR(VLOOKUP(V61,Tableau3[],2,1),"")</f>
        <v/>
      </c>
      <c r="W62" s="15" t="str">
        <f>IFERROR(VLOOKUP(W61,Tableau3[],2,1),"")</f>
        <v/>
      </c>
      <c r="X62" s="15" t="str">
        <f>IFERROR(VLOOKUP(X61,Tableau3[],2,1),"")</f>
        <v/>
      </c>
      <c r="Y62" s="15" t="str">
        <f>IFERROR(VLOOKUP(Y61,Tableau3[],2,1),"")</f>
        <v/>
      </c>
      <c r="Z62" s="15" t="str">
        <f>IFERROR(VLOOKUP(Z61,Tableau3[],2,1),"")</f>
        <v/>
      </c>
      <c r="AA62" s="15" t="str">
        <f>IFERROR(VLOOKUP(AA61,Tableau3[],2,1),"")</f>
        <v/>
      </c>
      <c r="AB62" s="15" t="str">
        <f>IFERROR(VLOOKUP(AB61,Tableau3[],2,1),"")</f>
        <v/>
      </c>
      <c r="AC62" s="15" t="str">
        <f>IFERROR(VLOOKUP(AC61,Tableau3[],2,1),"")</f>
        <v/>
      </c>
      <c r="AD62" s="15" t="str">
        <f>IFERROR(VLOOKUP(AD61,Tableau3[],2,1),"")</f>
        <v/>
      </c>
      <c r="AE62" s="15" t="str">
        <f>IFERROR(VLOOKUP(AE61,Tableau3[],2,1),"")</f>
        <v/>
      </c>
      <c r="AF62" s="15" t="str">
        <f>IFERROR(VLOOKUP(AF61,Tableau3[],2,1),"")</f>
        <v/>
      </c>
      <c r="AG62" s="19" t="str">
        <f>IFERROR(VLOOKUP(AG61,Tableau3[],2,1),"")</f>
        <v/>
      </c>
    </row>
    <row r="63" spans="2:33" ht="15.6" x14ac:dyDescent="0.3">
      <c r="B63" s="39"/>
      <c r="C63" s="26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2:33" ht="40.049999999999997" customHeight="1" thickBot="1" x14ac:dyDescent="0.35">
      <c r="B64" s="40"/>
      <c r="C64" s="27" t="str">
        <f>IFERROR(VLOOKUP(C63,Tableau3[],2,1),"")</f>
        <v/>
      </c>
      <c r="D64" s="17" t="str">
        <f>IFERROR(VLOOKUP(D63,Tableau3[],2,1),"")</f>
        <v/>
      </c>
      <c r="E64" s="17" t="str">
        <f>IFERROR(VLOOKUP(E63,Tableau3[],2,1),"")</f>
        <v/>
      </c>
      <c r="F64" s="17" t="str">
        <f>IFERROR(VLOOKUP(F63,Tableau3[],2,1),"")</f>
        <v/>
      </c>
      <c r="G64" s="17" t="str">
        <f>IFERROR(VLOOKUP(G63,Tableau3[],2,1),"")</f>
        <v/>
      </c>
      <c r="H64" s="17" t="str">
        <f>IFERROR(VLOOKUP(H63,Tableau3[],2,1),"")</f>
        <v/>
      </c>
      <c r="I64" s="17" t="str">
        <f>IFERROR(VLOOKUP(I63,Tableau3[],2,1),"")</f>
        <v/>
      </c>
      <c r="J64" s="17" t="str">
        <f>IFERROR(VLOOKUP(J63,Tableau3[],2,1),"")</f>
        <v/>
      </c>
      <c r="K64" s="17" t="str">
        <f>IFERROR(VLOOKUP(K63,Tableau3[],2,1),"")</f>
        <v/>
      </c>
      <c r="L64" s="17" t="str">
        <f>IFERROR(VLOOKUP(L63,Tableau3[],2,1),"")</f>
        <v/>
      </c>
      <c r="M64" s="17" t="str">
        <f>IFERROR(VLOOKUP(M63,Tableau3[],2,1),"")</f>
        <v/>
      </c>
      <c r="N64" s="17" t="str">
        <f>IFERROR(VLOOKUP(N63,Tableau3[],2,1),"")</f>
        <v/>
      </c>
      <c r="O64" s="17" t="str">
        <f>IFERROR(VLOOKUP(O63,Tableau3[],2,1),"")</f>
        <v/>
      </c>
      <c r="P64" s="17" t="str">
        <f>IFERROR(VLOOKUP(P63,Tableau3[],2,1),"")</f>
        <v/>
      </c>
      <c r="Q64" s="17" t="str">
        <f>IFERROR(VLOOKUP(Q63,Tableau3[],2,1),"")</f>
        <v/>
      </c>
      <c r="R64" s="17" t="str">
        <f>IFERROR(VLOOKUP(R63,Tableau3[],2,1),"")</f>
        <v/>
      </c>
      <c r="S64" s="17" t="str">
        <f>IFERROR(VLOOKUP(S63,Tableau3[],2,1),"")</f>
        <v/>
      </c>
      <c r="T64" s="17" t="str">
        <f>IFERROR(VLOOKUP(T63,Tableau3[],2,1),"")</f>
        <v/>
      </c>
      <c r="U64" s="17" t="str">
        <f>IFERROR(VLOOKUP(U63,Tableau3[],2,1),"")</f>
        <v/>
      </c>
      <c r="V64" s="17" t="str">
        <f>IFERROR(VLOOKUP(V63,Tableau3[],2,1),"")</f>
        <v/>
      </c>
      <c r="W64" s="17" t="str">
        <f>IFERROR(VLOOKUP(W63,Tableau3[],2,1),"")</f>
        <v/>
      </c>
      <c r="X64" s="17" t="str">
        <f>IFERROR(VLOOKUP(X63,Tableau3[],2,1),"")</f>
        <v/>
      </c>
      <c r="Y64" s="17" t="str">
        <f>IFERROR(VLOOKUP(Y63,Tableau3[],2,1),"")</f>
        <v/>
      </c>
      <c r="Z64" s="17" t="str">
        <f>IFERROR(VLOOKUP(Z63,Tableau3[],2,1),"")</f>
        <v/>
      </c>
      <c r="AA64" s="17" t="str">
        <f>IFERROR(VLOOKUP(AA63,Tableau3[],2,1),"")</f>
        <v/>
      </c>
      <c r="AB64" s="17" t="str">
        <f>IFERROR(VLOOKUP(AB63,Tableau3[],2,1),"")</f>
        <v/>
      </c>
      <c r="AC64" s="17" t="str">
        <f>IFERROR(VLOOKUP(AC63,Tableau3[],2,1),"")</f>
        <v/>
      </c>
      <c r="AD64" s="17" t="str">
        <f>IFERROR(VLOOKUP(AD63,Tableau3[],2,1),"")</f>
        <v/>
      </c>
      <c r="AE64" s="17" t="str">
        <f>IFERROR(VLOOKUP(AE63,Tableau3[],2,1),"")</f>
        <v/>
      </c>
      <c r="AF64" s="17" t="str">
        <f>IFERROR(VLOOKUP(AF63,Tableau3[],2,1),"")</f>
        <v/>
      </c>
      <c r="AG64" s="20" t="str">
        <f>IFERROR(VLOOKUP(AG63,Tableau3[],2,1),"")</f>
        <v/>
      </c>
    </row>
    <row r="65" spans="2:33" ht="16.2" thickTop="1" x14ac:dyDescent="0.3">
      <c r="B65" s="38" t="str">
        <f>'Personnel et affaires'!B19</f>
        <v>Salarié 15</v>
      </c>
      <c r="C65" s="25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21"/>
    </row>
    <row r="66" spans="2:33" ht="40.049999999999997" customHeight="1" x14ac:dyDescent="0.3">
      <c r="B66" s="39"/>
      <c r="C66" s="26" t="str">
        <f>IFERROR(VLOOKUP(C65,Tableau3[],2,1),"")</f>
        <v/>
      </c>
      <c r="D66" s="15" t="str">
        <f>IFERROR(VLOOKUP(D65,Tableau3[],2,1),"")</f>
        <v/>
      </c>
      <c r="E66" s="15" t="str">
        <f>IFERROR(VLOOKUP(E65,Tableau3[],2,1),"")</f>
        <v/>
      </c>
      <c r="F66" s="15" t="str">
        <f>IFERROR(VLOOKUP(F65,Tableau3[],2,1),"")</f>
        <v/>
      </c>
      <c r="G66" s="15" t="str">
        <f>IFERROR(VLOOKUP(G65,Tableau3[],2,1),"")</f>
        <v/>
      </c>
      <c r="H66" s="15" t="str">
        <f>IFERROR(VLOOKUP(H65,Tableau3[],2,1),"")</f>
        <v/>
      </c>
      <c r="I66" s="15" t="str">
        <f>IFERROR(VLOOKUP(I65,Tableau3[],2,1),"")</f>
        <v/>
      </c>
      <c r="J66" s="15" t="str">
        <f>IFERROR(VLOOKUP(J65,Tableau3[],2,1),"")</f>
        <v/>
      </c>
      <c r="K66" s="15" t="str">
        <f>IFERROR(VLOOKUP(K65,Tableau3[],2,1),"")</f>
        <v/>
      </c>
      <c r="L66" s="15" t="str">
        <f>IFERROR(VLOOKUP(L65,Tableau3[],2,1),"")</f>
        <v/>
      </c>
      <c r="M66" s="15" t="str">
        <f>IFERROR(VLOOKUP(M65,Tableau3[],2,1),"")</f>
        <v/>
      </c>
      <c r="N66" s="15" t="str">
        <f>IFERROR(VLOOKUP(N65,Tableau3[],2,1),"")</f>
        <v/>
      </c>
      <c r="O66" s="15" t="str">
        <f>IFERROR(VLOOKUP(O65,Tableau3[],2,1),"")</f>
        <v/>
      </c>
      <c r="P66" s="15" t="str">
        <f>IFERROR(VLOOKUP(P65,Tableau3[],2,1),"")</f>
        <v/>
      </c>
      <c r="Q66" s="15" t="str">
        <f>IFERROR(VLOOKUP(Q65,Tableau3[],2,1),"")</f>
        <v/>
      </c>
      <c r="R66" s="15" t="str">
        <f>IFERROR(VLOOKUP(R65,Tableau3[],2,1),"")</f>
        <v/>
      </c>
      <c r="S66" s="15" t="str">
        <f>IFERROR(VLOOKUP(S65,Tableau3[],2,1),"")</f>
        <v/>
      </c>
      <c r="T66" s="15" t="str">
        <f>IFERROR(VLOOKUP(T65,Tableau3[],2,1),"")</f>
        <v/>
      </c>
      <c r="U66" s="15" t="str">
        <f>IFERROR(VLOOKUP(U65,Tableau3[],2,1),"")</f>
        <v/>
      </c>
      <c r="V66" s="15" t="str">
        <f>IFERROR(VLOOKUP(V65,Tableau3[],2,1),"")</f>
        <v/>
      </c>
      <c r="W66" s="15" t="str">
        <f>IFERROR(VLOOKUP(W65,Tableau3[],2,1),"")</f>
        <v/>
      </c>
      <c r="X66" s="15" t="str">
        <f>IFERROR(VLOOKUP(X65,Tableau3[],2,1),"")</f>
        <v/>
      </c>
      <c r="Y66" s="15" t="str">
        <f>IFERROR(VLOOKUP(Y65,Tableau3[],2,1),"")</f>
        <v/>
      </c>
      <c r="Z66" s="15" t="str">
        <f>IFERROR(VLOOKUP(Z65,Tableau3[],2,1),"")</f>
        <v/>
      </c>
      <c r="AA66" s="15" t="str">
        <f>IFERROR(VLOOKUP(AA65,Tableau3[],2,1),"")</f>
        <v/>
      </c>
      <c r="AB66" s="15" t="str">
        <f>IFERROR(VLOOKUP(AB65,Tableau3[],2,1),"")</f>
        <v/>
      </c>
      <c r="AC66" s="15" t="str">
        <f>IFERROR(VLOOKUP(AC65,Tableau3[],2,1),"")</f>
        <v/>
      </c>
      <c r="AD66" s="15" t="str">
        <f>IFERROR(VLOOKUP(AD65,Tableau3[],2,1),"")</f>
        <v/>
      </c>
      <c r="AE66" s="15" t="str">
        <f>IFERROR(VLOOKUP(AE65,Tableau3[],2,1),"")</f>
        <v/>
      </c>
      <c r="AF66" s="15" t="str">
        <f>IFERROR(VLOOKUP(AF65,Tableau3[],2,1),"")</f>
        <v/>
      </c>
      <c r="AG66" s="19" t="str">
        <f>IFERROR(VLOOKUP(AG65,Tableau3[],2,1),"")</f>
        <v/>
      </c>
    </row>
    <row r="67" spans="2:33" ht="15.6" x14ac:dyDescent="0.3">
      <c r="B67" s="39"/>
      <c r="C67" s="26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2:33" ht="40.049999999999997" customHeight="1" thickBot="1" x14ac:dyDescent="0.35">
      <c r="B68" s="40"/>
      <c r="C68" s="27" t="str">
        <f>IFERROR(VLOOKUP(C67,Tableau3[],2,1),"")</f>
        <v/>
      </c>
      <c r="D68" s="17" t="str">
        <f>IFERROR(VLOOKUP(D67,Tableau3[],2,1),"")</f>
        <v/>
      </c>
      <c r="E68" s="17" t="str">
        <f>IFERROR(VLOOKUP(E67,Tableau3[],2,1),"")</f>
        <v/>
      </c>
      <c r="F68" s="17" t="str">
        <f>IFERROR(VLOOKUP(F67,Tableau3[],2,1),"")</f>
        <v/>
      </c>
      <c r="G68" s="17" t="str">
        <f>IFERROR(VLOOKUP(G67,Tableau3[],2,1),"")</f>
        <v/>
      </c>
      <c r="H68" s="17" t="str">
        <f>IFERROR(VLOOKUP(H67,Tableau3[],2,1),"")</f>
        <v/>
      </c>
      <c r="I68" s="17" t="str">
        <f>IFERROR(VLOOKUP(I67,Tableau3[],2,1),"")</f>
        <v/>
      </c>
      <c r="J68" s="17" t="str">
        <f>IFERROR(VLOOKUP(J67,Tableau3[],2,1),"")</f>
        <v/>
      </c>
      <c r="K68" s="17" t="str">
        <f>IFERROR(VLOOKUP(K67,Tableau3[],2,1),"")</f>
        <v/>
      </c>
      <c r="L68" s="17" t="str">
        <f>IFERROR(VLOOKUP(L67,Tableau3[],2,1),"")</f>
        <v/>
      </c>
      <c r="M68" s="17" t="str">
        <f>IFERROR(VLOOKUP(M67,Tableau3[],2,1),"")</f>
        <v/>
      </c>
      <c r="N68" s="17" t="str">
        <f>IFERROR(VLOOKUP(N67,Tableau3[],2,1),"")</f>
        <v/>
      </c>
      <c r="O68" s="17" t="str">
        <f>IFERROR(VLOOKUP(O67,Tableau3[],2,1),"")</f>
        <v/>
      </c>
      <c r="P68" s="17" t="str">
        <f>IFERROR(VLOOKUP(P67,Tableau3[],2,1),"")</f>
        <v/>
      </c>
      <c r="Q68" s="17" t="str">
        <f>IFERROR(VLOOKUP(Q67,Tableau3[],2,1),"")</f>
        <v/>
      </c>
      <c r="R68" s="17" t="str">
        <f>IFERROR(VLOOKUP(R67,Tableau3[],2,1),"")</f>
        <v/>
      </c>
      <c r="S68" s="17" t="str">
        <f>IFERROR(VLOOKUP(S67,Tableau3[],2,1),"")</f>
        <v/>
      </c>
      <c r="T68" s="17" t="str">
        <f>IFERROR(VLOOKUP(T67,Tableau3[],2,1),"")</f>
        <v/>
      </c>
      <c r="U68" s="17" t="str">
        <f>IFERROR(VLOOKUP(U67,Tableau3[],2,1),"")</f>
        <v/>
      </c>
      <c r="V68" s="17" t="str">
        <f>IFERROR(VLOOKUP(V67,Tableau3[],2,1),"")</f>
        <v/>
      </c>
      <c r="W68" s="17" t="str">
        <f>IFERROR(VLOOKUP(W67,Tableau3[],2,1),"")</f>
        <v/>
      </c>
      <c r="X68" s="17" t="str">
        <f>IFERROR(VLOOKUP(X67,Tableau3[],2,1),"")</f>
        <v/>
      </c>
      <c r="Y68" s="17" t="str">
        <f>IFERROR(VLOOKUP(Y67,Tableau3[],2,1),"")</f>
        <v/>
      </c>
      <c r="Z68" s="17" t="str">
        <f>IFERROR(VLOOKUP(Z67,Tableau3[],2,1),"")</f>
        <v/>
      </c>
      <c r="AA68" s="17" t="str">
        <f>IFERROR(VLOOKUP(AA67,Tableau3[],2,1),"")</f>
        <v/>
      </c>
      <c r="AB68" s="17" t="str">
        <f>IFERROR(VLOOKUP(AB67,Tableau3[],2,1),"")</f>
        <v/>
      </c>
      <c r="AC68" s="17" t="str">
        <f>IFERROR(VLOOKUP(AC67,Tableau3[],2,1),"")</f>
        <v/>
      </c>
      <c r="AD68" s="17" t="str">
        <f>IFERROR(VLOOKUP(AD67,Tableau3[],2,1),"")</f>
        <v/>
      </c>
      <c r="AE68" s="17" t="str">
        <f>IFERROR(VLOOKUP(AE67,Tableau3[],2,1),"")</f>
        <v/>
      </c>
      <c r="AF68" s="17" t="str">
        <f>IFERROR(VLOOKUP(AF67,Tableau3[],2,1),"")</f>
        <v/>
      </c>
      <c r="AG68" s="20" t="str">
        <f>IFERROR(VLOOKUP(AG67,Tableau3[],2,1),"")</f>
        <v/>
      </c>
    </row>
    <row r="69" spans="2:33" ht="16.2" thickTop="1" x14ac:dyDescent="0.3">
      <c r="B69" s="38" t="str">
        <f>'Personnel et affaires'!B20</f>
        <v>Salarié 16</v>
      </c>
      <c r="C69" s="2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21"/>
    </row>
    <row r="70" spans="2:33" ht="40.049999999999997" customHeight="1" x14ac:dyDescent="0.3">
      <c r="B70" s="39"/>
      <c r="C70" s="26" t="str">
        <f>IFERROR(VLOOKUP(C69,Tableau3[],2,1),"")</f>
        <v/>
      </c>
      <c r="D70" s="15" t="str">
        <f>IFERROR(VLOOKUP(D69,Tableau3[],2,1),"")</f>
        <v/>
      </c>
      <c r="E70" s="15" t="str">
        <f>IFERROR(VLOOKUP(E69,Tableau3[],2,1),"")</f>
        <v/>
      </c>
      <c r="F70" s="15" t="str">
        <f>IFERROR(VLOOKUP(F69,Tableau3[],2,1),"")</f>
        <v/>
      </c>
      <c r="G70" s="15" t="str">
        <f>IFERROR(VLOOKUP(G69,Tableau3[],2,1),"")</f>
        <v/>
      </c>
      <c r="H70" s="15" t="str">
        <f>IFERROR(VLOOKUP(H69,Tableau3[],2,1),"")</f>
        <v/>
      </c>
      <c r="I70" s="15" t="str">
        <f>IFERROR(VLOOKUP(I69,Tableau3[],2,1),"")</f>
        <v/>
      </c>
      <c r="J70" s="15" t="str">
        <f>IFERROR(VLOOKUP(J69,Tableau3[],2,1),"")</f>
        <v/>
      </c>
      <c r="K70" s="15" t="str">
        <f>IFERROR(VLOOKUP(K69,Tableau3[],2,1),"")</f>
        <v/>
      </c>
      <c r="L70" s="15" t="str">
        <f>IFERROR(VLOOKUP(L69,Tableau3[],2,1),"")</f>
        <v/>
      </c>
      <c r="M70" s="15" t="str">
        <f>IFERROR(VLOOKUP(M69,Tableau3[],2,1),"")</f>
        <v/>
      </c>
      <c r="N70" s="15" t="str">
        <f>IFERROR(VLOOKUP(N69,Tableau3[],2,1),"")</f>
        <v/>
      </c>
      <c r="O70" s="15" t="str">
        <f>IFERROR(VLOOKUP(O69,Tableau3[],2,1),"")</f>
        <v/>
      </c>
      <c r="P70" s="15" t="str">
        <f>IFERROR(VLOOKUP(P69,Tableau3[],2,1),"")</f>
        <v/>
      </c>
      <c r="Q70" s="15" t="str">
        <f>IFERROR(VLOOKUP(Q69,Tableau3[],2,1),"")</f>
        <v/>
      </c>
      <c r="R70" s="15" t="str">
        <f>IFERROR(VLOOKUP(R69,Tableau3[],2,1),"")</f>
        <v/>
      </c>
      <c r="S70" s="15" t="str">
        <f>IFERROR(VLOOKUP(S69,Tableau3[],2,1),"")</f>
        <v/>
      </c>
      <c r="T70" s="15" t="str">
        <f>IFERROR(VLOOKUP(T69,Tableau3[],2,1),"")</f>
        <v/>
      </c>
      <c r="U70" s="15" t="str">
        <f>IFERROR(VLOOKUP(U69,Tableau3[],2,1),"")</f>
        <v/>
      </c>
      <c r="V70" s="15" t="str">
        <f>IFERROR(VLOOKUP(V69,Tableau3[],2,1),"")</f>
        <v/>
      </c>
      <c r="W70" s="15" t="str">
        <f>IFERROR(VLOOKUP(W69,Tableau3[],2,1),"")</f>
        <v/>
      </c>
      <c r="X70" s="15" t="str">
        <f>IFERROR(VLOOKUP(X69,Tableau3[],2,1),"")</f>
        <v/>
      </c>
      <c r="Y70" s="15" t="str">
        <f>IFERROR(VLOOKUP(Y69,Tableau3[],2,1),"")</f>
        <v/>
      </c>
      <c r="Z70" s="15" t="str">
        <f>IFERROR(VLOOKUP(Z69,Tableau3[],2,1),"")</f>
        <v/>
      </c>
      <c r="AA70" s="15" t="str">
        <f>IFERROR(VLOOKUP(AA69,Tableau3[],2,1),"")</f>
        <v/>
      </c>
      <c r="AB70" s="15" t="str">
        <f>IFERROR(VLOOKUP(AB69,Tableau3[],2,1),"")</f>
        <v/>
      </c>
      <c r="AC70" s="15" t="str">
        <f>IFERROR(VLOOKUP(AC69,Tableau3[],2,1),"")</f>
        <v/>
      </c>
      <c r="AD70" s="15" t="str">
        <f>IFERROR(VLOOKUP(AD69,Tableau3[],2,1),"")</f>
        <v/>
      </c>
      <c r="AE70" s="15" t="str">
        <f>IFERROR(VLOOKUP(AE69,Tableau3[],2,1),"")</f>
        <v/>
      </c>
      <c r="AF70" s="15" t="str">
        <f>IFERROR(VLOOKUP(AF69,Tableau3[],2,1),"")</f>
        <v/>
      </c>
      <c r="AG70" s="19" t="str">
        <f>IFERROR(VLOOKUP(AG69,Tableau3[],2,1),"")</f>
        <v/>
      </c>
    </row>
    <row r="71" spans="2:33" ht="15.6" x14ac:dyDescent="0.3">
      <c r="B71" s="39"/>
      <c r="C71" s="26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2:33" ht="40.049999999999997" customHeight="1" thickBot="1" x14ac:dyDescent="0.35">
      <c r="B72" s="40"/>
      <c r="C72" s="27" t="str">
        <f>IFERROR(VLOOKUP(C71,Tableau3[],2,1),"")</f>
        <v/>
      </c>
      <c r="D72" s="17" t="str">
        <f>IFERROR(VLOOKUP(D71,Tableau3[],2,1),"")</f>
        <v/>
      </c>
      <c r="E72" s="17" t="str">
        <f>IFERROR(VLOOKUP(E71,Tableau3[],2,1),"")</f>
        <v/>
      </c>
      <c r="F72" s="17" t="str">
        <f>IFERROR(VLOOKUP(F71,Tableau3[],2,1),"")</f>
        <v/>
      </c>
      <c r="G72" s="17" t="str">
        <f>IFERROR(VLOOKUP(G71,Tableau3[],2,1),"")</f>
        <v/>
      </c>
      <c r="H72" s="17" t="str">
        <f>IFERROR(VLOOKUP(H71,Tableau3[],2,1),"")</f>
        <v/>
      </c>
      <c r="I72" s="17" t="str">
        <f>IFERROR(VLOOKUP(I71,Tableau3[],2,1),"")</f>
        <v/>
      </c>
      <c r="J72" s="17" t="str">
        <f>IFERROR(VLOOKUP(J71,Tableau3[],2,1),"")</f>
        <v/>
      </c>
      <c r="K72" s="17" t="str">
        <f>IFERROR(VLOOKUP(K71,Tableau3[],2,1),"")</f>
        <v/>
      </c>
      <c r="L72" s="17" t="str">
        <f>IFERROR(VLOOKUP(L71,Tableau3[],2,1),"")</f>
        <v/>
      </c>
      <c r="M72" s="17" t="str">
        <f>IFERROR(VLOOKUP(M71,Tableau3[],2,1),"")</f>
        <v/>
      </c>
      <c r="N72" s="17" t="str">
        <f>IFERROR(VLOOKUP(N71,Tableau3[],2,1),"")</f>
        <v/>
      </c>
      <c r="O72" s="17" t="str">
        <f>IFERROR(VLOOKUP(O71,Tableau3[],2,1),"")</f>
        <v/>
      </c>
      <c r="P72" s="17" t="str">
        <f>IFERROR(VLOOKUP(P71,Tableau3[],2,1),"")</f>
        <v/>
      </c>
      <c r="Q72" s="17" t="str">
        <f>IFERROR(VLOOKUP(Q71,Tableau3[],2,1),"")</f>
        <v/>
      </c>
      <c r="R72" s="17" t="str">
        <f>IFERROR(VLOOKUP(R71,Tableau3[],2,1),"")</f>
        <v/>
      </c>
      <c r="S72" s="17" t="str">
        <f>IFERROR(VLOOKUP(S71,Tableau3[],2,1),"")</f>
        <v/>
      </c>
      <c r="T72" s="17" t="str">
        <f>IFERROR(VLOOKUP(T71,Tableau3[],2,1),"")</f>
        <v/>
      </c>
      <c r="U72" s="17" t="str">
        <f>IFERROR(VLOOKUP(U71,Tableau3[],2,1),"")</f>
        <v/>
      </c>
      <c r="V72" s="17" t="str">
        <f>IFERROR(VLOOKUP(V71,Tableau3[],2,1),"")</f>
        <v/>
      </c>
      <c r="W72" s="17" t="str">
        <f>IFERROR(VLOOKUP(W71,Tableau3[],2,1),"")</f>
        <v/>
      </c>
      <c r="X72" s="17" t="str">
        <f>IFERROR(VLOOKUP(X71,Tableau3[],2,1),"")</f>
        <v/>
      </c>
      <c r="Y72" s="17" t="str">
        <f>IFERROR(VLOOKUP(Y71,Tableau3[],2,1),"")</f>
        <v/>
      </c>
      <c r="Z72" s="17" t="str">
        <f>IFERROR(VLOOKUP(Z71,Tableau3[],2,1),"")</f>
        <v/>
      </c>
      <c r="AA72" s="17" t="str">
        <f>IFERROR(VLOOKUP(AA71,Tableau3[],2,1),"")</f>
        <v/>
      </c>
      <c r="AB72" s="17" t="str">
        <f>IFERROR(VLOOKUP(AB71,Tableau3[],2,1),"")</f>
        <v/>
      </c>
      <c r="AC72" s="17" t="str">
        <f>IFERROR(VLOOKUP(AC71,Tableau3[],2,1),"")</f>
        <v/>
      </c>
      <c r="AD72" s="17" t="str">
        <f>IFERROR(VLOOKUP(AD71,Tableau3[],2,1),"")</f>
        <v/>
      </c>
      <c r="AE72" s="17" t="str">
        <f>IFERROR(VLOOKUP(AE71,Tableau3[],2,1),"")</f>
        <v/>
      </c>
      <c r="AF72" s="17" t="str">
        <f>IFERROR(VLOOKUP(AF71,Tableau3[],2,1),"")</f>
        <v/>
      </c>
      <c r="AG72" s="20" t="str">
        <f>IFERROR(VLOOKUP(AG71,Tableau3[],2,1),"")</f>
        <v/>
      </c>
    </row>
    <row r="73" spans="2:33" ht="16.2" thickTop="1" x14ac:dyDescent="0.3">
      <c r="B73" s="41" t="str">
        <f>'Personnel et affaires'!B21</f>
        <v>Salarié 17</v>
      </c>
      <c r="C73" s="2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22"/>
    </row>
    <row r="74" spans="2:33" ht="40.049999999999997" customHeight="1" x14ac:dyDescent="0.3">
      <c r="B74" s="39"/>
      <c r="C74" s="26" t="str">
        <f>IFERROR(VLOOKUP(C73,Tableau3[],2,1),"")</f>
        <v/>
      </c>
      <c r="D74" s="15" t="str">
        <f>IFERROR(VLOOKUP(D73,Tableau3[],2,1),"")</f>
        <v/>
      </c>
      <c r="E74" s="15" t="str">
        <f>IFERROR(VLOOKUP(E73,Tableau3[],2,1),"")</f>
        <v/>
      </c>
      <c r="F74" s="15" t="str">
        <f>IFERROR(VLOOKUP(F73,Tableau3[],2,1),"")</f>
        <v/>
      </c>
      <c r="G74" s="15" t="str">
        <f>IFERROR(VLOOKUP(G73,Tableau3[],2,1),"")</f>
        <v/>
      </c>
      <c r="H74" s="15" t="str">
        <f>IFERROR(VLOOKUP(H73,Tableau3[],2,1),"")</f>
        <v/>
      </c>
      <c r="I74" s="15" t="str">
        <f>IFERROR(VLOOKUP(I73,Tableau3[],2,1),"")</f>
        <v/>
      </c>
      <c r="J74" s="15" t="str">
        <f>IFERROR(VLOOKUP(J73,Tableau3[],2,1),"")</f>
        <v/>
      </c>
      <c r="K74" s="15" t="str">
        <f>IFERROR(VLOOKUP(K73,Tableau3[],2,1),"")</f>
        <v/>
      </c>
      <c r="L74" s="15" t="str">
        <f>IFERROR(VLOOKUP(L73,Tableau3[],2,1),"")</f>
        <v/>
      </c>
      <c r="M74" s="15" t="str">
        <f>IFERROR(VLOOKUP(M73,Tableau3[],2,1),"")</f>
        <v/>
      </c>
      <c r="N74" s="15" t="str">
        <f>IFERROR(VLOOKUP(N73,Tableau3[],2,1),"")</f>
        <v/>
      </c>
      <c r="O74" s="15" t="str">
        <f>IFERROR(VLOOKUP(O73,Tableau3[],2,1),"")</f>
        <v/>
      </c>
      <c r="P74" s="15" t="str">
        <f>IFERROR(VLOOKUP(P73,Tableau3[],2,1),"")</f>
        <v/>
      </c>
      <c r="Q74" s="15" t="str">
        <f>IFERROR(VLOOKUP(Q73,Tableau3[],2,1),"")</f>
        <v/>
      </c>
      <c r="R74" s="15" t="str">
        <f>IFERROR(VLOOKUP(R73,Tableau3[],2,1),"")</f>
        <v/>
      </c>
      <c r="S74" s="15" t="str">
        <f>IFERROR(VLOOKUP(S73,Tableau3[],2,1),"")</f>
        <v/>
      </c>
      <c r="T74" s="15" t="str">
        <f>IFERROR(VLOOKUP(T73,Tableau3[],2,1),"")</f>
        <v/>
      </c>
      <c r="U74" s="15" t="str">
        <f>IFERROR(VLOOKUP(U73,Tableau3[],2,1),"")</f>
        <v/>
      </c>
      <c r="V74" s="15" t="str">
        <f>IFERROR(VLOOKUP(V73,Tableau3[],2,1),"")</f>
        <v/>
      </c>
      <c r="W74" s="15" t="str">
        <f>IFERROR(VLOOKUP(W73,Tableau3[],2,1),"")</f>
        <v/>
      </c>
      <c r="X74" s="15" t="str">
        <f>IFERROR(VLOOKUP(X73,Tableau3[],2,1),"")</f>
        <v/>
      </c>
      <c r="Y74" s="15" t="str">
        <f>IFERROR(VLOOKUP(Y73,Tableau3[],2,1),"")</f>
        <v/>
      </c>
      <c r="Z74" s="15" t="str">
        <f>IFERROR(VLOOKUP(Z73,Tableau3[],2,1),"")</f>
        <v/>
      </c>
      <c r="AA74" s="15" t="str">
        <f>IFERROR(VLOOKUP(AA73,Tableau3[],2,1),"")</f>
        <v/>
      </c>
      <c r="AB74" s="15" t="str">
        <f>IFERROR(VLOOKUP(AB73,Tableau3[],2,1),"")</f>
        <v/>
      </c>
      <c r="AC74" s="15" t="str">
        <f>IFERROR(VLOOKUP(AC73,Tableau3[],2,1),"")</f>
        <v/>
      </c>
      <c r="AD74" s="15" t="str">
        <f>IFERROR(VLOOKUP(AD73,Tableau3[],2,1),"")</f>
        <v/>
      </c>
      <c r="AE74" s="15" t="str">
        <f>IFERROR(VLOOKUP(AE73,Tableau3[],2,1),"")</f>
        <v/>
      </c>
      <c r="AF74" s="15" t="str">
        <f>IFERROR(VLOOKUP(AF73,Tableau3[],2,1),"")</f>
        <v/>
      </c>
      <c r="AG74" s="19" t="str">
        <f>IFERROR(VLOOKUP(AG73,Tableau3[],2,1),"")</f>
        <v/>
      </c>
    </row>
    <row r="75" spans="2:33" ht="15.6" x14ac:dyDescent="0.3">
      <c r="B75" s="39"/>
      <c r="C75" s="26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2:33" ht="40.049999999999997" customHeight="1" thickBot="1" x14ac:dyDescent="0.35">
      <c r="B76" s="40"/>
      <c r="C76" s="27" t="str">
        <f>IFERROR(VLOOKUP(C75,Tableau3[],2,1),"")</f>
        <v/>
      </c>
      <c r="D76" s="17" t="str">
        <f>IFERROR(VLOOKUP(D75,Tableau3[],2,1),"")</f>
        <v/>
      </c>
      <c r="E76" s="17" t="str">
        <f>IFERROR(VLOOKUP(E75,Tableau3[],2,1),"")</f>
        <v/>
      </c>
      <c r="F76" s="17" t="str">
        <f>IFERROR(VLOOKUP(F75,Tableau3[],2,1),"")</f>
        <v/>
      </c>
      <c r="G76" s="17" t="str">
        <f>IFERROR(VLOOKUP(G75,Tableau3[],2,1),"")</f>
        <v/>
      </c>
      <c r="H76" s="17" t="str">
        <f>IFERROR(VLOOKUP(H75,Tableau3[],2,1),"")</f>
        <v/>
      </c>
      <c r="I76" s="17" t="str">
        <f>IFERROR(VLOOKUP(I75,Tableau3[],2,1),"")</f>
        <v/>
      </c>
      <c r="J76" s="17" t="str">
        <f>IFERROR(VLOOKUP(J75,Tableau3[],2,1),"")</f>
        <v/>
      </c>
      <c r="K76" s="17" t="str">
        <f>IFERROR(VLOOKUP(K75,Tableau3[],2,1),"")</f>
        <v/>
      </c>
      <c r="L76" s="17" t="str">
        <f>IFERROR(VLOOKUP(L75,Tableau3[],2,1),"")</f>
        <v/>
      </c>
      <c r="M76" s="17" t="str">
        <f>IFERROR(VLOOKUP(M75,Tableau3[],2,1),"")</f>
        <v/>
      </c>
      <c r="N76" s="17" t="str">
        <f>IFERROR(VLOOKUP(N75,Tableau3[],2,1),"")</f>
        <v/>
      </c>
      <c r="O76" s="17" t="str">
        <f>IFERROR(VLOOKUP(O75,Tableau3[],2,1),"")</f>
        <v/>
      </c>
      <c r="P76" s="17" t="str">
        <f>IFERROR(VLOOKUP(P75,Tableau3[],2,1),"")</f>
        <v/>
      </c>
      <c r="Q76" s="17" t="str">
        <f>IFERROR(VLOOKUP(Q75,Tableau3[],2,1),"")</f>
        <v/>
      </c>
      <c r="R76" s="17" t="str">
        <f>IFERROR(VLOOKUP(R75,Tableau3[],2,1),"")</f>
        <v/>
      </c>
      <c r="S76" s="17" t="str">
        <f>IFERROR(VLOOKUP(S75,Tableau3[],2,1),"")</f>
        <v/>
      </c>
      <c r="T76" s="17" t="str">
        <f>IFERROR(VLOOKUP(T75,Tableau3[],2,1),"")</f>
        <v/>
      </c>
      <c r="U76" s="17" t="str">
        <f>IFERROR(VLOOKUP(U75,Tableau3[],2,1),"")</f>
        <v/>
      </c>
      <c r="V76" s="17" t="str">
        <f>IFERROR(VLOOKUP(V75,Tableau3[],2,1),"")</f>
        <v/>
      </c>
      <c r="W76" s="17" t="str">
        <f>IFERROR(VLOOKUP(W75,Tableau3[],2,1),"")</f>
        <v/>
      </c>
      <c r="X76" s="17" t="str">
        <f>IFERROR(VLOOKUP(X75,Tableau3[],2,1),"")</f>
        <v/>
      </c>
      <c r="Y76" s="17" t="str">
        <f>IFERROR(VLOOKUP(Y75,Tableau3[],2,1),"")</f>
        <v/>
      </c>
      <c r="Z76" s="17" t="str">
        <f>IFERROR(VLOOKUP(Z75,Tableau3[],2,1),"")</f>
        <v/>
      </c>
      <c r="AA76" s="17" t="str">
        <f>IFERROR(VLOOKUP(AA75,Tableau3[],2,1),"")</f>
        <v/>
      </c>
      <c r="AB76" s="17" t="str">
        <f>IFERROR(VLOOKUP(AB75,Tableau3[],2,1),"")</f>
        <v/>
      </c>
      <c r="AC76" s="17" t="str">
        <f>IFERROR(VLOOKUP(AC75,Tableau3[],2,1),"")</f>
        <v/>
      </c>
      <c r="AD76" s="17" t="str">
        <f>IFERROR(VLOOKUP(AD75,Tableau3[],2,1),"")</f>
        <v/>
      </c>
      <c r="AE76" s="17" t="str">
        <f>IFERROR(VLOOKUP(AE75,Tableau3[],2,1),"")</f>
        <v/>
      </c>
      <c r="AF76" s="17" t="str">
        <f>IFERROR(VLOOKUP(AF75,Tableau3[],2,1),"")</f>
        <v/>
      </c>
      <c r="AG76" s="20" t="str">
        <f>IFERROR(VLOOKUP(AG75,Tableau3[],2,1),"")</f>
        <v/>
      </c>
    </row>
    <row r="77" spans="2:33" ht="16.2" thickTop="1" x14ac:dyDescent="0.3">
      <c r="B77" s="38" t="str">
        <f>'Personnel et affaires'!B22</f>
        <v>Salarié 18</v>
      </c>
      <c r="C77" s="25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21"/>
    </row>
    <row r="78" spans="2:33" ht="40.049999999999997" customHeight="1" x14ac:dyDescent="0.3">
      <c r="B78" s="39"/>
      <c r="C78" s="26" t="str">
        <f>IFERROR(VLOOKUP(C77,Tableau3[],2,1),"")</f>
        <v/>
      </c>
      <c r="D78" s="15" t="str">
        <f>IFERROR(VLOOKUP(D77,Tableau3[],2,1),"")</f>
        <v/>
      </c>
      <c r="E78" s="15" t="str">
        <f>IFERROR(VLOOKUP(E77,Tableau3[],2,1),"")</f>
        <v/>
      </c>
      <c r="F78" s="15" t="str">
        <f>IFERROR(VLOOKUP(F77,Tableau3[],2,1),"")</f>
        <v/>
      </c>
      <c r="G78" s="15" t="str">
        <f>IFERROR(VLOOKUP(G77,Tableau3[],2,1),"")</f>
        <v/>
      </c>
      <c r="H78" s="15" t="str">
        <f>IFERROR(VLOOKUP(H77,Tableau3[],2,1),"")</f>
        <v/>
      </c>
      <c r="I78" s="15" t="str">
        <f>IFERROR(VLOOKUP(I77,Tableau3[],2,1),"")</f>
        <v/>
      </c>
      <c r="J78" s="15" t="str">
        <f>IFERROR(VLOOKUP(J77,Tableau3[],2,1),"")</f>
        <v/>
      </c>
      <c r="K78" s="15" t="str">
        <f>IFERROR(VLOOKUP(K77,Tableau3[],2,1),"")</f>
        <v/>
      </c>
      <c r="L78" s="15" t="str">
        <f>IFERROR(VLOOKUP(L77,Tableau3[],2,1),"")</f>
        <v/>
      </c>
      <c r="M78" s="15" t="str">
        <f>IFERROR(VLOOKUP(M77,Tableau3[],2,1),"")</f>
        <v/>
      </c>
      <c r="N78" s="15" t="str">
        <f>IFERROR(VLOOKUP(N77,Tableau3[],2,1),"")</f>
        <v/>
      </c>
      <c r="O78" s="15" t="str">
        <f>IFERROR(VLOOKUP(O77,Tableau3[],2,1),"")</f>
        <v/>
      </c>
      <c r="P78" s="15" t="str">
        <f>IFERROR(VLOOKUP(P77,Tableau3[],2,1),"")</f>
        <v/>
      </c>
      <c r="Q78" s="15" t="str">
        <f>IFERROR(VLOOKUP(Q77,Tableau3[],2,1),"")</f>
        <v/>
      </c>
      <c r="R78" s="15" t="str">
        <f>IFERROR(VLOOKUP(R77,Tableau3[],2,1),"")</f>
        <v/>
      </c>
      <c r="S78" s="15" t="str">
        <f>IFERROR(VLOOKUP(S77,Tableau3[],2,1),"")</f>
        <v/>
      </c>
      <c r="T78" s="15" t="str">
        <f>IFERROR(VLOOKUP(T77,Tableau3[],2,1),"")</f>
        <v/>
      </c>
      <c r="U78" s="15" t="str">
        <f>IFERROR(VLOOKUP(U77,Tableau3[],2,1),"")</f>
        <v/>
      </c>
      <c r="V78" s="15" t="str">
        <f>IFERROR(VLOOKUP(V77,Tableau3[],2,1),"")</f>
        <v/>
      </c>
      <c r="W78" s="15" t="str">
        <f>IFERROR(VLOOKUP(W77,Tableau3[],2,1),"")</f>
        <v/>
      </c>
      <c r="X78" s="15" t="str">
        <f>IFERROR(VLOOKUP(X77,Tableau3[],2,1),"")</f>
        <v/>
      </c>
      <c r="Y78" s="15" t="str">
        <f>IFERROR(VLOOKUP(Y77,Tableau3[],2,1),"")</f>
        <v/>
      </c>
      <c r="Z78" s="15" t="str">
        <f>IFERROR(VLOOKUP(Z77,Tableau3[],2,1),"")</f>
        <v/>
      </c>
      <c r="AA78" s="15" t="str">
        <f>IFERROR(VLOOKUP(AA77,Tableau3[],2,1),"")</f>
        <v/>
      </c>
      <c r="AB78" s="15" t="str">
        <f>IFERROR(VLOOKUP(AB77,Tableau3[],2,1),"")</f>
        <v/>
      </c>
      <c r="AC78" s="15" t="str">
        <f>IFERROR(VLOOKUP(AC77,Tableau3[],2,1),"")</f>
        <v/>
      </c>
      <c r="AD78" s="15" t="str">
        <f>IFERROR(VLOOKUP(AD77,Tableau3[],2,1),"")</f>
        <v/>
      </c>
      <c r="AE78" s="15" t="str">
        <f>IFERROR(VLOOKUP(AE77,Tableau3[],2,1),"")</f>
        <v/>
      </c>
      <c r="AF78" s="15" t="str">
        <f>IFERROR(VLOOKUP(AF77,Tableau3[],2,1),"")</f>
        <v/>
      </c>
      <c r="AG78" s="19" t="str">
        <f>IFERROR(VLOOKUP(AG77,Tableau3[],2,1),"")</f>
        <v/>
      </c>
    </row>
    <row r="79" spans="2:33" ht="15.6" x14ac:dyDescent="0.3">
      <c r="B79" s="39"/>
      <c r="C79" s="26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2:33" ht="40.049999999999997" customHeight="1" thickBot="1" x14ac:dyDescent="0.35">
      <c r="B80" s="40"/>
      <c r="C80" s="27" t="str">
        <f>IFERROR(VLOOKUP(C79,Tableau3[],2,1),"")</f>
        <v/>
      </c>
      <c r="D80" s="17" t="str">
        <f>IFERROR(VLOOKUP(D79,Tableau3[],2,1),"")</f>
        <v/>
      </c>
      <c r="E80" s="17" t="str">
        <f>IFERROR(VLOOKUP(E79,Tableau3[],2,1),"")</f>
        <v/>
      </c>
      <c r="F80" s="17" t="str">
        <f>IFERROR(VLOOKUP(F79,Tableau3[],2,1),"")</f>
        <v/>
      </c>
      <c r="G80" s="17" t="str">
        <f>IFERROR(VLOOKUP(G79,Tableau3[],2,1),"")</f>
        <v/>
      </c>
      <c r="H80" s="17" t="str">
        <f>IFERROR(VLOOKUP(H79,Tableau3[],2,1),"")</f>
        <v/>
      </c>
      <c r="I80" s="17" t="str">
        <f>IFERROR(VLOOKUP(I79,Tableau3[],2,1),"")</f>
        <v/>
      </c>
      <c r="J80" s="17" t="str">
        <f>IFERROR(VLOOKUP(J79,Tableau3[],2,1),"")</f>
        <v/>
      </c>
      <c r="K80" s="17" t="str">
        <f>IFERROR(VLOOKUP(K79,Tableau3[],2,1),"")</f>
        <v/>
      </c>
      <c r="L80" s="17" t="str">
        <f>IFERROR(VLOOKUP(L79,Tableau3[],2,1),"")</f>
        <v/>
      </c>
      <c r="M80" s="17" t="str">
        <f>IFERROR(VLOOKUP(M79,Tableau3[],2,1),"")</f>
        <v/>
      </c>
      <c r="N80" s="17" t="str">
        <f>IFERROR(VLOOKUP(N79,Tableau3[],2,1),"")</f>
        <v/>
      </c>
      <c r="O80" s="17" t="str">
        <f>IFERROR(VLOOKUP(O79,Tableau3[],2,1),"")</f>
        <v/>
      </c>
      <c r="P80" s="17" t="str">
        <f>IFERROR(VLOOKUP(P79,Tableau3[],2,1),"")</f>
        <v/>
      </c>
      <c r="Q80" s="17" t="str">
        <f>IFERROR(VLOOKUP(Q79,Tableau3[],2,1),"")</f>
        <v/>
      </c>
      <c r="R80" s="17" t="str">
        <f>IFERROR(VLOOKUP(R79,Tableau3[],2,1),"")</f>
        <v/>
      </c>
      <c r="S80" s="17" t="str">
        <f>IFERROR(VLOOKUP(S79,Tableau3[],2,1),"")</f>
        <v/>
      </c>
      <c r="T80" s="17" t="str">
        <f>IFERROR(VLOOKUP(T79,Tableau3[],2,1),"")</f>
        <v/>
      </c>
      <c r="U80" s="17" t="str">
        <f>IFERROR(VLOOKUP(U79,Tableau3[],2,1),"")</f>
        <v/>
      </c>
      <c r="V80" s="17" t="str">
        <f>IFERROR(VLOOKUP(V79,Tableau3[],2,1),"")</f>
        <v/>
      </c>
      <c r="W80" s="17" t="str">
        <f>IFERROR(VLOOKUP(W79,Tableau3[],2,1),"")</f>
        <v/>
      </c>
      <c r="X80" s="17" t="str">
        <f>IFERROR(VLOOKUP(X79,Tableau3[],2,1),"")</f>
        <v/>
      </c>
      <c r="Y80" s="17" t="str">
        <f>IFERROR(VLOOKUP(Y79,Tableau3[],2,1),"")</f>
        <v/>
      </c>
      <c r="Z80" s="17" t="str">
        <f>IFERROR(VLOOKUP(Z79,Tableau3[],2,1),"")</f>
        <v/>
      </c>
      <c r="AA80" s="17" t="str">
        <f>IFERROR(VLOOKUP(AA79,Tableau3[],2,1),"")</f>
        <v/>
      </c>
      <c r="AB80" s="17" t="str">
        <f>IFERROR(VLOOKUP(AB79,Tableau3[],2,1),"")</f>
        <v/>
      </c>
      <c r="AC80" s="17" t="str">
        <f>IFERROR(VLOOKUP(AC79,Tableau3[],2,1),"")</f>
        <v/>
      </c>
      <c r="AD80" s="17" t="str">
        <f>IFERROR(VLOOKUP(AD79,Tableau3[],2,1),"")</f>
        <v/>
      </c>
      <c r="AE80" s="17" t="str">
        <f>IFERROR(VLOOKUP(AE79,Tableau3[],2,1),"")</f>
        <v/>
      </c>
      <c r="AF80" s="17" t="str">
        <f>IFERROR(VLOOKUP(AF79,Tableau3[],2,1),"")</f>
        <v/>
      </c>
      <c r="AG80" s="20" t="str">
        <f>IFERROR(VLOOKUP(AG79,Tableau3[],2,1),"")</f>
        <v/>
      </c>
    </row>
    <row r="81" spans="2:33" ht="16.2" thickTop="1" x14ac:dyDescent="0.3">
      <c r="B81" s="38" t="str">
        <f>'Personnel et affaires'!B23</f>
        <v>Salarié 19</v>
      </c>
      <c r="C81" s="25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21"/>
    </row>
    <row r="82" spans="2:33" ht="40.049999999999997" customHeight="1" x14ac:dyDescent="0.3">
      <c r="B82" s="39"/>
      <c r="C82" s="26" t="str">
        <f>IFERROR(VLOOKUP(C81,Tableau3[],2,1),"")</f>
        <v/>
      </c>
      <c r="D82" s="15" t="str">
        <f>IFERROR(VLOOKUP(D81,Tableau3[],2,1),"")</f>
        <v/>
      </c>
      <c r="E82" s="15" t="str">
        <f>IFERROR(VLOOKUP(E81,Tableau3[],2,1),"")</f>
        <v/>
      </c>
      <c r="F82" s="15" t="str">
        <f>IFERROR(VLOOKUP(F81,Tableau3[],2,1),"")</f>
        <v/>
      </c>
      <c r="G82" s="15" t="str">
        <f>IFERROR(VLOOKUP(G81,Tableau3[],2,1),"")</f>
        <v/>
      </c>
      <c r="H82" s="15" t="str">
        <f>IFERROR(VLOOKUP(H81,Tableau3[],2,1),"")</f>
        <v/>
      </c>
      <c r="I82" s="15" t="str">
        <f>IFERROR(VLOOKUP(I81,Tableau3[],2,1),"")</f>
        <v/>
      </c>
      <c r="J82" s="15" t="str">
        <f>IFERROR(VLOOKUP(J81,Tableau3[],2,1),"")</f>
        <v/>
      </c>
      <c r="K82" s="15" t="str">
        <f>IFERROR(VLOOKUP(K81,Tableau3[],2,1),"")</f>
        <v/>
      </c>
      <c r="L82" s="15" t="str">
        <f>IFERROR(VLOOKUP(L81,Tableau3[],2,1),"")</f>
        <v/>
      </c>
      <c r="M82" s="15" t="str">
        <f>IFERROR(VLOOKUP(M81,Tableau3[],2,1),"")</f>
        <v/>
      </c>
      <c r="N82" s="15" t="str">
        <f>IFERROR(VLOOKUP(N81,Tableau3[],2,1),"")</f>
        <v/>
      </c>
      <c r="O82" s="15" t="str">
        <f>IFERROR(VLOOKUP(O81,Tableau3[],2,1),"")</f>
        <v/>
      </c>
      <c r="P82" s="15" t="str">
        <f>IFERROR(VLOOKUP(P81,Tableau3[],2,1),"")</f>
        <v/>
      </c>
      <c r="Q82" s="15" t="str">
        <f>IFERROR(VLOOKUP(Q81,Tableau3[],2,1),"")</f>
        <v/>
      </c>
      <c r="R82" s="15" t="str">
        <f>IFERROR(VLOOKUP(R81,Tableau3[],2,1),"")</f>
        <v/>
      </c>
      <c r="S82" s="15" t="str">
        <f>IFERROR(VLOOKUP(S81,Tableau3[],2,1),"")</f>
        <v/>
      </c>
      <c r="T82" s="15" t="str">
        <f>IFERROR(VLOOKUP(T81,Tableau3[],2,1),"")</f>
        <v/>
      </c>
      <c r="U82" s="15" t="str">
        <f>IFERROR(VLOOKUP(U81,Tableau3[],2,1),"")</f>
        <v/>
      </c>
      <c r="V82" s="15" t="str">
        <f>IFERROR(VLOOKUP(V81,Tableau3[],2,1),"")</f>
        <v/>
      </c>
      <c r="W82" s="15" t="str">
        <f>IFERROR(VLOOKUP(W81,Tableau3[],2,1),"")</f>
        <v/>
      </c>
      <c r="X82" s="15" t="str">
        <f>IFERROR(VLOOKUP(X81,Tableau3[],2,1),"")</f>
        <v/>
      </c>
      <c r="Y82" s="15" t="str">
        <f>IFERROR(VLOOKUP(Y81,Tableau3[],2,1),"")</f>
        <v/>
      </c>
      <c r="Z82" s="15" t="str">
        <f>IFERROR(VLOOKUP(Z81,Tableau3[],2,1),"")</f>
        <v/>
      </c>
      <c r="AA82" s="15" t="str">
        <f>IFERROR(VLOOKUP(AA81,Tableau3[],2,1),"")</f>
        <v/>
      </c>
      <c r="AB82" s="15" t="str">
        <f>IFERROR(VLOOKUP(AB81,Tableau3[],2,1),"")</f>
        <v/>
      </c>
      <c r="AC82" s="15" t="str">
        <f>IFERROR(VLOOKUP(AC81,Tableau3[],2,1),"")</f>
        <v/>
      </c>
      <c r="AD82" s="15" t="str">
        <f>IFERROR(VLOOKUP(AD81,Tableau3[],2,1),"")</f>
        <v/>
      </c>
      <c r="AE82" s="15" t="str">
        <f>IFERROR(VLOOKUP(AE81,Tableau3[],2,1),"")</f>
        <v/>
      </c>
      <c r="AF82" s="15" t="str">
        <f>IFERROR(VLOOKUP(AF81,Tableau3[],2,1),"")</f>
        <v/>
      </c>
      <c r="AG82" s="19" t="str">
        <f>IFERROR(VLOOKUP(AG81,Tableau3[],2,1),"")</f>
        <v/>
      </c>
    </row>
    <row r="83" spans="2:33" ht="15.6" x14ac:dyDescent="0.3">
      <c r="B83" s="39"/>
      <c r="C83" s="26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2:33" ht="40.049999999999997" customHeight="1" thickBot="1" x14ac:dyDescent="0.35">
      <c r="B84" s="40"/>
      <c r="C84" s="27" t="str">
        <f>IFERROR(VLOOKUP(C83,Tableau3[],2,1),"")</f>
        <v/>
      </c>
      <c r="D84" s="17" t="str">
        <f>IFERROR(VLOOKUP(D83,Tableau3[],2,1),"")</f>
        <v/>
      </c>
      <c r="E84" s="17" t="str">
        <f>IFERROR(VLOOKUP(E83,Tableau3[],2,1),"")</f>
        <v/>
      </c>
      <c r="F84" s="17" t="str">
        <f>IFERROR(VLOOKUP(F83,Tableau3[],2,1),"")</f>
        <v/>
      </c>
      <c r="G84" s="17" t="str">
        <f>IFERROR(VLOOKUP(G83,Tableau3[],2,1),"")</f>
        <v/>
      </c>
      <c r="H84" s="17" t="str">
        <f>IFERROR(VLOOKUP(H83,Tableau3[],2,1),"")</f>
        <v/>
      </c>
      <c r="I84" s="17" t="str">
        <f>IFERROR(VLOOKUP(I83,Tableau3[],2,1),"")</f>
        <v/>
      </c>
      <c r="J84" s="17" t="str">
        <f>IFERROR(VLOOKUP(J83,Tableau3[],2,1),"")</f>
        <v/>
      </c>
      <c r="K84" s="17" t="str">
        <f>IFERROR(VLOOKUP(K83,Tableau3[],2,1),"")</f>
        <v/>
      </c>
      <c r="L84" s="17" t="str">
        <f>IFERROR(VLOOKUP(L83,Tableau3[],2,1),"")</f>
        <v/>
      </c>
      <c r="M84" s="17" t="str">
        <f>IFERROR(VLOOKUP(M83,Tableau3[],2,1),"")</f>
        <v/>
      </c>
      <c r="N84" s="17" t="str">
        <f>IFERROR(VLOOKUP(N83,Tableau3[],2,1),"")</f>
        <v/>
      </c>
      <c r="O84" s="17" t="str">
        <f>IFERROR(VLOOKUP(O83,Tableau3[],2,1),"")</f>
        <v/>
      </c>
      <c r="P84" s="17" t="str">
        <f>IFERROR(VLOOKUP(P83,Tableau3[],2,1),"")</f>
        <v/>
      </c>
      <c r="Q84" s="17" t="str">
        <f>IFERROR(VLOOKUP(Q83,Tableau3[],2,1),"")</f>
        <v/>
      </c>
      <c r="R84" s="17" t="str">
        <f>IFERROR(VLOOKUP(R83,Tableau3[],2,1),"")</f>
        <v/>
      </c>
      <c r="S84" s="17" t="str">
        <f>IFERROR(VLOOKUP(S83,Tableau3[],2,1),"")</f>
        <v/>
      </c>
      <c r="T84" s="17" t="str">
        <f>IFERROR(VLOOKUP(T83,Tableau3[],2,1),"")</f>
        <v/>
      </c>
      <c r="U84" s="17" t="str">
        <f>IFERROR(VLOOKUP(U83,Tableau3[],2,1),"")</f>
        <v/>
      </c>
      <c r="V84" s="17" t="str">
        <f>IFERROR(VLOOKUP(V83,Tableau3[],2,1),"")</f>
        <v/>
      </c>
      <c r="W84" s="17" t="str">
        <f>IFERROR(VLOOKUP(W83,Tableau3[],2,1),"")</f>
        <v/>
      </c>
      <c r="X84" s="17" t="str">
        <f>IFERROR(VLOOKUP(X83,Tableau3[],2,1),"")</f>
        <v/>
      </c>
      <c r="Y84" s="17" t="str">
        <f>IFERROR(VLOOKUP(Y83,Tableau3[],2,1),"")</f>
        <v/>
      </c>
      <c r="Z84" s="17" t="str">
        <f>IFERROR(VLOOKUP(Z83,Tableau3[],2,1),"")</f>
        <v/>
      </c>
      <c r="AA84" s="17" t="str">
        <f>IFERROR(VLOOKUP(AA83,Tableau3[],2,1),"")</f>
        <v/>
      </c>
      <c r="AB84" s="17" t="str">
        <f>IFERROR(VLOOKUP(AB83,Tableau3[],2,1),"")</f>
        <v/>
      </c>
      <c r="AC84" s="17" t="str">
        <f>IFERROR(VLOOKUP(AC83,Tableau3[],2,1),"")</f>
        <v/>
      </c>
      <c r="AD84" s="17" t="str">
        <f>IFERROR(VLOOKUP(AD83,Tableau3[],2,1),"")</f>
        <v/>
      </c>
      <c r="AE84" s="17" t="str">
        <f>IFERROR(VLOOKUP(AE83,Tableau3[],2,1),"")</f>
        <v/>
      </c>
      <c r="AF84" s="17" t="str">
        <f>IFERROR(VLOOKUP(AF83,Tableau3[],2,1),"")</f>
        <v/>
      </c>
      <c r="AG84" s="20" t="str">
        <f>IFERROR(VLOOKUP(AG83,Tableau3[],2,1),"")</f>
        <v/>
      </c>
    </row>
    <row r="85" spans="2:33" ht="16.2" thickTop="1" x14ac:dyDescent="0.3">
      <c r="B85" s="38" t="str">
        <f>'Personnel et affaires'!B24</f>
        <v>Salarié 20</v>
      </c>
      <c r="C85" s="25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21"/>
    </row>
    <row r="86" spans="2:33" ht="40.049999999999997" customHeight="1" x14ac:dyDescent="0.3">
      <c r="B86" s="39"/>
      <c r="C86" s="26" t="str">
        <f>IFERROR(VLOOKUP(C85,Tableau3[],2,1),"")</f>
        <v/>
      </c>
      <c r="D86" s="15" t="str">
        <f>IFERROR(VLOOKUP(D85,Tableau3[],2,1),"")</f>
        <v/>
      </c>
      <c r="E86" s="15" t="str">
        <f>IFERROR(VLOOKUP(E85,Tableau3[],2,1),"")</f>
        <v/>
      </c>
      <c r="F86" s="15" t="str">
        <f>IFERROR(VLOOKUP(F85,Tableau3[],2,1),"")</f>
        <v/>
      </c>
      <c r="G86" s="15" t="str">
        <f>IFERROR(VLOOKUP(G85,Tableau3[],2,1),"")</f>
        <v/>
      </c>
      <c r="H86" s="15" t="str">
        <f>IFERROR(VLOOKUP(H85,Tableau3[],2,1),"")</f>
        <v/>
      </c>
      <c r="I86" s="15" t="str">
        <f>IFERROR(VLOOKUP(I85,Tableau3[],2,1),"")</f>
        <v/>
      </c>
      <c r="J86" s="15" t="str">
        <f>IFERROR(VLOOKUP(J85,Tableau3[],2,1),"")</f>
        <v/>
      </c>
      <c r="K86" s="15" t="str">
        <f>IFERROR(VLOOKUP(K85,Tableau3[],2,1),"")</f>
        <v/>
      </c>
      <c r="L86" s="15" t="str">
        <f>IFERROR(VLOOKUP(L85,Tableau3[],2,1),"")</f>
        <v/>
      </c>
      <c r="M86" s="15" t="str">
        <f>IFERROR(VLOOKUP(M85,Tableau3[],2,1),"")</f>
        <v/>
      </c>
      <c r="N86" s="15" t="str">
        <f>IFERROR(VLOOKUP(N85,Tableau3[],2,1),"")</f>
        <v/>
      </c>
      <c r="O86" s="15" t="str">
        <f>IFERROR(VLOOKUP(O85,Tableau3[],2,1),"")</f>
        <v/>
      </c>
      <c r="P86" s="15" t="str">
        <f>IFERROR(VLOOKUP(P85,Tableau3[],2,1),"")</f>
        <v/>
      </c>
      <c r="Q86" s="15" t="str">
        <f>IFERROR(VLOOKUP(Q85,Tableau3[],2,1),"")</f>
        <v/>
      </c>
      <c r="R86" s="15" t="str">
        <f>IFERROR(VLOOKUP(R85,Tableau3[],2,1),"")</f>
        <v/>
      </c>
      <c r="S86" s="15" t="str">
        <f>IFERROR(VLOOKUP(S85,Tableau3[],2,1),"")</f>
        <v/>
      </c>
      <c r="T86" s="15" t="str">
        <f>IFERROR(VLOOKUP(T85,Tableau3[],2,1),"")</f>
        <v/>
      </c>
      <c r="U86" s="15" t="str">
        <f>IFERROR(VLOOKUP(U85,Tableau3[],2,1),"")</f>
        <v/>
      </c>
      <c r="V86" s="15" t="str">
        <f>IFERROR(VLOOKUP(V85,Tableau3[],2,1),"")</f>
        <v/>
      </c>
      <c r="W86" s="15" t="str">
        <f>IFERROR(VLOOKUP(W85,Tableau3[],2,1),"")</f>
        <v/>
      </c>
      <c r="X86" s="15" t="str">
        <f>IFERROR(VLOOKUP(X85,Tableau3[],2,1),"")</f>
        <v/>
      </c>
      <c r="Y86" s="15" t="str">
        <f>IFERROR(VLOOKUP(Y85,Tableau3[],2,1),"")</f>
        <v/>
      </c>
      <c r="Z86" s="15" t="str">
        <f>IFERROR(VLOOKUP(Z85,Tableau3[],2,1),"")</f>
        <v/>
      </c>
      <c r="AA86" s="15" t="str">
        <f>IFERROR(VLOOKUP(AA85,Tableau3[],2,1),"")</f>
        <v/>
      </c>
      <c r="AB86" s="15" t="str">
        <f>IFERROR(VLOOKUP(AB85,Tableau3[],2,1),"")</f>
        <v/>
      </c>
      <c r="AC86" s="15" t="str">
        <f>IFERROR(VLOOKUP(AC85,Tableau3[],2,1),"")</f>
        <v/>
      </c>
      <c r="AD86" s="15" t="str">
        <f>IFERROR(VLOOKUP(AD85,Tableau3[],2,1),"")</f>
        <v/>
      </c>
      <c r="AE86" s="15" t="str">
        <f>IFERROR(VLOOKUP(AE85,Tableau3[],2,1),"")</f>
        <v/>
      </c>
      <c r="AF86" s="15" t="str">
        <f>IFERROR(VLOOKUP(AF85,Tableau3[],2,1),"")</f>
        <v/>
      </c>
      <c r="AG86" s="19" t="str">
        <f>IFERROR(VLOOKUP(AG85,Tableau3[],2,1),"")</f>
        <v/>
      </c>
    </row>
    <row r="87" spans="2:33" ht="15.6" x14ac:dyDescent="0.3">
      <c r="B87" s="39"/>
      <c r="C87" s="26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2:33" ht="40.049999999999997" customHeight="1" thickBot="1" x14ac:dyDescent="0.35">
      <c r="B88" s="40"/>
      <c r="C88" s="27" t="str">
        <f>IFERROR(VLOOKUP(C87,Tableau3[],2,1),"")</f>
        <v/>
      </c>
      <c r="D88" s="17" t="str">
        <f>IFERROR(VLOOKUP(D87,Tableau3[],2,1),"")</f>
        <v/>
      </c>
      <c r="E88" s="17" t="str">
        <f>IFERROR(VLOOKUP(E87,Tableau3[],2,1),"")</f>
        <v/>
      </c>
      <c r="F88" s="17" t="str">
        <f>IFERROR(VLOOKUP(F87,Tableau3[],2,1),"")</f>
        <v/>
      </c>
      <c r="G88" s="17" t="str">
        <f>IFERROR(VLOOKUP(G87,Tableau3[],2,1),"")</f>
        <v/>
      </c>
      <c r="H88" s="17" t="str">
        <f>IFERROR(VLOOKUP(H87,Tableau3[],2,1),"")</f>
        <v/>
      </c>
      <c r="I88" s="17" t="str">
        <f>IFERROR(VLOOKUP(I87,Tableau3[],2,1),"")</f>
        <v/>
      </c>
      <c r="J88" s="17" t="str">
        <f>IFERROR(VLOOKUP(J87,Tableau3[],2,1),"")</f>
        <v/>
      </c>
      <c r="K88" s="17" t="str">
        <f>IFERROR(VLOOKUP(K87,Tableau3[],2,1),"")</f>
        <v/>
      </c>
      <c r="L88" s="17" t="str">
        <f>IFERROR(VLOOKUP(L87,Tableau3[],2,1),"")</f>
        <v/>
      </c>
      <c r="M88" s="17" t="str">
        <f>IFERROR(VLOOKUP(M87,Tableau3[],2,1),"")</f>
        <v/>
      </c>
      <c r="N88" s="17" t="str">
        <f>IFERROR(VLOOKUP(N87,Tableau3[],2,1),"")</f>
        <v/>
      </c>
      <c r="O88" s="17" t="str">
        <f>IFERROR(VLOOKUP(O87,Tableau3[],2,1),"")</f>
        <v/>
      </c>
      <c r="P88" s="17" t="str">
        <f>IFERROR(VLOOKUP(P87,Tableau3[],2,1),"")</f>
        <v/>
      </c>
      <c r="Q88" s="17" t="str">
        <f>IFERROR(VLOOKUP(Q87,Tableau3[],2,1),"")</f>
        <v/>
      </c>
      <c r="R88" s="17" t="str">
        <f>IFERROR(VLOOKUP(R87,Tableau3[],2,1),"")</f>
        <v/>
      </c>
      <c r="S88" s="17" t="str">
        <f>IFERROR(VLOOKUP(S87,Tableau3[],2,1),"")</f>
        <v/>
      </c>
      <c r="T88" s="17" t="str">
        <f>IFERROR(VLOOKUP(T87,Tableau3[],2,1),"")</f>
        <v/>
      </c>
      <c r="U88" s="17" t="str">
        <f>IFERROR(VLOOKUP(U87,Tableau3[],2,1),"")</f>
        <v/>
      </c>
      <c r="V88" s="17" t="str">
        <f>IFERROR(VLOOKUP(V87,Tableau3[],2,1),"")</f>
        <v/>
      </c>
      <c r="W88" s="17" t="str">
        <f>IFERROR(VLOOKUP(W87,Tableau3[],2,1),"")</f>
        <v/>
      </c>
      <c r="X88" s="17" t="str">
        <f>IFERROR(VLOOKUP(X87,Tableau3[],2,1),"")</f>
        <v/>
      </c>
      <c r="Y88" s="17" t="str">
        <f>IFERROR(VLOOKUP(Y87,Tableau3[],2,1),"")</f>
        <v/>
      </c>
      <c r="Z88" s="17" t="str">
        <f>IFERROR(VLOOKUP(Z87,Tableau3[],2,1),"")</f>
        <v/>
      </c>
      <c r="AA88" s="17" t="str">
        <f>IFERROR(VLOOKUP(AA87,Tableau3[],2,1),"")</f>
        <v/>
      </c>
      <c r="AB88" s="17" t="str">
        <f>IFERROR(VLOOKUP(AB87,Tableau3[],2,1),"")</f>
        <v/>
      </c>
      <c r="AC88" s="17" t="str">
        <f>IFERROR(VLOOKUP(AC87,Tableau3[],2,1),"")</f>
        <v/>
      </c>
      <c r="AD88" s="17" t="str">
        <f>IFERROR(VLOOKUP(AD87,Tableau3[],2,1),"")</f>
        <v/>
      </c>
      <c r="AE88" s="17" t="str">
        <f>IFERROR(VLOOKUP(AE87,Tableau3[],2,1),"")</f>
        <v/>
      </c>
      <c r="AF88" s="17" t="str">
        <f>IFERROR(VLOOKUP(AF87,Tableau3[],2,1),"")</f>
        <v/>
      </c>
      <c r="AG88" s="20" t="str">
        <f>IFERROR(VLOOKUP(AG87,Tableau3[],2,1),"")</f>
        <v/>
      </c>
    </row>
    <row r="89" spans="2:33" ht="16.2" thickTop="1" x14ac:dyDescent="0.3">
      <c r="B89" s="38" t="str">
        <f>'Personnel et affaires'!B25</f>
        <v>Salarié 21</v>
      </c>
      <c r="C89" s="25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21"/>
    </row>
    <row r="90" spans="2:33" ht="40.049999999999997" customHeight="1" x14ac:dyDescent="0.3">
      <c r="B90" s="39"/>
      <c r="C90" s="26" t="str">
        <f>IFERROR(VLOOKUP(C89,Tableau3[],2,1),"")</f>
        <v/>
      </c>
      <c r="D90" s="15" t="str">
        <f>IFERROR(VLOOKUP(D89,Tableau3[],2,1),"")</f>
        <v/>
      </c>
      <c r="E90" s="15" t="str">
        <f>IFERROR(VLOOKUP(E89,Tableau3[],2,1),"")</f>
        <v/>
      </c>
      <c r="F90" s="15" t="str">
        <f>IFERROR(VLOOKUP(F89,Tableau3[],2,1),"")</f>
        <v/>
      </c>
      <c r="G90" s="15" t="str">
        <f>IFERROR(VLOOKUP(G89,Tableau3[],2,1),"")</f>
        <v/>
      </c>
      <c r="H90" s="15" t="str">
        <f>IFERROR(VLOOKUP(H89,Tableau3[],2,1),"")</f>
        <v/>
      </c>
      <c r="I90" s="15" t="str">
        <f>IFERROR(VLOOKUP(I89,Tableau3[],2,1),"")</f>
        <v/>
      </c>
      <c r="J90" s="15" t="str">
        <f>IFERROR(VLOOKUP(J89,Tableau3[],2,1),"")</f>
        <v/>
      </c>
      <c r="K90" s="15" t="str">
        <f>IFERROR(VLOOKUP(K89,Tableau3[],2,1),"")</f>
        <v/>
      </c>
      <c r="L90" s="15" t="str">
        <f>IFERROR(VLOOKUP(L89,Tableau3[],2,1),"")</f>
        <v/>
      </c>
      <c r="M90" s="15" t="str">
        <f>IFERROR(VLOOKUP(M89,Tableau3[],2,1),"")</f>
        <v/>
      </c>
      <c r="N90" s="15" t="str">
        <f>IFERROR(VLOOKUP(N89,Tableau3[],2,1),"")</f>
        <v/>
      </c>
      <c r="O90" s="15" t="str">
        <f>IFERROR(VLOOKUP(O89,Tableau3[],2,1),"")</f>
        <v/>
      </c>
      <c r="P90" s="15" t="str">
        <f>IFERROR(VLOOKUP(P89,Tableau3[],2,1),"")</f>
        <v/>
      </c>
      <c r="Q90" s="15" t="str">
        <f>IFERROR(VLOOKUP(Q89,Tableau3[],2,1),"")</f>
        <v/>
      </c>
      <c r="R90" s="15" t="str">
        <f>IFERROR(VLOOKUP(R89,Tableau3[],2,1),"")</f>
        <v/>
      </c>
      <c r="S90" s="15" t="str">
        <f>IFERROR(VLOOKUP(S89,Tableau3[],2,1),"")</f>
        <v/>
      </c>
      <c r="T90" s="15" t="str">
        <f>IFERROR(VLOOKUP(T89,Tableau3[],2,1),"")</f>
        <v/>
      </c>
      <c r="U90" s="15" t="str">
        <f>IFERROR(VLOOKUP(U89,Tableau3[],2,1),"")</f>
        <v/>
      </c>
      <c r="V90" s="15" t="str">
        <f>IFERROR(VLOOKUP(V89,Tableau3[],2,1),"")</f>
        <v/>
      </c>
      <c r="W90" s="15" t="str">
        <f>IFERROR(VLOOKUP(W89,Tableau3[],2,1),"")</f>
        <v/>
      </c>
      <c r="X90" s="15" t="str">
        <f>IFERROR(VLOOKUP(X89,Tableau3[],2,1),"")</f>
        <v/>
      </c>
      <c r="Y90" s="15" t="str">
        <f>IFERROR(VLOOKUP(Y89,Tableau3[],2,1),"")</f>
        <v/>
      </c>
      <c r="Z90" s="15" t="str">
        <f>IFERROR(VLOOKUP(Z89,Tableau3[],2,1),"")</f>
        <v/>
      </c>
      <c r="AA90" s="15" t="str">
        <f>IFERROR(VLOOKUP(AA89,Tableau3[],2,1),"")</f>
        <v/>
      </c>
      <c r="AB90" s="15" t="str">
        <f>IFERROR(VLOOKUP(AB89,Tableau3[],2,1),"")</f>
        <v/>
      </c>
      <c r="AC90" s="15" t="str">
        <f>IFERROR(VLOOKUP(AC89,Tableau3[],2,1),"")</f>
        <v/>
      </c>
      <c r="AD90" s="15" t="str">
        <f>IFERROR(VLOOKUP(AD89,Tableau3[],2,1),"")</f>
        <v/>
      </c>
      <c r="AE90" s="15" t="str">
        <f>IFERROR(VLOOKUP(AE89,Tableau3[],2,1),"")</f>
        <v/>
      </c>
      <c r="AF90" s="15" t="str">
        <f>IFERROR(VLOOKUP(AF89,Tableau3[],2,1),"")</f>
        <v/>
      </c>
      <c r="AG90" s="19" t="str">
        <f>IFERROR(VLOOKUP(AG89,Tableau3[],2,1),"")</f>
        <v/>
      </c>
    </row>
    <row r="91" spans="2:33" ht="15.6" x14ac:dyDescent="0.3">
      <c r="B91" s="39"/>
      <c r="C91" s="26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2:33" ht="40.049999999999997" customHeight="1" thickBot="1" x14ac:dyDescent="0.35">
      <c r="B92" s="40"/>
      <c r="C92" s="27" t="str">
        <f>IFERROR(VLOOKUP(C91,Tableau3[],2,1),"")</f>
        <v/>
      </c>
      <c r="D92" s="17" t="str">
        <f>IFERROR(VLOOKUP(D91,Tableau3[],2,1),"")</f>
        <v/>
      </c>
      <c r="E92" s="17" t="str">
        <f>IFERROR(VLOOKUP(E91,Tableau3[],2,1),"")</f>
        <v/>
      </c>
      <c r="F92" s="17" t="str">
        <f>IFERROR(VLOOKUP(F91,Tableau3[],2,1),"")</f>
        <v/>
      </c>
      <c r="G92" s="17" t="str">
        <f>IFERROR(VLOOKUP(G91,Tableau3[],2,1),"")</f>
        <v/>
      </c>
      <c r="H92" s="17" t="str">
        <f>IFERROR(VLOOKUP(H91,Tableau3[],2,1),"")</f>
        <v/>
      </c>
      <c r="I92" s="17" t="str">
        <f>IFERROR(VLOOKUP(I91,Tableau3[],2,1),"")</f>
        <v/>
      </c>
      <c r="J92" s="17" t="str">
        <f>IFERROR(VLOOKUP(J91,Tableau3[],2,1),"")</f>
        <v/>
      </c>
      <c r="K92" s="17" t="str">
        <f>IFERROR(VLOOKUP(K91,Tableau3[],2,1),"")</f>
        <v/>
      </c>
      <c r="L92" s="17" t="str">
        <f>IFERROR(VLOOKUP(L91,Tableau3[],2,1),"")</f>
        <v/>
      </c>
      <c r="M92" s="17" t="str">
        <f>IFERROR(VLOOKUP(M91,Tableau3[],2,1),"")</f>
        <v/>
      </c>
      <c r="N92" s="17" t="str">
        <f>IFERROR(VLOOKUP(N91,Tableau3[],2,1),"")</f>
        <v/>
      </c>
      <c r="O92" s="17" t="str">
        <f>IFERROR(VLOOKUP(O91,Tableau3[],2,1),"")</f>
        <v/>
      </c>
      <c r="P92" s="17" t="str">
        <f>IFERROR(VLOOKUP(P91,Tableau3[],2,1),"")</f>
        <v/>
      </c>
      <c r="Q92" s="17" t="str">
        <f>IFERROR(VLOOKUP(Q91,Tableau3[],2,1),"")</f>
        <v/>
      </c>
      <c r="R92" s="17" t="str">
        <f>IFERROR(VLOOKUP(R91,Tableau3[],2,1),"")</f>
        <v/>
      </c>
      <c r="S92" s="17" t="str">
        <f>IFERROR(VLOOKUP(S91,Tableau3[],2,1),"")</f>
        <v/>
      </c>
      <c r="T92" s="17" t="str">
        <f>IFERROR(VLOOKUP(T91,Tableau3[],2,1),"")</f>
        <v/>
      </c>
      <c r="U92" s="17" t="str">
        <f>IFERROR(VLOOKUP(U91,Tableau3[],2,1),"")</f>
        <v/>
      </c>
      <c r="V92" s="17" t="str">
        <f>IFERROR(VLOOKUP(V91,Tableau3[],2,1),"")</f>
        <v/>
      </c>
      <c r="W92" s="17" t="str">
        <f>IFERROR(VLOOKUP(W91,Tableau3[],2,1),"")</f>
        <v/>
      </c>
      <c r="X92" s="17" t="str">
        <f>IFERROR(VLOOKUP(X91,Tableau3[],2,1),"")</f>
        <v/>
      </c>
      <c r="Y92" s="17" t="str">
        <f>IFERROR(VLOOKUP(Y91,Tableau3[],2,1),"")</f>
        <v/>
      </c>
      <c r="Z92" s="17" t="str">
        <f>IFERROR(VLOOKUP(Z91,Tableau3[],2,1),"")</f>
        <v/>
      </c>
      <c r="AA92" s="17" t="str">
        <f>IFERROR(VLOOKUP(AA91,Tableau3[],2,1),"")</f>
        <v/>
      </c>
      <c r="AB92" s="17" t="str">
        <f>IFERROR(VLOOKUP(AB91,Tableau3[],2,1),"")</f>
        <v/>
      </c>
      <c r="AC92" s="17" t="str">
        <f>IFERROR(VLOOKUP(AC91,Tableau3[],2,1),"")</f>
        <v/>
      </c>
      <c r="AD92" s="17" t="str">
        <f>IFERROR(VLOOKUP(AD91,Tableau3[],2,1),"")</f>
        <v/>
      </c>
      <c r="AE92" s="17" t="str">
        <f>IFERROR(VLOOKUP(AE91,Tableau3[],2,1),"")</f>
        <v/>
      </c>
      <c r="AF92" s="17" t="str">
        <f>IFERROR(VLOOKUP(AF91,Tableau3[],2,1),"")</f>
        <v/>
      </c>
      <c r="AG92" s="20" t="str">
        <f>IFERROR(VLOOKUP(AG91,Tableau3[],2,1),"")</f>
        <v/>
      </c>
    </row>
    <row r="93" spans="2:33" ht="16.2" thickTop="1" x14ac:dyDescent="0.3">
      <c r="B93" s="38" t="str">
        <f>'Personnel et affaires'!B26</f>
        <v>Salarié 22</v>
      </c>
      <c r="C93" s="25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21"/>
    </row>
    <row r="94" spans="2:33" ht="40.049999999999997" customHeight="1" x14ac:dyDescent="0.3">
      <c r="B94" s="39"/>
      <c r="C94" s="26" t="str">
        <f>IFERROR(VLOOKUP(C93,Tableau3[],2,1),"")</f>
        <v/>
      </c>
      <c r="D94" s="15" t="str">
        <f>IFERROR(VLOOKUP(D93,Tableau3[],2,1),"")</f>
        <v/>
      </c>
      <c r="E94" s="15" t="str">
        <f>IFERROR(VLOOKUP(E93,Tableau3[],2,1),"")</f>
        <v/>
      </c>
      <c r="F94" s="15" t="str">
        <f>IFERROR(VLOOKUP(F93,Tableau3[],2,1),"")</f>
        <v/>
      </c>
      <c r="G94" s="15" t="str">
        <f>IFERROR(VLOOKUP(G93,Tableau3[],2,1),"")</f>
        <v/>
      </c>
      <c r="H94" s="15" t="str">
        <f>IFERROR(VLOOKUP(H93,Tableau3[],2,1),"")</f>
        <v/>
      </c>
      <c r="I94" s="15" t="str">
        <f>IFERROR(VLOOKUP(I93,Tableau3[],2,1),"")</f>
        <v/>
      </c>
      <c r="J94" s="15" t="str">
        <f>IFERROR(VLOOKUP(J93,Tableau3[],2,1),"")</f>
        <v/>
      </c>
      <c r="K94" s="15" t="str">
        <f>IFERROR(VLOOKUP(K93,Tableau3[],2,1),"")</f>
        <v/>
      </c>
      <c r="L94" s="15" t="str">
        <f>IFERROR(VLOOKUP(L93,Tableau3[],2,1),"")</f>
        <v/>
      </c>
      <c r="M94" s="15" t="str">
        <f>IFERROR(VLOOKUP(M93,Tableau3[],2,1),"")</f>
        <v/>
      </c>
      <c r="N94" s="15" t="str">
        <f>IFERROR(VLOOKUP(N93,Tableau3[],2,1),"")</f>
        <v/>
      </c>
      <c r="O94" s="15" t="str">
        <f>IFERROR(VLOOKUP(O93,Tableau3[],2,1),"")</f>
        <v/>
      </c>
      <c r="P94" s="15" t="str">
        <f>IFERROR(VLOOKUP(P93,Tableau3[],2,1),"")</f>
        <v/>
      </c>
      <c r="Q94" s="15" t="str">
        <f>IFERROR(VLOOKUP(Q93,Tableau3[],2,1),"")</f>
        <v/>
      </c>
      <c r="R94" s="15" t="str">
        <f>IFERROR(VLOOKUP(R93,Tableau3[],2,1),"")</f>
        <v/>
      </c>
      <c r="S94" s="15" t="str">
        <f>IFERROR(VLOOKUP(S93,Tableau3[],2,1),"")</f>
        <v/>
      </c>
      <c r="T94" s="15" t="str">
        <f>IFERROR(VLOOKUP(T93,Tableau3[],2,1),"")</f>
        <v/>
      </c>
      <c r="U94" s="15" t="str">
        <f>IFERROR(VLOOKUP(U93,Tableau3[],2,1),"")</f>
        <v/>
      </c>
      <c r="V94" s="15" t="str">
        <f>IFERROR(VLOOKUP(V93,Tableau3[],2,1),"")</f>
        <v/>
      </c>
      <c r="W94" s="15" t="str">
        <f>IFERROR(VLOOKUP(W93,Tableau3[],2,1),"")</f>
        <v/>
      </c>
      <c r="X94" s="15" t="str">
        <f>IFERROR(VLOOKUP(X93,Tableau3[],2,1),"")</f>
        <v/>
      </c>
      <c r="Y94" s="15" t="str">
        <f>IFERROR(VLOOKUP(Y93,Tableau3[],2,1),"")</f>
        <v/>
      </c>
      <c r="Z94" s="15" t="str">
        <f>IFERROR(VLOOKUP(Z93,Tableau3[],2,1),"")</f>
        <v/>
      </c>
      <c r="AA94" s="15" t="str">
        <f>IFERROR(VLOOKUP(AA93,Tableau3[],2,1),"")</f>
        <v/>
      </c>
      <c r="AB94" s="15" t="str">
        <f>IFERROR(VLOOKUP(AB93,Tableau3[],2,1),"")</f>
        <v/>
      </c>
      <c r="AC94" s="15" t="str">
        <f>IFERROR(VLOOKUP(AC93,Tableau3[],2,1),"")</f>
        <v/>
      </c>
      <c r="AD94" s="15" t="str">
        <f>IFERROR(VLOOKUP(AD93,Tableau3[],2,1),"")</f>
        <v/>
      </c>
      <c r="AE94" s="15" t="str">
        <f>IFERROR(VLOOKUP(AE93,Tableau3[],2,1),"")</f>
        <v/>
      </c>
      <c r="AF94" s="15" t="str">
        <f>IFERROR(VLOOKUP(AF93,Tableau3[],2,1),"")</f>
        <v/>
      </c>
      <c r="AG94" s="19" t="str">
        <f>IFERROR(VLOOKUP(AG93,Tableau3[],2,1),"")</f>
        <v/>
      </c>
    </row>
    <row r="95" spans="2:33" ht="15.6" x14ac:dyDescent="0.3">
      <c r="B95" s="39"/>
      <c r="C95" s="26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2:33" ht="40.049999999999997" customHeight="1" thickBot="1" x14ac:dyDescent="0.35">
      <c r="B96" s="40"/>
      <c r="C96" s="27" t="str">
        <f>IFERROR(VLOOKUP(C95,Tableau3[],2,1),"")</f>
        <v/>
      </c>
      <c r="D96" s="17" t="str">
        <f>IFERROR(VLOOKUP(D95,Tableau3[],2,1),"")</f>
        <v/>
      </c>
      <c r="E96" s="17" t="str">
        <f>IFERROR(VLOOKUP(E95,Tableau3[],2,1),"")</f>
        <v/>
      </c>
      <c r="F96" s="17" t="str">
        <f>IFERROR(VLOOKUP(F95,Tableau3[],2,1),"")</f>
        <v/>
      </c>
      <c r="G96" s="17" t="str">
        <f>IFERROR(VLOOKUP(G95,Tableau3[],2,1),"")</f>
        <v/>
      </c>
      <c r="H96" s="17" t="str">
        <f>IFERROR(VLOOKUP(H95,Tableau3[],2,1),"")</f>
        <v/>
      </c>
      <c r="I96" s="17" t="str">
        <f>IFERROR(VLOOKUP(I95,Tableau3[],2,1),"")</f>
        <v/>
      </c>
      <c r="J96" s="17" t="str">
        <f>IFERROR(VLOOKUP(J95,Tableau3[],2,1),"")</f>
        <v/>
      </c>
      <c r="K96" s="17" t="str">
        <f>IFERROR(VLOOKUP(K95,Tableau3[],2,1),"")</f>
        <v/>
      </c>
      <c r="L96" s="17" t="str">
        <f>IFERROR(VLOOKUP(L95,Tableau3[],2,1),"")</f>
        <v/>
      </c>
      <c r="M96" s="17" t="str">
        <f>IFERROR(VLOOKUP(M95,Tableau3[],2,1),"")</f>
        <v/>
      </c>
      <c r="N96" s="17" t="str">
        <f>IFERROR(VLOOKUP(N95,Tableau3[],2,1),"")</f>
        <v/>
      </c>
      <c r="O96" s="17" t="str">
        <f>IFERROR(VLOOKUP(O95,Tableau3[],2,1),"")</f>
        <v/>
      </c>
      <c r="P96" s="17" t="str">
        <f>IFERROR(VLOOKUP(P95,Tableau3[],2,1),"")</f>
        <v/>
      </c>
      <c r="Q96" s="17" t="str">
        <f>IFERROR(VLOOKUP(Q95,Tableau3[],2,1),"")</f>
        <v/>
      </c>
      <c r="R96" s="17" t="str">
        <f>IFERROR(VLOOKUP(R95,Tableau3[],2,1),"")</f>
        <v/>
      </c>
      <c r="S96" s="17" t="str">
        <f>IFERROR(VLOOKUP(S95,Tableau3[],2,1),"")</f>
        <v/>
      </c>
      <c r="T96" s="17" t="str">
        <f>IFERROR(VLOOKUP(T95,Tableau3[],2,1),"")</f>
        <v/>
      </c>
      <c r="U96" s="17" t="str">
        <f>IFERROR(VLOOKUP(U95,Tableau3[],2,1),"")</f>
        <v/>
      </c>
      <c r="V96" s="17" t="str">
        <f>IFERROR(VLOOKUP(V95,Tableau3[],2,1),"")</f>
        <v/>
      </c>
      <c r="W96" s="17" t="str">
        <f>IFERROR(VLOOKUP(W95,Tableau3[],2,1),"")</f>
        <v/>
      </c>
      <c r="X96" s="17" t="str">
        <f>IFERROR(VLOOKUP(X95,Tableau3[],2,1),"")</f>
        <v/>
      </c>
      <c r="Y96" s="17" t="str">
        <f>IFERROR(VLOOKUP(Y95,Tableau3[],2,1),"")</f>
        <v/>
      </c>
      <c r="Z96" s="17" t="str">
        <f>IFERROR(VLOOKUP(Z95,Tableau3[],2,1),"")</f>
        <v/>
      </c>
      <c r="AA96" s="17" t="str">
        <f>IFERROR(VLOOKUP(AA95,Tableau3[],2,1),"")</f>
        <v/>
      </c>
      <c r="AB96" s="17" t="str">
        <f>IFERROR(VLOOKUP(AB95,Tableau3[],2,1),"")</f>
        <v/>
      </c>
      <c r="AC96" s="17" t="str">
        <f>IFERROR(VLOOKUP(AC95,Tableau3[],2,1),"")</f>
        <v/>
      </c>
      <c r="AD96" s="17" t="str">
        <f>IFERROR(VLOOKUP(AD95,Tableau3[],2,1),"")</f>
        <v/>
      </c>
      <c r="AE96" s="17" t="str">
        <f>IFERROR(VLOOKUP(AE95,Tableau3[],2,1),"")</f>
        <v/>
      </c>
      <c r="AF96" s="17" t="str">
        <f>IFERROR(VLOOKUP(AF95,Tableau3[],2,1),"")</f>
        <v/>
      </c>
      <c r="AG96" s="20" t="str">
        <f>IFERROR(VLOOKUP(AG95,Tableau3[],2,1),"")</f>
        <v/>
      </c>
    </row>
    <row r="97" spans="2:33" ht="16.2" thickTop="1" x14ac:dyDescent="0.3">
      <c r="B97" s="41" t="str">
        <f>'Personnel et affaires'!B27</f>
        <v>Salarié 23</v>
      </c>
      <c r="C97" s="2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22"/>
    </row>
    <row r="98" spans="2:33" ht="40.049999999999997" customHeight="1" x14ac:dyDescent="0.3">
      <c r="B98" s="39"/>
      <c r="C98" s="26" t="str">
        <f>IFERROR(VLOOKUP(C97,Tableau3[],2,1),"")</f>
        <v/>
      </c>
      <c r="D98" s="15" t="str">
        <f>IFERROR(VLOOKUP(D97,Tableau3[],2,1),"")</f>
        <v/>
      </c>
      <c r="E98" s="15" t="str">
        <f>IFERROR(VLOOKUP(E97,Tableau3[],2,1),"")</f>
        <v/>
      </c>
      <c r="F98" s="15" t="str">
        <f>IFERROR(VLOOKUP(F97,Tableau3[],2,1),"")</f>
        <v/>
      </c>
      <c r="G98" s="15" t="str">
        <f>IFERROR(VLOOKUP(G97,Tableau3[],2,1),"")</f>
        <v/>
      </c>
      <c r="H98" s="15" t="str">
        <f>IFERROR(VLOOKUP(H97,Tableau3[],2,1),"")</f>
        <v/>
      </c>
      <c r="I98" s="15" t="str">
        <f>IFERROR(VLOOKUP(I97,Tableau3[],2,1),"")</f>
        <v/>
      </c>
      <c r="J98" s="15" t="str">
        <f>IFERROR(VLOOKUP(J97,Tableau3[],2,1),"")</f>
        <v/>
      </c>
      <c r="K98" s="15" t="str">
        <f>IFERROR(VLOOKUP(K97,Tableau3[],2,1),"")</f>
        <v/>
      </c>
      <c r="L98" s="15" t="str">
        <f>IFERROR(VLOOKUP(L97,Tableau3[],2,1),"")</f>
        <v/>
      </c>
      <c r="M98" s="15" t="str">
        <f>IFERROR(VLOOKUP(M97,Tableau3[],2,1),"")</f>
        <v/>
      </c>
      <c r="N98" s="15" t="str">
        <f>IFERROR(VLOOKUP(N97,Tableau3[],2,1),"")</f>
        <v/>
      </c>
      <c r="O98" s="15" t="str">
        <f>IFERROR(VLOOKUP(O97,Tableau3[],2,1),"")</f>
        <v/>
      </c>
      <c r="P98" s="15" t="str">
        <f>IFERROR(VLOOKUP(P97,Tableau3[],2,1),"")</f>
        <v/>
      </c>
      <c r="Q98" s="15" t="str">
        <f>IFERROR(VLOOKUP(Q97,Tableau3[],2,1),"")</f>
        <v/>
      </c>
      <c r="R98" s="15" t="str">
        <f>IFERROR(VLOOKUP(R97,Tableau3[],2,1),"")</f>
        <v/>
      </c>
      <c r="S98" s="15" t="str">
        <f>IFERROR(VLOOKUP(S97,Tableau3[],2,1),"")</f>
        <v/>
      </c>
      <c r="T98" s="15" t="str">
        <f>IFERROR(VLOOKUP(T97,Tableau3[],2,1),"")</f>
        <v/>
      </c>
      <c r="U98" s="15" t="str">
        <f>IFERROR(VLOOKUP(U97,Tableau3[],2,1),"")</f>
        <v/>
      </c>
      <c r="V98" s="15" t="str">
        <f>IFERROR(VLOOKUP(V97,Tableau3[],2,1),"")</f>
        <v/>
      </c>
      <c r="W98" s="15" t="str">
        <f>IFERROR(VLOOKUP(W97,Tableau3[],2,1),"")</f>
        <v/>
      </c>
      <c r="X98" s="15" t="str">
        <f>IFERROR(VLOOKUP(X97,Tableau3[],2,1),"")</f>
        <v/>
      </c>
      <c r="Y98" s="15" t="str">
        <f>IFERROR(VLOOKUP(Y97,Tableau3[],2,1),"")</f>
        <v/>
      </c>
      <c r="Z98" s="15" t="str">
        <f>IFERROR(VLOOKUP(Z97,Tableau3[],2,1),"")</f>
        <v/>
      </c>
      <c r="AA98" s="15" t="str">
        <f>IFERROR(VLOOKUP(AA97,Tableau3[],2,1),"")</f>
        <v/>
      </c>
      <c r="AB98" s="15" t="str">
        <f>IFERROR(VLOOKUP(AB97,Tableau3[],2,1),"")</f>
        <v/>
      </c>
      <c r="AC98" s="15" t="str">
        <f>IFERROR(VLOOKUP(AC97,Tableau3[],2,1),"")</f>
        <v/>
      </c>
      <c r="AD98" s="15" t="str">
        <f>IFERROR(VLOOKUP(AD97,Tableau3[],2,1),"")</f>
        <v/>
      </c>
      <c r="AE98" s="15" t="str">
        <f>IFERROR(VLOOKUP(AE97,Tableau3[],2,1),"")</f>
        <v/>
      </c>
      <c r="AF98" s="15" t="str">
        <f>IFERROR(VLOOKUP(AF97,Tableau3[],2,1),"")</f>
        <v/>
      </c>
      <c r="AG98" s="19" t="str">
        <f>IFERROR(VLOOKUP(AG97,Tableau3[],2,1),"")</f>
        <v/>
      </c>
    </row>
    <row r="99" spans="2:33" ht="15.6" x14ac:dyDescent="0.3">
      <c r="B99" s="39"/>
      <c r="C99" s="26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2:33" ht="40.049999999999997" customHeight="1" thickBot="1" x14ac:dyDescent="0.35">
      <c r="B100" s="40"/>
      <c r="C100" s="27" t="str">
        <f>IFERROR(VLOOKUP(C99,Tableau3[],2,1),"")</f>
        <v/>
      </c>
      <c r="D100" s="17" t="str">
        <f>IFERROR(VLOOKUP(D99,Tableau3[],2,1),"")</f>
        <v/>
      </c>
      <c r="E100" s="17" t="str">
        <f>IFERROR(VLOOKUP(E99,Tableau3[],2,1),"")</f>
        <v/>
      </c>
      <c r="F100" s="17" t="str">
        <f>IFERROR(VLOOKUP(F99,Tableau3[],2,1),"")</f>
        <v/>
      </c>
      <c r="G100" s="17" t="str">
        <f>IFERROR(VLOOKUP(G99,Tableau3[],2,1),"")</f>
        <v/>
      </c>
      <c r="H100" s="17" t="str">
        <f>IFERROR(VLOOKUP(H99,Tableau3[],2,1),"")</f>
        <v/>
      </c>
      <c r="I100" s="17" t="str">
        <f>IFERROR(VLOOKUP(I99,Tableau3[],2,1),"")</f>
        <v/>
      </c>
      <c r="J100" s="17" t="str">
        <f>IFERROR(VLOOKUP(J99,Tableau3[],2,1),"")</f>
        <v/>
      </c>
      <c r="K100" s="17" t="str">
        <f>IFERROR(VLOOKUP(K99,Tableau3[],2,1),"")</f>
        <v/>
      </c>
      <c r="L100" s="17" t="str">
        <f>IFERROR(VLOOKUP(L99,Tableau3[],2,1),"")</f>
        <v/>
      </c>
      <c r="M100" s="17" t="str">
        <f>IFERROR(VLOOKUP(M99,Tableau3[],2,1),"")</f>
        <v/>
      </c>
      <c r="N100" s="17" t="str">
        <f>IFERROR(VLOOKUP(N99,Tableau3[],2,1),"")</f>
        <v/>
      </c>
      <c r="O100" s="17" t="str">
        <f>IFERROR(VLOOKUP(O99,Tableau3[],2,1),"")</f>
        <v/>
      </c>
      <c r="P100" s="17" t="str">
        <f>IFERROR(VLOOKUP(P99,Tableau3[],2,1),"")</f>
        <v/>
      </c>
      <c r="Q100" s="17" t="str">
        <f>IFERROR(VLOOKUP(Q99,Tableau3[],2,1),"")</f>
        <v/>
      </c>
      <c r="R100" s="17" t="str">
        <f>IFERROR(VLOOKUP(R99,Tableau3[],2,1),"")</f>
        <v/>
      </c>
      <c r="S100" s="17" t="str">
        <f>IFERROR(VLOOKUP(S99,Tableau3[],2,1),"")</f>
        <v/>
      </c>
      <c r="T100" s="17" t="str">
        <f>IFERROR(VLOOKUP(T99,Tableau3[],2,1),"")</f>
        <v/>
      </c>
      <c r="U100" s="17" t="str">
        <f>IFERROR(VLOOKUP(U99,Tableau3[],2,1),"")</f>
        <v/>
      </c>
      <c r="V100" s="17" t="str">
        <f>IFERROR(VLOOKUP(V99,Tableau3[],2,1),"")</f>
        <v/>
      </c>
      <c r="W100" s="17" t="str">
        <f>IFERROR(VLOOKUP(W99,Tableau3[],2,1),"")</f>
        <v/>
      </c>
      <c r="X100" s="17" t="str">
        <f>IFERROR(VLOOKUP(X99,Tableau3[],2,1),"")</f>
        <v/>
      </c>
      <c r="Y100" s="17" t="str">
        <f>IFERROR(VLOOKUP(Y99,Tableau3[],2,1),"")</f>
        <v/>
      </c>
      <c r="Z100" s="17" t="str">
        <f>IFERROR(VLOOKUP(Z99,Tableau3[],2,1),"")</f>
        <v/>
      </c>
      <c r="AA100" s="17" t="str">
        <f>IFERROR(VLOOKUP(AA99,Tableau3[],2,1),"")</f>
        <v/>
      </c>
      <c r="AB100" s="17" t="str">
        <f>IFERROR(VLOOKUP(AB99,Tableau3[],2,1),"")</f>
        <v/>
      </c>
      <c r="AC100" s="17" t="str">
        <f>IFERROR(VLOOKUP(AC99,Tableau3[],2,1),"")</f>
        <v/>
      </c>
      <c r="AD100" s="17" t="str">
        <f>IFERROR(VLOOKUP(AD99,Tableau3[],2,1),"")</f>
        <v/>
      </c>
      <c r="AE100" s="17" t="str">
        <f>IFERROR(VLOOKUP(AE99,Tableau3[],2,1),"")</f>
        <v/>
      </c>
      <c r="AF100" s="17" t="str">
        <f>IFERROR(VLOOKUP(AF99,Tableau3[],2,1),"")</f>
        <v/>
      </c>
      <c r="AG100" s="20" t="str">
        <f>IFERROR(VLOOKUP(AG99,Tableau3[],2,1),"")</f>
        <v/>
      </c>
    </row>
    <row r="101" spans="2:33" ht="16.2" thickTop="1" x14ac:dyDescent="0.3">
      <c r="B101" s="41" t="str">
        <f>'Personnel et affaires'!B28</f>
        <v>Salarié 24</v>
      </c>
      <c r="C101" s="2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22"/>
    </row>
    <row r="102" spans="2:33" ht="40.049999999999997" customHeight="1" x14ac:dyDescent="0.3">
      <c r="B102" s="39"/>
      <c r="C102" s="26" t="str">
        <f>IFERROR(VLOOKUP(C101,Tableau3[],2,1),"")</f>
        <v/>
      </c>
      <c r="D102" s="15" t="str">
        <f>IFERROR(VLOOKUP(D101,Tableau3[],2,1),"")</f>
        <v/>
      </c>
      <c r="E102" s="15" t="str">
        <f>IFERROR(VLOOKUP(E101,Tableau3[],2,1),"")</f>
        <v/>
      </c>
      <c r="F102" s="15" t="str">
        <f>IFERROR(VLOOKUP(F101,Tableau3[],2,1),"")</f>
        <v/>
      </c>
      <c r="G102" s="15" t="str">
        <f>IFERROR(VLOOKUP(G101,Tableau3[],2,1),"")</f>
        <v/>
      </c>
      <c r="H102" s="15" t="str">
        <f>IFERROR(VLOOKUP(H101,Tableau3[],2,1),"")</f>
        <v/>
      </c>
      <c r="I102" s="15" t="str">
        <f>IFERROR(VLOOKUP(I101,Tableau3[],2,1),"")</f>
        <v/>
      </c>
      <c r="J102" s="15" t="str">
        <f>IFERROR(VLOOKUP(J101,Tableau3[],2,1),"")</f>
        <v/>
      </c>
      <c r="K102" s="15" t="str">
        <f>IFERROR(VLOOKUP(K101,Tableau3[],2,1),"")</f>
        <v/>
      </c>
      <c r="L102" s="15" t="str">
        <f>IFERROR(VLOOKUP(L101,Tableau3[],2,1),"")</f>
        <v/>
      </c>
      <c r="M102" s="15" t="str">
        <f>IFERROR(VLOOKUP(M101,Tableau3[],2,1),"")</f>
        <v/>
      </c>
      <c r="N102" s="15" t="str">
        <f>IFERROR(VLOOKUP(N101,Tableau3[],2,1),"")</f>
        <v/>
      </c>
      <c r="O102" s="15" t="str">
        <f>IFERROR(VLOOKUP(O101,Tableau3[],2,1),"")</f>
        <v/>
      </c>
      <c r="P102" s="15" t="str">
        <f>IFERROR(VLOOKUP(P101,Tableau3[],2,1),"")</f>
        <v/>
      </c>
      <c r="Q102" s="15" t="str">
        <f>IFERROR(VLOOKUP(Q101,Tableau3[],2,1),"")</f>
        <v/>
      </c>
      <c r="R102" s="15" t="str">
        <f>IFERROR(VLOOKUP(R101,Tableau3[],2,1),"")</f>
        <v/>
      </c>
      <c r="S102" s="15" t="str">
        <f>IFERROR(VLOOKUP(S101,Tableau3[],2,1),"")</f>
        <v/>
      </c>
      <c r="T102" s="15" t="str">
        <f>IFERROR(VLOOKUP(T101,Tableau3[],2,1),"")</f>
        <v/>
      </c>
      <c r="U102" s="15" t="str">
        <f>IFERROR(VLOOKUP(U101,Tableau3[],2,1),"")</f>
        <v/>
      </c>
      <c r="V102" s="15" t="str">
        <f>IFERROR(VLOOKUP(V101,Tableau3[],2,1),"")</f>
        <v/>
      </c>
      <c r="W102" s="15" t="str">
        <f>IFERROR(VLOOKUP(W101,Tableau3[],2,1),"")</f>
        <v/>
      </c>
      <c r="X102" s="15" t="str">
        <f>IFERROR(VLOOKUP(X101,Tableau3[],2,1),"")</f>
        <v/>
      </c>
      <c r="Y102" s="15" t="str">
        <f>IFERROR(VLOOKUP(Y101,Tableau3[],2,1),"")</f>
        <v/>
      </c>
      <c r="Z102" s="15" t="str">
        <f>IFERROR(VLOOKUP(Z101,Tableau3[],2,1),"")</f>
        <v/>
      </c>
      <c r="AA102" s="15" t="str">
        <f>IFERROR(VLOOKUP(AA101,Tableau3[],2,1),"")</f>
        <v/>
      </c>
      <c r="AB102" s="15" t="str">
        <f>IFERROR(VLOOKUP(AB101,Tableau3[],2,1),"")</f>
        <v/>
      </c>
      <c r="AC102" s="15" t="str">
        <f>IFERROR(VLOOKUP(AC101,Tableau3[],2,1),"")</f>
        <v/>
      </c>
      <c r="AD102" s="15" t="str">
        <f>IFERROR(VLOOKUP(AD101,Tableau3[],2,1),"")</f>
        <v/>
      </c>
      <c r="AE102" s="15" t="str">
        <f>IFERROR(VLOOKUP(AE101,Tableau3[],2,1),"")</f>
        <v/>
      </c>
      <c r="AF102" s="15" t="str">
        <f>IFERROR(VLOOKUP(AF101,Tableau3[],2,1),"")</f>
        <v/>
      </c>
      <c r="AG102" s="19" t="str">
        <f>IFERROR(VLOOKUP(AG101,Tableau3[],2,1),"")</f>
        <v/>
      </c>
    </row>
    <row r="103" spans="2:33" ht="15.6" x14ac:dyDescent="0.3">
      <c r="B103" s="39"/>
      <c r="C103" s="26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9"/>
    </row>
    <row r="104" spans="2:33" ht="40.049999999999997" customHeight="1" thickBot="1" x14ac:dyDescent="0.35">
      <c r="B104" s="40"/>
      <c r="C104" s="27" t="str">
        <f>IFERROR(VLOOKUP(C103,Tableau3[],2,1),"")</f>
        <v/>
      </c>
      <c r="D104" s="17" t="str">
        <f>IFERROR(VLOOKUP(D103,Tableau3[],2,1),"")</f>
        <v/>
      </c>
      <c r="E104" s="17" t="str">
        <f>IFERROR(VLOOKUP(E103,Tableau3[],2,1),"")</f>
        <v/>
      </c>
      <c r="F104" s="17" t="str">
        <f>IFERROR(VLOOKUP(F103,Tableau3[],2,1),"")</f>
        <v/>
      </c>
      <c r="G104" s="17" t="str">
        <f>IFERROR(VLOOKUP(G103,Tableau3[],2,1),"")</f>
        <v/>
      </c>
      <c r="H104" s="17" t="str">
        <f>IFERROR(VLOOKUP(H103,Tableau3[],2,1),"")</f>
        <v/>
      </c>
      <c r="I104" s="17" t="str">
        <f>IFERROR(VLOOKUP(I103,Tableau3[],2,1),"")</f>
        <v/>
      </c>
      <c r="J104" s="17" t="str">
        <f>IFERROR(VLOOKUP(J103,Tableau3[],2,1),"")</f>
        <v/>
      </c>
      <c r="K104" s="17" t="str">
        <f>IFERROR(VLOOKUP(K103,Tableau3[],2,1),"")</f>
        <v/>
      </c>
      <c r="L104" s="17" t="str">
        <f>IFERROR(VLOOKUP(L103,Tableau3[],2,1),"")</f>
        <v/>
      </c>
      <c r="M104" s="17" t="str">
        <f>IFERROR(VLOOKUP(M103,Tableau3[],2,1),"")</f>
        <v/>
      </c>
      <c r="N104" s="17" t="str">
        <f>IFERROR(VLOOKUP(N103,Tableau3[],2,1),"")</f>
        <v/>
      </c>
      <c r="O104" s="17" t="str">
        <f>IFERROR(VLOOKUP(O103,Tableau3[],2,1),"")</f>
        <v/>
      </c>
      <c r="P104" s="17" t="str">
        <f>IFERROR(VLOOKUP(P103,Tableau3[],2,1),"")</f>
        <v/>
      </c>
      <c r="Q104" s="17" t="str">
        <f>IFERROR(VLOOKUP(Q103,Tableau3[],2,1),"")</f>
        <v/>
      </c>
      <c r="R104" s="17" t="str">
        <f>IFERROR(VLOOKUP(R103,Tableau3[],2,1),"")</f>
        <v/>
      </c>
      <c r="S104" s="17" t="str">
        <f>IFERROR(VLOOKUP(S103,Tableau3[],2,1),"")</f>
        <v/>
      </c>
      <c r="T104" s="17" t="str">
        <f>IFERROR(VLOOKUP(T103,Tableau3[],2,1),"")</f>
        <v/>
      </c>
      <c r="U104" s="17" t="str">
        <f>IFERROR(VLOOKUP(U103,Tableau3[],2,1),"")</f>
        <v/>
      </c>
      <c r="V104" s="17" t="str">
        <f>IFERROR(VLOOKUP(V103,Tableau3[],2,1),"")</f>
        <v/>
      </c>
      <c r="W104" s="17" t="str">
        <f>IFERROR(VLOOKUP(W103,Tableau3[],2,1),"")</f>
        <v/>
      </c>
      <c r="X104" s="17" t="str">
        <f>IFERROR(VLOOKUP(X103,Tableau3[],2,1),"")</f>
        <v/>
      </c>
      <c r="Y104" s="17" t="str">
        <f>IFERROR(VLOOKUP(Y103,Tableau3[],2,1),"")</f>
        <v/>
      </c>
      <c r="Z104" s="17" t="str">
        <f>IFERROR(VLOOKUP(Z103,Tableau3[],2,1),"")</f>
        <v/>
      </c>
      <c r="AA104" s="17" t="str">
        <f>IFERROR(VLOOKUP(AA103,Tableau3[],2,1),"")</f>
        <v/>
      </c>
      <c r="AB104" s="17" t="str">
        <f>IFERROR(VLOOKUP(AB103,Tableau3[],2,1),"")</f>
        <v/>
      </c>
      <c r="AC104" s="17" t="str">
        <f>IFERROR(VLOOKUP(AC103,Tableau3[],2,1),"")</f>
        <v/>
      </c>
      <c r="AD104" s="17" t="str">
        <f>IFERROR(VLOOKUP(AD103,Tableau3[],2,1),"")</f>
        <v/>
      </c>
      <c r="AE104" s="17" t="str">
        <f>IFERROR(VLOOKUP(AE103,Tableau3[],2,1),"")</f>
        <v/>
      </c>
      <c r="AF104" s="17" t="str">
        <f>IFERROR(VLOOKUP(AF103,Tableau3[],2,1),"")</f>
        <v/>
      </c>
      <c r="AG104" s="20" t="str">
        <f>IFERROR(VLOOKUP(AG103,Tableau3[],2,1),"")</f>
        <v/>
      </c>
    </row>
    <row r="105" spans="2:33" ht="16.2" thickTop="1" x14ac:dyDescent="0.3">
      <c r="B105" s="41" t="str">
        <f>'Personnel et affaires'!B29</f>
        <v>Salarié 25</v>
      </c>
      <c r="C105" s="2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22"/>
    </row>
    <row r="106" spans="2:33" ht="40.049999999999997" customHeight="1" x14ac:dyDescent="0.3">
      <c r="B106" s="39"/>
      <c r="C106" s="26" t="str">
        <f>IFERROR(VLOOKUP(C105,Tableau3[],2,1),"")</f>
        <v/>
      </c>
      <c r="D106" s="15" t="str">
        <f>IFERROR(VLOOKUP(D105,Tableau3[],2,1),"")</f>
        <v/>
      </c>
      <c r="E106" s="15" t="str">
        <f>IFERROR(VLOOKUP(E105,Tableau3[],2,1),"")</f>
        <v/>
      </c>
      <c r="F106" s="15" t="str">
        <f>IFERROR(VLOOKUP(F105,Tableau3[],2,1),"")</f>
        <v/>
      </c>
      <c r="G106" s="15" t="str">
        <f>IFERROR(VLOOKUP(G105,Tableau3[],2,1),"")</f>
        <v/>
      </c>
      <c r="H106" s="15" t="str">
        <f>IFERROR(VLOOKUP(H105,Tableau3[],2,1),"")</f>
        <v/>
      </c>
      <c r="I106" s="15" t="str">
        <f>IFERROR(VLOOKUP(I105,Tableau3[],2,1),"")</f>
        <v/>
      </c>
      <c r="J106" s="15" t="str">
        <f>IFERROR(VLOOKUP(J105,Tableau3[],2,1),"")</f>
        <v/>
      </c>
      <c r="K106" s="15" t="str">
        <f>IFERROR(VLOOKUP(K105,Tableau3[],2,1),"")</f>
        <v/>
      </c>
      <c r="L106" s="15" t="str">
        <f>IFERROR(VLOOKUP(L105,Tableau3[],2,1),"")</f>
        <v/>
      </c>
      <c r="M106" s="15" t="str">
        <f>IFERROR(VLOOKUP(M105,Tableau3[],2,1),"")</f>
        <v/>
      </c>
      <c r="N106" s="15" t="str">
        <f>IFERROR(VLOOKUP(N105,Tableau3[],2,1),"")</f>
        <v/>
      </c>
      <c r="O106" s="15" t="str">
        <f>IFERROR(VLOOKUP(O105,Tableau3[],2,1),"")</f>
        <v/>
      </c>
      <c r="P106" s="15" t="str">
        <f>IFERROR(VLOOKUP(P105,Tableau3[],2,1),"")</f>
        <v/>
      </c>
      <c r="Q106" s="15" t="str">
        <f>IFERROR(VLOOKUP(Q105,Tableau3[],2,1),"")</f>
        <v/>
      </c>
      <c r="R106" s="15" t="str">
        <f>IFERROR(VLOOKUP(R105,Tableau3[],2,1),"")</f>
        <v/>
      </c>
      <c r="S106" s="15" t="str">
        <f>IFERROR(VLOOKUP(S105,Tableau3[],2,1),"")</f>
        <v/>
      </c>
      <c r="T106" s="15" t="str">
        <f>IFERROR(VLOOKUP(T105,Tableau3[],2,1),"")</f>
        <v/>
      </c>
      <c r="U106" s="15" t="str">
        <f>IFERROR(VLOOKUP(U105,Tableau3[],2,1),"")</f>
        <v/>
      </c>
      <c r="V106" s="15" t="str">
        <f>IFERROR(VLOOKUP(V105,Tableau3[],2,1),"")</f>
        <v/>
      </c>
      <c r="W106" s="15" t="str">
        <f>IFERROR(VLOOKUP(W105,Tableau3[],2,1),"")</f>
        <v/>
      </c>
      <c r="X106" s="15" t="str">
        <f>IFERROR(VLOOKUP(X105,Tableau3[],2,1),"")</f>
        <v/>
      </c>
      <c r="Y106" s="15" t="str">
        <f>IFERROR(VLOOKUP(Y105,Tableau3[],2,1),"")</f>
        <v/>
      </c>
      <c r="Z106" s="15" t="str">
        <f>IFERROR(VLOOKUP(Z105,Tableau3[],2,1),"")</f>
        <v/>
      </c>
      <c r="AA106" s="15" t="str">
        <f>IFERROR(VLOOKUP(AA105,Tableau3[],2,1),"")</f>
        <v/>
      </c>
      <c r="AB106" s="15" t="str">
        <f>IFERROR(VLOOKUP(AB105,Tableau3[],2,1),"")</f>
        <v/>
      </c>
      <c r="AC106" s="15" t="str">
        <f>IFERROR(VLOOKUP(AC105,Tableau3[],2,1),"")</f>
        <v/>
      </c>
      <c r="AD106" s="15" t="str">
        <f>IFERROR(VLOOKUP(AD105,Tableau3[],2,1),"")</f>
        <v/>
      </c>
      <c r="AE106" s="15" t="str">
        <f>IFERROR(VLOOKUP(AE105,Tableau3[],2,1),"")</f>
        <v/>
      </c>
      <c r="AF106" s="15" t="str">
        <f>IFERROR(VLOOKUP(AF105,Tableau3[],2,1),"")</f>
        <v/>
      </c>
      <c r="AG106" s="19" t="str">
        <f>IFERROR(VLOOKUP(AG105,Tableau3[],2,1),"")</f>
        <v/>
      </c>
    </row>
    <row r="107" spans="2:33" ht="15.6" x14ac:dyDescent="0.3">
      <c r="B107" s="39"/>
      <c r="C107" s="26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9"/>
    </row>
    <row r="108" spans="2:33" ht="40.049999999999997" customHeight="1" thickBot="1" x14ac:dyDescent="0.35">
      <c r="B108" s="40"/>
      <c r="C108" s="27" t="str">
        <f>IFERROR(VLOOKUP(C107,Tableau3[],2,1),"")</f>
        <v/>
      </c>
      <c r="D108" s="17" t="str">
        <f>IFERROR(VLOOKUP(D107,Tableau3[],2,1),"")</f>
        <v/>
      </c>
      <c r="E108" s="17" t="str">
        <f>IFERROR(VLOOKUP(E107,Tableau3[],2,1),"")</f>
        <v/>
      </c>
      <c r="F108" s="17" t="str">
        <f>IFERROR(VLOOKUP(F107,Tableau3[],2,1),"")</f>
        <v/>
      </c>
      <c r="G108" s="17" t="str">
        <f>IFERROR(VLOOKUP(G107,Tableau3[],2,1),"")</f>
        <v/>
      </c>
      <c r="H108" s="17" t="str">
        <f>IFERROR(VLOOKUP(H107,Tableau3[],2,1),"")</f>
        <v/>
      </c>
      <c r="I108" s="17" t="str">
        <f>IFERROR(VLOOKUP(I107,Tableau3[],2,1),"")</f>
        <v/>
      </c>
      <c r="J108" s="17" t="str">
        <f>IFERROR(VLOOKUP(J107,Tableau3[],2,1),"")</f>
        <v/>
      </c>
      <c r="K108" s="17" t="str">
        <f>IFERROR(VLOOKUP(K107,Tableau3[],2,1),"")</f>
        <v/>
      </c>
      <c r="L108" s="17" t="str">
        <f>IFERROR(VLOOKUP(L107,Tableau3[],2,1),"")</f>
        <v/>
      </c>
      <c r="M108" s="17" t="str">
        <f>IFERROR(VLOOKUP(M107,Tableau3[],2,1),"")</f>
        <v/>
      </c>
      <c r="N108" s="17" t="str">
        <f>IFERROR(VLOOKUP(N107,Tableau3[],2,1),"")</f>
        <v/>
      </c>
      <c r="O108" s="17" t="str">
        <f>IFERROR(VLOOKUP(O107,Tableau3[],2,1),"")</f>
        <v/>
      </c>
      <c r="P108" s="17" t="str">
        <f>IFERROR(VLOOKUP(P107,Tableau3[],2,1),"")</f>
        <v/>
      </c>
      <c r="Q108" s="17" t="str">
        <f>IFERROR(VLOOKUP(Q107,Tableau3[],2,1),"")</f>
        <v/>
      </c>
      <c r="R108" s="17" t="str">
        <f>IFERROR(VLOOKUP(R107,Tableau3[],2,1),"")</f>
        <v/>
      </c>
      <c r="S108" s="17" t="str">
        <f>IFERROR(VLOOKUP(S107,Tableau3[],2,1),"")</f>
        <v/>
      </c>
      <c r="T108" s="17" t="str">
        <f>IFERROR(VLOOKUP(T107,Tableau3[],2,1),"")</f>
        <v/>
      </c>
      <c r="U108" s="17" t="str">
        <f>IFERROR(VLOOKUP(U107,Tableau3[],2,1),"")</f>
        <v/>
      </c>
      <c r="V108" s="17" t="str">
        <f>IFERROR(VLOOKUP(V107,Tableau3[],2,1),"")</f>
        <v/>
      </c>
      <c r="W108" s="17" t="str">
        <f>IFERROR(VLOOKUP(W107,Tableau3[],2,1),"")</f>
        <v/>
      </c>
      <c r="X108" s="17" t="str">
        <f>IFERROR(VLOOKUP(X107,Tableau3[],2,1),"")</f>
        <v/>
      </c>
      <c r="Y108" s="17" t="str">
        <f>IFERROR(VLOOKUP(Y107,Tableau3[],2,1),"")</f>
        <v/>
      </c>
      <c r="Z108" s="17" t="str">
        <f>IFERROR(VLOOKUP(Z107,Tableau3[],2,1),"")</f>
        <v/>
      </c>
      <c r="AA108" s="17" t="str">
        <f>IFERROR(VLOOKUP(AA107,Tableau3[],2,1),"")</f>
        <v/>
      </c>
      <c r="AB108" s="17" t="str">
        <f>IFERROR(VLOOKUP(AB107,Tableau3[],2,1),"")</f>
        <v/>
      </c>
      <c r="AC108" s="17" t="str">
        <f>IFERROR(VLOOKUP(AC107,Tableau3[],2,1),"")</f>
        <v/>
      </c>
      <c r="AD108" s="17" t="str">
        <f>IFERROR(VLOOKUP(AD107,Tableau3[],2,1),"")</f>
        <v/>
      </c>
      <c r="AE108" s="17" t="str">
        <f>IFERROR(VLOOKUP(AE107,Tableau3[],2,1),"")</f>
        <v/>
      </c>
      <c r="AF108" s="17" t="str">
        <f>IFERROR(VLOOKUP(AF107,Tableau3[],2,1),"")</f>
        <v/>
      </c>
      <c r="AG108" s="20" t="str">
        <f>IFERROR(VLOOKUP(AG107,Tableau3[],2,1),"")</f>
        <v/>
      </c>
    </row>
    <row r="109" spans="2:33" ht="16.2" thickTop="1" x14ac:dyDescent="0.3">
      <c r="B109" s="38" t="str">
        <f>'Personnel et affaires'!B30</f>
        <v>Salarié 26</v>
      </c>
      <c r="C109" s="25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21"/>
    </row>
    <row r="110" spans="2:33" ht="40.049999999999997" customHeight="1" x14ac:dyDescent="0.3">
      <c r="B110" s="39"/>
      <c r="C110" s="26" t="str">
        <f>IFERROR(VLOOKUP(C109,Tableau3[],2,1),"")</f>
        <v/>
      </c>
      <c r="D110" s="15" t="str">
        <f>IFERROR(VLOOKUP(D109,Tableau3[],2,1),"")</f>
        <v/>
      </c>
      <c r="E110" s="15" t="str">
        <f>IFERROR(VLOOKUP(E109,Tableau3[],2,1),"")</f>
        <v/>
      </c>
      <c r="F110" s="15" t="str">
        <f>IFERROR(VLOOKUP(F109,Tableau3[],2,1),"")</f>
        <v/>
      </c>
      <c r="G110" s="15" t="str">
        <f>IFERROR(VLOOKUP(G109,Tableau3[],2,1),"")</f>
        <v/>
      </c>
      <c r="H110" s="15" t="str">
        <f>IFERROR(VLOOKUP(H109,Tableau3[],2,1),"")</f>
        <v/>
      </c>
      <c r="I110" s="15" t="str">
        <f>IFERROR(VLOOKUP(I109,Tableau3[],2,1),"")</f>
        <v/>
      </c>
      <c r="J110" s="15" t="str">
        <f>IFERROR(VLOOKUP(J109,Tableau3[],2,1),"")</f>
        <v/>
      </c>
      <c r="K110" s="15" t="str">
        <f>IFERROR(VLOOKUP(K109,Tableau3[],2,1),"")</f>
        <v/>
      </c>
      <c r="L110" s="15" t="str">
        <f>IFERROR(VLOOKUP(L109,Tableau3[],2,1),"")</f>
        <v/>
      </c>
      <c r="M110" s="15" t="str">
        <f>IFERROR(VLOOKUP(M109,Tableau3[],2,1),"")</f>
        <v/>
      </c>
      <c r="N110" s="15" t="str">
        <f>IFERROR(VLOOKUP(N109,Tableau3[],2,1),"")</f>
        <v/>
      </c>
      <c r="O110" s="15" t="str">
        <f>IFERROR(VLOOKUP(O109,Tableau3[],2,1),"")</f>
        <v/>
      </c>
      <c r="P110" s="15" t="str">
        <f>IFERROR(VLOOKUP(P109,Tableau3[],2,1),"")</f>
        <v/>
      </c>
      <c r="Q110" s="15" t="str">
        <f>IFERROR(VLOOKUP(Q109,Tableau3[],2,1),"")</f>
        <v/>
      </c>
      <c r="R110" s="15" t="str">
        <f>IFERROR(VLOOKUP(R109,Tableau3[],2,1),"")</f>
        <v/>
      </c>
      <c r="S110" s="15" t="str">
        <f>IFERROR(VLOOKUP(S109,Tableau3[],2,1),"")</f>
        <v/>
      </c>
      <c r="T110" s="15" t="str">
        <f>IFERROR(VLOOKUP(T109,Tableau3[],2,1),"")</f>
        <v/>
      </c>
      <c r="U110" s="15" t="str">
        <f>IFERROR(VLOOKUP(U109,Tableau3[],2,1),"")</f>
        <v/>
      </c>
      <c r="V110" s="15" t="str">
        <f>IFERROR(VLOOKUP(V109,Tableau3[],2,1),"")</f>
        <v/>
      </c>
      <c r="W110" s="15" t="str">
        <f>IFERROR(VLOOKUP(W109,Tableau3[],2,1),"")</f>
        <v/>
      </c>
      <c r="X110" s="15" t="str">
        <f>IFERROR(VLOOKUP(X109,Tableau3[],2,1),"")</f>
        <v/>
      </c>
      <c r="Y110" s="15" t="str">
        <f>IFERROR(VLOOKUP(Y109,Tableau3[],2,1),"")</f>
        <v/>
      </c>
      <c r="Z110" s="15" t="str">
        <f>IFERROR(VLOOKUP(Z109,Tableau3[],2,1),"")</f>
        <v/>
      </c>
      <c r="AA110" s="15" t="str">
        <f>IFERROR(VLOOKUP(AA109,Tableau3[],2,1),"")</f>
        <v/>
      </c>
      <c r="AB110" s="15" t="str">
        <f>IFERROR(VLOOKUP(AB109,Tableau3[],2,1),"")</f>
        <v/>
      </c>
      <c r="AC110" s="15" t="str">
        <f>IFERROR(VLOOKUP(AC109,Tableau3[],2,1),"")</f>
        <v/>
      </c>
      <c r="AD110" s="15" t="str">
        <f>IFERROR(VLOOKUP(AD109,Tableau3[],2,1),"")</f>
        <v/>
      </c>
      <c r="AE110" s="15" t="str">
        <f>IFERROR(VLOOKUP(AE109,Tableau3[],2,1),"")</f>
        <v/>
      </c>
      <c r="AF110" s="15" t="str">
        <f>IFERROR(VLOOKUP(AF109,Tableau3[],2,1),"")</f>
        <v/>
      </c>
      <c r="AG110" s="19" t="str">
        <f>IFERROR(VLOOKUP(AG109,Tableau3[],2,1),"")</f>
        <v/>
      </c>
    </row>
    <row r="111" spans="2:33" ht="15.6" x14ac:dyDescent="0.3">
      <c r="B111" s="39"/>
      <c r="C111" s="26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9"/>
    </row>
    <row r="112" spans="2:33" ht="40.049999999999997" customHeight="1" thickBot="1" x14ac:dyDescent="0.35">
      <c r="B112" s="42"/>
      <c r="C112" s="29" t="str">
        <f>IFERROR(VLOOKUP(C111,Tableau3[],2,1),"")</f>
        <v/>
      </c>
      <c r="D112" s="23" t="str">
        <f>IFERROR(VLOOKUP(D111,Tableau3[],2,1),"")</f>
        <v/>
      </c>
      <c r="E112" s="23" t="str">
        <f>IFERROR(VLOOKUP(E111,Tableau3[],2,1),"")</f>
        <v/>
      </c>
      <c r="F112" s="23" t="str">
        <f>IFERROR(VLOOKUP(F111,Tableau3[],2,1),"")</f>
        <v/>
      </c>
      <c r="G112" s="23" t="str">
        <f>IFERROR(VLOOKUP(G111,Tableau3[],2,1),"")</f>
        <v/>
      </c>
      <c r="H112" s="23" t="str">
        <f>IFERROR(VLOOKUP(H111,Tableau3[],2,1),"")</f>
        <v/>
      </c>
      <c r="I112" s="23" t="str">
        <f>IFERROR(VLOOKUP(I111,Tableau3[],2,1),"")</f>
        <v/>
      </c>
      <c r="J112" s="23" t="str">
        <f>IFERROR(VLOOKUP(J111,Tableau3[],2,1),"")</f>
        <v/>
      </c>
      <c r="K112" s="23" t="str">
        <f>IFERROR(VLOOKUP(K111,Tableau3[],2,1),"")</f>
        <v/>
      </c>
      <c r="L112" s="23" t="str">
        <f>IFERROR(VLOOKUP(L111,Tableau3[],2,1),"")</f>
        <v/>
      </c>
      <c r="M112" s="23" t="str">
        <f>IFERROR(VLOOKUP(M111,Tableau3[],2,1),"")</f>
        <v/>
      </c>
      <c r="N112" s="23" t="str">
        <f>IFERROR(VLOOKUP(N111,Tableau3[],2,1),"")</f>
        <v/>
      </c>
      <c r="O112" s="23" t="str">
        <f>IFERROR(VLOOKUP(O111,Tableau3[],2,1),"")</f>
        <v/>
      </c>
      <c r="P112" s="23" t="str">
        <f>IFERROR(VLOOKUP(P111,Tableau3[],2,1),"")</f>
        <v/>
      </c>
      <c r="Q112" s="23" t="str">
        <f>IFERROR(VLOOKUP(Q111,Tableau3[],2,1),"")</f>
        <v/>
      </c>
      <c r="R112" s="23" t="str">
        <f>IFERROR(VLOOKUP(R111,Tableau3[],2,1),"")</f>
        <v/>
      </c>
      <c r="S112" s="23" t="str">
        <f>IFERROR(VLOOKUP(S111,Tableau3[],2,1),"")</f>
        <v/>
      </c>
      <c r="T112" s="23" t="str">
        <f>IFERROR(VLOOKUP(T111,Tableau3[],2,1),"")</f>
        <v/>
      </c>
      <c r="U112" s="23" t="str">
        <f>IFERROR(VLOOKUP(U111,Tableau3[],2,1),"")</f>
        <v/>
      </c>
      <c r="V112" s="23" t="str">
        <f>IFERROR(VLOOKUP(V111,Tableau3[],2,1),"")</f>
        <v/>
      </c>
      <c r="W112" s="23" t="str">
        <f>IFERROR(VLOOKUP(W111,Tableau3[],2,1),"")</f>
        <v/>
      </c>
      <c r="X112" s="23" t="str">
        <f>IFERROR(VLOOKUP(X111,Tableau3[],2,1),"")</f>
        <v/>
      </c>
      <c r="Y112" s="23" t="str">
        <f>IFERROR(VLOOKUP(Y111,Tableau3[],2,1),"")</f>
        <v/>
      </c>
      <c r="Z112" s="23" t="str">
        <f>IFERROR(VLOOKUP(Z111,Tableau3[],2,1),"")</f>
        <v/>
      </c>
      <c r="AA112" s="23" t="str">
        <f>IFERROR(VLOOKUP(AA111,Tableau3[],2,1),"")</f>
        <v/>
      </c>
      <c r="AB112" s="23" t="str">
        <f>IFERROR(VLOOKUP(AB111,Tableau3[],2,1),"")</f>
        <v/>
      </c>
      <c r="AC112" s="23" t="str">
        <f>IFERROR(VLOOKUP(AC111,Tableau3[],2,1),"")</f>
        <v/>
      </c>
      <c r="AD112" s="23" t="str">
        <f>IFERROR(VLOOKUP(AD111,Tableau3[],2,1),"")</f>
        <v/>
      </c>
      <c r="AE112" s="23" t="str">
        <f>IFERROR(VLOOKUP(AE111,Tableau3[],2,1),"")</f>
        <v/>
      </c>
      <c r="AF112" s="23" t="str">
        <f>IFERROR(VLOOKUP(AF111,Tableau3[],2,1),"")</f>
        <v/>
      </c>
      <c r="AG112" s="24" t="str">
        <f>IFERROR(VLOOKUP(AG111,Tableau3[],2,1),"")</f>
        <v/>
      </c>
    </row>
  </sheetData>
  <mergeCells count="28">
    <mergeCell ref="N2:O2"/>
    <mergeCell ref="B17:B20"/>
    <mergeCell ref="B13:B16"/>
    <mergeCell ref="B9:B12"/>
    <mergeCell ref="D5:L5"/>
    <mergeCell ref="B37:B40"/>
    <mergeCell ref="B33:B36"/>
    <mergeCell ref="B29:B32"/>
    <mergeCell ref="B25:B28"/>
    <mergeCell ref="B21:B24"/>
    <mergeCell ref="B57:B60"/>
    <mergeCell ref="B53:B56"/>
    <mergeCell ref="B49:B52"/>
    <mergeCell ref="B45:B48"/>
    <mergeCell ref="B41:B44"/>
    <mergeCell ref="B109:B112"/>
    <mergeCell ref="B105:B108"/>
    <mergeCell ref="B101:B104"/>
    <mergeCell ref="B97:B100"/>
    <mergeCell ref="B93:B96"/>
    <mergeCell ref="B69:B72"/>
    <mergeCell ref="B65:B68"/>
    <mergeCell ref="B61:B64"/>
    <mergeCell ref="B89:B92"/>
    <mergeCell ref="B85:B88"/>
    <mergeCell ref="B81:B84"/>
    <mergeCell ref="B77:B80"/>
    <mergeCell ref="B73:B76"/>
  </mergeCells>
  <phoneticPr fontId="1" type="noConversion"/>
  <conditionalFormatting sqref="C7:AG8 C9:D12 J9:AG12">
    <cfRule type="expression" dxfId="64" priority="71">
      <formula>WEEKDAY(C$7,2)&gt;5</formula>
    </cfRule>
  </conditionalFormatting>
  <conditionalFormatting sqref="C13:D13 C15:D15 J13:AG13 J15:AG15">
    <cfRule type="expression" dxfId="63" priority="65">
      <formula>WEEKDAY(C$7,2)&gt;5</formula>
    </cfRule>
  </conditionalFormatting>
  <conditionalFormatting sqref="C17:AG17 C19:AG19">
    <cfRule type="expression" dxfId="62" priority="63">
      <formula>WEEKDAY(C$7,2)&gt;5</formula>
    </cfRule>
  </conditionalFormatting>
  <conditionalFormatting sqref="C21:AG21 C23:AG23">
    <cfRule type="expression" dxfId="61" priority="61">
      <formula>WEEKDAY(C$7,2)&gt;5</formula>
    </cfRule>
  </conditionalFormatting>
  <conditionalFormatting sqref="C25:AG25 C27:AG27">
    <cfRule type="expression" dxfId="60" priority="59">
      <formula>WEEKDAY(C$7,2)&gt;5</formula>
    </cfRule>
  </conditionalFormatting>
  <conditionalFormatting sqref="C29:AG29 C31:AG31">
    <cfRule type="expression" dxfId="59" priority="57">
      <formula>WEEKDAY(C$7,2)&gt;5</formula>
    </cfRule>
  </conditionalFormatting>
  <conditionalFormatting sqref="C33:AG33 C35:AG35">
    <cfRule type="expression" dxfId="58" priority="55">
      <formula>WEEKDAY(C$7,2)&gt;5</formula>
    </cfRule>
  </conditionalFormatting>
  <conditionalFormatting sqref="C37:AG37 C39:AG39">
    <cfRule type="expression" dxfId="57" priority="53">
      <formula>WEEKDAY(C$7,2)&gt;5</formula>
    </cfRule>
  </conditionalFormatting>
  <conditionalFormatting sqref="C41:AG41 C43:AG43">
    <cfRule type="expression" dxfId="56" priority="51">
      <formula>WEEKDAY(C$7,2)&gt;5</formula>
    </cfRule>
  </conditionalFormatting>
  <conditionalFormatting sqref="C45:AG45 C47:AG47">
    <cfRule type="expression" dxfId="55" priority="49">
      <formula>WEEKDAY(C$7,2)&gt;5</formula>
    </cfRule>
  </conditionalFormatting>
  <conditionalFormatting sqref="C49:AG49 C51:AG51">
    <cfRule type="expression" dxfId="54" priority="47">
      <formula>WEEKDAY(C$7,2)&gt;5</formula>
    </cfRule>
  </conditionalFormatting>
  <conditionalFormatting sqref="C53:AG53 C55:AG55">
    <cfRule type="expression" dxfId="53" priority="45">
      <formula>WEEKDAY(C$7,2)&gt;5</formula>
    </cfRule>
  </conditionalFormatting>
  <conditionalFormatting sqref="C57:AG57 C59:AG59">
    <cfRule type="expression" dxfId="52" priority="43">
      <formula>WEEKDAY(C$7,2)&gt;5</formula>
    </cfRule>
  </conditionalFormatting>
  <conditionalFormatting sqref="C61:AG61 C63:AG63">
    <cfRule type="expression" dxfId="51" priority="41">
      <formula>WEEKDAY(C$7,2)&gt;5</formula>
    </cfRule>
  </conditionalFormatting>
  <conditionalFormatting sqref="C65:AG65 C67:AG67">
    <cfRule type="expression" dxfId="50" priority="39">
      <formula>WEEKDAY(C$7,2)&gt;5</formula>
    </cfRule>
  </conditionalFormatting>
  <conditionalFormatting sqref="C69:AG69 C71:AG71">
    <cfRule type="expression" dxfId="49" priority="37">
      <formula>WEEKDAY(C$7,2)&gt;5</formula>
    </cfRule>
  </conditionalFormatting>
  <conditionalFormatting sqref="C73:AG73 C75:AG75">
    <cfRule type="expression" dxfId="48" priority="35">
      <formula>WEEKDAY(C$7,2)&gt;5</formula>
    </cfRule>
  </conditionalFormatting>
  <conditionalFormatting sqref="C77:AG77 C79:AG79">
    <cfRule type="expression" dxfId="47" priority="33">
      <formula>WEEKDAY(C$7,2)&gt;5</formula>
    </cfRule>
  </conditionalFormatting>
  <conditionalFormatting sqref="C81:AG81 C83:AG83">
    <cfRule type="expression" dxfId="46" priority="31">
      <formula>WEEKDAY(C$7,2)&gt;5</formula>
    </cfRule>
  </conditionalFormatting>
  <conditionalFormatting sqref="C85:AG85 C87:AG87">
    <cfRule type="expression" dxfId="45" priority="29">
      <formula>WEEKDAY(C$7,2)&gt;5</formula>
    </cfRule>
  </conditionalFormatting>
  <conditionalFormatting sqref="C89:AG89 C91:AG91">
    <cfRule type="expression" dxfId="44" priority="27">
      <formula>WEEKDAY(C$7,2)&gt;5</formula>
    </cfRule>
  </conditionalFormatting>
  <conditionalFormatting sqref="C93:AG93 C95:AG95">
    <cfRule type="expression" dxfId="43" priority="25">
      <formula>WEEKDAY(C$7,2)&gt;5</formula>
    </cfRule>
  </conditionalFormatting>
  <conditionalFormatting sqref="C97:AG97 C99:AG99">
    <cfRule type="expression" dxfId="42" priority="23">
      <formula>WEEKDAY(C$7,2)&gt;5</formula>
    </cfRule>
  </conditionalFormatting>
  <conditionalFormatting sqref="C101:AG101 C103:AG103">
    <cfRule type="expression" dxfId="41" priority="21">
      <formula>WEEKDAY(C$7,2)&gt;5</formula>
    </cfRule>
  </conditionalFormatting>
  <conditionalFormatting sqref="C105:AG105 C107:AG107">
    <cfRule type="expression" dxfId="40" priority="19">
      <formula>WEEKDAY(C$7,2)&gt;5</formula>
    </cfRule>
  </conditionalFormatting>
  <conditionalFormatting sqref="C109:AG109 C111:AG111">
    <cfRule type="expression" dxfId="39" priority="17">
      <formula>WEEKDAY(C$7,2)&gt;5</formula>
    </cfRule>
  </conditionalFormatting>
  <conditionalFormatting sqref="C14:D14 C16:D16 J16:AG16 J14:AG14">
    <cfRule type="expression" dxfId="38" priority="15">
      <formula>WEEKDAY(C$7,2)&gt;5</formula>
    </cfRule>
  </conditionalFormatting>
  <conditionalFormatting sqref="C112:AG112 C110:AG110 C108:AG108 C106:AG106 C104:AG104 C102:AG102 C100:AG100 C98:AG98 C96:AG96 C94:AG94 C92:AG92 C90:AG90 C88:AG88 C86:AG86 C84:AG84 C82:AG82 C80:AG80 C78:AG78 C76:AG76 C74:AG74 C72:AG72 C70:AG70 C68:AG68 C66:AG66 C64:AG64 C62:AG62 C60:AG60 C58:AG58 C56:AG56 C54:AG54 C52:AG52 C50:AG50 C48:AG48 C46:AG46 C44:AG44 C42:AG42 C40:AG40 C38:AG38 C36:AG36 C34:AG34 C32:AG32 C30:AG30 C28:AG28 C26:AG26 C24:AG24 C22:AG22 C20:AG20 C18:AG18">
    <cfRule type="expression" dxfId="37" priority="13">
      <formula>WEEKDAY(C$7,2)&gt;5</formula>
    </cfRule>
  </conditionalFormatting>
  <conditionalFormatting sqref="E11:I11 E9:I9">
    <cfRule type="expression" dxfId="36" priority="9">
      <formula>WEEKDAY(E$7,2)&gt;5</formula>
    </cfRule>
  </conditionalFormatting>
  <conditionalFormatting sqref="E12:I12 E10:I10">
    <cfRule type="expression" dxfId="35" priority="7">
      <formula>WEEKDAY(E$7,2)&gt;5</formula>
    </cfRule>
  </conditionalFormatting>
  <conditionalFormatting sqref="E13:I13 E15:I15">
    <cfRule type="expression" dxfId="34" priority="5">
      <formula>WEEKDAY(E$7,2)&gt;5</formula>
    </cfRule>
  </conditionalFormatting>
  <conditionalFormatting sqref="E16:I16 E14:I14">
    <cfRule type="expression" dxfId="33" priority="3">
      <formula>WEEKDAY(E$7,2)&gt;5</formula>
    </cfRule>
  </conditionalFormatting>
  <conditionalFormatting sqref="C9:AG112">
    <cfRule type="containsBlanks" dxfId="32" priority="74">
      <formula>LEN(TRIM(C9))=0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Drop Down 4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1</xdr:col>
                    <xdr:colOff>914400</xdr:colOff>
                    <xdr:row>1</xdr:row>
                    <xdr:rowOff>312420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1</xdr:col>
                    <xdr:colOff>0</xdr:colOff>
                    <xdr:row>2</xdr:row>
                    <xdr:rowOff>0</xdr:rowOff>
                  </from>
                  <to>
                    <xdr:col>1</xdr:col>
                    <xdr:colOff>914400</xdr:colOff>
                    <xdr:row>2</xdr:row>
                    <xdr:rowOff>312420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0" id="{82F0F8D9-1088-419A-8A0F-17719C6369E0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C7:AG8 C9:D12 J9:AG12</xm:sqref>
        </x14:conditionalFormatting>
        <x14:conditionalFormatting xmlns:xm="http://schemas.microsoft.com/office/excel/2006/main">
          <x14:cfRule type="expression" priority="64" id="{D010029F-8A87-4176-97A0-3141B9D9E7AC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C13:D13 C15:D15 J13:AG13 J15:AG15</xm:sqref>
        </x14:conditionalFormatting>
        <x14:conditionalFormatting xmlns:xm="http://schemas.microsoft.com/office/excel/2006/main">
          <x14:cfRule type="expression" priority="62" id="{0394597E-C93F-4343-BBF1-8BE7115FD903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C17:AG17 C19:AG19</xm:sqref>
        </x14:conditionalFormatting>
        <x14:conditionalFormatting xmlns:xm="http://schemas.microsoft.com/office/excel/2006/main">
          <x14:cfRule type="expression" priority="60" id="{75EAF262-528A-4FFC-99C1-BD30174763F8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C21:AG21 C23:AG23</xm:sqref>
        </x14:conditionalFormatting>
        <x14:conditionalFormatting xmlns:xm="http://schemas.microsoft.com/office/excel/2006/main">
          <x14:cfRule type="expression" priority="58" id="{B9272F3C-C3A0-4EA3-B309-A924DCA44CBC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C25:AG25 C27:AG27</xm:sqref>
        </x14:conditionalFormatting>
        <x14:conditionalFormatting xmlns:xm="http://schemas.microsoft.com/office/excel/2006/main">
          <x14:cfRule type="expression" priority="56" id="{1CAB39FE-90C7-49A8-BFA7-8A2222A66245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C29:AG29 C31:AG31</xm:sqref>
        </x14:conditionalFormatting>
        <x14:conditionalFormatting xmlns:xm="http://schemas.microsoft.com/office/excel/2006/main">
          <x14:cfRule type="expression" priority="54" id="{786A4FC6-3161-4AB5-9224-BECF5AFF45FD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C33:AG33 C35:AG35</xm:sqref>
        </x14:conditionalFormatting>
        <x14:conditionalFormatting xmlns:xm="http://schemas.microsoft.com/office/excel/2006/main">
          <x14:cfRule type="expression" priority="52" id="{6C17EC95-4006-458A-B613-E8D9BCC419ED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C37:AG37 C39:AG39</xm:sqref>
        </x14:conditionalFormatting>
        <x14:conditionalFormatting xmlns:xm="http://schemas.microsoft.com/office/excel/2006/main">
          <x14:cfRule type="expression" priority="50" id="{44A77D3B-F827-4D2A-AEAD-24A3E8123097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C41:AG41 C43:AG43</xm:sqref>
        </x14:conditionalFormatting>
        <x14:conditionalFormatting xmlns:xm="http://schemas.microsoft.com/office/excel/2006/main">
          <x14:cfRule type="expression" priority="48" id="{F553CA8B-FCB8-4B4F-B142-273BC964A675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C45:AG45 C47:AG47</xm:sqref>
        </x14:conditionalFormatting>
        <x14:conditionalFormatting xmlns:xm="http://schemas.microsoft.com/office/excel/2006/main">
          <x14:cfRule type="expression" priority="46" id="{F088AC0A-94B3-4630-8F1B-7072C4B8EF3C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C49:AG49 C51:AG51</xm:sqref>
        </x14:conditionalFormatting>
        <x14:conditionalFormatting xmlns:xm="http://schemas.microsoft.com/office/excel/2006/main">
          <x14:cfRule type="expression" priority="44" id="{54B6E05E-8ECD-4CAE-8676-CF45A311655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C53:AG53 C55:AG55</xm:sqref>
        </x14:conditionalFormatting>
        <x14:conditionalFormatting xmlns:xm="http://schemas.microsoft.com/office/excel/2006/main">
          <x14:cfRule type="expression" priority="42" id="{87606852-4027-4E15-B3E1-A0983F5DA0B5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C57:AG57 C59:AG59</xm:sqref>
        </x14:conditionalFormatting>
        <x14:conditionalFormatting xmlns:xm="http://schemas.microsoft.com/office/excel/2006/main">
          <x14:cfRule type="expression" priority="40" id="{C152F872-7DCE-4034-BD29-76913B4E4A80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C61:AG61 C63:AG63</xm:sqref>
        </x14:conditionalFormatting>
        <x14:conditionalFormatting xmlns:xm="http://schemas.microsoft.com/office/excel/2006/main">
          <x14:cfRule type="expression" priority="38" id="{8E841B4D-EBA1-4E17-BC20-676DB91D99F5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C65:AG65 C67:AG67</xm:sqref>
        </x14:conditionalFormatting>
        <x14:conditionalFormatting xmlns:xm="http://schemas.microsoft.com/office/excel/2006/main">
          <x14:cfRule type="expression" priority="36" id="{CC031FBB-C9F1-48AA-A845-24069D9454BC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C69:AG69 C71:AG71</xm:sqref>
        </x14:conditionalFormatting>
        <x14:conditionalFormatting xmlns:xm="http://schemas.microsoft.com/office/excel/2006/main">
          <x14:cfRule type="expression" priority="34" id="{A0C23987-6D29-4C6D-9B52-2A9E18F4DAD7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C73:AG73 C75:AG75</xm:sqref>
        </x14:conditionalFormatting>
        <x14:conditionalFormatting xmlns:xm="http://schemas.microsoft.com/office/excel/2006/main">
          <x14:cfRule type="expression" priority="32" id="{F5A7A814-AB55-48EE-9AED-CBB647384CCD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C77:AG77 C79:AG79</xm:sqref>
        </x14:conditionalFormatting>
        <x14:conditionalFormatting xmlns:xm="http://schemas.microsoft.com/office/excel/2006/main">
          <x14:cfRule type="expression" priority="30" id="{E4F5E9AF-463A-4BFE-873E-4F60E3B98591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C81:AG81 C83:AG83</xm:sqref>
        </x14:conditionalFormatting>
        <x14:conditionalFormatting xmlns:xm="http://schemas.microsoft.com/office/excel/2006/main">
          <x14:cfRule type="expression" priority="28" id="{2416FCE3-BF50-473E-80C7-BFC30D7174F2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C85:AG85 C87:AG87</xm:sqref>
        </x14:conditionalFormatting>
        <x14:conditionalFormatting xmlns:xm="http://schemas.microsoft.com/office/excel/2006/main">
          <x14:cfRule type="expression" priority="26" id="{537A4705-E21C-44F5-B482-5CD0877A347E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C89:AG89 C91:AG91</xm:sqref>
        </x14:conditionalFormatting>
        <x14:conditionalFormatting xmlns:xm="http://schemas.microsoft.com/office/excel/2006/main">
          <x14:cfRule type="expression" priority="24" id="{79965243-FF45-4F92-BAC1-28B5FF5F6231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C93:AG93 C95:AG95</xm:sqref>
        </x14:conditionalFormatting>
        <x14:conditionalFormatting xmlns:xm="http://schemas.microsoft.com/office/excel/2006/main">
          <x14:cfRule type="expression" priority="22" id="{E83F1BA5-5722-4CEE-911B-9921C8A10C42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C97:AG97 C99:AG99</xm:sqref>
        </x14:conditionalFormatting>
        <x14:conditionalFormatting xmlns:xm="http://schemas.microsoft.com/office/excel/2006/main">
          <x14:cfRule type="expression" priority="20" id="{A97142CF-3CA7-45FD-9887-86590AAB79F4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C101:AG101 C103:AG103</xm:sqref>
        </x14:conditionalFormatting>
        <x14:conditionalFormatting xmlns:xm="http://schemas.microsoft.com/office/excel/2006/main">
          <x14:cfRule type="expression" priority="18" id="{400AD1FC-9C51-462B-97BB-849454AFF5EB}">
            <xm:f>NOT(ISNA(VLOOKUP(C$7,Base!$C$5:$C$17,1,0)))</xm:f>
            <x14:dxf>
              <fill>
                <patternFill>
                  <bgColor theme="0" tint="-0.24994659260841701"/>
                </patternFill>
              </fill>
            </x14:dxf>
          </x14:cfRule>
          <xm:sqref>C105:AG105 C107:AG107</xm:sqref>
        </x14:conditionalFormatting>
        <x14:conditionalFormatting xmlns:xm="http://schemas.microsoft.com/office/excel/2006/main">
          <x14:cfRule type="expression" priority="16" id="{5DDED53A-23A0-4A8A-9523-701B3BA8EBF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C109:AG109 C111:AG111</xm:sqref>
        </x14:conditionalFormatting>
        <x14:conditionalFormatting xmlns:xm="http://schemas.microsoft.com/office/excel/2006/main">
          <x14:cfRule type="expression" priority="14" id="{F7FE4275-CA26-4345-AB30-514BDAFA0875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C14:D14 C16:D16 J16:AG16 J14:AG14</xm:sqref>
        </x14:conditionalFormatting>
        <x14:conditionalFormatting xmlns:xm="http://schemas.microsoft.com/office/excel/2006/main">
          <x14:cfRule type="expression" priority="12" id="{9B11B855-67EC-40A8-97FE-F36BE193E35C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C112:AG112 C110:AG110 C108:AG108 C106:AG106 C104:AG104 C102:AG102 C100:AG100 C98:AG98 C96:AG96 C94:AG94 C92:AG92 C90:AG90 C88:AG88 C86:AG86 C84:AG84 C82:AG82 C80:AG80 C78:AG78 C76:AG76 C74:AG74 C72:AG72 C70:AG70 C68:AG68 C66:AG66 C64:AG64 C62:AG62 C60:AG60 C58:AG58 C56:AG56 C54:AG54 C52:AG52 C50:AG50 C48:AG48 C46:AG46 C44:AG44 C42:AG42 C40:AG40 C38:AG38 C36:AG36 C34:AG34 C32:AG32 C30:AG30 C28:AG28 C26:AG26 C24:AG24 C22:AG22 C20:AG20 C18:AG18</xm:sqref>
        </x14:conditionalFormatting>
        <x14:conditionalFormatting xmlns:xm="http://schemas.microsoft.com/office/excel/2006/main">
          <x14:cfRule type="expression" priority="8" id="{F4E2BC35-5CE3-4433-A3A9-0CB07077F27B}">
            <xm:f>NOT(ISNA(VLOOKUP(E$7,Base!$C$5:$C$17,1,0)))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E11:I11 E9:I9</xm:sqref>
        </x14:conditionalFormatting>
        <x14:conditionalFormatting xmlns:xm="http://schemas.microsoft.com/office/excel/2006/main">
          <x14:cfRule type="expression" priority="6" id="{5B0D5478-D411-4092-97B5-3196C767F08C}">
            <xm:f>NOT(ISNA(VLOOKUP(E$7,Base!$C$5:$C$17,1,0)))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E12:I12 E10:I10</xm:sqref>
        </x14:conditionalFormatting>
        <x14:conditionalFormatting xmlns:xm="http://schemas.microsoft.com/office/excel/2006/main">
          <x14:cfRule type="expression" priority="4" id="{9E7D2351-3640-47FA-AD02-88E53BFE11D5}">
            <xm:f>NOT(ISNA(VLOOKUP(E$7,Base!$C$5:$C$17,1,0)))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E13:I13 E15:I15</xm:sqref>
        </x14:conditionalFormatting>
        <x14:conditionalFormatting xmlns:xm="http://schemas.microsoft.com/office/excel/2006/main">
          <x14:cfRule type="expression" priority="2" id="{FB74A893-4A1F-42AE-B900-AE91FE8AD712}">
            <xm:f>NOT(ISNA(VLOOKUP(E$7,Base!$C$5:$C$17,1,0)))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E16:I16 E14:I14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B2:F273"/>
  <sheetViews>
    <sheetView workbookViewId="0">
      <selection activeCell="F7" sqref="F7"/>
    </sheetView>
  </sheetViews>
  <sheetFormatPr baseColWidth="10" defaultRowHeight="14.4" x14ac:dyDescent="0.3"/>
  <cols>
    <col min="1" max="1" width="5.77734375" customWidth="1"/>
    <col min="2" max="3" width="20.77734375" customWidth="1"/>
    <col min="5" max="6" width="20.77734375" customWidth="1"/>
  </cols>
  <sheetData>
    <row r="2" spans="2:6" ht="25.8" x14ac:dyDescent="0.3">
      <c r="B2" s="44" t="s">
        <v>59</v>
      </c>
      <c r="C2" s="44"/>
      <c r="E2" s="44" t="s">
        <v>60</v>
      </c>
      <c r="F2" s="44"/>
    </row>
    <row r="4" spans="2:6" ht="15" customHeight="1" x14ac:dyDescent="0.3">
      <c r="B4" s="7" t="s">
        <v>36</v>
      </c>
      <c r="C4" s="7" t="s">
        <v>37</v>
      </c>
      <c r="E4" s="7" t="s">
        <v>55</v>
      </c>
      <c r="F4" s="7" t="s">
        <v>63</v>
      </c>
    </row>
    <row r="5" spans="2:6" ht="15" customHeight="1" x14ac:dyDescent="0.3">
      <c r="B5" s="5" t="s">
        <v>13</v>
      </c>
      <c r="C5" s="6"/>
      <c r="E5" s="13" t="s">
        <v>65</v>
      </c>
      <c r="F5" s="13" t="s">
        <v>72</v>
      </c>
    </row>
    <row r="6" spans="2:6" ht="15" customHeight="1" x14ac:dyDescent="0.3">
      <c r="B6" s="5" t="s">
        <v>14</v>
      </c>
      <c r="C6" s="6"/>
      <c r="E6" s="13" t="s">
        <v>64</v>
      </c>
      <c r="F6" s="13" t="s">
        <v>73</v>
      </c>
    </row>
    <row r="7" spans="2:6" ht="15" customHeight="1" x14ac:dyDescent="0.3">
      <c r="B7" s="5" t="s">
        <v>15</v>
      </c>
      <c r="C7" s="6"/>
      <c r="E7" s="13"/>
      <c r="F7" s="13"/>
    </row>
    <row r="8" spans="2:6" ht="15" customHeight="1" x14ac:dyDescent="0.3">
      <c r="B8" s="5" t="s">
        <v>16</v>
      </c>
      <c r="C8" s="6"/>
      <c r="E8" s="13"/>
      <c r="F8" s="13"/>
    </row>
    <row r="9" spans="2:6" ht="15" customHeight="1" x14ac:dyDescent="0.3">
      <c r="B9" s="5" t="s">
        <v>17</v>
      </c>
      <c r="C9" s="6"/>
      <c r="E9" s="13"/>
      <c r="F9" s="13"/>
    </row>
    <row r="10" spans="2:6" ht="15" customHeight="1" x14ac:dyDescent="0.3">
      <c r="B10" s="5" t="s">
        <v>18</v>
      </c>
      <c r="C10" s="6"/>
      <c r="E10" s="13"/>
      <c r="F10" s="13"/>
    </row>
    <row r="11" spans="2:6" ht="15" customHeight="1" x14ac:dyDescent="0.3">
      <c r="B11" s="5" t="s">
        <v>19</v>
      </c>
      <c r="C11" s="6"/>
      <c r="E11" s="13"/>
      <c r="F11" s="13"/>
    </row>
    <row r="12" spans="2:6" ht="15" customHeight="1" x14ac:dyDescent="0.3">
      <c r="B12" s="5" t="s">
        <v>20</v>
      </c>
      <c r="C12" s="6"/>
      <c r="E12" s="13"/>
      <c r="F12" s="13"/>
    </row>
    <row r="13" spans="2:6" ht="15" customHeight="1" x14ac:dyDescent="0.3">
      <c r="B13" s="5" t="s">
        <v>21</v>
      </c>
      <c r="C13" s="6"/>
      <c r="E13" s="13"/>
      <c r="F13" s="13"/>
    </row>
    <row r="14" spans="2:6" ht="15" customHeight="1" x14ac:dyDescent="0.3">
      <c r="B14" s="5" t="s">
        <v>22</v>
      </c>
      <c r="C14" s="6"/>
      <c r="E14" s="13"/>
      <c r="F14" s="13"/>
    </row>
    <row r="15" spans="2:6" ht="15" customHeight="1" x14ac:dyDescent="0.3">
      <c r="B15" s="5" t="s">
        <v>38</v>
      </c>
      <c r="C15" s="6"/>
      <c r="E15" s="13"/>
      <c r="F15" s="13"/>
    </row>
    <row r="16" spans="2:6" ht="15" customHeight="1" x14ac:dyDescent="0.3">
      <c r="B16" s="5" t="s">
        <v>39</v>
      </c>
      <c r="C16" s="6"/>
      <c r="E16" s="13"/>
      <c r="F16" s="13"/>
    </row>
    <row r="17" spans="2:6" ht="15" customHeight="1" x14ac:dyDescent="0.3">
      <c r="B17" s="5" t="s">
        <v>40</v>
      </c>
      <c r="C17" s="6"/>
      <c r="E17" s="13"/>
      <c r="F17" s="13"/>
    </row>
    <row r="18" spans="2:6" ht="15" customHeight="1" x14ac:dyDescent="0.3">
      <c r="B18" s="5" t="s">
        <v>41</v>
      </c>
      <c r="C18" s="6"/>
      <c r="E18" s="13"/>
      <c r="F18" s="13"/>
    </row>
    <row r="19" spans="2:6" ht="15" customHeight="1" x14ac:dyDescent="0.3">
      <c r="B19" s="5" t="s">
        <v>42</v>
      </c>
      <c r="C19" s="6"/>
      <c r="E19" s="13"/>
      <c r="F19" s="13"/>
    </row>
    <row r="20" spans="2:6" ht="15" customHeight="1" x14ac:dyDescent="0.3">
      <c r="B20" s="5" t="s">
        <v>43</v>
      </c>
      <c r="C20" s="6"/>
      <c r="E20" s="13"/>
      <c r="F20" s="13"/>
    </row>
    <row r="21" spans="2:6" ht="15" customHeight="1" x14ac:dyDescent="0.3">
      <c r="B21" s="5" t="s">
        <v>44</v>
      </c>
      <c r="C21" s="6"/>
      <c r="E21" s="13"/>
      <c r="F21" s="13"/>
    </row>
    <row r="22" spans="2:6" ht="15" customHeight="1" x14ac:dyDescent="0.3">
      <c r="B22" s="5" t="s">
        <v>45</v>
      </c>
      <c r="C22" s="6"/>
      <c r="E22" s="13"/>
      <c r="F22" s="13"/>
    </row>
    <row r="23" spans="2:6" ht="15" customHeight="1" x14ac:dyDescent="0.3">
      <c r="B23" s="5" t="s">
        <v>46</v>
      </c>
      <c r="C23" s="6"/>
      <c r="E23" s="13"/>
      <c r="F23" s="13"/>
    </row>
    <row r="24" spans="2:6" ht="15" customHeight="1" x14ac:dyDescent="0.3">
      <c r="B24" s="5" t="s">
        <v>47</v>
      </c>
      <c r="C24" s="6"/>
      <c r="E24" s="13"/>
      <c r="F24" s="13"/>
    </row>
    <row r="25" spans="2:6" ht="15" customHeight="1" x14ac:dyDescent="0.3">
      <c r="B25" s="5" t="s">
        <v>48</v>
      </c>
      <c r="C25" s="6"/>
      <c r="E25" s="13"/>
      <c r="F25" s="13"/>
    </row>
    <row r="26" spans="2:6" ht="15" customHeight="1" x14ac:dyDescent="0.3">
      <c r="B26" s="5" t="s">
        <v>49</v>
      </c>
      <c r="C26" s="6"/>
      <c r="E26" s="13"/>
      <c r="F26" s="13"/>
    </row>
    <row r="27" spans="2:6" ht="15" customHeight="1" x14ac:dyDescent="0.3">
      <c r="B27" s="5" t="s">
        <v>50</v>
      </c>
      <c r="C27" s="6"/>
      <c r="E27" s="13"/>
      <c r="F27" s="13"/>
    </row>
    <row r="28" spans="2:6" ht="15" customHeight="1" x14ac:dyDescent="0.3">
      <c r="B28" s="5" t="s">
        <v>51</v>
      </c>
      <c r="C28" s="6"/>
      <c r="E28" s="13"/>
      <c r="F28" s="13"/>
    </row>
    <row r="29" spans="2:6" ht="15" customHeight="1" x14ac:dyDescent="0.3">
      <c r="B29" s="5" t="s">
        <v>52</v>
      </c>
      <c r="C29" s="6"/>
      <c r="E29" s="13"/>
      <c r="F29" s="13"/>
    </row>
    <row r="30" spans="2:6" ht="15" customHeight="1" x14ac:dyDescent="0.3">
      <c r="B30" s="5" t="s">
        <v>53</v>
      </c>
      <c r="C30" s="6"/>
      <c r="E30" s="13"/>
      <c r="F30" s="13"/>
    </row>
    <row r="31" spans="2:6" ht="15" customHeight="1" x14ac:dyDescent="0.3">
      <c r="E31" s="13"/>
      <c r="F31" s="13"/>
    </row>
    <row r="32" spans="2:6" ht="15" customHeight="1" x14ac:dyDescent="0.3">
      <c r="E32" s="13"/>
      <c r="F32" s="13"/>
    </row>
    <row r="33" spans="5:6" ht="15" customHeight="1" x14ac:dyDescent="0.3">
      <c r="E33" s="13"/>
      <c r="F33" s="13"/>
    </row>
    <row r="34" spans="5:6" ht="15" customHeight="1" x14ac:dyDescent="0.3">
      <c r="E34" s="13"/>
      <c r="F34" s="13"/>
    </row>
    <row r="35" spans="5:6" ht="15" customHeight="1" x14ac:dyDescent="0.3">
      <c r="E35" s="13"/>
      <c r="F35" s="13"/>
    </row>
    <row r="36" spans="5:6" ht="15" customHeight="1" x14ac:dyDescent="0.3">
      <c r="E36" s="13"/>
      <c r="F36" s="13"/>
    </row>
    <row r="37" spans="5:6" ht="15" customHeight="1" x14ac:dyDescent="0.3">
      <c r="E37" s="13"/>
      <c r="F37" s="13"/>
    </row>
    <row r="38" spans="5:6" ht="15" customHeight="1" x14ac:dyDescent="0.3">
      <c r="E38" s="13"/>
      <c r="F38" s="13"/>
    </row>
    <row r="39" spans="5:6" ht="15" customHeight="1" x14ac:dyDescent="0.3">
      <c r="E39" s="13"/>
      <c r="F39" s="13"/>
    </row>
    <row r="40" spans="5:6" ht="15" customHeight="1" x14ac:dyDescent="0.3">
      <c r="E40" s="13"/>
      <c r="F40" s="13"/>
    </row>
    <row r="41" spans="5:6" ht="15" customHeight="1" x14ac:dyDescent="0.3">
      <c r="E41" s="13"/>
      <c r="F41" s="13"/>
    </row>
    <row r="42" spans="5:6" ht="15" customHeight="1" x14ac:dyDescent="0.3">
      <c r="E42" s="13"/>
      <c r="F42" s="13"/>
    </row>
    <row r="43" spans="5:6" ht="15" customHeight="1" x14ac:dyDescent="0.3">
      <c r="E43" s="13"/>
      <c r="F43" s="13"/>
    </row>
    <row r="44" spans="5:6" ht="15" customHeight="1" x14ac:dyDescent="0.3">
      <c r="E44" s="13"/>
      <c r="F44" s="13"/>
    </row>
    <row r="45" spans="5:6" ht="15" customHeight="1" x14ac:dyDescent="0.3">
      <c r="E45" s="13"/>
      <c r="F45" s="13"/>
    </row>
    <row r="46" spans="5:6" ht="15" customHeight="1" x14ac:dyDescent="0.3">
      <c r="E46" s="13"/>
      <c r="F46" s="13"/>
    </row>
    <row r="47" spans="5:6" ht="15" customHeight="1" x14ac:dyDescent="0.3">
      <c r="E47" s="13"/>
      <c r="F47" s="13"/>
    </row>
    <row r="48" spans="5:6" ht="15" customHeight="1" x14ac:dyDescent="0.3">
      <c r="E48" s="13"/>
      <c r="F48" s="13"/>
    </row>
    <row r="49" spans="5:6" ht="15" customHeight="1" x14ac:dyDescent="0.3">
      <c r="E49" s="13"/>
      <c r="F49" s="13"/>
    </row>
    <row r="50" spans="5:6" ht="15" customHeight="1" x14ac:dyDescent="0.3">
      <c r="E50" s="13"/>
      <c r="F50" s="13"/>
    </row>
    <row r="51" spans="5:6" ht="15" customHeight="1" x14ac:dyDescent="0.3">
      <c r="E51" s="13"/>
      <c r="F51" s="13"/>
    </row>
    <row r="52" spans="5:6" ht="15" customHeight="1" x14ac:dyDescent="0.3">
      <c r="E52" s="13"/>
      <c r="F52" s="13"/>
    </row>
    <row r="53" spans="5:6" ht="15" customHeight="1" x14ac:dyDescent="0.3">
      <c r="E53" s="13"/>
      <c r="F53" s="13"/>
    </row>
    <row r="54" spans="5:6" ht="15" customHeight="1" x14ac:dyDescent="0.3">
      <c r="E54" s="13"/>
      <c r="F54" s="13"/>
    </row>
    <row r="55" spans="5:6" ht="15" customHeight="1" x14ac:dyDescent="0.3">
      <c r="E55" s="13"/>
      <c r="F55" s="13"/>
    </row>
    <row r="56" spans="5:6" ht="15" customHeight="1" x14ac:dyDescent="0.3">
      <c r="E56" s="13"/>
      <c r="F56" s="13"/>
    </row>
    <row r="57" spans="5:6" ht="15" customHeight="1" x14ac:dyDescent="0.3">
      <c r="E57" s="13"/>
      <c r="F57" s="13"/>
    </row>
    <row r="58" spans="5:6" ht="15" customHeight="1" x14ac:dyDescent="0.3">
      <c r="E58" s="13"/>
      <c r="F58" s="13"/>
    </row>
    <row r="59" spans="5:6" ht="15" customHeight="1" x14ac:dyDescent="0.3">
      <c r="E59" s="13"/>
      <c r="F59" s="13"/>
    </row>
    <row r="60" spans="5:6" ht="15" customHeight="1" x14ac:dyDescent="0.3">
      <c r="E60" s="13"/>
      <c r="F60" s="13"/>
    </row>
    <row r="61" spans="5:6" ht="15" customHeight="1" x14ac:dyDescent="0.3">
      <c r="E61" s="13"/>
      <c r="F61" s="13"/>
    </row>
    <row r="62" spans="5:6" ht="15" customHeight="1" x14ac:dyDescent="0.3">
      <c r="E62" s="13"/>
      <c r="F62" s="13"/>
    </row>
    <row r="63" spans="5:6" ht="15" customHeight="1" x14ac:dyDescent="0.3">
      <c r="E63" s="13"/>
      <c r="F63" s="13"/>
    </row>
    <row r="64" spans="5:6" ht="15" customHeight="1" x14ac:dyDescent="0.3">
      <c r="E64" s="13"/>
      <c r="F64" s="13"/>
    </row>
    <row r="65" spans="5:6" ht="15" customHeight="1" x14ac:dyDescent="0.3">
      <c r="E65" s="13"/>
      <c r="F65" s="13"/>
    </row>
    <row r="66" spans="5:6" ht="15" customHeight="1" x14ac:dyDescent="0.3">
      <c r="E66" s="13"/>
      <c r="F66" s="13"/>
    </row>
    <row r="67" spans="5:6" ht="15" customHeight="1" x14ac:dyDescent="0.3">
      <c r="E67" s="13"/>
      <c r="F67" s="13"/>
    </row>
    <row r="68" spans="5:6" ht="15" customHeight="1" x14ac:dyDescent="0.3">
      <c r="E68" s="13"/>
      <c r="F68" s="13"/>
    </row>
    <row r="69" spans="5:6" ht="15" customHeight="1" x14ac:dyDescent="0.3">
      <c r="E69" s="13"/>
      <c r="F69" s="13"/>
    </row>
    <row r="70" spans="5:6" ht="15" customHeight="1" x14ac:dyDescent="0.3">
      <c r="E70" s="13"/>
      <c r="F70" s="13"/>
    </row>
    <row r="71" spans="5:6" ht="15" customHeight="1" x14ac:dyDescent="0.3">
      <c r="E71" s="13"/>
      <c r="F71" s="13"/>
    </row>
    <row r="72" spans="5:6" ht="15" customHeight="1" x14ac:dyDescent="0.3">
      <c r="E72" s="13"/>
      <c r="F72" s="13"/>
    </row>
    <row r="73" spans="5:6" ht="15" customHeight="1" x14ac:dyDescent="0.3">
      <c r="E73" s="13"/>
      <c r="F73" s="13"/>
    </row>
    <row r="74" spans="5:6" ht="15" customHeight="1" x14ac:dyDescent="0.3">
      <c r="E74" s="13"/>
      <c r="F74" s="13"/>
    </row>
    <row r="75" spans="5:6" ht="15" customHeight="1" x14ac:dyDescent="0.3">
      <c r="E75" s="13"/>
      <c r="F75" s="13"/>
    </row>
    <row r="76" spans="5:6" ht="15" customHeight="1" x14ac:dyDescent="0.3">
      <c r="E76" s="13"/>
      <c r="F76" s="13"/>
    </row>
    <row r="77" spans="5:6" ht="15" customHeight="1" x14ac:dyDescent="0.3">
      <c r="E77" s="13"/>
      <c r="F77" s="13"/>
    </row>
    <row r="78" spans="5:6" ht="15" customHeight="1" x14ac:dyDescent="0.3">
      <c r="E78" s="13"/>
      <c r="F78" s="13"/>
    </row>
    <row r="79" spans="5:6" ht="15" customHeight="1" x14ac:dyDescent="0.3">
      <c r="E79" s="13"/>
      <c r="F79" s="13"/>
    </row>
    <row r="80" spans="5:6" ht="15" customHeight="1" x14ac:dyDescent="0.3">
      <c r="E80" s="13"/>
      <c r="F80" s="13"/>
    </row>
    <row r="81" spans="5:6" ht="15" customHeight="1" x14ac:dyDescent="0.3">
      <c r="E81" s="13"/>
      <c r="F81" s="13"/>
    </row>
    <row r="82" spans="5:6" ht="15" customHeight="1" x14ac:dyDescent="0.3">
      <c r="E82" s="13"/>
      <c r="F82" s="13"/>
    </row>
    <row r="83" spans="5:6" ht="15" customHeight="1" x14ac:dyDescent="0.3">
      <c r="E83" s="13"/>
      <c r="F83" s="13"/>
    </row>
    <row r="84" spans="5:6" ht="15" customHeight="1" x14ac:dyDescent="0.3">
      <c r="E84" s="13"/>
      <c r="F84" s="13"/>
    </row>
    <row r="85" spans="5:6" ht="15" customHeight="1" x14ac:dyDescent="0.3">
      <c r="E85" s="13"/>
      <c r="F85" s="13"/>
    </row>
    <row r="86" spans="5:6" ht="15" customHeight="1" x14ac:dyDescent="0.3">
      <c r="E86" s="13"/>
      <c r="F86" s="13"/>
    </row>
    <row r="87" spans="5:6" ht="15" customHeight="1" x14ac:dyDescent="0.3">
      <c r="E87" s="13"/>
      <c r="F87" s="13"/>
    </row>
    <row r="88" spans="5:6" ht="15" customHeight="1" x14ac:dyDescent="0.3">
      <c r="E88" s="13"/>
      <c r="F88" s="13"/>
    </row>
    <row r="89" spans="5:6" ht="15" customHeight="1" x14ac:dyDescent="0.3">
      <c r="E89" s="13"/>
      <c r="F89" s="13"/>
    </row>
    <row r="90" spans="5:6" ht="15" customHeight="1" x14ac:dyDescent="0.3">
      <c r="E90" s="13"/>
      <c r="F90" s="13"/>
    </row>
    <row r="91" spans="5:6" ht="15" customHeight="1" x14ac:dyDescent="0.3">
      <c r="E91" s="13"/>
      <c r="F91" s="13"/>
    </row>
    <row r="92" spans="5:6" ht="15" customHeight="1" x14ac:dyDescent="0.3">
      <c r="E92" s="13"/>
      <c r="F92" s="13"/>
    </row>
    <row r="93" spans="5:6" ht="15" customHeight="1" x14ac:dyDescent="0.3">
      <c r="E93" s="13"/>
      <c r="F93" s="13"/>
    </row>
    <row r="94" spans="5:6" ht="15" customHeight="1" x14ac:dyDescent="0.3">
      <c r="E94" s="13"/>
      <c r="F94" s="13"/>
    </row>
    <row r="95" spans="5:6" ht="15" customHeight="1" x14ac:dyDescent="0.3">
      <c r="E95" s="13"/>
      <c r="F95" s="13"/>
    </row>
    <row r="96" spans="5:6" ht="15" customHeight="1" x14ac:dyDescent="0.3">
      <c r="E96" s="13"/>
      <c r="F96" s="13"/>
    </row>
    <row r="97" spans="5:6" ht="15" customHeight="1" x14ac:dyDescent="0.3">
      <c r="E97" s="13"/>
      <c r="F97" s="13"/>
    </row>
    <row r="98" spans="5:6" ht="15" customHeight="1" x14ac:dyDescent="0.3">
      <c r="E98" s="13"/>
      <c r="F98" s="13"/>
    </row>
    <row r="99" spans="5:6" ht="15" customHeight="1" x14ac:dyDescent="0.3">
      <c r="E99" s="13"/>
      <c r="F99" s="13"/>
    </row>
    <row r="100" spans="5:6" ht="15" customHeight="1" x14ac:dyDescent="0.3">
      <c r="E100" s="13"/>
      <c r="F100" s="13"/>
    </row>
    <row r="101" spans="5:6" ht="15" customHeight="1" x14ac:dyDescent="0.3">
      <c r="E101" s="13"/>
      <c r="F101" s="13"/>
    </row>
    <row r="102" spans="5:6" ht="15" customHeight="1" x14ac:dyDescent="0.3">
      <c r="E102" s="13"/>
      <c r="F102" s="13"/>
    </row>
    <row r="103" spans="5:6" ht="15" customHeight="1" x14ac:dyDescent="0.3">
      <c r="E103" s="13"/>
      <c r="F103" s="13"/>
    </row>
    <row r="104" spans="5:6" ht="15" customHeight="1" x14ac:dyDescent="0.3">
      <c r="E104" s="13"/>
      <c r="F104" s="13"/>
    </row>
    <row r="105" spans="5:6" ht="15" customHeight="1" x14ac:dyDescent="0.3">
      <c r="E105" s="13"/>
      <c r="F105" s="13"/>
    </row>
    <row r="106" spans="5:6" ht="15" customHeight="1" x14ac:dyDescent="0.3">
      <c r="E106" s="13"/>
      <c r="F106" s="13"/>
    </row>
    <row r="107" spans="5:6" ht="15" customHeight="1" x14ac:dyDescent="0.3">
      <c r="E107" s="13"/>
      <c r="F107" s="13"/>
    </row>
    <row r="108" spans="5:6" ht="15" customHeight="1" x14ac:dyDescent="0.3">
      <c r="E108" s="13"/>
      <c r="F108" s="13"/>
    </row>
    <row r="109" spans="5:6" ht="15" customHeight="1" x14ac:dyDescent="0.3">
      <c r="E109" s="13"/>
      <c r="F109" s="13"/>
    </row>
    <row r="110" spans="5:6" ht="15" customHeight="1" x14ac:dyDescent="0.3">
      <c r="E110" s="13"/>
      <c r="F110" s="13"/>
    </row>
    <row r="111" spans="5:6" ht="15" customHeight="1" x14ac:dyDescent="0.3">
      <c r="E111" s="13"/>
      <c r="F111" s="13"/>
    </row>
    <row r="112" spans="5:6" ht="15" customHeight="1" x14ac:dyDescent="0.3">
      <c r="E112" s="13"/>
      <c r="F112" s="13"/>
    </row>
    <row r="113" spans="5:6" ht="15" customHeight="1" x14ac:dyDescent="0.3">
      <c r="E113" s="13"/>
      <c r="F113" s="13"/>
    </row>
    <row r="114" spans="5:6" ht="15" customHeight="1" x14ac:dyDescent="0.3">
      <c r="E114" s="13"/>
      <c r="F114" s="13"/>
    </row>
    <row r="115" spans="5:6" ht="15" customHeight="1" x14ac:dyDescent="0.3">
      <c r="E115" s="13"/>
      <c r="F115" s="13"/>
    </row>
    <row r="116" spans="5:6" ht="15" customHeight="1" x14ac:dyDescent="0.3">
      <c r="E116" s="13"/>
      <c r="F116" s="13"/>
    </row>
    <row r="117" spans="5:6" ht="15" customHeight="1" x14ac:dyDescent="0.3">
      <c r="E117" s="13"/>
      <c r="F117" s="13"/>
    </row>
    <row r="118" spans="5:6" ht="15" customHeight="1" x14ac:dyDescent="0.3">
      <c r="E118" s="13"/>
      <c r="F118" s="13"/>
    </row>
    <row r="119" spans="5:6" ht="15" customHeight="1" x14ac:dyDescent="0.3">
      <c r="E119" s="13"/>
      <c r="F119" s="13"/>
    </row>
    <row r="120" spans="5:6" ht="15" customHeight="1" x14ac:dyDescent="0.3">
      <c r="E120" s="13"/>
      <c r="F120" s="13"/>
    </row>
    <row r="121" spans="5:6" ht="15" customHeight="1" x14ac:dyDescent="0.3">
      <c r="E121" s="13"/>
      <c r="F121" s="13"/>
    </row>
    <row r="122" spans="5:6" ht="15" customHeight="1" x14ac:dyDescent="0.3">
      <c r="E122" s="13"/>
      <c r="F122" s="13"/>
    </row>
    <row r="123" spans="5:6" ht="15" customHeight="1" x14ac:dyDescent="0.3">
      <c r="E123" s="13"/>
      <c r="F123" s="13"/>
    </row>
    <row r="124" spans="5:6" ht="15" customHeight="1" x14ac:dyDescent="0.3">
      <c r="E124" s="13"/>
      <c r="F124" s="13"/>
    </row>
    <row r="125" spans="5:6" ht="15" customHeight="1" x14ac:dyDescent="0.3">
      <c r="E125" s="13"/>
      <c r="F125" s="13"/>
    </row>
    <row r="126" spans="5:6" ht="15" customHeight="1" x14ac:dyDescent="0.3">
      <c r="E126" s="13"/>
      <c r="F126" s="13"/>
    </row>
    <row r="127" spans="5:6" ht="15" customHeight="1" x14ac:dyDescent="0.3">
      <c r="E127" s="13"/>
      <c r="F127" s="13"/>
    </row>
    <row r="128" spans="5:6" ht="15" customHeight="1" x14ac:dyDescent="0.3">
      <c r="E128" s="13"/>
      <c r="F128" s="13"/>
    </row>
    <row r="129" spans="5:6" ht="15" customHeight="1" x14ac:dyDescent="0.3">
      <c r="E129" s="13"/>
      <c r="F129" s="13"/>
    </row>
    <row r="130" spans="5:6" ht="15" customHeight="1" x14ac:dyDescent="0.3">
      <c r="E130" s="13"/>
      <c r="F130" s="13"/>
    </row>
    <row r="131" spans="5:6" ht="15" customHeight="1" x14ac:dyDescent="0.3">
      <c r="E131" s="13"/>
      <c r="F131" s="13"/>
    </row>
    <row r="132" spans="5:6" ht="15" customHeight="1" x14ac:dyDescent="0.3">
      <c r="E132" s="13"/>
      <c r="F132" s="13"/>
    </row>
    <row r="133" spans="5:6" ht="15" customHeight="1" x14ac:dyDescent="0.3">
      <c r="E133" s="13"/>
      <c r="F133" s="13"/>
    </row>
    <row r="134" spans="5:6" ht="15" customHeight="1" x14ac:dyDescent="0.3">
      <c r="E134" s="13"/>
      <c r="F134" s="13"/>
    </row>
    <row r="135" spans="5:6" ht="15" customHeight="1" x14ac:dyDescent="0.3">
      <c r="E135" s="13"/>
      <c r="F135" s="13"/>
    </row>
    <row r="136" spans="5:6" ht="15" customHeight="1" x14ac:dyDescent="0.3">
      <c r="E136" s="13"/>
      <c r="F136" s="13"/>
    </row>
    <row r="137" spans="5:6" ht="15" customHeight="1" x14ac:dyDescent="0.3">
      <c r="E137" s="13"/>
      <c r="F137" s="13"/>
    </row>
    <row r="138" spans="5:6" ht="15" customHeight="1" x14ac:dyDescent="0.3">
      <c r="E138" s="13"/>
      <c r="F138" s="13"/>
    </row>
    <row r="139" spans="5:6" ht="15" customHeight="1" x14ac:dyDescent="0.3">
      <c r="E139" s="13"/>
      <c r="F139" s="13"/>
    </row>
    <row r="140" spans="5:6" ht="15" customHeight="1" x14ac:dyDescent="0.3">
      <c r="E140" s="13"/>
      <c r="F140" s="13"/>
    </row>
    <row r="141" spans="5:6" ht="15" customHeight="1" x14ac:dyDescent="0.3">
      <c r="E141" s="13"/>
      <c r="F141" s="13"/>
    </row>
    <row r="142" spans="5:6" ht="15" customHeight="1" x14ac:dyDescent="0.3">
      <c r="E142" s="13"/>
      <c r="F142" s="13"/>
    </row>
    <row r="143" spans="5:6" ht="15" customHeight="1" x14ac:dyDescent="0.3">
      <c r="E143" s="13"/>
      <c r="F143" s="13"/>
    </row>
    <row r="144" spans="5:6" ht="15" customHeight="1" x14ac:dyDescent="0.3">
      <c r="E144" s="13"/>
      <c r="F144" s="13"/>
    </row>
    <row r="145" spans="5:6" ht="15" customHeight="1" x14ac:dyDescent="0.3">
      <c r="E145" s="13"/>
      <c r="F145" s="13"/>
    </row>
    <row r="146" spans="5:6" ht="15" customHeight="1" x14ac:dyDescent="0.3">
      <c r="E146" s="13"/>
      <c r="F146" s="13"/>
    </row>
    <row r="147" spans="5:6" ht="15" customHeight="1" x14ac:dyDescent="0.3">
      <c r="E147" s="13"/>
      <c r="F147" s="13"/>
    </row>
    <row r="148" spans="5:6" ht="15" customHeight="1" x14ac:dyDescent="0.3">
      <c r="E148" s="13"/>
      <c r="F148" s="13"/>
    </row>
    <row r="149" spans="5:6" ht="15" customHeight="1" x14ac:dyDescent="0.3">
      <c r="E149" s="13"/>
      <c r="F149" s="13"/>
    </row>
    <row r="150" spans="5:6" ht="15" customHeight="1" x14ac:dyDescent="0.3">
      <c r="E150" s="13"/>
      <c r="F150" s="13"/>
    </row>
    <row r="151" spans="5:6" ht="15" customHeight="1" x14ac:dyDescent="0.3">
      <c r="E151" s="13"/>
      <c r="F151" s="13"/>
    </row>
    <row r="152" spans="5:6" ht="15" customHeight="1" x14ac:dyDescent="0.3">
      <c r="E152" s="13"/>
      <c r="F152" s="13"/>
    </row>
    <row r="153" spans="5:6" ht="15" customHeight="1" x14ac:dyDescent="0.3">
      <c r="E153" s="13"/>
      <c r="F153" s="13"/>
    </row>
    <row r="154" spans="5:6" ht="15" customHeight="1" x14ac:dyDescent="0.3">
      <c r="E154" s="13"/>
      <c r="F154" s="13"/>
    </row>
    <row r="155" spans="5:6" ht="15" customHeight="1" x14ac:dyDescent="0.3">
      <c r="E155" s="13"/>
      <c r="F155" s="13"/>
    </row>
    <row r="156" spans="5:6" ht="15" customHeight="1" x14ac:dyDescent="0.3">
      <c r="E156" s="13"/>
      <c r="F156" s="13"/>
    </row>
    <row r="157" spans="5:6" ht="15" customHeight="1" x14ac:dyDescent="0.3">
      <c r="E157" s="13"/>
      <c r="F157" s="13"/>
    </row>
    <row r="158" spans="5:6" ht="15" customHeight="1" x14ac:dyDescent="0.3">
      <c r="E158" s="13"/>
      <c r="F158" s="13"/>
    </row>
    <row r="159" spans="5:6" ht="15" customHeight="1" x14ac:dyDescent="0.3">
      <c r="E159" s="13"/>
      <c r="F159" s="13"/>
    </row>
    <row r="160" spans="5:6" ht="15" customHeight="1" x14ac:dyDescent="0.3">
      <c r="E160" s="13"/>
      <c r="F160" s="13"/>
    </row>
    <row r="161" spans="5:6" ht="15" customHeight="1" x14ac:dyDescent="0.3">
      <c r="E161" s="13"/>
      <c r="F161" s="13"/>
    </row>
    <row r="162" spans="5:6" ht="15" customHeight="1" x14ac:dyDescent="0.3">
      <c r="E162" s="13"/>
      <c r="F162" s="13"/>
    </row>
    <row r="163" spans="5:6" ht="15" customHeight="1" x14ac:dyDescent="0.3">
      <c r="E163" s="13"/>
      <c r="F163" s="13"/>
    </row>
    <row r="164" spans="5:6" ht="15" customHeight="1" x14ac:dyDescent="0.3">
      <c r="E164" s="13"/>
      <c r="F164" s="13"/>
    </row>
    <row r="165" spans="5:6" ht="15" customHeight="1" x14ac:dyDescent="0.3">
      <c r="E165" s="13"/>
      <c r="F165" s="13"/>
    </row>
    <row r="166" spans="5:6" ht="15" customHeight="1" x14ac:dyDescent="0.3">
      <c r="E166" s="13"/>
      <c r="F166" s="13"/>
    </row>
    <row r="167" spans="5:6" ht="15" customHeight="1" x14ac:dyDescent="0.3">
      <c r="E167" s="13"/>
      <c r="F167" s="13"/>
    </row>
    <row r="168" spans="5:6" ht="15" customHeight="1" x14ac:dyDescent="0.3">
      <c r="E168" s="13"/>
      <c r="F168" s="13"/>
    </row>
    <row r="169" spans="5:6" ht="15" customHeight="1" x14ac:dyDescent="0.3">
      <c r="E169" s="13"/>
      <c r="F169" s="13"/>
    </row>
    <row r="170" spans="5:6" ht="15" customHeight="1" x14ac:dyDescent="0.3">
      <c r="E170" s="13"/>
      <c r="F170" s="13"/>
    </row>
    <row r="171" spans="5:6" ht="15" customHeight="1" x14ac:dyDescent="0.3">
      <c r="E171" s="13"/>
      <c r="F171" s="13"/>
    </row>
    <row r="172" spans="5:6" ht="15" customHeight="1" x14ac:dyDescent="0.3">
      <c r="E172" s="13"/>
      <c r="F172" s="13"/>
    </row>
    <row r="173" spans="5:6" ht="15" customHeight="1" x14ac:dyDescent="0.3">
      <c r="E173" s="13"/>
      <c r="F173" s="13"/>
    </row>
    <row r="174" spans="5:6" ht="15" customHeight="1" x14ac:dyDescent="0.3">
      <c r="E174" s="13"/>
      <c r="F174" s="13"/>
    </row>
    <row r="175" spans="5:6" ht="15" customHeight="1" x14ac:dyDescent="0.3">
      <c r="E175" s="13"/>
      <c r="F175" s="13"/>
    </row>
    <row r="176" spans="5:6" ht="15" customHeight="1" x14ac:dyDescent="0.3">
      <c r="E176" s="13"/>
      <c r="F176" s="13"/>
    </row>
    <row r="177" spans="5:6" ht="15" customHeight="1" x14ac:dyDescent="0.3">
      <c r="E177" s="13"/>
      <c r="F177" s="13"/>
    </row>
    <row r="178" spans="5:6" ht="15" customHeight="1" x14ac:dyDescent="0.3">
      <c r="E178" s="13"/>
      <c r="F178" s="13"/>
    </row>
    <row r="179" spans="5:6" ht="15" customHeight="1" x14ac:dyDescent="0.3">
      <c r="E179" s="13"/>
      <c r="F179" s="13"/>
    </row>
    <row r="180" spans="5:6" ht="15" customHeight="1" x14ac:dyDescent="0.3">
      <c r="E180" s="13"/>
      <c r="F180" s="13"/>
    </row>
    <row r="181" spans="5:6" ht="15" customHeight="1" x14ac:dyDescent="0.3">
      <c r="E181" s="13"/>
      <c r="F181" s="13"/>
    </row>
    <row r="182" spans="5:6" ht="15" customHeight="1" x14ac:dyDescent="0.3">
      <c r="E182" s="13"/>
      <c r="F182" s="13"/>
    </row>
    <row r="183" spans="5:6" ht="15" customHeight="1" x14ac:dyDescent="0.3">
      <c r="E183" s="13"/>
      <c r="F183" s="13"/>
    </row>
    <row r="184" spans="5:6" ht="15" customHeight="1" x14ac:dyDescent="0.3">
      <c r="E184" s="13"/>
      <c r="F184" s="13"/>
    </row>
    <row r="185" spans="5:6" ht="15" customHeight="1" x14ac:dyDescent="0.3">
      <c r="E185" s="13"/>
      <c r="F185" s="13"/>
    </row>
    <row r="186" spans="5:6" ht="15" customHeight="1" x14ac:dyDescent="0.3">
      <c r="E186" s="13"/>
      <c r="F186" s="13"/>
    </row>
    <row r="187" spans="5:6" ht="15" customHeight="1" x14ac:dyDescent="0.3">
      <c r="E187" s="13"/>
      <c r="F187" s="13"/>
    </row>
    <row r="188" spans="5:6" ht="15" customHeight="1" x14ac:dyDescent="0.3">
      <c r="E188" s="13"/>
      <c r="F188" s="13"/>
    </row>
    <row r="189" spans="5:6" ht="15" customHeight="1" x14ac:dyDescent="0.3">
      <c r="E189" s="13"/>
      <c r="F189" s="13"/>
    </row>
    <row r="190" spans="5:6" ht="15" customHeight="1" x14ac:dyDescent="0.3">
      <c r="E190" s="13"/>
      <c r="F190" s="13"/>
    </row>
    <row r="191" spans="5:6" ht="15" customHeight="1" x14ac:dyDescent="0.3">
      <c r="E191" s="13"/>
      <c r="F191" s="13"/>
    </row>
    <row r="192" spans="5:6" ht="15" customHeight="1" x14ac:dyDescent="0.3">
      <c r="E192" s="13"/>
      <c r="F192" s="13"/>
    </row>
    <row r="193" spans="5:6" ht="15" customHeight="1" x14ac:dyDescent="0.3">
      <c r="E193" s="13"/>
      <c r="F193" s="13"/>
    </row>
    <row r="194" spans="5:6" ht="15" customHeight="1" x14ac:dyDescent="0.3">
      <c r="E194" s="13"/>
      <c r="F194" s="13"/>
    </row>
    <row r="195" spans="5:6" ht="15" customHeight="1" x14ac:dyDescent="0.3">
      <c r="E195" s="13"/>
      <c r="F195" s="13"/>
    </row>
    <row r="196" spans="5:6" ht="15" customHeight="1" x14ac:dyDescent="0.3">
      <c r="E196" s="13"/>
      <c r="F196" s="13"/>
    </row>
    <row r="197" spans="5:6" ht="15" customHeight="1" x14ac:dyDescent="0.3">
      <c r="E197" s="13"/>
      <c r="F197" s="13"/>
    </row>
    <row r="198" spans="5:6" ht="15" customHeight="1" x14ac:dyDescent="0.3">
      <c r="E198" s="13"/>
      <c r="F198" s="13"/>
    </row>
    <row r="199" spans="5:6" ht="15" customHeight="1" x14ac:dyDescent="0.3">
      <c r="E199" s="13"/>
      <c r="F199" s="13"/>
    </row>
    <row r="200" spans="5:6" ht="15" customHeight="1" x14ac:dyDescent="0.3">
      <c r="E200" s="13"/>
      <c r="F200" s="13"/>
    </row>
    <row r="201" spans="5:6" ht="15" customHeight="1" x14ac:dyDescent="0.3">
      <c r="E201" s="13"/>
      <c r="F201" s="13"/>
    </row>
    <row r="202" spans="5:6" ht="15" customHeight="1" x14ac:dyDescent="0.3">
      <c r="E202" s="13"/>
      <c r="F202" s="13"/>
    </row>
    <row r="203" spans="5:6" ht="15" customHeight="1" x14ac:dyDescent="0.3">
      <c r="E203" s="13"/>
      <c r="F203" s="13"/>
    </row>
    <row r="204" spans="5:6" ht="15" customHeight="1" x14ac:dyDescent="0.3">
      <c r="E204" s="13"/>
      <c r="F204" s="13"/>
    </row>
    <row r="205" spans="5:6" ht="15" customHeight="1" x14ac:dyDescent="0.3">
      <c r="E205" s="13"/>
      <c r="F205" s="13"/>
    </row>
    <row r="206" spans="5:6" ht="15" customHeight="1" x14ac:dyDescent="0.3">
      <c r="E206" s="13"/>
      <c r="F206" s="13"/>
    </row>
    <row r="207" spans="5:6" ht="15" customHeight="1" x14ac:dyDescent="0.3">
      <c r="E207" s="13"/>
      <c r="F207" s="13"/>
    </row>
    <row r="208" spans="5:6" ht="15" customHeight="1" x14ac:dyDescent="0.3">
      <c r="E208" s="13"/>
      <c r="F208" s="13"/>
    </row>
    <row r="209" spans="5:6" ht="15" customHeight="1" x14ac:dyDescent="0.3">
      <c r="E209" s="13"/>
      <c r="F209" s="13"/>
    </row>
    <row r="210" spans="5:6" ht="15" customHeight="1" x14ac:dyDescent="0.3">
      <c r="E210" s="13"/>
      <c r="F210" s="13"/>
    </row>
    <row r="211" spans="5:6" ht="15" customHeight="1" x14ac:dyDescent="0.3">
      <c r="E211" s="13"/>
      <c r="F211" s="13"/>
    </row>
    <row r="212" spans="5:6" ht="15" customHeight="1" x14ac:dyDescent="0.3">
      <c r="E212" s="13"/>
      <c r="F212" s="13"/>
    </row>
    <row r="213" spans="5:6" ht="15" customHeight="1" x14ac:dyDescent="0.3">
      <c r="E213" s="13"/>
      <c r="F213" s="13"/>
    </row>
    <row r="214" spans="5:6" ht="15" customHeight="1" x14ac:dyDescent="0.3">
      <c r="E214" s="13"/>
      <c r="F214" s="13"/>
    </row>
    <row r="215" spans="5:6" ht="15" customHeight="1" x14ac:dyDescent="0.3">
      <c r="E215" s="13"/>
      <c r="F215" s="13"/>
    </row>
    <row r="216" spans="5:6" ht="15" customHeight="1" x14ac:dyDescent="0.3">
      <c r="E216" s="13"/>
      <c r="F216" s="13"/>
    </row>
    <row r="217" spans="5:6" ht="15" customHeight="1" x14ac:dyDescent="0.3">
      <c r="E217" s="13"/>
      <c r="F217" s="13"/>
    </row>
    <row r="218" spans="5:6" ht="15" customHeight="1" x14ac:dyDescent="0.3">
      <c r="E218" s="13"/>
      <c r="F218" s="13"/>
    </row>
    <row r="219" spans="5:6" ht="15" customHeight="1" x14ac:dyDescent="0.3">
      <c r="E219" s="13"/>
      <c r="F219" s="13"/>
    </row>
    <row r="220" spans="5:6" ht="15" customHeight="1" x14ac:dyDescent="0.3">
      <c r="E220" s="13"/>
      <c r="F220" s="13"/>
    </row>
    <row r="221" spans="5:6" ht="15" customHeight="1" x14ac:dyDescent="0.3">
      <c r="E221" s="13"/>
      <c r="F221" s="13"/>
    </row>
    <row r="222" spans="5:6" ht="15" customHeight="1" x14ac:dyDescent="0.3">
      <c r="E222" s="13"/>
      <c r="F222" s="13"/>
    </row>
    <row r="223" spans="5:6" ht="15" customHeight="1" x14ac:dyDescent="0.3">
      <c r="E223" s="13"/>
      <c r="F223" s="13"/>
    </row>
    <row r="224" spans="5:6" ht="15" customHeight="1" x14ac:dyDescent="0.3">
      <c r="E224" s="13"/>
      <c r="F224" s="13"/>
    </row>
    <row r="225" spans="5:6" ht="15" customHeight="1" x14ac:dyDescent="0.3">
      <c r="E225" s="13"/>
      <c r="F225" s="13"/>
    </row>
    <row r="226" spans="5:6" ht="15" customHeight="1" x14ac:dyDescent="0.3">
      <c r="E226" s="13"/>
      <c r="F226" s="13"/>
    </row>
    <row r="227" spans="5:6" ht="15" customHeight="1" x14ac:dyDescent="0.3">
      <c r="E227" s="13"/>
      <c r="F227" s="13"/>
    </row>
    <row r="228" spans="5:6" ht="15" customHeight="1" x14ac:dyDescent="0.3">
      <c r="E228" s="13"/>
      <c r="F228" s="13"/>
    </row>
    <row r="229" spans="5:6" ht="15" customHeight="1" x14ac:dyDescent="0.3">
      <c r="E229" s="13"/>
      <c r="F229" s="13"/>
    </row>
    <row r="230" spans="5:6" ht="15" customHeight="1" x14ac:dyDescent="0.3">
      <c r="E230" s="13"/>
      <c r="F230" s="13"/>
    </row>
    <row r="231" spans="5:6" ht="15" customHeight="1" x14ac:dyDescent="0.3">
      <c r="E231" s="13"/>
      <c r="F231" s="13"/>
    </row>
    <row r="232" spans="5:6" ht="15" customHeight="1" x14ac:dyDescent="0.3">
      <c r="E232" s="13"/>
      <c r="F232" s="13"/>
    </row>
    <row r="233" spans="5:6" ht="15" customHeight="1" x14ac:dyDescent="0.3">
      <c r="E233" s="13"/>
      <c r="F233" s="13"/>
    </row>
    <row r="234" spans="5:6" ht="15" customHeight="1" x14ac:dyDescent="0.3">
      <c r="E234" s="13"/>
      <c r="F234" s="13"/>
    </row>
    <row r="235" spans="5:6" ht="15" customHeight="1" x14ac:dyDescent="0.3">
      <c r="E235" s="13"/>
      <c r="F235" s="13"/>
    </row>
    <row r="236" spans="5:6" ht="15" customHeight="1" x14ac:dyDescent="0.3">
      <c r="E236" s="13"/>
      <c r="F236" s="13"/>
    </row>
    <row r="237" spans="5:6" ht="15" customHeight="1" x14ac:dyDescent="0.3">
      <c r="E237" s="13"/>
      <c r="F237" s="13"/>
    </row>
    <row r="238" spans="5:6" ht="15" customHeight="1" x14ac:dyDescent="0.3">
      <c r="E238" s="13"/>
      <c r="F238" s="13"/>
    </row>
    <row r="239" spans="5:6" ht="15" customHeight="1" x14ac:dyDescent="0.3">
      <c r="E239" s="13"/>
      <c r="F239" s="13"/>
    </row>
    <row r="240" spans="5:6" ht="15" customHeight="1" x14ac:dyDescent="0.3">
      <c r="E240" s="13"/>
      <c r="F240" s="13"/>
    </row>
    <row r="241" spans="5:6" ht="15" customHeight="1" x14ac:dyDescent="0.3">
      <c r="E241" s="13"/>
      <c r="F241" s="13"/>
    </row>
    <row r="242" spans="5:6" ht="15" customHeight="1" x14ac:dyDescent="0.3">
      <c r="E242" s="13"/>
      <c r="F242" s="13"/>
    </row>
    <row r="243" spans="5:6" ht="15" customHeight="1" x14ac:dyDescent="0.3">
      <c r="E243" s="13"/>
      <c r="F243" s="13"/>
    </row>
    <row r="244" spans="5:6" ht="15" customHeight="1" x14ac:dyDescent="0.3">
      <c r="E244" s="13"/>
      <c r="F244" s="13"/>
    </row>
    <row r="245" spans="5:6" ht="15" customHeight="1" x14ac:dyDescent="0.3">
      <c r="E245" s="13"/>
      <c r="F245" s="13"/>
    </row>
    <row r="246" spans="5:6" ht="15" customHeight="1" x14ac:dyDescent="0.3">
      <c r="E246" s="13"/>
      <c r="F246" s="13"/>
    </row>
    <row r="247" spans="5:6" ht="15" customHeight="1" x14ac:dyDescent="0.3">
      <c r="E247" s="13"/>
      <c r="F247" s="13"/>
    </row>
    <row r="248" spans="5:6" ht="15" customHeight="1" x14ac:dyDescent="0.3">
      <c r="E248" s="13"/>
      <c r="F248" s="13"/>
    </row>
    <row r="249" spans="5:6" ht="15" customHeight="1" x14ac:dyDescent="0.3">
      <c r="E249" s="13"/>
      <c r="F249" s="13"/>
    </row>
    <row r="250" spans="5:6" ht="15" customHeight="1" x14ac:dyDescent="0.3">
      <c r="E250" s="13"/>
      <c r="F250" s="13"/>
    </row>
    <row r="251" spans="5:6" ht="15" customHeight="1" x14ac:dyDescent="0.3">
      <c r="E251" s="13"/>
      <c r="F251" s="13"/>
    </row>
    <row r="252" spans="5:6" ht="15" customHeight="1" x14ac:dyDescent="0.3">
      <c r="E252" s="13"/>
      <c r="F252" s="13"/>
    </row>
    <row r="253" spans="5:6" ht="15" customHeight="1" x14ac:dyDescent="0.3">
      <c r="E253" s="13"/>
      <c r="F253" s="13"/>
    </row>
    <row r="254" spans="5:6" ht="15" customHeight="1" x14ac:dyDescent="0.3">
      <c r="E254" s="13"/>
      <c r="F254" s="13"/>
    </row>
    <row r="255" spans="5:6" ht="15" customHeight="1" x14ac:dyDescent="0.3">
      <c r="E255" s="13"/>
      <c r="F255" s="13"/>
    </row>
    <row r="256" spans="5:6" ht="15" customHeight="1" x14ac:dyDescent="0.3">
      <c r="E256" s="13"/>
      <c r="F256" s="13"/>
    </row>
    <row r="257" spans="5:6" ht="15" customHeight="1" x14ac:dyDescent="0.3">
      <c r="E257" s="13"/>
      <c r="F257" s="13"/>
    </row>
    <row r="258" spans="5:6" ht="15" customHeight="1" x14ac:dyDescent="0.3">
      <c r="E258" s="13"/>
      <c r="F258" s="13"/>
    </row>
    <row r="259" spans="5:6" ht="15" customHeight="1" x14ac:dyDescent="0.3">
      <c r="E259" s="13"/>
      <c r="F259" s="13"/>
    </row>
    <row r="260" spans="5:6" ht="15" customHeight="1" x14ac:dyDescent="0.3">
      <c r="E260" s="13"/>
      <c r="F260" s="13"/>
    </row>
    <row r="261" spans="5:6" ht="15" customHeight="1" x14ac:dyDescent="0.3">
      <c r="E261" s="13"/>
      <c r="F261" s="13"/>
    </row>
    <row r="262" spans="5:6" ht="15" customHeight="1" x14ac:dyDescent="0.3">
      <c r="E262" s="13"/>
      <c r="F262" s="13"/>
    </row>
    <row r="263" spans="5:6" ht="15" customHeight="1" x14ac:dyDescent="0.3">
      <c r="E263" s="13"/>
      <c r="F263" s="13"/>
    </row>
    <row r="264" spans="5:6" ht="15" customHeight="1" x14ac:dyDescent="0.3">
      <c r="E264" s="13"/>
      <c r="F264" s="13"/>
    </row>
    <row r="265" spans="5:6" ht="15" customHeight="1" x14ac:dyDescent="0.3">
      <c r="E265" s="13"/>
      <c r="F265" s="13"/>
    </row>
    <row r="266" spans="5:6" ht="15" customHeight="1" x14ac:dyDescent="0.3">
      <c r="E266" s="13"/>
      <c r="F266" s="13"/>
    </row>
    <row r="267" spans="5:6" ht="15" customHeight="1" x14ac:dyDescent="0.3">
      <c r="E267" s="13"/>
      <c r="F267" s="13"/>
    </row>
    <row r="268" spans="5:6" ht="15" customHeight="1" x14ac:dyDescent="0.3">
      <c r="E268" s="13"/>
      <c r="F268" s="13"/>
    </row>
    <row r="269" spans="5:6" ht="15" customHeight="1" x14ac:dyDescent="0.3">
      <c r="E269" s="13"/>
      <c r="F269" s="13"/>
    </row>
    <row r="270" spans="5:6" ht="15" customHeight="1" x14ac:dyDescent="0.3">
      <c r="E270" s="13"/>
      <c r="F270" s="13"/>
    </row>
    <row r="271" spans="5:6" ht="15" customHeight="1" x14ac:dyDescent="0.3">
      <c r="E271" s="13"/>
      <c r="F271" s="13"/>
    </row>
    <row r="272" spans="5:6" ht="15" customHeight="1" x14ac:dyDescent="0.3">
      <c r="E272" s="13"/>
      <c r="F272" s="13"/>
    </row>
    <row r="273" spans="5:6" ht="15" customHeight="1" x14ac:dyDescent="0.3">
      <c r="E273" s="14"/>
      <c r="F273" s="14"/>
    </row>
  </sheetData>
  <mergeCells count="2">
    <mergeCell ref="B2:C2"/>
    <mergeCell ref="E2:F2"/>
  </mergeCells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E18" sqref="E18"/>
    </sheetView>
  </sheetViews>
  <sheetFormatPr baseColWidth="10" defaultRowHeight="14.4" x14ac:dyDescent="0.3"/>
  <cols>
    <col min="1" max="1" width="5.77734375" customWidth="1"/>
    <col min="2" max="2" width="31.21875" bestFit="1" customWidth="1"/>
    <col min="3" max="3" width="10.6640625" bestFit="1" customWidth="1"/>
    <col min="5" max="6" width="15.77734375" style="1" customWidth="1"/>
    <col min="8" max="8" width="12.88671875" bestFit="1" customWidth="1"/>
  </cols>
  <sheetData>
    <row r="2" spans="2:8" ht="25.8" x14ac:dyDescent="0.3">
      <c r="B2" s="4" t="s">
        <v>56</v>
      </c>
      <c r="C2" s="4">
        <f>Planning!AH3+2021</f>
        <v>2022</v>
      </c>
      <c r="E2" s="44" t="s">
        <v>58</v>
      </c>
      <c r="F2" s="44"/>
      <c r="G2" s="44"/>
      <c r="H2" s="44"/>
    </row>
    <row r="3" spans="2:8" x14ac:dyDescent="0.3">
      <c r="B3" s="1"/>
      <c r="C3" s="1"/>
    </row>
    <row r="4" spans="2:8" x14ac:dyDescent="0.3">
      <c r="B4" s="7" t="s">
        <v>57</v>
      </c>
      <c r="C4" s="7" t="s">
        <v>54</v>
      </c>
      <c r="E4" s="7" t="s">
        <v>0</v>
      </c>
      <c r="F4" s="7" t="s">
        <v>1</v>
      </c>
      <c r="H4" s="1" t="s">
        <v>61</v>
      </c>
    </row>
    <row r="5" spans="2:8" x14ac:dyDescent="0.3">
      <c r="B5" s="8" t="s">
        <v>34</v>
      </c>
      <c r="C5" s="9">
        <f>DATE($C$2,1,1)</f>
        <v>44562</v>
      </c>
      <c r="E5" s="7" t="s">
        <v>2</v>
      </c>
      <c r="F5" s="7">
        <v>2022</v>
      </c>
      <c r="H5" s="1">
        <v>1</v>
      </c>
    </row>
    <row r="6" spans="2:8" x14ac:dyDescent="0.3">
      <c r="B6" s="8" t="s">
        <v>23</v>
      </c>
      <c r="C6" s="9">
        <f>ROUND(DATE($C$2,4,MOD(234-11*MOD($C$2,19),30))/7,)*7-6</f>
        <v>44668</v>
      </c>
      <c r="E6" s="7" t="s">
        <v>3</v>
      </c>
      <c r="F6" s="7">
        <v>2023</v>
      </c>
      <c r="H6" s="1">
        <v>2</v>
      </c>
    </row>
    <row r="7" spans="2:8" x14ac:dyDescent="0.3">
      <c r="B7" s="8" t="s">
        <v>24</v>
      </c>
      <c r="C7" s="9">
        <f>C6+1</f>
        <v>44669</v>
      </c>
      <c r="E7" s="7" t="s">
        <v>4</v>
      </c>
      <c r="F7" s="7">
        <v>2024</v>
      </c>
      <c r="H7" s="1">
        <v>3</v>
      </c>
    </row>
    <row r="8" spans="2:8" x14ac:dyDescent="0.3">
      <c r="B8" s="8" t="s">
        <v>35</v>
      </c>
      <c r="C8" s="9">
        <f>DATE($C$2,5,1)</f>
        <v>44682</v>
      </c>
      <c r="E8" s="7" t="s">
        <v>5</v>
      </c>
      <c r="F8" s="7">
        <v>2025</v>
      </c>
      <c r="H8" s="1">
        <v>4</v>
      </c>
    </row>
    <row r="9" spans="2:8" x14ac:dyDescent="0.3">
      <c r="B9" s="8" t="s">
        <v>29</v>
      </c>
      <c r="C9" s="9">
        <f>DATE($C$2,5,8)</f>
        <v>44689</v>
      </c>
      <c r="E9" s="7" t="s">
        <v>6</v>
      </c>
      <c r="F9" s="7">
        <v>2026</v>
      </c>
      <c r="H9" s="1">
        <v>5</v>
      </c>
    </row>
    <row r="10" spans="2:8" x14ac:dyDescent="0.3">
      <c r="B10" s="8" t="s">
        <v>26</v>
      </c>
      <c r="C10" s="9">
        <f>C6+39</f>
        <v>44707</v>
      </c>
      <c r="E10" s="7" t="s">
        <v>7</v>
      </c>
      <c r="F10" s="7">
        <v>2027</v>
      </c>
      <c r="H10" s="1">
        <v>6</v>
      </c>
    </row>
    <row r="11" spans="2:8" x14ac:dyDescent="0.3">
      <c r="B11" s="8" t="s">
        <v>25</v>
      </c>
      <c r="C11" s="9">
        <f>C6+49</f>
        <v>44717</v>
      </c>
      <c r="E11" s="7" t="s">
        <v>62</v>
      </c>
      <c r="F11" s="7">
        <v>2029</v>
      </c>
      <c r="H11" s="1">
        <v>7</v>
      </c>
    </row>
    <row r="12" spans="2:8" x14ac:dyDescent="0.3">
      <c r="B12" s="8" t="s">
        <v>27</v>
      </c>
      <c r="C12" s="9">
        <f>C6+50</f>
        <v>44718</v>
      </c>
      <c r="E12" s="7" t="s">
        <v>8</v>
      </c>
      <c r="F12" s="7">
        <v>2030</v>
      </c>
      <c r="H12" s="1">
        <v>8</v>
      </c>
    </row>
    <row r="13" spans="2:8" x14ac:dyDescent="0.3">
      <c r="B13" s="8" t="s">
        <v>30</v>
      </c>
      <c r="C13" s="9">
        <f>DATE($C$2,7,14)</f>
        <v>44756</v>
      </c>
      <c r="E13" s="7" t="s">
        <v>9</v>
      </c>
      <c r="F13" s="7">
        <v>2031</v>
      </c>
      <c r="H13" s="1">
        <v>9</v>
      </c>
    </row>
    <row r="14" spans="2:8" x14ac:dyDescent="0.3">
      <c r="B14" s="8" t="s">
        <v>31</v>
      </c>
      <c r="C14" s="9">
        <f>DATE($C$2,8,15)</f>
        <v>44788</v>
      </c>
      <c r="E14" s="7" t="s">
        <v>10</v>
      </c>
      <c r="F14" s="7">
        <v>2032</v>
      </c>
      <c r="H14" s="1">
        <v>10</v>
      </c>
    </row>
    <row r="15" spans="2:8" x14ac:dyDescent="0.3">
      <c r="B15" s="8" t="s">
        <v>28</v>
      </c>
      <c r="C15" s="9">
        <f>DATE($C$2,11,1)</f>
        <v>44866</v>
      </c>
      <c r="E15" s="7" t="s">
        <v>11</v>
      </c>
      <c r="F15" s="7">
        <v>2033</v>
      </c>
      <c r="H15" s="1">
        <v>11</v>
      </c>
    </row>
    <row r="16" spans="2:8" x14ac:dyDescent="0.3">
      <c r="B16" s="8" t="s">
        <v>32</v>
      </c>
      <c r="C16" s="9">
        <f>DATE($C$2,11,11)</f>
        <v>44876</v>
      </c>
      <c r="E16" s="7" t="s">
        <v>12</v>
      </c>
      <c r="F16" s="7">
        <v>2034</v>
      </c>
      <c r="H16" s="1">
        <v>12</v>
      </c>
    </row>
    <row r="17" spans="2:8" x14ac:dyDescent="0.3">
      <c r="B17" s="10" t="s">
        <v>33</v>
      </c>
      <c r="C17" s="11">
        <f>DATE($C$2,12,25)</f>
        <v>44920</v>
      </c>
      <c r="H17" s="1">
        <v>13</v>
      </c>
    </row>
    <row r="18" spans="2:8" x14ac:dyDescent="0.3">
      <c r="H18" s="1">
        <v>14</v>
      </c>
    </row>
    <row r="19" spans="2:8" x14ac:dyDescent="0.3">
      <c r="H19" s="1">
        <v>15</v>
      </c>
    </row>
    <row r="20" spans="2:8" x14ac:dyDescent="0.3">
      <c r="H20" s="1">
        <v>16</v>
      </c>
    </row>
    <row r="21" spans="2:8" x14ac:dyDescent="0.3">
      <c r="H21" s="1">
        <v>17</v>
      </c>
    </row>
    <row r="22" spans="2:8" x14ac:dyDescent="0.3">
      <c r="H22" s="1">
        <v>18</v>
      </c>
    </row>
    <row r="23" spans="2:8" x14ac:dyDescent="0.3">
      <c r="H23" s="1">
        <v>19</v>
      </c>
    </row>
    <row r="24" spans="2:8" x14ac:dyDescent="0.3">
      <c r="H24" s="1">
        <v>20</v>
      </c>
    </row>
    <row r="25" spans="2:8" x14ac:dyDescent="0.3">
      <c r="H25" s="1">
        <v>21</v>
      </c>
    </row>
    <row r="26" spans="2:8" x14ac:dyDescent="0.3">
      <c r="H26" s="1">
        <v>22</v>
      </c>
    </row>
    <row r="27" spans="2:8" x14ac:dyDescent="0.3">
      <c r="H27" s="1">
        <v>23</v>
      </c>
    </row>
    <row r="28" spans="2:8" x14ac:dyDescent="0.3">
      <c r="H28" s="1">
        <v>24</v>
      </c>
    </row>
    <row r="29" spans="2:8" x14ac:dyDescent="0.3">
      <c r="H29" s="1">
        <v>25</v>
      </c>
    </row>
    <row r="30" spans="2:8" x14ac:dyDescent="0.3">
      <c r="H30" s="1">
        <v>26</v>
      </c>
    </row>
    <row r="31" spans="2:8" x14ac:dyDescent="0.3">
      <c r="H31" s="1">
        <v>27</v>
      </c>
    </row>
    <row r="32" spans="2:8" x14ac:dyDescent="0.3">
      <c r="H32" s="1">
        <v>28</v>
      </c>
    </row>
    <row r="33" spans="8:8" x14ac:dyDescent="0.3">
      <c r="H33" s="1">
        <v>29</v>
      </c>
    </row>
    <row r="34" spans="8:8" x14ac:dyDescent="0.3">
      <c r="H34" s="1">
        <v>30</v>
      </c>
    </row>
    <row r="35" spans="8:8" x14ac:dyDescent="0.3">
      <c r="H35" s="1">
        <v>31</v>
      </c>
    </row>
    <row r="36" spans="8:8" x14ac:dyDescent="0.3">
      <c r="H36" s="1">
        <v>32</v>
      </c>
    </row>
    <row r="37" spans="8:8" x14ac:dyDescent="0.3">
      <c r="H37" s="1">
        <v>33</v>
      </c>
    </row>
    <row r="38" spans="8:8" x14ac:dyDescent="0.3">
      <c r="H38" s="1">
        <v>34</v>
      </c>
    </row>
    <row r="39" spans="8:8" x14ac:dyDescent="0.3">
      <c r="H39" s="1">
        <v>35</v>
      </c>
    </row>
    <row r="40" spans="8:8" x14ac:dyDescent="0.3">
      <c r="H40" s="1">
        <v>36</v>
      </c>
    </row>
    <row r="41" spans="8:8" x14ac:dyDescent="0.3">
      <c r="H41" s="1">
        <v>37</v>
      </c>
    </row>
    <row r="42" spans="8:8" x14ac:dyDescent="0.3">
      <c r="H42" s="1">
        <v>38</v>
      </c>
    </row>
    <row r="43" spans="8:8" x14ac:dyDescent="0.3">
      <c r="H43" s="1">
        <v>39</v>
      </c>
    </row>
    <row r="44" spans="8:8" x14ac:dyDescent="0.3">
      <c r="H44" s="1">
        <v>40</v>
      </c>
    </row>
    <row r="45" spans="8:8" x14ac:dyDescent="0.3">
      <c r="H45" s="1">
        <v>41</v>
      </c>
    </row>
    <row r="46" spans="8:8" x14ac:dyDescent="0.3">
      <c r="H46" s="1">
        <v>42</v>
      </c>
    </row>
    <row r="47" spans="8:8" x14ac:dyDescent="0.3">
      <c r="H47" s="1">
        <v>43</v>
      </c>
    </row>
    <row r="48" spans="8:8" x14ac:dyDescent="0.3">
      <c r="H48" s="1">
        <v>44</v>
      </c>
    </row>
    <row r="49" spans="8:8" x14ac:dyDescent="0.3">
      <c r="H49" s="1">
        <v>45</v>
      </c>
    </row>
    <row r="50" spans="8:8" x14ac:dyDescent="0.3">
      <c r="H50" s="1">
        <v>46</v>
      </c>
    </row>
    <row r="51" spans="8:8" x14ac:dyDescent="0.3">
      <c r="H51" s="1">
        <v>47</v>
      </c>
    </row>
    <row r="52" spans="8:8" x14ac:dyDescent="0.3">
      <c r="H52" s="1">
        <v>48</v>
      </c>
    </row>
    <row r="53" spans="8:8" x14ac:dyDescent="0.3">
      <c r="H53" s="1">
        <v>49</v>
      </c>
    </row>
    <row r="54" spans="8:8" x14ac:dyDescent="0.3">
      <c r="H54" s="1">
        <v>50</v>
      </c>
    </row>
    <row r="55" spans="8:8" x14ac:dyDescent="0.3">
      <c r="H55" s="1">
        <v>51</v>
      </c>
    </row>
    <row r="56" spans="8:8" x14ac:dyDescent="0.3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 et affaires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2022-04-08T14:10:11Z</dcterms:modified>
</cp:coreProperties>
</file>