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retraphael\Desktop\Planning\"/>
    </mc:Choice>
  </mc:AlternateContent>
  <xr:revisionPtr revIDLastSave="0" documentId="13_ncr:1_{024EA433-6CEF-4121-84C2-04763A14EDEE}" xr6:coauthVersionLast="47" xr6:coauthVersionMax="47" xr10:uidLastSave="{00000000-0000-0000-0000-000000000000}"/>
  <bookViews>
    <workbookView xWindow="28680" yWindow="-120" windowWidth="29040" windowHeight="15840" xr2:uid="{434E3CBD-1FBE-4604-B870-12DF706C3453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7" i="1" l="1"/>
  <c r="B6" i="1"/>
  <c r="B5" i="1"/>
  <c r="C10" i="1" s="1"/>
  <c r="B1" i="2"/>
  <c r="B14" i="2" s="1"/>
  <c r="D10" i="1" l="1"/>
  <c r="E10" i="1" s="1"/>
  <c r="F10" i="1" s="1"/>
  <c r="G10" i="1" s="1"/>
  <c r="H10" i="1" s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10" i="1" s="1"/>
  <c r="AE10" i="1" s="1"/>
  <c r="AF10" i="1" s="1"/>
  <c r="AG10" i="1" s="1"/>
  <c r="B13" i="2"/>
  <c r="B6" i="2"/>
  <c r="B15" i="2"/>
  <c r="B7" i="2"/>
  <c r="B11" i="2"/>
  <c r="B12" i="2"/>
  <c r="B3" i="2"/>
  <c r="B4" i="2"/>
  <c r="B5" i="2" s="1"/>
  <c r="B10" i="2" l="1"/>
  <c r="B9" i="2"/>
  <c r="B8" i="2"/>
</calcChain>
</file>

<file path=xl/sharedStrings.xml><?xml version="1.0" encoding="utf-8"?>
<sst xmlns="http://schemas.openxmlformats.org/spreadsheetml/2006/main" count="48" uniqueCount="42">
  <si>
    <t>Mois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</si>
  <si>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</si>
  <si>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</si>
  <si>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</si>
  <si>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</si>
  <si>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</si>
  <si>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</si>
  <si>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</si>
  <si>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</si>
  <si>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</si>
  <si>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</si>
  <si>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</si>
  <si>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</si>
  <si>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</si>
  <si>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</si>
  <si>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</si>
  <si>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</si>
  <si>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</si>
  <si>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</si>
  <si>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</si>
  <si>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</si>
  <si>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</si>
  <si>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</si>
  <si>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</si>
  <si>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</si>
  <si>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Pâques</t>
  </si>
  <si>
    <t>Lundi de Pâques</t>
  </si>
  <si>
    <t>Pentecôte</t>
  </si>
  <si>
    <t>Ascension</t>
  </si>
  <si>
    <t>Lundi de Pentecôte</t>
  </si>
  <si>
    <t>1er Novembre</t>
  </si>
  <si>
    <t>Le 8 Mai</t>
  </si>
  <si>
    <t>Le 14 Juillet</t>
  </si>
  <si>
    <t>Le 15 Août</t>
  </si>
  <si>
    <t>Le 11 Novembre</t>
  </si>
  <si>
    <t>Le 25 Décembre</t>
  </si>
  <si>
    <t>Le 1er Janvier</t>
  </si>
  <si>
    <t>Le 1er Mai</t>
  </si>
  <si>
    <t>Affaire T
numéro 114</t>
  </si>
  <si>
    <t>Affaire K
numéro 124</t>
  </si>
  <si>
    <t>Numéro O
numéro 209</t>
  </si>
  <si>
    <t>Formation nacelle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</si>
</sst>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0" xfId="0" applyNumberFormat="1"/>
    <xf numFmtId="0" fontId="0" fillId="0" borderId="0" xfId="0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textRotation="90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9" tint="0.39994506668294322"/>
        </patternFill>
      </fill>
    </dxf>
    <dxf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6" fmlaLink="$C$2" fmlaRange="$AK$3:$AK$14" noThreeD="1" sel="3" val="0"/>
</file>

<file path=xl/ctrlProps/ctrlProp2.xml><?xml version="1.0" encoding="utf-8"?>
<formControlPr xmlns="http://schemas.microsoft.com/office/spreadsheetml/2009/9/main" objectType="Drop" dropStyle="combo" dx="26" fmlaLink="$C$3" fmlaRange="$AL$3:$AL$14" noThreeD="1" sel="3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2</xdr:col>
          <xdr:colOff>0</xdr:colOff>
          <xdr:row>2</xdr:row>
          <xdr:rowOff>15240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0</xdr:rowOff>
        </xdr:from>
        <xdr:to>
          <xdr:col>2</xdr:col>
          <xdr:colOff>0</xdr:colOff>
          <xdr:row>3</xdr:row>
          <xdr:rowOff>15240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3D6FD1-6985-441E-A868-868637D06E19}">
  <sheetPr codeName="Feuil1"/>
  <dimension ref="B2:AL20"/>
  <sheetViews>
    <sheetView tabSelected="1" topLeftCell="A5" zoomScale="160" zoomScaleNormal="160" workbookViewId="0">
      <selection activeCell="G15" sqref="G15"/>
    </sheetView>
  </sheetViews>
  <sheetFormatPr baseColWidth="10" defaultRowHeight="14.4" x14ac:dyDescent="0.3"/>
  <cols>
    <col min="3" max="3" width="3.5546875" bestFit="1" customWidth="1"/>
    <col min="4" max="4" width="9.21875" bestFit="1" customWidth="1"/>
    <col min="5" max="5" width="3.5546875" bestFit="1" customWidth="1"/>
    <col min="6" max="10" width="15.77734375" style="4" customWidth="1"/>
    <col min="11" max="33" width="3.5546875" bestFit="1" customWidth="1"/>
  </cols>
  <sheetData>
    <row r="2" spans="2:38" x14ac:dyDescent="0.3">
      <c r="C2">
        <v>3</v>
      </c>
      <c r="AK2" t="s">
        <v>0</v>
      </c>
      <c r="AL2" t="s">
        <v>1</v>
      </c>
    </row>
    <row r="3" spans="2:38" x14ac:dyDescent="0.3">
      <c r="C3">
        <v>3</v>
      </c>
      <c r="AK3" t="s">
        <v>2</v>
      </c>
      <c r="AL3">
        <v>2022</v>
      </c>
    </row>
    <row r="4" spans="2:38" x14ac:dyDescent="0.3">
      <c r="AK4" t="s">
        <v>3</v>
      </c>
      <c r="AL4">
        <v>2023</v>
      </c>
    </row>
    <row r="5" spans="2:38" x14ac:dyDescent="0.3">
      <c r="B5" s="1">
        <f>DATE(C3+2021,C2,1)</f>
        <v>45352</v>
      </c>
      <c r="AK5" t="s">
        <v>4</v>
      </c>
      <c r="AL5">
        <v>2024</v>
      </c>
    </row>
    <row r="6" spans="2:38" x14ac:dyDescent="0.3">
      <c r="B6" s="1">
        <f>DATE(C3+2021,C2+1,1)-1</f>
        <v>45382</v>
      </c>
      <c r="AK6" t="s">
        <v>5</v>
      </c>
      <c r="AL6">
        <v>2025</v>
      </c>
    </row>
    <row r="7" spans="2:38" x14ac:dyDescent="0.3">
      <c r="D7" s="3" t="str">
        <f>"Période du "&amp;TEXT(B5,"jj mmmm aaaa")&amp;" au "&amp;TEXT(B6,"jj mmmm aaaa")</f>
        <v>Période du 01 mars 2024 au 31 mars 2024</v>
      </c>
      <c r="AK7" t="s">
        <v>6</v>
      </c>
      <c r="AL7">
        <v>2026</v>
      </c>
    </row>
    <row r="8" spans="2:38" x14ac:dyDescent="0.3">
      <c r="AK8" t="s">
        <v>7</v>
      </c>
      <c r="AL8">
        <v>2027</v>
      </c>
    </row>
    <row r="9" spans="2:38" x14ac:dyDescent="0.3">
      <c r="AK9" t="s">
        <v>8</v>
      </c>
      <c r="AL9">
        <v>2028</v>
      </c>
    </row>
    <row r="10" spans="2:38" s="4" customFormat="1" ht="71.400000000000006" customHeight="1" x14ac:dyDescent="0.3">
      <c r="C10" s="5">
        <f>B5</f>
        <v>45352</v>
      </c>
      <c r="D10" s="5">
        <f>B5+1</f>
        <v>45353</v>
      </c>
      <c r="E10" s="5">
        <f t="shared" ref="E10:AG10" si="0">D10+1</f>
        <v>45354</v>
      </c>
      <c r="F10" s="5">
        <f t="shared" si="0"/>
        <v>45355</v>
      </c>
      <c r="G10" s="5">
        <f t="shared" si="0"/>
        <v>45356</v>
      </c>
      <c r="H10" s="5">
        <f t="shared" si="0"/>
        <v>45357</v>
      </c>
      <c r="I10" s="5">
        <f t="shared" si="0"/>
        <v>45358</v>
      </c>
      <c r="J10" s="5">
        <f t="shared" si="0"/>
        <v>45359</v>
      </c>
      <c r="K10" s="5">
        <f t="shared" si="0"/>
        <v>45360</v>
      </c>
      <c r="L10" s="5">
        <f t="shared" si="0"/>
        <v>45361</v>
      </c>
      <c r="M10" s="5">
        <f t="shared" si="0"/>
        <v>45362</v>
      </c>
      <c r="N10" s="5">
        <f t="shared" si="0"/>
        <v>45363</v>
      </c>
      <c r="O10" s="5">
        <f t="shared" si="0"/>
        <v>45364</v>
      </c>
      <c r="P10" s="5">
        <f t="shared" si="0"/>
        <v>45365</v>
      </c>
      <c r="Q10" s="5">
        <f t="shared" si="0"/>
        <v>45366</v>
      </c>
      <c r="R10" s="5">
        <f t="shared" si="0"/>
        <v>45367</v>
      </c>
      <c r="S10" s="5">
        <f t="shared" si="0"/>
        <v>45368</v>
      </c>
      <c r="T10" s="5">
        <f t="shared" si="0"/>
        <v>45369</v>
      </c>
      <c r="U10" s="5">
        <f t="shared" si="0"/>
        <v>45370</v>
      </c>
      <c r="V10" s="5">
        <f t="shared" si="0"/>
        <v>45371</v>
      </c>
      <c r="W10" s="5">
        <f t="shared" si="0"/>
        <v>45372</v>
      </c>
      <c r="X10" s="5">
        <f t="shared" si="0"/>
        <v>45373</v>
      </c>
      <c r="Y10" s="5">
        <f t="shared" si="0"/>
        <v>45374</v>
      </c>
      <c r="Z10" s="5">
        <f t="shared" si="0"/>
        <v>45375</v>
      </c>
      <c r="AA10" s="5">
        <f t="shared" si="0"/>
        <v>45376</v>
      </c>
      <c r="AB10" s="5">
        <f t="shared" si="0"/>
        <v>45377</v>
      </c>
      <c r="AC10" s="5">
        <f t="shared" si="0"/>
        <v>45378</v>
      </c>
      <c r="AD10" s="5">
        <f t="shared" si="0"/>
        <v>45379</v>
      </c>
      <c r="AE10" s="5">
        <f t="shared" si="0"/>
        <v>45380</v>
      </c>
      <c r="AF10" s="5">
        <f t="shared" si="0"/>
        <v>45381</v>
      </c>
      <c r="AG10" s="5">
        <f t="shared" si="0"/>
        <v>45382</v>
      </c>
      <c r="AK10" s="4" t="s">
        <v>9</v>
      </c>
      <c r="AL10" s="4">
        <v>2029</v>
      </c>
    </row>
    <row r="11" spans="2:38" ht="28.8" x14ac:dyDescent="0.3">
      <c r="B11" s="8" t="s">
        <v>15</v>
      </c>
      <c r="C11" s="2"/>
      <c r="D11" s="2"/>
      <c r="E11" s="2"/>
      <c r="F11" s="6" t="s">
        <v>39</v>
      </c>
      <c r="G11" s="6" t="s">
        <v>40</v>
      </c>
      <c r="H11" s="6" t="s">
        <v>40</v>
      </c>
      <c r="I11" s="6" t="s">
        <v>38</v>
      </c>
      <c r="J11" s="6" t="s">
        <v>38</v>
      </c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K11" t="s">
        <v>10</v>
      </c>
      <c r="AL11">
        <v>2030</v>
      </c>
    </row>
    <row r="12" spans="2:38" ht="28.8" x14ac:dyDescent="0.3">
      <c r="B12" s="8" t="s">
        <v>16</v>
      </c>
      <c r="C12" s="2"/>
      <c r="D12" s="2"/>
      <c r="E12" s="2"/>
      <c r="F12" s="6" t="s">
        <v>40</v>
      </c>
      <c r="G12" s="6" t="s">
        <v>40</v>
      </c>
      <c r="H12" s="6" t="s">
        <v>41</v>
      </c>
      <c r="I12" s="6" t="s">
        <v>39</v>
      </c>
      <c r="J12" s="6" t="s">
        <v>39</v>
      </c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K12" t="s">
        <v>11</v>
      </c>
      <c r="AL12">
        <v>2031</v>
      </c>
    </row>
    <row r="13" spans="2:38" x14ac:dyDescent="0.3">
      <c r="B13" s="8" t="s">
        <v>17</v>
      </c>
      <c r="C13" s="2"/>
      <c r="D13" s="2"/>
      <c r="E13" s="2"/>
      <c r="F13" s="7"/>
      <c r="G13" s="7"/>
      <c r="H13" s="7"/>
      <c r="I13" s="7"/>
      <c r="J13" s="7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K13" t="s">
        <v>12</v>
      </c>
      <c r="AL13">
        <v>2032</v>
      </c>
    </row>
    <row r="14" spans="2:38" x14ac:dyDescent="0.3">
      <c r="B14" s="8" t="s">
        <v>18</v>
      </c>
      <c r="C14" s="2"/>
      <c r="D14" s="2"/>
      <c r="E14" s="2"/>
      <c r="F14" s="7"/>
      <c r="G14" s="7"/>
      <c r="H14" s="7"/>
      <c r="I14" s="7"/>
      <c r="J14" s="7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K14" t="s">
        <v>13</v>
      </c>
      <c r="AL14">
        <v>2033</v>
      </c>
    </row>
    <row r="15" spans="2:38" x14ac:dyDescent="0.3">
      <c r="B15" s="8" t="s">
        <v>19</v>
      </c>
      <c r="C15" s="2"/>
      <c r="D15" s="2"/>
      <c r="E15" s="2"/>
      <c r="F15" s="7"/>
      <c r="G15" s="7"/>
      <c r="H15" s="7"/>
      <c r="I15" s="7"/>
      <c r="J15" s="7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</row>
    <row r="16" spans="2:38" x14ac:dyDescent="0.3">
      <c r="B16" s="8" t="s">
        <v>20</v>
      </c>
      <c r="C16" s="2"/>
      <c r="D16" s="2"/>
      <c r="E16" s="2"/>
      <c r="F16" s="7"/>
      <c r="G16" s="7"/>
      <c r="H16" s="7"/>
      <c r="I16" s="7"/>
      <c r="J16" s="7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</row>
    <row r="17" spans="2:33" x14ac:dyDescent="0.3">
      <c r="B17" s="8" t="s">
        <v>21</v>
      </c>
      <c r="C17" s="2"/>
      <c r="D17" s="2"/>
      <c r="E17" s="2"/>
      <c r="F17" s="7"/>
      <c r="G17" s="7"/>
      <c r="H17" s="7"/>
      <c r="I17" s="7"/>
      <c r="J17" s="7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</row>
    <row r="18" spans="2:33" x14ac:dyDescent="0.3">
      <c r="B18" s="8" t="s">
        <v>22</v>
      </c>
      <c r="C18" s="2"/>
      <c r="D18" s="2"/>
      <c r="E18" s="2"/>
      <c r="F18" s="7"/>
      <c r="G18" s="7"/>
      <c r="H18" s="7"/>
      <c r="I18" s="7"/>
      <c r="J18" s="7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</row>
    <row r="19" spans="2:33" x14ac:dyDescent="0.3">
      <c r="B19" s="8" t="s">
        <v>23</v>
      </c>
      <c r="C19" s="2"/>
      <c r="D19" s="2"/>
      <c r="E19" s="2" t="s">
        <v>14</v>
      </c>
      <c r="F19" s="7"/>
      <c r="G19" s="7"/>
      <c r="H19" s="7"/>
      <c r="I19" s="7"/>
      <c r="J19" s="7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2:33" x14ac:dyDescent="0.3">
      <c r="B20" s="8" t="s">
        <v>24</v>
      </c>
      <c r="C20" s="2"/>
      <c r="D20" s="2"/>
      <c r="E20" s="2"/>
      <c r="F20" s="7"/>
      <c r="G20" s="7"/>
      <c r="H20" s="7"/>
      <c r="I20" s="7"/>
      <c r="J20" s="7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</sheetData>
  <phoneticPr fontId="2" type="noConversion"/>
  <conditionalFormatting sqref="C10:AG20">
    <cfRule type="expression" dxfId="1" priority="2">
      <formula>WEEKDAY(C$10,2)&gt;5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Drop Down 4">
              <controlPr defaultSize="0" autoLine="0" autoPict="0">
                <anchor mov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2</xdr:col>
                    <xdr:colOff>0</xdr:colOff>
                    <xdr:row>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Drop Down 5">
              <controlPr defaultSize="0" autoLine="0" autoPict="0">
                <anchor moveWithCells="1">
                  <from>
                    <xdr:col>1</xdr:col>
                    <xdr:colOff>0</xdr:colOff>
                    <xdr:row>2</xdr:row>
                    <xdr:rowOff>0</xdr:rowOff>
                  </from>
                  <to>
                    <xdr:col>2</xdr:col>
                    <xdr:colOff>0</xdr:colOff>
                    <xdr:row>3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C2C4E92-84A1-43F9-9BF3-057769AA2704}">
            <xm:f>NOT(ISNA(VLOOKUP(C$10,Feuil2!$B$3:$B$15,1,0)))</xm:f>
            <x14:dxf>
              <fill>
                <patternFill>
                  <bgColor theme="9" tint="0.39994506668294322"/>
                </patternFill>
              </fill>
            </x14:dxf>
          </x14:cfRule>
          <xm:sqref>C10:AG20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9309E3-2D3B-409F-9EBB-24757F8728E1}">
  <dimension ref="A1:B15"/>
  <sheetViews>
    <sheetView workbookViewId="0">
      <selection activeCell="B1" sqref="B1"/>
    </sheetView>
  </sheetViews>
  <sheetFormatPr baseColWidth="10" defaultRowHeight="14.4" x14ac:dyDescent="0.3"/>
  <cols>
    <col min="1" max="1" width="17.77734375" bestFit="1" customWidth="1"/>
    <col min="2" max="2" width="14.33203125" customWidth="1"/>
  </cols>
  <sheetData>
    <row r="1" spans="1:2" x14ac:dyDescent="0.3">
      <c r="B1">
        <f>Feuil1!C3+2021</f>
        <v>2024</v>
      </c>
    </row>
    <row r="3" spans="1:2" x14ac:dyDescent="0.3">
      <c r="A3" s="3" t="s">
        <v>36</v>
      </c>
      <c r="B3" s="1">
        <f>DATE($B$1,1,1)</f>
        <v>45292</v>
      </c>
    </row>
    <row r="4" spans="1:2" x14ac:dyDescent="0.3">
      <c r="A4" s="3" t="s">
        <v>25</v>
      </c>
      <c r="B4" s="1">
        <f>ROUND(DATE($B$1,4,MOD(234-11*MOD($B$1,19),30))/7,)*7-6</f>
        <v>45382</v>
      </c>
    </row>
    <row r="5" spans="1:2" x14ac:dyDescent="0.3">
      <c r="A5" s="3" t="s">
        <v>26</v>
      </c>
      <c r="B5" s="1">
        <f>B4+1</f>
        <v>45383</v>
      </c>
    </row>
    <row r="6" spans="1:2" x14ac:dyDescent="0.3">
      <c r="A6" s="3" t="s">
        <v>37</v>
      </c>
      <c r="B6" s="1">
        <f>DATE($B$1,5,1)</f>
        <v>45413</v>
      </c>
    </row>
    <row r="7" spans="1:2" x14ac:dyDescent="0.3">
      <c r="A7" s="3" t="s">
        <v>31</v>
      </c>
      <c r="B7" s="1">
        <f>DATE($B$1,5,8)</f>
        <v>45420</v>
      </c>
    </row>
    <row r="8" spans="1:2" x14ac:dyDescent="0.3">
      <c r="A8" s="3" t="s">
        <v>28</v>
      </c>
      <c r="B8" s="1">
        <f>B4+39</f>
        <v>45421</v>
      </c>
    </row>
    <row r="9" spans="1:2" x14ac:dyDescent="0.3">
      <c r="A9" s="3" t="s">
        <v>27</v>
      </c>
      <c r="B9" s="1">
        <f>B4+49</f>
        <v>45431</v>
      </c>
    </row>
    <row r="10" spans="1:2" x14ac:dyDescent="0.3">
      <c r="A10" s="3" t="s">
        <v>29</v>
      </c>
      <c r="B10" s="1">
        <f>B4+50</f>
        <v>45432</v>
      </c>
    </row>
    <row r="11" spans="1:2" x14ac:dyDescent="0.3">
      <c r="A11" s="3" t="s">
        <v>32</v>
      </c>
      <c r="B11" s="1">
        <f>DATE($B$1,7,14)</f>
        <v>45487</v>
      </c>
    </row>
    <row r="12" spans="1:2" x14ac:dyDescent="0.3">
      <c r="A12" s="3" t="s">
        <v>33</v>
      </c>
      <c r="B12" s="1">
        <f>DATE($B$1,8,15)</f>
        <v>45519</v>
      </c>
    </row>
    <row r="13" spans="1:2" x14ac:dyDescent="0.3">
      <c r="A13" s="3" t="s">
        <v>30</v>
      </c>
      <c r="B13" s="1">
        <f>DATE($B$1,11,1)</f>
        <v>45597</v>
      </c>
    </row>
    <row r="14" spans="1:2" x14ac:dyDescent="0.3">
      <c r="A14" s="3" t="s">
        <v>34</v>
      </c>
      <c r="B14" s="1">
        <f>DATE($B$1,11,11)</f>
        <v>45607</v>
      </c>
    </row>
    <row r="15" spans="1:2" x14ac:dyDescent="0.3">
      <c r="A15" s="3" t="s">
        <v>35</v>
      </c>
      <c r="B15" s="1">
        <f>DATE($B$1,12,25)</f>
        <v>45651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 CARRET</dc:creator>
  <cp:lastModifiedBy>Raphael CARRET</cp:lastModifiedBy>
  <dcterms:created xsi:type="dcterms:W3CDTF">2022-04-06T14:20:35Z</dcterms:created>
  <dcterms:modified xsi:type="dcterms:W3CDTF">2022-04-07T06:17:38Z</dcterms:modified>
</cp:coreProperties>
</file>