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516" windowWidth="12552" windowHeight="8460" activeTab="7"/>
  </bookViews>
  <sheets>
    <sheet name="2012 HMD" sheetId="4" r:id="rId1"/>
    <sheet name="2013 ORD HMD" sheetId="5" r:id="rId2"/>
    <sheet name="2013 HMD" sheetId="6" r:id="rId3"/>
    <sheet name="2013 ORD" sheetId="7" r:id="rId4"/>
    <sheet name="2014 HMD" sheetId="10" r:id="rId5"/>
    <sheet name="2014 ORD HMD" sheetId="11" r:id="rId6"/>
    <sheet name="COnS 2013 2014 ORD HMD " sheetId="12" r:id="rId7"/>
    <sheet name="COnS 2015 ORD HMD " sheetId="13" r:id="rId8"/>
  </sheets>
  <definedNames>
    <definedName name="_xlnm.Print_Area" localSheetId="0">'2012 HMD'!$B$1:$J$40</definedName>
    <definedName name="_xlnm.Print_Area" localSheetId="2">'2013 HMD'!$B$1:$J$40</definedName>
    <definedName name="_xlnm.Print_Area" localSheetId="3">'2013 ORD'!$B$1:$J$40</definedName>
    <definedName name="_xlnm.Print_Area" localSheetId="1">'2013 ORD HMD'!$B$1:$J$40</definedName>
    <definedName name="_xlnm.Print_Area" localSheetId="4">'2014 HMD'!$B$1:$J$40</definedName>
    <definedName name="_xlnm.Print_Area" localSheetId="5">'2014 ORD HMD'!$B$1:$J$40</definedName>
    <definedName name="_xlnm.Print_Area" localSheetId="6">'COnS 2013 2014 ORD HMD '!$B$1:$H$40</definedName>
    <definedName name="_xlnm.Print_Area" localSheetId="7">'COnS 2015 ORD HMD '!$B$1:$H$40</definedName>
  </definedNames>
  <calcPr calcId="145621"/>
</workbook>
</file>

<file path=xl/calcChain.xml><?xml version="1.0" encoding="utf-8"?>
<calcChain xmlns="http://schemas.openxmlformats.org/spreadsheetml/2006/main">
  <c r="D12" i="13" l="1"/>
  <c r="D7" i="13"/>
  <c r="D8" i="13"/>
  <c r="D9" i="13"/>
  <c r="D10" i="13"/>
  <c r="D11" i="13"/>
  <c r="D6" i="13"/>
  <c r="D14" i="13"/>
  <c r="D15" i="13"/>
  <c r="D16" i="13"/>
  <c r="D17" i="13"/>
  <c r="D13" i="13"/>
  <c r="I18" i="13" l="1"/>
  <c r="H18" i="13"/>
  <c r="J18" i="13" s="1"/>
  <c r="H18" i="12" l="1"/>
  <c r="D18" i="12"/>
  <c r="G18" i="11" l="1"/>
  <c r="F18" i="11"/>
  <c r="E18" i="11"/>
  <c r="D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G18" i="10" l="1"/>
  <c r="F18" i="10"/>
  <c r="E18" i="10"/>
  <c r="D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F18" i="7" l="1"/>
  <c r="E18" i="7" s="1"/>
  <c r="F18" i="6"/>
  <c r="D18" i="7"/>
  <c r="D18" i="6"/>
  <c r="E18" i="6"/>
  <c r="G18" i="7" l="1"/>
  <c r="E17" i="7"/>
  <c r="E16" i="7"/>
  <c r="E15" i="7"/>
  <c r="E14" i="7"/>
  <c r="E13" i="7"/>
  <c r="E12" i="7"/>
  <c r="E11" i="7"/>
  <c r="E10" i="7"/>
  <c r="E9" i="7"/>
  <c r="E8" i="7"/>
  <c r="E7" i="7"/>
  <c r="E6" i="7"/>
  <c r="G18" i="6"/>
  <c r="E17" i="6"/>
  <c r="E16" i="6"/>
  <c r="E15" i="6"/>
  <c r="E14" i="6"/>
  <c r="E13" i="6"/>
  <c r="E12" i="6"/>
  <c r="E11" i="6"/>
  <c r="E10" i="6"/>
  <c r="E9" i="6"/>
  <c r="E8" i="6"/>
  <c r="E7" i="6"/>
  <c r="E6" i="6"/>
  <c r="E18" i="4" l="1"/>
  <c r="E18" i="5"/>
  <c r="G18" i="4"/>
  <c r="F18" i="4"/>
  <c r="D18" i="4"/>
  <c r="G18" i="5"/>
  <c r="F18" i="5"/>
  <c r="E16" i="5"/>
  <c r="E17" i="5"/>
  <c r="D18" i="5"/>
  <c r="E15" i="5"/>
  <c r="E14" i="5"/>
  <c r="E13" i="5"/>
  <c r="E12" i="5"/>
  <c r="E11" i="5"/>
  <c r="E10" i="5"/>
  <c r="E9" i="5"/>
  <c r="E8" i="5"/>
  <c r="E7" i="5"/>
  <c r="E6" i="5"/>
  <c r="E17" i="4"/>
  <c r="E16" i="4"/>
  <c r="E15" i="4"/>
  <c r="E14" i="4"/>
  <c r="E13" i="4"/>
  <c r="E12" i="4"/>
  <c r="E11" i="4"/>
  <c r="E10" i="4"/>
  <c r="E9" i="4"/>
  <c r="E8" i="4"/>
  <c r="E7" i="4"/>
  <c r="E6" i="4"/>
  <c r="D18" i="13" l="1"/>
</calcChain>
</file>

<file path=xl/sharedStrings.xml><?xml version="1.0" encoding="utf-8"?>
<sst xmlns="http://schemas.openxmlformats.org/spreadsheetml/2006/main" count="184" uniqueCount="33">
  <si>
    <t>Janiver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</si>
  <si>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</si>
  <si>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</si>
  <si>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</si>
  <si>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</si>
  <si>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</si>
  <si>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</si>
  <si>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</si>
  <si>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</si>
  <si>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</si>
  <si>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</si>
  <si>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</si>
  <si>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visite
 Médicale par mois</t>
  </si>
  <si>
    <t>Taux de visite médicale par Mois</t>
  </si>
  <si>
    <t>Effectif Personnel</t>
  </si>
  <si>
    <t>Visite d'ambache</t>
  </si>
  <si>
    <t>Mois</t>
  </si>
  <si>
    <t>TOTAL</t>
  </si>
  <si>
    <t>RÉCAPITULATIF VISITES MÉDICALES ANNÉE 2013 HMD ORD</t>
  </si>
  <si>
    <t xml:space="preserve">RÉCAPITULATIF VISITES MÉDICALES ANNÉE 2012 HMD </t>
  </si>
  <si>
    <t>RÉCAPITULATIF VISITES MÉDICALES ANNÉE 2013 ORD</t>
  </si>
  <si>
    <t>RÉCAPITULATIF VISITES MÉDICALES ANNÉE 2014 HMD ORD</t>
  </si>
  <si>
    <t xml:space="preserve">RÉCAPITULATIF VISITES MÉDICALES ANNÉE 2014 HMD </t>
  </si>
  <si>
    <t xml:space="preserve">RÉCAPITULATIF VISITES MÉDICALES ANNÉE 2013 HMD </t>
  </si>
  <si>
    <t>ANNÉE 2014</t>
  </si>
  <si>
    <t>ANNÉE 2013</t>
  </si>
  <si>
    <t>ANNÉE</t>
  </si>
  <si>
    <t>Nombre de consultation Médicales</t>
  </si>
  <si>
    <t>RÉCAPITULATIF VISITES MÉDICALES ANNÉE 2013 / 2014 HMD ORD</t>
  </si>
  <si>
    <t>ANNÉE 2015</t>
  </si>
  <si>
    <t>HMD</t>
  </si>
  <si>
    <t>ORD</t>
  </si>
  <si>
    <t>RÉCAPITULATIF VISITES MÉDICALES ANNÉE  2015 HMD 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</si>
</sst>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70">
    <xf numFmtId="0" fontId="0" fillId="0" borderId="0" xfId="0"/>
    <xf numFmtId="0" fontId="0" fillId="0" borderId="1" xfId="0" applyBorder="1"/>
    <xf numFmtId="0" fontId="0" fillId="0" borderId="0" xfId="0" applyBorder="1"/>
    <xf numFmtId="0" fontId="2" fillId="0" borderId="0" xfId="1" applyAlignment="1" applyProtection="1"/>
    <xf numFmtId="0" fontId="0" fillId="2" borderId="2" xfId="0" applyFill="1" applyBorder="1" applyAlignment="1">
      <alignment horizontal="center" vertical="center" wrapText="1"/>
    </xf>
    <xf numFmtId="0" fontId="0" fillId="0" borderId="4" xfId="0" applyBorder="1"/>
    <xf numFmtId="0" fontId="0" fillId="0" borderId="1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3" borderId="7" xfId="0" applyFill="1" applyBorder="1"/>
    <xf numFmtId="0" fontId="0" fillId="0" borderId="7" xfId="0" applyBorder="1"/>
    <xf numFmtId="0" fontId="0" fillId="0" borderId="10" xfId="0" applyBorder="1"/>
    <xf numFmtId="0" fontId="0" fillId="0" borderId="1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0" fontId="0" fillId="4" borderId="8" xfId="0" applyFill="1" applyBorder="1"/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3" fillId="0" borderId="1" xfId="0" applyFont="1" applyBorder="1"/>
    <xf numFmtId="0" fontId="0" fillId="0" borderId="0" xfId="0" applyAlignment="1">
      <alignment horizontal="left"/>
    </xf>
    <xf numFmtId="0" fontId="3" fillId="0" borderId="8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5" fillId="0" borderId="1" xfId="2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4" borderId="8" xfId="0" applyFill="1" applyBorder="1" applyAlignment="1">
      <alignment horizontal="left"/>
    </xf>
    <xf numFmtId="0" fontId="5" fillId="0" borderId="0" xfId="2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4" borderId="0" xfId="0" applyFont="1" applyFill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0" borderId="20" xfId="0" applyFont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 wrapText="1"/>
    </xf>
    <xf numFmtId="0" fontId="5" fillId="0" borderId="19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0" fillId="2" borderId="16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16E-2"/>
          <c:w val="0.6958250497017896"/>
          <c:h val="0.6768486782289473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'2012 HMD'!$D$4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'2012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'2012 HMD'!$D$6:$D$17</c:f>
              <c:numCache>
                <c:formatCode>General</c:formatCode>
                <c:ptCount val="12"/>
                <c:pt idx="0">
                  <c:v>64</c:v>
                </c:pt>
                <c:pt idx="1">
                  <c:v>54</c:v>
                </c:pt>
                <c:pt idx="2">
                  <c:v>57</c:v>
                </c:pt>
                <c:pt idx="3">
                  <c:v>63</c:v>
                </c:pt>
                <c:pt idx="4">
                  <c:v>70</c:v>
                </c:pt>
                <c:pt idx="5">
                  <c:v>52</c:v>
                </c:pt>
                <c:pt idx="6">
                  <c:v>83</c:v>
                </c:pt>
                <c:pt idx="7">
                  <c:v>51</c:v>
                </c:pt>
                <c:pt idx="8">
                  <c:v>67</c:v>
                </c:pt>
                <c:pt idx="9">
                  <c:v>70</c:v>
                </c:pt>
                <c:pt idx="10">
                  <c:v>58</c:v>
                </c:pt>
                <c:pt idx="11">
                  <c:v>82</c:v>
                </c:pt>
              </c:numCache>
            </c:numRef>
          </c:val>
        </c:ser>
        <c:ser>
          <c:idx val="2"/>
          <c:order val="1"/>
          <c:tx>
            <c:strRef>
              <c:f>'2012 HMD'!$F$4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Ref>
              <c:f>'2012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'2012 HMD'!$F$6:$F$17</c:f>
              <c:numCache>
                <c:formatCode>General</c:formatCode>
                <c:ptCount val="12"/>
                <c:pt idx="0">
                  <c:v>135</c:v>
                </c:pt>
                <c:pt idx="1">
                  <c:v>121</c:v>
                </c:pt>
                <c:pt idx="2">
                  <c:v>111</c:v>
                </c:pt>
                <c:pt idx="3">
                  <c:v>137</c:v>
                </c:pt>
                <c:pt idx="4">
                  <c:v>118</c:v>
                </c:pt>
                <c:pt idx="5">
                  <c:v>131</c:v>
                </c:pt>
                <c:pt idx="6">
                  <c:v>124</c:v>
                </c:pt>
                <c:pt idx="7">
                  <c:v>119</c:v>
                </c:pt>
                <c:pt idx="8">
                  <c:v>163</c:v>
                </c:pt>
                <c:pt idx="9">
                  <c:v>110</c:v>
                </c:pt>
                <c:pt idx="10">
                  <c:v>136</c:v>
                </c:pt>
                <c:pt idx="11">
                  <c:v>102</c:v>
                </c:pt>
              </c:numCache>
            </c:numRef>
          </c:val>
        </c:ser>
        <c:ser>
          <c:idx val="3"/>
          <c:order val="2"/>
          <c:tx>
            <c:strRef>
              <c:f>'2012 HMD'!$G$4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'2012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'2012 HMD'!$G$6:$G$17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3"/>
          <c:tx>
            <c:strRef>
              <c:f>'2012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val>
            <c:numRef>
              <c:f>'2012 HMD'!$E$6:$E$17</c:f>
              <c:numCache>
                <c:formatCode>General</c:formatCode>
                <c:ptCount val="12"/>
                <c:pt idx="0">
                  <c:v>47.407407407407412</c:v>
                </c:pt>
                <c:pt idx="1">
                  <c:v>44.628099173553721</c:v>
                </c:pt>
                <c:pt idx="2">
                  <c:v>51.351351351351347</c:v>
                </c:pt>
                <c:pt idx="3">
                  <c:v>45.985401459854018</c:v>
                </c:pt>
                <c:pt idx="4">
                  <c:v>59.322033898305079</c:v>
                </c:pt>
                <c:pt idx="5">
                  <c:v>39.694656488549619</c:v>
                </c:pt>
                <c:pt idx="6">
                  <c:v>66.935483870967744</c:v>
                </c:pt>
                <c:pt idx="7">
                  <c:v>42.857142857142854</c:v>
                </c:pt>
                <c:pt idx="8">
                  <c:v>41.104294478527606</c:v>
                </c:pt>
                <c:pt idx="9">
                  <c:v>63.636363636363633</c:v>
                </c:pt>
                <c:pt idx="10">
                  <c:v>42.647058823529413</c:v>
                </c:pt>
                <c:pt idx="11">
                  <c:v>80.392156862745097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8686720"/>
        <c:axId val="128688512"/>
      </c:barChart>
      <c:catAx>
        <c:axId val="1286867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28688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286885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2868672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80349096713787971"/>
          <c:y val="0.10675449882490178"/>
          <c:w val="0.17744118348842758"/>
          <c:h val="0.8039227577613404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72E-2"/>
          <c:w val="0.6958250497017896"/>
          <c:h val="0.676848678228947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'2013 ORD HMD'!$D$4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'2013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 HMD'!$D$6:$D$17</c:f>
              <c:numCache>
                <c:formatCode>General</c:formatCode>
                <c:ptCount val="12"/>
                <c:pt idx="0">
                  <c:v>314</c:v>
                </c:pt>
                <c:pt idx="1">
                  <c:v>300</c:v>
                </c:pt>
                <c:pt idx="2">
                  <c:v>146</c:v>
                </c:pt>
                <c:pt idx="3">
                  <c:v>326</c:v>
                </c:pt>
                <c:pt idx="4">
                  <c:v>379</c:v>
                </c:pt>
                <c:pt idx="5">
                  <c:v>260</c:v>
                </c:pt>
                <c:pt idx="6">
                  <c:v>306</c:v>
                </c:pt>
                <c:pt idx="7">
                  <c:v>238</c:v>
                </c:pt>
                <c:pt idx="8">
                  <c:v>283</c:v>
                </c:pt>
                <c:pt idx="9">
                  <c:v>324</c:v>
                </c:pt>
                <c:pt idx="10">
                  <c:v>247</c:v>
                </c:pt>
                <c:pt idx="11">
                  <c:v>302</c:v>
                </c:pt>
              </c:numCache>
            </c:numRef>
          </c:val>
        </c:ser>
        <c:ser>
          <c:idx val="1"/>
          <c:order val="1"/>
          <c:tx>
            <c:strRef>
              <c:f>'2013 ORD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rgbClr val="00CCFF"/>
            </a:solidFill>
            <a:ln w="25400">
              <a:noFill/>
            </a:ln>
          </c:spPr>
          <c:invertIfNegative val="0"/>
          <c:cat>
            <c:strRef>
              <c:f>'2013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 HMD'!$E$6:$E$17</c:f>
              <c:numCache>
                <c:formatCode>General</c:formatCode>
                <c:ptCount val="12"/>
                <c:pt idx="0">
                  <c:v>30.935960591133004</c:v>
                </c:pt>
                <c:pt idx="1">
                  <c:v>30.090270812437314</c:v>
                </c:pt>
                <c:pt idx="2">
                  <c:v>15.384615384615385</c:v>
                </c:pt>
                <c:pt idx="3">
                  <c:v>33.096446700507613</c:v>
                </c:pt>
                <c:pt idx="4">
                  <c:v>33.899821109123437</c:v>
                </c:pt>
                <c:pt idx="5">
                  <c:v>24.597918637653738</c:v>
                </c:pt>
                <c:pt idx="6">
                  <c:v>30.387288977159884</c:v>
                </c:pt>
                <c:pt idx="7">
                  <c:v>23.039690222652467</c:v>
                </c:pt>
                <c:pt idx="8">
                  <c:v>24.868189806678384</c:v>
                </c:pt>
                <c:pt idx="9">
                  <c:v>30.798479087452474</c:v>
                </c:pt>
                <c:pt idx="10">
                  <c:v>25.127161749745675</c:v>
                </c:pt>
                <c:pt idx="11">
                  <c:v>27.962962962962962</c:v>
                </c:pt>
              </c:numCache>
            </c:numRef>
          </c:val>
        </c:ser>
        <c:ser>
          <c:idx val="2"/>
          <c:order val="2"/>
          <c:tx>
            <c:strRef>
              <c:f>'2013 ORD HMD'!$F$4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Ref>
              <c:f>'2013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 HMD'!$F$6:$F$17</c:f>
              <c:numCache>
                <c:formatCode>General</c:formatCode>
                <c:ptCount val="12"/>
                <c:pt idx="0">
                  <c:v>1015</c:v>
                </c:pt>
                <c:pt idx="1">
                  <c:v>997</c:v>
                </c:pt>
                <c:pt idx="2">
                  <c:v>949</c:v>
                </c:pt>
                <c:pt idx="3">
                  <c:v>985</c:v>
                </c:pt>
                <c:pt idx="4">
                  <c:v>1118</c:v>
                </c:pt>
                <c:pt idx="5">
                  <c:v>1057</c:v>
                </c:pt>
                <c:pt idx="6">
                  <c:v>1007</c:v>
                </c:pt>
                <c:pt idx="7">
                  <c:v>1033</c:v>
                </c:pt>
                <c:pt idx="8">
                  <c:v>1138</c:v>
                </c:pt>
                <c:pt idx="9">
                  <c:v>1052</c:v>
                </c:pt>
                <c:pt idx="10">
                  <c:v>983</c:v>
                </c:pt>
                <c:pt idx="11">
                  <c:v>1080</c:v>
                </c:pt>
              </c:numCache>
            </c:numRef>
          </c:val>
        </c:ser>
        <c:ser>
          <c:idx val="3"/>
          <c:order val="3"/>
          <c:tx>
            <c:strRef>
              <c:f>'2013 ORD HMD'!$G$4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'2013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 HMD'!$G$6:$G$17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'2013 ORD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val>
            <c:numRef>
              <c:f>'2013 ORD HMD'!$E$6:$E$17</c:f>
              <c:numCache>
                <c:formatCode>General</c:formatCode>
                <c:ptCount val="12"/>
                <c:pt idx="0">
                  <c:v>30.935960591133004</c:v>
                </c:pt>
                <c:pt idx="1">
                  <c:v>30.090270812437314</c:v>
                </c:pt>
                <c:pt idx="2">
                  <c:v>15.384615384615385</c:v>
                </c:pt>
                <c:pt idx="3">
                  <c:v>33.096446700507613</c:v>
                </c:pt>
                <c:pt idx="4">
                  <c:v>33.899821109123437</c:v>
                </c:pt>
                <c:pt idx="5">
                  <c:v>24.597918637653738</c:v>
                </c:pt>
                <c:pt idx="6">
                  <c:v>30.387288977159884</c:v>
                </c:pt>
                <c:pt idx="7">
                  <c:v>23.039690222652467</c:v>
                </c:pt>
                <c:pt idx="8">
                  <c:v>24.868189806678384</c:v>
                </c:pt>
                <c:pt idx="9">
                  <c:v>30.798479087452474</c:v>
                </c:pt>
                <c:pt idx="10">
                  <c:v>25.127161749745675</c:v>
                </c:pt>
                <c:pt idx="11">
                  <c:v>27.962962962962962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9520000"/>
        <c:axId val="129521536"/>
      </c:barChart>
      <c:catAx>
        <c:axId val="129520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29521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295215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2952000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81284769228407849"/>
          <c:y val="0.10675449882490179"/>
          <c:w val="0.17592607941551169"/>
          <c:h val="0.7113300053179620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16E-2"/>
          <c:w val="0.6958250497017896"/>
          <c:h val="0.6768486782289473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'2013 HMD'!$D$4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'2013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HMD'!$D$6:$D$17</c:f>
              <c:numCache>
                <c:formatCode>General</c:formatCode>
                <c:ptCount val="12"/>
                <c:pt idx="0">
                  <c:v>64</c:v>
                </c:pt>
                <c:pt idx="1">
                  <c:v>54</c:v>
                </c:pt>
                <c:pt idx="2">
                  <c:v>57</c:v>
                </c:pt>
                <c:pt idx="3">
                  <c:v>63</c:v>
                </c:pt>
                <c:pt idx="4">
                  <c:v>70</c:v>
                </c:pt>
                <c:pt idx="5">
                  <c:v>52</c:v>
                </c:pt>
                <c:pt idx="6">
                  <c:v>83</c:v>
                </c:pt>
                <c:pt idx="7">
                  <c:v>51</c:v>
                </c:pt>
                <c:pt idx="8">
                  <c:v>67</c:v>
                </c:pt>
                <c:pt idx="9">
                  <c:v>70</c:v>
                </c:pt>
                <c:pt idx="10">
                  <c:v>73</c:v>
                </c:pt>
                <c:pt idx="11">
                  <c:v>76</c:v>
                </c:pt>
              </c:numCache>
            </c:numRef>
          </c:val>
        </c:ser>
        <c:ser>
          <c:idx val="2"/>
          <c:order val="1"/>
          <c:tx>
            <c:strRef>
              <c:f>'2013 HMD'!$F$4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Ref>
              <c:f>'2013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HMD'!$F$6:$F$17</c:f>
              <c:numCache>
                <c:formatCode>General</c:formatCode>
                <c:ptCount val="12"/>
                <c:pt idx="0">
                  <c:v>135</c:v>
                </c:pt>
                <c:pt idx="1">
                  <c:v>121</c:v>
                </c:pt>
                <c:pt idx="2">
                  <c:v>111</c:v>
                </c:pt>
                <c:pt idx="3">
                  <c:v>137</c:v>
                </c:pt>
                <c:pt idx="4">
                  <c:v>118</c:v>
                </c:pt>
                <c:pt idx="5">
                  <c:v>131</c:v>
                </c:pt>
                <c:pt idx="6">
                  <c:v>124</c:v>
                </c:pt>
                <c:pt idx="7">
                  <c:v>119</c:v>
                </c:pt>
                <c:pt idx="8">
                  <c:v>163</c:v>
                </c:pt>
                <c:pt idx="9">
                  <c:v>110</c:v>
                </c:pt>
                <c:pt idx="10">
                  <c:v>124</c:v>
                </c:pt>
                <c:pt idx="11">
                  <c:v>92</c:v>
                </c:pt>
              </c:numCache>
            </c:numRef>
          </c:val>
        </c:ser>
        <c:ser>
          <c:idx val="3"/>
          <c:order val="2"/>
          <c:tx>
            <c:strRef>
              <c:f>'2013 HMD'!$G$4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'2013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HMD'!$G$6:$G$17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3"/>
          <c:tx>
            <c:strRef>
              <c:f>'2013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val>
            <c:numRef>
              <c:f>'2013 HMD'!$E$6:$E$17</c:f>
              <c:numCache>
                <c:formatCode>General</c:formatCode>
                <c:ptCount val="12"/>
                <c:pt idx="0">
                  <c:v>47.407407407407412</c:v>
                </c:pt>
                <c:pt idx="1">
                  <c:v>44.628099173553721</c:v>
                </c:pt>
                <c:pt idx="2">
                  <c:v>51.351351351351347</c:v>
                </c:pt>
                <c:pt idx="3">
                  <c:v>45.985401459854018</c:v>
                </c:pt>
                <c:pt idx="4">
                  <c:v>59.322033898305079</c:v>
                </c:pt>
                <c:pt idx="5">
                  <c:v>39.694656488549619</c:v>
                </c:pt>
                <c:pt idx="6">
                  <c:v>66.935483870967744</c:v>
                </c:pt>
                <c:pt idx="7">
                  <c:v>42.857142857142854</c:v>
                </c:pt>
                <c:pt idx="8">
                  <c:v>41.104294478527606</c:v>
                </c:pt>
                <c:pt idx="9">
                  <c:v>63.636363636363633</c:v>
                </c:pt>
                <c:pt idx="10">
                  <c:v>58.870967741935488</c:v>
                </c:pt>
                <c:pt idx="11">
                  <c:v>82.608695652173907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196096"/>
        <c:axId val="138197632"/>
      </c:barChart>
      <c:catAx>
        <c:axId val="138196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1976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19763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19609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80349096713787971"/>
          <c:y val="0.10675449882490178"/>
          <c:w val="0.17744118348842758"/>
          <c:h val="0.8039227577613404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16E-2"/>
          <c:w val="0.6958250497017896"/>
          <c:h val="0.6768486782289473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'2013 ORD'!$D$4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'2013 ORD'!$B$6:$B$17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ORD'!$D$6:$D$17</c:f>
              <c:numCache>
                <c:formatCode>General</c:formatCode>
                <c:ptCount val="12"/>
                <c:pt idx="0">
                  <c:v>250</c:v>
                </c:pt>
                <c:pt idx="1">
                  <c:v>246</c:v>
                </c:pt>
                <c:pt idx="2">
                  <c:v>89</c:v>
                </c:pt>
                <c:pt idx="3">
                  <c:v>263</c:v>
                </c:pt>
                <c:pt idx="4">
                  <c:v>309</c:v>
                </c:pt>
                <c:pt idx="5">
                  <c:v>208</c:v>
                </c:pt>
                <c:pt idx="6">
                  <c:v>223</c:v>
                </c:pt>
                <c:pt idx="7">
                  <c:v>187</c:v>
                </c:pt>
                <c:pt idx="8">
                  <c:v>216</c:v>
                </c:pt>
                <c:pt idx="9">
                  <c:v>254</c:v>
                </c:pt>
                <c:pt idx="10">
                  <c:v>174</c:v>
                </c:pt>
                <c:pt idx="11">
                  <c:v>226</c:v>
                </c:pt>
              </c:numCache>
            </c:numRef>
          </c:val>
        </c:ser>
        <c:ser>
          <c:idx val="2"/>
          <c:order val="1"/>
          <c:tx>
            <c:strRef>
              <c:f>'2013 ORD'!$F$4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Ref>
              <c:f>'2013 ORD'!$B$6:$B$17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ORD'!$F$6:$F$17</c:f>
              <c:numCache>
                <c:formatCode>General</c:formatCode>
                <c:ptCount val="12"/>
                <c:pt idx="0">
                  <c:v>248</c:v>
                </c:pt>
                <c:pt idx="1">
                  <c:v>246</c:v>
                </c:pt>
                <c:pt idx="2">
                  <c:v>253</c:v>
                </c:pt>
                <c:pt idx="3">
                  <c:v>249</c:v>
                </c:pt>
                <c:pt idx="4">
                  <c:v>248</c:v>
                </c:pt>
                <c:pt idx="5">
                  <c:v>254</c:v>
                </c:pt>
                <c:pt idx="6">
                  <c:v>262</c:v>
                </c:pt>
                <c:pt idx="7">
                  <c:v>243</c:v>
                </c:pt>
                <c:pt idx="8">
                  <c:v>253</c:v>
                </c:pt>
                <c:pt idx="9">
                  <c:v>214</c:v>
                </c:pt>
                <c:pt idx="10">
                  <c:v>254</c:v>
                </c:pt>
                <c:pt idx="11">
                  <c:v>246</c:v>
                </c:pt>
              </c:numCache>
            </c:numRef>
          </c:val>
        </c:ser>
        <c:ser>
          <c:idx val="3"/>
          <c:order val="2"/>
          <c:tx>
            <c:strRef>
              <c:f>'2013 ORD'!$G$4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'2013 ORD'!$B$6:$B$17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'2013 ORD'!$G$6:$G$17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3"/>
          <c:tx>
            <c:strRef>
              <c:f>'2013 ORD'!$E$4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val>
            <c:numRef>
              <c:f>'2013 ORD'!$E$6:$E$17</c:f>
              <c:numCache>
                <c:formatCode>General</c:formatCode>
                <c:ptCount val="12"/>
                <c:pt idx="0">
                  <c:v>100.80645161290323</c:v>
                </c:pt>
                <c:pt idx="1">
                  <c:v>100</c:v>
                </c:pt>
                <c:pt idx="2">
                  <c:v>35.177865612648226</c:v>
                </c:pt>
                <c:pt idx="3">
                  <c:v>105.62248995983936</c:v>
                </c:pt>
                <c:pt idx="4">
                  <c:v>124.59677419354837</c:v>
                </c:pt>
                <c:pt idx="5">
                  <c:v>81.889763779527556</c:v>
                </c:pt>
                <c:pt idx="6">
                  <c:v>85.114503816793899</c:v>
                </c:pt>
                <c:pt idx="7">
                  <c:v>76.954732510288068</c:v>
                </c:pt>
                <c:pt idx="8">
                  <c:v>85.375494071146235</c:v>
                </c:pt>
                <c:pt idx="9">
                  <c:v>118.69158878504673</c:v>
                </c:pt>
                <c:pt idx="10">
                  <c:v>68.503937007874015</c:v>
                </c:pt>
                <c:pt idx="11">
                  <c:v>91.869918699186996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229632"/>
        <c:axId val="138231168"/>
      </c:barChart>
      <c:catAx>
        <c:axId val="1382296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231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2311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22963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80349096713787971"/>
          <c:y val="0.10675449882490178"/>
          <c:w val="0.17744118348842758"/>
          <c:h val="0.8039227577613404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16E-2"/>
          <c:w val="0.6958250497017896"/>
          <c:h val="0.6768486782289473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'2014 HMD'!$D$4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'2014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HMD'!$D$6:$D$17</c:f>
              <c:numCache>
                <c:formatCode>General</c:formatCode>
                <c:ptCount val="12"/>
                <c:pt idx="0">
                  <c:v>51</c:v>
                </c:pt>
                <c:pt idx="1">
                  <c:v>60</c:v>
                </c:pt>
                <c:pt idx="2">
                  <c:v>66</c:v>
                </c:pt>
                <c:pt idx="3">
                  <c:v>70</c:v>
                </c:pt>
                <c:pt idx="4">
                  <c:v>38</c:v>
                </c:pt>
                <c:pt idx="5">
                  <c:v>74</c:v>
                </c:pt>
                <c:pt idx="6">
                  <c:v>27</c:v>
                </c:pt>
                <c:pt idx="7">
                  <c:v>81</c:v>
                </c:pt>
                <c:pt idx="8">
                  <c:v>49</c:v>
                </c:pt>
              </c:numCache>
            </c:numRef>
          </c:val>
        </c:ser>
        <c:ser>
          <c:idx val="2"/>
          <c:order val="1"/>
          <c:tx>
            <c:strRef>
              <c:f>'2014 HMD'!$F$4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Ref>
              <c:f>'2014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HMD'!$F$6:$F$17</c:f>
              <c:numCache>
                <c:formatCode>General</c:formatCode>
                <c:ptCount val="12"/>
                <c:pt idx="0">
                  <c:v>116</c:v>
                </c:pt>
                <c:pt idx="1">
                  <c:v>109</c:v>
                </c:pt>
                <c:pt idx="2">
                  <c:v>113</c:v>
                </c:pt>
                <c:pt idx="3">
                  <c:v>108</c:v>
                </c:pt>
                <c:pt idx="4">
                  <c:v>111</c:v>
                </c:pt>
                <c:pt idx="5">
                  <c:v>108</c:v>
                </c:pt>
                <c:pt idx="6">
                  <c:v>101</c:v>
                </c:pt>
                <c:pt idx="7">
                  <c:v>108</c:v>
                </c:pt>
                <c:pt idx="8">
                  <c:v>106</c:v>
                </c:pt>
              </c:numCache>
            </c:numRef>
          </c:val>
        </c:ser>
        <c:ser>
          <c:idx val="3"/>
          <c:order val="2"/>
          <c:tx>
            <c:strRef>
              <c:f>'2014 HMD'!$G$4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'2014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HMD'!$G$6:$G$17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3"/>
          <c:tx>
            <c:strRef>
              <c:f>'2014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val>
            <c:numRef>
              <c:f>'2014 HMD'!$E$6:$E$17</c:f>
              <c:numCache>
                <c:formatCode>General</c:formatCode>
                <c:ptCount val="12"/>
                <c:pt idx="0">
                  <c:v>43.96551724137931</c:v>
                </c:pt>
                <c:pt idx="1">
                  <c:v>55.045871559633028</c:v>
                </c:pt>
                <c:pt idx="2">
                  <c:v>58.407079646017699</c:v>
                </c:pt>
                <c:pt idx="3">
                  <c:v>64.81481481481481</c:v>
                </c:pt>
                <c:pt idx="4">
                  <c:v>34.234234234234236</c:v>
                </c:pt>
                <c:pt idx="5">
                  <c:v>68.518518518518519</c:v>
                </c:pt>
                <c:pt idx="6">
                  <c:v>26.732673267326735</c:v>
                </c:pt>
                <c:pt idx="7">
                  <c:v>75</c:v>
                </c:pt>
                <c:pt idx="8">
                  <c:v>46.226415094339622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398336"/>
        <c:axId val="138400128"/>
      </c:barChart>
      <c:catAx>
        <c:axId val="138398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4001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40012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39833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80349096713787971"/>
          <c:y val="0.10675449882490178"/>
          <c:w val="0.17744118348842758"/>
          <c:h val="0.8039227577613404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39165009940358"/>
          <c:y val="8.8235575710962272E-2"/>
          <c:w val="0.6958250497017896"/>
          <c:h val="0.6768486782289479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'2014 ORD HMD'!$D$4</c:f>
              <c:strCache>
                <c:ptCount val="1"/>
                <c:pt idx="0">
                  <c:v>Nombre de visite
 Médicale par mois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'2014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ORD HMD'!$D$6:$D$17</c:f>
              <c:numCache>
                <c:formatCode>General</c:formatCode>
                <c:ptCount val="12"/>
                <c:pt idx="0">
                  <c:v>270</c:v>
                </c:pt>
                <c:pt idx="1">
                  <c:v>154</c:v>
                </c:pt>
                <c:pt idx="2">
                  <c:v>172</c:v>
                </c:pt>
                <c:pt idx="3">
                  <c:v>257</c:v>
                </c:pt>
                <c:pt idx="4">
                  <c:v>260</c:v>
                </c:pt>
                <c:pt idx="5">
                  <c:v>229</c:v>
                </c:pt>
                <c:pt idx="6">
                  <c:v>151</c:v>
                </c:pt>
                <c:pt idx="7">
                  <c:v>296</c:v>
                </c:pt>
                <c:pt idx="8">
                  <c:v>225</c:v>
                </c:pt>
                <c:pt idx="9">
                  <c:v>176</c:v>
                </c:pt>
                <c:pt idx="10">
                  <c:v>287</c:v>
                </c:pt>
                <c:pt idx="11">
                  <c:v>310</c:v>
                </c:pt>
              </c:numCache>
            </c:numRef>
          </c:val>
        </c:ser>
        <c:ser>
          <c:idx val="1"/>
          <c:order val="1"/>
          <c:tx>
            <c:strRef>
              <c:f>'2014 ORD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rgbClr val="00CCFF"/>
            </a:solidFill>
            <a:ln w="25400">
              <a:noFill/>
            </a:ln>
          </c:spPr>
          <c:invertIfNegative val="0"/>
          <c:cat>
            <c:strRef>
              <c:f>'2014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ORD HMD'!$E$6:$E$17</c:f>
              <c:numCache>
                <c:formatCode>General</c:formatCode>
                <c:ptCount val="12"/>
                <c:pt idx="0">
                  <c:v>25.641025641025639</c:v>
                </c:pt>
                <c:pt idx="1">
                  <c:v>14.193548387096774</c:v>
                </c:pt>
                <c:pt idx="2">
                  <c:v>15.970287836583102</c:v>
                </c:pt>
                <c:pt idx="3">
                  <c:v>23.257918552036198</c:v>
                </c:pt>
                <c:pt idx="4">
                  <c:v>23.52941176470588</c:v>
                </c:pt>
                <c:pt idx="5">
                  <c:v>20.428189116859947</c:v>
                </c:pt>
                <c:pt idx="6">
                  <c:v>17.062146892655367</c:v>
                </c:pt>
                <c:pt idx="7">
                  <c:v>30.865484880083422</c:v>
                </c:pt>
                <c:pt idx="8">
                  <c:v>21.448999046711155</c:v>
                </c:pt>
                <c:pt idx="9">
                  <c:v>19.4905869324474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'2014 ORD HMD'!$F$4</c:f>
              <c:strCache>
                <c:ptCount val="1"/>
                <c:pt idx="0">
                  <c:v>Effectif Personnel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'2014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ORD HMD'!$F$6:$F$17</c:f>
              <c:numCache>
                <c:formatCode>General</c:formatCode>
                <c:ptCount val="12"/>
                <c:pt idx="0">
                  <c:v>1053</c:v>
                </c:pt>
                <c:pt idx="1">
                  <c:v>1085</c:v>
                </c:pt>
                <c:pt idx="2">
                  <c:v>1077</c:v>
                </c:pt>
                <c:pt idx="3">
                  <c:v>1105</c:v>
                </c:pt>
                <c:pt idx="4">
                  <c:v>1105</c:v>
                </c:pt>
                <c:pt idx="5">
                  <c:v>1121</c:v>
                </c:pt>
                <c:pt idx="6">
                  <c:v>885</c:v>
                </c:pt>
                <c:pt idx="7">
                  <c:v>959</c:v>
                </c:pt>
                <c:pt idx="8">
                  <c:v>1049</c:v>
                </c:pt>
                <c:pt idx="9">
                  <c:v>903</c:v>
                </c:pt>
              </c:numCache>
            </c:numRef>
          </c:val>
        </c:ser>
        <c:ser>
          <c:idx val="3"/>
          <c:order val="3"/>
          <c:tx>
            <c:strRef>
              <c:f>'2014 ORD HMD'!$G$4</c:f>
              <c:strCache>
                <c:ptCount val="1"/>
                <c:pt idx="0">
                  <c:v>Visite d'ambache</c:v>
                </c:pt>
              </c:strCache>
            </c:strRef>
          </c:tx>
          <c:spPr>
            <a:solidFill>
              <a:srgbClr val="0000FF"/>
            </a:solidFill>
            <a:ln w="25400">
              <a:noFill/>
            </a:ln>
          </c:spPr>
          <c:invertIfNegative val="0"/>
          <c:cat>
            <c:strRef>
              <c:f>'2014 ORD HMD'!$B$6:$B$17</c:f>
              <c:strCache>
                <c:ptCount val="12"/>
                <c:pt idx="0">
                  <c:v>Janiver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'2014 ORD HMD'!$G$6:$G$17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'2014 ORD HMD'!$E$4</c:f>
              <c:strCache>
                <c:ptCount val="1"/>
                <c:pt idx="0">
                  <c:v>Taux de visite médicale par Mois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val>
            <c:numRef>
              <c:f>'2014 ORD HMD'!$E$6:$E$17</c:f>
              <c:numCache>
                <c:formatCode>General</c:formatCode>
                <c:ptCount val="12"/>
                <c:pt idx="0">
                  <c:v>25.641025641025639</c:v>
                </c:pt>
                <c:pt idx="1">
                  <c:v>14.193548387096774</c:v>
                </c:pt>
                <c:pt idx="2">
                  <c:v>15.970287836583102</c:v>
                </c:pt>
                <c:pt idx="3">
                  <c:v>23.257918552036198</c:v>
                </c:pt>
                <c:pt idx="4">
                  <c:v>23.52941176470588</c:v>
                </c:pt>
                <c:pt idx="5">
                  <c:v>20.428189116859947</c:v>
                </c:pt>
                <c:pt idx="6">
                  <c:v>17.062146892655367</c:v>
                </c:pt>
                <c:pt idx="7">
                  <c:v>30.865484880083422</c:v>
                </c:pt>
                <c:pt idx="8">
                  <c:v>21.448999046711155</c:v>
                </c:pt>
                <c:pt idx="9">
                  <c:v>19.4905869324474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441856"/>
        <c:axId val="138443392"/>
      </c:barChart>
      <c:catAx>
        <c:axId val="138441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443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4433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3844185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81284769228407849"/>
          <c:y val="0.10675449882490179"/>
          <c:w val="0.17592607941551169"/>
          <c:h val="0.7113300053179620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8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8</xdr:col>
      <xdr:colOff>0</xdr:colOff>
      <xdr:row>37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I18"/>
  <sheetViews>
    <sheetView showGridLines="0" topLeftCell="B1" workbookViewId="0">
      <selection activeCell="J14" sqref="J14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6.5546875" customWidth="1"/>
    <col min="6" max="6" width="18.332031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19</v>
      </c>
      <c r="C1" s="43"/>
      <c r="D1" s="43"/>
      <c r="E1" s="43"/>
      <c r="F1" s="43"/>
      <c r="G1" s="43"/>
      <c r="H1" s="43"/>
    </row>
    <row r="3" spans="2:9" x14ac:dyDescent="0.25">
      <c r="C3" s="2"/>
      <c r="D3" s="8"/>
      <c r="E3" s="9"/>
      <c r="F3" s="9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ht="13.8" thickBot="1" x14ac:dyDescent="0.3">
      <c r="B5" s="44" t="s">
        <v>16</v>
      </c>
      <c r="C5" s="45"/>
      <c r="D5" s="11"/>
      <c r="E5" s="12"/>
      <c r="F5" s="12"/>
      <c r="G5" s="13"/>
      <c r="H5" s="2"/>
    </row>
    <row r="6" spans="2:9" ht="13.8" thickBot="1" x14ac:dyDescent="0.3">
      <c r="B6" s="46" t="s">
        <v>0</v>
      </c>
      <c r="C6" s="47"/>
      <c r="D6" s="19">
        <v>64</v>
      </c>
      <c r="E6" s="1">
        <f>D6/F6*100</f>
        <v>47.407407407407412</v>
      </c>
      <c r="F6" s="19">
        <v>135</v>
      </c>
      <c r="G6" s="6">
        <v>0</v>
      </c>
      <c r="H6" s="2"/>
      <c r="I6" s="3"/>
    </row>
    <row r="7" spans="2:9" ht="13.8" thickBot="1" x14ac:dyDescent="0.3">
      <c r="B7" s="41" t="s">
        <v>1</v>
      </c>
      <c r="C7" s="42"/>
      <c r="D7" s="19">
        <v>54</v>
      </c>
      <c r="E7" s="1">
        <f t="shared" ref="E7:E17" si="0">D7/F7*100</f>
        <v>44.628099173553721</v>
      </c>
      <c r="F7" s="19">
        <v>121</v>
      </c>
      <c r="G7" s="6">
        <v>0</v>
      </c>
      <c r="H7" s="2"/>
    </row>
    <row r="8" spans="2:9" ht="13.8" thickBot="1" x14ac:dyDescent="0.3">
      <c r="B8" s="41" t="s">
        <v>2</v>
      </c>
      <c r="C8" s="42"/>
      <c r="D8" s="19">
        <v>57</v>
      </c>
      <c r="E8" s="1">
        <f t="shared" si="0"/>
        <v>51.351351351351347</v>
      </c>
      <c r="F8" s="19">
        <v>111</v>
      </c>
      <c r="G8" s="6">
        <v>0</v>
      </c>
      <c r="H8" s="2"/>
    </row>
    <row r="9" spans="2:9" ht="13.8" thickBot="1" x14ac:dyDescent="0.3">
      <c r="B9" s="41" t="s">
        <v>3</v>
      </c>
      <c r="C9" s="42"/>
      <c r="D9" s="19">
        <v>63</v>
      </c>
      <c r="E9" s="1">
        <f t="shared" si="0"/>
        <v>45.985401459854018</v>
      </c>
      <c r="F9" s="19">
        <v>137</v>
      </c>
      <c r="G9" s="6">
        <v>0</v>
      </c>
      <c r="H9" s="2"/>
    </row>
    <row r="10" spans="2:9" ht="13.8" thickBot="1" x14ac:dyDescent="0.3">
      <c r="B10" s="41" t="s">
        <v>4</v>
      </c>
      <c r="C10" s="42"/>
      <c r="D10" s="19">
        <v>70</v>
      </c>
      <c r="E10" s="1">
        <f t="shared" si="0"/>
        <v>59.322033898305079</v>
      </c>
      <c r="F10" s="19">
        <v>118</v>
      </c>
      <c r="G10" s="6">
        <v>0</v>
      </c>
      <c r="H10" s="2"/>
    </row>
    <row r="11" spans="2:9" ht="13.8" thickBot="1" x14ac:dyDescent="0.3">
      <c r="B11" s="41" t="s">
        <v>5</v>
      </c>
      <c r="C11" s="42"/>
      <c r="D11" s="19">
        <v>52</v>
      </c>
      <c r="E11" s="1">
        <f t="shared" si="0"/>
        <v>39.694656488549619</v>
      </c>
      <c r="F11" s="19">
        <v>131</v>
      </c>
      <c r="G11" s="6">
        <v>0</v>
      </c>
      <c r="H11" s="2"/>
    </row>
    <row r="12" spans="2:9" ht="13.8" thickBot="1" x14ac:dyDescent="0.3">
      <c r="B12" s="41" t="s">
        <v>6</v>
      </c>
      <c r="C12" s="42"/>
      <c r="D12" s="19">
        <v>83</v>
      </c>
      <c r="E12" s="1">
        <f t="shared" si="0"/>
        <v>66.935483870967744</v>
      </c>
      <c r="F12" s="19">
        <v>124</v>
      </c>
      <c r="G12" s="6">
        <v>0</v>
      </c>
      <c r="H12" s="2"/>
    </row>
    <row r="13" spans="2:9" ht="13.8" thickBot="1" x14ac:dyDescent="0.3">
      <c r="B13" s="41" t="s">
        <v>7</v>
      </c>
      <c r="C13" s="42"/>
      <c r="D13" s="19">
        <v>51</v>
      </c>
      <c r="E13" s="1">
        <f t="shared" si="0"/>
        <v>42.857142857142854</v>
      </c>
      <c r="F13" s="19">
        <v>119</v>
      </c>
      <c r="G13" s="6">
        <v>0</v>
      </c>
      <c r="H13" s="2"/>
    </row>
    <row r="14" spans="2:9" ht="13.8" thickBot="1" x14ac:dyDescent="0.3">
      <c r="B14" s="41" t="s">
        <v>8</v>
      </c>
      <c r="C14" s="42"/>
      <c r="D14" s="19">
        <v>67</v>
      </c>
      <c r="E14" s="1">
        <f t="shared" si="0"/>
        <v>41.104294478527606</v>
      </c>
      <c r="F14" s="19">
        <v>163</v>
      </c>
      <c r="G14" s="6">
        <v>0</v>
      </c>
      <c r="H14" s="2"/>
    </row>
    <row r="15" spans="2:9" ht="13.8" thickBot="1" x14ac:dyDescent="0.3">
      <c r="B15" s="41" t="s">
        <v>9</v>
      </c>
      <c r="C15" s="42"/>
      <c r="D15" s="19">
        <v>70</v>
      </c>
      <c r="E15" s="1">
        <f t="shared" si="0"/>
        <v>63.636363636363633</v>
      </c>
      <c r="F15" s="19">
        <v>110</v>
      </c>
      <c r="G15" s="6">
        <v>0</v>
      </c>
      <c r="H15" s="2"/>
    </row>
    <row r="16" spans="2:9" ht="13.8" thickBot="1" x14ac:dyDescent="0.3">
      <c r="B16" s="41" t="s">
        <v>10</v>
      </c>
      <c r="C16" s="42"/>
      <c r="D16" s="19">
        <v>58</v>
      </c>
      <c r="E16" s="1">
        <f t="shared" si="0"/>
        <v>42.647058823529413</v>
      </c>
      <c r="F16" s="19">
        <v>136</v>
      </c>
      <c r="G16" s="6">
        <v>0</v>
      </c>
      <c r="H16" s="2"/>
    </row>
    <row r="17" spans="2:8" ht="13.8" thickBot="1" x14ac:dyDescent="0.3">
      <c r="B17" s="48" t="s">
        <v>11</v>
      </c>
      <c r="C17" s="49"/>
      <c r="D17" s="19">
        <v>82</v>
      </c>
      <c r="E17" s="10">
        <f t="shared" si="0"/>
        <v>80.392156862745097</v>
      </c>
      <c r="F17" s="19">
        <v>102</v>
      </c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771</v>
      </c>
      <c r="E18" s="18">
        <f>SUM(D6:D17)/SUM(F6:F17)*100</f>
        <v>51.161247511612473</v>
      </c>
      <c r="F18" s="17">
        <f>SUM(F6:F17)</f>
        <v>1507</v>
      </c>
      <c r="G18" s="17">
        <f>SUM(G6:G17)</f>
        <v>0</v>
      </c>
      <c r="H18" s="2"/>
    </row>
  </sheetData>
  <mergeCells count="14">
    <mergeCell ref="B16:C16"/>
    <mergeCell ref="B17:C17"/>
    <mergeCell ref="B10:C10"/>
    <mergeCell ref="B11:C11"/>
    <mergeCell ref="B12:C12"/>
    <mergeCell ref="B13:C13"/>
    <mergeCell ref="B14:C14"/>
    <mergeCell ref="B15:C15"/>
    <mergeCell ref="B9:C9"/>
    <mergeCell ref="B1:H1"/>
    <mergeCell ref="B5:C5"/>
    <mergeCell ref="B6:C6"/>
    <mergeCell ref="B7:C7"/>
    <mergeCell ref="B8:C8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I18"/>
  <sheetViews>
    <sheetView showGridLines="0" topLeftCell="B1" workbookViewId="0">
      <selection activeCell="B4" sqref="B4:E18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6.5546875" customWidth="1"/>
    <col min="6" max="6" width="18.332031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18</v>
      </c>
      <c r="C1" s="43"/>
      <c r="D1" s="43"/>
      <c r="E1" s="43"/>
      <c r="F1" s="43"/>
      <c r="G1" s="43"/>
      <c r="H1" s="43"/>
    </row>
    <row r="3" spans="2:9" x14ac:dyDescent="0.25">
      <c r="C3" s="2"/>
      <c r="D3" s="8"/>
      <c r="E3" s="9"/>
      <c r="F3" s="9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x14ac:dyDescent="0.25">
      <c r="B5" s="44" t="s">
        <v>16</v>
      </c>
      <c r="C5" s="45"/>
      <c r="D5" s="11"/>
      <c r="E5" s="12"/>
      <c r="F5" s="12"/>
      <c r="G5" s="13"/>
      <c r="H5" s="2"/>
    </row>
    <row r="6" spans="2:9" x14ac:dyDescent="0.25">
      <c r="B6" s="46" t="s">
        <v>0</v>
      </c>
      <c r="C6" s="47"/>
      <c r="D6" s="6">
        <v>314</v>
      </c>
      <c r="E6" s="1">
        <f>D6/F6*100</f>
        <v>30.935960591133004</v>
      </c>
      <c r="F6" s="6">
        <v>1015</v>
      </c>
      <c r="G6" s="6">
        <v>0</v>
      </c>
      <c r="H6" s="2"/>
      <c r="I6" s="3"/>
    </row>
    <row r="7" spans="2:9" x14ac:dyDescent="0.25">
      <c r="B7" s="41" t="s">
        <v>1</v>
      </c>
      <c r="C7" s="42"/>
      <c r="D7" s="6">
        <v>300</v>
      </c>
      <c r="E7" s="1">
        <f t="shared" ref="E7:E17" si="0">D7/F7*100</f>
        <v>30.090270812437314</v>
      </c>
      <c r="F7" s="6">
        <v>997</v>
      </c>
      <c r="G7" s="6">
        <v>0</v>
      </c>
      <c r="H7" s="2"/>
    </row>
    <row r="8" spans="2:9" x14ac:dyDescent="0.25">
      <c r="B8" s="41" t="s">
        <v>2</v>
      </c>
      <c r="C8" s="42"/>
      <c r="D8" s="6">
        <v>146</v>
      </c>
      <c r="E8" s="1">
        <f t="shared" si="0"/>
        <v>15.384615384615385</v>
      </c>
      <c r="F8" s="6">
        <v>949</v>
      </c>
      <c r="G8" s="6">
        <v>0</v>
      </c>
      <c r="H8" s="2"/>
    </row>
    <row r="9" spans="2:9" x14ac:dyDescent="0.25">
      <c r="B9" s="41" t="s">
        <v>3</v>
      </c>
      <c r="C9" s="42"/>
      <c r="D9" s="6">
        <v>326</v>
      </c>
      <c r="E9" s="1">
        <f t="shared" si="0"/>
        <v>33.096446700507613</v>
      </c>
      <c r="F9" s="6">
        <v>985</v>
      </c>
      <c r="G9" s="6">
        <v>0</v>
      </c>
      <c r="H9" s="2"/>
    </row>
    <row r="10" spans="2:9" x14ac:dyDescent="0.25">
      <c r="B10" s="41" t="s">
        <v>4</v>
      </c>
      <c r="C10" s="42"/>
      <c r="D10" s="6">
        <v>379</v>
      </c>
      <c r="E10" s="1">
        <f t="shared" si="0"/>
        <v>33.899821109123437</v>
      </c>
      <c r="F10" s="6">
        <v>1118</v>
      </c>
      <c r="G10" s="6">
        <v>0</v>
      </c>
      <c r="H10" s="2"/>
    </row>
    <row r="11" spans="2:9" x14ac:dyDescent="0.25">
      <c r="B11" s="41" t="s">
        <v>5</v>
      </c>
      <c r="C11" s="42"/>
      <c r="D11" s="6">
        <v>260</v>
      </c>
      <c r="E11" s="1">
        <f t="shared" si="0"/>
        <v>24.597918637653738</v>
      </c>
      <c r="F11" s="6">
        <v>1057</v>
      </c>
      <c r="G11" s="6">
        <v>0</v>
      </c>
      <c r="H11" s="2"/>
    </row>
    <row r="12" spans="2:9" x14ac:dyDescent="0.25">
      <c r="B12" s="41" t="s">
        <v>6</v>
      </c>
      <c r="C12" s="42"/>
      <c r="D12" s="6">
        <v>306</v>
      </c>
      <c r="E12" s="1">
        <f t="shared" si="0"/>
        <v>30.387288977159884</v>
      </c>
      <c r="F12" s="6">
        <v>1007</v>
      </c>
      <c r="G12" s="6">
        <v>0</v>
      </c>
      <c r="H12" s="2"/>
    </row>
    <row r="13" spans="2:9" x14ac:dyDescent="0.25">
      <c r="B13" s="41" t="s">
        <v>7</v>
      </c>
      <c r="C13" s="42"/>
      <c r="D13" s="6">
        <v>238</v>
      </c>
      <c r="E13" s="1">
        <f t="shared" si="0"/>
        <v>23.039690222652467</v>
      </c>
      <c r="F13" s="6">
        <v>1033</v>
      </c>
      <c r="G13" s="6">
        <v>0</v>
      </c>
      <c r="H13" s="2"/>
    </row>
    <row r="14" spans="2:9" x14ac:dyDescent="0.25">
      <c r="B14" s="41" t="s">
        <v>8</v>
      </c>
      <c r="C14" s="42"/>
      <c r="D14" s="6">
        <v>283</v>
      </c>
      <c r="E14" s="1">
        <f t="shared" si="0"/>
        <v>24.868189806678384</v>
      </c>
      <c r="F14" s="6">
        <v>1138</v>
      </c>
      <c r="G14" s="6">
        <v>0</v>
      </c>
      <c r="H14" s="2"/>
    </row>
    <row r="15" spans="2:9" x14ac:dyDescent="0.25">
      <c r="B15" s="41" t="s">
        <v>9</v>
      </c>
      <c r="C15" s="42"/>
      <c r="D15" s="6">
        <v>324</v>
      </c>
      <c r="E15" s="1">
        <f t="shared" si="0"/>
        <v>30.798479087452474</v>
      </c>
      <c r="F15" s="6">
        <v>1052</v>
      </c>
      <c r="G15" s="6">
        <v>0</v>
      </c>
      <c r="H15" s="2"/>
    </row>
    <row r="16" spans="2:9" x14ac:dyDescent="0.25">
      <c r="B16" s="41" t="s">
        <v>10</v>
      </c>
      <c r="C16" s="42"/>
      <c r="D16" s="6">
        <v>247</v>
      </c>
      <c r="E16" s="1">
        <f t="shared" si="0"/>
        <v>25.127161749745675</v>
      </c>
      <c r="F16" s="6">
        <v>983</v>
      </c>
      <c r="G16" s="6">
        <v>0</v>
      </c>
      <c r="H16" s="2"/>
    </row>
    <row r="17" spans="2:8" ht="13.8" thickBot="1" x14ac:dyDescent="0.3">
      <c r="B17" s="48" t="s">
        <v>11</v>
      </c>
      <c r="C17" s="49"/>
      <c r="D17" s="14">
        <v>302</v>
      </c>
      <c r="E17" s="10">
        <f t="shared" si="0"/>
        <v>27.962962962962962</v>
      </c>
      <c r="F17" s="14">
        <v>1080</v>
      </c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3425</v>
      </c>
      <c r="E18" s="18">
        <f>SUM(D6:D17)/SUM(F6:F17)*100</f>
        <v>27.58981794747865</v>
      </c>
      <c r="F18" s="17">
        <f>SUM(F6:F17)</f>
        <v>12414</v>
      </c>
      <c r="G18" s="17">
        <f>SUM(G6:G17)</f>
        <v>0</v>
      </c>
      <c r="H18" s="2"/>
    </row>
  </sheetData>
  <mergeCells count="14">
    <mergeCell ref="B16:C16"/>
    <mergeCell ref="B17:C17"/>
    <mergeCell ref="B10:C10"/>
    <mergeCell ref="B11:C11"/>
    <mergeCell ref="B12:C12"/>
    <mergeCell ref="B13:C13"/>
    <mergeCell ref="B14:C14"/>
    <mergeCell ref="B15:C15"/>
    <mergeCell ref="B9:C9"/>
    <mergeCell ref="B1:H1"/>
    <mergeCell ref="B5:C5"/>
    <mergeCell ref="B6:C6"/>
    <mergeCell ref="B7:C7"/>
    <mergeCell ref="B8:C8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I18"/>
  <sheetViews>
    <sheetView showGridLines="0" topLeftCell="B1" workbookViewId="0">
      <selection activeCell="L38" sqref="L38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6.5546875" customWidth="1"/>
    <col min="6" max="6" width="18.332031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23</v>
      </c>
      <c r="C1" s="43"/>
      <c r="D1" s="43"/>
      <c r="E1" s="43"/>
      <c r="F1" s="43"/>
      <c r="G1" s="43"/>
      <c r="H1" s="43"/>
    </row>
    <row r="3" spans="2:9" x14ac:dyDescent="0.25">
      <c r="C3" s="2"/>
      <c r="D3" s="8"/>
      <c r="E3" s="9"/>
      <c r="F3" s="9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ht="13.8" thickBot="1" x14ac:dyDescent="0.3">
      <c r="B5" s="44" t="s">
        <v>16</v>
      </c>
      <c r="C5" s="45"/>
      <c r="D5" s="11"/>
      <c r="E5" s="12"/>
      <c r="F5" s="12"/>
      <c r="G5" s="13"/>
      <c r="H5" s="2"/>
    </row>
    <row r="6" spans="2:9" ht="13.8" thickBot="1" x14ac:dyDescent="0.3">
      <c r="B6" s="46" t="s">
        <v>0</v>
      </c>
      <c r="C6" s="47"/>
      <c r="D6" s="19">
        <v>64</v>
      </c>
      <c r="E6" s="1">
        <f>D6/F6*100</f>
        <v>47.407407407407412</v>
      </c>
      <c r="F6" s="19">
        <v>135</v>
      </c>
      <c r="G6" s="6">
        <v>0</v>
      </c>
      <c r="H6" s="2"/>
      <c r="I6" s="3"/>
    </row>
    <row r="7" spans="2:9" ht="13.8" thickBot="1" x14ac:dyDescent="0.3">
      <c r="B7" s="41" t="s">
        <v>1</v>
      </c>
      <c r="C7" s="42"/>
      <c r="D7" s="19">
        <v>54</v>
      </c>
      <c r="E7" s="1">
        <f t="shared" ref="E7:E17" si="0">D7/F7*100</f>
        <v>44.628099173553721</v>
      </c>
      <c r="F7" s="19">
        <v>121</v>
      </c>
      <c r="G7" s="6">
        <v>0</v>
      </c>
      <c r="H7" s="2"/>
    </row>
    <row r="8" spans="2:9" ht="13.8" thickBot="1" x14ac:dyDescent="0.3">
      <c r="B8" s="41" t="s">
        <v>2</v>
      </c>
      <c r="C8" s="42"/>
      <c r="D8" s="19">
        <v>57</v>
      </c>
      <c r="E8" s="1">
        <f t="shared" si="0"/>
        <v>51.351351351351347</v>
      </c>
      <c r="F8" s="19">
        <v>111</v>
      </c>
      <c r="G8" s="6">
        <v>0</v>
      </c>
      <c r="H8" s="2"/>
    </row>
    <row r="9" spans="2:9" ht="13.8" thickBot="1" x14ac:dyDescent="0.3">
      <c r="B9" s="41" t="s">
        <v>3</v>
      </c>
      <c r="C9" s="42"/>
      <c r="D9" s="19">
        <v>63</v>
      </c>
      <c r="E9" s="1">
        <f t="shared" si="0"/>
        <v>45.985401459854018</v>
      </c>
      <c r="F9" s="19">
        <v>137</v>
      </c>
      <c r="G9" s="6">
        <v>0</v>
      </c>
      <c r="H9" s="2"/>
    </row>
    <row r="10" spans="2:9" ht="13.8" thickBot="1" x14ac:dyDescent="0.3">
      <c r="B10" s="41" t="s">
        <v>4</v>
      </c>
      <c r="C10" s="42"/>
      <c r="D10" s="19">
        <v>70</v>
      </c>
      <c r="E10" s="1">
        <f t="shared" si="0"/>
        <v>59.322033898305079</v>
      </c>
      <c r="F10" s="19">
        <v>118</v>
      </c>
      <c r="G10" s="6">
        <v>0</v>
      </c>
      <c r="H10" s="2"/>
    </row>
    <row r="11" spans="2:9" ht="13.8" thickBot="1" x14ac:dyDescent="0.3">
      <c r="B11" s="41" t="s">
        <v>5</v>
      </c>
      <c r="C11" s="42"/>
      <c r="D11" s="19">
        <v>52</v>
      </c>
      <c r="E11" s="1">
        <f t="shared" si="0"/>
        <v>39.694656488549619</v>
      </c>
      <c r="F11" s="19">
        <v>131</v>
      </c>
      <c r="G11" s="6">
        <v>0</v>
      </c>
      <c r="H11" s="2"/>
    </row>
    <row r="12" spans="2:9" ht="13.8" thickBot="1" x14ac:dyDescent="0.3">
      <c r="B12" s="41" t="s">
        <v>6</v>
      </c>
      <c r="C12" s="42"/>
      <c r="D12" s="19">
        <v>83</v>
      </c>
      <c r="E12" s="1">
        <f t="shared" si="0"/>
        <v>66.935483870967744</v>
      </c>
      <c r="F12" s="19">
        <v>124</v>
      </c>
      <c r="G12" s="6">
        <v>0</v>
      </c>
      <c r="H12" s="2"/>
    </row>
    <row r="13" spans="2:9" ht="13.8" thickBot="1" x14ac:dyDescent="0.3">
      <c r="B13" s="41" t="s">
        <v>7</v>
      </c>
      <c r="C13" s="42"/>
      <c r="D13" s="19">
        <v>51</v>
      </c>
      <c r="E13" s="1">
        <f t="shared" si="0"/>
        <v>42.857142857142854</v>
      </c>
      <c r="F13" s="19">
        <v>119</v>
      </c>
      <c r="G13" s="6">
        <v>0</v>
      </c>
      <c r="H13" s="2"/>
    </row>
    <row r="14" spans="2:9" ht="13.8" thickBot="1" x14ac:dyDescent="0.3">
      <c r="B14" s="41" t="s">
        <v>8</v>
      </c>
      <c r="C14" s="42"/>
      <c r="D14" s="19">
        <v>67</v>
      </c>
      <c r="E14" s="1">
        <f t="shared" si="0"/>
        <v>41.104294478527606</v>
      </c>
      <c r="F14" s="19">
        <v>163</v>
      </c>
      <c r="G14" s="6">
        <v>0</v>
      </c>
      <c r="H14" s="2"/>
    </row>
    <row r="15" spans="2:9" ht="13.8" thickBot="1" x14ac:dyDescent="0.3">
      <c r="B15" s="41" t="s">
        <v>9</v>
      </c>
      <c r="C15" s="42"/>
      <c r="D15" s="19">
        <v>70</v>
      </c>
      <c r="E15" s="1">
        <f t="shared" si="0"/>
        <v>63.636363636363633</v>
      </c>
      <c r="F15" s="19">
        <v>110</v>
      </c>
      <c r="G15" s="6">
        <v>0</v>
      </c>
      <c r="H15" s="2"/>
    </row>
    <row r="16" spans="2:9" ht="13.8" thickBot="1" x14ac:dyDescent="0.3">
      <c r="B16" s="41" t="s">
        <v>10</v>
      </c>
      <c r="C16" s="42"/>
      <c r="D16" s="19">
        <v>73</v>
      </c>
      <c r="E16" s="1">
        <f t="shared" si="0"/>
        <v>58.870967741935488</v>
      </c>
      <c r="F16" s="19">
        <v>124</v>
      </c>
      <c r="G16" s="6">
        <v>0</v>
      </c>
      <c r="H16" s="2"/>
    </row>
    <row r="17" spans="2:8" ht="13.8" thickBot="1" x14ac:dyDescent="0.3">
      <c r="B17" s="48" t="s">
        <v>11</v>
      </c>
      <c r="C17" s="49"/>
      <c r="D17" s="19">
        <v>76</v>
      </c>
      <c r="E17" s="10">
        <f t="shared" si="0"/>
        <v>82.608695652173907</v>
      </c>
      <c r="F17" s="19">
        <v>92</v>
      </c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780</v>
      </c>
      <c r="E18" s="18">
        <f>SUM(D6:D17)/SUM(F6:F17)*100</f>
        <v>52.525252525252533</v>
      </c>
      <c r="F18" s="17">
        <f>SUM(F6:F17)</f>
        <v>1485</v>
      </c>
      <c r="G18" s="17">
        <f>SUM(G6:G17)</f>
        <v>0</v>
      </c>
      <c r="H18" s="2"/>
    </row>
  </sheetData>
  <mergeCells count="14">
    <mergeCell ref="B16:C16"/>
    <mergeCell ref="B17:C17"/>
    <mergeCell ref="B10:C10"/>
    <mergeCell ref="B11:C11"/>
    <mergeCell ref="B12:C12"/>
    <mergeCell ref="B13:C13"/>
    <mergeCell ref="B14:C14"/>
    <mergeCell ref="B15:C15"/>
    <mergeCell ref="B9:C9"/>
    <mergeCell ref="B1:H1"/>
    <mergeCell ref="B5:C5"/>
    <mergeCell ref="B6:C6"/>
    <mergeCell ref="B7:C7"/>
    <mergeCell ref="B8:C8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I18"/>
  <sheetViews>
    <sheetView showGridLines="0" topLeftCell="B13" workbookViewId="0">
      <selection activeCell="J18" sqref="J18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6.5546875" style="25" customWidth="1"/>
    <col min="6" max="6" width="18.332031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20</v>
      </c>
      <c r="C1" s="43"/>
      <c r="D1" s="43"/>
      <c r="E1" s="43"/>
      <c r="F1" s="43"/>
      <c r="G1" s="43"/>
      <c r="H1" s="43"/>
    </row>
    <row r="3" spans="2:9" x14ac:dyDescent="0.25">
      <c r="C3" s="2"/>
      <c r="D3" s="8"/>
      <c r="E3" s="24"/>
      <c r="F3" s="9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ht="13.8" thickBot="1" x14ac:dyDescent="0.3">
      <c r="B5" s="44" t="s">
        <v>16</v>
      </c>
      <c r="C5" s="45"/>
      <c r="D5" s="11"/>
      <c r="E5" s="12"/>
      <c r="F5" s="12"/>
      <c r="G5" s="13"/>
      <c r="H5" s="2"/>
    </row>
    <row r="6" spans="2:9" ht="13.8" thickBot="1" x14ac:dyDescent="0.3">
      <c r="B6" s="46" t="s">
        <v>0</v>
      </c>
      <c r="C6" s="47"/>
      <c r="D6" s="19">
        <v>250</v>
      </c>
      <c r="E6" s="20">
        <f>D6/F6*100</f>
        <v>100.80645161290323</v>
      </c>
      <c r="F6" s="19">
        <v>248</v>
      </c>
      <c r="G6" s="6">
        <v>0</v>
      </c>
      <c r="H6" s="2"/>
      <c r="I6" s="3"/>
    </row>
    <row r="7" spans="2:9" ht="13.8" thickBot="1" x14ac:dyDescent="0.3">
      <c r="B7" s="41" t="s">
        <v>1</v>
      </c>
      <c r="C7" s="42"/>
      <c r="D7" s="19">
        <v>246</v>
      </c>
      <c r="E7" s="20">
        <f t="shared" ref="E7:E17" si="0">D7/F7*100</f>
        <v>100</v>
      </c>
      <c r="F7" s="19">
        <v>246</v>
      </c>
      <c r="G7" s="6">
        <v>0</v>
      </c>
      <c r="H7" s="2"/>
    </row>
    <row r="8" spans="2:9" ht="13.8" thickBot="1" x14ac:dyDescent="0.3">
      <c r="B8" s="41" t="s">
        <v>2</v>
      </c>
      <c r="C8" s="42"/>
      <c r="D8" s="19">
        <v>89</v>
      </c>
      <c r="E8" s="20">
        <f t="shared" si="0"/>
        <v>35.177865612648226</v>
      </c>
      <c r="F8" s="19">
        <v>253</v>
      </c>
      <c r="G8" s="6">
        <v>0</v>
      </c>
      <c r="H8" s="2"/>
    </row>
    <row r="9" spans="2:9" ht="13.8" thickBot="1" x14ac:dyDescent="0.3">
      <c r="B9" s="41" t="s">
        <v>3</v>
      </c>
      <c r="C9" s="42"/>
      <c r="D9" s="19">
        <v>263</v>
      </c>
      <c r="E9" s="20">
        <f t="shared" si="0"/>
        <v>105.62248995983936</v>
      </c>
      <c r="F9" s="19">
        <v>249</v>
      </c>
      <c r="G9" s="6">
        <v>0</v>
      </c>
      <c r="H9" s="2"/>
    </row>
    <row r="10" spans="2:9" ht="13.8" thickBot="1" x14ac:dyDescent="0.3">
      <c r="B10" s="41" t="s">
        <v>4</v>
      </c>
      <c r="C10" s="42"/>
      <c r="D10" s="19">
        <v>309</v>
      </c>
      <c r="E10" s="20">
        <f t="shared" si="0"/>
        <v>124.59677419354837</v>
      </c>
      <c r="F10" s="19">
        <v>248</v>
      </c>
      <c r="G10" s="6">
        <v>0</v>
      </c>
      <c r="H10" s="2"/>
    </row>
    <row r="11" spans="2:9" ht="13.8" thickBot="1" x14ac:dyDescent="0.3">
      <c r="B11" s="41" t="s">
        <v>5</v>
      </c>
      <c r="C11" s="42"/>
      <c r="D11" s="19">
        <v>208</v>
      </c>
      <c r="E11" s="20">
        <f t="shared" si="0"/>
        <v>81.889763779527556</v>
      </c>
      <c r="F11" s="19">
        <v>254</v>
      </c>
      <c r="G11" s="6">
        <v>0</v>
      </c>
      <c r="H11" s="2"/>
    </row>
    <row r="12" spans="2:9" ht="13.8" thickBot="1" x14ac:dyDescent="0.3">
      <c r="B12" s="41" t="s">
        <v>6</v>
      </c>
      <c r="C12" s="42"/>
      <c r="D12" s="19">
        <v>223</v>
      </c>
      <c r="E12" s="20">
        <f t="shared" si="0"/>
        <v>85.114503816793899</v>
      </c>
      <c r="F12" s="19">
        <v>262</v>
      </c>
      <c r="G12" s="6">
        <v>0</v>
      </c>
      <c r="H12" s="2"/>
    </row>
    <row r="13" spans="2:9" ht="13.8" thickBot="1" x14ac:dyDescent="0.3">
      <c r="B13" s="41" t="s">
        <v>7</v>
      </c>
      <c r="C13" s="42"/>
      <c r="D13" s="19">
        <v>187</v>
      </c>
      <c r="E13" s="20">
        <f t="shared" si="0"/>
        <v>76.954732510288068</v>
      </c>
      <c r="F13" s="19">
        <v>243</v>
      </c>
      <c r="G13" s="6">
        <v>0</v>
      </c>
      <c r="H13" s="2"/>
      <c r="I13" s="22"/>
    </row>
    <row r="14" spans="2:9" ht="13.8" thickBot="1" x14ac:dyDescent="0.3">
      <c r="B14" s="41" t="s">
        <v>8</v>
      </c>
      <c r="C14" s="42"/>
      <c r="D14" s="19">
        <v>216</v>
      </c>
      <c r="E14" s="20">
        <f t="shared" si="0"/>
        <v>85.375494071146235</v>
      </c>
      <c r="F14" s="19">
        <v>253</v>
      </c>
      <c r="G14" s="6">
        <v>0</v>
      </c>
      <c r="H14" s="2"/>
    </row>
    <row r="15" spans="2:9" ht="13.8" thickBot="1" x14ac:dyDescent="0.3">
      <c r="B15" s="41" t="s">
        <v>9</v>
      </c>
      <c r="C15" s="42"/>
      <c r="D15" s="19">
        <v>254</v>
      </c>
      <c r="E15" s="20">
        <f t="shared" si="0"/>
        <v>118.69158878504673</v>
      </c>
      <c r="F15" s="19">
        <v>214</v>
      </c>
      <c r="G15" s="6">
        <v>0</v>
      </c>
      <c r="H15" s="2"/>
    </row>
    <row r="16" spans="2:9" ht="13.8" thickBot="1" x14ac:dyDescent="0.3">
      <c r="B16" s="41" t="s">
        <v>10</v>
      </c>
      <c r="C16" s="42"/>
      <c r="D16" s="19">
        <v>174</v>
      </c>
      <c r="E16" s="20">
        <f t="shared" si="0"/>
        <v>68.503937007874015</v>
      </c>
      <c r="F16" s="19">
        <v>254</v>
      </c>
      <c r="G16" s="6">
        <v>0</v>
      </c>
      <c r="H16" s="2"/>
    </row>
    <row r="17" spans="2:8" ht="13.8" thickBot="1" x14ac:dyDescent="0.3">
      <c r="B17" s="48" t="s">
        <v>11</v>
      </c>
      <c r="C17" s="49"/>
      <c r="D17" s="19">
        <v>226</v>
      </c>
      <c r="E17" s="21">
        <f t="shared" si="0"/>
        <v>91.869918699186996</v>
      </c>
      <c r="F17" s="19">
        <v>246</v>
      </c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2645</v>
      </c>
      <c r="E18" s="23">
        <f>SUM(D6:D18)/SUM(F6:F18)*100</f>
        <v>89.057239057239059</v>
      </c>
      <c r="F18" s="17">
        <f>SUM(F6:F17)</f>
        <v>2970</v>
      </c>
      <c r="G18" s="17">
        <f>SUM(G6:G17)</f>
        <v>0</v>
      </c>
      <c r="H18" s="2"/>
    </row>
  </sheetData>
  <mergeCells count="14">
    <mergeCell ref="B16:C16"/>
    <mergeCell ref="B17:C17"/>
    <mergeCell ref="B10:C10"/>
    <mergeCell ref="B11:C11"/>
    <mergeCell ref="B12:C12"/>
    <mergeCell ref="B13:C13"/>
    <mergeCell ref="B14:C14"/>
    <mergeCell ref="B15:C15"/>
    <mergeCell ref="B9:C9"/>
    <mergeCell ref="B1:H1"/>
    <mergeCell ref="B5:C5"/>
    <mergeCell ref="B6:C6"/>
    <mergeCell ref="B7:C7"/>
    <mergeCell ref="B8:C8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I18"/>
  <sheetViews>
    <sheetView showGridLines="0" topLeftCell="B13" workbookViewId="0">
      <selection activeCell="E15" sqref="E15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style="25" customWidth="1"/>
    <col min="5" max="5" width="16.5546875" style="25" customWidth="1"/>
    <col min="6" max="6" width="18.33203125" style="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22</v>
      </c>
      <c r="C1" s="43"/>
      <c r="D1" s="43"/>
      <c r="E1" s="43"/>
      <c r="F1" s="43"/>
      <c r="G1" s="43"/>
      <c r="H1" s="43"/>
    </row>
    <row r="3" spans="2:9" x14ac:dyDescent="0.25">
      <c r="C3" s="2"/>
      <c r="D3" s="26"/>
      <c r="E3" s="24"/>
      <c r="F3" s="24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ht="13.8" thickBot="1" x14ac:dyDescent="0.3">
      <c r="B5" s="44" t="s">
        <v>16</v>
      </c>
      <c r="C5" s="45"/>
      <c r="D5" s="11"/>
      <c r="E5" s="12"/>
      <c r="F5" s="12"/>
      <c r="G5" s="13"/>
      <c r="H5" s="2"/>
    </row>
    <row r="6" spans="2:9" ht="13.8" thickBot="1" x14ac:dyDescent="0.3">
      <c r="B6" s="46" t="s">
        <v>0</v>
      </c>
      <c r="C6" s="47"/>
      <c r="D6" s="19">
        <v>51</v>
      </c>
      <c r="E6" s="20">
        <f>D6/F6*100</f>
        <v>43.96551724137931</v>
      </c>
      <c r="F6" s="19">
        <v>116</v>
      </c>
      <c r="G6" s="6">
        <v>0</v>
      </c>
      <c r="H6" s="2"/>
      <c r="I6" s="3"/>
    </row>
    <row r="7" spans="2:9" ht="13.8" thickBot="1" x14ac:dyDescent="0.3">
      <c r="B7" s="41" t="s">
        <v>1</v>
      </c>
      <c r="C7" s="42"/>
      <c r="D7" s="19">
        <v>60</v>
      </c>
      <c r="E7" s="20">
        <f t="shared" ref="E7:E17" si="0">D7/F7*100</f>
        <v>55.045871559633028</v>
      </c>
      <c r="F7" s="19">
        <v>109</v>
      </c>
      <c r="G7" s="6">
        <v>0</v>
      </c>
      <c r="H7" s="2"/>
    </row>
    <row r="8" spans="2:9" ht="13.8" thickBot="1" x14ac:dyDescent="0.3">
      <c r="B8" s="41" t="s">
        <v>2</v>
      </c>
      <c r="C8" s="42"/>
      <c r="D8" s="19">
        <v>66</v>
      </c>
      <c r="E8" s="20">
        <f t="shared" si="0"/>
        <v>58.407079646017699</v>
      </c>
      <c r="F8" s="19">
        <v>113</v>
      </c>
      <c r="G8" s="6">
        <v>0</v>
      </c>
      <c r="H8" s="2"/>
    </row>
    <row r="9" spans="2:9" ht="13.8" thickBot="1" x14ac:dyDescent="0.3">
      <c r="B9" s="41" t="s">
        <v>3</v>
      </c>
      <c r="C9" s="42"/>
      <c r="D9" s="19">
        <v>70</v>
      </c>
      <c r="E9" s="20">
        <f t="shared" si="0"/>
        <v>64.81481481481481</v>
      </c>
      <c r="F9" s="19">
        <v>108</v>
      </c>
      <c r="G9" s="6">
        <v>0</v>
      </c>
      <c r="H9" s="2"/>
    </row>
    <row r="10" spans="2:9" ht="13.8" thickBot="1" x14ac:dyDescent="0.3">
      <c r="B10" s="41" t="s">
        <v>4</v>
      </c>
      <c r="C10" s="42"/>
      <c r="D10" s="19">
        <v>38</v>
      </c>
      <c r="E10" s="20">
        <f t="shared" si="0"/>
        <v>34.234234234234236</v>
      </c>
      <c r="F10" s="19">
        <v>111</v>
      </c>
      <c r="G10" s="6">
        <v>0</v>
      </c>
      <c r="H10" s="2"/>
    </row>
    <row r="11" spans="2:9" ht="13.8" thickBot="1" x14ac:dyDescent="0.3">
      <c r="B11" s="41" t="s">
        <v>5</v>
      </c>
      <c r="C11" s="42"/>
      <c r="D11" s="19">
        <v>74</v>
      </c>
      <c r="E11" s="20">
        <f t="shared" si="0"/>
        <v>68.518518518518519</v>
      </c>
      <c r="F11" s="19">
        <v>108</v>
      </c>
      <c r="G11" s="6">
        <v>0</v>
      </c>
      <c r="H11" s="2"/>
    </row>
    <row r="12" spans="2:9" ht="13.8" thickBot="1" x14ac:dyDescent="0.3">
      <c r="B12" s="41" t="s">
        <v>6</v>
      </c>
      <c r="C12" s="42"/>
      <c r="D12" s="19">
        <v>27</v>
      </c>
      <c r="E12" s="20">
        <f t="shared" si="0"/>
        <v>26.732673267326735</v>
      </c>
      <c r="F12" s="19">
        <v>101</v>
      </c>
      <c r="G12" s="6">
        <v>0</v>
      </c>
      <c r="H12" s="2"/>
    </row>
    <row r="13" spans="2:9" ht="13.8" thickBot="1" x14ac:dyDescent="0.3">
      <c r="B13" s="41" t="s">
        <v>7</v>
      </c>
      <c r="C13" s="42"/>
      <c r="D13" s="19">
        <v>81</v>
      </c>
      <c r="E13" s="20">
        <f t="shared" si="0"/>
        <v>75</v>
      </c>
      <c r="F13" s="19">
        <v>108</v>
      </c>
      <c r="G13" s="6">
        <v>0</v>
      </c>
      <c r="H13" s="2"/>
    </row>
    <row r="14" spans="2:9" ht="13.8" thickBot="1" x14ac:dyDescent="0.3">
      <c r="B14" s="41" t="s">
        <v>8</v>
      </c>
      <c r="C14" s="42"/>
      <c r="D14" s="19">
        <v>49</v>
      </c>
      <c r="E14" s="20">
        <f t="shared" si="0"/>
        <v>46.226415094339622</v>
      </c>
      <c r="F14" s="19">
        <v>106</v>
      </c>
      <c r="G14" s="6">
        <v>0</v>
      </c>
      <c r="H14" s="2"/>
    </row>
    <row r="15" spans="2:9" ht="13.8" thickBot="1" x14ac:dyDescent="0.3">
      <c r="B15" s="41" t="s">
        <v>9</v>
      </c>
      <c r="C15" s="42"/>
      <c r="D15" s="19"/>
      <c r="E15" s="20" t="e">
        <f t="shared" si="0"/>
        <v>#DIV/0!</v>
      </c>
      <c r="F15" s="19"/>
      <c r="G15" s="6">
        <v>0</v>
      </c>
      <c r="H15" s="2"/>
    </row>
    <row r="16" spans="2:9" ht="13.8" thickBot="1" x14ac:dyDescent="0.3">
      <c r="B16" s="41" t="s">
        <v>10</v>
      </c>
      <c r="C16" s="42"/>
      <c r="D16" s="19"/>
      <c r="E16" s="20" t="e">
        <f t="shared" si="0"/>
        <v>#DIV/0!</v>
      </c>
      <c r="F16" s="19"/>
      <c r="G16" s="6">
        <v>0</v>
      </c>
      <c r="H16" s="2"/>
    </row>
    <row r="17" spans="2:8" ht="13.8" thickBot="1" x14ac:dyDescent="0.3">
      <c r="B17" s="48" t="s">
        <v>11</v>
      </c>
      <c r="C17" s="49"/>
      <c r="D17" s="19"/>
      <c r="E17" s="21" t="e">
        <f t="shared" si="0"/>
        <v>#DIV/0!</v>
      </c>
      <c r="F17" s="19"/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516</v>
      </c>
      <c r="E18" s="23">
        <f>SUM(D6:D17)/SUM(F6:F17)*100</f>
        <v>52.653061224489797</v>
      </c>
      <c r="F18" s="17">
        <f>SUM(F6:F17)</f>
        <v>980</v>
      </c>
      <c r="G18" s="17">
        <f>SUM(G6:G17)</f>
        <v>0</v>
      </c>
      <c r="H18" s="2"/>
    </row>
  </sheetData>
  <mergeCells count="14">
    <mergeCell ref="B9:C9"/>
    <mergeCell ref="B1:H1"/>
    <mergeCell ref="B5:C5"/>
    <mergeCell ref="B6:C6"/>
    <mergeCell ref="B7:C7"/>
    <mergeCell ref="B8:C8"/>
    <mergeCell ref="B16:C16"/>
    <mergeCell ref="B17:C17"/>
    <mergeCell ref="B10:C10"/>
    <mergeCell ref="B11:C11"/>
    <mergeCell ref="B12:C12"/>
    <mergeCell ref="B13:C13"/>
    <mergeCell ref="B14:C14"/>
    <mergeCell ref="B15:C15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I18"/>
  <sheetViews>
    <sheetView showGridLines="0" topLeftCell="A16" workbookViewId="0">
      <selection activeCell="H40" sqref="H40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6.5546875" customWidth="1"/>
    <col min="6" max="6" width="18.33203125" customWidth="1"/>
    <col min="7" max="7" width="17.109375" customWidth="1"/>
    <col min="8" max="8" width="28.33203125" customWidth="1"/>
  </cols>
  <sheetData>
    <row r="1" spans="2:9" ht="18" customHeight="1" x14ac:dyDescent="0.25">
      <c r="B1" s="43" t="s">
        <v>21</v>
      </c>
      <c r="C1" s="43"/>
      <c r="D1" s="43"/>
      <c r="E1" s="43"/>
      <c r="F1" s="43"/>
      <c r="G1" s="43"/>
      <c r="H1" s="43"/>
    </row>
    <row r="3" spans="2:9" x14ac:dyDescent="0.25">
      <c r="C3" s="2"/>
      <c r="D3" s="8"/>
      <c r="E3" s="9"/>
      <c r="F3" s="9"/>
      <c r="G3" s="9"/>
      <c r="H3" s="2"/>
    </row>
    <row r="4" spans="2:9" ht="27" thickBot="1" x14ac:dyDescent="0.3">
      <c r="C4" s="5"/>
      <c r="D4" s="7" t="s">
        <v>12</v>
      </c>
      <c r="E4" s="4" t="s">
        <v>13</v>
      </c>
      <c r="F4" s="4" t="s">
        <v>14</v>
      </c>
      <c r="G4" s="4" t="s">
        <v>15</v>
      </c>
      <c r="H4" s="2"/>
    </row>
    <row r="5" spans="2:9" x14ac:dyDescent="0.25">
      <c r="B5" s="44" t="s">
        <v>16</v>
      </c>
      <c r="C5" s="45"/>
      <c r="D5" s="11"/>
      <c r="E5" s="12"/>
      <c r="F5" s="12"/>
      <c r="G5" s="13"/>
      <c r="H5" s="2"/>
    </row>
    <row r="6" spans="2:9" x14ac:dyDescent="0.25">
      <c r="B6" s="46" t="s">
        <v>0</v>
      </c>
      <c r="C6" s="47"/>
      <c r="D6" s="6">
        <v>270</v>
      </c>
      <c r="E6" s="1">
        <f>D6/F6*100</f>
        <v>25.641025641025639</v>
      </c>
      <c r="F6" s="6">
        <v>1053</v>
      </c>
      <c r="G6" s="6">
        <v>0</v>
      </c>
      <c r="H6" s="2"/>
      <c r="I6" s="3"/>
    </row>
    <row r="7" spans="2:9" x14ac:dyDescent="0.25">
      <c r="B7" s="41" t="s">
        <v>1</v>
      </c>
      <c r="C7" s="42"/>
      <c r="D7" s="6">
        <v>154</v>
      </c>
      <c r="E7" s="1">
        <f t="shared" ref="E7:E17" si="0">D7/F7*100</f>
        <v>14.193548387096774</v>
      </c>
      <c r="F7" s="6">
        <v>1085</v>
      </c>
      <c r="G7" s="6">
        <v>0</v>
      </c>
      <c r="H7" s="2"/>
    </row>
    <row r="8" spans="2:9" x14ac:dyDescent="0.25">
      <c r="B8" s="41" t="s">
        <v>2</v>
      </c>
      <c r="C8" s="42"/>
      <c r="D8" s="6">
        <v>172</v>
      </c>
      <c r="E8" s="1">
        <f t="shared" si="0"/>
        <v>15.970287836583102</v>
      </c>
      <c r="F8" s="6">
        <v>1077</v>
      </c>
      <c r="G8" s="6">
        <v>0</v>
      </c>
      <c r="H8" s="2"/>
    </row>
    <row r="9" spans="2:9" x14ac:dyDescent="0.25">
      <c r="B9" s="41" t="s">
        <v>3</v>
      </c>
      <c r="C9" s="42"/>
      <c r="D9" s="6">
        <v>257</v>
      </c>
      <c r="E9" s="1">
        <f t="shared" si="0"/>
        <v>23.257918552036198</v>
      </c>
      <c r="F9" s="6">
        <v>1105</v>
      </c>
      <c r="G9" s="6">
        <v>0</v>
      </c>
      <c r="H9" s="2"/>
    </row>
    <row r="10" spans="2:9" x14ac:dyDescent="0.25">
      <c r="B10" s="41" t="s">
        <v>4</v>
      </c>
      <c r="C10" s="42"/>
      <c r="D10" s="6">
        <v>260</v>
      </c>
      <c r="E10" s="1">
        <f t="shared" si="0"/>
        <v>23.52941176470588</v>
      </c>
      <c r="F10" s="6">
        <v>1105</v>
      </c>
      <c r="G10" s="6">
        <v>0</v>
      </c>
      <c r="H10" s="2"/>
    </row>
    <row r="11" spans="2:9" x14ac:dyDescent="0.25">
      <c r="B11" s="41" t="s">
        <v>5</v>
      </c>
      <c r="C11" s="42"/>
      <c r="D11" s="6">
        <v>229</v>
      </c>
      <c r="E11" s="1">
        <f t="shared" si="0"/>
        <v>20.428189116859947</v>
      </c>
      <c r="F11" s="6">
        <v>1121</v>
      </c>
      <c r="G11" s="6">
        <v>0</v>
      </c>
      <c r="H11" s="2"/>
    </row>
    <row r="12" spans="2:9" x14ac:dyDescent="0.25">
      <c r="B12" s="41" t="s">
        <v>6</v>
      </c>
      <c r="C12" s="42"/>
      <c r="D12" s="6">
        <v>151</v>
      </c>
      <c r="E12" s="1">
        <f t="shared" si="0"/>
        <v>17.062146892655367</v>
      </c>
      <c r="F12" s="6">
        <v>885</v>
      </c>
      <c r="G12" s="6">
        <v>0</v>
      </c>
      <c r="H12" s="2"/>
    </row>
    <row r="13" spans="2:9" x14ac:dyDescent="0.25">
      <c r="B13" s="41" t="s">
        <v>7</v>
      </c>
      <c r="C13" s="42"/>
      <c r="D13" s="6">
        <v>296</v>
      </c>
      <c r="E13" s="1">
        <f t="shared" si="0"/>
        <v>30.865484880083422</v>
      </c>
      <c r="F13" s="6">
        <v>959</v>
      </c>
      <c r="G13" s="6">
        <v>0</v>
      </c>
      <c r="H13" s="2"/>
    </row>
    <row r="14" spans="2:9" x14ac:dyDescent="0.25">
      <c r="B14" s="41" t="s">
        <v>8</v>
      </c>
      <c r="C14" s="42"/>
      <c r="D14" s="6">
        <v>225</v>
      </c>
      <c r="E14" s="1">
        <f t="shared" si="0"/>
        <v>21.448999046711155</v>
      </c>
      <c r="F14" s="6">
        <v>1049</v>
      </c>
      <c r="G14" s="6">
        <v>0</v>
      </c>
      <c r="H14" s="2"/>
    </row>
    <row r="15" spans="2:9" x14ac:dyDescent="0.25">
      <c r="B15" s="41" t="s">
        <v>9</v>
      </c>
      <c r="C15" s="42"/>
      <c r="D15" s="6">
        <v>176</v>
      </c>
      <c r="E15" s="1">
        <f t="shared" si="0"/>
        <v>19.4905869324474</v>
      </c>
      <c r="F15" s="6">
        <v>903</v>
      </c>
      <c r="G15" s="6">
        <v>0</v>
      </c>
      <c r="H15" s="2"/>
    </row>
    <row r="16" spans="2:9" x14ac:dyDescent="0.25">
      <c r="B16" s="41" t="s">
        <v>10</v>
      </c>
      <c r="C16" s="42"/>
      <c r="D16" s="6">
        <v>287</v>
      </c>
      <c r="E16" s="1" t="e">
        <f t="shared" si="0"/>
        <v>#DIV/0!</v>
      </c>
      <c r="F16" s="6"/>
      <c r="G16" s="6">
        <v>0</v>
      </c>
      <c r="H16" s="2"/>
    </row>
    <row r="17" spans="2:8" ht="13.8" thickBot="1" x14ac:dyDescent="0.3">
      <c r="B17" s="48" t="s">
        <v>11</v>
      </c>
      <c r="C17" s="49"/>
      <c r="D17" s="14">
        <v>310</v>
      </c>
      <c r="E17" s="10" t="e">
        <f t="shared" si="0"/>
        <v>#DIV/0!</v>
      </c>
      <c r="F17" s="14"/>
      <c r="G17" s="14">
        <v>0</v>
      </c>
      <c r="H17" s="2"/>
    </row>
    <row r="18" spans="2:8" ht="13.8" thickBot="1" x14ac:dyDescent="0.3">
      <c r="B18" s="15" t="s">
        <v>17</v>
      </c>
      <c r="C18" s="16"/>
      <c r="D18" s="17">
        <f>SUM(D6:D17)</f>
        <v>2787</v>
      </c>
      <c r="E18" s="18">
        <f>SUM(D6:D17)/SUM(F6:F17)*100</f>
        <v>26.948365886675692</v>
      </c>
      <c r="F18" s="17">
        <f>SUM(F6:F17)</f>
        <v>10342</v>
      </c>
      <c r="G18" s="17">
        <f>SUM(G6:G17)</f>
        <v>0</v>
      </c>
      <c r="H18" s="2"/>
    </row>
  </sheetData>
  <mergeCells count="14">
    <mergeCell ref="B16:C16"/>
    <mergeCell ref="B17:C17"/>
    <mergeCell ref="B10:C10"/>
    <mergeCell ref="B11:C11"/>
    <mergeCell ref="B12:C12"/>
    <mergeCell ref="B13:C13"/>
    <mergeCell ref="B14:C14"/>
    <mergeCell ref="B15:C15"/>
    <mergeCell ref="B9:C9"/>
    <mergeCell ref="B1:H1"/>
    <mergeCell ref="B5:C5"/>
    <mergeCell ref="B6:C6"/>
    <mergeCell ref="B7:C7"/>
    <mergeCell ref="B8:C8"/>
  </mergeCells>
  <pageMargins left="0.78740157499999996" right="0.78740157499999996" top="0.984251969" bottom="0.984251969" header="0.4921259845" footer="0.4921259845"/>
  <pageSetup scale="94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22"/>
  <sheetViews>
    <sheetView showGridLines="0" workbookViewId="0">
      <selection activeCell="F25" sqref="F25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8.33203125" customWidth="1"/>
    <col min="6" max="6" width="17.109375" customWidth="1"/>
    <col min="7" max="7" width="3.5546875" customWidth="1"/>
    <col min="8" max="8" width="15.6640625" customWidth="1"/>
    <col min="10" max="10" width="17.5546875" style="30" customWidth="1"/>
    <col min="12" max="12" width="10.33203125" customWidth="1"/>
  </cols>
  <sheetData>
    <row r="1" spans="2:8" ht="18" customHeight="1" x14ac:dyDescent="0.25">
      <c r="B1" s="43" t="s">
        <v>28</v>
      </c>
      <c r="C1" s="43"/>
      <c r="D1" s="43"/>
      <c r="E1" s="43"/>
      <c r="F1" s="43"/>
      <c r="G1" s="43"/>
      <c r="H1" s="43"/>
    </row>
    <row r="2" spans="2:8" ht="21" x14ac:dyDescent="0.4">
      <c r="E2" s="27"/>
    </row>
    <row r="3" spans="2:8" x14ac:dyDescent="0.25">
      <c r="C3" s="2"/>
      <c r="D3" s="8"/>
      <c r="E3" s="2"/>
      <c r="F3" s="2"/>
      <c r="G3" s="2"/>
    </row>
    <row r="4" spans="2:8" ht="40.200000000000003" thickBot="1" x14ac:dyDescent="0.3">
      <c r="B4" s="29" t="s">
        <v>24</v>
      </c>
      <c r="C4" s="5"/>
      <c r="D4" s="7" t="s">
        <v>12</v>
      </c>
      <c r="E4" s="2"/>
      <c r="F4" s="60" t="s">
        <v>25</v>
      </c>
      <c r="G4" s="61"/>
      <c r="H4" s="7" t="s">
        <v>12</v>
      </c>
    </row>
    <row r="5" spans="2:8" x14ac:dyDescent="0.25">
      <c r="B5" s="44" t="s">
        <v>16</v>
      </c>
      <c r="C5" s="45"/>
      <c r="D5" s="11"/>
      <c r="E5" s="2"/>
      <c r="F5" s="44" t="s">
        <v>16</v>
      </c>
      <c r="G5" s="45"/>
      <c r="H5" s="11"/>
    </row>
    <row r="6" spans="2:8" ht="13.95" customHeight="1" x14ac:dyDescent="0.25">
      <c r="B6" s="46" t="s">
        <v>0</v>
      </c>
      <c r="C6" s="47"/>
      <c r="D6" s="6">
        <v>270</v>
      </c>
      <c r="E6" s="2"/>
      <c r="F6" s="46" t="s">
        <v>0</v>
      </c>
      <c r="G6" s="59"/>
      <c r="H6" s="6">
        <v>314</v>
      </c>
    </row>
    <row r="7" spans="2:8" x14ac:dyDescent="0.25">
      <c r="B7" s="41" t="s">
        <v>1</v>
      </c>
      <c r="C7" s="42"/>
      <c r="D7" s="6">
        <v>154</v>
      </c>
      <c r="E7" s="2"/>
      <c r="F7" s="41" t="s">
        <v>1</v>
      </c>
      <c r="G7" s="56"/>
      <c r="H7" s="6">
        <v>300</v>
      </c>
    </row>
    <row r="8" spans="2:8" x14ac:dyDescent="0.25">
      <c r="B8" s="41" t="s">
        <v>2</v>
      </c>
      <c r="C8" s="42"/>
      <c r="D8" s="6">
        <v>172</v>
      </c>
      <c r="E8" s="2"/>
      <c r="F8" s="41" t="s">
        <v>2</v>
      </c>
      <c r="G8" s="56"/>
      <c r="H8" s="6">
        <v>146</v>
      </c>
    </row>
    <row r="9" spans="2:8" x14ac:dyDescent="0.25">
      <c r="B9" s="41" t="s">
        <v>3</v>
      </c>
      <c r="C9" s="42"/>
      <c r="D9" s="6">
        <v>257</v>
      </c>
      <c r="E9" s="2"/>
      <c r="F9" s="41" t="s">
        <v>3</v>
      </c>
      <c r="G9" s="56"/>
      <c r="H9" s="6">
        <v>326</v>
      </c>
    </row>
    <row r="10" spans="2:8" x14ac:dyDescent="0.25">
      <c r="B10" s="41" t="s">
        <v>4</v>
      </c>
      <c r="C10" s="42"/>
      <c r="D10" s="6">
        <v>260</v>
      </c>
      <c r="E10" s="2"/>
      <c r="F10" s="41" t="s">
        <v>4</v>
      </c>
      <c r="G10" s="56"/>
      <c r="H10" s="6">
        <v>379</v>
      </c>
    </row>
    <row r="11" spans="2:8" x14ac:dyDescent="0.25">
      <c r="B11" s="41" t="s">
        <v>5</v>
      </c>
      <c r="C11" s="42"/>
      <c r="D11" s="6">
        <v>229</v>
      </c>
      <c r="E11" s="2"/>
      <c r="F11" s="41" t="s">
        <v>5</v>
      </c>
      <c r="G11" s="56"/>
      <c r="H11" s="6">
        <v>260</v>
      </c>
    </row>
    <row r="12" spans="2:8" x14ac:dyDescent="0.25">
      <c r="B12" s="41" t="s">
        <v>6</v>
      </c>
      <c r="C12" s="42"/>
      <c r="D12" s="6">
        <v>151</v>
      </c>
      <c r="E12" s="2"/>
      <c r="F12" s="41" t="s">
        <v>6</v>
      </c>
      <c r="G12" s="56"/>
      <c r="H12" s="6">
        <v>306</v>
      </c>
    </row>
    <row r="13" spans="2:8" x14ac:dyDescent="0.25">
      <c r="B13" s="41" t="s">
        <v>7</v>
      </c>
      <c r="C13" s="42"/>
      <c r="D13" s="6">
        <v>296</v>
      </c>
      <c r="E13" s="2"/>
      <c r="F13" s="41" t="s">
        <v>7</v>
      </c>
      <c r="G13" s="56"/>
      <c r="H13" s="6">
        <v>238</v>
      </c>
    </row>
    <row r="14" spans="2:8" x14ac:dyDescent="0.25">
      <c r="B14" s="41" t="s">
        <v>8</v>
      </c>
      <c r="C14" s="42"/>
      <c r="D14" s="6">
        <v>225</v>
      </c>
      <c r="E14" s="2"/>
      <c r="F14" s="41" t="s">
        <v>8</v>
      </c>
      <c r="G14" s="56"/>
      <c r="H14" s="6">
        <v>283</v>
      </c>
    </row>
    <row r="15" spans="2:8" x14ac:dyDescent="0.25">
      <c r="B15" s="41" t="s">
        <v>9</v>
      </c>
      <c r="C15" s="42"/>
      <c r="D15" s="6">
        <v>176</v>
      </c>
      <c r="E15" s="2"/>
      <c r="F15" s="41" t="s">
        <v>9</v>
      </c>
      <c r="G15" s="56"/>
      <c r="H15" s="6">
        <v>324</v>
      </c>
    </row>
    <row r="16" spans="2:8" x14ac:dyDescent="0.25">
      <c r="B16" s="41" t="s">
        <v>10</v>
      </c>
      <c r="C16" s="42"/>
      <c r="D16" s="6">
        <v>287</v>
      </c>
      <c r="E16" s="2"/>
      <c r="F16" s="41" t="s">
        <v>10</v>
      </c>
      <c r="G16" s="56"/>
      <c r="H16" s="6">
        <v>247</v>
      </c>
    </row>
    <row r="17" spans="2:13" ht="13.8" thickBot="1" x14ac:dyDescent="0.3">
      <c r="B17" s="48" t="s">
        <v>11</v>
      </c>
      <c r="C17" s="49"/>
      <c r="D17" s="14">
        <v>310</v>
      </c>
      <c r="E17" s="2"/>
      <c r="F17" s="57" t="s">
        <v>11</v>
      </c>
      <c r="G17" s="58"/>
      <c r="H17" s="14">
        <v>302</v>
      </c>
    </row>
    <row r="18" spans="2:13" ht="13.8" thickBot="1" x14ac:dyDescent="0.3">
      <c r="B18" s="15" t="s">
        <v>17</v>
      </c>
      <c r="C18" s="16"/>
      <c r="D18" s="17">
        <f>SUM(D6:D17)</f>
        <v>2787</v>
      </c>
      <c r="E18" s="2"/>
      <c r="F18" s="52" t="s">
        <v>17</v>
      </c>
      <c r="G18" s="53"/>
      <c r="H18" s="17">
        <f>SUM(H6:H17)</f>
        <v>3425</v>
      </c>
    </row>
    <row r="19" spans="2:13" ht="30.6" customHeight="1" thickBot="1" x14ac:dyDescent="0.3">
      <c r="J19" s="31" t="s">
        <v>26</v>
      </c>
      <c r="K19" s="54" t="s">
        <v>27</v>
      </c>
      <c r="L19" s="55"/>
    </row>
    <row r="20" spans="2:13" ht="13.8" thickBot="1" x14ac:dyDescent="0.3">
      <c r="J20" s="31">
        <v>2013</v>
      </c>
      <c r="K20" s="50">
        <v>3425</v>
      </c>
      <c r="L20" s="51"/>
    </row>
    <row r="21" spans="2:13" ht="13.8" thickBot="1" x14ac:dyDescent="0.3">
      <c r="J21" s="31">
        <v>2014</v>
      </c>
      <c r="K21" s="50">
        <v>2787</v>
      </c>
      <c r="L21" s="51"/>
      <c r="M21" s="28"/>
    </row>
    <row r="22" spans="2:13" ht="29.4" customHeight="1" x14ac:dyDescent="0.25"/>
  </sheetData>
  <mergeCells count="32">
    <mergeCell ref="B9:C9"/>
    <mergeCell ref="F5:G5"/>
    <mergeCell ref="F4:G4"/>
    <mergeCell ref="B1:H1"/>
    <mergeCell ref="B5:C5"/>
    <mergeCell ref="B6:C6"/>
    <mergeCell ref="B7:C7"/>
    <mergeCell ref="B8:C8"/>
    <mergeCell ref="B16:C16"/>
    <mergeCell ref="B17:C17"/>
    <mergeCell ref="B10:C10"/>
    <mergeCell ref="B11:C11"/>
    <mergeCell ref="B12:C12"/>
    <mergeCell ref="B13:C13"/>
    <mergeCell ref="B14:C14"/>
    <mergeCell ref="B15:C15"/>
    <mergeCell ref="F10:G10"/>
    <mergeCell ref="F9:G9"/>
    <mergeCell ref="F8:G8"/>
    <mergeCell ref="F7:G7"/>
    <mergeCell ref="F6:G6"/>
    <mergeCell ref="K21:L21"/>
    <mergeCell ref="F18:G18"/>
    <mergeCell ref="K19:L19"/>
    <mergeCell ref="K20:L20"/>
    <mergeCell ref="F11:G11"/>
    <mergeCell ref="F13:G13"/>
    <mergeCell ref="F14:G14"/>
    <mergeCell ref="F15:G15"/>
    <mergeCell ref="F16:G16"/>
    <mergeCell ref="F17:G17"/>
    <mergeCell ref="F12:G12"/>
  </mergeCells>
  <pageMargins left="0.78740157499999996" right="0.78740157499999996" top="0.984251969" bottom="0.984251969" header="0.4921259845" footer="0.4921259845"/>
  <pageSetup scale="94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24"/>
  <sheetViews>
    <sheetView showGridLines="0" tabSelected="1" workbookViewId="0">
      <selection activeCell="H6" sqref="H6"/>
    </sheetView>
  </sheetViews>
  <sheetFormatPr baseColWidth="10" defaultColWidth="11.44140625" defaultRowHeight="13.2" x14ac:dyDescent="0.25"/>
  <cols>
    <col min="1" max="1" width="4.5546875" customWidth="1"/>
    <col min="2" max="2" width="20.44140625" customWidth="1"/>
    <col min="3" max="3" width="3" hidden="1" customWidth="1"/>
    <col min="4" max="4" width="21.44140625" customWidth="1"/>
    <col min="5" max="5" width="18.33203125" customWidth="1"/>
    <col min="6" max="6" width="17.109375" customWidth="1"/>
    <col min="7" max="7" width="3.5546875" customWidth="1"/>
    <col min="8" max="8" width="16.109375" customWidth="1"/>
    <col min="9" max="9" width="13.21875" style="25" customWidth="1"/>
    <col min="10" max="10" width="7" style="30" customWidth="1"/>
    <col min="12" max="12" width="10.33203125" customWidth="1"/>
  </cols>
  <sheetData>
    <row r="1" spans="2:9" ht="18" customHeight="1" x14ac:dyDescent="0.25">
      <c r="B1" s="43" t="s">
        <v>32</v>
      </c>
      <c r="C1" s="43"/>
      <c r="D1" s="43"/>
      <c r="E1" s="43"/>
      <c r="F1" s="43"/>
      <c r="G1" s="43"/>
      <c r="H1" s="43"/>
    </row>
    <row r="2" spans="2:9" ht="21" x14ac:dyDescent="0.4">
      <c r="E2" s="27"/>
    </row>
    <row r="3" spans="2:9" ht="13.8" thickBot="1" x14ac:dyDescent="0.3">
      <c r="C3" s="2"/>
      <c r="D3" s="8"/>
      <c r="E3" s="2"/>
      <c r="F3" s="2"/>
      <c r="G3" s="2"/>
    </row>
    <row r="4" spans="2:9" ht="40.200000000000003" customHeight="1" thickBot="1" x14ac:dyDescent="0.3">
      <c r="B4" s="36" t="s">
        <v>29</v>
      </c>
      <c r="C4" s="5"/>
      <c r="D4" s="7" t="s">
        <v>12</v>
      </c>
      <c r="E4" s="2"/>
      <c r="F4" s="62" t="s">
        <v>29</v>
      </c>
      <c r="G4" s="63"/>
      <c r="H4" s="67" t="s">
        <v>12</v>
      </c>
      <c r="I4" s="68"/>
    </row>
    <row r="5" spans="2:9" ht="13.8" thickBot="1" x14ac:dyDescent="0.3">
      <c r="B5" s="44" t="s">
        <v>16</v>
      </c>
      <c r="C5" s="45"/>
      <c r="D5" s="11"/>
      <c r="E5" s="2"/>
      <c r="F5" s="50" t="s">
        <v>16</v>
      </c>
      <c r="G5" s="51"/>
      <c r="H5" s="35" t="s">
        <v>30</v>
      </c>
      <c r="I5" s="31" t="s">
        <v>31</v>
      </c>
    </row>
    <row r="6" spans="2:9" ht="13.95" customHeight="1" x14ac:dyDescent="0.25">
      <c r="B6" s="46" t="s">
        <v>0</v>
      </c>
      <c r="C6" s="47"/>
      <c r="D6" s="37">
        <f>SUM(H6:I6)</f>
        <v>338</v>
      </c>
      <c r="E6" s="2"/>
      <c r="F6" s="64" t="s">
        <v>0</v>
      </c>
      <c r="G6" s="65"/>
      <c r="H6" s="33">
        <v>71</v>
      </c>
      <c r="I6" s="34">
        <v>267</v>
      </c>
    </row>
    <row r="7" spans="2:9" x14ac:dyDescent="0.25">
      <c r="B7" s="41" t="s">
        <v>1</v>
      </c>
      <c r="C7" s="42"/>
      <c r="D7" s="37">
        <f t="shared" ref="D7:D12" si="0">SUM(H7:I7)</f>
        <v>324</v>
      </c>
      <c r="E7" s="2"/>
      <c r="F7" s="41" t="s">
        <v>1</v>
      </c>
      <c r="G7" s="56"/>
      <c r="H7" s="6">
        <v>73</v>
      </c>
      <c r="I7" s="6">
        <v>251</v>
      </c>
    </row>
    <row r="8" spans="2:9" x14ac:dyDescent="0.25">
      <c r="B8" s="41" t="s">
        <v>2</v>
      </c>
      <c r="C8" s="42"/>
      <c r="D8" s="37">
        <f t="shared" si="0"/>
        <v>261</v>
      </c>
      <c r="E8" s="2"/>
      <c r="F8" s="41" t="s">
        <v>2</v>
      </c>
      <c r="G8" s="56"/>
      <c r="H8" s="6">
        <v>49</v>
      </c>
      <c r="I8" s="6">
        <v>212</v>
      </c>
    </row>
    <row r="9" spans="2:9" x14ac:dyDescent="0.25">
      <c r="B9" s="41" t="s">
        <v>3</v>
      </c>
      <c r="C9" s="42"/>
      <c r="D9" s="37">
        <f t="shared" si="0"/>
        <v>230</v>
      </c>
      <c r="E9" s="2"/>
      <c r="F9" s="41" t="s">
        <v>3</v>
      </c>
      <c r="G9" s="56"/>
      <c r="H9" s="32">
        <v>51</v>
      </c>
      <c r="I9" s="32">
        <v>179</v>
      </c>
    </row>
    <row r="10" spans="2:9" x14ac:dyDescent="0.25">
      <c r="B10" s="41" t="s">
        <v>4</v>
      </c>
      <c r="C10" s="42"/>
      <c r="D10" s="37">
        <f t="shared" si="0"/>
        <v>200</v>
      </c>
      <c r="E10" s="2"/>
      <c r="F10" s="41" t="s">
        <v>4</v>
      </c>
      <c r="G10" s="56"/>
      <c r="H10" s="6">
        <v>57</v>
      </c>
      <c r="I10" s="6">
        <v>143</v>
      </c>
    </row>
    <row r="11" spans="2:9" x14ac:dyDescent="0.25">
      <c r="B11" s="41" t="s">
        <v>5</v>
      </c>
      <c r="C11" s="42"/>
      <c r="D11" s="37">
        <f t="shared" si="0"/>
        <v>102</v>
      </c>
      <c r="E11" s="2"/>
      <c r="F11" s="41" t="s">
        <v>5</v>
      </c>
      <c r="G11" s="56"/>
      <c r="H11" s="6">
        <v>23</v>
      </c>
      <c r="I11" s="6">
        <v>79</v>
      </c>
    </row>
    <row r="12" spans="2:9" x14ac:dyDescent="0.25">
      <c r="B12" s="41" t="s">
        <v>6</v>
      </c>
      <c r="C12" s="42"/>
      <c r="D12" s="37">
        <f t="shared" si="0"/>
        <v>172</v>
      </c>
      <c r="E12" s="2"/>
      <c r="F12" s="41" t="s">
        <v>6</v>
      </c>
      <c r="G12" s="56"/>
      <c r="H12" s="6">
        <v>44</v>
      </c>
      <c r="I12" s="6">
        <v>128</v>
      </c>
    </row>
    <row r="13" spans="2:9" x14ac:dyDescent="0.25">
      <c r="B13" s="41" t="s">
        <v>7</v>
      </c>
      <c r="C13" s="42"/>
      <c r="D13" s="37">
        <f>SUM(H13:I13)</f>
        <v>164</v>
      </c>
      <c r="E13" s="2"/>
      <c r="F13" s="41" t="s">
        <v>7</v>
      </c>
      <c r="G13" s="56"/>
      <c r="H13" s="6">
        <v>53</v>
      </c>
      <c r="I13" s="6">
        <v>111</v>
      </c>
    </row>
    <row r="14" spans="2:9" x14ac:dyDescent="0.25">
      <c r="B14" s="41" t="s">
        <v>8</v>
      </c>
      <c r="C14" s="42"/>
      <c r="D14" s="37">
        <f t="shared" ref="D14:D17" si="1">SUM(H14:I14)</f>
        <v>266</v>
      </c>
      <c r="E14" s="2"/>
      <c r="F14" s="41" t="s">
        <v>8</v>
      </c>
      <c r="G14" s="56"/>
      <c r="H14" s="6">
        <v>77</v>
      </c>
      <c r="I14" s="6">
        <v>189</v>
      </c>
    </row>
    <row r="15" spans="2:9" x14ac:dyDescent="0.25">
      <c r="B15" s="41" t="s">
        <v>9</v>
      </c>
      <c r="C15" s="42"/>
      <c r="D15" s="37">
        <f t="shared" si="1"/>
        <v>268</v>
      </c>
      <c r="E15" s="2"/>
      <c r="F15" s="41" t="s">
        <v>9</v>
      </c>
      <c r="G15" s="56"/>
      <c r="H15" s="6">
        <v>53</v>
      </c>
      <c r="I15" s="6">
        <v>215</v>
      </c>
    </row>
    <row r="16" spans="2:9" x14ac:dyDescent="0.25">
      <c r="B16" s="41" t="s">
        <v>10</v>
      </c>
      <c r="C16" s="42"/>
      <c r="D16" s="37">
        <f t="shared" si="1"/>
        <v>263</v>
      </c>
      <c r="E16" s="2"/>
      <c r="F16" s="41" t="s">
        <v>10</v>
      </c>
      <c r="G16" s="56"/>
      <c r="H16" s="6">
        <v>54</v>
      </c>
      <c r="I16" s="6">
        <v>209</v>
      </c>
    </row>
    <row r="17" spans="2:14" ht="13.8" thickBot="1" x14ac:dyDescent="0.3">
      <c r="B17" s="48" t="s">
        <v>11</v>
      </c>
      <c r="C17" s="49"/>
      <c r="D17" s="37">
        <f t="shared" si="1"/>
        <v>202</v>
      </c>
      <c r="E17" s="2"/>
      <c r="F17" s="57" t="s">
        <v>11</v>
      </c>
      <c r="G17" s="58"/>
      <c r="H17" s="14">
        <v>64</v>
      </c>
      <c r="I17" s="14">
        <v>138</v>
      </c>
    </row>
    <row r="18" spans="2:14" ht="13.8" thickBot="1" x14ac:dyDescent="0.3">
      <c r="B18" s="15" t="s">
        <v>17</v>
      </c>
      <c r="C18" s="16"/>
      <c r="D18" s="17">
        <f>SUM(D6:D17)</f>
        <v>2790</v>
      </c>
      <c r="E18" s="2"/>
      <c r="F18" s="52" t="s">
        <v>17</v>
      </c>
      <c r="G18" s="53"/>
      <c r="H18" s="17">
        <f>SUM(H6:H17)</f>
        <v>669</v>
      </c>
      <c r="I18" s="17">
        <f>SUM(I6:I17)</f>
        <v>2121</v>
      </c>
      <c r="J18" s="39">
        <f>SUM(H18:I18)</f>
        <v>2790</v>
      </c>
    </row>
    <row r="19" spans="2:14" ht="30.6" customHeight="1" x14ac:dyDescent="0.25">
      <c r="L19" s="38"/>
      <c r="M19" s="69"/>
      <c r="N19" s="69"/>
    </row>
    <row r="20" spans="2:14" x14ac:dyDescent="0.25">
      <c r="D20" s="40"/>
      <c r="L20" s="38"/>
      <c r="M20" s="66"/>
      <c r="N20" s="66"/>
    </row>
    <row r="21" spans="2:14" x14ac:dyDescent="0.25">
      <c r="D21" s="40"/>
      <c r="L21" s="38"/>
      <c r="M21" s="66"/>
      <c r="N21" s="66"/>
    </row>
    <row r="22" spans="2:14" ht="16.2" customHeight="1" x14ac:dyDescent="0.25">
      <c r="D22" s="40"/>
      <c r="L22" s="38"/>
      <c r="M22" s="66"/>
      <c r="N22" s="66"/>
    </row>
    <row r="23" spans="2:14" x14ac:dyDescent="0.25">
      <c r="D23" s="40"/>
    </row>
    <row r="24" spans="2:14" x14ac:dyDescent="0.25">
      <c r="D24" s="40"/>
    </row>
  </sheetData>
  <mergeCells count="34">
    <mergeCell ref="M20:N20"/>
    <mergeCell ref="M21:N21"/>
    <mergeCell ref="M22:N22"/>
    <mergeCell ref="H4:I4"/>
    <mergeCell ref="B16:C16"/>
    <mergeCell ref="F16:G16"/>
    <mergeCell ref="B17:C17"/>
    <mergeCell ref="F17:G17"/>
    <mergeCell ref="F18:G18"/>
    <mergeCell ref="M19:N19"/>
    <mergeCell ref="B13:C13"/>
    <mergeCell ref="F13:G13"/>
    <mergeCell ref="B14:C14"/>
    <mergeCell ref="F14:G14"/>
    <mergeCell ref="B15:C15"/>
    <mergeCell ref="F15:G15"/>
    <mergeCell ref="B10:C10"/>
    <mergeCell ref="F10:G10"/>
    <mergeCell ref="B11:C11"/>
    <mergeCell ref="F11:G11"/>
    <mergeCell ref="B12:C12"/>
    <mergeCell ref="F12:G12"/>
    <mergeCell ref="B7:C7"/>
    <mergeCell ref="F7:G7"/>
    <mergeCell ref="B8:C8"/>
    <mergeCell ref="F8:G8"/>
    <mergeCell ref="B9:C9"/>
    <mergeCell ref="F9:G9"/>
    <mergeCell ref="B1:H1"/>
    <mergeCell ref="F4:G4"/>
    <mergeCell ref="B5:C5"/>
    <mergeCell ref="F5:G5"/>
    <mergeCell ref="B6:C6"/>
    <mergeCell ref="F6:G6"/>
  </mergeCells>
  <pageMargins left="0.78740157499999996" right="0.78740157499999996" top="0.984251969" bottom="0.984251969" header="0.4921259845" footer="0.4921259845"/>
  <pageSetup scale="9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2012 HMD</vt:lpstr>
      <vt:lpstr>2013 ORD HMD</vt:lpstr>
      <vt:lpstr>2013 HMD</vt:lpstr>
      <vt:lpstr>2013 ORD</vt:lpstr>
      <vt:lpstr>2014 HMD</vt:lpstr>
      <vt:lpstr>2014 ORD HMD</vt:lpstr>
      <vt:lpstr>COnS 2013 2014 ORD HMD </vt:lpstr>
      <vt:lpstr>COnS 2015 ORD HMD </vt:lpstr>
      <vt:lpstr>'2012 HMD'!Zone_d_impression</vt:lpstr>
      <vt:lpstr>'2013 HMD'!Zone_d_impression</vt:lpstr>
      <vt:lpstr>'2013 ORD'!Zone_d_impression</vt:lpstr>
      <vt:lpstr>'2013 ORD HMD'!Zone_d_impression</vt:lpstr>
      <vt:lpstr>'2014 HMD'!Zone_d_impression</vt:lpstr>
      <vt:lpstr>'2014 ORD HMD'!Zone_d_impression</vt:lpstr>
      <vt:lpstr>'COnS 2013 2014 ORD HMD '!Zone_d_impression</vt:lpstr>
      <vt:lpstr>'COnS 2015 ORD HMD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</dc:creator>
  <cp:lastModifiedBy>Windows User</cp:lastModifiedBy>
  <dcterms:created xsi:type="dcterms:W3CDTF">2005-01-24T06:19:59Z</dcterms:created>
  <dcterms:modified xsi:type="dcterms:W3CDTF">2016-01-06T17:14:18Z</dcterms:modified>
</cp:coreProperties>
</file>