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sma/Documents/"/>
    </mc:Choice>
  </mc:AlternateContent>
  <xr:revisionPtr revIDLastSave="0" documentId="13_ncr:1_{19713A29-2349-7148-9F92-5B70E1FD76BB}" xr6:coauthVersionLast="45" xr6:coauthVersionMax="45" xr10:uidLastSave="{00000000-0000-0000-0000-000000000000}"/>
  <bookViews>
    <workbookView xWindow="0" yWindow="0" windowWidth="28800" windowHeight="18000" xr2:uid="{1C3B94F3-034E-5740-8BC5-AF6CEA1A7448}"/>
  </bookViews>
  <sheets>
    <sheet name="Report" sheetId="1" r:id="rId1"/>
    <sheet name="Data Sourc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4" i="1" l="1"/>
  <c r="G14" i="1"/>
  <c r="J37" i="1"/>
  <c r="J38" i="1" s="1"/>
  <c r="J36" i="1"/>
  <c r="J35" i="1"/>
  <c r="J34" i="1"/>
  <c r="J32" i="1"/>
  <c r="J31" i="1"/>
  <c r="J30" i="1"/>
  <c r="J29" i="1"/>
  <c r="J27" i="1"/>
  <c r="J26" i="1"/>
  <c r="J25" i="1"/>
  <c r="J24" i="1"/>
  <c r="J22" i="1"/>
  <c r="J21" i="1"/>
  <c r="J20" i="1"/>
  <c r="J19" i="1"/>
  <c r="J17" i="1"/>
  <c r="J16" i="1"/>
  <c r="J15" i="1"/>
  <c r="J11" i="1"/>
  <c r="J12" i="1" s="1"/>
  <c r="J10" i="1"/>
  <c r="J9" i="1"/>
  <c r="J8" i="1"/>
  <c r="G37" i="1"/>
  <c r="G36" i="1"/>
  <c r="G35" i="1"/>
  <c r="G34" i="1"/>
  <c r="G32" i="1"/>
  <c r="G33" i="1" s="1"/>
  <c r="I33" i="1" s="1"/>
  <c r="G31" i="1"/>
  <c r="G30" i="1"/>
  <c r="G29" i="1"/>
  <c r="G27" i="1"/>
  <c r="G26" i="1"/>
  <c r="G25" i="1"/>
  <c r="G24" i="1"/>
  <c r="G22" i="1"/>
  <c r="G21" i="1"/>
  <c r="G20" i="1"/>
  <c r="G19" i="1"/>
  <c r="G17" i="1"/>
  <c r="G16" i="1"/>
  <c r="G15" i="1"/>
  <c r="G11" i="1"/>
  <c r="G10" i="1"/>
  <c r="G9" i="1"/>
  <c r="G8" i="1"/>
  <c r="D37" i="1"/>
  <c r="E37" i="1" s="1"/>
  <c r="D36" i="1"/>
  <c r="D35" i="1"/>
  <c r="D34" i="1"/>
  <c r="D32" i="1"/>
  <c r="E32" i="1" s="1"/>
  <c r="D31" i="1"/>
  <c r="D30" i="1"/>
  <c r="D29" i="1"/>
  <c r="D27" i="1"/>
  <c r="E27" i="1" s="1"/>
  <c r="D26" i="1"/>
  <c r="D25" i="1"/>
  <c r="D24" i="1"/>
  <c r="D22" i="1"/>
  <c r="D23" i="1" s="1"/>
  <c r="D21" i="1"/>
  <c r="D20" i="1"/>
  <c r="D19" i="1"/>
  <c r="D17" i="1"/>
  <c r="E17" i="1" s="1"/>
  <c r="D16" i="1"/>
  <c r="D15" i="1"/>
  <c r="D11" i="1"/>
  <c r="D12" i="1" s="1"/>
  <c r="D10" i="1"/>
  <c r="D8" i="1"/>
  <c r="D9" i="1"/>
  <c r="K14" i="1" l="1"/>
  <c r="K19" i="1"/>
  <c r="K24" i="1"/>
  <c r="K29" i="1"/>
  <c r="L38" i="1"/>
  <c r="K22" i="1"/>
  <c r="F23" i="1"/>
  <c r="K32" i="1"/>
  <c r="F12" i="1"/>
  <c r="J18" i="1"/>
  <c r="H16" i="1"/>
  <c r="H26" i="1"/>
  <c r="H36" i="1"/>
  <c r="K31" i="1"/>
  <c r="E11" i="1"/>
  <c r="H10" i="1"/>
  <c r="H9" i="1"/>
  <c r="L12" i="1"/>
  <c r="K17" i="1"/>
  <c r="K27" i="1"/>
  <c r="J28" i="1"/>
  <c r="L28" i="1" s="1"/>
  <c r="E10" i="1"/>
  <c r="E9" i="1"/>
  <c r="H21" i="1"/>
  <c r="K21" i="1"/>
  <c r="J23" i="1"/>
  <c r="E16" i="1"/>
  <c r="E21" i="1"/>
  <c r="E26" i="1"/>
  <c r="E31" i="1"/>
  <c r="E36" i="1"/>
  <c r="K15" i="1"/>
  <c r="K20" i="1"/>
  <c r="K25" i="1"/>
  <c r="K30" i="1"/>
  <c r="K16" i="1"/>
  <c r="K26" i="1"/>
  <c r="D18" i="1"/>
  <c r="F18" i="1" s="1"/>
  <c r="J33" i="1"/>
  <c r="L33" i="1" s="1"/>
  <c r="H15" i="1"/>
  <c r="H20" i="1"/>
  <c r="H25" i="1"/>
  <c r="H30" i="1"/>
  <c r="H35" i="1"/>
  <c r="K35" i="1"/>
  <c r="K11" i="1"/>
  <c r="G23" i="1"/>
  <c r="I23" i="1" s="1"/>
  <c r="G28" i="1"/>
  <c r="I28" i="1" s="1"/>
  <c r="E15" i="1"/>
  <c r="E20" i="1"/>
  <c r="E25" i="1"/>
  <c r="E30" i="1"/>
  <c r="E35" i="1"/>
  <c r="H8" i="1"/>
  <c r="H14" i="1"/>
  <c r="H19" i="1"/>
  <c r="H24" i="1"/>
  <c r="H29" i="1"/>
  <c r="H34" i="1"/>
  <c r="K36" i="1"/>
  <c r="K10" i="1"/>
  <c r="G18" i="1"/>
  <c r="I18" i="1" s="1"/>
  <c r="L23" i="1"/>
  <c r="D38" i="1"/>
  <c r="F38" i="1" s="1"/>
  <c r="E8" i="1"/>
  <c r="E14" i="1"/>
  <c r="E19" i="1"/>
  <c r="E24" i="1"/>
  <c r="E29" i="1"/>
  <c r="E34" i="1"/>
  <c r="H11" i="1"/>
  <c r="H17" i="1"/>
  <c r="H22" i="1"/>
  <c r="H27" i="1"/>
  <c r="H32" i="1"/>
  <c r="H37" i="1"/>
  <c r="K37" i="1"/>
  <c r="K9" i="1"/>
  <c r="G12" i="1"/>
  <c r="I12" i="1" s="1"/>
  <c r="L18" i="1"/>
  <c r="D28" i="1"/>
  <c r="F28" i="1" s="1"/>
  <c r="D33" i="1"/>
  <c r="F33" i="1" s="1"/>
  <c r="G38" i="1"/>
  <c r="I38" i="1" s="1"/>
  <c r="E22" i="1"/>
  <c r="H31" i="1"/>
  <c r="K8" i="1"/>
  <c r="K34" i="1"/>
</calcChain>
</file>

<file path=xl/sharedStrings.xml><?xml version="1.0" encoding="utf-8"?>
<sst xmlns="http://schemas.openxmlformats.org/spreadsheetml/2006/main" count="79" uniqueCount="23">
  <si>
    <t xml:space="preserve">Europe </t>
  </si>
  <si>
    <t>Prévision</t>
  </si>
  <si>
    <t>Privée &amp; Public</t>
  </si>
  <si>
    <t>Semaine 2</t>
  </si>
  <si>
    <t>Marché</t>
  </si>
  <si>
    <t>FRA</t>
  </si>
  <si>
    <t>DEU</t>
  </si>
  <si>
    <t>GRB</t>
  </si>
  <si>
    <t>ESP</t>
  </si>
  <si>
    <t>ITA</t>
  </si>
  <si>
    <t>Commandes</t>
  </si>
  <si>
    <t>Facturations</t>
  </si>
  <si>
    <t>Semaine 3</t>
  </si>
  <si>
    <t>20 000</t>
  </si>
  <si>
    <t>Prévision S2</t>
  </si>
  <si>
    <t>Prévision S3</t>
  </si>
  <si>
    <t>Rea 2019</t>
  </si>
  <si>
    <t>Référence</t>
  </si>
  <si>
    <t>Simulation</t>
  </si>
  <si>
    <t>UK</t>
  </si>
  <si>
    <t>Markets</t>
  </si>
  <si>
    <t>Orders</t>
  </si>
  <si>
    <t>Invoices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</si>
</sst>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2" xfId="0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 applyAlignment="1">
      <alignment horizontal="center" vertical="center"/>
    </xf>
    <xf numFmtId="0" fontId="2" fillId="0" borderId="0" xfId="0" applyFont="1" applyBorder="1"/>
    <xf numFmtId="0" fontId="2" fillId="0" borderId="8" xfId="0" applyFont="1" applyBorder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2" xfId="0" quotePrefix="1" applyBorder="1"/>
    <xf numFmtId="0" fontId="0" fillId="0" borderId="4" xfId="0" applyFont="1" applyBorder="1"/>
    <xf numFmtId="0" fontId="0" fillId="0" borderId="0" xfId="0" applyFont="1" applyBorder="1"/>
    <xf numFmtId="0" fontId="0" fillId="0" borderId="10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13" xfId="0" applyBorder="1"/>
    <xf numFmtId="1" fontId="0" fillId="0" borderId="0" xfId="0" applyNumberFormat="1" applyBorder="1"/>
    <xf numFmtId="10" fontId="0" fillId="0" borderId="0" xfId="1" applyNumberFormat="1" applyFont="1" applyBorder="1"/>
    <xf numFmtId="0" fontId="0" fillId="0" borderId="14" xfId="0" applyBorder="1"/>
    <xf numFmtId="0" fontId="0" fillId="0" borderId="0" xfId="0" applyBorder="1" applyAlignment="1"/>
    <xf numFmtId="1" fontId="0" fillId="0" borderId="1" xfId="0" applyNumberFormat="1" applyBorder="1"/>
    <xf numFmtId="1" fontId="0" fillId="0" borderId="1" xfId="0" applyNumberFormat="1" applyBorder="1" applyAlignment="1">
      <alignment horizontal="right"/>
    </xf>
    <xf numFmtId="0" fontId="0" fillId="2" borderId="15" xfId="0" applyFill="1" applyBorder="1"/>
    <xf numFmtId="0" fontId="0" fillId="2" borderId="14" xfId="0" applyFill="1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4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482F3-C8CF-3941-B634-C5250E08A338}">
  <sheetPr codeName="Feuil1"/>
  <dimension ref="A7:L41"/>
  <sheetViews>
    <sheetView tabSelected="1" topLeftCell="A3" zoomScale="101" workbookViewId="0">
      <selection activeCell="N26" sqref="N26"/>
    </sheetView>
  </sheetViews>
  <sheetFormatPr baseColWidth="10" defaultRowHeight="16" x14ac:dyDescent="0.2"/>
  <cols>
    <col min="3" max="3" width="2.1640625" customWidth="1"/>
    <col min="4" max="5" width="13.5" bestFit="1" customWidth="1"/>
    <col min="6" max="6" width="10.1640625" customWidth="1"/>
    <col min="7" max="8" width="13.5" bestFit="1" customWidth="1"/>
    <col min="9" max="9" width="12.6640625" customWidth="1"/>
    <col min="10" max="11" width="13.5" bestFit="1" customWidth="1"/>
  </cols>
  <sheetData>
    <row r="7" spans="1:12" ht="17" thickBot="1" x14ac:dyDescent="0.25">
      <c r="D7" s="35" t="s">
        <v>20</v>
      </c>
      <c r="E7" s="1"/>
      <c r="F7" s="1"/>
      <c r="G7" s="35" t="s">
        <v>21</v>
      </c>
      <c r="H7" s="1"/>
      <c r="I7" s="1"/>
      <c r="J7" s="35" t="s">
        <v>22</v>
      </c>
    </row>
    <row r="8" spans="1:12" x14ac:dyDescent="0.2">
      <c r="A8" s="46" t="s">
        <v>0</v>
      </c>
      <c r="B8" s="37" t="s">
        <v>16</v>
      </c>
      <c r="C8" s="4"/>
      <c r="D8" s="42">
        <f>'Data Source'!D9</f>
        <v>120000</v>
      </c>
      <c r="E8" s="39">
        <f>($D$11-D8)/D8</f>
        <v>0.1</v>
      </c>
      <c r="F8" s="4"/>
      <c r="G8" s="42">
        <f>'Data Source'!G9</f>
        <v>80000</v>
      </c>
      <c r="H8" s="39">
        <f>($G$11-G8)/G8</f>
        <v>8.7499999999999994E-2</v>
      </c>
      <c r="I8" s="4"/>
      <c r="J8" s="42">
        <f>'Data Source'!J9</f>
        <v>70000</v>
      </c>
      <c r="K8" s="39">
        <f>($J$11-J8)/J8</f>
        <v>8.5714285714285715E-2</v>
      </c>
      <c r="L8" s="4"/>
    </row>
    <row r="9" spans="1:12" x14ac:dyDescent="0.2">
      <c r="A9" s="47"/>
      <c r="B9" s="40" t="s">
        <v>17</v>
      </c>
      <c r="C9" s="4"/>
      <c r="D9" s="42">
        <f>'Data Source'!D10</f>
        <v>125000</v>
      </c>
      <c r="E9" s="39">
        <f>($D$11-D9)/D9</f>
        <v>5.6000000000000001E-2</v>
      </c>
      <c r="F9" s="4"/>
      <c r="G9" s="42">
        <f>'Data Source'!G10</f>
        <v>90000</v>
      </c>
      <c r="H9" s="39">
        <f>($G$11-G9)/G9</f>
        <v>-3.3333333333333333E-2</v>
      </c>
      <c r="I9" s="4"/>
      <c r="J9" s="42">
        <f>'Data Source'!J10</f>
        <v>80000</v>
      </c>
      <c r="K9" s="39">
        <f>($J$11-J9)/J9</f>
        <v>-0.05</v>
      </c>
      <c r="L9" s="4"/>
    </row>
    <row r="10" spans="1:12" x14ac:dyDescent="0.2">
      <c r="A10" s="47"/>
      <c r="B10" s="40" t="s">
        <v>14</v>
      </c>
      <c r="C10" s="4"/>
      <c r="D10" s="42">
        <f>'Data Source'!D11</f>
        <v>130000</v>
      </c>
      <c r="E10" s="39">
        <f>($D$11-D10)/D10</f>
        <v>1.5384615384615385E-2</v>
      </c>
      <c r="F10" s="4"/>
      <c r="G10" s="42">
        <f>'Data Source'!G11</f>
        <v>85000</v>
      </c>
      <c r="H10" s="39">
        <f>($G$11-G10)/G10</f>
        <v>2.3529411764705882E-2</v>
      </c>
      <c r="I10" s="4"/>
      <c r="J10" s="42">
        <f>'Data Source'!J11</f>
        <v>78000</v>
      </c>
      <c r="K10" s="39">
        <f>($J$11-J10)/J10</f>
        <v>-2.564102564102564E-2</v>
      </c>
      <c r="L10" s="4"/>
    </row>
    <row r="11" spans="1:12" x14ac:dyDescent="0.2">
      <c r="A11" s="47"/>
      <c r="B11" s="40" t="s">
        <v>15</v>
      </c>
      <c r="C11" s="4"/>
      <c r="D11" s="42">
        <f>'Data Source'!E11</f>
        <v>132000</v>
      </c>
      <c r="E11" s="39">
        <f>($D$11-D11)/D11</f>
        <v>0</v>
      </c>
      <c r="F11" s="4"/>
      <c r="G11" s="42">
        <f>'Data Source'!H11</f>
        <v>87000</v>
      </c>
      <c r="H11" s="39">
        <f>($G$11-G11)/G11</f>
        <v>0</v>
      </c>
      <c r="I11" s="4"/>
      <c r="J11" s="42">
        <f>'Data Source'!K11</f>
        <v>76000</v>
      </c>
      <c r="K11" s="39">
        <f>($J$11-J11)/J11</f>
        <v>0</v>
      </c>
      <c r="L11" s="4"/>
    </row>
    <row r="12" spans="1:12" ht="17" thickBot="1" x14ac:dyDescent="0.25">
      <c r="A12" s="48"/>
      <c r="B12" s="44" t="s">
        <v>18</v>
      </c>
      <c r="C12" s="4"/>
      <c r="D12" s="42">
        <f>D11</f>
        <v>132000</v>
      </c>
      <c r="E12" s="39"/>
      <c r="F12" s="38">
        <f>D12-D9</f>
        <v>7000</v>
      </c>
      <c r="G12" s="42">
        <f>G11</f>
        <v>87000</v>
      </c>
      <c r="H12" s="39"/>
      <c r="I12" s="38">
        <f>G12-G9</f>
        <v>-3000</v>
      </c>
      <c r="J12" s="42">
        <f>J11</f>
        <v>76000</v>
      </c>
      <c r="K12" s="39"/>
      <c r="L12" s="38">
        <f>J12-J9</f>
        <v>-4000</v>
      </c>
    </row>
    <row r="13" spans="1:12" ht="17" thickBot="1" x14ac:dyDescent="0.25">
      <c r="A13" s="41"/>
      <c r="B13" s="4"/>
      <c r="C13" s="4"/>
      <c r="E13" s="39"/>
      <c r="F13" s="4"/>
      <c r="H13" s="39"/>
      <c r="I13" s="38"/>
      <c r="K13" s="39"/>
      <c r="L13" s="38"/>
    </row>
    <row r="14" spans="1:12" x14ac:dyDescent="0.2">
      <c r="A14" s="46" t="s">
        <v>5</v>
      </c>
      <c r="B14" s="37" t="s">
        <v>16</v>
      </c>
      <c r="C14" s="4"/>
      <c r="D14" s="43">
        <v>20000</v>
      </c>
      <c r="E14" s="39">
        <f>($D$17-D14)/D14</f>
        <v>0.1</v>
      </c>
      <c r="F14" s="4"/>
      <c r="G14" s="43">
        <f>'Data Source'!G13</f>
        <v>10000</v>
      </c>
      <c r="H14" s="39">
        <f>($G$17-G14)/G14</f>
        <v>-0.25</v>
      </c>
      <c r="I14" s="38"/>
      <c r="J14" s="43">
        <f>'Data Source'!J13</f>
        <v>9800</v>
      </c>
      <c r="K14" s="39">
        <f>($J$17-J14)/J14</f>
        <v>-0.25</v>
      </c>
      <c r="L14" s="38"/>
    </row>
    <row r="15" spans="1:12" x14ac:dyDescent="0.2">
      <c r="A15" s="47"/>
      <c r="B15" s="40" t="s">
        <v>17</v>
      </c>
      <c r="C15" s="4"/>
      <c r="D15" s="42">
        <f>'Data Source'!D14</f>
        <v>21000</v>
      </c>
      <c r="E15" s="39">
        <f>($D$17-D15)/D15</f>
        <v>4.7619047619047616E-2</v>
      </c>
      <c r="F15" s="4"/>
      <c r="G15" s="42">
        <f>'Data Source'!G14</f>
        <v>8800</v>
      </c>
      <c r="H15" s="39">
        <f>($G$17-G15)/G15</f>
        <v>-0.14772727272727273</v>
      </c>
      <c r="I15" s="38"/>
      <c r="J15" s="42">
        <f>'Data Source'!J14</f>
        <v>8200</v>
      </c>
      <c r="K15" s="39">
        <f>($J$17-J15)/J15</f>
        <v>-0.10365853658536585</v>
      </c>
      <c r="L15" s="38"/>
    </row>
    <row r="16" spans="1:12" x14ac:dyDescent="0.2">
      <c r="A16" s="47"/>
      <c r="B16" s="40" t="s">
        <v>14</v>
      </c>
      <c r="C16" s="4"/>
      <c r="D16" s="42">
        <f>'Data Source'!D15</f>
        <v>22000</v>
      </c>
      <c r="E16" s="39">
        <f>($D$17-D16)/D16</f>
        <v>0</v>
      </c>
      <c r="F16" s="4"/>
      <c r="G16" s="42">
        <f>'Data Source'!G15</f>
        <v>7500</v>
      </c>
      <c r="H16" s="39">
        <f>($G$17-G16)/G16</f>
        <v>0</v>
      </c>
      <c r="I16" s="38"/>
      <c r="J16" s="42">
        <f>'Data Source'!J15</f>
        <v>7350</v>
      </c>
      <c r="K16" s="39">
        <f>($J$17-J16)/J16</f>
        <v>0</v>
      </c>
      <c r="L16" s="38"/>
    </row>
    <row r="17" spans="1:12" x14ac:dyDescent="0.2">
      <c r="A17" s="47"/>
      <c r="B17" s="40" t="s">
        <v>15</v>
      </c>
      <c r="C17" s="4"/>
      <c r="D17" s="42">
        <f>'Data Source'!E15</f>
        <v>22000</v>
      </c>
      <c r="E17" s="39">
        <f>($D$17-D17)/D17</f>
        <v>0</v>
      </c>
      <c r="F17" s="4"/>
      <c r="G17" s="42">
        <f>'Data Source'!H15</f>
        <v>7500</v>
      </c>
      <c r="H17" s="39">
        <f>($G$17-G17)/G17</f>
        <v>0</v>
      </c>
      <c r="I17" s="38"/>
      <c r="J17" s="42">
        <f>'Data Source'!K15</f>
        <v>7350</v>
      </c>
      <c r="K17" s="39">
        <f>($J$17-J17)/J17</f>
        <v>0</v>
      </c>
      <c r="L17" s="38"/>
    </row>
    <row r="18" spans="1:12" ht="17" thickBot="1" x14ac:dyDescent="0.25">
      <c r="A18" s="48"/>
      <c r="B18" s="45" t="s">
        <v>18</v>
      </c>
      <c r="C18" s="4"/>
      <c r="D18" s="42">
        <f>D17</f>
        <v>22000</v>
      </c>
      <c r="E18" s="39"/>
      <c r="F18" s="38">
        <f>D18-D15</f>
        <v>1000</v>
      </c>
      <c r="G18" s="42">
        <f>G17</f>
        <v>7500</v>
      </c>
      <c r="H18" s="39"/>
      <c r="I18" s="38">
        <f>G18-G15</f>
        <v>-1300</v>
      </c>
      <c r="J18" s="42">
        <f>J17</f>
        <v>7350</v>
      </c>
      <c r="K18" s="39"/>
      <c r="L18" s="38">
        <f>J18-J15</f>
        <v>-850</v>
      </c>
    </row>
    <row r="19" spans="1:12" x14ac:dyDescent="0.2">
      <c r="A19" s="46" t="s">
        <v>6</v>
      </c>
      <c r="B19" s="37" t="s">
        <v>16</v>
      </c>
      <c r="C19" s="4"/>
      <c r="D19" s="43">
        <f>'Data Source'!D16</f>
        <v>17000</v>
      </c>
      <c r="E19" s="39">
        <f>($D$22-D19)/D19</f>
        <v>0.17647058823529413</v>
      </c>
      <c r="F19" s="4"/>
      <c r="G19" s="43">
        <f>'Data Source'!G16</f>
        <v>7000</v>
      </c>
      <c r="H19" s="39">
        <f>($G$22-G19)/G19</f>
        <v>-2.8571428571428571E-2</v>
      </c>
      <c r="I19" s="38"/>
      <c r="J19" s="43">
        <f>'Data Source'!J16</f>
        <v>6800</v>
      </c>
      <c r="K19" s="39">
        <f>($J$22-J19)/J19</f>
        <v>0</v>
      </c>
      <c r="L19" s="38"/>
    </row>
    <row r="20" spans="1:12" x14ac:dyDescent="0.2">
      <c r="A20" s="47"/>
      <c r="B20" s="40" t="s">
        <v>17</v>
      </c>
      <c r="C20" s="4"/>
      <c r="D20" s="42">
        <f>'Data Source'!D17</f>
        <v>19000</v>
      </c>
      <c r="E20" s="39">
        <f>($D$22-D20)/D20</f>
        <v>5.2631578947368418E-2</v>
      </c>
      <c r="F20" s="4"/>
      <c r="G20" s="42">
        <f>'Data Source'!G17</f>
        <v>7200</v>
      </c>
      <c r="H20" s="39">
        <f>($G$22-G20)/G20</f>
        <v>-5.5555555555555552E-2</v>
      </c>
      <c r="I20" s="38"/>
      <c r="J20" s="42">
        <f>'Data Source'!J17</f>
        <v>7000</v>
      </c>
      <c r="K20" s="39">
        <f>($J$22-J20)/J20</f>
        <v>-2.8571428571428571E-2</v>
      </c>
      <c r="L20" s="38"/>
    </row>
    <row r="21" spans="1:12" x14ac:dyDescent="0.2">
      <c r="A21" s="47"/>
      <c r="B21" s="40" t="s">
        <v>14</v>
      </c>
      <c r="C21" s="4"/>
      <c r="D21" s="42">
        <f>'Data Source'!D18</f>
        <v>20000</v>
      </c>
      <c r="E21" s="39">
        <f>($D$22-D21)/D21</f>
        <v>0</v>
      </c>
      <c r="F21" s="4"/>
      <c r="G21" s="42">
        <f>'Data Source'!G18</f>
        <v>7500</v>
      </c>
      <c r="H21" s="39">
        <f>($G$22-G21)/G21</f>
        <v>-9.3333333333333338E-2</v>
      </c>
      <c r="I21" s="38"/>
      <c r="J21" s="42">
        <f>'Data Source'!J18</f>
        <v>6800</v>
      </c>
      <c r="K21" s="39">
        <f>($J$22-J21)/J21</f>
        <v>0</v>
      </c>
      <c r="L21" s="38"/>
    </row>
    <row r="22" spans="1:12" x14ac:dyDescent="0.2">
      <c r="A22" s="47"/>
      <c r="B22" s="40" t="s">
        <v>15</v>
      </c>
      <c r="C22" s="4"/>
      <c r="D22" s="42">
        <f>'Data Source'!E18</f>
        <v>20000</v>
      </c>
      <c r="E22" s="39">
        <f>($D$22-D22)/D22</f>
        <v>0</v>
      </c>
      <c r="F22" s="4"/>
      <c r="G22" s="42">
        <f>'Data Source'!H18</f>
        <v>6800</v>
      </c>
      <c r="H22" s="39">
        <f>($G$22-G22)/G22</f>
        <v>0</v>
      </c>
      <c r="I22" s="38"/>
      <c r="J22" s="42">
        <f>'Data Source'!K18</f>
        <v>6800</v>
      </c>
      <c r="K22" s="39">
        <f>($J$22-J22)/J22</f>
        <v>0</v>
      </c>
      <c r="L22" s="38"/>
    </row>
    <row r="23" spans="1:12" ht="17" thickBot="1" x14ac:dyDescent="0.25">
      <c r="A23" s="48"/>
      <c r="B23" s="44" t="s">
        <v>18</v>
      </c>
      <c r="C23" s="4"/>
      <c r="D23" s="42">
        <f>D22</f>
        <v>20000</v>
      </c>
      <c r="E23" s="39"/>
      <c r="F23" s="38">
        <f>D23-D20</f>
        <v>1000</v>
      </c>
      <c r="G23" s="42">
        <f>G22</f>
        <v>6800</v>
      </c>
      <c r="H23" s="39"/>
      <c r="I23" s="38">
        <f>G23-G20</f>
        <v>-400</v>
      </c>
      <c r="J23" s="42">
        <f>J22</f>
        <v>6800</v>
      </c>
      <c r="K23" s="39"/>
      <c r="L23" s="38">
        <f>J23-J20</f>
        <v>-200</v>
      </c>
    </row>
    <row r="24" spans="1:12" x14ac:dyDescent="0.2">
      <c r="A24" s="46" t="s">
        <v>19</v>
      </c>
      <c r="B24" s="40" t="s">
        <v>16</v>
      </c>
      <c r="C24" s="4"/>
      <c r="D24" s="43">
        <f>'Data Source'!D19</f>
        <v>34500</v>
      </c>
      <c r="E24" s="39">
        <f>($D$27-D24)/D24</f>
        <v>-0.13043478260869565</v>
      </c>
      <c r="F24" s="4"/>
      <c r="G24" s="43">
        <f>'Data Source'!G19</f>
        <v>8000</v>
      </c>
      <c r="H24" s="39">
        <f>($G$27-G24)/G24</f>
        <v>-2.5000000000000001E-3</v>
      </c>
      <c r="I24" s="38"/>
      <c r="J24" s="43">
        <f>'Data Source'!J19</f>
        <v>7800</v>
      </c>
      <c r="K24" s="39">
        <f>($J$27-J24)/J24</f>
        <v>-7.0512820512820512E-2</v>
      </c>
      <c r="L24" s="38"/>
    </row>
    <row r="25" spans="1:12" x14ac:dyDescent="0.2">
      <c r="A25" s="47"/>
      <c r="B25" s="40" t="s">
        <v>17</v>
      </c>
      <c r="C25" s="4"/>
      <c r="D25" s="42">
        <f>'Data Source'!D20</f>
        <v>33000</v>
      </c>
      <c r="E25" s="39">
        <f>($D$27-D25)/D25</f>
        <v>-9.0909090909090912E-2</v>
      </c>
      <c r="F25" s="4"/>
      <c r="G25" s="42">
        <f>'Data Source'!G20</f>
        <v>8300</v>
      </c>
      <c r="H25" s="39">
        <f>($G$27-G25)/G25</f>
        <v>-3.8554216867469883E-2</v>
      </c>
      <c r="I25" s="38"/>
      <c r="J25" s="42">
        <f>'Data Source'!J20</f>
        <v>7900</v>
      </c>
      <c r="K25" s="39">
        <f>($J$27-J25)/J25</f>
        <v>-8.2278481012658222E-2</v>
      </c>
      <c r="L25" s="38"/>
    </row>
    <row r="26" spans="1:12" x14ac:dyDescent="0.2">
      <c r="A26" s="47"/>
      <c r="B26" s="40" t="s">
        <v>14</v>
      </c>
      <c r="C26" s="4"/>
      <c r="D26" s="42">
        <f>'Data Source'!D21</f>
        <v>30000</v>
      </c>
      <c r="E26" s="39">
        <f>($D$27-D26)/D26</f>
        <v>0</v>
      </c>
      <c r="F26" s="4"/>
      <c r="G26" s="42">
        <f>'Data Source'!G21</f>
        <v>7950</v>
      </c>
      <c r="H26" s="39">
        <f>($G$27-G26)/G26</f>
        <v>3.7735849056603774E-3</v>
      </c>
      <c r="I26" s="38"/>
      <c r="J26" s="42">
        <f>'Data Source'!J21</f>
        <v>7200</v>
      </c>
      <c r="K26" s="39">
        <f>($J$27-J26)/J26</f>
        <v>6.9444444444444441E-3</v>
      </c>
      <c r="L26" s="38"/>
    </row>
    <row r="27" spans="1:12" x14ac:dyDescent="0.2">
      <c r="A27" s="47"/>
      <c r="B27" s="40" t="s">
        <v>15</v>
      </c>
      <c r="C27" s="4"/>
      <c r="D27" s="42">
        <f>'Data Source'!E21</f>
        <v>30000</v>
      </c>
      <c r="E27" s="39">
        <f>($D$27-D27)/D27</f>
        <v>0</v>
      </c>
      <c r="F27" s="4"/>
      <c r="G27" s="42">
        <f>'Data Source'!H21</f>
        <v>7980</v>
      </c>
      <c r="H27" s="39">
        <f>($G$27-G27)/G27</f>
        <v>0</v>
      </c>
      <c r="I27" s="38"/>
      <c r="J27" s="42">
        <f>'Data Source'!K21</f>
        <v>7250</v>
      </c>
      <c r="K27" s="39">
        <f>($J$27-J27)/J27</f>
        <v>0</v>
      </c>
      <c r="L27" s="38"/>
    </row>
    <row r="28" spans="1:12" ht="17" thickBot="1" x14ac:dyDescent="0.25">
      <c r="A28" s="48"/>
      <c r="B28" s="45" t="s">
        <v>18</v>
      </c>
      <c r="C28" s="4"/>
      <c r="D28" s="42">
        <f>D27</f>
        <v>30000</v>
      </c>
      <c r="E28" s="39"/>
      <c r="F28" s="38">
        <f>D28-D25</f>
        <v>-3000</v>
      </c>
      <c r="G28" s="42">
        <f>G27</f>
        <v>7980</v>
      </c>
      <c r="H28" s="39"/>
      <c r="I28" s="38">
        <f>G28-G25</f>
        <v>-320</v>
      </c>
      <c r="J28" s="42">
        <f>J27</f>
        <v>7250</v>
      </c>
      <c r="K28" s="39"/>
      <c r="L28" s="38">
        <f>J28-J25</f>
        <v>-650</v>
      </c>
    </row>
    <row r="29" spans="1:12" x14ac:dyDescent="0.2">
      <c r="A29" s="46" t="s">
        <v>8</v>
      </c>
      <c r="B29" s="37" t="s">
        <v>16</v>
      </c>
      <c r="C29" s="4"/>
      <c r="D29" s="43">
        <f>'Data Source'!D22</f>
        <v>18000</v>
      </c>
      <c r="E29" s="39">
        <f>($D$32-D29)/D29</f>
        <v>6.6666666666666666E-2</v>
      </c>
      <c r="F29" s="4"/>
      <c r="G29" s="43">
        <f>'Data Source'!G22</f>
        <v>5200</v>
      </c>
      <c r="H29" s="39">
        <f>($G$32-G29)/G29</f>
        <v>0.125</v>
      </c>
      <c r="I29" s="38"/>
      <c r="J29" s="43">
        <f>'Data Source'!J22</f>
        <v>4800</v>
      </c>
      <c r="K29" s="39">
        <f>($J$32-J29)/J29</f>
        <v>3.7499999999999999E-2</v>
      </c>
      <c r="L29" s="38"/>
    </row>
    <row r="30" spans="1:12" x14ac:dyDescent="0.2">
      <c r="A30" s="47"/>
      <c r="B30" s="40" t="s">
        <v>17</v>
      </c>
      <c r="C30" s="4"/>
      <c r="D30" s="42">
        <f>'Data Source'!D23</f>
        <v>18500</v>
      </c>
      <c r="E30" s="39">
        <f>($D$32-D30)/D30</f>
        <v>3.783783783783784E-2</v>
      </c>
      <c r="F30" s="4"/>
      <c r="G30" s="42">
        <f>'Data Source'!G23</f>
        <v>5500</v>
      </c>
      <c r="H30" s="39">
        <f>($G$32-G30)/G30</f>
        <v>6.363636363636363E-2</v>
      </c>
      <c r="I30" s="38"/>
      <c r="J30" s="42">
        <f>'Data Source'!J23</f>
        <v>4920</v>
      </c>
      <c r="K30" s="39">
        <f>($J$32-J30)/J30</f>
        <v>1.2195121951219513E-2</v>
      </c>
      <c r="L30" s="38"/>
    </row>
    <row r="31" spans="1:12" x14ac:dyDescent="0.2">
      <c r="A31" s="47"/>
      <c r="B31" s="40" t="s">
        <v>14</v>
      </c>
      <c r="C31" s="4"/>
      <c r="D31" s="42">
        <f>'Data Source'!D24</f>
        <v>19200</v>
      </c>
      <c r="E31" s="39">
        <f>($D$32-D31)/D31</f>
        <v>0</v>
      </c>
      <c r="F31" s="4"/>
      <c r="G31" s="42">
        <f>'Data Source'!G24</f>
        <v>5900</v>
      </c>
      <c r="H31" s="39">
        <f>($G$32-G31)/G31</f>
        <v>-8.4745762711864406E-3</v>
      </c>
      <c r="I31" s="38"/>
      <c r="J31" s="42">
        <f>'Data Source'!J24</f>
        <v>5000</v>
      </c>
      <c r="K31" s="39">
        <f>($J$32-J31)/J31</f>
        <v>-4.0000000000000001E-3</v>
      </c>
      <c r="L31" s="38"/>
    </row>
    <row r="32" spans="1:12" x14ac:dyDescent="0.2">
      <c r="A32" s="47"/>
      <c r="B32" s="40" t="s">
        <v>15</v>
      </c>
      <c r="C32" s="4"/>
      <c r="D32" s="42">
        <f>'Data Source'!E24</f>
        <v>19200</v>
      </c>
      <c r="E32" s="39">
        <f>($D$32-D32)/D32</f>
        <v>0</v>
      </c>
      <c r="F32" s="4"/>
      <c r="G32" s="42">
        <f>'Data Source'!H24</f>
        <v>5850</v>
      </c>
      <c r="H32" s="39">
        <f>($G$32-G32)/G32</f>
        <v>0</v>
      </c>
      <c r="I32" s="38"/>
      <c r="J32" s="42">
        <f>'Data Source'!K24</f>
        <v>4980</v>
      </c>
      <c r="K32" s="39">
        <f>($J$32-J32)/J32</f>
        <v>0</v>
      </c>
      <c r="L32" s="38"/>
    </row>
    <row r="33" spans="1:12" ht="17" thickBot="1" x14ac:dyDescent="0.25">
      <c r="A33" s="48"/>
      <c r="B33" s="44" t="s">
        <v>18</v>
      </c>
      <c r="C33" s="4"/>
      <c r="D33" s="42">
        <f>D32</f>
        <v>19200</v>
      </c>
      <c r="E33" s="39"/>
      <c r="F33" s="38">
        <f>D33-D30</f>
        <v>700</v>
      </c>
      <c r="G33" s="42">
        <f>G32</f>
        <v>5850</v>
      </c>
      <c r="H33" s="39"/>
      <c r="I33" s="38">
        <f>G33-G30</f>
        <v>350</v>
      </c>
      <c r="J33" s="42">
        <f>J32</f>
        <v>4980</v>
      </c>
      <c r="K33" s="39"/>
      <c r="L33" s="38">
        <f>J33-J30</f>
        <v>60</v>
      </c>
    </row>
    <row r="34" spans="1:12" x14ac:dyDescent="0.2">
      <c r="A34" s="46" t="s">
        <v>9</v>
      </c>
      <c r="B34" s="40" t="s">
        <v>16</v>
      </c>
      <c r="C34" s="4"/>
      <c r="D34" s="43">
        <f>'Data Source'!D25</f>
        <v>15000</v>
      </c>
      <c r="E34" s="39">
        <f>($D$37-D34)/D34</f>
        <v>0.2</v>
      </c>
      <c r="F34" s="4"/>
      <c r="G34" s="43">
        <f>'Data Source'!G25</f>
        <v>6700</v>
      </c>
      <c r="H34" s="39">
        <f>($G$37-G34)/G34</f>
        <v>5.9701492537313432E-2</v>
      </c>
      <c r="I34" s="38"/>
      <c r="J34" s="43">
        <f>'Data Source'!J25</f>
        <v>6500</v>
      </c>
      <c r="K34" s="39">
        <f>($J$37-J34)/J34</f>
        <v>0.15384615384615385</v>
      </c>
      <c r="L34" s="38"/>
    </row>
    <row r="35" spans="1:12" x14ac:dyDescent="0.2">
      <c r="A35" s="47"/>
      <c r="B35" s="40" t="s">
        <v>17</v>
      </c>
      <c r="C35" s="4"/>
      <c r="D35" s="42">
        <f>'Data Source'!D26</f>
        <v>16000</v>
      </c>
      <c r="E35" s="39">
        <f>($D$37-D35)/D35</f>
        <v>0.125</v>
      </c>
      <c r="F35" s="4"/>
      <c r="G35" s="42">
        <f>'Data Source'!G26</f>
        <v>7000</v>
      </c>
      <c r="H35" s="39">
        <f>($G$37-G35)/G35</f>
        <v>1.4285714285714285E-2</v>
      </c>
      <c r="I35" s="38"/>
      <c r="J35" s="42">
        <f>'Data Source'!J26</f>
        <v>6600</v>
      </c>
      <c r="K35" s="39">
        <f>($G$37-J35)/J35</f>
        <v>7.575757575757576E-2</v>
      </c>
      <c r="L35" s="38"/>
    </row>
    <row r="36" spans="1:12" x14ac:dyDescent="0.2">
      <c r="A36" s="47"/>
      <c r="B36" s="40" t="s">
        <v>14</v>
      </c>
      <c r="C36" s="4"/>
      <c r="D36" s="42">
        <f>'Data Source'!D27</f>
        <v>18000</v>
      </c>
      <c r="E36" s="39">
        <f>($D$37-D36)/D36</f>
        <v>0</v>
      </c>
      <c r="F36" s="4"/>
      <c r="G36" s="42">
        <f>'Data Source'!G27</f>
        <v>7100</v>
      </c>
      <c r="H36" s="39">
        <f>($G$37-G36)/G36</f>
        <v>0</v>
      </c>
      <c r="I36" s="38"/>
      <c r="J36" s="42">
        <f>'Data Source'!J27</f>
        <v>6650</v>
      </c>
      <c r="K36" s="39">
        <f>($G$37-J36)/J36</f>
        <v>6.7669172932330823E-2</v>
      </c>
      <c r="L36" s="38"/>
    </row>
    <row r="37" spans="1:12" x14ac:dyDescent="0.2">
      <c r="A37" s="47"/>
      <c r="B37" s="40" t="s">
        <v>15</v>
      </c>
      <c r="C37" s="4"/>
      <c r="D37" s="42">
        <f>'Data Source'!E27</f>
        <v>18000</v>
      </c>
      <c r="E37" s="39">
        <f>($D$37-D37)/D37</f>
        <v>0</v>
      </c>
      <c r="F37" s="4"/>
      <c r="G37" s="42">
        <f>'Data Source'!H27</f>
        <v>7100</v>
      </c>
      <c r="H37" s="39">
        <f>($G$37-G37)/G37</f>
        <v>0</v>
      </c>
      <c r="I37" s="38"/>
      <c r="J37" s="42">
        <f>'Data Source'!K27</f>
        <v>7500</v>
      </c>
      <c r="K37" s="39">
        <f>($G$37-J37)/J37</f>
        <v>-5.3333333333333337E-2</v>
      </c>
      <c r="L37" s="38"/>
    </row>
    <row r="38" spans="1:12" ht="17" thickBot="1" x14ac:dyDescent="0.25">
      <c r="A38" s="48"/>
      <c r="B38" s="44" t="s">
        <v>18</v>
      </c>
      <c r="C38" s="4"/>
      <c r="D38" s="42">
        <f>D37</f>
        <v>18000</v>
      </c>
      <c r="E38" s="39"/>
      <c r="F38" s="38">
        <f>D38-D35</f>
        <v>2000</v>
      </c>
      <c r="G38" s="42">
        <f>G37</f>
        <v>7100</v>
      </c>
      <c r="H38" s="39"/>
      <c r="I38" s="38">
        <f>G38-G35</f>
        <v>100</v>
      </c>
      <c r="J38" s="42">
        <f>J37</f>
        <v>7500</v>
      </c>
      <c r="K38" s="39"/>
      <c r="L38" s="38">
        <f>J38-J35</f>
        <v>900</v>
      </c>
    </row>
    <row r="39" spans="1:12" x14ac:dyDescent="0.2">
      <c r="I39" s="38"/>
      <c r="L39" s="38"/>
    </row>
    <row r="40" spans="1:12" x14ac:dyDescent="0.2">
      <c r="I40" s="38"/>
      <c r="L40" s="38"/>
    </row>
    <row r="41" spans="1:12" x14ac:dyDescent="0.2">
      <c r="I41" s="38"/>
      <c r="L41" s="38"/>
    </row>
  </sheetData>
  <mergeCells count="6">
    <mergeCell ref="A34:A38"/>
    <mergeCell ref="A8:A12"/>
    <mergeCell ref="A14:A18"/>
    <mergeCell ref="A19:A23"/>
    <mergeCell ref="A24:A28"/>
    <mergeCell ref="A29:A33"/>
  </mergeCells>
  <conditionalFormatting sqref="F12 F18 F23 F28 F33 F38">
    <cfRule type="cellIs" dxfId="92" priority="59" operator="lessThan">
      <formula>0</formula>
    </cfRule>
  </conditionalFormatting>
  <conditionalFormatting sqref="I12:I41">
    <cfRule type="cellIs" dxfId="91" priority="58" operator="lessThan">
      <formula>0</formula>
    </cfRule>
  </conditionalFormatting>
  <conditionalFormatting sqref="L12:L41">
    <cfRule type="cellIs" dxfId="90" priority="57" operator="lessThan">
      <formula>0</formula>
    </cfRule>
  </conditionalFormatting>
  <conditionalFormatting sqref="L18 I18 F18 F12 F23 F28 F33 F38 I33 I38 L33 L38">
    <cfRule type="cellIs" dxfId="89" priority="56" operator="greaterThanOrEqual">
      <formula>0</formula>
    </cfRule>
  </conditionalFormatting>
  <conditionalFormatting sqref="D12">
    <cfRule type="cellIs" dxfId="88" priority="49" operator="lessThan">
      <formula>$D$9</formula>
    </cfRule>
    <cfRule type="cellIs" dxfId="87" priority="36" operator="greaterThanOrEqual">
      <formula>$D$9</formula>
    </cfRule>
  </conditionalFormatting>
  <conditionalFormatting sqref="D18">
    <cfRule type="cellIs" dxfId="86" priority="48" operator="greaterThan">
      <formula>$D$9</formula>
    </cfRule>
    <cfRule type="cellIs" dxfId="85" priority="45" operator="greaterThanOrEqual">
      <formula>$D$15</formula>
    </cfRule>
    <cfRule type="cellIs" dxfId="84" priority="40" operator="lessThan">
      <formula>$D$15</formula>
    </cfRule>
  </conditionalFormatting>
  <conditionalFormatting sqref="D23">
    <cfRule type="cellIs" dxfId="83" priority="44" operator="greaterThan">
      <formula>$D$20</formula>
    </cfRule>
    <cfRule type="cellIs" dxfId="82" priority="39" operator="lessThan">
      <formula>$D$20</formula>
    </cfRule>
  </conditionalFormatting>
  <conditionalFormatting sqref="D28">
    <cfRule type="cellIs" dxfId="81" priority="43" operator="greaterThanOrEqual">
      <formula>$D$25</formula>
    </cfRule>
    <cfRule type="cellIs" dxfId="80" priority="38" operator="lessThan">
      <formula>$D$25</formula>
    </cfRule>
  </conditionalFormatting>
  <conditionalFormatting sqref="D33">
    <cfRule type="cellIs" dxfId="79" priority="42" operator="greaterThanOrEqual">
      <formula>$D$30</formula>
    </cfRule>
    <cfRule type="cellIs" dxfId="78" priority="37" operator="lessThan">
      <formula>$D$30</formula>
    </cfRule>
  </conditionalFormatting>
  <conditionalFormatting sqref="D38">
    <cfRule type="cellIs" dxfId="77" priority="41" operator="greaterThanOrEqual">
      <formula>$D$35</formula>
    </cfRule>
  </conditionalFormatting>
  <conditionalFormatting sqref="G12">
    <cfRule type="cellIs" dxfId="76" priority="34" operator="greaterThanOrEqual">
      <formula>$D$9</formula>
    </cfRule>
    <cfRule type="cellIs" dxfId="75" priority="35" operator="lessThan">
      <formula>$D$9</formula>
    </cfRule>
    <cfRule type="cellIs" dxfId="74" priority="11" operator="lessThan">
      <formula>$G$9</formula>
    </cfRule>
  </conditionalFormatting>
  <conditionalFormatting sqref="J12">
    <cfRule type="cellIs" dxfId="73" priority="32" operator="greaterThanOrEqual">
      <formula>$D$9</formula>
    </cfRule>
    <cfRule type="cellIs" dxfId="72" priority="33" operator="lessThan">
      <formula>$D$9</formula>
    </cfRule>
  </conditionalFormatting>
  <conditionalFormatting sqref="G18">
    <cfRule type="cellIs" dxfId="71" priority="28" operator="greaterThanOrEqual">
      <formula>$D$9</formula>
    </cfRule>
    <cfRule type="cellIs" dxfId="70" priority="29" operator="lessThan">
      <formula>$D$9</formula>
    </cfRule>
    <cfRule type="cellIs" dxfId="69" priority="10" operator="greaterThanOrEqual">
      <formula>$G$15</formula>
    </cfRule>
  </conditionalFormatting>
  <conditionalFormatting sqref="G23">
    <cfRule type="cellIs" dxfId="68" priority="26" operator="greaterThanOrEqual">
      <formula>$D$9</formula>
    </cfRule>
    <cfRule type="cellIs" dxfId="67" priority="27" operator="lessThan">
      <formula>$D$9</formula>
    </cfRule>
  </conditionalFormatting>
  <conditionalFormatting sqref="J23">
    <cfRule type="cellIs" dxfId="66" priority="24" operator="greaterThanOrEqual">
      <formula>$D$9</formula>
    </cfRule>
    <cfRule type="cellIs" dxfId="65" priority="25" operator="lessThan">
      <formula>$D$9</formula>
    </cfRule>
    <cfRule type="cellIs" dxfId="64" priority="5" operator="lessThan">
      <formula>$J$20</formula>
    </cfRule>
  </conditionalFormatting>
  <conditionalFormatting sqref="G28">
    <cfRule type="cellIs" dxfId="63" priority="22" operator="greaterThanOrEqual">
      <formula>$D$9</formula>
    </cfRule>
    <cfRule type="cellIs" dxfId="62" priority="23" operator="lessThan">
      <formula>$D$9</formula>
    </cfRule>
  </conditionalFormatting>
  <conditionalFormatting sqref="J28">
    <cfRule type="cellIs" dxfId="61" priority="20" operator="greaterThanOrEqual">
      <formula>$D$9</formula>
    </cfRule>
    <cfRule type="cellIs" dxfId="60" priority="21" operator="lessThan">
      <formula>$D$9</formula>
    </cfRule>
  </conditionalFormatting>
  <conditionalFormatting sqref="G33">
    <cfRule type="cellIs" dxfId="3" priority="12" operator="greaterThanOrEqual">
      <formula>$D$9</formula>
    </cfRule>
    <cfRule type="cellIs" dxfId="4" priority="13" operator="lessThan">
      <formula>$D$9</formula>
    </cfRule>
    <cfRule type="cellIs" dxfId="2" priority="1" operator="greaterThanOrEqual">
      <formula>$G$30</formula>
    </cfRule>
  </conditionalFormatting>
  <conditionalFormatting sqref="J18">
    <cfRule type="cellIs" dxfId="59" priority="7" operator="greaterThanOrEqual">
      <formula>$G$15</formula>
    </cfRule>
    <cfRule type="cellIs" dxfId="58" priority="8" operator="greaterThanOrEqual">
      <formula>$D$9</formula>
    </cfRule>
    <cfRule type="cellIs" dxfId="57" priority="9" operator="lessThan">
      <formula>$D$9</formula>
    </cfRule>
    <cfRule type="cellIs" dxfId="56" priority="6" operator="greaterThanOrEqual">
      <formula>$J$15</formula>
    </cfRule>
  </conditionalFormatting>
  <conditionalFormatting sqref="J33">
    <cfRule type="cellIs" dxfId="55" priority="4" operator="greaterThanOrEqual">
      <formula>$J$30</formula>
    </cfRule>
  </conditionalFormatting>
  <conditionalFormatting sqref="J38">
    <cfRule type="cellIs" dxfId="6" priority="3" operator="greaterThanOrEqual">
      <formula>$J$35</formula>
    </cfRule>
  </conditionalFormatting>
  <conditionalFormatting sqref="G38">
    <cfRule type="cellIs" dxfId="5" priority="2" operator="greaterThanOrEqual">
      <formula>$G$35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2C3F4-6DAD-714D-9ACE-0AB594608A7C}">
  <dimension ref="A6:K29"/>
  <sheetViews>
    <sheetView workbookViewId="0">
      <selection activeCell="N15" sqref="N15"/>
    </sheetView>
  </sheetViews>
  <sheetFormatPr baseColWidth="10" defaultRowHeight="16" x14ac:dyDescent="0.2"/>
  <cols>
    <col min="3" max="3" width="3" customWidth="1"/>
    <col min="4" max="5" width="13.5" bestFit="1" customWidth="1"/>
    <col min="6" max="6" width="2.6640625" customWidth="1"/>
    <col min="7" max="8" width="13.5" bestFit="1" customWidth="1"/>
    <col min="9" max="9" width="2.5" customWidth="1"/>
    <col min="10" max="11" width="13.5" bestFit="1" customWidth="1"/>
  </cols>
  <sheetData>
    <row r="6" spans="1:11" x14ac:dyDescent="0.2">
      <c r="D6" s="8" t="s">
        <v>4</v>
      </c>
      <c r="E6" s="8"/>
      <c r="G6" s="8" t="s">
        <v>10</v>
      </c>
      <c r="H6" s="8"/>
      <c r="J6" s="8" t="s">
        <v>11</v>
      </c>
      <c r="K6" s="8"/>
    </row>
    <row r="7" spans="1:11" x14ac:dyDescent="0.2">
      <c r="D7" s="6" t="s">
        <v>3</v>
      </c>
      <c r="E7" s="6" t="s">
        <v>12</v>
      </c>
      <c r="F7" s="5"/>
      <c r="G7" s="6" t="s">
        <v>3</v>
      </c>
      <c r="H7" s="6" t="s">
        <v>12</v>
      </c>
      <c r="I7" s="5"/>
      <c r="J7" s="6" t="s">
        <v>3</v>
      </c>
      <c r="K7" s="6" t="s">
        <v>12</v>
      </c>
    </row>
    <row r="8" spans="1:11" ht="17" thickBot="1" x14ac:dyDescent="0.25">
      <c r="D8" s="35" t="s">
        <v>2</v>
      </c>
      <c r="E8" s="35" t="s">
        <v>2</v>
      </c>
      <c r="F8" s="36"/>
      <c r="G8" s="35" t="s">
        <v>2</v>
      </c>
      <c r="H8" s="35" t="s">
        <v>2</v>
      </c>
      <c r="I8" s="36"/>
      <c r="J8" s="35" t="s">
        <v>2</v>
      </c>
      <c r="K8" s="35" t="s">
        <v>2</v>
      </c>
    </row>
    <row r="9" spans="1:11" x14ac:dyDescent="0.2">
      <c r="A9" s="9" t="s">
        <v>0</v>
      </c>
      <c r="B9" s="10" t="s">
        <v>16</v>
      </c>
      <c r="C9" s="10"/>
      <c r="D9" s="11">
        <v>120000</v>
      </c>
      <c r="E9" s="11">
        <v>120000</v>
      </c>
      <c r="F9" s="10"/>
      <c r="G9" s="11">
        <v>80000</v>
      </c>
      <c r="H9" s="11">
        <v>80000</v>
      </c>
      <c r="I9" s="10"/>
      <c r="J9" s="11">
        <v>70000</v>
      </c>
      <c r="K9" s="12">
        <v>70000</v>
      </c>
    </row>
    <row r="10" spans="1:11" x14ac:dyDescent="0.2">
      <c r="A10" s="13"/>
      <c r="B10" s="14" t="s">
        <v>17</v>
      </c>
      <c r="C10" s="14"/>
      <c r="D10" s="7">
        <v>125000</v>
      </c>
      <c r="E10" s="7">
        <v>125000</v>
      </c>
      <c r="F10" s="14"/>
      <c r="G10" s="7">
        <v>90000</v>
      </c>
      <c r="H10" s="7">
        <v>90000</v>
      </c>
      <c r="I10" s="14"/>
      <c r="J10" s="7">
        <v>80000</v>
      </c>
      <c r="K10" s="15">
        <v>80000</v>
      </c>
    </row>
    <row r="11" spans="1:11" ht="17" thickBot="1" x14ac:dyDescent="0.25">
      <c r="A11" s="16"/>
      <c r="B11" s="17" t="s">
        <v>1</v>
      </c>
      <c r="C11" s="17"/>
      <c r="D11" s="18">
        <v>130000</v>
      </c>
      <c r="E11" s="18">
        <v>132000</v>
      </c>
      <c r="F11" s="17"/>
      <c r="G11" s="18">
        <v>85000</v>
      </c>
      <c r="H11" s="18">
        <v>87000</v>
      </c>
      <c r="I11" s="17"/>
      <c r="J11" s="18">
        <v>78000</v>
      </c>
      <c r="K11" s="19">
        <v>76000</v>
      </c>
    </row>
    <row r="12" spans="1:11" ht="17" thickBot="1" x14ac:dyDescent="0.25">
      <c r="A12" s="3"/>
    </row>
    <row r="13" spans="1:11" x14ac:dyDescent="0.2">
      <c r="A13" s="20" t="s">
        <v>5</v>
      </c>
      <c r="B13" s="32" t="s">
        <v>16</v>
      </c>
      <c r="C13" s="21"/>
      <c r="D13" s="22" t="s">
        <v>13</v>
      </c>
      <c r="E13" s="23">
        <v>20000</v>
      </c>
      <c r="F13" s="21"/>
      <c r="G13" s="23">
        <v>10000</v>
      </c>
      <c r="H13" s="23">
        <v>10000</v>
      </c>
      <c r="I13" s="21"/>
      <c r="J13" s="23">
        <v>9800</v>
      </c>
      <c r="K13" s="24">
        <v>9800</v>
      </c>
    </row>
    <row r="14" spans="1:11" x14ac:dyDescent="0.2">
      <c r="A14" s="25"/>
      <c r="B14" s="33" t="s">
        <v>17</v>
      </c>
      <c r="C14" s="4"/>
      <c r="D14" s="5">
        <v>21000</v>
      </c>
      <c r="E14" s="5">
        <v>21000</v>
      </c>
      <c r="F14" s="4"/>
      <c r="G14" s="5">
        <v>8800</v>
      </c>
      <c r="H14" s="5">
        <v>8800</v>
      </c>
      <c r="I14" s="4"/>
      <c r="J14" s="5">
        <v>8200</v>
      </c>
      <c r="K14" s="26">
        <v>8200</v>
      </c>
    </row>
    <row r="15" spans="1:11" ht="17" thickBot="1" x14ac:dyDescent="0.25">
      <c r="A15" s="27"/>
      <c r="B15" s="34" t="s">
        <v>1</v>
      </c>
      <c r="C15" s="28"/>
      <c r="D15" s="29">
        <v>22000</v>
      </c>
      <c r="E15" s="29">
        <v>22000</v>
      </c>
      <c r="F15" s="28"/>
      <c r="G15" s="29">
        <v>7500</v>
      </c>
      <c r="H15" s="29">
        <v>7500</v>
      </c>
      <c r="I15" s="28"/>
      <c r="J15" s="29">
        <v>7350</v>
      </c>
      <c r="K15" s="30">
        <v>7350</v>
      </c>
    </row>
    <row r="16" spans="1:11" x14ac:dyDescent="0.2">
      <c r="A16" s="20" t="s">
        <v>6</v>
      </c>
      <c r="B16" s="32" t="s">
        <v>16</v>
      </c>
      <c r="C16" s="21"/>
      <c r="D16" s="23">
        <v>17000</v>
      </c>
      <c r="E16" s="23">
        <v>17000</v>
      </c>
      <c r="F16" s="21"/>
      <c r="G16" s="23">
        <v>7000</v>
      </c>
      <c r="H16" s="23">
        <v>7000</v>
      </c>
      <c r="I16" s="21"/>
      <c r="J16" s="23">
        <v>6800</v>
      </c>
      <c r="K16" s="24">
        <v>6800</v>
      </c>
    </row>
    <row r="17" spans="1:11" x14ac:dyDescent="0.2">
      <c r="A17" s="25"/>
      <c r="B17" s="33" t="s">
        <v>17</v>
      </c>
      <c r="C17" s="4"/>
      <c r="D17" s="5">
        <v>19000</v>
      </c>
      <c r="E17" s="5">
        <v>19000</v>
      </c>
      <c r="F17" s="4"/>
      <c r="G17" s="5">
        <v>7200</v>
      </c>
      <c r="H17" s="5">
        <v>7200</v>
      </c>
      <c r="I17" s="4"/>
      <c r="J17" s="5">
        <v>7000</v>
      </c>
      <c r="K17" s="26">
        <v>7000</v>
      </c>
    </row>
    <row r="18" spans="1:11" ht="17" thickBot="1" x14ac:dyDescent="0.25">
      <c r="A18" s="27"/>
      <c r="B18" s="34" t="s">
        <v>1</v>
      </c>
      <c r="C18" s="28"/>
      <c r="D18" s="29">
        <v>20000</v>
      </c>
      <c r="E18" s="29">
        <v>20000</v>
      </c>
      <c r="F18" s="28"/>
      <c r="G18" s="29">
        <v>7500</v>
      </c>
      <c r="H18" s="29">
        <v>6800</v>
      </c>
      <c r="I18" s="28"/>
      <c r="J18" s="29">
        <v>6800</v>
      </c>
      <c r="K18" s="30">
        <v>6800</v>
      </c>
    </row>
    <row r="19" spans="1:11" x14ac:dyDescent="0.2">
      <c r="A19" s="20" t="s">
        <v>7</v>
      </c>
      <c r="B19" s="32" t="s">
        <v>16</v>
      </c>
      <c r="C19" s="21"/>
      <c r="D19" s="23">
        <v>34500</v>
      </c>
      <c r="E19" s="23">
        <v>34500</v>
      </c>
      <c r="F19" s="21"/>
      <c r="G19" s="23">
        <v>8000</v>
      </c>
      <c r="H19" s="23">
        <v>8000</v>
      </c>
      <c r="I19" s="21"/>
      <c r="J19" s="23">
        <v>7800</v>
      </c>
      <c r="K19" s="24">
        <v>7800</v>
      </c>
    </row>
    <row r="20" spans="1:11" x14ac:dyDescent="0.2">
      <c r="A20" s="25"/>
      <c r="B20" s="33" t="s">
        <v>17</v>
      </c>
      <c r="C20" s="4"/>
      <c r="D20" s="5">
        <v>33000</v>
      </c>
      <c r="E20" s="5">
        <v>33000</v>
      </c>
      <c r="F20" s="4"/>
      <c r="G20" s="5">
        <v>8300</v>
      </c>
      <c r="H20" s="5">
        <v>8300</v>
      </c>
      <c r="I20" s="4"/>
      <c r="J20" s="5">
        <v>7900</v>
      </c>
      <c r="K20" s="26">
        <v>7900</v>
      </c>
    </row>
    <row r="21" spans="1:11" ht="17" thickBot="1" x14ac:dyDescent="0.25">
      <c r="A21" s="27"/>
      <c r="B21" s="34" t="s">
        <v>1</v>
      </c>
      <c r="C21" s="28"/>
      <c r="D21" s="29">
        <v>30000</v>
      </c>
      <c r="E21" s="29">
        <v>30000</v>
      </c>
      <c r="F21" s="28"/>
      <c r="G21" s="29">
        <v>7950</v>
      </c>
      <c r="H21" s="29">
        <v>7980</v>
      </c>
      <c r="I21" s="28"/>
      <c r="J21" s="29">
        <v>7200</v>
      </c>
      <c r="K21" s="30">
        <v>7250</v>
      </c>
    </row>
    <row r="22" spans="1:11" x14ac:dyDescent="0.2">
      <c r="A22" s="20" t="s">
        <v>8</v>
      </c>
      <c r="B22" s="32" t="s">
        <v>16</v>
      </c>
      <c r="C22" s="21"/>
      <c r="D22" s="23">
        <v>18000</v>
      </c>
      <c r="E22" s="23">
        <v>18000</v>
      </c>
      <c r="F22" s="21"/>
      <c r="G22" s="23">
        <v>5200</v>
      </c>
      <c r="H22" s="23">
        <v>5200</v>
      </c>
      <c r="I22" s="21"/>
      <c r="J22" s="23">
        <v>4800</v>
      </c>
      <c r="K22" s="24">
        <v>4800</v>
      </c>
    </row>
    <row r="23" spans="1:11" x14ac:dyDescent="0.2">
      <c r="A23" s="25"/>
      <c r="B23" s="33" t="s">
        <v>17</v>
      </c>
      <c r="C23" s="4"/>
      <c r="D23" s="5">
        <v>18500</v>
      </c>
      <c r="E23" s="5">
        <v>18500</v>
      </c>
      <c r="F23" s="4"/>
      <c r="G23" s="5">
        <v>5500</v>
      </c>
      <c r="H23" s="5">
        <v>5500</v>
      </c>
      <c r="I23" s="4"/>
      <c r="J23" s="5">
        <v>4920</v>
      </c>
      <c r="K23" s="26">
        <v>4920</v>
      </c>
    </row>
    <row r="24" spans="1:11" ht="17" thickBot="1" x14ac:dyDescent="0.25">
      <c r="A24" s="27"/>
      <c r="B24" s="34" t="s">
        <v>1</v>
      </c>
      <c r="C24" s="28"/>
      <c r="D24" s="29">
        <v>19200</v>
      </c>
      <c r="E24" s="29">
        <v>19200</v>
      </c>
      <c r="F24" s="28"/>
      <c r="G24" s="29">
        <v>5900</v>
      </c>
      <c r="H24" s="29">
        <v>5850</v>
      </c>
      <c r="I24" s="28"/>
      <c r="J24" s="29">
        <v>5000</v>
      </c>
      <c r="K24" s="31">
        <v>4980</v>
      </c>
    </row>
    <row r="25" spans="1:11" x14ac:dyDescent="0.2">
      <c r="A25" s="20" t="s">
        <v>9</v>
      </c>
      <c r="B25" s="32" t="s">
        <v>16</v>
      </c>
      <c r="C25" s="21"/>
      <c r="D25" s="23">
        <v>15000</v>
      </c>
      <c r="E25" s="23">
        <v>15000</v>
      </c>
      <c r="F25" s="21"/>
      <c r="G25" s="23">
        <v>6700</v>
      </c>
      <c r="H25" s="23">
        <v>6700</v>
      </c>
      <c r="I25" s="21"/>
      <c r="J25" s="23">
        <v>6500</v>
      </c>
      <c r="K25" s="24">
        <v>6500</v>
      </c>
    </row>
    <row r="26" spans="1:11" x14ac:dyDescent="0.2">
      <c r="A26" s="25"/>
      <c r="B26" s="33" t="s">
        <v>17</v>
      </c>
      <c r="C26" s="4"/>
      <c r="D26" s="5">
        <v>16000</v>
      </c>
      <c r="E26" s="5">
        <v>16000</v>
      </c>
      <c r="F26" s="4"/>
      <c r="G26" s="5">
        <v>7000</v>
      </c>
      <c r="H26" s="5">
        <v>7000</v>
      </c>
      <c r="I26" s="4"/>
      <c r="J26" s="5">
        <v>6600</v>
      </c>
      <c r="K26" s="26">
        <v>6600</v>
      </c>
    </row>
    <row r="27" spans="1:11" ht="17" thickBot="1" x14ac:dyDescent="0.25">
      <c r="A27" s="27"/>
      <c r="B27" s="34" t="s">
        <v>1</v>
      </c>
      <c r="C27" s="28"/>
      <c r="D27" s="29">
        <v>18000</v>
      </c>
      <c r="E27" s="29">
        <v>18000</v>
      </c>
      <c r="F27" s="28"/>
      <c r="G27" s="29">
        <v>7100</v>
      </c>
      <c r="H27" s="29">
        <v>7100</v>
      </c>
      <c r="I27" s="28"/>
      <c r="J27" s="29">
        <v>6650</v>
      </c>
      <c r="K27" s="30">
        <v>7500</v>
      </c>
    </row>
    <row r="28" spans="1:11" x14ac:dyDescent="0.2">
      <c r="A28" s="2"/>
    </row>
    <row r="29" spans="1:11" x14ac:dyDescent="0.2">
      <c r="A29" s="2"/>
    </row>
  </sheetData>
  <mergeCells count="9">
    <mergeCell ref="A9:A11"/>
    <mergeCell ref="A13:A15"/>
    <mergeCell ref="A16:A18"/>
    <mergeCell ref="A19:A21"/>
    <mergeCell ref="A22:A24"/>
    <mergeCell ref="A25:A27"/>
    <mergeCell ref="D6:E6"/>
    <mergeCell ref="G6:H6"/>
    <mergeCell ref="J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Report</vt:lpstr>
      <vt:lpstr>Data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2020-09-28T18:23:38Z</dcterms:created>
  <dcterms:modified xsi:type="dcterms:W3CDTF">2020-09-29T15:29:30Z</dcterms:modified>
</cp:coreProperties>
</file>