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vidot\Desktop\CAPA OPS\"/>
    </mc:Choice>
  </mc:AlternateContent>
  <bookViews>
    <workbookView xWindow="120" yWindow="150" windowWidth="24915" windowHeight="12075"/>
  </bookViews>
  <sheets>
    <sheet name="CDM" sheetId="1" r:id="rId1"/>
    <sheet name="RDC" sheetId="2" r:id="rId2"/>
    <sheet name="ROUE" sheetId="3" r:id="rId3"/>
    <sheet name="STATION" sheetId="4" r:id="rId4"/>
    <sheet name="GENIE" sheetId="5" r:id="rId5"/>
    <sheet name="BLINDE" sheetId="6" r:id="rId6"/>
    <sheet name="AGC" sheetId="7" r:id="rId7"/>
    <sheet name="NBC" sheetId="8" r:id="rId8"/>
    <sheet name="TRANS" sheetId="9" r:id="rId9"/>
    <sheet name="APC" sheetId="10" r:id="rId10"/>
    <sheet name="SAOE" sheetId="11" r:id="rId11"/>
    <sheet name="Archivre" sheetId="12" r:id="rId12"/>
    <sheet name="parametrage" sheetId="13" r:id="rId13"/>
    <sheet name="BDD" sheetId="14" r:id="rId14"/>
  </sheets>
  <functionGroups builtInGroupCount="18"/>
  <calcPr calcId="162913"/>
</workbook>
</file>

<file path=xl/calcChain.xml><?xml version="1.0" encoding="utf-8"?>
<calcChain xmlns="http://schemas.openxmlformats.org/spreadsheetml/2006/main">
  <c r="C4" i="1" l="1"/>
  <c r="D4" i="1"/>
  <c r="C5" i="1"/>
  <c r="D5" i="1"/>
  <c r="B3" i="2"/>
  <c r="D3" i="1"/>
  <c r="C3" i="1"/>
  <c r="C3" i="2" s="1"/>
  <c r="A4" i="1"/>
  <c r="A5" i="1"/>
  <c r="A6" i="1"/>
  <c r="A7" i="1"/>
  <c r="A8" i="1"/>
  <c r="A9" i="1"/>
  <c r="A10" i="1"/>
  <c r="A11" i="1"/>
  <c r="A3" i="1"/>
  <c r="A3" i="2" s="1"/>
  <c r="L7" i="14"/>
  <c r="L8" i="14"/>
  <c r="L9" i="14"/>
  <c r="L10" i="14"/>
  <c r="L11" i="14"/>
  <c r="L5" i="14"/>
  <c r="L6" i="14"/>
  <c r="L2" i="14"/>
  <c r="L3" i="14"/>
  <c r="L4" i="14"/>
</calcChain>
</file>

<file path=xl/sharedStrings.xml><?xml version="1.0" encoding="utf-8"?>
<sst xmlns="http://schemas.openxmlformats.org/spreadsheetml/2006/main" count="1249" uniqueCount="325">
  <si>
    <t>NOM</t>
  </si>
  <si>
    <t>Mot de Passe</t>
  </si>
  <si>
    <t>x</t>
  </si>
  <si>
    <t>Eric</t>
  </si>
  <si>
    <t>tutu</t>
  </si>
  <si>
    <t>Michel</t>
  </si>
  <si>
    <t>toto</t>
  </si>
  <si>
    <t>Raymond</t>
  </si>
  <si>
    <t>titi</t>
  </si>
  <si>
    <t>Mike</t>
  </si>
  <si>
    <t>tata</t>
  </si>
  <si>
    <t>Vaucluse</t>
  </si>
  <si>
    <t>tete</t>
  </si>
  <si>
    <t>parametrage</t>
  </si>
  <si>
    <t>RDC</t>
  </si>
  <si>
    <t>ROUE</t>
  </si>
  <si>
    <t>STATION</t>
  </si>
  <si>
    <t>BLINDE</t>
  </si>
  <si>
    <t>AGC</t>
  </si>
  <si>
    <t>GENIE</t>
  </si>
  <si>
    <t>NBC</t>
  </si>
  <si>
    <t>TRANS</t>
  </si>
  <si>
    <t>EMAT 8</t>
  </si>
  <si>
    <t>AISM</t>
  </si>
  <si>
    <t>ASM</t>
  </si>
  <si>
    <t>UNITE</t>
  </si>
  <si>
    <t xml:space="preserve">DATE CREATION DIT CONDUITE </t>
  </si>
  <si>
    <t>DOSSIER</t>
  </si>
  <si>
    <t>N°IT</t>
  </si>
  <si>
    <t>DATE D ENTRE</t>
  </si>
  <si>
    <t>OBSERVATION</t>
  </si>
  <si>
    <t>DATE DE PRISE EN COMPTE</t>
  </si>
  <si>
    <t xml:space="preserve">N° IT </t>
  </si>
  <si>
    <t xml:space="preserve">OBSERVATION </t>
  </si>
  <si>
    <t xml:space="preserve">DUREE PREVUE  </t>
  </si>
  <si>
    <t>Etat de traitement de la demande</t>
  </si>
  <si>
    <t>En cours</t>
  </si>
  <si>
    <t>CDM</t>
  </si>
  <si>
    <t>Archivre</t>
  </si>
  <si>
    <t>APC</t>
  </si>
  <si>
    <t>SAOE</t>
  </si>
  <si>
    <t>Traitée</t>
  </si>
  <si>
    <t>FGHFGH</t>
  </si>
  <si>
    <t xml:space="preserve">DATE DE PRISE EN COMPTE </t>
  </si>
  <si>
    <t>N° IT</t>
  </si>
  <si>
    <t>DIAGNOSTIQUE</t>
  </si>
  <si>
    <t xml:space="preserve">DATE DE NOTIFICATION </t>
  </si>
  <si>
    <t xml:space="preserve">CIRCUIT DE LA REPARATION </t>
  </si>
  <si>
    <t>DOSIER</t>
  </si>
  <si>
    <t>INTERVENANT</t>
  </si>
  <si>
    <t>CHEF d'equipe</t>
  </si>
  <si>
    <t>aide meca</t>
  </si>
  <si>
    <t>NB HEURS SUR L'IT</t>
  </si>
  <si>
    <t xml:space="preserve">ARTICLE NG </t>
  </si>
  <si>
    <t>DESIGNATION</t>
  </si>
  <si>
    <t>N°SERIE</t>
  </si>
  <si>
    <t>CIE</t>
  </si>
  <si>
    <t>REMPLACER PAR</t>
  </si>
  <si>
    <t>00066401</t>
  </si>
  <si>
    <t>14 582 9837</t>
  </si>
  <si>
    <t>SRT</t>
  </si>
  <si>
    <t>29141101</t>
  </si>
  <si>
    <t>14 571 7710</t>
  </si>
  <si>
    <t>RQ LOG POUR PPLOG/PPAV</t>
  </si>
  <si>
    <t>22233101</t>
  </si>
  <si>
    <t>14 391 5061</t>
  </si>
  <si>
    <t>VEHICULE TOUT CHEMIN P4</t>
  </si>
  <si>
    <t>CCL</t>
  </si>
  <si>
    <t>CFIM</t>
  </si>
  <si>
    <t>SIC</t>
  </si>
  <si>
    <t>00124803</t>
  </si>
  <si>
    <t>14 588 9794</t>
  </si>
  <si>
    <t>C1</t>
  </si>
  <si>
    <t>C2</t>
  </si>
  <si>
    <t>C3</t>
  </si>
  <si>
    <t>C4</t>
  </si>
  <si>
    <t>C5</t>
  </si>
  <si>
    <t>CA</t>
  </si>
  <si>
    <t>00169901</t>
  </si>
  <si>
    <t>14 592 0255</t>
  </si>
  <si>
    <t>00169902</t>
  </si>
  <si>
    <t>14 592 0279</t>
  </si>
  <si>
    <t>00169903</t>
  </si>
  <si>
    <t>14 598 4032</t>
  </si>
  <si>
    <t>00082601</t>
  </si>
  <si>
    <t>14 584 3961</t>
  </si>
  <si>
    <t>SMR</t>
  </si>
  <si>
    <t>22237504</t>
  </si>
  <si>
    <t>14 585 3463</t>
  </si>
  <si>
    <t>2223750A</t>
  </si>
  <si>
    <t>14 594 2891</t>
  </si>
  <si>
    <t>22237605</t>
  </si>
  <si>
    <t>14 585 3473</t>
  </si>
  <si>
    <t>246015K1</t>
  </si>
  <si>
    <t>14 554 6317</t>
  </si>
  <si>
    <t>VBL RENS 7.62 MK1</t>
  </si>
  <si>
    <t>24649083</t>
  </si>
  <si>
    <t>14 507 8218</t>
  </si>
  <si>
    <t>PREVU 1RI / NTI2</t>
  </si>
  <si>
    <t>246490U3</t>
  </si>
  <si>
    <t>14 594 9595</t>
  </si>
  <si>
    <t>24432201</t>
  </si>
  <si>
    <t>14 490 2622</t>
  </si>
  <si>
    <t>24453101</t>
  </si>
  <si>
    <t>14 490 2638</t>
  </si>
  <si>
    <t>GBC180 CS TOLE CARGO PRB ST</t>
  </si>
  <si>
    <t xml:space="preserve">AT. DECLASSEMENT </t>
  </si>
  <si>
    <t>24453102</t>
  </si>
  <si>
    <t>14 524 1526</t>
  </si>
  <si>
    <t>GBC 180 CS TOL CARGO PRB TR</t>
  </si>
  <si>
    <t>24453103</t>
  </si>
  <si>
    <t>14 524 1525</t>
  </si>
  <si>
    <t>GBC 180 CS TOL CARGO PRB MF ST</t>
  </si>
  <si>
    <t>24453302</t>
  </si>
  <si>
    <t>14 524 1528</t>
  </si>
  <si>
    <t>GBC 180 CS TOLE PLATEAU MF ST</t>
  </si>
  <si>
    <t>24453702</t>
  </si>
  <si>
    <t>14 524 1532</t>
  </si>
  <si>
    <t>GBC 180 CS TORP PLATEAU MF ST AT 15</t>
  </si>
  <si>
    <t>24454301</t>
  </si>
  <si>
    <t>14 503 4027</t>
  </si>
  <si>
    <t>GBC180CS TOR CARGO PREDI 12.7 ST</t>
  </si>
  <si>
    <t>24454302</t>
  </si>
  <si>
    <t>14 503 4028</t>
  </si>
  <si>
    <t>GBC180 CS TOR PRB PREDI 12.7 TR</t>
  </si>
  <si>
    <t>24454303</t>
  </si>
  <si>
    <t>14 524 1531</t>
  </si>
  <si>
    <t>GBC 180 CS TOR PRB MF 12.7 ST</t>
  </si>
  <si>
    <t>24454304</t>
  </si>
  <si>
    <t>14 524 1530</t>
  </si>
  <si>
    <t>GBC 180 CS TOR PRB MF 12.7 TR</t>
  </si>
  <si>
    <t>24454501</t>
  </si>
  <si>
    <t>14 560 1290</t>
  </si>
  <si>
    <t>24454601</t>
  </si>
  <si>
    <t>14 560 1287</t>
  </si>
  <si>
    <t>26311401</t>
  </si>
  <si>
    <t>14 490 5297</t>
  </si>
  <si>
    <t>00068301</t>
  </si>
  <si>
    <t>14 583 7558</t>
  </si>
  <si>
    <t>VAB ELI NON VALO</t>
  </si>
  <si>
    <t>280090A1</t>
  </si>
  <si>
    <t>14 524 5869</t>
  </si>
  <si>
    <t>VAB PER MAN SS POUT PH1 SS HY TR</t>
  </si>
  <si>
    <t>280690L4</t>
  </si>
  <si>
    <t>14 541 7032</t>
  </si>
  <si>
    <t>VAB SAN VAL MID P T CLIM</t>
  </si>
  <si>
    <t>28401001</t>
  </si>
  <si>
    <t>14 554 8709</t>
  </si>
  <si>
    <t>1 RHC/22/09/20</t>
  </si>
  <si>
    <t xml:space="preserve">5 RD 23/09/20 </t>
  </si>
  <si>
    <t>152 RI</t>
  </si>
  <si>
    <t>28411001</t>
  </si>
  <si>
    <t>14 554 8708</t>
  </si>
  <si>
    <t>152 RI 28/09/20</t>
  </si>
  <si>
    <t>2 RIMA</t>
  </si>
  <si>
    <t>5 RD 07/09/20</t>
  </si>
  <si>
    <t xml:space="preserve">1562PB PONT </t>
  </si>
  <si>
    <t>35 RI</t>
  </si>
  <si>
    <t>28421001</t>
  </si>
  <si>
    <t>14 557 4273</t>
  </si>
  <si>
    <t>5 RD  09/09/20</t>
  </si>
  <si>
    <t>2 RIMA  02/09/20</t>
  </si>
  <si>
    <t>RGL</t>
  </si>
  <si>
    <t>5 RD 11/09/20</t>
  </si>
  <si>
    <t>28919001</t>
  </si>
  <si>
    <t>14 524 9203</t>
  </si>
  <si>
    <t>00080301</t>
  </si>
  <si>
    <t>14 578 5879</t>
  </si>
  <si>
    <t>RQ TRANSPORT GE 10 KWA</t>
  </si>
  <si>
    <t>53410101</t>
  </si>
  <si>
    <t>14 556 5114</t>
  </si>
  <si>
    <t>29112001</t>
  </si>
  <si>
    <t>14 324 3983</t>
  </si>
  <si>
    <t>29114001</t>
  </si>
  <si>
    <t>14 324 3984</t>
  </si>
  <si>
    <t>29122401</t>
  </si>
  <si>
    <t>14 316 1520</t>
  </si>
  <si>
    <t>29122402</t>
  </si>
  <si>
    <t>14 490 5469</t>
  </si>
  <si>
    <t>29551301</t>
  </si>
  <si>
    <t>14 490 5505</t>
  </si>
  <si>
    <t>29862102</t>
  </si>
  <si>
    <t>14 578 6115</t>
  </si>
  <si>
    <t>29989701</t>
  </si>
  <si>
    <t>14 473 9051</t>
  </si>
  <si>
    <t>A3401401</t>
  </si>
  <si>
    <t>14 555 2539</t>
  </si>
  <si>
    <t>REMORQUE STERELA RMT 500</t>
  </si>
  <si>
    <t>00091401</t>
  </si>
  <si>
    <t>19 001 9064</t>
  </si>
  <si>
    <t>G200001</t>
  </si>
  <si>
    <t>00126702</t>
  </si>
  <si>
    <t>CATERPILA 432F PELLE</t>
  </si>
  <si>
    <t>00128601</t>
  </si>
  <si>
    <t>14 588 2180</t>
  </si>
  <si>
    <t>22006001</t>
  </si>
  <si>
    <t>14 543 6922</t>
  </si>
  <si>
    <t>22113101</t>
  </si>
  <si>
    <t>14 554 6180</t>
  </si>
  <si>
    <t>22113106</t>
  </si>
  <si>
    <t>14 531 8546</t>
  </si>
  <si>
    <t>23010104</t>
  </si>
  <si>
    <t>14 364 7246</t>
  </si>
  <si>
    <t>MINIBUS 9 PLACES RENAULT MASTER</t>
  </si>
  <si>
    <t>24462301</t>
  </si>
  <si>
    <t>14 490 2651</t>
  </si>
  <si>
    <t>TRM10000</t>
  </si>
  <si>
    <t>24530901</t>
  </si>
  <si>
    <t>14 555 1617</t>
  </si>
  <si>
    <t>24551301</t>
  </si>
  <si>
    <t>14 490 2689</t>
  </si>
  <si>
    <t>RVI BEN CARRIERE / CBH</t>
  </si>
  <si>
    <t>251112A9</t>
  </si>
  <si>
    <t>14 592 1539</t>
  </si>
  <si>
    <t>26331102</t>
  </si>
  <si>
    <t>14 554 2510</t>
  </si>
  <si>
    <t>27011401</t>
  </si>
  <si>
    <t>14 554 6015</t>
  </si>
  <si>
    <t>27411001</t>
  </si>
  <si>
    <t>14 552 8328</t>
  </si>
  <si>
    <t>27413003</t>
  </si>
  <si>
    <t>14 490 5340</t>
  </si>
  <si>
    <t>27503001</t>
  </si>
  <si>
    <t>14 549 2592</t>
  </si>
  <si>
    <t>39901005</t>
  </si>
  <si>
    <t>14 567 9326</t>
  </si>
  <si>
    <t>VGC TT DEFENDER INCENDIE 2011</t>
  </si>
  <si>
    <t>39901401</t>
  </si>
  <si>
    <t>14 550 0423</t>
  </si>
  <si>
    <t>52014501</t>
  </si>
  <si>
    <t>14 497 7367</t>
  </si>
  <si>
    <t>ANG D6D BOUTEUR</t>
  </si>
  <si>
    <t>D100012</t>
  </si>
  <si>
    <t>52150101</t>
  </si>
  <si>
    <t>15 162 6160</t>
  </si>
  <si>
    <t>TRACTEUR AGRICOLE TYPE LANDINI GHIBLI R90 2RM</t>
  </si>
  <si>
    <t>F100060</t>
  </si>
  <si>
    <t>52151901</t>
  </si>
  <si>
    <t>14 287 1871</t>
  </si>
  <si>
    <t>TRACTEUR AGRICOLE RENAULT R 13314 TS 127 CH</t>
  </si>
  <si>
    <t>52154001</t>
  </si>
  <si>
    <t>14 505 9334</t>
  </si>
  <si>
    <t>52661001</t>
  </si>
  <si>
    <t>14 484 2882</t>
  </si>
  <si>
    <t>PELLE CASE 988P P</t>
  </si>
  <si>
    <t>52720301</t>
  </si>
  <si>
    <t>14 501 3364</t>
  </si>
  <si>
    <t>E400059</t>
  </si>
  <si>
    <t>52720502</t>
  </si>
  <si>
    <t>14 583 3366</t>
  </si>
  <si>
    <t>DEBROUSSAILLEUR UNAC C160</t>
  </si>
  <si>
    <t>6G50047</t>
  </si>
  <si>
    <t>53060101</t>
  </si>
  <si>
    <t>14 320 5270</t>
  </si>
  <si>
    <t>MOBILAIR 210PA</t>
  </si>
  <si>
    <t>53523101</t>
  </si>
  <si>
    <t>14 523 0280</t>
  </si>
  <si>
    <t>53531501</t>
  </si>
  <si>
    <t>15 008 4118</t>
  </si>
  <si>
    <t>6G50025</t>
  </si>
  <si>
    <t>53801801</t>
  </si>
  <si>
    <t>14 523 0279</t>
  </si>
  <si>
    <t>F100013</t>
  </si>
  <si>
    <t>53840101</t>
  </si>
  <si>
    <t>14 574 8595</t>
  </si>
  <si>
    <t>53850101</t>
  </si>
  <si>
    <t>41 002 4802</t>
  </si>
  <si>
    <t>5839210S</t>
  </si>
  <si>
    <t>14 595 2681</t>
  </si>
  <si>
    <t>6G90243</t>
  </si>
  <si>
    <t>58610308</t>
  </si>
  <si>
    <t>14 574 7134</t>
  </si>
  <si>
    <t>6F80003</t>
  </si>
  <si>
    <t>98111501</t>
  </si>
  <si>
    <t>14 510 8278</t>
  </si>
  <si>
    <t>SD31</t>
  </si>
  <si>
    <t>PPLOG</t>
  </si>
  <si>
    <t xml:space="preserve">  MASSTECH ABS BLOC. DIFF.</t>
  </si>
  <si>
    <t xml:space="preserve"> STANDARD 1 VT4</t>
  </si>
  <si>
    <t xml:space="preserve"> STANDARD 2.1 VT4 EQUIPE CHASSIS TRANS</t>
  </si>
  <si>
    <t xml:space="preserve"> FORD RANGER XL </t>
  </si>
  <si>
    <t xml:space="preserve">PVP COMMANDEMENT MK1 </t>
  </si>
  <si>
    <t xml:space="preserve">PVP COMMANDEMENT MK2 SIR </t>
  </si>
  <si>
    <t xml:space="preserve">PVP VERSION RANG MK2 </t>
  </si>
  <si>
    <t xml:space="preserve">VBL CHASSIS LONG  7.62 - </t>
  </si>
  <si>
    <t>VBLL CL BTR CIRC7.62  SIR ALLEGE</t>
  </si>
  <si>
    <t>GBC 180 HIAB</t>
  </si>
  <si>
    <t xml:space="preserve">GBC ADR EX2   CABINE BLINDEE </t>
  </si>
  <si>
    <t xml:space="preserve">GBC ADR </t>
  </si>
  <si>
    <t>GBC 180  LOT7</t>
  </si>
  <si>
    <t>VPC M2S</t>
  </si>
  <si>
    <t>VBCI RANG CANON 25MM</t>
  </si>
  <si>
    <t>VBCI ERYX  CANON 25MM</t>
  </si>
  <si>
    <t xml:space="preserve">AMX 30 </t>
  </si>
  <si>
    <t xml:space="preserve">RQ ELECTROGENE 15KW 2HE </t>
  </si>
  <si>
    <t>RQ 1/4 TONNE AMERICAINE</t>
  </si>
  <si>
    <t>RQ 1/4 TONNE ALLEMANDE</t>
  </si>
  <si>
    <t>RQ 1 TONNE</t>
  </si>
  <si>
    <t>RQ VAN 2 PLACES</t>
  </si>
  <si>
    <t>RQ PORTE ENGIN LIDER PTAC 3.5 TONNES</t>
  </si>
  <si>
    <t>RQ PORTE VOITURE  2.5T</t>
  </si>
  <si>
    <t xml:space="preserve">TRACTEUR-NIVELLEUR  D6N XL </t>
  </si>
  <si>
    <t xml:space="preserve">VEHICULE SANITAIRE 4X4 MERCEDES SPRINTER </t>
  </si>
  <si>
    <t>MOTO  125 CC MZ 125 SX</t>
  </si>
  <si>
    <t xml:space="preserve"> LAND ROVER 110 STATION WAGON / DEFENDER</t>
  </si>
  <si>
    <t xml:space="preserve"> LAND ROVER 110 VITRE</t>
  </si>
  <si>
    <t>CAMION BENNE  SCANIA</t>
  </si>
  <si>
    <t xml:space="preserve">IVECO EUROCARGO </t>
  </si>
  <si>
    <t xml:space="preserve"> TRM10000  CLD</t>
  </si>
  <si>
    <t xml:space="preserve"> SANITAIRE AMBULANCE  LAND ROVER 130</t>
  </si>
  <si>
    <t>E HIPPOMOBILE 2 CHEVAUX RENAULT MASTER</t>
  </si>
  <si>
    <t>TRANSPORT DE  6 CHEVAUX RENAULT VI M 160</t>
  </si>
  <si>
    <t>VUGC CONVEX KANGOO</t>
  </si>
  <si>
    <t>VUGC CONVEX  KANGOO</t>
  </si>
  <si>
    <t>VITT EURO3</t>
  </si>
  <si>
    <t>T CATERPILLAR 953B</t>
  </si>
  <si>
    <t xml:space="preserve">TRACTEUR  MASSEY FERGUSON  MF 4245 </t>
  </si>
  <si>
    <t xml:space="preserve">TRACTEUR CASE TYPE 821C </t>
  </si>
  <si>
    <t xml:space="preserve">BROYEUR SUR CHENILLE RADIO COMMANDE </t>
  </si>
  <si>
    <t xml:space="preserve">COMPACTEUR  DYNAPAC </t>
  </si>
  <si>
    <t xml:space="preserve">CAMION MERCEDES UNIMOG </t>
  </si>
  <si>
    <t xml:space="preserve"> REFORM MONTY 100V </t>
  </si>
  <si>
    <t xml:space="preserve"> MANITOU MLT 961</t>
  </si>
  <si>
    <t xml:space="preserve">CHARIOT ELEVATEUR JUNGHEINRICH  </t>
  </si>
  <si>
    <t>TRM10000 ACH PETROLIER LAFON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</si>
</sst>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E26B0A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FFFFF"/>
        <bgColor rgb="FF000000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 applyProtection="1">
      <alignment horizontal="center" vertical="center" wrapText="1"/>
    </xf>
    <xf numFmtId="0" fontId="3" fillId="6" borderId="2" xfId="1" applyNumberFormat="1" applyFont="1" applyFill="1" applyBorder="1" applyAlignment="1" applyProtection="1">
      <alignment horizontal="center" vertical="center" wrapText="1"/>
    </xf>
    <xf numFmtId="49" fontId="5" fillId="7" borderId="1" xfId="0" applyNumberFormat="1" applyFont="1" applyFill="1" applyBorder="1" applyAlignment="1" applyProtection="1">
      <alignment horizontal="center" vertical="center" wrapText="1"/>
    </xf>
    <xf numFmtId="14" fontId="5" fillId="7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NumberFormat="1" applyFont="1" applyFill="1" applyBorder="1" applyAlignment="1">
      <alignment horizontal="center" vertical="center" textRotation="90" wrapText="1"/>
    </xf>
    <xf numFmtId="0" fontId="3" fillId="2" borderId="8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  <xf numFmtId="0" fontId="4" fillId="7" borderId="1" xfId="0" applyNumberFormat="1" applyFont="1" applyFill="1" applyBorder="1" applyAlignment="1" applyProtection="1">
      <alignment horizontal="center" vertical="center" wrapText="1"/>
    </xf>
    <xf numFmtId="0" fontId="6" fillId="7" borderId="1" xfId="0" applyNumberFormat="1" applyFont="1" applyFill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49" fontId="0" fillId="0" borderId="0" xfId="0" applyNumberFormat="1"/>
    <xf numFmtId="0" fontId="5" fillId="7" borderId="1" xfId="0" applyNumberFormat="1" applyFont="1" applyFill="1" applyBorder="1" applyAlignment="1" applyProtection="1">
      <alignment horizontal="center" vertical="center" wrapText="1"/>
    </xf>
    <xf numFmtId="0" fontId="3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49" fontId="8" fillId="5" borderId="1" xfId="0" applyNumberFormat="1" applyFont="1" applyFill="1" applyBorder="1" applyAlignment="1" applyProtection="1">
      <alignment horizontal="center" vertical="center" wrapText="1"/>
    </xf>
    <xf numFmtId="0" fontId="8" fillId="7" borderId="1" xfId="0" applyNumberFormat="1" applyFont="1" applyFill="1" applyBorder="1" applyAlignment="1" applyProtection="1">
      <alignment horizontal="center" vertical="center" wrapText="1"/>
    </xf>
    <xf numFmtId="14" fontId="8" fillId="7" borderId="1" xfId="0" applyNumberFormat="1" applyFont="1" applyFill="1" applyBorder="1" applyAlignment="1" applyProtection="1">
      <alignment horizontal="center" vertical="center" wrapText="1"/>
    </xf>
    <xf numFmtId="0" fontId="8" fillId="7" borderId="1" xfId="0" applyFont="1" applyFill="1" applyBorder="1" applyAlignment="1" applyProtection="1">
      <alignment horizontal="center" vertical="center" wrapText="1"/>
    </xf>
    <xf numFmtId="49" fontId="8" fillId="7" borderId="1" xfId="0" applyNumberFormat="1" applyFont="1" applyFill="1" applyBorder="1" applyAlignment="1" applyProtection="1">
      <alignment horizontal="center" vertical="center" wrapText="1"/>
    </xf>
    <xf numFmtId="0" fontId="8" fillId="7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1" fontId="8" fillId="7" borderId="1" xfId="0" applyNumberFormat="1" applyFont="1" applyFill="1" applyBorder="1" applyAlignment="1" applyProtection="1">
      <alignment horizontal="center" vertical="center" wrapText="1"/>
    </xf>
    <xf numFmtId="1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8" fillId="7" borderId="2" xfId="0" applyNumberFormat="1" applyFont="1" applyFill="1" applyBorder="1" applyAlignment="1" applyProtection="1">
      <alignment horizontal="center" vertical="center" wrapText="1"/>
    </xf>
    <xf numFmtId="1" fontId="8" fillId="7" borderId="2" xfId="0" applyNumberFormat="1" applyFont="1" applyFill="1" applyBorder="1" applyAlignment="1" applyProtection="1">
      <alignment horizontal="center" vertical="center" wrapText="1"/>
    </xf>
    <xf numFmtId="0" fontId="8" fillId="7" borderId="2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/>
    </xf>
    <xf numFmtId="0" fontId="7" fillId="7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2" borderId="7" xfId="0" applyNumberFormat="1" applyFont="1" applyFill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3" fillId="2" borderId="8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 vertical="center" wrapText="1"/>
    </xf>
    <xf numFmtId="0" fontId="3" fillId="2" borderId="5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49">
    <dxf>
      <font>
        <color rgb="FFFF0000"/>
      </font>
    </dxf>
    <dxf>
      <font>
        <b/>
        <i val="0"/>
        <color rgb="FFFF0000"/>
      </font>
      <fill>
        <patternFill>
          <bgColor rgb="FFFFFFFF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FF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A6A6A6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E26B0A"/>
        </patternFill>
      </fill>
    </dxf>
    <dxf>
      <font>
        <b/>
        <i val="0"/>
      </font>
      <fill>
        <patternFill>
          <bgColor rgb="FFF79646"/>
        </patternFill>
      </fill>
    </dxf>
    <dxf>
      <font>
        <b/>
        <i val="0"/>
        <color rgb="FFFFFFFF"/>
      </font>
      <fill>
        <patternFill>
          <bgColor rgb="FF000000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rgb="FFFFFFFF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ont>
        <b/>
        <i val="0"/>
        <color rgb="FFFF0000"/>
      </font>
      <fill>
        <patternFill>
          <bgColor rgb="FFFFFFFF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A6A6A6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E26B0A"/>
        </patternFill>
      </fill>
    </dxf>
    <dxf>
      <font>
        <b/>
        <i val="0"/>
      </font>
      <fill>
        <patternFill>
          <bgColor rgb="FFF79646"/>
        </patternFill>
      </fill>
    </dxf>
    <dxf>
      <font>
        <b/>
        <i val="0"/>
        <color rgb="FFFFFFFF"/>
      </font>
      <fill>
        <patternFill>
          <bgColor rgb="FF000000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rgb="FFFFFFFF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ont>
        <b/>
        <i val="0"/>
      </font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A6A6A6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E26B0A"/>
        </patternFill>
      </fill>
    </dxf>
    <dxf>
      <font>
        <b/>
        <i val="0"/>
      </font>
      <fill>
        <patternFill>
          <bgColor rgb="FFF79646"/>
        </patternFill>
      </fill>
    </dxf>
    <dxf>
      <font>
        <b/>
        <i val="0"/>
        <color rgb="FFFFFFFF"/>
      </font>
      <fill>
        <patternFill>
          <bgColor rgb="FF000000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rgb="FFFFFFFF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rgb="FF00000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FF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rgb="FFE26B0A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ill>
        <patternFill>
          <bgColor rgb="FF00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A6A6A6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E26B0A"/>
        </patternFill>
      </fill>
    </dxf>
    <dxf>
      <font>
        <b/>
        <i val="0"/>
      </font>
      <fill>
        <patternFill>
          <bgColor rgb="FFF79646"/>
        </patternFill>
      </fill>
    </dxf>
    <dxf>
      <font>
        <b/>
        <i val="0"/>
        <color rgb="FFFFFFFF"/>
      </font>
      <fill>
        <patternFill>
          <bgColor rgb="FF000000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rgb="FFFFFFFF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11"/>
  <sheetViews>
    <sheetView tabSelected="1" topLeftCell="AB1" workbookViewId="0">
      <selection activeCell="BA4" sqref="BA4"/>
    </sheetView>
  </sheetViews>
  <sheetFormatPr baseColWidth="10" defaultRowHeight="27" customHeight="1" outlineLevelCol="1" x14ac:dyDescent="0.25"/>
  <cols>
    <col min="1" max="2" width="20.7109375" style="23" customWidth="1"/>
    <col min="3" max="3" width="20.7109375" style="24" customWidth="1"/>
    <col min="4" max="4" width="16" style="23" customWidth="1"/>
    <col min="5" max="5" width="20.7109375" style="23" customWidth="1"/>
    <col min="6" max="6" width="20.7109375" style="23" customWidth="1" outlineLevel="1"/>
    <col min="7" max="15" width="3.28515625" style="3" customWidth="1" outlineLevel="1"/>
    <col min="16" max="17" width="20.7109375" style="23" customWidth="1" outlineLevel="1"/>
    <col min="18" max="18" width="20.7109375" style="23" customWidth="1"/>
    <col min="19" max="19" width="20.7109375" style="23" hidden="1" customWidth="1" outlineLevel="1" collapsed="1"/>
    <col min="20" max="22" width="20.7109375" style="23" hidden="1" customWidth="1" outlineLevel="1"/>
    <col min="23" max="23" width="20.7109375" style="23" customWidth="1" collapsed="1"/>
    <col min="24" max="27" width="20.7109375" style="23" hidden="1" customWidth="1" outlineLevel="1"/>
    <col min="28" max="28" width="20.7109375" style="23" customWidth="1" collapsed="1"/>
    <col min="29" max="32" width="20.7109375" style="23" hidden="1" customWidth="1" outlineLevel="1"/>
    <col min="33" max="33" width="20.7109375" style="23" customWidth="1" collapsed="1"/>
    <col min="34" max="37" width="20.7109375" style="23" hidden="1" customWidth="1" outlineLevel="1"/>
    <col min="38" max="38" width="20.7109375" style="23" customWidth="1" collapsed="1"/>
    <col min="39" max="42" width="20.7109375" style="23" hidden="1" customWidth="1" outlineLevel="1"/>
    <col min="43" max="43" width="20.7109375" style="23" customWidth="1" collapsed="1"/>
    <col min="44" max="44" width="20.7109375" style="23" hidden="1" customWidth="1" outlineLevel="1" collapsed="1"/>
    <col min="45" max="45" width="20.7109375" style="23" hidden="1" customWidth="1" outlineLevel="1"/>
    <col min="46" max="46" width="20.7109375" style="23" customWidth="1" collapsed="1"/>
    <col min="47" max="48" width="20.7109375" style="23" customWidth="1"/>
    <col min="49" max="16384" width="11.42578125" style="23"/>
  </cols>
  <sheetData>
    <row r="1" spans="1:48" ht="17.25" customHeight="1" x14ac:dyDescent="0.25">
      <c r="F1" s="42" t="s">
        <v>14</v>
      </c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23" t="s">
        <v>15</v>
      </c>
      <c r="T1" s="23" t="s">
        <v>15</v>
      </c>
      <c r="U1" s="23" t="s">
        <v>15</v>
      </c>
      <c r="V1" s="23" t="s">
        <v>15</v>
      </c>
      <c r="W1" s="23" t="s">
        <v>15</v>
      </c>
      <c r="X1" s="23" t="s">
        <v>16</v>
      </c>
      <c r="Y1" s="23" t="s">
        <v>16</v>
      </c>
      <c r="Z1" s="23" t="s">
        <v>16</v>
      </c>
      <c r="AA1" s="23" t="s">
        <v>16</v>
      </c>
      <c r="AB1" s="23" t="s">
        <v>16</v>
      </c>
      <c r="AC1" s="23" t="s">
        <v>17</v>
      </c>
      <c r="AD1" s="23" t="s">
        <v>17</v>
      </c>
      <c r="AE1" s="23" t="s">
        <v>17</v>
      </c>
      <c r="AF1" s="23" t="s">
        <v>17</v>
      </c>
      <c r="AG1" s="23" t="s">
        <v>17</v>
      </c>
      <c r="AH1" s="23" t="s">
        <v>18</v>
      </c>
      <c r="AI1" s="23" t="s">
        <v>18</v>
      </c>
      <c r="AJ1" s="23" t="s">
        <v>18</v>
      </c>
      <c r="AK1" s="23" t="s">
        <v>18</v>
      </c>
      <c r="AL1" s="23" t="s">
        <v>18</v>
      </c>
      <c r="AM1" s="23" t="s">
        <v>19</v>
      </c>
      <c r="AN1" s="23" t="s">
        <v>19</v>
      </c>
      <c r="AO1" s="23" t="s">
        <v>19</v>
      </c>
      <c r="AP1" s="23" t="s">
        <v>19</v>
      </c>
      <c r="AQ1" s="23" t="s">
        <v>19</v>
      </c>
      <c r="AR1" s="23" t="s">
        <v>20</v>
      </c>
      <c r="AS1" s="23" t="s">
        <v>20</v>
      </c>
      <c r="AT1" s="23" t="s">
        <v>20</v>
      </c>
      <c r="AU1" s="23" t="s">
        <v>21</v>
      </c>
    </row>
    <row r="2" spans="1:48" ht="33.75" customHeight="1" x14ac:dyDescent="0.25">
      <c r="A2" s="17" t="s">
        <v>22</v>
      </c>
      <c r="B2" s="17" t="s">
        <v>23</v>
      </c>
      <c r="C2" s="16" t="s">
        <v>24</v>
      </c>
      <c r="D2" s="17" t="s">
        <v>25</v>
      </c>
      <c r="E2" s="17" t="s">
        <v>26</v>
      </c>
      <c r="F2" s="17" t="s">
        <v>27</v>
      </c>
      <c r="G2" s="41" t="s">
        <v>47</v>
      </c>
      <c r="H2" s="41"/>
      <c r="I2" s="41"/>
      <c r="J2" s="41"/>
      <c r="K2" s="41"/>
      <c r="L2" s="41"/>
      <c r="M2" s="41"/>
      <c r="N2" s="41"/>
      <c r="O2" s="41"/>
      <c r="P2" s="17" t="s">
        <v>28</v>
      </c>
      <c r="Q2" s="17" t="s">
        <v>29</v>
      </c>
      <c r="R2" s="17" t="s">
        <v>30</v>
      </c>
      <c r="S2" s="5" t="s">
        <v>31</v>
      </c>
      <c r="T2" s="5" t="s">
        <v>27</v>
      </c>
      <c r="U2" s="5" t="s">
        <v>28</v>
      </c>
      <c r="V2" s="5" t="s">
        <v>29</v>
      </c>
      <c r="W2" s="5" t="s">
        <v>30</v>
      </c>
      <c r="X2" s="6" t="s">
        <v>31</v>
      </c>
      <c r="Y2" s="6" t="s">
        <v>27</v>
      </c>
      <c r="Z2" s="6" t="s">
        <v>28</v>
      </c>
      <c r="AA2" s="6" t="s">
        <v>29</v>
      </c>
      <c r="AB2" s="6" t="s">
        <v>30</v>
      </c>
      <c r="AC2" s="25" t="s">
        <v>31</v>
      </c>
      <c r="AD2" s="25" t="s">
        <v>27</v>
      </c>
      <c r="AE2" s="25" t="s">
        <v>28</v>
      </c>
      <c r="AF2" s="25" t="s">
        <v>29</v>
      </c>
      <c r="AG2" s="25" t="s">
        <v>30</v>
      </c>
      <c r="AH2" s="17" t="s">
        <v>31</v>
      </c>
      <c r="AI2" s="17" t="s">
        <v>27</v>
      </c>
      <c r="AJ2" s="17" t="s">
        <v>28</v>
      </c>
      <c r="AK2" s="17" t="s">
        <v>29</v>
      </c>
      <c r="AL2" s="17" t="s">
        <v>30</v>
      </c>
      <c r="AM2" s="7" t="s">
        <v>31</v>
      </c>
      <c r="AN2" s="7" t="s">
        <v>27</v>
      </c>
      <c r="AO2" s="7" t="s">
        <v>28</v>
      </c>
      <c r="AP2" s="7" t="s">
        <v>29</v>
      </c>
      <c r="AQ2" s="7" t="s">
        <v>30</v>
      </c>
      <c r="AR2" s="8" t="s">
        <v>32</v>
      </c>
      <c r="AS2" s="7" t="s">
        <v>29</v>
      </c>
      <c r="AT2" s="7" t="s">
        <v>33</v>
      </c>
      <c r="AU2" s="7" t="s">
        <v>34</v>
      </c>
      <c r="AV2" s="5" t="s">
        <v>35</v>
      </c>
    </row>
    <row r="3" spans="1:48" s="31" customFormat="1" ht="27" customHeight="1" x14ac:dyDescent="0.25">
      <c r="A3" s="21" t="str">
        <f>IF(ISNA(VLOOKUP(B3,BDD!$A$2:$H$232,2,FALSE)),"",VLOOKUP(B3,BDD!$A$2:$H$232,2,FALSE))</f>
        <v>00066401</v>
      </c>
      <c r="B3" s="22">
        <v>61630305</v>
      </c>
      <c r="C3" s="20" t="str">
        <f>IF(ISNA(VLOOKUP(B3,BDD!$A$2:$H$232,4,FALSE)),"",VLOOKUP(B3,BDD!$A$2:$H$232,4,FALSE))</f>
        <v>PPLOG</v>
      </c>
      <c r="D3" s="26" t="str">
        <f>IF(ISNA(VLOOKUP(B3,BDD!$A$2:$H$232,5,FALSE)),"",VLOOKUP(B3,BDD!$A$2:$H$232,5,FALSE))</f>
        <v>SRT</v>
      </c>
      <c r="E3" s="26"/>
      <c r="F3" s="27"/>
      <c r="G3" s="11" t="s">
        <v>15</v>
      </c>
      <c r="H3" s="11" t="s">
        <v>16</v>
      </c>
      <c r="I3" s="11" t="s">
        <v>19</v>
      </c>
      <c r="J3" s="11" t="s">
        <v>17</v>
      </c>
      <c r="K3" s="11" t="s">
        <v>18</v>
      </c>
      <c r="L3" s="11" t="s">
        <v>20</v>
      </c>
      <c r="M3" s="11" t="s">
        <v>39</v>
      </c>
      <c r="N3" s="11" t="s">
        <v>21</v>
      </c>
      <c r="O3" s="11" t="s">
        <v>40</v>
      </c>
      <c r="P3" s="28"/>
      <c r="Q3" s="28"/>
      <c r="R3" s="29"/>
      <c r="S3" s="29" t="s">
        <v>42</v>
      </c>
      <c r="T3" s="29" t="s">
        <v>42</v>
      </c>
      <c r="U3" s="29" t="s">
        <v>42</v>
      </c>
      <c r="V3" s="29" t="s">
        <v>42</v>
      </c>
      <c r="W3" s="29"/>
      <c r="X3" s="29" t="s">
        <v>42</v>
      </c>
      <c r="Y3" s="29" t="s">
        <v>42</v>
      </c>
      <c r="Z3" s="29" t="s">
        <v>42</v>
      </c>
      <c r="AA3" s="29" t="s">
        <v>42</v>
      </c>
      <c r="AB3" s="29"/>
      <c r="AC3" s="29" t="s">
        <v>42</v>
      </c>
      <c r="AD3" s="29" t="s">
        <v>42</v>
      </c>
      <c r="AE3" s="29" t="s">
        <v>42</v>
      </c>
      <c r="AF3" s="29" t="s">
        <v>42</v>
      </c>
      <c r="AG3" s="29"/>
      <c r="AH3" s="29" t="s">
        <v>42</v>
      </c>
      <c r="AI3" s="29" t="s">
        <v>42</v>
      </c>
      <c r="AJ3" s="29" t="s">
        <v>42</v>
      </c>
      <c r="AK3" s="29" t="s">
        <v>42</v>
      </c>
      <c r="AL3" s="29"/>
      <c r="AM3" s="29" t="s">
        <v>42</v>
      </c>
      <c r="AN3" s="29" t="s">
        <v>42</v>
      </c>
      <c r="AO3" s="29" t="s">
        <v>42</v>
      </c>
      <c r="AP3" s="29" t="s">
        <v>42</v>
      </c>
      <c r="AQ3" s="29"/>
      <c r="AR3" s="29" t="s">
        <v>42</v>
      </c>
      <c r="AS3" s="29" t="s">
        <v>42</v>
      </c>
      <c r="AT3" s="29"/>
      <c r="AU3" s="29"/>
      <c r="AV3" s="30" t="s">
        <v>41</v>
      </c>
    </row>
    <row r="4" spans="1:48" ht="27" customHeight="1" x14ac:dyDescent="0.25">
      <c r="A4" s="21" t="str">
        <f>IF(ISNA(VLOOKUP(B4,BDD!$A$2:$H$232,2,FALSE)),"",VLOOKUP(B4,BDD!$A$2:$H$232,2,FALSE))</f>
        <v>00066401</v>
      </c>
      <c r="B4" s="40">
        <v>61730326</v>
      </c>
      <c r="C4" s="20" t="str">
        <f>IF(ISNA(VLOOKUP(B4,BDD!$A$2:$H$232,4,FALSE)),"",VLOOKUP(B4,BDD!$A$2:$H$232,4,FALSE))</f>
        <v>PPLOG</v>
      </c>
      <c r="D4" s="26" t="str">
        <f>IF(ISNA(VLOOKUP(B4,BDD!$A$2:$H$232,5,FALSE)),"",VLOOKUP(B4,BDD!$A$2:$H$232,5,FALSE))</f>
        <v>SRT</v>
      </c>
      <c r="E4" s="26"/>
      <c r="F4" s="27"/>
      <c r="G4" s="32"/>
      <c r="H4" s="32"/>
      <c r="I4" s="32"/>
      <c r="J4" s="32"/>
      <c r="K4" s="32"/>
      <c r="L4" s="32"/>
      <c r="M4" s="32"/>
      <c r="N4" s="32"/>
      <c r="O4" s="32"/>
      <c r="P4" s="28"/>
      <c r="Q4" s="28"/>
      <c r="R4" s="29"/>
      <c r="S4" s="29"/>
      <c r="T4" s="29"/>
      <c r="U4" s="29"/>
      <c r="V4" s="29"/>
      <c r="W4" s="29"/>
      <c r="X4" s="9"/>
      <c r="Y4" s="9"/>
      <c r="Z4" s="29"/>
      <c r="AA4" s="29"/>
      <c r="AB4" s="33"/>
      <c r="AC4" s="28"/>
      <c r="AD4" s="28"/>
      <c r="AE4" s="33"/>
      <c r="AF4" s="27"/>
      <c r="AG4" s="27"/>
      <c r="AH4" s="27"/>
      <c r="AI4" s="30"/>
      <c r="AJ4" s="10"/>
      <c r="AK4" s="34"/>
      <c r="AL4" s="34"/>
      <c r="AM4" s="35"/>
      <c r="AN4" s="35"/>
      <c r="AO4" s="35"/>
      <c r="AP4" s="36"/>
      <c r="AQ4" s="35"/>
      <c r="AR4" s="37"/>
      <c r="AS4" s="35"/>
      <c r="AT4" s="35"/>
      <c r="AU4" s="36"/>
      <c r="AV4" s="38" t="s">
        <v>36</v>
      </c>
    </row>
    <row r="5" spans="1:48" ht="27" customHeight="1" x14ac:dyDescent="0.25">
      <c r="A5" s="21" t="str">
        <f>IF(ISNA(VLOOKUP(B5,BDD!$A$2:$H$232,2,FALSE)),"",VLOOKUP(B5,BDD!$A$2:$H$232,2,FALSE))</f>
        <v/>
      </c>
      <c r="B5" s="15"/>
      <c r="C5" s="20" t="str">
        <f>IF(ISNA(VLOOKUP(B5,BDD!$A$2:$H$232,4,FALSE)),"",VLOOKUP(B5,BDD!$A$2:$H$232,4,FALSE))</f>
        <v/>
      </c>
      <c r="D5" s="26" t="str">
        <f>IF(ISNA(VLOOKUP(B5,BDD!$A$2:$H$232,5,FALSE)),"",VLOOKUP(B5,BDD!$A$2:$H$232,5,FALSE))</f>
        <v/>
      </c>
      <c r="E5" s="26"/>
      <c r="F5" s="27"/>
      <c r="G5" s="32"/>
      <c r="H5" s="32"/>
      <c r="I5" s="32"/>
      <c r="J5" s="32"/>
      <c r="K5" s="32"/>
      <c r="L5" s="32"/>
      <c r="M5" s="32"/>
      <c r="N5" s="32"/>
      <c r="O5" s="32"/>
      <c r="P5" s="28"/>
      <c r="Q5" s="28"/>
      <c r="R5" s="29"/>
      <c r="S5" s="29"/>
      <c r="T5" s="29"/>
      <c r="U5" s="29"/>
      <c r="V5" s="29"/>
      <c r="W5" s="29"/>
      <c r="X5" s="9"/>
      <c r="Y5" s="9"/>
      <c r="Z5" s="29"/>
      <c r="AA5" s="29"/>
      <c r="AB5" s="33"/>
      <c r="AC5" s="28"/>
      <c r="AD5" s="28"/>
      <c r="AE5" s="33"/>
      <c r="AF5" s="27"/>
      <c r="AG5" s="27"/>
      <c r="AH5" s="27"/>
      <c r="AI5" s="30"/>
      <c r="AJ5" s="10"/>
      <c r="AK5" s="34"/>
      <c r="AL5" s="34"/>
      <c r="AM5" s="35"/>
      <c r="AN5" s="35"/>
      <c r="AO5" s="35"/>
      <c r="AP5" s="36"/>
      <c r="AQ5" s="35"/>
      <c r="AR5" s="37"/>
      <c r="AS5" s="35"/>
      <c r="AT5" s="35"/>
      <c r="AU5" s="36"/>
      <c r="AV5" s="38" t="s">
        <v>36</v>
      </c>
    </row>
    <row r="6" spans="1:48" ht="27" customHeight="1" x14ac:dyDescent="0.25">
      <c r="A6" s="21" t="str">
        <f>IF(ISNA(VLOOKUP(B6,BDD!$A$2:$H$232,2,FALSE)),"",VLOOKUP(B6,BDD!$A$2:$H$232,2,FALSE))</f>
        <v/>
      </c>
      <c r="B6" s="14"/>
      <c r="C6" s="20"/>
      <c r="D6" s="26"/>
      <c r="E6" s="26"/>
      <c r="F6" s="27"/>
      <c r="G6" s="32"/>
      <c r="H6" s="32"/>
      <c r="I6" s="32"/>
      <c r="J6" s="32"/>
      <c r="K6" s="32"/>
      <c r="L6" s="32"/>
      <c r="M6" s="32"/>
      <c r="N6" s="32"/>
      <c r="O6" s="32"/>
      <c r="P6" s="28"/>
      <c r="Q6" s="28"/>
      <c r="R6" s="29"/>
      <c r="S6" s="29"/>
      <c r="T6" s="29"/>
      <c r="U6" s="29"/>
      <c r="V6" s="29"/>
      <c r="W6" s="29"/>
      <c r="X6" s="9"/>
      <c r="Y6" s="9"/>
      <c r="Z6" s="29"/>
      <c r="AA6" s="29"/>
      <c r="AB6" s="33"/>
      <c r="AC6" s="28"/>
      <c r="AD6" s="28"/>
      <c r="AE6" s="33"/>
      <c r="AF6" s="27"/>
      <c r="AG6" s="27"/>
      <c r="AH6" s="27"/>
      <c r="AI6" s="30"/>
      <c r="AJ6" s="10"/>
      <c r="AK6" s="34"/>
      <c r="AL6" s="34"/>
      <c r="AM6" s="35"/>
      <c r="AN6" s="35"/>
      <c r="AO6" s="35"/>
      <c r="AP6" s="36"/>
      <c r="AQ6" s="35"/>
      <c r="AR6" s="37"/>
      <c r="AS6" s="35"/>
      <c r="AT6" s="35"/>
      <c r="AU6" s="36"/>
      <c r="AV6" s="30" t="s">
        <v>36</v>
      </c>
    </row>
    <row r="7" spans="1:48" ht="27" customHeight="1" x14ac:dyDescent="0.25">
      <c r="A7" s="21" t="str">
        <f>IF(ISNA(VLOOKUP(B7,BDD!$A$2:$H$232,2,FALSE)),"",VLOOKUP(B7,BDD!$A$2:$H$232,2,FALSE))</f>
        <v/>
      </c>
      <c r="B7" s="15"/>
      <c r="C7" s="9"/>
      <c r="D7" s="26"/>
      <c r="E7" s="26"/>
      <c r="F7" s="27"/>
      <c r="G7" s="32"/>
      <c r="H7" s="32"/>
      <c r="I7" s="32"/>
      <c r="J7" s="32"/>
      <c r="K7" s="32"/>
      <c r="L7" s="32"/>
      <c r="M7" s="32"/>
      <c r="N7" s="32"/>
      <c r="O7" s="32"/>
      <c r="P7" s="28"/>
      <c r="Q7" s="28"/>
      <c r="R7" s="29"/>
      <c r="S7" s="29"/>
      <c r="T7" s="29"/>
      <c r="U7" s="29"/>
      <c r="V7" s="29"/>
      <c r="W7" s="29"/>
      <c r="X7" s="9"/>
      <c r="Y7" s="9"/>
      <c r="Z7" s="29"/>
      <c r="AA7" s="29"/>
      <c r="AB7" s="33"/>
      <c r="AC7" s="28"/>
      <c r="AD7" s="28"/>
      <c r="AE7" s="33"/>
      <c r="AF7" s="27"/>
      <c r="AG7" s="27"/>
      <c r="AH7" s="27"/>
      <c r="AI7" s="30"/>
      <c r="AJ7" s="10"/>
      <c r="AK7" s="34"/>
      <c r="AL7" s="34"/>
      <c r="AM7" s="35"/>
      <c r="AN7" s="35"/>
      <c r="AO7" s="35"/>
      <c r="AP7" s="36"/>
      <c r="AQ7" s="35"/>
      <c r="AR7" s="37"/>
      <c r="AS7" s="35"/>
      <c r="AT7" s="35"/>
      <c r="AU7" s="36"/>
      <c r="AV7" s="38" t="s">
        <v>36</v>
      </c>
    </row>
    <row r="8" spans="1:48" ht="27" customHeight="1" x14ac:dyDescent="0.25">
      <c r="A8" s="21" t="str">
        <f>IF(ISNA(VLOOKUP(B8,BDD!$A$2:$H$232,2,FALSE)),"",VLOOKUP(B8,BDD!$A$2:$H$232,2,FALSE))</f>
        <v/>
      </c>
      <c r="B8" s="15"/>
      <c r="C8" s="9"/>
      <c r="D8" s="26"/>
      <c r="E8" s="26"/>
      <c r="F8" s="27"/>
      <c r="G8" s="32"/>
      <c r="H8" s="32"/>
      <c r="I8" s="32"/>
      <c r="J8" s="32"/>
      <c r="K8" s="32"/>
      <c r="L8" s="32"/>
      <c r="M8" s="32"/>
      <c r="N8" s="32"/>
      <c r="O8" s="32"/>
      <c r="P8" s="28"/>
      <c r="Q8" s="28"/>
      <c r="R8" s="29"/>
      <c r="S8" s="29"/>
      <c r="T8" s="29"/>
      <c r="U8" s="29"/>
      <c r="V8" s="29"/>
      <c r="W8" s="29"/>
      <c r="X8" s="9"/>
      <c r="Y8" s="9"/>
      <c r="Z8" s="29"/>
      <c r="AA8" s="29"/>
      <c r="AB8" s="33"/>
      <c r="AC8" s="28"/>
      <c r="AD8" s="28"/>
      <c r="AE8" s="33"/>
      <c r="AF8" s="27"/>
      <c r="AG8" s="27"/>
      <c r="AH8" s="27"/>
      <c r="AI8" s="30"/>
      <c r="AJ8" s="10"/>
      <c r="AK8" s="34"/>
      <c r="AL8" s="34"/>
      <c r="AM8" s="35"/>
      <c r="AN8" s="35"/>
      <c r="AO8" s="35"/>
      <c r="AP8" s="36"/>
      <c r="AQ8" s="35"/>
      <c r="AR8" s="37"/>
      <c r="AS8" s="35"/>
      <c r="AT8" s="35"/>
      <c r="AU8" s="36"/>
      <c r="AV8" s="38" t="s">
        <v>36</v>
      </c>
    </row>
    <row r="9" spans="1:48" ht="27" customHeight="1" x14ac:dyDescent="0.25">
      <c r="A9" s="21" t="str">
        <f>IF(ISNA(VLOOKUP(B9,BDD!$A$2:$H$232,2,FALSE)),"",VLOOKUP(B9,BDD!$A$2:$H$232,2,FALSE))</f>
        <v/>
      </c>
      <c r="B9" s="14"/>
      <c r="C9" s="9"/>
      <c r="D9" s="26"/>
      <c r="E9" s="26"/>
      <c r="F9" s="27"/>
      <c r="G9" s="32"/>
      <c r="H9" s="32"/>
      <c r="I9" s="32"/>
      <c r="J9" s="32"/>
      <c r="K9" s="32"/>
      <c r="L9" s="32"/>
      <c r="M9" s="32"/>
      <c r="N9" s="32"/>
      <c r="O9" s="32"/>
      <c r="P9" s="28"/>
      <c r="Q9" s="28"/>
      <c r="R9" s="29"/>
      <c r="S9" s="29"/>
      <c r="T9" s="29"/>
      <c r="U9" s="29"/>
      <c r="V9" s="29"/>
      <c r="W9" s="29"/>
      <c r="X9" s="9"/>
      <c r="Y9" s="9"/>
      <c r="Z9" s="29"/>
      <c r="AA9" s="29"/>
      <c r="AB9" s="33"/>
      <c r="AC9" s="28"/>
      <c r="AD9" s="28"/>
      <c r="AE9" s="33"/>
      <c r="AF9" s="27"/>
      <c r="AG9" s="27"/>
      <c r="AH9" s="27"/>
      <c r="AI9" s="30"/>
      <c r="AJ9" s="10"/>
      <c r="AK9" s="34"/>
      <c r="AL9" s="34"/>
      <c r="AM9" s="35"/>
      <c r="AN9" s="35"/>
      <c r="AO9" s="35"/>
      <c r="AP9" s="36"/>
      <c r="AQ9" s="35"/>
      <c r="AR9" s="37"/>
      <c r="AS9" s="35"/>
      <c r="AT9" s="35"/>
      <c r="AU9" s="36"/>
      <c r="AV9" s="30" t="s">
        <v>36</v>
      </c>
    </row>
    <row r="10" spans="1:48" ht="27" customHeight="1" x14ac:dyDescent="0.25">
      <c r="A10" s="21" t="str">
        <f>IF(ISNA(VLOOKUP(B10,BDD!$A$2:$H$232,2,FALSE)),"",VLOOKUP(B10,BDD!$A$2:$H$232,2,FALSE))</f>
        <v/>
      </c>
      <c r="B10" s="15"/>
      <c r="C10" s="9"/>
      <c r="D10" s="26"/>
      <c r="E10" s="26"/>
      <c r="F10" s="27"/>
      <c r="G10" s="32"/>
      <c r="H10" s="32"/>
      <c r="I10" s="32"/>
      <c r="J10" s="32"/>
      <c r="K10" s="32"/>
      <c r="L10" s="32"/>
      <c r="M10" s="32"/>
      <c r="N10" s="32"/>
      <c r="O10" s="32"/>
      <c r="P10" s="28"/>
      <c r="Q10" s="28"/>
      <c r="R10" s="29"/>
      <c r="S10" s="29"/>
      <c r="T10" s="29"/>
      <c r="U10" s="29"/>
      <c r="V10" s="29"/>
      <c r="W10" s="29"/>
      <c r="X10" s="9"/>
      <c r="Y10" s="9"/>
      <c r="Z10" s="29"/>
      <c r="AA10" s="29"/>
      <c r="AB10" s="33"/>
      <c r="AC10" s="28"/>
      <c r="AD10" s="28"/>
      <c r="AE10" s="33"/>
      <c r="AF10" s="27"/>
      <c r="AG10" s="27"/>
      <c r="AH10" s="27"/>
      <c r="AI10" s="30"/>
      <c r="AJ10" s="10"/>
      <c r="AK10" s="34"/>
      <c r="AL10" s="34"/>
      <c r="AM10" s="35"/>
      <c r="AN10" s="35"/>
      <c r="AO10" s="35"/>
      <c r="AP10" s="36"/>
      <c r="AQ10" s="35"/>
      <c r="AR10" s="37"/>
      <c r="AS10" s="35"/>
      <c r="AT10" s="35"/>
      <c r="AU10" s="36"/>
      <c r="AV10" s="38" t="s">
        <v>36</v>
      </c>
    </row>
    <row r="11" spans="1:48" ht="27" customHeight="1" x14ac:dyDescent="0.25">
      <c r="A11" s="21" t="str">
        <f>IF(ISNA(VLOOKUP(B11,BDD!$A$2:$H$232,2,FALSE)),"",VLOOKUP(B11,BDD!$A$2:$H$232,2,FALSE))</f>
        <v/>
      </c>
      <c r="B11" s="15"/>
      <c r="C11" s="9"/>
      <c r="D11" s="26"/>
      <c r="E11" s="26"/>
      <c r="F11" s="27"/>
      <c r="G11" s="32"/>
      <c r="H11" s="32"/>
      <c r="I11" s="32"/>
      <c r="J11" s="32"/>
      <c r="K11" s="32"/>
      <c r="L11" s="32"/>
      <c r="M11" s="32"/>
      <c r="N11" s="32"/>
      <c r="O11" s="32"/>
      <c r="P11" s="28"/>
      <c r="Q11" s="28"/>
      <c r="R11" s="29"/>
      <c r="S11" s="29"/>
      <c r="T11" s="29"/>
      <c r="U11" s="29"/>
      <c r="V11" s="29"/>
      <c r="W11" s="29"/>
      <c r="X11" s="9"/>
      <c r="Y11" s="9"/>
      <c r="Z11" s="29"/>
      <c r="AA11" s="29"/>
      <c r="AB11" s="33"/>
      <c r="AC11" s="28"/>
      <c r="AD11" s="28"/>
      <c r="AE11" s="33"/>
      <c r="AF11" s="27"/>
      <c r="AG11" s="27"/>
      <c r="AH11" s="27"/>
      <c r="AI11" s="30"/>
      <c r="AJ11" s="10"/>
      <c r="AK11" s="34"/>
      <c r="AL11" s="34"/>
      <c r="AM11" s="35"/>
      <c r="AN11" s="35"/>
      <c r="AO11" s="35"/>
      <c r="AP11" s="36"/>
      <c r="AQ11" s="35"/>
      <c r="AR11" s="37"/>
      <c r="AS11" s="35"/>
      <c r="AT11" s="35"/>
      <c r="AU11" s="36"/>
      <c r="AV11" s="38" t="s">
        <v>36</v>
      </c>
    </row>
  </sheetData>
  <protectedRanges>
    <protectedRange password="C983" sqref="AJ2:AL2 AJ4:AL11" name="DAFG_1" securityDescriptor="O:WDG:WDD:(A;;CC;;;S-1-5-21-54556862-909448960-1695163583-2179)(A;;CC;;;S-1-5-21-54556862-909448960-1695163583-92411)"/>
  </protectedRanges>
  <mergeCells count="2">
    <mergeCell ref="G2:O2"/>
    <mergeCell ref="F1:R1"/>
  </mergeCells>
  <conditionalFormatting sqref="X4:X11 AI4:AI11">
    <cfRule type="containsText" dxfId="148" priority="168" operator="containsText" text="NON">
      <formula>NOT(ISERROR(SEARCH("NON",X4)))</formula>
    </cfRule>
    <cfRule type="containsText" dxfId="147" priority="169" operator="containsText" text="OUI">
      <formula>NOT(ISERROR(SEARCH("OUI",X4)))</formula>
    </cfRule>
  </conditionalFormatting>
  <conditionalFormatting sqref="AJ4:AJ11">
    <cfRule type="cellIs" dxfId="146" priority="162" operator="equal">
      <formula>"Refusée"</formula>
    </cfRule>
    <cfRule type="containsText" dxfId="145" priority="163" operator="containsText" text="En Attente">
      <formula>NOT(ISERROR(SEARCH("En Attente",AJ4)))</formula>
    </cfRule>
    <cfRule type="cellIs" dxfId="144" priority="164" operator="equal">
      <formula>"Validée"</formula>
    </cfRule>
  </conditionalFormatting>
  <conditionalFormatting sqref="AL4:AL11">
    <cfRule type="containsText" dxfId="143" priority="141" operator="containsText" text="LE GOFF">
      <formula>NOT(ISERROR(SEARCH("LE GOFF",AL4)))</formula>
    </cfRule>
    <cfRule type="containsText" dxfId="142" priority="142" operator="containsText" text="THIOLAT">
      <formula>NOT(ISERROR(SEARCH("THIOLAT",AL4)))</formula>
    </cfRule>
    <cfRule type="containsText" dxfId="141" priority="143" operator="containsText" text="ARTE Dist">
      <formula>NOT(ISERROR(SEARCH("ARTE Dist",AL4)))</formula>
    </cfRule>
    <cfRule type="containsText" dxfId="140" priority="144" operator="containsText" text="MP HYGIENE">
      <formula>NOT(ISERROR(SEARCH("MP HYGIENE",AL4)))</formula>
    </cfRule>
    <cfRule type="containsText" dxfId="139" priority="145" operator="containsText" text="TREELOGI-CODINA">
      <formula>NOT(ISERROR(SEARCH("TREELOGI-CODINA",AL4)))</formula>
    </cfRule>
    <cfRule type="containsText" dxfId="138" priority="146" operator="containsText" text="TICKET COM">
      <formula>NOT(ISERROR(SEARCH("TICKET COM",AL4)))</formula>
    </cfRule>
    <cfRule type="containsText" dxfId="137" priority="147" operator="containsText" text="SIPALDIS">
      <formula>NOT(ISERROR(SEARCH("SIPALDIS",AL4)))</formula>
    </cfRule>
    <cfRule type="containsText" dxfId="136" priority="148" operator="containsText" text="JOLARD">
      <formula>NOT(ISERROR(SEARCH("JOLARD",AL4)))</formula>
    </cfRule>
    <cfRule type="containsText" dxfId="135" priority="149" operator="containsText" text="IMPRIMERIE DU VIADUC">
      <formula>NOT(ISERROR(SEARCH("IMPRIMERIE DU VIADUC",AL4)))</formula>
    </cfRule>
    <cfRule type="containsText" dxfId="134" priority="150" operator="containsText" text="GUILLIN EMBALLAGES">
      <formula>NOT(ISERROR(SEARCH("GUILLIN EMBALLAGES",AL4)))</formula>
    </cfRule>
    <cfRule type="containsText" dxfId="133" priority="151" operator="containsText" text="GAULT ET FREMONT">
      <formula>NOT(ISERROR(SEARCH("GAULT ET FREMONT",AL4)))</formula>
    </cfRule>
    <cfRule type="containsText" dxfId="132" priority="152" operator="containsText" text="EVENPLAST">
      <formula>NOT(ISERROR(SEARCH("EVENPLAST",AL4)))</formula>
    </cfRule>
    <cfRule type="containsText" dxfId="131" priority="153" operator="containsText" text="ARDEX">
      <formula>NOT(ISERROR(SEARCH("ARDEX",AL4)))</formula>
    </cfRule>
    <cfRule type="containsText" dxfId="130" priority="167" operator="containsText" text="FIRPLAST">
      <formula>NOT(ISERROR(SEARCH("FIRPLAST",AL4)))</formula>
    </cfRule>
  </conditionalFormatting>
  <conditionalFormatting sqref="AB4:AB11 AL4:AL11">
    <cfRule type="containsText" dxfId="129" priority="154" operator="containsText" text="DE FACTO">
      <formula>NOT(ISERROR(SEARCH("DE FACTO",AB4)))</formula>
    </cfRule>
    <cfRule type="containsText" dxfId="128" priority="165" operator="containsText" text="COMATEC">
      <formula>NOT(ISERROR(SEARCH("COMATEC",AB4)))</formula>
    </cfRule>
    <cfRule type="containsText" dxfId="127" priority="166" operator="containsText" text="SOLIA">
      <formula>NOT(ISERROR(SEARCH("SOLIA",AB4)))</formula>
    </cfRule>
  </conditionalFormatting>
  <conditionalFormatting sqref="AR10:AR11">
    <cfRule type="expression" dxfId="126" priority="140">
      <formula>$AR10="NON"</formula>
    </cfRule>
  </conditionalFormatting>
  <conditionalFormatting sqref="AQ4:AQ11">
    <cfRule type="cellIs" dxfId="125" priority="160" operator="equal">
      <formula>"NON"</formula>
    </cfRule>
    <cfRule type="cellIs" dxfId="124" priority="161" operator="equal">
      <formula>"OUI"</formula>
    </cfRule>
  </conditionalFormatting>
  <conditionalFormatting sqref="AJ4:AJ11">
    <cfRule type="cellIs" dxfId="123" priority="139" operator="equal">
      <formula>"Refusée"</formula>
    </cfRule>
  </conditionalFormatting>
  <conditionalFormatting sqref="T10:U11">
    <cfRule type="expression" dxfId="122" priority="136">
      <formula>$D10="Nouveau produit"</formula>
    </cfRule>
  </conditionalFormatting>
  <conditionalFormatting sqref="AD4:AD11">
    <cfRule type="containsText" dxfId="121" priority="133" operator="containsText" text="FIRPLAST">
      <formula>NOT(ISERROR(SEARCH("FIRPLAST",AD4)))</formula>
    </cfRule>
  </conditionalFormatting>
  <conditionalFormatting sqref="AC10:AC11">
    <cfRule type="expression" dxfId="120" priority="94">
      <formula>$AC10="ARTE DIST"</formula>
    </cfRule>
    <cfRule type="expression" dxfId="119" priority="95">
      <formula>$AC10="SIPALDIS"</formula>
    </cfRule>
    <cfRule type="expression" dxfId="118" priority="96">
      <formula>$AC10="TICKET COM"</formula>
    </cfRule>
    <cfRule type="expression" dxfId="117" priority="97">
      <formula>$AC10="JOLARD"</formula>
    </cfRule>
    <cfRule type="expression" dxfId="116" priority="98">
      <formula>$AC10="IMPRIMERIE DU VIADUC"</formula>
    </cfRule>
    <cfRule type="expression" dxfId="115" priority="99">
      <formula>$AC10="GUILLIN EMBALLAGES"</formula>
    </cfRule>
    <cfRule type="expression" dxfId="114" priority="100">
      <formula>$AC10="GAULT ET FREMONT"</formula>
    </cfRule>
    <cfRule type="expression" dxfId="113" priority="101">
      <formula>$AC10="DE FACTO"</formula>
    </cfRule>
    <cfRule type="expression" dxfId="112" priority="102">
      <formula>$AC10="EVENPLAST"</formula>
    </cfRule>
    <cfRule type="expression" dxfId="111" priority="103">
      <formula>$AC10="THIOLAT"</formula>
    </cfRule>
    <cfRule type="expression" dxfId="110" priority="104">
      <formula>$AC10="LE GOFF"</formula>
    </cfRule>
    <cfRule type="expression" dxfId="109" priority="105">
      <formula>$AC10="MP HYGIENE"</formula>
    </cfRule>
    <cfRule type="expression" dxfId="108" priority="106">
      <formula>$AC10="TREELOGI-CODINA"</formula>
    </cfRule>
    <cfRule type="expression" dxfId="107" priority="107">
      <formula>$AC10="ARDEX"</formula>
    </cfRule>
    <cfRule type="expression" dxfId="106" priority="125">
      <formula>$AC10="SOLIA"</formula>
    </cfRule>
    <cfRule type="expression" dxfId="105" priority="126">
      <formula>$AC10="FIRPLAST"</formula>
    </cfRule>
    <cfRule type="expression" dxfId="104" priority="127">
      <formula>$AC10="COMATEC"</formula>
    </cfRule>
  </conditionalFormatting>
  <conditionalFormatting sqref="C3:C11">
    <cfRule type="containsText" dxfId="103" priority="128" operator="containsText" text="Produit déjà référencé">
      <formula>NOT(ISERROR(SEARCH("Produit déjà référencé",C3)))</formula>
    </cfRule>
    <cfRule type="containsText" dxfId="102" priority="129" operator="containsText" text="Nouveau produit">
      <formula>NOT(ISERROR(SEARCH("Nouveau produit",C3)))</formula>
    </cfRule>
  </conditionalFormatting>
  <conditionalFormatting sqref="AD4:AD11">
    <cfRule type="containsText" dxfId="101" priority="130" operator="containsText" text="AUTRES">
      <formula>NOT(ISERROR(SEARCH("AUTRES",AD4)))</formula>
    </cfRule>
    <cfRule type="containsText" dxfId="100" priority="131" operator="containsText" text="COMATEC">
      <formula>NOT(ISERROR(SEARCH("COMATEC",AD4)))</formula>
    </cfRule>
    <cfRule type="containsText" dxfId="99" priority="132" operator="containsText" text="SOLIA">
      <formula>NOT(ISERROR(SEARCH("SOLIA",AD4)))</formula>
    </cfRule>
  </conditionalFormatting>
  <conditionalFormatting sqref="Y4:Y11">
    <cfRule type="cellIs" dxfId="98" priority="134" operator="equal">
      <formula>"OUI"</formula>
    </cfRule>
    <cfRule type="cellIs" dxfId="97" priority="135" operator="equal">
      <formula>"NON"</formula>
    </cfRule>
  </conditionalFormatting>
  <conditionalFormatting sqref="AB10:AB11 AM4:AU11">
    <cfRule type="expression" dxfId="96" priority="121">
      <formula>$AK4="Refusée"</formula>
    </cfRule>
    <cfRule type="expression" dxfId="95" priority="122">
      <formula>$AK4="En Attente"</formula>
    </cfRule>
  </conditionalFormatting>
  <conditionalFormatting sqref="AB10:AB11">
    <cfRule type="containsText" dxfId="94" priority="108" operator="containsText" text="LE GOFF">
      <formula>NOT(ISERROR(SEARCH("LE GOFF",AB10)))</formula>
    </cfRule>
    <cfRule type="containsText" dxfId="93" priority="109" operator="containsText" text="THIOLAT">
      <formula>NOT(ISERROR(SEARCH("THIOLAT",AB10)))</formula>
    </cfRule>
    <cfRule type="containsText" dxfId="92" priority="110" operator="containsText" text="ARTE Dist">
      <formula>NOT(ISERROR(SEARCH("ARTE Dist",AB10)))</formula>
    </cfRule>
    <cfRule type="containsText" dxfId="91" priority="111" operator="containsText" text="MP HYGIENE">
      <formula>NOT(ISERROR(SEARCH("MP HYGIENE",AB10)))</formula>
    </cfRule>
    <cfRule type="containsText" dxfId="90" priority="112" operator="containsText" text="TREELOGI-CODINA">
      <formula>NOT(ISERROR(SEARCH("TREELOGI-CODINA",AB10)))</formula>
    </cfRule>
    <cfRule type="containsText" dxfId="89" priority="113" operator="containsText" text="TICKET COM">
      <formula>NOT(ISERROR(SEARCH("TICKET COM",AB10)))</formula>
    </cfRule>
    <cfRule type="containsText" dxfId="88" priority="114" operator="containsText" text="SIPALDIS">
      <formula>NOT(ISERROR(SEARCH("SIPALDIS",AB10)))</formula>
    </cfRule>
    <cfRule type="containsText" dxfId="87" priority="115" operator="containsText" text="JOLARD">
      <formula>NOT(ISERROR(SEARCH("JOLARD",AB10)))</formula>
    </cfRule>
    <cfRule type="containsText" dxfId="86" priority="116" operator="containsText" text="IMPRIMERIE DU VIADUC">
      <formula>NOT(ISERROR(SEARCH("IMPRIMERIE DU VIADUC",AB10)))</formula>
    </cfRule>
    <cfRule type="containsText" dxfId="85" priority="117" operator="containsText" text="GUILLIN EMBALLAGES">
      <formula>NOT(ISERROR(SEARCH("GUILLIN EMBALLAGES",AB10)))</formula>
    </cfRule>
    <cfRule type="containsText" dxfId="84" priority="118" operator="containsText" text="GAULT ET FREMONT">
      <formula>NOT(ISERROR(SEARCH("GAULT ET FREMONT",AB10)))</formula>
    </cfRule>
    <cfRule type="containsText" dxfId="83" priority="119" operator="containsText" text="EVENPLAST">
      <formula>NOT(ISERROR(SEARCH("EVENPLAST",AB10)))</formula>
    </cfRule>
    <cfRule type="containsText" dxfId="82" priority="120" operator="containsText" text="ARDEX">
      <formula>NOT(ISERROR(SEARCH("ARDEX",AB10)))</formula>
    </cfRule>
    <cfRule type="containsText" dxfId="81" priority="123" operator="containsText" text="FIRPLAST">
      <formula>NOT(ISERROR(SEARCH("FIRPLAST",AB10)))</formula>
    </cfRule>
    <cfRule type="expression" dxfId="80" priority="124">
      <formula>$AD10="AUTRE"</formula>
    </cfRule>
  </conditionalFormatting>
  <conditionalFormatting sqref="AB4:AB11">
    <cfRule type="containsText" dxfId="79" priority="91" operator="containsText" text="AUTRE">
      <formula>NOT(ISERROR(SEARCH("AUTRE",AB4)))</formula>
    </cfRule>
  </conditionalFormatting>
  <conditionalFormatting sqref="AR4:AR6">
    <cfRule type="expression" dxfId="78" priority="88">
      <formula>$AR4="NON"</formula>
    </cfRule>
  </conditionalFormatting>
  <conditionalFormatting sqref="T4:U6">
    <cfRule type="expression" dxfId="77" priority="85">
      <formula>$D4="Nouveau produit"</formula>
    </cfRule>
  </conditionalFormatting>
  <conditionalFormatting sqref="AC4:AC6">
    <cfRule type="expression" dxfId="76" priority="68">
      <formula>$AC4="ARTE DIST"</formula>
    </cfRule>
    <cfRule type="expression" dxfId="75" priority="69">
      <formula>$AC4="SIPALDIS"</formula>
    </cfRule>
    <cfRule type="expression" dxfId="74" priority="70">
      <formula>$AC4="TICKET COM"</formula>
    </cfRule>
    <cfRule type="expression" dxfId="73" priority="71">
      <formula>$AC4="JOLARD"</formula>
    </cfRule>
    <cfRule type="expression" dxfId="72" priority="72">
      <formula>$AC4="IMPRIMERIE DU VIADUC"</formula>
    </cfRule>
    <cfRule type="expression" dxfId="71" priority="73">
      <formula>$AC4="GUILLIN EMBALLAGES"</formula>
    </cfRule>
    <cfRule type="expression" dxfId="70" priority="74">
      <formula>$AC4="GAULT ET FREMONT"</formula>
    </cfRule>
    <cfRule type="expression" dxfId="69" priority="75">
      <formula>$AC4="DE FACTO"</formula>
    </cfRule>
    <cfRule type="expression" dxfId="68" priority="76">
      <formula>$AC4="EVENPLAST"</formula>
    </cfRule>
    <cfRule type="expression" dxfId="67" priority="77">
      <formula>$AC4="THIOLAT"</formula>
    </cfRule>
    <cfRule type="expression" dxfId="66" priority="78">
      <formula>$AC4="LE GOFF"</formula>
    </cfRule>
    <cfRule type="expression" dxfId="65" priority="79">
      <formula>$AC4="MP HYGIENE"</formula>
    </cfRule>
    <cfRule type="expression" dxfId="64" priority="80">
      <formula>$AC4="TREELOGI-CODINA"</formula>
    </cfRule>
    <cfRule type="expression" dxfId="63" priority="81">
      <formula>$AC4="ARDEX"</formula>
    </cfRule>
    <cfRule type="expression" dxfId="62" priority="82">
      <formula>$AC4="SOLIA"</formula>
    </cfRule>
    <cfRule type="expression" dxfId="61" priority="83">
      <formula>$AC4="FIRPLAST"</formula>
    </cfRule>
    <cfRule type="expression" dxfId="60" priority="84">
      <formula>$AC4="COMATEC"</formula>
    </cfRule>
  </conditionalFormatting>
  <conditionalFormatting sqref="AB4:AB6">
    <cfRule type="expression" dxfId="59" priority="66">
      <formula>$AK4="Refusée"</formula>
    </cfRule>
    <cfRule type="expression" dxfId="58" priority="67">
      <formula>$AK4="En Attente"</formula>
    </cfRule>
  </conditionalFormatting>
  <conditionalFormatting sqref="AB4:AB6">
    <cfRule type="containsText" dxfId="57" priority="51" operator="containsText" text="LE GOFF">
      <formula>NOT(ISERROR(SEARCH("LE GOFF",AB4)))</formula>
    </cfRule>
    <cfRule type="containsText" dxfId="56" priority="52" operator="containsText" text="THIOLAT">
      <formula>NOT(ISERROR(SEARCH("THIOLAT",AB4)))</formula>
    </cfRule>
    <cfRule type="containsText" dxfId="55" priority="53" operator="containsText" text="ARTE Dist">
      <formula>NOT(ISERROR(SEARCH("ARTE Dist",AB4)))</formula>
    </cfRule>
    <cfRule type="containsText" dxfId="54" priority="54" operator="containsText" text="MP HYGIENE">
      <formula>NOT(ISERROR(SEARCH("MP HYGIENE",AB4)))</formula>
    </cfRule>
    <cfRule type="containsText" dxfId="53" priority="55" operator="containsText" text="TREELOGI-CODINA">
      <formula>NOT(ISERROR(SEARCH("TREELOGI-CODINA",AB4)))</formula>
    </cfRule>
    <cfRule type="containsText" dxfId="52" priority="56" operator="containsText" text="TICKET COM">
      <formula>NOT(ISERROR(SEARCH("TICKET COM",AB4)))</formula>
    </cfRule>
    <cfRule type="containsText" dxfId="51" priority="57" operator="containsText" text="SIPALDIS">
      <formula>NOT(ISERROR(SEARCH("SIPALDIS",AB4)))</formula>
    </cfRule>
    <cfRule type="containsText" dxfId="50" priority="58" operator="containsText" text="JOLARD">
      <formula>NOT(ISERROR(SEARCH("JOLARD",AB4)))</formula>
    </cfRule>
    <cfRule type="containsText" dxfId="49" priority="59" operator="containsText" text="IMPRIMERIE DU VIADUC">
      <formula>NOT(ISERROR(SEARCH("IMPRIMERIE DU VIADUC",AB4)))</formula>
    </cfRule>
    <cfRule type="containsText" dxfId="48" priority="60" operator="containsText" text="GUILLIN EMBALLAGES">
      <formula>NOT(ISERROR(SEARCH("GUILLIN EMBALLAGES",AB4)))</formula>
    </cfRule>
    <cfRule type="containsText" dxfId="47" priority="61" operator="containsText" text="GAULT ET FREMONT">
      <formula>NOT(ISERROR(SEARCH("GAULT ET FREMONT",AB4)))</formula>
    </cfRule>
    <cfRule type="containsText" dxfId="46" priority="62" operator="containsText" text="EVENPLAST">
      <formula>NOT(ISERROR(SEARCH("EVENPLAST",AB4)))</formula>
    </cfRule>
    <cfRule type="containsText" dxfId="45" priority="63" operator="containsText" text="ARDEX">
      <formula>NOT(ISERROR(SEARCH("ARDEX",AB4)))</formula>
    </cfRule>
    <cfRule type="containsText" dxfId="44" priority="64" operator="containsText" text="FIRPLAST">
      <formula>NOT(ISERROR(SEARCH("FIRPLAST",AB4)))</formula>
    </cfRule>
    <cfRule type="expression" dxfId="43" priority="65">
      <formula>$AD4="AUTRE"</formula>
    </cfRule>
  </conditionalFormatting>
  <conditionalFormatting sqref="S4:S6">
    <cfRule type="duplicateValues" dxfId="42" priority="48"/>
  </conditionalFormatting>
  <conditionalFormatting sqref="S4:S6">
    <cfRule type="duplicateValues" dxfId="41" priority="47"/>
  </conditionalFormatting>
  <conditionalFormatting sqref="AR7:AR9">
    <cfRule type="expression" dxfId="40" priority="44">
      <formula>$AR7="NON"</formula>
    </cfRule>
  </conditionalFormatting>
  <conditionalFormatting sqref="T7:U9">
    <cfRule type="expression" dxfId="39" priority="41">
      <formula>$D7="Nouveau produit"</formula>
    </cfRule>
  </conditionalFormatting>
  <conditionalFormatting sqref="AC7:AC9">
    <cfRule type="expression" dxfId="38" priority="24">
      <formula>$AC7="ARTE DIST"</formula>
    </cfRule>
    <cfRule type="expression" dxfId="37" priority="25">
      <formula>$AC7="SIPALDIS"</formula>
    </cfRule>
    <cfRule type="expression" dxfId="36" priority="26">
      <formula>$AC7="TICKET COM"</formula>
    </cfRule>
    <cfRule type="expression" dxfId="35" priority="27">
      <formula>$AC7="JOLARD"</formula>
    </cfRule>
    <cfRule type="expression" dxfId="34" priority="28">
      <formula>$AC7="IMPRIMERIE DU VIADUC"</formula>
    </cfRule>
    <cfRule type="expression" dxfId="33" priority="29">
      <formula>$AC7="GUILLIN EMBALLAGES"</formula>
    </cfRule>
    <cfRule type="expression" dxfId="32" priority="30">
      <formula>$AC7="GAULT ET FREMONT"</formula>
    </cfRule>
    <cfRule type="expression" dxfId="31" priority="31">
      <formula>$AC7="DE FACTO"</formula>
    </cfRule>
    <cfRule type="expression" dxfId="30" priority="32">
      <formula>$AC7="EVENPLAST"</formula>
    </cfRule>
    <cfRule type="expression" dxfId="29" priority="33">
      <formula>$AC7="THIOLAT"</formula>
    </cfRule>
    <cfRule type="expression" dxfId="28" priority="34">
      <formula>$AC7="LE GOFF"</formula>
    </cfRule>
    <cfRule type="expression" dxfId="27" priority="35">
      <formula>$AC7="MP HYGIENE"</formula>
    </cfRule>
    <cfRule type="expression" dxfId="26" priority="36">
      <formula>$AC7="TREELOGI-CODINA"</formula>
    </cfRule>
    <cfRule type="expression" dxfId="25" priority="37">
      <formula>$AC7="ARDEX"</formula>
    </cfRule>
    <cfRule type="expression" dxfId="24" priority="38">
      <formula>$AC7="SOLIA"</formula>
    </cfRule>
    <cfRule type="expression" dxfId="23" priority="39">
      <formula>$AC7="FIRPLAST"</formula>
    </cfRule>
    <cfRule type="expression" dxfId="22" priority="40">
      <formula>$AC7="COMATEC"</formula>
    </cfRule>
  </conditionalFormatting>
  <conditionalFormatting sqref="AB7:AB9">
    <cfRule type="expression" dxfId="21" priority="22">
      <formula>$AK7="Refusée"</formula>
    </cfRule>
    <cfRule type="expression" dxfId="20" priority="23">
      <formula>$AK7="En Attente"</formula>
    </cfRule>
  </conditionalFormatting>
  <conditionalFormatting sqref="AB7:AB9">
    <cfRule type="containsText" dxfId="19" priority="7" operator="containsText" text="LE GOFF">
      <formula>NOT(ISERROR(SEARCH("LE GOFF",AB7)))</formula>
    </cfRule>
    <cfRule type="containsText" dxfId="18" priority="8" operator="containsText" text="THIOLAT">
      <formula>NOT(ISERROR(SEARCH("THIOLAT",AB7)))</formula>
    </cfRule>
    <cfRule type="containsText" dxfId="17" priority="9" operator="containsText" text="ARTE Dist">
      <formula>NOT(ISERROR(SEARCH("ARTE Dist",AB7)))</formula>
    </cfRule>
    <cfRule type="containsText" dxfId="16" priority="10" operator="containsText" text="MP HYGIENE">
      <formula>NOT(ISERROR(SEARCH("MP HYGIENE",AB7)))</formula>
    </cfRule>
    <cfRule type="containsText" dxfId="15" priority="11" operator="containsText" text="TREELOGI-CODINA">
      <formula>NOT(ISERROR(SEARCH("TREELOGI-CODINA",AB7)))</formula>
    </cfRule>
    <cfRule type="containsText" dxfId="14" priority="12" operator="containsText" text="TICKET COM">
      <formula>NOT(ISERROR(SEARCH("TICKET COM",AB7)))</formula>
    </cfRule>
    <cfRule type="containsText" dxfId="13" priority="13" operator="containsText" text="SIPALDIS">
      <formula>NOT(ISERROR(SEARCH("SIPALDIS",AB7)))</formula>
    </cfRule>
    <cfRule type="containsText" dxfId="12" priority="14" operator="containsText" text="JOLARD">
      <formula>NOT(ISERROR(SEARCH("JOLARD",AB7)))</formula>
    </cfRule>
    <cfRule type="containsText" dxfId="11" priority="15" operator="containsText" text="IMPRIMERIE DU VIADUC">
      <formula>NOT(ISERROR(SEARCH("IMPRIMERIE DU VIADUC",AB7)))</formula>
    </cfRule>
    <cfRule type="containsText" dxfId="10" priority="16" operator="containsText" text="GUILLIN EMBALLAGES">
      <formula>NOT(ISERROR(SEARCH("GUILLIN EMBALLAGES",AB7)))</formula>
    </cfRule>
    <cfRule type="containsText" dxfId="9" priority="17" operator="containsText" text="GAULT ET FREMONT">
      <formula>NOT(ISERROR(SEARCH("GAULT ET FREMONT",AB7)))</formula>
    </cfRule>
    <cfRule type="containsText" dxfId="8" priority="18" operator="containsText" text="EVENPLAST">
      <formula>NOT(ISERROR(SEARCH("EVENPLAST",AB7)))</formula>
    </cfRule>
    <cfRule type="containsText" dxfId="7" priority="19" operator="containsText" text="ARDEX">
      <formula>NOT(ISERROR(SEARCH("ARDEX",AB7)))</formula>
    </cfRule>
    <cfRule type="containsText" dxfId="6" priority="20" operator="containsText" text="FIRPLAST">
      <formula>NOT(ISERROR(SEARCH("FIRPLAST",AB7)))</formula>
    </cfRule>
    <cfRule type="expression" dxfId="5" priority="21">
      <formula>$AD7="AUTRE"</formula>
    </cfRule>
  </conditionalFormatting>
  <conditionalFormatting sqref="S7:S9">
    <cfRule type="duplicateValues" dxfId="4" priority="4"/>
  </conditionalFormatting>
  <conditionalFormatting sqref="S7:S9">
    <cfRule type="duplicateValues" dxfId="3" priority="3"/>
  </conditionalFormatting>
  <conditionalFormatting sqref="S10:S11">
    <cfRule type="duplicateValues" dxfId="2" priority="170"/>
  </conditionalFormatting>
  <conditionalFormatting sqref="S10:S11">
    <cfRule type="duplicateValues" dxfId="1" priority="171"/>
  </conditionalFormatting>
  <conditionalFormatting sqref="B3:B5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4"/>
  <sheetViews>
    <sheetView workbookViewId="0">
      <selection activeCell="G3" sqref="G3"/>
    </sheetView>
  </sheetViews>
  <sheetFormatPr baseColWidth="10" defaultRowHeight="15" x14ac:dyDescent="0.25"/>
  <cols>
    <col min="1" max="6" width="27.7109375" style="1" customWidth="1"/>
    <col min="7" max="15" width="3.28515625" style="1" customWidth="1"/>
    <col min="16" max="18" width="27.7109375" style="1" customWidth="1"/>
    <col min="19" max="16384" width="11.42578125" style="1"/>
  </cols>
  <sheetData>
    <row r="1" spans="1:17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45</v>
      </c>
      <c r="G1" s="44" t="s">
        <v>47</v>
      </c>
      <c r="H1" s="44"/>
      <c r="I1" s="44"/>
      <c r="J1" s="44"/>
      <c r="K1" s="44"/>
      <c r="L1" s="44"/>
      <c r="M1" s="44"/>
      <c r="N1" s="44"/>
      <c r="O1" s="44"/>
      <c r="P1" s="43" t="s">
        <v>46</v>
      </c>
      <c r="Q1" s="43" t="s">
        <v>30</v>
      </c>
    </row>
    <row r="2" spans="1:17" ht="45" customHeight="1" x14ac:dyDescent="0.25">
      <c r="A2" s="43"/>
      <c r="B2" s="43"/>
      <c r="C2" s="43"/>
      <c r="D2" s="43"/>
      <c r="E2" s="43"/>
      <c r="F2" s="43"/>
      <c r="G2" s="11" t="s">
        <v>15</v>
      </c>
      <c r="H2" s="11" t="s">
        <v>16</v>
      </c>
      <c r="I2" s="11" t="s">
        <v>19</v>
      </c>
      <c r="J2" s="11" t="s">
        <v>17</v>
      </c>
      <c r="K2" s="11" t="s">
        <v>18</v>
      </c>
      <c r="L2" s="11" t="s">
        <v>20</v>
      </c>
      <c r="M2" s="11" t="s">
        <v>39</v>
      </c>
      <c r="N2" s="11" t="s">
        <v>21</v>
      </c>
      <c r="O2" s="11" t="s">
        <v>40</v>
      </c>
      <c r="P2" s="43"/>
      <c r="Q2" s="43"/>
    </row>
    <row r="3" spans="1:17" s="39" customFormat="1" x14ac:dyDescent="0.25">
      <c r="A3" s="39" t="str">
        <f>CDM!A3</f>
        <v>00066401</v>
      </c>
      <c r="B3" s="39">
        <f>CDM!B3</f>
        <v>61630305</v>
      </c>
      <c r="C3" s="39" t="str">
        <f>CDM!C3</f>
        <v>PPLOG</v>
      </c>
    </row>
    <row r="4" spans="1:17" s="39" customFormat="1" x14ac:dyDescent="0.25"/>
    <row r="5" spans="1:17" s="39" customFormat="1" x14ac:dyDescent="0.25"/>
    <row r="6" spans="1:17" s="39" customFormat="1" x14ac:dyDescent="0.25"/>
    <row r="7" spans="1:17" s="39" customFormat="1" x14ac:dyDescent="0.25"/>
    <row r="8" spans="1:17" s="39" customFormat="1" x14ac:dyDescent="0.25"/>
    <row r="9" spans="1:17" s="39" customFormat="1" x14ac:dyDescent="0.25"/>
    <row r="10" spans="1:17" s="39" customFormat="1" x14ac:dyDescent="0.25"/>
    <row r="11" spans="1:17" s="39" customFormat="1" x14ac:dyDescent="0.25"/>
    <row r="12" spans="1:17" s="39" customFormat="1" x14ac:dyDescent="0.25"/>
    <row r="13" spans="1:17" s="39" customFormat="1" x14ac:dyDescent="0.25"/>
    <row r="14" spans="1:17" s="39" customFormat="1" x14ac:dyDescent="0.25"/>
    <row r="15" spans="1:17" s="39" customFormat="1" x14ac:dyDescent="0.25"/>
    <row r="16" spans="1:17" s="39" customFormat="1" x14ac:dyDescent="0.25"/>
    <row r="17" s="39" customFormat="1" x14ac:dyDescent="0.25"/>
    <row r="18" s="39" customFormat="1" x14ac:dyDescent="0.25"/>
    <row r="19" s="39" customFormat="1" x14ac:dyDescent="0.25"/>
    <row r="20" s="39" customFormat="1" x14ac:dyDescent="0.25"/>
    <row r="21" s="39" customFormat="1" x14ac:dyDescent="0.25"/>
    <row r="22" s="39" customFormat="1" x14ac:dyDescent="0.25"/>
    <row r="23" s="39" customFormat="1" x14ac:dyDescent="0.25"/>
    <row r="24" s="39" customFormat="1" x14ac:dyDescent="0.25"/>
    <row r="25" s="39" customFormat="1" x14ac:dyDescent="0.25"/>
    <row r="26" s="39" customFormat="1" x14ac:dyDescent="0.25"/>
    <row r="27" s="39" customFormat="1" x14ac:dyDescent="0.25"/>
    <row r="28" s="39" customFormat="1" x14ac:dyDescent="0.25"/>
    <row r="29" s="39" customFormat="1" x14ac:dyDescent="0.25"/>
    <row r="30" s="39" customFormat="1" x14ac:dyDescent="0.25"/>
    <row r="31" s="39" customFormat="1" x14ac:dyDescent="0.25"/>
    <row r="32" s="39" customFormat="1" x14ac:dyDescent="0.25"/>
    <row r="33" s="39" customFormat="1" x14ac:dyDescent="0.25"/>
    <row r="34" s="39" customFormat="1" x14ac:dyDescent="0.25"/>
  </sheetData>
  <mergeCells count="9">
    <mergeCell ref="F1:F2"/>
    <mergeCell ref="G1:O1"/>
    <mergeCell ref="P1:P2"/>
    <mergeCell ref="Q1:Q2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"/>
  <sheetViews>
    <sheetView workbookViewId="0">
      <selection sqref="A1:K3"/>
    </sheetView>
  </sheetViews>
  <sheetFormatPr baseColWidth="10" defaultRowHeight="15" x14ac:dyDescent="0.25"/>
  <cols>
    <col min="1" max="6" width="22" customWidth="1"/>
    <col min="7" max="9" width="16.7109375" customWidth="1"/>
    <col min="10" max="10" width="12.140625" customWidth="1"/>
    <col min="11" max="11" width="24.5703125" customWidth="1"/>
  </cols>
  <sheetData>
    <row r="1" spans="1:11" ht="15" customHeight="1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60" customHeight="1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F1:F2"/>
    <mergeCell ref="K1:K2"/>
    <mergeCell ref="G1:I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"/>
  <sheetViews>
    <sheetView workbookViewId="0">
      <selection activeCell="I9" sqref="I9"/>
    </sheetView>
  </sheetViews>
  <sheetFormatPr baseColWidth="10" defaultRowHeight="15" x14ac:dyDescent="0.25"/>
  <cols>
    <col min="1" max="1" width="14.85546875" customWidth="1"/>
    <col min="2" max="2" width="16" customWidth="1"/>
    <col min="3" max="4" width="15.42578125" customWidth="1"/>
    <col min="5" max="5" width="19.7109375" customWidth="1"/>
    <col min="6" max="6" width="19.5703125" customWidth="1"/>
    <col min="7" max="7" width="15.28515625" customWidth="1"/>
    <col min="11" max="11" width="16.7109375" customWidth="1"/>
  </cols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3"/>
  <sheetViews>
    <sheetView workbookViewId="0">
      <selection sqref="A1:K3"/>
    </sheetView>
  </sheetViews>
  <sheetFormatPr baseColWidth="10" defaultRowHeight="15" x14ac:dyDescent="0.25"/>
  <sheetData>
    <row r="1" spans="1:11" ht="15.75" x14ac:dyDescent="0.25">
      <c r="A1" s="43" t="s">
        <v>22</v>
      </c>
      <c r="B1" s="43" t="s">
        <v>23</v>
      </c>
      <c r="C1" s="43" t="s">
        <v>24</v>
      </c>
      <c r="D1" s="43" t="s">
        <v>43</v>
      </c>
      <c r="E1" s="43" t="s">
        <v>44</v>
      </c>
      <c r="F1" s="43" t="s">
        <v>48</v>
      </c>
      <c r="G1" s="45" t="s">
        <v>49</v>
      </c>
      <c r="H1" s="46"/>
      <c r="I1" s="47"/>
      <c r="J1" s="12"/>
      <c r="K1" s="43" t="s">
        <v>30</v>
      </c>
    </row>
    <row r="2" spans="1:11" ht="31.5" x14ac:dyDescent="0.25">
      <c r="A2" s="43"/>
      <c r="B2" s="43"/>
      <c r="C2" s="43"/>
      <c r="D2" s="43"/>
      <c r="E2" s="43"/>
      <c r="F2" s="43"/>
      <c r="G2" s="48"/>
      <c r="H2" s="49"/>
      <c r="I2" s="50"/>
      <c r="J2" s="13" t="s">
        <v>52</v>
      </c>
      <c r="K2" s="43"/>
    </row>
    <row r="3" spans="1:11" x14ac:dyDescent="0.25">
      <c r="G3" t="s">
        <v>50</v>
      </c>
      <c r="H3" t="s">
        <v>51</v>
      </c>
      <c r="I3" t="s">
        <v>51</v>
      </c>
    </row>
  </sheetData>
  <mergeCells count="8">
    <mergeCell ref="G1:I2"/>
    <mergeCell ref="K1:K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F18" sqref="F18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25"/>
  <sheetViews>
    <sheetView topLeftCell="I1" workbookViewId="0">
      <selection activeCell="AC23" sqref="AC23"/>
    </sheetView>
  </sheetViews>
  <sheetFormatPr baseColWidth="10" defaultRowHeight="15" x14ac:dyDescent="0.25"/>
  <cols>
    <col min="2" max="2" width="12.7109375" bestFit="1" customWidth="1"/>
    <col min="3" max="3" width="12.28515625" style="1" bestFit="1" customWidth="1"/>
    <col min="4" max="15" width="11.85546875" style="1" customWidth="1"/>
    <col min="16" max="16" width="11.85546875" customWidth="1"/>
  </cols>
  <sheetData>
    <row r="1" spans="1:15" x14ac:dyDescent="0.25">
      <c r="A1" s="2" t="s">
        <v>0</v>
      </c>
      <c r="B1" s="2" t="s">
        <v>1</v>
      </c>
      <c r="C1" s="3" t="s">
        <v>13</v>
      </c>
      <c r="D1" s="3" t="s">
        <v>37</v>
      </c>
      <c r="E1" s="1" t="s">
        <v>14</v>
      </c>
      <c r="F1" s="3" t="s">
        <v>15</v>
      </c>
      <c r="G1" s="3" t="s">
        <v>16</v>
      </c>
      <c r="H1" s="3" t="s">
        <v>19</v>
      </c>
      <c r="I1" s="3" t="s">
        <v>17</v>
      </c>
      <c r="J1" s="3" t="s">
        <v>18</v>
      </c>
      <c r="K1" s="3" t="s">
        <v>20</v>
      </c>
      <c r="L1" s="3" t="s">
        <v>21</v>
      </c>
      <c r="M1" s="3" t="s">
        <v>39</v>
      </c>
      <c r="N1" s="3" t="s">
        <v>40</v>
      </c>
      <c r="O1" s="3" t="s">
        <v>38</v>
      </c>
    </row>
    <row r="2" spans="1:15" x14ac:dyDescent="0.25">
      <c r="A2" t="s">
        <v>37</v>
      </c>
      <c r="B2">
        <v>123</v>
      </c>
      <c r="C2" s="1" t="s">
        <v>2</v>
      </c>
      <c r="D2" s="1" t="s">
        <v>2</v>
      </c>
      <c r="E2" s="1" t="s">
        <v>2</v>
      </c>
      <c r="F2" s="1" t="s">
        <v>2</v>
      </c>
      <c r="G2" s="1" t="s">
        <v>2</v>
      </c>
      <c r="H2" s="1" t="s">
        <v>2</v>
      </c>
      <c r="I2" s="1" t="s">
        <v>2</v>
      </c>
      <c r="J2" s="1" t="s">
        <v>2</v>
      </c>
      <c r="K2" s="1" t="s">
        <v>2</v>
      </c>
      <c r="L2" s="1" t="s">
        <v>2</v>
      </c>
      <c r="M2" s="1" t="s">
        <v>2</v>
      </c>
      <c r="N2" s="1" t="s">
        <v>2</v>
      </c>
      <c r="O2" s="1" t="s">
        <v>2</v>
      </c>
    </row>
    <row r="3" spans="1:15" x14ac:dyDescent="0.25">
      <c r="A3" t="s">
        <v>3</v>
      </c>
      <c r="B3" t="s">
        <v>4</v>
      </c>
      <c r="D3" s="1" t="s">
        <v>2</v>
      </c>
      <c r="G3" s="1" t="s">
        <v>2</v>
      </c>
      <c r="I3" s="1" t="s">
        <v>2</v>
      </c>
    </row>
    <row r="4" spans="1:15" x14ac:dyDescent="0.25">
      <c r="A4" t="s">
        <v>5</v>
      </c>
      <c r="B4" t="s">
        <v>6</v>
      </c>
      <c r="D4" s="1" t="s">
        <v>2</v>
      </c>
      <c r="F4" s="1" t="s">
        <v>2</v>
      </c>
      <c r="H4" s="1" t="s">
        <v>2</v>
      </c>
      <c r="J4" s="1" t="s">
        <v>2</v>
      </c>
    </row>
    <row r="5" spans="1:15" x14ac:dyDescent="0.25">
      <c r="A5" t="s">
        <v>7</v>
      </c>
      <c r="B5" t="s">
        <v>8</v>
      </c>
      <c r="D5" s="1" t="s">
        <v>2</v>
      </c>
      <c r="E5" s="1" t="s">
        <v>2</v>
      </c>
      <c r="K5" s="1" t="s">
        <v>2</v>
      </c>
      <c r="L5" s="1" t="s">
        <v>2</v>
      </c>
    </row>
    <row r="6" spans="1:15" x14ac:dyDescent="0.25">
      <c r="A6" t="s">
        <v>9</v>
      </c>
      <c r="B6" t="s">
        <v>10</v>
      </c>
      <c r="D6" s="1" t="s">
        <v>2</v>
      </c>
      <c r="M6" s="1" t="s">
        <v>2</v>
      </c>
      <c r="N6" s="1" t="s">
        <v>2</v>
      </c>
    </row>
    <row r="7" spans="1:15" x14ac:dyDescent="0.25">
      <c r="A7" t="s">
        <v>11</v>
      </c>
      <c r="B7" t="s">
        <v>12</v>
      </c>
      <c r="D7" s="1" t="s">
        <v>2</v>
      </c>
      <c r="H7" s="1" t="s">
        <v>2</v>
      </c>
      <c r="I7" s="1" t="s">
        <v>2</v>
      </c>
      <c r="K7" s="1" t="s">
        <v>2</v>
      </c>
      <c r="N7" s="1" t="s">
        <v>2</v>
      </c>
      <c r="O7" s="1" t="s">
        <v>2</v>
      </c>
    </row>
    <row r="25" spans="2:4" x14ac:dyDescent="0.25">
      <c r="B25" s="4"/>
      <c r="D25"/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232"/>
  <sheetViews>
    <sheetView workbookViewId="0">
      <selection activeCell="I30" sqref="I30"/>
    </sheetView>
  </sheetViews>
  <sheetFormatPr baseColWidth="10" defaultRowHeight="15" x14ac:dyDescent="0.25"/>
  <cols>
    <col min="1" max="1" width="14.7109375" style="19" customWidth="1"/>
    <col min="2" max="2" width="11.42578125" style="19"/>
    <col min="3" max="3" width="14.7109375" style="19" customWidth="1"/>
    <col min="4" max="4" width="72" style="19" customWidth="1"/>
    <col min="5" max="11" width="11.42578125" style="19"/>
    <col min="12" max="12" width="38.140625" style="19" customWidth="1"/>
    <col min="13" max="16384" width="11.42578125" style="19"/>
  </cols>
  <sheetData>
    <row r="1" spans="1:12" x14ac:dyDescent="0.25">
      <c r="A1" s="19" t="s">
        <v>55</v>
      </c>
      <c r="B1" s="19" t="s">
        <v>22</v>
      </c>
      <c r="C1" s="19" t="s">
        <v>53</v>
      </c>
      <c r="D1" s="19" t="s">
        <v>54</v>
      </c>
      <c r="E1" s="19" t="s">
        <v>56</v>
      </c>
      <c r="F1" s="19" t="s">
        <v>33</v>
      </c>
      <c r="G1" s="19" t="s">
        <v>57</v>
      </c>
    </row>
    <row r="2" spans="1:12" x14ac:dyDescent="0.25">
      <c r="A2" s="18">
        <v>61630305</v>
      </c>
      <c r="B2" s="19" t="s">
        <v>58</v>
      </c>
      <c r="C2" s="19" t="s">
        <v>59</v>
      </c>
      <c r="D2" s="19" t="s">
        <v>276</v>
      </c>
      <c r="E2" s="19" t="s">
        <v>60</v>
      </c>
      <c r="F2" s="19">
        <v>0</v>
      </c>
      <c r="J2" s="18">
        <v>61630305</v>
      </c>
      <c r="L2" s="18" t="e">
        <f>VLOOKUP(J1,#REF!,4,FALSE)</f>
        <v>#REF!</v>
      </c>
    </row>
    <row r="3" spans="1:12" x14ac:dyDescent="0.25">
      <c r="A3" s="18">
        <v>61730326</v>
      </c>
      <c r="B3" s="19" t="s">
        <v>58</v>
      </c>
      <c r="C3" s="19" t="s">
        <v>59</v>
      </c>
      <c r="D3" s="19" t="s">
        <v>276</v>
      </c>
      <c r="E3" s="19" t="s">
        <v>60</v>
      </c>
      <c r="F3" s="19">
        <v>0</v>
      </c>
      <c r="J3" s="18">
        <v>61730326</v>
      </c>
      <c r="L3" s="18" t="str">
        <f t="shared" ref="L3" si="0">VLOOKUP(J2,A1:H231,4,FALSE)</f>
        <v>PPLOG</v>
      </c>
    </row>
    <row r="4" spans="1:12" x14ac:dyDescent="0.25">
      <c r="A4" s="18">
        <v>61500943</v>
      </c>
      <c r="B4" s="19" t="s">
        <v>61</v>
      </c>
      <c r="C4" s="19" t="s">
        <v>62</v>
      </c>
      <c r="D4" s="19" t="s">
        <v>63</v>
      </c>
      <c r="E4" s="19" t="s">
        <v>60</v>
      </c>
      <c r="F4" s="19">
        <v>0</v>
      </c>
      <c r="J4" s="18">
        <v>61630305</v>
      </c>
      <c r="L4" s="18" t="str">
        <f>VLOOKUP(J3,A2:H232,4,FALSE)</f>
        <v>PPLOG</v>
      </c>
    </row>
    <row r="5" spans="1:12" x14ac:dyDescent="0.25">
      <c r="A5" s="18">
        <v>68710381</v>
      </c>
      <c r="B5" s="19" t="s">
        <v>64</v>
      </c>
      <c r="C5" s="19" t="s">
        <v>65</v>
      </c>
      <c r="D5" s="19" t="s">
        <v>66</v>
      </c>
      <c r="E5" s="19" t="s">
        <v>67</v>
      </c>
      <c r="F5" s="19">
        <v>0</v>
      </c>
      <c r="J5" s="18"/>
      <c r="L5" s="18" t="str">
        <f>IF(ISNA(VLOOKUP(J5,B2:H232,3,0)),"Réf inconnue",IF(VLOOKUP(J5,B2:H232,3,0)=0,"",VLOOKUP(J5,B2:H232,3,0)))</f>
        <v>Réf inconnue</v>
      </c>
    </row>
    <row r="6" spans="1:12" x14ac:dyDescent="0.25">
      <c r="A6" s="18">
        <v>68712377</v>
      </c>
      <c r="B6" s="19" t="s">
        <v>64</v>
      </c>
      <c r="C6" s="19" t="s">
        <v>65</v>
      </c>
      <c r="D6" s="19" t="s">
        <v>66</v>
      </c>
      <c r="E6" s="19" t="s">
        <v>68</v>
      </c>
      <c r="F6" s="19">
        <v>0</v>
      </c>
      <c r="J6" s="18">
        <v>61630305</v>
      </c>
      <c r="L6" s="18" t="e">
        <f t="shared" ref="L6:L11" si="1">VLOOKUP(J5,A4:H234,4,FALSE)</f>
        <v>#N/A</v>
      </c>
    </row>
    <row r="7" spans="1:12" x14ac:dyDescent="0.25">
      <c r="A7" s="18">
        <v>68911000</v>
      </c>
      <c r="B7" s="19" t="s">
        <v>64</v>
      </c>
      <c r="C7" s="19" t="s">
        <v>65</v>
      </c>
      <c r="D7" s="19" t="s">
        <v>66</v>
      </c>
      <c r="E7" s="19" t="s">
        <v>67</v>
      </c>
      <c r="F7" s="19">
        <v>0</v>
      </c>
      <c r="J7" s="18">
        <v>61730326</v>
      </c>
      <c r="L7" s="18" t="str">
        <f>IF(ISNA(VLOOKUP(J5,A2:H232,4,FALSE)),"",VLOOKUP(J5,A2:H232,4,FALSE))</f>
        <v/>
      </c>
    </row>
    <row r="8" spans="1:12" x14ac:dyDescent="0.25">
      <c r="A8" s="18">
        <v>68911020</v>
      </c>
      <c r="B8" s="19" t="s">
        <v>64</v>
      </c>
      <c r="C8" s="19" t="s">
        <v>65</v>
      </c>
      <c r="D8" s="19" t="s">
        <v>66</v>
      </c>
      <c r="E8" s="19" t="s">
        <v>69</v>
      </c>
      <c r="F8" s="19">
        <v>0</v>
      </c>
      <c r="J8" s="18">
        <v>61630305</v>
      </c>
      <c r="L8" s="18" t="e">
        <f t="shared" si="1"/>
        <v>#N/A</v>
      </c>
    </row>
    <row r="9" spans="1:12" x14ac:dyDescent="0.25">
      <c r="A9" s="18">
        <v>68911130</v>
      </c>
      <c r="B9" s="19" t="s">
        <v>64</v>
      </c>
      <c r="C9" s="19" t="s">
        <v>65</v>
      </c>
      <c r="D9" s="19" t="s">
        <v>66</v>
      </c>
      <c r="E9" s="19" t="s">
        <v>67</v>
      </c>
      <c r="F9" s="19">
        <v>0</v>
      </c>
      <c r="J9" s="18">
        <v>61730326</v>
      </c>
      <c r="L9" s="18" t="e">
        <f t="shared" si="1"/>
        <v>#N/A</v>
      </c>
    </row>
    <row r="10" spans="1:12" x14ac:dyDescent="0.25">
      <c r="A10" s="18">
        <v>69010299</v>
      </c>
      <c r="B10" s="19" t="s">
        <v>64</v>
      </c>
      <c r="C10" s="19" t="s">
        <v>65</v>
      </c>
      <c r="D10" s="19" t="s">
        <v>66</v>
      </c>
      <c r="E10" s="19" t="s">
        <v>68</v>
      </c>
      <c r="F10" s="19">
        <v>0</v>
      </c>
      <c r="J10" s="18">
        <v>61630305</v>
      </c>
      <c r="L10" s="18" t="e">
        <f t="shared" si="1"/>
        <v>#N/A</v>
      </c>
    </row>
    <row r="11" spans="1:12" x14ac:dyDescent="0.25">
      <c r="A11" s="18">
        <v>69011232</v>
      </c>
      <c r="B11" s="19" t="s">
        <v>64</v>
      </c>
      <c r="C11" s="19" t="s">
        <v>65</v>
      </c>
      <c r="D11" s="19" t="s">
        <v>66</v>
      </c>
      <c r="E11" s="19" t="s">
        <v>68</v>
      </c>
      <c r="F11" s="19">
        <v>0</v>
      </c>
      <c r="J11" s="18">
        <v>61730326</v>
      </c>
      <c r="L11" s="18" t="e">
        <f t="shared" si="1"/>
        <v>#N/A</v>
      </c>
    </row>
    <row r="12" spans="1:12" x14ac:dyDescent="0.25">
      <c r="A12" s="18">
        <v>69110947</v>
      </c>
      <c r="B12" s="19" t="s">
        <v>64</v>
      </c>
      <c r="C12" s="19" t="s">
        <v>65</v>
      </c>
      <c r="D12" s="19" t="s">
        <v>66</v>
      </c>
      <c r="E12" s="19" t="s">
        <v>68</v>
      </c>
      <c r="F12" s="19">
        <v>0</v>
      </c>
    </row>
    <row r="13" spans="1:12" x14ac:dyDescent="0.25">
      <c r="A13" s="18">
        <v>61820171</v>
      </c>
      <c r="B13" s="19" t="s">
        <v>70</v>
      </c>
      <c r="C13" s="19" t="s">
        <v>71</v>
      </c>
      <c r="D13" s="19" t="s">
        <v>277</v>
      </c>
      <c r="E13" s="19" t="s">
        <v>72</v>
      </c>
      <c r="F13" s="19">
        <v>0</v>
      </c>
    </row>
    <row r="14" spans="1:12" x14ac:dyDescent="0.25">
      <c r="A14" s="18">
        <v>61820172</v>
      </c>
      <c r="B14" s="19" t="s">
        <v>70</v>
      </c>
      <c r="C14" s="19" t="s">
        <v>71</v>
      </c>
      <c r="D14" s="19" t="s">
        <v>277</v>
      </c>
      <c r="E14" s="19" t="s">
        <v>72</v>
      </c>
      <c r="F14" s="19">
        <v>0</v>
      </c>
    </row>
    <row r="15" spans="1:12" x14ac:dyDescent="0.25">
      <c r="A15" s="18">
        <v>61820173</v>
      </c>
      <c r="B15" s="19" t="s">
        <v>70</v>
      </c>
      <c r="C15" s="19" t="s">
        <v>71</v>
      </c>
      <c r="D15" s="19" t="s">
        <v>277</v>
      </c>
      <c r="E15" s="19" t="s">
        <v>73</v>
      </c>
      <c r="F15" s="19">
        <v>0</v>
      </c>
    </row>
    <row r="16" spans="1:12" x14ac:dyDescent="0.25">
      <c r="A16" s="18">
        <v>61820174</v>
      </c>
      <c r="B16" s="19" t="s">
        <v>70</v>
      </c>
      <c r="C16" s="19" t="s">
        <v>71</v>
      </c>
      <c r="D16" s="19" t="s">
        <v>277</v>
      </c>
      <c r="E16" s="19" t="s">
        <v>74</v>
      </c>
      <c r="F16" s="19">
        <v>0</v>
      </c>
    </row>
    <row r="17" spans="1:6" x14ac:dyDescent="0.25">
      <c r="A17" s="18">
        <v>61820175</v>
      </c>
      <c r="B17" s="19" t="s">
        <v>70</v>
      </c>
      <c r="C17" s="19" t="s">
        <v>71</v>
      </c>
      <c r="D17" s="19" t="s">
        <v>277</v>
      </c>
      <c r="E17" s="19" t="s">
        <v>75</v>
      </c>
      <c r="F17" s="19">
        <v>0</v>
      </c>
    </row>
    <row r="18" spans="1:6" x14ac:dyDescent="0.25">
      <c r="A18" s="18">
        <v>61820176</v>
      </c>
      <c r="B18" s="19" t="s">
        <v>70</v>
      </c>
      <c r="C18" s="19" t="s">
        <v>71</v>
      </c>
      <c r="D18" s="19" t="s">
        <v>277</v>
      </c>
      <c r="E18" s="19" t="s">
        <v>76</v>
      </c>
      <c r="F18" s="19">
        <v>0</v>
      </c>
    </row>
    <row r="19" spans="1:6" x14ac:dyDescent="0.25">
      <c r="A19" s="18">
        <v>61820177</v>
      </c>
      <c r="B19" s="19" t="s">
        <v>70</v>
      </c>
      <c r="C19" s="19" t="s">
        <v>71</v>
      </c>
      <c r="D19" s="19" t="s">
        <v>277</v>
      </c>
      <c r="E19" s="19" t="s">
        <v>67</v>
      </c>
      <c r="F19" s="19">
        <v>0</v>
      </c>
    </row>
    <row r="20" spans="1:6" x14ac:dyDescent="0.25">
      <c r="A20" s="18">
        <v>61820178</v>
      </c>
      <c r="B20" s="19" t="s">
        <v>70</v>
      </c>
      <c r="C20" s="19" t="s">
        <v>71</v>
      </c>
      <c r="D20" s="19" t="s">
        <v>277</v>
      </c>
      <c r="E20" s="19" t="s">
        <v>77</v>
      </c>
      <c r="F20" s="19">
        <v>0</v>
      </c>
    </row>
    <row r="21" spans="1:6" x14ac:dyDescent="0.25">
      <c r="A21" s="18">
        <v>61820179</v>
      </c>
      <c r="B21" s="19" t="s">
        <v>70</v>
      </c>
      <c r="C21" s="19" t="s">
        <v>71</v>
      </c>
      <c r="D21" s="19" t="s">
        <v>277</v>
      </c>
      <c r="E21" s="19" t="s">
        <v>76</v>
      </c>
      <c r="F21" s="19">
        <v>0</v>
      </c>
    </row>
    <row r="22" spans="1:6" x14ac:dyDescent="0.25">
      <c r="A22" s="18">
        <v>61820180</v>
      </c>
      <c r="B22" s="19" t="s">
        <v>70</v>
      </c>
      <c r="C22" s="19" t="s">
        <v>71</v>
      </c>
      <c r="D22" s="19" t="s">
        <v>277</v>
      </c>
      <c r="E22" s="19" t="s">
        <v>60</v>
      </c>
      <c r="F22" s="19">
        <v>0</v>
      </c>
    </row>
    <row r="23" spans="1:6" x14ac:dyDescent="0.25">
      <c r="A23" s="18">
        <v>61820181</v>
      </c>
      <c r="B23" s="19" t="s">
        <v>70</v>
      </c>
      <c r="C23" s="19" t="s">
        <v>71</v>
      </c>
      <c r="D23" s="19" t="s">
        <v>277</v>
      </c>
      <c r="E23" s="19" t="s">
        <v>67</v>
      </c>
      <c r="F23" s="19">
        <v>0</v>
      </c>
    </row>
    <row r="24" spans="1:6" x14ac:dyDescent="0.25">
      <c r="A24" s="18">
        <v>61820182</v>
      </c>
      <c r="B24" s="19" t="s">
        <v>70</v>
      </c>
      <c r="C24" s="19" t="s">
        <v>71</v>
      </c>
      <c r="D24" s="19" t="s">
        <v>277</v>
      </c>
      <c r="E24" s="19" t="s">
        <v>67</v>
      </c>
      <c r="F24" s="19">
        <v>0</v>
      </c>
    </row>
    <row r="25" spans="1:6" x14ac:dyDescent="0.25">
      <c r="A25" s="18">
        <v>61810111</v>
      </c>
      <c r="B25" s="19" t="s">
        <v>78</v>
      </c>
      <c r="C25" s="19" t="s">
        <v>79</v>
      </c>
      <c r="D25" s="19" t="s">
        <v>278</v>
      </c>
      <c r="E25" s="19" t="s">
        <v>72</v>
      </c>
      <c r="F25" s="19">
        <v>0</v>
      </c>
    </row>
    <row r="26" spans="1:6" x14ac:dyDescent="0.25">
      <c r="A26" s="18">
        <v>61810112</v>
      </c>
      <c r="B26" s="19" t="s">
        <v>78</v>
      </c>
      <c r="C26" s="19" t="s">
        <v>79</v>
      </c>
      <c r="D26" s="19" t="s">
        <v>278</v>
      </c>
      <c r="E26" s="19" t="s">
        <v>73</v>
      </c>
      <c r="F26" s="19">
        <v>0</v>
      </c>
    </row>
    <row r="27" spans="1:6" x14ac:dyDescent="0.25">
      <c r="A27" s="18">
        <v>61810113</v>
      </c>
      <c r="B27" s="19" t="s">
        <v>78</v>
      </c>
      <c r="C27" s="19" t="s">
        <v>79</v>
      </c>
      <c r="D27" s="19" t="s">
        <v>278</v>
      </c>
      <c r="E27" s="19" t="s">
        <v>77</v>
      </c>
      <c r="F27" s="19">
        <v>0</v>
      </c>
    </row>
    <row r="28" spans="1:6" x14ac:dyDescent="0.25">
      <c r="A28" s="18">
        <v>61810114</v>
      </c>
      <c r="B28" s="19" t="s">
        <v>78</v>
      </c>
      <c r="C28" s="19" t="s">
        <v>79</v>
      </c>
      <c r="D28" s="19" t="s">
        <v>278</v>
      </c>
      <c r="E28" s="19" t="s">
        <v>67</v>
      </c>
      <c r="F28" s="19">
        <v>0</v>
      </c>
    </row>
    <row r="29" spans="1:6" x14ac:dyDescent="0.25">
      <c r="A29" s="18">
        <v>61910113</v>
      </c>
      <c r="B29" s="19" t="s">
        <v>80</v>
      </c>
      <c r="C29" s="19" t="s">
        <v>81</v>
      </c>
      <c r="D29" s="19" t="s">
        <v>279</v>
      </c>
      <c r="E29" s="19" t="s">
        <v>74</v>
      </c>
      <c r="F29" s="19">
        <v>0</v>
      </c>
    </row>
    <row r="30" spans="1:6" x14ac:dyDescent="0.25">
      <c r="A30" s="18">
        <v>61910114</v>
      </c>
      <c r="B30" s="19" t="s">
        <v>80</v>
      </c>
      <c r="C30" s="19" t="s">
        <v>81</v>
      </c>
      <c r="D30" s="19" t="s">
        <v>279</v>
      </c>
      <c r="E30" s="19" t="s">
        <v>75</v>
      </c>
      <c r="F30" s="19">
        <v>0</v>
      </c>
    </row>
    <row r="31" spans="1:6" x14ac:dyDescent="0.25">
      <c r="A31" s="18">
        <v>61910115</v>
      </c>
      <c r="B31" s="19" t="s">
        <v>80</v>
      </c>
      <c r="C31" s="19" t="s">
        <v>81</v>
      </c>
      <c r="D31" s="19" t="s">
        <v>279</v>
      </c>
      <c r="E31" s="19" t="s">
        <v>76</v>
      </c>
      <c r="F31" s="19">
        <v>0</v>
      </c>
    </row>
    <row r="32" spans="1:6" x14ac:dyDescent="0.25">
      <c r="A32" s="18">
        <v>61910482</v>
      </c>
      <c r="B32" s="19" t="s">
        <v>82</v>
      </c>
      <c r="C32" s="19" t="s">
        <v>83</v>
      </c>
      <c r="D32" s="19" t="s">
        <v>279</v>
      </c>
      <c r="E32" s="19" t="s">
        <v>73</v>
      </c>
      <c r="F32" s="19">
        <v>0</v>
      </c>
    </row>
    <row r="33" spans="1:6" x14ac:dyDescent="0.25">
      <c r="A33" s="18">
        <v>61910483</v>
      </c>
      <c r="B33" s="19" t="s">
        <v>82</v>
      </c>
      <c r="C33" s="19" t="s">
        <v>83</v>
      </c>
      <c r="D33" s="19" t="s">
        <v>279</v>
      </c>
      <c r="E33" s="19" t="s">
        <v>75</v>
      </c>
      <c r="F33" s="19">
        <v>0</v>
      </c>
    </row>
    <row r="34" spans="1:6" x14ac:dyDescent="0.25">
      <c r="A34" s="18">
        <v>61910484</v>
      </c>
      <c r="B34" s="19" t="s">
        <v>82</v>
      </c>
      <c r="C34" s="19" t="s">
        <v>83</v>
      </c>
      <c r="D34" s="19" t="s">
        <v>279</v>
      </c>
      <c r="E34" s="19" t="s">
        <v>67</v>
      </c>
      <c r="F34" s="19">
        <v>0</v>
      </c>
    </row>
    <row r="35" spans="1:6" x14ac:dyDescent="0.25">
      <c r="A35" s="18">
        <v>61910485</v>
      </c>
      <c r="B35" s="19" t="s">
        <v>82</v>
      </c>
      <c r="C35" s="19" t="s">
        <v>83</v>
      </c>
      <c r="D35" s="19" t="s">
        <v>279</v>
      </c>
      <c r="E35" s="19" t="s">
        <v>60</v>
      </c>
      <c r="F35" s="19">
        <v>0</v>
      </c>
    </row>
    <row r="36" spans="1:6" x14ac:dyDescent="0.25">
      <c r="A36" s="18">
        <v>61520292</v>
      </c>
      <c r="B36" s="19" t="s">
        <v>84</v>
      </c>
      <c r="C36" s="19" t="s">
        <v>85</v>
      </c>
      <c r="D36" s="19" t="s">
        <v>280</v>
      </c>
      <c r="E36" s="19" t="s">
        <v>76</v>
      </c>
      <c r="F36" s="19">
        <v>0</v>
      </c>
    </row>
    <row r="37" spans="1:6" x14ac:dyDescent="0.25">
      <c r="A37" s="18">
        <v>61520293</v>
      </c>
      <c r="B37" s="19" t="s">
        <v>84</v>
      </c>
      <c r="C37" s="19" t="s">
        <v>85</v>
      </c>
      <c r="D37" s="19" t="s">
        <v>280</v>
      </c>
      <c r="E37" s="19" t="s">
        <v>67</v>
      </c>
      <c r="F37" s="19">
        <v>0</v>
      </c>
    </row>
    <row r="38" spans="1:6" x14ac:dyDescent="0.25">
      <c r="A38" s="18">
        <v>61520294</v>
      </c>
      <c r="B38" s="19" t="s">
        <v>84</v>
      </c>
      <c r="C38" s="19" t="s">
        <v>85</v>
      </c>
      <c r="D38" s="19" t="s">
        <v>280</v>
      </c>
      <c r="E38" s="19" t="s">
        <v>73</v>
      </c>
      <c r="F38" s="19">
        <v>0</v>
      </c>
    </row>
    <row r="39" spans="1:6" x14ac:dyDescent="0.25">
      <c r="A39" s="18">
        <v>61520295</v>
      </c>
      <c r="B39" s="19" t="s">
        <v>84</v>
      </c>
      <c r="C39" s="19" t="s">
        <v>85</v>
      </c>
      <c r="D39" s="19" t="s">
        <v>280</v>
      </c>
      <c r="E39" s="19" t="s">
        <v>67</v>
      </c>
      <c r="F39" s="19">
        <v>0</v>
      </c>
    </row>
    <row r="40" spans="1:6" x14ac:dyDescent="0.25">
      <c r="A40" s="18">
        <v>61620241</v>
      </c>
      <c r="B40" s="19" t="s">
        <v>84</v>
      </c>
      <c r="C40" s="19" t="s">
        <v>85</v>
      </c>
      <c r="D40" s="19" t="s">
        <v>280</v>
      </c>
      <c r="E40" s="19" t="s">
        <v>77</v>
      </c>
      <c r="F40" s="19">
        <v>0</v>
      </c>
    </row>
    <row r="41" spans="1:6" x14ac:dyDescent="0.25">
      <c r="A41" s="18">
        <v>61620242</v>
      </c>
      <c r="B41" s="19" t="s">
        <v>84</v>
      </c>
      <c r="C41" s="19" t="s">
        <v>85</v>
      </c>
      <c r="D41" s="19" t="s">
        <v>280</v>
      </c>
      <c r="E41" s="19" t="s">
        <v>74</v>
      </c>
      <c r="F41" s="19">
        <v>0</v>
      </c>
    </row>
    <row r="42" spans="1:6" x14ac:dyDescent="0.25">
      <c r="A42" s="18">
        <v>61620243</v>
      </c>
      <c r="B42" s="19" t="s">
        <v>84</v>
      </c>
      <c r="C42" s="19" t="s">
        <v>85</v>
      </c>
      <c r="D42" s="19" t="s">
        <v>280</v>
      </c>
      <c r="E42" s="19" t="s">
        <v>75</v>
      </c>
      <c r="F42" s="19">
        <v>0</v>
      </c>
    </row>
    <row r="43" spans="1:6" x14ac:dyDescent="0.25">
      <c r="A43" s="18">
        <v>61620244</v>
      </c>
      <c r="B43" s="19" t="s">
        <v>84</v>
      </c>
      <c r="C43" s="19" t="s">
        <v>85</v>
      </c>
      <c r="D43" s="19" t="s">
        <v>280</v>
      </c>
      <c r="E43" s="19" t="s">
        <v>72</v>
      </c>
      <c r="F43" s="19">
        <v>0</v>
      </c>
    </row>
    <row r="44" spans="1:6" x14ac:dyDescent="0.25">
      <c r="A44" s="18">
        <v>61620245</v>
      </c>
      <c r="B44" s="19" t="s">
        <v>84</v>
      </c>
      <c r="C44" s="19" t="s">
        <v>85</v>
      </c>
      <c r="D44" s="19" t="s">
        <v>280</v>
      </c>
      <c r="E44" s="19" t="s">
        <v>67</v>
      </c>
      <c r="F44" s="19">
        <v>0</v>
      </c>
    </row>
    <row r="45" spans="1:6" x14ac:dyDescent="0.25">
      <c r="A45" s="18">
        <v>61620604</v>
      </c>
      <c r="B45" s="19" t="s">
        <v>84</v>
      </c>
      <c r="C45" s="19" t="s">
        <v>85</v>
      </c>
      <c r="D45" s="19" t="s">
        <v>280</v>
      </c>
      <c r="E45" s="19" t="s">
        <v>67</v>
      </c>
      <c r="F45" s="19">
        <v>0</v>
      </c>
    </row>
    <row r="46" spans="1:6" x14ac:dyDescent="0.25">
      <c r="A46" s="18">
        <v>61620605</v>
      </c>
      <c r="B46" s="19" t="s">
        <v>84</v>
      </c>
      <c r="C46" s="19" t="s">
        <v>85</v>
      </c>
      <c r="D46" s="19" t="s">
        <v>280</v>
      </c>
      <c r="E46" s="19" t="s">
        <v>67</v>
      </c>
      <c r="F46" s="19">
        <v>0</v>
      </c>
    </row>
    <row r="47" spans="1:6" x14ac:dyDescent="0.25">
      <c r="A47" s="18">
        <v>61620607</v>
      </c>
      <c r="B47" s="19" t="s">
        <v>84</v>
      </c>
      <c r="C47" s="19" t="s">
        <v>85</v>
      </c>
      <c r="D47" s="19" t="s">
        <v>280</v>
      </c>
      <c r="E47" s="19" t="s">
        <v>86</v>
      </c>
      <c r="F47" s="19">
        <v>0</v>
      </c>
    </row>
    <row r="48" spans="1:6" x14ac:dyDescent="0.25">
      <c r="A48" s="18">
        <v>61620608</v>
      </c>
      <c r="B48" s="19" t="s">
        <v>84</v>
      </c>
      <c r="C48" s="19" t="s">
        <v>85</v>
      </c>
      <c r="D48" s="19" t="s">
        <v>280</v>
      </c>
      <c r="E48" s="19" t="s">
        <v>67</v>
      </c>
      <c r="F48" s="19">
        <v>0</v>
      </c>
    </row>
    <row r="49" spans="1:6" x14ac:dyDescent="0.25">
      <c r="A49" s="18">
        <v>61620609</v>
      </c>
      <c r="B49" s="19" t="s">
        <v>84</v>
      </c>
      <c r="C49" s="19" t="s">
        <v>85</v>
      </c>
      <c r="D49" s="19" t="s">
        <v>280</v>
      </c>
      <c r="E49" s="19" t="s">
        <v>60</v>
      </c>
      <c r="F49" s="19">
        <v>0</v>
      </c>
    </row>
    <row r="50" spans="1:6" x14ac:dyDescent="0.25">
      <c r="A50" s="18">
        <v>61620610</v>
      </c>
      <c r="B50" s="19" t="s">
        <v>84</v>
      </c>
      <c r="C50" s="19" t="s">
        <v>85</v>
      </c>
      <c r="D50" s="19" t="s">
        <v>280</v>
      </c>
      <c r="E50" s="19" t="s">
        <v>67</v>
      </c>
      <c r="F50" s="19">
        <v>0</v>
      </c>
    </row>
    <row r="51" spans="1:6" x14ac:dyDescent="0.25">
      <c r="A51" s="18">
        <v>60710258</v>
      </c>
      <c r="B51" s="19" t="s">
        <v>87</v>
      </c>
      <c r="C51" s="19" t="s">
        <v>88</v>
      </c>
      <c r="D51" s="19" t="s">
        <v>281</v>
      </c>
      <c r="E51" s="19" t="s">
        <v>76</v>
      </c>
      <c r="F51" s="19">
        <v>0</v>
      </c>
    </row>
    <row r="52" spans="1:6" x14ac:dyDescent="0.25">
      <c r="A52" s="18">
        <v>60810035</v>
      </c>
      <c r="B52" s="19" t="s">
        <v>87</v>
      </c>
      <c r="C52" s="19" t="s">
        <v>88</v>
      </c>
      <c r="D52" s="19" t="s">
        <v>281</v>
      </c>
      <c r="E52" s="19" t="s">
        <v>77</v>
      </c>
      <c r="F52" s="19">
        <v>0</v>
      </c>
    </row>
    <row r="53" spans="1:6" x14ac:dyDescent="0.25">
      <c r="A53" s="18">
        <v>60810128</v>
      </c>
      <c r="B53" s="19" t="s">
        <v>87</v>
      </c>
      <c r="C53" s="19" t="s">
        <v>88</v>
      </c>
      <c r="D53" s="19" t="s">
        <v>281</v>
      </c>
      <c r="E53" s="19" t="s">
        <v>72</v>
      </c>
      <c r="F53" s="19">
        <v>0</v>
      </c>
    </row>
    <row r="54" spans="1:6" x14ac:dyDescent="0.25">
      <c r="A54" s="18">
        <v>60810129</v>
      </c>
      <c r="B54" s="19" t="s">
        <v>87</v>
      </c>
      <c r="C54" s="19" t="s">
        <v>88</v>
      </c>
      <c r="D54" s="19" t="s">
        <v>281</v>
      </c>
      <c r="E54" s="19" t="s">
        <v>73</v>
      </c>
      <c r="F54" s="19">
        <v>0</v>
      </c>
    </row>
    <row r="55" spans="1:6" x14ac:dyDescent="0.25">
      <c r="A55" s="18">
        <v>61110016</v>
      </c>
      <c r="B55" s="19" t="s">
        <v>89</v>
      </c>
      <c r="C55" s="19" t="s">
        <v>90</v>
      </c>
      <c r="D55" s="19" t="s">
        <v>282</v>
      </c>
      <c r="E55" s="19" t="s">
        <v>67</v>
      </c>
      <c r="F55" s="19">
        <v>0</v>
      </c>
    </row>
    <row r="56" spans="1:6" x14ac:dyDescent="0.25">
      <c r="A56" s="18">
        <v>61110252</v>
      </c>
      <c r="B56" s="19" t="s">
        <v>89</v>
      </c>
      <c r="C56" s="19" t="s">
        <v>90</v>
      </c>
      <c r="D56" s="19" t="s">
        <v>282</v>
      </c>
      <c r="E56" s="19" t="s">
        <v>67</v>
      </c>
      <c r="F56" s="19">
        <v>0</v>
      </c>
    </row>
    <row r="57" spans="1:6" x14ac:dyDescent="0.25">
      <c r="A57" s="18">
        <v>60910364</v>
      </c>
      <c r="B57" s="19" t="s">
        <v>91</v>
      </c>
      <c r="C57" s="19" t="s">
        <v>92</v>
      </c>
      <c r="D57" s="19" t="s">
        <v>283</v>
      </c>
      <c r="E57" s="19" t="s">
        <v>74</v>
      </c>
      <c r="F57" s="19">
        <v>0</v>
      </c>
    </row>
    <row r="58" spans="1:6" x14ac:dyDescent="0.25">
      <c r="A58" s="18">
        <v>60910370</v>
      </c>
      <c r="B58" s="19" t="s">
        <v>91</v>
      </c>
      <c r="C58" s="19" t="s">
        <v>92</v>
      </c>
      <c r="D58" s="19" t="s">
        <v>283</v>
      </c>
      <c r="E58" s="19" t="s">
        <v>77</v>
      </c>
      <c r="F58" s="19">
        <v>0</v>
      </c>
    </row>
    <row r="59" spans="1:6" x14ac:dyDescent="0.25">
      <c r="A59" s="18">
        <v>61010148</v>
      </c>
      <c r="B59" s="19" t="s">
        <v>91</v>
      </c>
      <c r="C59" s="19" t="s">
        <v>92</v>
      </c>
      <c r="D59" s="19" t="s">
        <v>283</v>
      </c>
      <c r="E59" s="19" t="s">
        <v>75</v>
      </c>
      <c r="F59" s="19">
        <v>0</v>
      </c>
    </row>
    <row r="60" spans="1:6" x14ac:dyDescent="0.25">
      <c r="A60" s="18">
        <v>60540154</v>
      </c>
      <c r="B60" s="19" t="s">
        <v>93</v>
      </c>
      <c r="C60" s="19" t="s">
        <v>94</v>
      </c>
      <c r="D60" s="19" t="s">
        <v>95</v>
      </c>
      <c r="E60" s="19" t="s">
        <v>77</v>
      </c>
      <c r="F60" s="19">
        <v>0</v>
      </c>
    </row>
    <row r="61" spans="1:6" x14ac:dyDescent="0.25">
      <c r="A61" s="18">
        <v>60340051</v>
      </c>
      <c r="B61" s="19" t="s">
        <v>96</v>
      </c>
      <c r="C61" s="19" t="s">
        <v>97</v>
      </c>
      <c r="D61" s="19" t="s">
        <v>284</v>
      </c>
      <c r="E61" s="19" t="s">
        <v>74</v>
      </c>
      <c r="F61" s="19">
        <v>0</v>
      </c>
    </row>
    <row r="62" spans="1:6" x14ac:dyDescent="0.25">
      <c r="A62" s="18">
        <v>60440070</v>
      </c>
      <c r="B62" s="19" t="s">
        <v>96</v>
      </c>
      <c r="C62" s="19" t="s">
        <v>97</v>
      </c>
      <c r="D62" s="19" t="s">
        <v>284</v>
      </c>
      <c r="E62" s="19" t="s">
        <v>73</v>
      </c>
      <c r="F62" s="19" t="s">
        <v>98</v>
      </c>
    </row>
    <row r="63" spans="1:6" x14ac:dyDescent="0.25">
      <c r="A63" s="18">
        <v>60040075</v>
      </c>
      <c r="B63" s="19" t="s">
        <v>99</v>
      </c>
      <c r="C63" s="19" t="s">
        <v>100</v>
      </c>
      <c r="D63" s="19" t="s">
        <v>285</v>
      </c>
      <c r="E63" s="19" t="s">
        <v>76</v>
      </c>
      <c r="F63" s="19">
        <v>0</v>
      </c>
    </row>
    <row r="64" spans="1:6" x14ac:dyDescent="0.25">
      <c r="A64" s="18">
        <v>60140082</v>
      </c>
      <c r="B64" s="19" t="s">
        <v>99</v>
      </c>
      <c r="C64" s="19" t="s">
        <v>100</v>
      </c>
      <c r="D64" s="19" t="s">
        <v>285</v>
      </c>
      <c r="E64" s="19" t="s">
        <v>75</v>
      </c>
      <c r="F64" s="19">
        <v>0</v>
      </c>
    </row>
    <row r="65" spans="1:6" x14ac:dyDescent="0.25">
      <c r="A65" s="18">
        <v>60440003</v>
      </c>
      <c r="B65" s="19" t="s">
        <v>99</v>
      </c>
      <c r="C65" s="19" t="s">
        <v>100</v>
      </c>
      <c r="D65" s="19" t="s">
        <v>285</v>
      </c>
      <c r="E65" s="19" t="s">
        <v>77</v>
      </c>
      <c r="F65" s="19">
        <v>0</v>
      </c>
    </row>
    <row r="66" spans="1:6" x14ac:dyDescent="0.25">
      <c r="A66" s="18">
        <v>69940093</v>
      </c>
      <c r="B66" s="19" t="s">
        <v>99</v>
      </c>
      <c r="C66" s="19" t="s">
        <v>100</v>
      </c>
      <c r="D66" s="19" t="s">
        <v>285</v>
      </c>
      <c r="E66" s="19" t="s">
        <v>72</v>
      </c>
      <c r="F66" s="19">
        <v>0</v>
      </c>
    </row>
    <row r="67" spans="1:6" x14ac:dyDescent="0.25">
      <c r="A67" s="18">
        <v>60430485</v>
      </c>
      <c r="B67" s="19" t="s">
        <v>101</v>
      </c>
      <c r="C67" s="19" t="s">
        <v>102</v>
      </c>
      <c r="D67" s="19" t="s">
        <v>286</v>
      </c>
      <c r="E67" s="19" t="s">
        <v>86</v>
      </c>
      <c r="F67" s="19">
        <v>0</v>
      </c>
    </row>
    <row r="68" spans="1:6" x14ac:dyDescent="0.25">
      <c r="A68" s="18">
        <v>60030202</v>
      </c>
      <c r="B68" s="19" t="s">
        <v>103</v>
      </c>
      <c r="C68" s="19" t="s">
        <v>104</v>
      </c>
      <c r="D68" s="19" t="s">
        <v>105</v>
      </c>
      <c r="E68" s="19" t="s">
        <v>68</v>
      </c>
      <c r="F68" s="19">
        <v>0</v>
      </c>
    </row>
    <row r="69" spans="1:6" x14ac:dyDescent="0.25">
      <c r="A69" s="18">
        <v>60030210</v>
      </c>
      <c r="B69" s="19" t="s">
        <v>103</v>
      </c>
      <c r="C69" s="19" t="s">
        <v>104</v>
      </c>
      <c r="D69" s="19" t="s">
        <v>105</v>
      </c>
      <c r="E69" s="19" t="s">
        <v>68</v>
      </c>
      <c r="F69" s="19">
        <v>0</v>
      </c>
    </row>
    <row r="70" spans="1:6" x14ac:dyDescent="0.25">
      <c r="A70" s="18">
        <v>60030227</v>
      </c>
      <c r="B70" s="19" t="s">
        <v>103</v>
      </c>
      <c r="C70" s="19" t="s">
        <v>104</v>
      </c>
      <c r="D70" s="19" t="s">
        <v>105</v>
      </c>
      <c r="E70" s="19" t="s">
        <v>60</v>
      </c>
      <c r="F70" s="19">
        <v>0</v>
      </c>
    </row>
    <row r="71" spans="1:6" x14ac:dyDescent="0.25">
      <c r="A71" s="18">
        <v>60030230</v>
      </c>
      <c r="B71" s="19" t="s">
        <v>103</v>
      </c>
      <c r="C71" s="19" t="s">
        <v>104</v>
      </c>
      <c r="D71" s="19" t="s">
        <v>105</v>
      </c>
      <c r="E71" s="19" t="s">
        <v>60</v>
      </c>
      <c r="F71" s="19">
        <v>0</v>
      </c>
    </row>
    <row r="72" spans="1:6" x14ac:dyDescent="0.25">
      <c r="A72" s="18">
        <v>60130007</v>
      </c>
      <c r="B72" s="19" t="s">
        <v>103</v>
      </c>
      <c r="C72" s="19" t="s">
        <v>104</v>
      </c>
      <c r="D72" s="19" t="s">
        <v>105</v>
      </c>
      <c r="E72" s="19" t="s">
        <v>72</v>
      </c>
      <c r="F72" s="19">
        <v>0</v>
      </c>
    </row>
    <row r="73" spans="1:6" x14ac:dyDescent="0.25">
      <c r="A73" s="18">
        <v>60130017</v>
      </c>
      <c r="B73" s="19" t="s">
        <v>103</v>
      </c>
      <c r="C73" s="19" t="s">
        <v>104</v>
      </c>
      <c r="D73" s="19" t="s">
        <v>105</v>
      </c>
      <c r="E73" s="19" t="s">
        <v>72</v>
      </c>
      <c r="F73" s="19">
        <v>0</v>
      </c>
    </row>
    <row r="74" spans="1:6" x14ac:dyDescent="0.25">
      <c r="A74" s="18">
        <v>60130129</v>
      </c>
      <c r="B74" s="19" t="s">
        <v>103</v>
      </c>
      <c r="C74" s="19" t="s">
        <v>104</v>
      </c>
      <c r="D74" s="19" t="s">
        <v>105</v>
      </c>
      <c r="E74" s="19" t="s">
        <v>72</v>
      </c>
      <c r="F74" s="19">
        <v>0</v>
      </c>
    </row>
    <row r="75" spans="1:6" x14ac:dyDescent="0.25">
      <c r="A75" s="18">
        <v>60130132</v>
      </c>
      <c r="B75" s="19" t="s">
        <v>103</v>
      </c>
      <c r="C75" s="19" t="s">
        <v>104</v>
      </c>
      <c r="D75" s="19" t="s">
        <v>105</v>
      </c>
      <c r="E75" s="19" t="s">
        <v>73</v>
      </c>
      <c r="F75" s="19" t="s">
        <v>106</v>
      </c>
    </row>
    <row r="76" spans="1:6" x14ac:dyDescent="0.25">
      <c r="A76" s="18">
        <v>60130134</v>
      </c>
      <c r="B76" s="19" t="s">
        <v>103</v>
      </c>
      <c r="C76" s="19" t="s">
        <v>104</v>
      </c>
      <c r="D76" s="19" t="s">
        <v>105</v>
      </c>
      <c r="E76" s="19" t="s">
        <v>73</v>
      </c>
      <c r="F76" s="19">
        <v>0</v>
      </c>
    </row>
    <row r="77" spans="1:6" x14ac:dyDescent="0.25">
      <c r="A77" s="18">
        <v>60130138</v>
      </c>
      <c r="B77" s="19" t="s">
        <v>103</v>
      </c>
      <c r="C77" s="19" t="s">
        <v>104</v>
      </c>
      <c r="D77" s="19" t="s">
        <v>105</v>
      </c>
      <c r="E77" s="19" t="s">
        <v>73</v>
      </c>
      <c r="F77" s="19">
        <v>0</v>
      </c>
    </row>
    <row r="78" spans="1:6" x14ac:dyDescent="0.25">
      <c r="A78" s="18">
        <v>60130141</v>
      </c>
      <c r="B78" s="19" t="s">
        <v>103</v>
      </c>
      <c r="C78" s="19" t="s">
        <v>104</v>
      </c>
      <c r="D78" s="19" t="s">
        <v>105</v>
      </c>
      <c r="E78" s="19" t="s">
        <v>73</v>
      </c>
      <c r="F78" s="19">
        <v>0</v>
      </c>
    </row>
    <row r="79" spans="1:6" x14ac:dyDescent="0.25">
      <c r="A79" s="18">
        <v>60130142</v>
      </c>
      <c r="B79" s="19" t="s">
        <v>103</v>
      </c>
      <c r="C79" s="19" t="s">
        <v>104</v>
      </c>
      <c r="D79" s="19" t="s">
        <v>105</v>
      </c>
      <c r="E79" s="19" t="s">
        <v>73</v>
      </c>
      <c r="F79" s="19">
        <v>0</v>
      </c>
    </row>
    <row r="80" spans="1:6" x14ac:dyDescent="0.25">
      <c r="A80" s="18">
        <v>60130147</v>
      </c>
      <c r="B80" s="19" t="s">
        <v>103</v>
      </c>
      <c r="C80" s="19" t="s">
        <v>104</v>
      </c>
      <c r="D80" s="19" t="s">
        <v>105</v>
      </c>
      <c r="E80" s="19" t="s">
        <v>74</v>
      </c>
      <c r="F80" s="19">
        <v>0</v>
      </c>
    </row>
    <row r="81" spans="1:6" x14ac:dyDescent="0.25">
      <c r="A81" s="18">
        <v>60130197</v>
      </c>
      <c r="B81" s="19" t="s">
        <v>103</v>
      </c>
      <c r="C81" s="19" t="s">
        <v>104</v>
      </c>
      <c r="D81" s="19" t="s">
        <v>105</v>
      </c>
      <c r="E81" s="19" t="s">
        <v>68</v>
      </c>
      <c r="F81" s="19">
        <v>0</v>
      </c>
    </row>
    <row r="82" spans="1:6" x14ac:dyDescent="0.25">
      <c r="A82" s="18">
        <v>60130213</v>
      </c>
      <c r="B82" s="19" t="s">
        <v>103</v>
      </c>
      <c r="C82" s="19" t="s">
        <v>104</v>
      </c>
      <c r="D82" s="19" t="s">
        <v>105</v>
      </c>
      <c r="E82" s="19" t="s">
        <v>68</v>
      </c>
      <c r="F82" s="19">
        <v>0</v>
      </c>
    </row>
    <row r="83" spans="1:6" x14ac:dyDescent="0.25">
      <c r="A83" s="18">
        <v>60130286</v>
      </c>
      <c r="B83" s="19" t="s">
        <v>103</v>
      </c>
      <c r="C83" s="19" t="s">
        <v>104</v>
      </c>
      <c r="D83" s="19" t="s">
        <v>105</v>
      </c>
      <c r="E83" s="19" t="s">
        <v>68</v>
      </c>
      <c r="F83" s="19">
        <v>0</v>
      </c>
    </row>
    <row r="84" spans="1:6" x14ac:dyDescent="0.25">
      <c r="A84" s="18">
        <v>60130303</v>
      </c>
      <c r="B84" s="19" t="s">
        <v>103</v>
      </c>
      <c r="C84" s="19" t="s">
        <v>104</v>
      </c>
      <c r="D84" s="19" t="s">
        <v>105</v>
      </c>
      <c r="E84" s="19" t="s">
        <v>68</v>
      </c>
      <c r="F84" s="19">
        <v>0</v>
      </c>
    </row>
    <row r="85" spans="1:6" x14ac:dyDescent="0.25">
      <c r="A85" s="18">
        <v>69930166</v>
      </c>
      <c r="B85" s="19" t="s">
        <v>103</v>
      </c>
      <c r="C85" s="19" t="s">
        <v>104</v>
      </c>
      <c r="D85" s="19" t="s">
        <v>105</v>
      </c>
      <c r="E85" s="19" t="s">
        <v>67</v>
      </c>
      <c r="F85" s="19">
        <v>0</v>
      </c>
    </row>
    <row r="86" spans="1:6" x14ac:dyDescent="0.25">
      <c r="A86" s="18">
        <v>60130543</v>
      </c>
      <c r="B86" s="19" t="s">
        <v>107</v>
      </c>
      <c r="C86" s="19" t="s">
        <v>108</v>
      </c>
      <c r="D86" s="19" t="s">
        <v>109</v>
      </c>
      <c r="E86" s="19" t="s">
        <v>74</v>
      </c>
      <c r="F86" s="19">
        <v>0</v>
      </c>
    </row>
    <row r="87" spans="1:6" x14ac:dyDescent="0.25">
      <c r="A87" s="18">
        <v>60230528</v>
      </c>
      <c r="B87" s="19" t="s">
        <v>110</v>
      </c>
      <c r="C87" s="19" t="s">
        <v>111</v>
      </c>
      <c r="D87" s="19" t="s">
        <v>112</v>
      </c>
      <c r="E87" s="19" t="s">
        <v>68</v>
      </c>
      <c r="F87" s="19">
        <v>0</v>
      </c>
    </row>
    <row r="88" spans="1:6" x14ac:dyDescent="0.25">
      <c r="A88" s="18">
        <v>60230534</v>
      </c>
      <c r="B88" s="19" t="s">
        <v>110</v>
      </c>
      <c r="C88" s="19" t="s">
        <v>111</v>
      </c>
      <c r="D88" s="19" t="s">
        <v>112</v>
      </c>
      <c r="E88" s="19" t="s">
        <v>68</v>
      </c>
      <c r="F88" s="19">
        <v>0</v>
      </c>
    </row>
    <row r="89" spans="1:6" x14ac:dyDescent="0.25">
      <c r="A89" s="18">
        <v>60230578</v>
      </c>
      <c r="B89" s="19" t="s">
        <v>110</v>
      </c>
      <c r="C89" s="19" t="s">
        <v>111</v>
      </c>
      <c r="D89" s="19" t="s">
        <v>112</v>
      </c>
      <c r="E89" s="19" t="s">
        <v>68</v>
      </c>
      <c r="F89" s="19">
        <v>0</v>
      </c>
    </row>
    <row r="90" spans="1:6" x14ac:dyDescent="0.25">
      <c r="A90" s="18">
        <v>60230739</v>
      </c>
      <c r="B90" s="19" t="s">
        <v>110</v>
      </c>
      <c r="C90" s="19" t="s">
        <v>111</v>
      </c>
      <c r="D90" s="19" t="s">
        <v>112</v>
      </c>
      <c r="E90" s="19" t="s">
        <v>75</v>
      </c>
      <c r="F90" s="19">
        <v>0</v>
      </c>
    </row>
    <row r="91" spans="1:6" x14ac:dyDescent="0.25">
      <c r="A91" s="18">
        <v>60230741</v>
      </c>
      <c r="B91" s="19" t="s">
        <v>110</v>
      </c>
      <c r="C91" s="19" t="s">
        <v>111</v>
      </c>
      <c r="D91" s="19" t="s">
        <v>112</v>
      </c>
      <c r="E91" s="19" t="s">
        <v>76</v>
      </c>
      <c r="F91" s="19">
        <v>0</v>
      </c>
    </row>
    <row r="92" spans="1:6" x14ac:dyDescent="0.25">
      <c r="A92" s="18">
        <v>60630231</v>
      </c>
      <c r="B92" s="19" t="s">
        <v>110</v>
      </c>
      <c r="C92" s="19" t="s">
        <v>111</v>
      </c>
      <c r="D92" s="19" t="s">
        <v>112</v>
      </c>
      <c r="E92" s="19" t="s">
        <v>68</v>
      </c>
      <c r="F92" s="19">
        <v>0</v>
      </c>
    </row>
    <row r="93" spans="1:6" x14ac:dyDescent="0.25">
      <c r="A93" s="18">
        <v>60630232</v>
      </c>
      <c r="B93" s="19" t="s">
        <v>110</v>
      </c>
      <c r="C93" s="19" t="s">
        <v>111</v>
      </c>
      <c r="D93" s="19" t="s">
        <v>112</v>
      </c>
      <c r="E93" s="19" t="s">
        <v>68</v>
      </c>
      <c r="F93" s="19">
        <v>0</v>
      </c>
    </row>
    <row r="94" spans="1:6" x14ac:dyDescent="0.25">
      <c r="A94" s="18">
        <v>60730042</v>
      </c>
      <c r="B94" s="19" t="s">
        <v>110</v>
      </c>
      <c r="C94" s="19" t="s">
        <v>111</v>
      </c>
      <c r="D94" s="19" t="s">
        <v>112</v>
      </c>
      <c r="E94" s="19" t="s">
        <v>76</v>
      </c>
      <c r="F94" s="19">
        <v>0</v>
      </c>
    </row>
    <row r="95" spans="1:6" x14ac:dyDescent="0.25">
      <c r="A95" s="18">
        <v>60730117</v>
      </c>
      <c r="B95" s="19" t="s">
        <v>110</v>
      </c>
      <c r="C95" s="19" t="s">
        <v>111</v>
      </c>
      <c r="D95" s="19" t="s">
        <v>112</v>
      </c>
      <c r="E95" s="19" t="s">
        <v>68</v>
      </c>
      <c r="F95" s="19">
        <v>0</v>
      </c>
    </row>
    <row r="96" spans="1:6" x14ac:dyDescent="0.25">
      <c r="A96" s="18">
        <v>60730332</v>
      </c>
      <c r="B96" s="19" t="s">
        <v>110</v>
      </c>
      <c r="C96" s="19" t="s">
        <v>111</v>
      </c>
      <c r="D96" s="19" t="s">
        <v>112</v>
      </c>
      <c r="E96" s="19" t="s">
        <v>77</v>
      </c>
      <c r="F96" s="19">
        <v>0</v>
      </c>
    </row>
    <row r="97" spans="1:6" x14ac:dyDescent="0.25">
      <c r="A97" s="18">
        <v>60830242</v>
      </c>
      <c r="B97" s="19" t="s">
        <v>110</v>
      </c>
      <c r="C97" s="19" t="s">
        <v>111</v>
      </c>
      <c r="D97" s="19" t="s">
        <v>112</v>
      </c>
      <c r="E97" s="19" t="s">
        <v>67</v>
      </c>
      <c r="F97" s="19">
        <v>0</v>
      </c>
    </row>
    <row r="98" spans="1:6" x14ac:dyDescent="0.25">
      <c r="A98" s="18">
        <v>60830243</v>
      </c>
      <c r="B98" s="19" t="s">
        <v>110</v>
      </c>
      <c r="C98" s="19" t="s">
        <v>111</v>
      </c>
      <c r="D98" s="19" t="s">
        <v>112</v>
      </c>
      <c r="E98" s="19" t="s">
        <v>67</v>
      </c>
      <c r="F98" s="19">
        <v>0</v>
      </c>
    </row>
    <row r="99" spans="1:6" x14ac:dyDescent="0.25">
      <c r="A99" s="18">
        <v>60830244</v>
      </c>
      <c r="B99" s="19" t="s">
        <v>110</v>
      </c>
      <c r="C99" s="19" t="s">
        <v>111</v>
      </c>
      <c r="D99" s="19" t="s">
        <v>112</v>
      </c>
      <c r="E99" s="19" t="s">
        <v>67</v>
      </c>
      <c r="F99" s="19">
        <v>0</v>
      </c>
    </row>
    <row r="100" spans="1:6" x14ac:dyDescent="0.25">
      <c r="A100" s="18">
        <v>60830245</v>
      </c>
      <c r="B100" s="19" t="s">
        <v>110</v>
      </c>
      <c r="C100" s="19" t="s">
        <v>111</v>
      </c>
      <c r="D100" s="19" t="s">
        <v>112</v>
      </c>
      <c r="E100" s="19" t="s">
        <v>67</v>
      </c>
      <c r="F100" s="19">
        <v>0</v>
      </c>
    </row>
    <row r="101" spans="1:6" x14ac:dyDescent="0.25">
      <c r="A101" s="18">
        <v>60930270</v>
      </c>
      <c r="B101" s="19" t="s">
        <v>110</v>
      </c>
      <c r="C101" s="19" t="s">
        <v>111</v>
      </c>
      <c r="D101" s="19" t="s">
        <v>112</v>
      </c>
      <c r="E101" s="19" t="s">
        <v>67</v>
      </c>
      <c r="F101" s="19">
        <v>0</v>
      </c>
    </row>
    <row r="102" spans="1:6" x14ac:dyDescent="0.25">
      <c r="A102" s="18">
        <v>60230797</v>
      </c>
      <c r="B102" s="19" t="s">
        <v>113</v>
      </c>
      <c r="C102" s="19" t="s">
        <v>114</v>
      </c>
      <c r="D102" s="19" t="s">
        <v>115</v>
      </c>
      <c r="E102" s="19" t="s">
        <v>86</v>
      </c>
      <c r="F102" s="19">
        <v>0</v>
      </c>
    </row>
    <row r="103" spans="1:6" x14ac:dyDescent="0.25">
      <c r="A103" s="18">
        <v>60430089</v>
      </c>
      <c r="B103" s="19" t="s">
        <v>116</v>
      </c>
      <c r="C103" s="19" t="s">
        <v>117</v>
      </c>
      <c r="D103" s="19" t="s">
        <v>118</v>
      </c>
      <c r="E103" s="19" t="s">
        <v>69</v>
      </c>
      <c r="F103" s="19">
        <v>0</v>
      </c>
    </row>
    <row r="104" spans="1:6" x14ac:dyDescent="0.25">
      <c r="A104" s="18">
        <v>60130600</v>
      </c>
      <c r="B104" s="19" t="s">
        <v>119</v>
      </c>
      <c r="C104" s="19" t="s">
        <v>120</v>
      </c>
      <c r="D104" s="19" t="s">
        <v>121</v>
      </c>
      <c r="E104" s="19" t="s">
        <v>74</v>
      </c>
      <c r="F104" s="19">
        <v>0</v>
      </c>
    </row>
    <row r="105" spans="1:6" x14ac:dyDescent="0.25">
      <c r="A105" s="18">
        <v>69930363</v>
      </c>
      <c r="B105" s="19" t="s">
        <v>119</v>
      </c>
      <c r="C105" s="19" t="s">
        <v>120</v>
      </c>
      <c r="D105" s="19" t="s">
        <v>121</v>
      </c>
      <c r="E105" s="19" t="s">
        <v>60</v>
      </c>
      <c r="F105" s="19" t="s">
        <v>106</v>
      </c>
    </row>
    <row r="106" spans="1:6" x14ac:dyDescent="0.25">
      <c r="A106" s="18">
        <v>60130333</v>
      </c>
      <c r="B106" s="19" t="s">
        <v>122</v>
      </c>
      <c r="C106" s="19" t="s">
        <v>123</v>
      </c>
      <c r="D106" s="19" t="s">
        <v>124</v>
      </c>
      <c r="E106" s="19" t="s">
        <v>74</v>
      </c>
      <c r="F106" s="19">
        <v>0</v>
      </c>
    </row>
    <row r="107" spans="1:6" x14ac:dyDescent="0.25">
      <c r="A107" s="18">
        <v>60230049</v>
      </c>
      <c r="B107" s="19" t="s">
        <v>125</v>
      </c>
      <c r="C107" s="19" t="s">
        <v>126</v>
      </c>
      <c r="D107" s="19" t="s">
        <v>127</v>
      </c>
      <c r="E107" s="19" t="s">
        <v>75</v>
      </c>
      <c r="F107" s="19">
        <v>0</v>
      </c>
    </row>
    <row r="108" spans="1:6" x14ac:dyDescent="0.25">
      <c r="A108" s="18">
        <v>60530311</v>
      </c>
      <c r="B108" s="19" t="s">
        <v>125</v>
      </c>
      <c r="C108" s="19" t="s">
        <v>126</v>
      </c>
      <c r="D108" s="19" t="s">
        <v>127</v>
      </c>
      <c r="E108" s="19" t="s">
        <v>76</v>
      </c>
      <c r="F108" s="19">
        <v>0</v>
      </c>
    </row>
    <row r="109" spans="1:6" x14ac:dyDescent="0.25">
      <c r="A109" s="18">
        <v>60530320</v>
      </c>
      <c r="B109" s="19" t="s">
        <v>125</v>
      </c>
      <c r="C109" s="19" t="s">
        <v>126</v>
      </c>
      <c r="D109" s="19" t="s">
        <v>127</v>
      </c>
      <c r="E109" s="19" t="s">
        <v>69</v>
      </c>
      <c r="F109" s="19">
        <v>0</v>
      </c>
    </row>
    <row r="110" spans="1:6" x14ac:dyDescent="0.25">
      <c r="A110" s="18">
        <v>60730213</v>
      </c>
      <c r="B110" s="19" t="s">
        <v>125</v>
      </c>
      <c r="C110" s="19" t="s">
        <v>126</v>
      </c>
      <c r="D110" s="19" t="s">
        <v>127</v>
      </c>
      <c r="E110" s="19" t="s">
        <v>76</v>
      </c>
      <c r="F110" s="19">
        <v>0</v>
      </c>
    </row>
    <row r="111" spans="1:6" x14ac:dyDescent="0.25">
      <c r="A111" s="18">
        <v>60730214</v>
      </c>
      <c r="B111" s="19" t="s">
        <v>125</v>
      </c>
      <c r="C111" s="19" t="s">
        <v>126</v>
      </c>
      <c r="D111" s="19" t="s">
        <v>127</v>
      </c>
      <c r="E111" s="19" t="s">
        <v>77</v>
      </c>
      <c r="F111" s="19">
        <v>0</v>
      </c>
    </row>
    <row r="112" spans="1:6" x14ac:dyDescent="0.25">
      <c r="A112" s="18">
        <v>60230243</v>
      </c>
      <c r="B112" s="19" t="s">
        <v>128</v>
      </c>
      <c r="C112" s="19" t="s">
        <v>129</v>
      </c>
      <c r="D112" s="19" t="s">
        <v>130</v>
      </c>
      <c r="E112" s="19" t="s">
        <v>75</v>
      </c>
      <c r="F112" s="19">
        <v>0</v>
      </c>
    </row>
    <row r="113" spans="1:7" x14ac:dyDescent="0.25">
      <c r="A113" s="18">
        <v>60230252</v>
      </c>
      <c r="B113" s="19" t="s">
        <v>128</v>
      </c>
      <c r="C113" s="19" t="s">
        <v>129</v>
      </c>
      <c r="D113" s="19" t="s">
        <v>130</v>
      </c>
      <c r="E113" s="19" t="s">
        <v>75</v>
      </c>
      <c r="F113" s="19">
        <v>0</v>
      </c>
    </row>
    <row r="114" spans="1:7" x14ac:dyDescent="0.25">
      <c r="A114" s="18">
        <v>60930700</v>
      </c>
      <c r="B114" s="19" t="s">
        <v>131</v>
      </c>
      <c r="C114" s="19" t="s">
        <v>132</v>
      </c>
      <c r="D114" s="19" t="s">
        <v>287</v>
      </c>
      <c r="E114" s="19" t="s">
        <v>67</v>
      </c>
      <c r="F114" s="19">
        <v>0</v>
      </c>
    </row>
    <row r="115" spans="1:7" x14ac:dyDescent="0.25">
      <c r="A115" s="18">
        <v>60930503</v>
      </c>
      <c r="B115" s="19" t="s">
        <v>133</v>
      </c>
      <c r="C115" s="19" t="s">
        <v>134</v>
      </c>
      <c r="D115" s="19" t="s">
        <v>288</v>
      </c>
      <c r="E115" s="19" t="s">
        <v>67</v>
      </c>
      <c r="F115" s="19">
        <v>0</v>
      </c>
    </row>
    <row r="116" spans="1:7" x14ac:dyDescent="0.25">
      <c r="A116" s="18">
        <v>60130448</v>
      </c>
      <c r="B116" s="19" t="s">
        <v>135</v>
      </c>
      <c r="C116" s="19" t="s">
        <v>136</v>
      </c>
      <c r="D116" s="19" t="s">
        <v>289</v>
      </c>
      <c r="E116" s="19" t="s">
        <v>86</v>
      </c>
      <c r="F116" s="19">
        <v>0</v>
      </c>
    </row>
    <row r="117" spans="1:7" x14ac:dyDescent="0.25">
      <c r="A117" s="18">
        <v>60230322</v>
      </c>
      <c r="B117" s="19" t="s">
        <v>135</v>
      </c>
      <c r="C117" s="19" t="s">
        <v>136</v>
      </c>
      <c r="D117" s="19" t="s">
        <v>289</v>
      </c>
      <c r="E117" s="19" t="s">
        <v>86</v>
      </c>
      <c r="F117" s="19">
        <v>0</v>
      </c>
    </row>
    <row r="118" spans="1:7" x14ac:dyDescent="0.25">
      <c r="A118" s="18">
        <v>60430070</v>
      </c>
      <c r="B118" s="19" t="s">
        <v>135</v>
      </c>
      <c r="C118" s="19" t="s">
        <v>136</v>
      </c>
      <c r="D118" s="19" t="s">
        <v>289</v>
      </c>
      <c r="E118" s="19" t="s">
        <v>86</v>
      </c>
      <c r="F118" s="19">
        <v>0</v>
      </c>
    </row>
    <row r="119" spans="1:7" x14ac:dyDescent="0.25">
      <c r="A119" s="18">
        <v>68030517</v>
      </c>
      <c r="B119" s="19" t="s">
        <v>137</v>
      </c>
      <c r="C119" s="19" t="s">
        <v>138</v>
      </c>
      <c r="D119" s="19" t="s">
        <v>139</v>
      </c>
      <c r="E119" s="19" t="s">
        <v>86</v>
      </c>
      <c r="F119" s="19">
        <v>0</v>
      </c>
    </row>
    <row r="120" spans="1:7" x14ac:dyDescent="0.25">
      <c r="A120" s="18">
        <v>68231301</v>
      </c>
      <c r="B120" s="19" t="s">
        <v>140</v>
      </c>
      <c r="C120" s="19" t="s">
        <v>141</v>
      </c>
      <c r="D120" s="19" t="s">
        <v>142</v>
      </c>
      <c r="E120" s="19" t="s">
        <v>77</v>
      </c>
      <c r="F120" s="19">
        <v>0</v>
      </c>
    </row>
    <row r="121" spans="1:7" x14ac:dyDescent="0.25">
      <c r="A121" s="18">
        <v>68931075</v>
      </c>
      <c r="B121" s="19" t="s">
        <v>143</v>
      </c>
      <c r="C121" s="19" t="s">
        <v>144</v>
      </c>
      <c r="D121" s="19" t="s">
        <v>145</v>
      </c>
      <c r="E121" s="19" t="s">
        <v>67</v>
      </c>
      <c r="F121" s="19">
        <v>0</v>
      </c>
    </row>
    <row r="122" spans="1:7" x14ac:dyDescent="0.25">
      <c r="A122" s="18">
        <v>60840003</v>
      </c>
      <c r="B122" s="19" t="s">
        <v>146</v>
      </c>
      <c r="C122" s="19" t="s">
        <v>147</v>
      </c>
      <c r="D122" s="19" t="s">
        <v>290</v>
      </c>
      <c r="E122" s="19" t="s">
        <v>67</v>
      </c>
      <c r="F122" s="19" t="s">
        <v>148</v>
      </c>
      <c r="G122" s="19">
        <v>0</v>
      </c>
    </row>
    <row r="123" spans="1:7" x14ac:dyDescent="0.25">
      <c r="A123" s="18">
        <v>61040107</v>
      </c>
      <c r="B123" s="19" t="s">
        <v>146</v>
      </c>
      <c r="C123" s="19" t="s">
        <v>147</v>
      </c>
      <c r="D123" s="19" t="s">
        <v>290</v>
      </c>
      <c r="E123" s="19" t="s">
        <v>67</v>
      </c>
      <c r="F123" s="19">
        <v>0</v>
      </c>
      <c r="G123" s="19">
        <v>0</v>
      </c>
    </row>
    <row r="124" spans="1:7" x14ac:dyDescent="0.25">
      <c r="A124" s="18">
        <v>61140035</v>
      </c>
      <c r="B124" s="19" t="s">
        <v>146</v>
      </c>
      <c r="C124" s="19" t="s">
        <v>147</v>
      </c>
      <c r="D124" s="19" t="s">
        <v>290</v>
      </c>
      <c r="E124" s="19" t="s">
        <v>67</v>
      </c>
      <c r="F124" s="19">
        <v>0</v>
      </c>
      <c r="G124" s="19">
        <v>0</v>
      </c>
    </row>
    <row r="125" spans="1:7" x14ac:dyDescent="0.25">
      <c r="A125" s="18">
        <v>61140074</v>
      </c>
      <c r="B125" s="19" t="s">
        <v>146</v>
      </c>
      <c r="C125" s="19" t="s">
        <v>147</v>
      </c>
      <c r="D125" s="19" t="s">
        <v>290</v>
      </c>
      <c r="E125" s="19" t="s">
        <v>67</v>
      </c>
      <c r="F125" s="19">
        <v>0</v>
      </c>
      <c r="G125" s="19">
        <v>0</v>
      </c>
    </row>
    <row r="126" spans="1:7" x14ac:dyDescent="0.25">
      <c r="A126" s="18">
        <v>61240018</v>
      </c>
      <c r="B126" s="19" t="s">
        <v>146</v>
      </c>
      <c r="C126" s="19" t="s">
        <v>147</v>
      </c>
      <c r="D126" s="19" t="s">
        <v>290</v>
      </c>
      <c r="E126" s="19" t="s">
        <v>67</v>
      </c>
      <c r="F126" s="19" t="s">
        <v>149</v>
      </c>
      <c r="G126" s="19">
        <v>0</v>
      </c>
    </row>
    <row r="127" spans="1:7" x14ac:dyDescent="0.25">
      <c r="A127" s="18">
        <v>61240028</v>
      </c>
      <c r="B127" s="19" t="s">
        <v>146</v>
      </c>
      <c r="C127" s="19" t="s">
        <v>147</v>
      </c>
      <c r="D127" s="19" t="s">
        <v>290</v>
      </c>
      <c r="E127" s="19" t="s">
        <v>67</v>
      </c>
      <c r="F127" s="19">
        <v>0</v>
      </c>
      <c r="G127" s="19">
        <v>0</v>
      </c>
    </row>
    <row r="128" spans="1:7" x14ac:dyDescent="0.25">
      <c r="A128" s="18">
        <v>61340003</v>
      </c>
      <c r="B128" s="19" t="s">
        <v>146</v>
      </c>
      <c r="C128" s="19" t="s">
        <v>147</v>
      </c>
      <c r="D128" s="19" t="s">
        <v>290</v>
      </c>
      <c r="E128" s="19" t="s">
        <v>67</v>
      </c>
      <c r="F128" s="19" t="s">
        <v>150</v>
      </c>
      <c r="G128" s="19">
        <v>0</v>
      </c>
    </row>
    <row r="129" spans="1:7" x14ac:dyDescent="0.25">
      <c r="A129" s="18">
        <v>60840019</v>
      </c>
      <c r="B129" s="19" t="s">
        <v>151</v>
      </c>
      <c r="C129" s="19" t="s">
        <v>152</v>
      </c>
      <c r="D129" s="19" t="s">
        <v>291</v>
      </c>
      <c r="E129" s="19" t="s">
        <v>76</v>
      </c>
      <c r="F129" s="19" t="s">
        <v>153</v>
      </c>
      <c r="G129" s="19">
        <v>0</v>
      </c>
    </row>
    <row r="130" spans="1:7" x14ac:dyDescent="0.25">
      <c r="A130" s="18">
        <v>60940003</v>
      </c>
      <c r="B130" s="19" t="s">
        <v>151</v>
      </c>
      <c r="C130" s="19" t="s">
        <v>152</v>
      </c>
      <c r="D130" s="19" t="s">
        <v>291</v>
      </c>
      <c r="E130" s="19" t="s">
        <v>76</v>
      </c>
      <c r="F130" s="19">
        <v>0</v>
      </c>
      <c r="G130" s="19">
        <v>0</v>
      </c>
    </row>
    <row r="131" spans="1:7" x14ac:dyDescent="0.25">
      <c r="A131" s="18">
        <v>60940013</v>
      </c>
      <c r="B131" s="19" t="s">
        <v>151</v>
      </c>
      <c r="C131" s="19" t="s">
        <v>152</v>
      </c>
      <c r="D131" s="19" t="s">
        <v>291</v>
      </c>
      <c r="E131" s="19" t="s">
        <v>75</v>
      </c>
      <c r="F131" s="19" t="s">
        <v>154</v>
      </c>
      <c r="G131" s="19">
        <v>0</v>
      </c>
    </row>
    <row r="132" spans="1:7" x14ac:dyDescent="0.25">
      <c r="A132" s="18">
        <v>60940028</v>
      </c>
      <c r="B132" s="19" t="s">
        <v>151</v>
      </c>
      <c r="C132" s="19" t="s">
        <v>152</v>
      </c>
      <c r="D132" s="19" t="s">
        <v>291</v>
      </c>
      <c r="E132" s="19" t="s">
        <v>72</v>
      </c>
      <c r="F132" s="19">
        <v>0</v>
      </c>
      <c r="G132" s="19">
        <v>0</v>
      </c>
    </row>
    <row r="133" spans="1:7" x14ac:dyDescent="0.25">
      <c r="A133" s="18">
        <v>60940096</v>
      </c>
      <c r="B133" s="19" t="s">
        <v>151</v>
      </c>
      <c r="C133" s="19" t="s">
        <v>152</v>
      </c>
      <c r="D133" s="19" t="s">
        <v>291</v>
      </c>
      <c r="E133" s="19" t="s">
        <v>74</v>
      </c>
      <c r="F133" s="19">
        <v>0</v>
      </c>
      <c r="G133" s="19">
        <v>0</v>
      </c>
    </row>
    <row r="134" spans="1:7" x14ac:dyDescent="0.25">
      <c r="A134" s="18">
        <v>61140010</v>
      </c>
      <c r="B134" s="19" t="s">
        <v>151</v>
      </c>
      <c r="C134" s="19" t="s">
        <v>152</v>
      </c>
      <c r="D134" s="19" t="s">
        <v>291</v>
      </c>
      <c r="E134" s="19" t="s">
        <v>74</v>
      </c>
      <c r="F134" s="19">
        <v>0</v>
      </c>
      <c r="G134" s="19">
        <v>0</v>
      </c>
    </row>
    <row r="135" spans="1:7" x14ac:dyDescent="0.25">
      <c r="A135" s="18">
        <v>61140028</v>
      </c>
      <c r="B135" s="19" t="s">
        <v>151</v>
      </c>
      <c r="C135" s="19" t="s">
        <v>152</v>
      </c>
      <c r="D135" s="19" t="s">
        <v>291</v>
      </c>
      <c r="E135" s="19" t="s">
        <v>75</v>
      </c>
      <c r="F135" s="19">
        <v>0</v>
      </c>
      <c r="G135" s="19">
        <v>0</v>
      </c>
    </row>
    <row r="136" spans="1:7" x14ac:dyDescent="0.25">
      <c r="A136" s="18">
        <v>61240047</v>
      </c>
      <c r="B136" s="19" t="s">
        <v>151</v>
      </c>
      <c r="C136" s="19" t="s">
        <v>152</v>
      </c>
      <c r="D136" s="19" t="s">
        <v>291</v>
      </c>
      <c r="E136" s="19" t="s">
        <v>73</v>
      </c>
      <c r="F136" s="19" t="s">
        <v>155</v>
      </c>
      <c r="G136" s="19">
        <v>0</v>
      </c>
    </row>
    <row r="137" spans="1:7" x14ac:dyDescent="0.25">
      <c r="A137" s="18">
        <v>61240067</v>
      </c>
      <c r="B137" s="19" t="s">
        <v>151</v>
      </c>
      <c r="C137" s="19" t="s">
        <v>152</v>
      </c>
      <c r="D137" s="19" t="s">
        <v>291</v>
      </c>
      <c r="E137" s="19" t="s">
        <v>75</v>
      </c>
      <c r="F137" s="19" t="s">
        <v>156</v>
      </c>
      <c r="G137" s="19">
        <v>61040019</v>
      </c>
    </row>
    <row r="138" spans="1:7" x14ac:dyDescent="0.25">
      <c r="A138" s="18">
        <v>61240070</v>
      </c>
      <c r="B138" s="19" t="s">
        <v>151</v>
      </c>
      <c r="C138" s="19" t="s">
        <v>152</v>
      </c>
      <c r="D138" s="19" t="s">
        <v>291</v>
      </c>
      <c r="E138" s="19" t="s">
        <v>75</v>
      </c>
      <c r="F138" s="19">
        <v>0</v>
      </c>
      <c r="G138" s="19">
        <v>0</v>
      </c>
    </row>
    <row r="139" spans="1:7" x14ac:dyDescent="0.25">
      <c r="A139" s="18">
        <v>61240071</v>
      </c>
      <c r="B139" s="19" t="s">
        <v>151</v>
      </c>
      <c r="C139" s="19" t="s">
        <v>152</v>
      </c>
      <c r="D139" s="19" t="s">
        <v>291</v>
      </c>
      <c r="E139" s="19" t="s">
        <v>77</v>
      </c>
      <c r="F139" s="19" t="s">
        <v>150</v>
      </c>
      <c r="G139" s="19">
        <v>61040020</v>
      </c>
    </row>
    <row r="140" spans="1:7" x14ac:dyDescent="0.25">
      <c r="A140" s="18">
        <v>61240072</v>
      </c>
      <c r="B140" s="19" t="s">
        <v>151</v>
      </c>
      <c r="C140" s="19" t="s">
        <v>152</v>
      </c>
      <c r="D140" s="19" t="s">
        <v>291</v>
      </c>
      <c r="E140" s="19" t="s">
        <v>76</v>
      </c>
      <c r="F140" s="19">
        <v>0</v>
      </c>
      <c r="G140" s="19">
        <v>0</v>
      </c>
    </row>
    <row r="141" spans="1:7" x14ac:dyDescent="0.25">
      <c r="A141" s="18">
        <v>61240074</v>
      </c>
      <c r="B141" s="19" t="s">
        <v>151</v>
      </c>
      <c r="C141" s="19" t="s">
        <v>152</v>
      </c>
      <c r="D141" s="19" t="s">
        <v>291</v>
      </c>
      <c r="E141" s="19" t="s">
        <v>75</v>
      </c>
      <c r="F141" s="19">
        <v>0</v>
      </c>
      <c r="G141" s="19">
        <v>0</v>
      </c>
    </row>
    <row r="142" spans="1:7" x14ac:dyDescent="0.25">
      <c r="A142" s="18">
        <v>61240075</v>
      </c>
      <c r="B142" s="19" t="s">
        <v>151</v>
      </c>
      <c r="C142" s="19" t="s">
        <v>152</v>
      </c>
      <c r="D142" s="19" t="s">
        <v>291</v>
      </c>
      <c r="E142" s="19" t="s">
        <v>72</v>
      </c>
      <c r="F142" s="19" t="s">
        <v>157</v>
      </c>
      <c r="G142" s="19">
        <v>0</v>
      </c>
    </row>
    <row r="143" spans="1:7" x14ac:dyDescent="0.25">
      <c r="A143" s="18">
        <v>61240076</v>
      </c>
      <c r="B143" s="19" t="s">
        <v>151</v>
      </c>
      <c r="C143" s="19" t="s">
        <v>152</v>
      </c>
      <c r="D143" s="19" t="s">
        <v>291</v>
      </c>
      <c r="E143" s="19" t="s">
        <v>76</v>
      </c>
      <c r="F143" s="19">
        <v>0</v>
      </c>
      <c r="G143" s="19">
        <v>0</v>
      </c>
    </row>
    <row r="144" spans="1:7" x14ac:dyDescent="0.25">
      <c r="A144" s="18">
        <v>61240078</v>
      </c>
      <c r="B144" s="19" t="s">
        <v>151</v>
      </c>
      <c r="C144" s="19" t="s">
        <v>152</v>
      </c>
      <c r="D144" s="19" t="s">
        <v>291</v>
      </c>
      <c r="E144" s="19" t="s">
        <v>77</v>
      </c>
      <c r="F144" s="19">
        <v>0</v>
      </c>
      <c r="G144" s="19">
        <v>0</v>
      </c>
    </row>
    <row r="145" spans="1:7" x14ac:dyDescent="0.25">
      <c r="A145" s="18">
        <v>61340014</v>
      </c>
      <c r="B145" s="19" t="s">
        <v>151</v>
      </c>
      <c r="C145" s="19" t="s">
        <v>152</v>
      </c>
      <c r="D145" s="19" t="s">
        <v>291</v>
      </c>
      <c r="E145" s="19" t="s">
        <v>72</v>
      </c>
      <c r="F145" s="19">
        <v>0</v>
      </c>
      <c r="G145" s="19">
        <v>0</v>
      </c>
    </row>
    <row r="146" spans="1:7" x14ac:dyDescent="0.25">
      <c r="A146" s="18">
        <v>61340032</v>
      </c>
      <c r="B146" s="19" t="s">
        <v>151</v>
      </c>
      <c r="C146" s="19" t="s">
        <v>152</v>
      </c>
      <c r="D146" s="19" t="s">
        <v>291</v>
      </c>
      <c r="E146" s="19" t="s">
        <v>73</v>
      </c>
      <c r="F146" s="19">
        <v>0</v>
      </c>
      <c r="G146" s="19">
        <v>0</v>
      </c>
    </row>
    <row r="147" spans="1:7" x14ac:dyDescent="0.25">
      <c r="A147" s="18">
        <v>61340033</v>
      </c>
      <c r="B147" s="19" t="s">
        <v>151</v>
      </c>
      <c r="C147" s="19" t="s">
        <v>152</v>
      </c>
      <c r="D147" s="19" t="s">
        <v>291</v>
      </c>
      <c r="E147" s="19" t="s">
        <v>72</v>
      </c>
      <c r="F147" s="19">
        <v>0</v>
      </c>
      <c r="G147" s="19">
        <v>0</v>
      </c>
    </row>
    <row r="148" spans="1:7" x14ac:dyDescent="0.25">
      <c r="A148" s="18">
        <v>61340035</v>
      </c>
      <c r="B148" s="19" t="s">
        <v>151</v>
      </c>
      <c r="C148" s="19" t="s">
        <v>152</v>
      </c>
      <c r="D148" s="19" t="s">
        <v>291</v>
      </c>
      <c r="E148" s="19" t="s">
        <v>74</v>
      </c>
      <c r="F148" s="19" t="s">
        <v>157</v>
      </c>
      <c r="G148" s="19">
        <v>0</v>
      </c>
    </row>
    <row r="149" spans="1:7" x14ac:dyDescent="0.25">
      <c r="A149" s="18">
        <v>61340069</v>
      </c>
      <c r="B149" s="19" t="s">
        <v>151</v>
      </c>
      <c r="C149" s="19" t="s">
        <v>152</v>
      </c>
      <c r="D149" s="19" t="s">
        <v>291</v>
      </c>
      <c r="E149" s="19" t="s">
        <v>76</v>
      </c>
      <c r="F149" s="19">
        <v>0</v>
      </c>
      <c r="G149" s="19">
        <v>0</v>
      </c>
    </row>
    <row r="150" spans="1:7" x14ac:dyDescent="0.25">
      <c r="A150" s="18">
        <v>61440040</v>
      </c>
      <c r="B150" s="19" t="s">
        <v>151</v>
      </c>
      <c r="C150" s="19" t="s">
        <v>152</v>
      </c>
      <c r="D150" s="19" t="s">
        <v>291</v>
      </c>
      <c r="E150" s="19" t="s">
        <v>72</v>
      </c>
      <c r="F150" s="19">
        <v>0</v>
      </c>
      <c r="G150" s="19">
        <v>0</v>
      </c>
    </row>
    <row r="151" spans="1:7" x14ac:dyDescent="0.25">
      <c r="A151" s="18">
        <v>61440041</v>
      </c>
      <c r="B151" s="19" t="s">
        <v>151</v>
      </c>
      <c r="C151" s="19" t="s">
        <v>152</v>
      </c>
      <c r="D151" s="19" t="s">
        <v>291</v>
      </c>
      <c r="E151" s="19" t="s">
        <v>73</v>
      </c>
      <c r="F151" s="19">
        <v>0</v>
      </c>
      <c r="G151" s="19">
        <v>0</v>
      </c>
    </row>
    <row r="152" spans="1:7" x14ac:dyDescent="0.25">
      <c r="A152" s="18">
        <v>61140011</v>
      </c>
      <c r="B152" s="19" t="s">
        <v>151</v>
      </c>
      <c r="C152" s="19" t="s">
        <v>152</v>
      </c>
      <c r="D152" s="19" t="s">
        <v>291</v>
      </c>
      <c r="E152" s="19" t="s">
        <v>73</v>
      </c>
      <c r="F152" s="19">
        <v>0</v>
      </c>
      <c r="G152" s="19">
        <v>0</v>
      </c>
    </row>
    <row r="153" spans="1:7" x14ac:dyDescent="0.25">
      <c r="A153" s="18">
        <v>60940053</v>
      </c>
      <c r="B153" s="19" t="s">
        <v>158</v>
      </c>
      <c r="C153" s="19" t="s">
        <v>159</v>
      </c>
      <c r="D153" s="19" t="s">
        <v>292</v>
      </c>
      <c r="E153" s="19" t="s">
        <v>72</v>
      </c>
      <c r="F153" s="19" t="s">
        <v>160</v>
      </c>
      <c r="G153" s="19">
        <v>0</v>
      </c>
    </row>
    <row r="154" spans="1:7" x14ac:dyDescent="0.25">
      <c r="A154" s="18">
        <v>60940101</v>
      </c>
      <c r="B154" s="19" t="s">
        <v>158</v>
      </c>
      <c r="C154" s="19" t="s">
        <v>159</v>
      </c>
      <c r="D154" s="19" t="s">
        <v>292</v>
      </c>
      <c r="E154" s="19" t="s">
        <v>73</v>
      </c>
      <c r="F154" s="19">
        <v>0</v>
      </c>
      <c r="G154" s="19">
        <v>0</v>
      </c>
    </row>
    <row r="155" spans="1:7" x14ac:dyDescent="0.25">
      <c r="A155" s="18">
        <v>60940105</v>
      </c>
      <c r="B155" s="19" t="s">
        <v>158</v>
      </c>
      <c r="C155" s="19" t="s">
        <v>159</v>
      </c>
      <c r="D155" s="19" t="s">
        <v>292</v>
      </c>
      <c r="E155" s="19" t="s">
        <v>75</v>
      </c>
      <c r="F155" s="19" t="s">
        <v>161</v>
      </c>
      <c r="G155" s="19">
        <v>0</v>
      </c>
    </row>
    <row r="156" spans="1:7" x14ac:dyDescent="0.25">
      <c r="A156" s="18">
        <v>61040007</v>
      </c>
      <c r="B156" s="19" t="s">
        <v>158</v>
      </c>
      <c r="C156" s="19" t="s">
        <v>159</v>
      </c>
      <c r="D156" s="19" t="s">
        <v>292</v>
      </c>
      <c r="E156" s="19" t="s">
        <v>74</v>
      </c>
      <c r="F156" s="19">
        <v>0</v>
      </c>
      <c r="G156" s="19">
        <v>0</v>
      </c>
    </row>
    <row r="157" spans="1:7" x14ac:dyDescent="0.25">
      <c r="A157" s="18">
        <v>61140041</v>
      </c>
      <c r="B157" s="19" t="s">
        <v>158</v>
      </c>
      <c r="C157" s="19" t="s">
        <v>159</v>
      </c>
      <c r="D157" s="19" t="s">
        <v>292</v>
      </c>
      <c r="E157" s="19" t="s">
        <v>73</v>
      </c>
      <c r="F157" s="19">
        <v>0</v>
      </c>
      <c r="G157" s="19">
        <v>0</v>
      </c>
    </row>
    <row r="158" spans="1:7" x14ac:dyDescent="0.25">
      <c r="A158" s="18">
        <v>61240082</v>
      </c>
      <c r="B158" s="19" t="s">
        <v>158</v>
      </c>
      <c r="C158" s="19" t="s">
        <v>159</v>
      </c>
      <c r="D158" s="19" t="s">
        <v>292</v>
      </c>
      <c r="E158" s="19" t="s">
        <v>74</v>
      </c>
      <c r="F158" s="19">
        <v>0</v>
      </c>
      <c r="G158" s="19">
        <v>0</v>
      </c>
    </row>
    <row r="159" spans="1:7" x14ac:dyDescent="0.25">
      <c r="A159" s="18">
        <v>61240083</v>
      </c>
      <c r="B159" s="19" t="s">
        <v>158</v>
      </c>
      <c r="C159" s="19" t="s">
        <v>159</v>
      </c>
      <c r="D159" s="19" t="s">
        <v>292</v>
      </c>
      <c r="E159" s="19" t="s">
        <v>72</v>
      </c>
      <c r="F159" s="19">
        <v>0</v>
      </c>
      <c r="G159" s="19">
        <v>0</v>
      </c>
    </row>
    <row r="160" spans="1:7" x14ac:dyDescent="0.25">
      <c r="A160" s="18">
        <v>61240086</v>
      </c>
      <c r="B160" s="19" t="s">
        <v>158</v>
      </c>
      <c r="C160" s="19" t="s">
        <v>159</v>
      </c>
      <c r="D160" s="19" t="s">
        <v>292</v>
      </c>
      <c r="E160" s="19" t="s">
        <v>162</v>
      </c>
      <c r="F160" s="19" t="s">
        <v>163</v>
      </c>
      <c r="G160" s="19">
        <v>0</v>
      </c>
    </row>
    <row r="161" spans="1:7" x14ac:dyDescent="0.25">
      <c r="A161" s="18">
        <v>61340047</v>
      </c>
      <c r="B161" s="19" t="s">
        <v>158</v>
      </c>
      <c r="C161" s="19" t="s">
        <v>159</v>
      </c>
      <c r="D161" s="19" t="s">
        <v>292</v>
      </c>
      <c r="E161" s="19" t="s">
        <v>76</v>
      </c>
      <c r="F161" s="19">
        <v>0</v>
      </c>
      <c r="G161" s="19">
        <v>0</v>
      </c>
    </row>
    <row r="162" spans="1:7" x14ac:dyDescent="0.25">
      <c r="A162" s="18">
        <v>60940057</v>
      </c>
      <c r="B162" s="19" t="s">
        <v>158</v>
      </c>
      <c r="C162" s="19" t="s">
        <v>159</v>
      </c>
      <c r="D162" s="19" t="s">
        <v>292</v>
      </c>
      <c r="E162" s="19" t="s">
        <v>75</v>
      </c>
      <c r="F162" s="19">
        <v>0</v>
      </c>
      <c r="G162" s="19">
        <v>0</v>
      </c>
    </row>
    <row r="163" spans="1:7" x14ac:dyDescent="0.25">
      <c r="A163" s="18">
        <v>6640092</v>
      </c>
      <c r="B163" s="19" t="s">
        <v>164</v>
      </c>
      <c r="C163" s="19" t="s">
        <v>165</v>
      </c>
      <c r="D163" s="19" t="s">
        <v>293</v>
      </c>
      <c r="E163" s="19" t="s">
        <v>86</v>
      </c>
      <c r="F163" s="19">
        <v>0</v>
      </c>
    </row>
    <row r="164" spans="1:7" x14ac:dyDescent="0.25">
      <c r="A164" s="18">
        <v>6840071</v>
      </c>
      <c r="B164" s="19" t="s">
        <v>164</v>
      </c>
      <c r="C164" s="19" t="s">
        <v>165</v>
      </c>
      <c r="D164" s="19" t="s">
        <v>293</v>
      </c>
      <c r="E164" s="19" t="s">
        <v>86</v>
      </c>
      <c r="F164" s="19">
        <v>0</v>
      </c>
    </row>
    <row r="165" spans="1:7" x14ac:dyDescent="0.25">
      <c r="A165" s="18">
        <v>61800056</v>
      </c>
      <c r="B165" s="19" t="s">
        <v>166</v>
      </c>
      <c r="C165" s="19" t="s">
        <v>167</v>
      </c>
      <c r="D165" s="19" t="s">
        <v>168</v>
      </c>
      <c r="E165" s="19" t="s">
        <v>67</v>
      </c>
      <c r="F165" s="19">
        <v>0</v>
      </c>
    </row>
    <row r="166" spans="1:7" x14ac:dyDescent="0.25">
      <c r="A166" s="18">
        <v>61800057</v>
      </c>
      <c r="B166" s="19" t="s">
        <v>166</v>
      </c>
      <c r="C166" s="19" t="s">
        <v>167</v>
      </c>
      <c r="D166" s="19" t="s">
        <v>168</v>
      </c>
      <c r="E166" s="19" t="s">
        <v>67</v>
      </c>
      <c r="F166" s="19">
        <v>0</v>
      </c>
    </row>
    <row r="167" spans="1:7" x14ac:dyDescent="0.25">
      <c r="A167" s="18">
        <v>61800061</v>
      </c>
      <c r="B167" s="19" t="s">
        <v>166</v>
      </c>
      <c r="C167" s="19" t="s">
        <v>167</v>
      </c>
      <c r="D167" s="19" t="s">
        <v>168</v>
      </c>
      <c r="E167" s="19" t="s">
        <v>67</v>
      </c>
      <c r="F167" s="19">
        <v>0</v>
      </c>
    </row>
    <row r="168" spans="1:7" x14ac:dyDescent="0.25">
      <c r="A168" s="18">
        <v>61800062</v>
      </c>
      <c r="B168" s="19" t="s">
        <v>166</v>
      </c>
      <c r="C168" s="19" t="s">
        <v>167</v>
      </c>
      <c r="D168" s="19" t="s">
        <v>168</v>
      </c>
      <c r="E168" s="19" t="s">
        <v>67</v>
      </c>
      <c r="F168" s="19">
        <v>0</v>
      </c>
    </row>
    <row r="169" spans="1:7" x14ac:dyDescent="0.25">
      <c r="A169" s="18">
        <v>61800064</v>
      </c>
      <c r="B169" s="19" t="s">
        <v>166</v>
      </c>
      <c r="C169" s="19" t="s">
        <v>167</v>
      </c>
      <c r="D169" s="19" t="s">
        <v>168</v>
      </c>
      <c r="E169" s="19" t="s">
        <v>67</v>
      </c>
      <c r="F169" s="19">
        <v>0</v>
      </c>
    </row>
    <row r="170" spans="1:7" x14ac:dyDescent="0.25">
      <c r="A170" s="18">
        <v>60900246</v>
      </c>
      <c r="B170" s="19" t="s">
        <v>169</v>
      </c>
      <c r="C170" s="19" t="s">
        <v>170</v>
      </c>
      <c r="D170" s="19" t="s">
        <v>294</v>
      </c>
      <c r="E170" s="19" t="s">
        <v>67</v>
      </c>
      <c r="F170" s="19">
        <v>0</v>
      </c>
    </row>
    <row r="171" spans="1:7" x14ac:dyDescent="0.25">
      <c r="A171" s="18">
        <v>61001147</v>
      </c>
      <c r="B171" s="19" t="s">
        <v>169</v>
      </c>
      <c r="C171" s="19" t="s">
        <v>170</v>
      </c>
      <c r="D171" s="19" t="s">
        <v>294</v>
      </c>
      <c r="E171" s="19" t="s">
        <v>67</v>
      </c>
      <c r="F171" s="19">
        <v>0</v>
      </c>
    </row>
    <row r="172" spans="1:7" x14ac:dyDescent="0.25">
      <c r="A172" s="18">
        <v>61001149</v>
      </c>
      <c r="B172" s="19" t="s">
        <v>169</v>
      </c>
      <c r="C172" s="19" t="s">
        <v>170</v>
      </c>
      <c r="D172" s="19" t="s">
        <v>294</v>
      </c>
      <c r="E172" s="19" t="s">
        <v>67</v>
      </c>
      <c r="F172" s="19">
        <v>0</v>
      </c>
    </row>
    <row r="173" spans="1:7" x14ac:dyDescent="0.25">
      <c r="A173" s="18">
        <v>61001459</v>
      </c>
      <c r="B173" s="19" t="s">
        <v>169</v>
      </c>
      <c r="C173" s="19" t="s">
        <v>170</v>
      </c>
      <c r="D173" s="19" t="s">
        <v>294</v>
      </c>
      <c r="E173" s="19" t="s">
        <v>67</v>
      </c>
      <c r="F173" s="19">
        <v>0</v>
      </c>
    </row>
    <row r="174" spans="1:7" x14ac:dyDescent="0.25">
      <c r="A174" s="18">
        <v>2100087</v>
      </c>
      <c r="B174" s="19" t="s">
        <v>171</v>
      </c>
      <c r="C174" s="19" t="s">
        <v>172</v>
      </c>
      <c r="D174" s="19" t="s">
        <v>295</v>
      </c>
      <c r="E174" s="19" t="s">
        <v>69</v>
      </c>
      <c r="F174" s="19">
        <v>0</v>
      </c>
    </row>
    <row r="175" spans="1:7" x14ac:dyDescent="0.25">
      <c r="A175" s="18">
        <v>1069888</v>
      </c>
      <c r="B175" s="19" t="s">
        <v>173</v>
      </c>
      <c r="C175" s="19" t="s">
        <v>174</v>
      </c>
      <c r="D175" s="19" t="s">
        <v>296</v>
      </c>
      <c r="E175" s="19" t="s">
        <v>67</v>
      </c>
      <c r="F175" s="19">
        <v>0</v>
      </c>
    </row>
    <row r="176" spans="1:7" x14ac:dyDescent="0.25">
      <c r="A176" s="18">
        <v>2900975</v>
      </c>
      <c r="B176" s="19" t="s">
        <v>175</v>
      </c>
      <c r="C176" s="19" t="s">
        <v>176</v>
      </c>
      <c r="D176" s="19" t="s">
        <v>297</v>
      </c>
      <c r="E176" s="19" t="s">
        <v>67</v>
      </c>
      <c r="F176" s="19">
        <v>0</v>
      </c>
    </row>
    <row r="177" spans="1:6" x14ac:dyDescent="0.25">
      <c r="A177" s="18">
        <v>1003697</v>
      </c>
      <c r="B177" s="19" t="s">
        <v>177</v>
      </c>
      <c r="C177" s="19" t="s">
        <v>178</v>
      </c>
      <c r="D177" s="19" t="s">
        <v>297</v>
      </c>
      <c r="E177" s="19" t="s">
        <v>86</v>
      </c>
      <c r="F177" s="19">
        <v>0</v>
      </c>
    </row>
    <row r="178" spans="1:6" x14ac:dyDescent="0.25">
      <c r="A178" s="18">
        <v>1012354</v>
      </c>
      <c r="B178" s="19" t="s">
        <v>177</v>
      </c>
      <c r="C178" s="19" t="s">
        <v>178</v>
      </c>
      <c r="D178" s="19" t="s">
        <v>297</v>
      </c>
      <c r="E178" s="19" t="s">
        <v>72</v>
      </c>
      <c r="F178" s="19">
        <v>0</v>
      </c>
    </row>
    <row r="179" spans="1:6" x14ac:dyDescent="0.25">
      <c r="A179" s="18">
        <v>1012355</v>
      </c>
      <c r="B179" s="19" t="s">
        <v>177</v>
      </c>
      <c r="C179" s="19" t="s">
        <v>178</v>
      </c>
      <c r="D179" s="19" t="s">
        <v>297</v>
      </c>
      <c r="E179" s="19" t="s">
        <v>73</v>
      </c>
      <c r="F179" s="19">
        <v>0</v>
      </c>
    </row>
    <row r="180" spans="1:6" x14ac:dyDescent="0.25">
      <c r="A180" s="18">
        <v>1012630</v>
      </c>
      <c r="B180" s="19" t="s">
        <v>177</v>
      </c>
      <c r="C180" s="19" t="s">
        <v>178</v>
      </c>
      <c r="D180" s="19" t="s">
        <v>297</v>
      </c>
      <c r="E180" s="19" t="s">
        <v>74</v>
      </c>
      <c r="F180" s="19">
        <v>0</v>
      </c>
    </row>
    <row r="181" spans="1:6" x14ac:dyDescent="0.25">
      <c r="A181" s="18">
        <v>1022167</v>
      </c>
      <c r="B181" s="19" t="s">
        <v>177</v>
      </c>
      <c r="C181" s="19" t="s">
        <v>178</v>
      </c>
      <c r="D181" s="19" t="s">
        <v>297</v>
      </c>
      <c r="E181" s="19" t="s">
        <v>75</v>
      </c>
      <c r="F181" s="19">
        <v>0</v>
      </c>
    </row>
    <row r="182" spans="1:6" x14ac:dyDescent="0.25">
      <c r="A182" s="18">
        <v>1024976</v>
      </c>
      <c r="B182" s="19" t="s">
        <v>177</v>
      </c>
      <c r="C182" s="19" t="s">
        <v>178</v>
      </c>
      <c r="D182" s="19" t="s">
        <v>297</v>
      </c>
      <c r="E182" s="19" t="s">
        <v>76</v>
      </c>
      <c r="F182" s="19">
        <v>0</v>
      </c>
    </row>
    <row r="183" spans="1:6" x14ac:dyDescent="0.25">
      <c r="A183" s="18">
        <v>1027806</v>
      </c>
      <c r="B183" s="19" t="s">
        <v>177</v>
      </c>
      <c r="C183" s="19" t="s">
        <v>178</v>
      </c>
      <c r="D183" s="19" t="s">
        <v>297</v>
      </c>
      <c r="E183" s="19" t="s">
        <v>77</v>
      </c>
      <c r="F183" s="19">
        <v>0</v>
      </c>
    </row>
    <row r="184" spans="1:6" x14ac:dyDescent="0.25">
      <c r="A184" s="18">
        <v>2900515</v>
      </c>
      <c r="B184" s="19" t="s">
        <v>177</v>
      </c>
      <c r="C184" s="19" t="s">
        <v>178</v>
      </c>
      <c r="D184" s="19" t="s">
        <v>297</v>
      </c>
      <c r="E184" s="19" t="s">
        <v>67</v>
      </c>
      <c r="F184" s="19">
        <v>0</v>
      </c>
    </row>
    <row r="185" spans="1:6" x14ac:dyDescent="0.25">
      <c r="A185" s="18">
        <v>2900581</v>
      </c>
      <c r="B185" s="19" t="s">
        <v>177</v>
      </c>
      <c r="C185" s="19" t="s">
        <v>178</v>
      </c>
      <c r="D185" s="19" t="s">
        <v>297</v>
      </c>
      <c r="E185" s="19" t="s">
        <v>67</v>
      </c>
      <c r="F185" s="19">
        <v>0</v>
      </c>
    </row>
    <row r="186" spans="1:6" x14ac:dyDescent="0.25">
      <c r="A186" s="18">
        <v>6100412</v>
      </c>
      <c r="B186" s="19" t="s">
        <v>177</v>
      </c>
      <c r="C186" s="19" t="s">
        <v>178</v>
      </c>
      <c r="D186" s="19" t="s">
        <v>297</v>
      </c>
      <c r="E186" s="19" t="s">
        <v>67</v>
      </c>
      <c r="F186" s="19">
        <v>0</v>
      </c>
    </row>
    <row r="187" spans="1:6" x14ac:dyDescent="0.25">
      <c r="A187" s="18">
        <v>69300103</v>
      </c>
      <c r="B187" s="19" t="s">
        <v>179</v>
      </c>
      <c r="C187" s="19" t="s">
        <v>180</v>
      </c>
      <c r="D187" s="19" t="s">
        <v>298</v>
      </c>
      <c r="E187" s="19" t="s">
        <v>67</v>
      </c>
      <c r="F187" s="19">
        <v>0</v>
      </c>
    </row>
    <row r="188" spans="1:6" x14ac:dyDescent="0.25">
      <c r="A188" s="18">
        <v>61500865</v>
      </c>
      <c r="B188" s="19" t="s">
        <v>181</v>
      </c>
      <c r="C188" s="19" t="s">
        <v>182</v>
      </c>
      <c r="D188" s="19" t="s">
        <v>299</v>
      </c>
      <c r="E188" s="19" t="s">
        <v>67</v>
      </c>
      <c r="F188" s="19">
        <v>0</v>
      </c>
    </row>
    <row r="189" spans="1:6" x14ac:dyDescent="0.25">
      <c r="A189" s="18">
        <v>69300443</v>
      </c>
      <c r="B189" s="19" t="s">
        <v>183</v>
      </c>
      <c r="C189" s="19" t="s">
        <v>184</v>
      </c>
      <c r="D189" s="19" t="s">
        <v>300</v>
      </c>
      <c r="E189" s="19" t="s">
        <v>86</v>
      </c>
      <c r="F189" s="19">
        <v>0</v>
      </c>
    </row>
    <row r="190" spans="1:6" x14ac:dyDescent="0.25">
      <c r="A190" s="18">
        <v>60700032</v>
      </c>
      <c r="B190" s="19" t="s">
        <v>185</v>
      </c>
      <c r="C190" s="19" t="s">
        <v>186</v>
      </c>
      <c r="D190" s="19" t="s">
        <v>187</v>
      </c>
      <c r="E190" s="19" t="s">
        <v>67</v>
      </c>
      <c r="F190" s="19">
        <v>0</v>
      </c>
    </row>
    <row r="191" spans="1:6" x14ac:dyDescent="0.25">
      <c r="A191" s="19" t="s">
        <v>190</v>
      </c>
      <c r="B191" s="19" t="s">
        <v>188</v>
      </c>
      <c r="C191" s="19" t="s">
        <v>189</v>
      </c>
      <c r="D191" s="19" t="s">
        <v>301</v>
      </c>
      <c r="E191" s="19" t="s">
        <v>67</v>
      </c>
      <c r="F191" s="19">
        <v>0</v>
      </c>
    </row>
    <row r="192" spans="1:6" x14ac:dyDescent="0.25">
      <c r="A192" s="18">
        <v>61430073</v>
      </c>
      <c r="B192" s="19" t="s">
        <v>191</v>
      </c>
      <c r="C192" s="19">
        <v>0</v>
      </c>
      <c r="D192" s="19" t="s">
        <v>192</v>
      </c>
      <c r="E192" s="19" t="s">
        <v>67</v>
      </c>
      <c r="F192" s="19">
        <v>0</v>
      </c>
    </row>
    <row r="193" spans="1:6" x14ac:dyDescent="0.25">
      <c r="A193" s="18">
        <v>61630499</v>
      </c>
      <c r="B193" s="19" t="s">
        <v>193</v>
      </c>
      <c r="C193" s="19" t="s">
        <v>194</v>
      </c>
      <c r="D193" s="19" t="s">
        <v>302</v>
      </c>
      <c r="E193" s="19" t="s">
        <v>67</v>
      </c>
      <c r="F193" s="19">
        <v>0</v>
      </c>
    </row>
    <row r="194" spans="1:6" x14ac:dyDescent="0.25">
      <c r="A194" s="18">
        <v>60490069</v>
      </c>
      <c r="B194" s="19" t="s">
        <v>195</v>
      </c>
      <c r="C194" s="19" t="s">
        <v>196</v>
      </c>
      <c r="D194" s="19" t="s">
        <v>303</v>
      </c>
      <c r="E194" s="19" t="s">
        <v>86</v>
      </c>
      <c r="F194" s="19">
        <v>0</v>
      </c>
    </row>
    <row r="195" spans="1:6" x14ac:dyDescent="0.25">
      <c r="A195" s="18">
        <v>60490072</v>
      </c>
      <c r="B195" s="19" t="s">
        <v>195</v>
      </c>
      <c r="C195" s="19" t="s">
        <v>196</v>
      </c>
      <c r="D195" s="19" t="s">
        <v>303</v>
      </c>
      <c r="E195" s="19" t="s">
        <v>67</v>
      </c>
      <c r="F195" s="19">
        <v>0</v>
      </c>
    </row>
    <row r="196" spans="1:6" x14ac:dyDescent="0.25">
      <c r="A196" s="18">
        <v>60920256</v>
      </c>
      <c r="B196" s="19" t="s">
        <v>197</v>
      </c>
      <c r="C196" s="19" t="s">
        <v>198</v>
      </c>
      <c r="D196" s="19" t="s">
        <v>304</v>
      </c>
      <c r="E196" s="19" t="s">
        <v>68</v>
      </c>
      <c r="F196" s="19">
        <v>0</v>
      </c>
    </row>
    <row r="197" spans="1:6" x14ac:dyDescent="0.25">
      <c r="A197" s="18">
        <v>60210775</v>
      </c>
      <c r="B197" s="19" t="s">
        <v>199</v>
      </c>
      <c r="C197" s="19" t="s">
        <v>200</v>
      </c>
      <c r="D197" s="19" t="s">
        <v>305</v>
      </c>
      <c r="E197" s="19" t="s">
        <v>68</v>
      </c>
      <c r="F197" s="19">
        <v>0</v>
      </c>
    </row>
    <row r="198" spans="1:6" x14ac:dyDescent="0.25">
      <c r="A198" s="18">
        <v>60310586</v>
      </c>
      <c r="B198" s="19" t="s">
        <v>199</v>
      </c>
      <c r="C198" s="19" t="s">
        <v>200</v>
      </c>
      <c r="D198" s="19" t="s">
        <v>305</v>
      </c>
      <c r="E198" s="19" t="s">
        <v>67</v>
      </c>
      <c r="F198" s="19">
        <v>0</v>
      </c>
    </row>
    <row r="199" spans="1:6" x14ac:dyDescent="0.25">
      <c r="A199" s="18">
        <v>60910087</v>
      </c>
      <c r="B199" s="19" t="s">
        <v>199</v>
      </c>
      <c r="C199" s="19" t="s">
        <v>200</v>
      </c>
      <c r="D199" s="19" t="s">
        <v>305</v>
      </c>
      <c r="E199" s="19" t="s">
        <v>67</v>
      </c>
      <c r="F199" s="19">
        <v>0</v>
      </c>
    </row>
    <row r="200" spans="1:6" x14ac:dyDescent="0.25">
      <c r="A200" s="18">
        <v>61510785</v>
      </c>
      <c r="B200" s="19" t="s">
        <v>201</v>
      </c>
      <c r="C200" s="19" t="s">
        <v>202</v>
      </c>
      <c r="D200" s="19" t="s">
        <v>203</v>
      </c>
      <c r="E200" s="19" t="s">
        <v>67</v>
      </c>
      <c r="F200" s="19">
        <v>0</v>
      </c>
    </row>
    <row r="201" spans="1:6" x14ac:dyDescent="0.25">
      <c r="A201" s="18">
        <v>69430053</v>
      </c>
      <c r="B201" s="19" t="s">
        <v>204</v>
      </c>
      <c r="C201" s="19" t="s">
        <v>205</v>
      </c>
      <c r="D201" s="19" t="s">
        <v>206</v>
      </c>
      <c r="E201" s="19" t="s">
        <v>60</v>
      </c>
      <c r="F201" s="19">
        <v>0</v>
      </c>
    </row>
    <row r="202" spans="1:6" x14ac:dyDescent="0.25">
      <c r="A202" s="18">
        <v>60930361</v>
      </c>
      <c r="B202" s="19" t="s">
        <v>207</v>
      </c>
      <c r="C202" s="19" t="s">
        <v>208</v>
      </c>
      <c r="D202" s="19" t="s">
        <v>306</v>
      </c>
      <c r="E202" s="19" t="s">
        <v>67</v>
      </c>
      <c r="F202" s="19">
        <v>0</v>
      </c>
    </row>
    <row r="203" spans="1:6" x14ac:dyDescent="0.25">
      <c r="A203" s="18">
        <v>69630328</v>
      </c>
      <c r="B203" s="19" t="s">
        <v>209</v>
      </c>
      <c r="C203" s="19" t="s">
        <v>210</v>
      </c>
      <c r="D203" s="19" t="s">
        <v>211</v>
      </c>
      <c r="E203" s="19" t="s">
        <v>67</v>
      </c>
      <c r="F203" s="19">
        <v>0</v>
      </c>
    </row>
    <row r="204" spans="1:6" x14ac:dyDescent="0.25">
      <c r="A204" s="18">
        <v>60430923</v>
      </c>
      <c r="B204" s="19" t="s">
        <v>212</v>
      </c>
      <c r="C204" s="19" t="s">
        <v>213</v>
      </c>
      <c r="D204" s="19" t="s">
        <v>307</v>
      </c>
      <c r="E204" s="19" t="s">
        <v>60</v>
      </c>
      <c r="F204" s="19">
        <v>0</v>
      </c>
    </row>
    <row r="205" spans="1:6" x14ac:dyDescent="0.25">
      <c r="A205" s="18">
        <v>69530070</v>
      </c>
      <c r="B205" s="19" t="s">
        <v>214</v>
      </c>
      <c r="C205" s="19" t="s">
        <v>215</v>
      </c>
      <c r="D205" s="19" t="s">
        <v>308</v>
      </c>
      <c r="E205" s="19" t="s">
        <v>86</v>
      </c>
      <c r="F205" s="19">
        <v>0</v>
      </c>
    </row>
    <row r="206" spans="1:6" x14ac:dyDescent="0.25">
      <c r="A206" s="18">
        <v>60910162</v>
      </c>
      <c r="B206" s="19" t="s">
        <v>216</v>
      </c>
      <c r="C206" s="19" t="s">
        <v>217</v>
      </c>
      <c r="D206" s="19" t="s">
        <v>309</v>
      </c>
      <c r="E206" s="19" t="s">
        <v>67</v>
      </c>
      <c r="F206" s="19">
        <v>0</v>
      </c>
    </row>
    <row r="207" spans="1:6" x14ac:dyDescent="0.25">
      <c r="A207" s="18">
        <v>60620206</v>
      </c>
      <c r="B207" s="19" t="s">
        <v>218</v>
      </c>
      <c r="C207" s="19" t="s">
        <v>219</v>
      </c>
      <c r="D207" s="19" t="s">
        <v>310</v>
      </c>
      <c r="E207" s="19" t="s">
        <v>67</v>
      </c>
      <c r="F207" s="19">
        <v>0</v>
      </c>
    </row>
    <row r="208" spans="1:6" x14ac:dyDescent="0.25">
      <c r="A208" s="18">
        <v>69430121</v>
      </c>
      <c r="B208" s="19" t="s">
        <v>220</v>
      </c>
      <c r="C208" s="19" t="s">
        <v>221</v>
      </c>
      <c r="D208" s="19" t="s">
        <v>311</v>
      </c>
      <c r="E208" s="19" t="s">
        <v>67</v>
      </c>
      <c r="F208" s="19">
        <v>0</v>
      </c>
    </row>
    <row r="209" spans="1:6" x14ac:dyDescent="0.25">
      <c r="A209" s="18">
        <v>60620247</v>
      </c>
      <c r="B209" s="19" t="s">
        <v>222</v>
      </c>
      <c r="C209" s="19" t="s">
        <v>223</v>
      </c>
      <c r="D209" s="19" t="s">
        <v>312</v>
      </c>
      <c r="E209" s="19" t="s">
        <v>60</v>
      </c>
      <c r="F209" s="19">
        <v>0</v>
      </c>
    </row>
    <row r="210" spans="1:6" x14ac:dyDescent="0.25">
      <c r="A210" s="18">
        <v>60620248</v>
      </c>
      <c r="B210" s="19" t="s">
        <v>222</v>
      </c>
      <c r="C210" s="19" t="s">
        <v>223</v>
      </c>
      <c r="D210" s="19" t="s">
        <v>313</v>
      </c>
      <c r="E210" s="19" t="s">
        <v>60</v>
      </c>
      <c r="F210" s="19">
        <v>0</v>
      </c>
    </row>
    <row r="211" spans="1:6" x14ac:dyDescent="0.25">
      <c r="A211" s="18">
        <v>61220069</v>
      </c>
      <c r="B211" s="19" t="s">
        <v>224</v>
      </c>
      <c r="C211" s="19" t="s">
        <v>225</v>
      </c>
      <c r="D211" s="19" t="s">
        <v>226</v>
      </c>
      <c r="E211" s="19" t="s">
        <v>67</v>
      </c>
      <c r="F211" s="19">
        <v>0</v>
      </c>
    </row>
    <row r="212" spans="1:6" x14ac:dyDescent="0.25">
      <c r="A212" s="18">
        <v>60730428</v>
      </c>
      <c r="B212" s="19" t="s">
        <v>227</v>
      </c>
      <c r="C212" s="19" t="s">
        <v>228</v>
      </c>
      <c r="D212" s="19" t="s">
        <v>314</v>
      </c>
      <c r="E212" s="19" t="s">
        <v>67</v>
      </c>
      <c r="F212" s="19">
        <v>0</v>
      </c>
    </row>
    <row r="213" spans="1:6" x14ac:dyDescent="0.25">
      <c r="A213" s="18">
        <v>60730429</v>
      </c>
      <c r="B213" s="19" t="s">
        <v>227</v>
      </c>
      <c r="C213" s="19" t="s">
        <v>228</v>
      </c>
      <c r="D213" s="19" t="s">
        <v>314</v>
      </c>
      <c r="E213" s="19" t="s">
        <v>67</v>
      </c>
      <c r="F213" s="19">
        <v>0</v>
      </c>
    </row>
    <row r="214" spans="1:6" x14ac:dyDescent="0.25">
      <c r="A214" s="19" t="s">
        <v>232</v>
      </c>
      <c r="B214" s="19" t="s">
        <v>229</v>
      </c>
      <c r="C214" s="19" t="s">
        <v>230</v>
      </c>
      <c r="D214" s="19" t="s">
        <v>231</v>
      </c>
      <c r="E214" s="19" t="s">
        <v>67</v>
      </c>
      <c r="F214" s="19">
        <v>0</v>
      </c>
    </row>
    <row r="215" spans="1:6" x14ac:dyDescent="0.25">
      <c r="A215" s="19" t="s">
        <v>236</v>
      </c>
      <c r="B215" s="19" t="s">
        <v>233</v>
      </c>
      <c r="C215" s="19" t="s">
        <v>234</v>
      </c>
      <c r="D215" s="19" t="s">
        <v>235</v>
      </c>
      <c r="E215" s="19" t="s">
        <v>67</v>
      </c>
      <c r="F215" s="19">
        <v>0</v>
      </c>
    </row>
    <row r="216" spans="1:6" x14ac:dyDescent="0.25">
      <c r="A216" s="18">
        <v>68131603</v>
      </c>
      <c r="B216" s="19" t="s">
        <v>237</v>
      </c>
      <c r="C216" s="19" t="s">
        <v>238</v>
      </c>
      <c r="D216" s="19" t="s">
        <v>239</v>
      </c>
      <c r="E216" s="19" t="s">
        <v>67</v>
      </c>
      <c r="F216" s="19">
        <v>0</v>
      </c>
    </row>
    <row r="217" spans="1:6" x14ac:dyDescent="0.25">
      <c r="A217" s="18">
        <v>69830550</v>
      </c>
      <c r="B217" s="19" t="s">
        <v>240</v>
      </c>
      <c r="C217" s="19" t="s">
        <v>241</v>
      </c>
      <c r="D217" s="19" t="s">
        <v>316</v>
      </c>
      <c r="E217" s="19" t="s">
        <v>67</v>
      </c>
      <c r="F217" s="19">
        <v>0</v>
      </c>
    </row>
    <row r="218" spans="1:6" x14ac:dyDescent="0.25">
      <c r="A218" s="18">
        <v>69930642</v>
      </c>
      <c r="B218" s="19" t="s">
        <v>242</v>
      </c>
      <c r="C218" s="19" t="s">
        <v>243</v>
      </c>
      <c r="D218" s="19" t="s">
        <v>244</v>
      </c>
      <c r="E218" s="19" t="s">
        <v>67</v>
      </c>
      <c r="F218" s="19">
        <v>0</v>
      </c>
    </row>
    <row r="219" spans="1:6" x14ac:dyDescent="0.25">
      <c r="A219" s="19" t="s">
        <v>247</v>
      </c>
      <c r="B219" s="19" t="s">
        <v>245</v>
      </c>
      <c r="C219" s="19" t="s">
        <v>246</v>
      </c>
      <c r="D219" s="19" t="s">
        <v>315</v>
      </c>
      <c r="E219" s="19" t="s">
        <v>67</v>
      </c>
      <c r="F219" s="19">
        <v>0</v>
      </c>
    </row>
    <row r="220" spans="1:6" x14ac:dyDescent="0.25">
      <c r="A220" s="19" t="s">
        <v>251</v>
      </c>
      <c r="B220" s="19" t="s">
        <v>248</v>
      </c>
      <c r="C220" s="19" t="s">
        <v>249</v>
      </c>
      <c r="D220" s="19" t="s">
        <v>250</v>
      </c>
      <c r="E220" s="19" t="s">
        <v>67</v>
      </c>
      <c r="F220" s="19">
        <v>0</v>
      </c>
    </row>
    <row r="221" spans="1:6" x14ac:dyDescent="0.25">
      <c r="A221" s="18">
        <v>68200358</v>
      </c>
      <c r="B221" s="19" t="s">
        <v>252</v>
      </c>
      <c r="C221" s="19" t="s">
        <v>253</v>
      </c>
      <c r="D221" s="19" t="s">
        <v>254</v>
      </c>
      <c r="E221" s="19" t="s">
        <v>86</v>
      </c>
      <c r="F221" s="19">
        <v>0</v>
      </c>
    </row>
    <row r="222" spans="1:6" x14ac:dyDescent="0.25">
      <c r="A222" s="18">
        <v>60231030</v>
      </c>
      <c r="B222" s="19" t="s">
        <v>255</v>
      </c>
      <c r="C222" s="19" t="s">
        <v>256</v>
      </c>
      <c r="D222" s="19" t="s">
        <v>317</v>
      </c>
      <c r="E222" s="19" t="s">
        <v>67</v>
      </c>
      <c r="F222" s="19">
        <v>0</v>
      </c>
    </row>
    <row r="223" spans="1:6" x14ac:dyDescent="0.25">
      <c r="A223" s="19" t="s">
        <v>259</v>
      </c>
      <c r="B223" s="19" t="s">
        <v>257</v>
      </c>
      <c r="C223" s="19" t="s">
        <v>258</v>
      </c>
      <c r="D223" s="19" t="s">
        <v>318</v>
      </c>
      <c r="E223" s="19" t="s">
        <v>67</v>
      </c>
      <c r="F223" s="19">
        <v>0</v>
      </c>
    </row>
    <row r="224" spans="1:6" x14ac:dyDescent="0.25">
      <c r="A224" s="19" t="s">
        <v>262</v>
      </c>
      <c r="B224" s="19" t="s">
        <v>260</v>
      </c>
      <c r="C224" s="19" t="s">
        <v>261</v>
      </c>
      <c r="D224" s="19" t="s">
        <v>319</v>
      </c>
      <c r="E224" s="19" t="s">
        <v>67</v>
      </c>
      <c r="F224" s="19">
        <v>0</v>
      </c>
    </row>
    <row r="225" spans="1:6" x14ac:dyDescent="0.25">
      <c r="A225" s="18">
        <v>61330020</v>
      </c>
      <c r="B225" s="19" t="s">
        <v>263</v>
      </c>
      <c r="C225" s="19" t="s">
        <v>264</v>
      </c>
      <c r="D225" s="19" t="s">
        <v>320</v>
      </c>
      <c r="E225" s="19" t="s">
        <v>67</v>
      </c>
      <c r="F225" s="19">
        <v>0</v>
      </c>
    </row>
    <row r="226" spans="1:6" x14ac:dyDescent="0.25">
      <c r="A226" s="18">
        <v>61420028</v>
      </c>
      <c r="B226" s="19" t="s">
        <v>265</v>
      </c>
      <c r="C226" s="19" t="s">
        <v>266</v>
      </c>
      <c r="D226" s="19" t="s">
        <v>321</v>
      </c>
      <c r="E226" s="19" t="s">
        <v>67</v>
      </c>
      <c r="F226" s="19">
        <v>0</v>
      </c>
    </row>
    <row r="227" spans="1:6" x14ac:dyDescent="0.25">
      <c r="A227" s="18">
        <v>61420029</v>
      </c>
      <c r="B227" s="19" t="s">
        <v>265</v>
      </c>
      <c r="C227" s="19" t="s">
        <v>266</v>
      </c>
      <c r="D227" s="19" t="s">
        <v>321</v>
      </c>
      <c r="E227" s="19" t="s">
        <v>67</v>
      </c>
      <c r="F227" s="19">
        <v>0</v>
      </c>
    </row>
    <row r="228" spans="1:6" x14ac:dyDescent="0.25">
      <c r="A228" s="18">
        <v>61420030</v>
      </c>
      <c r="B228" s="19" t="s">
        <v>265</v>
      </c>
      <c r="C228" s="19" t="s">
        <v>266</v>
      </c>
      <c r="D228" s="19" t="s">
        <v>321</v>
      </c>
      <c r="E228" s="19" t="s">
        <v>67</v>
      </c>
      <c r="F228" s="19">
        <v>0</v>
      </c>
    </row>
    <row r="229" spans="1:6" x14ac:dyDescent="0.25">
      <c r="A229" s="19" t="s">
        <v>269</v>
      </c>
      <c r="B229" s="19" t="s">
        <v>267</v>
      </c>
      <c r="C229" s="19" t="s">
        <v>268</v>
      </c>
      <c r="D229" s="19" t="s">
        <v>322</v>
      </c>
      <c r="E229" s="19" t="s">
        <v>60</v>
      </c>
      <c r="F229" s="19">
        <v>0</v>
      </c>
    </row>
    <row r="230" spans="1:6" x14ac:dyDescent="0.25">
      <c r="A230" s="19" t="s">
        <v>272</v>
      </c>
      <c r="B230" s="19" t="s">
        <v>270</v>
      </c>
      <c r="C230" s="19" t="s">
        <v>271</v>
      </c>
      <c r="D230" s="19" t="s">
        <v>323</v>
      </c>
      <c r="E230" s="19" t="s">
        <v>67</v>
      </c>
      <c r="F230" s="19">
        <v>0</v>
      </c>
    </row>
    <row r="231" spans="1:6" x14ac:dyDescent="0.25">
      <c r="A231" s="18">
        <v>69930010</v>
      </c>
      <c r="B231" s="19" t="s">
        <v>273</v>
      </c>
      <c r="C231" s="19" t="s">
        <v>274</v>
      </c>
      <c r="D231" s="19" t="s">
        <v>324</v>
      </c>
      <c r="E231" s="19" t="s">
        <v>60</v>
      </c>
      <c r="F231" s="19">
        <v>0</v>
      </c>
    </row>
    <row r="232" spans="1:6" x14ac:dyDescent="0.25">
      <c r="A232" s="19" t="s">
        <v>275</v>
      </c>
      <c r="B232" s="19">
        <v>66301</v>
      </c>
      <c r="C232" s="19">
        <v>0</v>
      </c>
      <c r="D232" s="19" t="s">
        <v>250</v>
      </c>
      <c r="E232" s="19" t="s">
        <v>67</v>
      </c>
      <c r="F232" s="1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CDM</vt:lpstr>
      <vt:lpstr>RDC</vt:lpstr>
      <vt:lpstr>ROUE</vt:lpstr>
      <vt:lpstr>STATION</vt:lpstr>
      <vt:lpstr>GENIE</vt:lpstr>
      <vt:lpstr>BLINDE</vt:lpstr>
      <vt:lpstr>AGC</vt:lpstr>
      <vt:lpstr>NBC</vt:lpstr>
      <vt:lpstr>TRANS</vt:lpstr>
      <vt:lpstr>APC</vt:lpstr>
      <vt:lpstr>SAOE</vt:lpstr>
      <vt:lpstr>Archivre</vt:lpstr>
      <vt:lpstr>parametrage</vt:lpstr>
      <vt:lpstr>BDD</vt:lpstr>
    </vt:vector>
  </TitlesOfParts>
  <Company>OFII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VIDOT Fabrice ADJ</cp:lastModifiedBy>
  <dcterms:created xsi:type="dcterms:W3CDTF">2013-07-24T06:00:08Z</dcterms:created>
  <dcterms:modified xsi:type="dcterms:W3CDTF">2020-09-25T09:20:10Z</dcterms:modified>
</cp:coreProperties>
</file>