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rome\Documents\"/>
    </mc:Choice>
  </mc:AlternateContent>
  <bookViews>
    <workbookView xWindow="0" yWindow="0" windowWidth="24000" windowHeight="8775" activeTab="1"/>
  </bookViews>
  <sheets>
    <sheet name="Sheet1" sheetId="2" r:id="rId1"/>
    <sheet name="Expense Report" sheetId="1" r:id="rId2"/>
  </sheets>
  <definedNames>
    <definedName name="Advances">'Expense Report'!#REF!</definedName>
    <definedName name="AllData">Expenses[[Semaine 1]:[CHIFFRE D''AFFAIRE]]</definedName>
    <definedName name="BeginDate">'Expense Report'!#REF!</definedName>
    <definedName name="ColumnTitle1">Expenses[[#Headers],[Semaine 1]]</definedName>
    <definedName name="EndDate">'Expense Report'!#REF!</definedName>
    <definedName name="_xlnm.Print_Titles" localSheetId="1">'Expense Report'!$10:$10</definedName>
    <definedName name="MileageRate">'Expense Report'!#REF!</definedName>
    <definedName name="RowTitleRegion1..C7">'Expense Report'!#REF!</definedName>
    <definedName name="RowTitleRegion2..F7">'Expense Report'!#REF!</definedName>
    <definedName name="RowTitleRegion3..J8">'Expense Report'!#REF!</definedName>
    <definedName name="RowTitleRegion4..M8">'Expense Report'!#REF!</definedName>
    <definedName name="RowTitleRegion5..M24">'Expense Report'!#REF!</definedName>
  </definedNames>
  <calcPr calcId="15251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5" i="1"/>
  <c r="G20" i="1" l="1"/>
  <c r="G19" i="1"/>
  <c r="I20" i="1"/>
  <c r="I19" i="1"/>
  <c r="C20" i="1"/>
  <c r="C19" i="1"/>
  <c r="E19" i="1" l="1"/>
  <c r="E20" i="1"/>
  <c r="F20" i="1"/>
  <c r="H20" i="1"/>
</calcChain>
</file>

<file path=xl/sharedStrings.xml><?xml version="1.0" encoding="utf-8"?>
<sst xmlns="http://schemas.openxmlformats.org/spreadsheetml/2006/main" count="27" uniqueCount="27">
  <si>
    <t>Semaine 1</t>
  </si>
  <si>
    <t>Lundi 2016</t>
  </si>
  <si>
    <t>Lundi 2017</t>
  </si>
  <si>
    <t>Mardi 2016</t>
  </si>
  <si>
    <t>Mardi 2017</t>
  </si>
  <si>
    <t>Mercredi 2016</t>
  </si>
  <si>
    <t>Mercredi 2017</t>
  </si>
  <si>
    <t>Jeudi 2016</t>
  </si>
  <si>
    <t>Jeudi 2017</t>
  </si>
  <si>
    <t>Vendredi 2016</t>
  </si>
  <si>
    <t>Vendredi 2017</t>
  </si>
  <si>
    <t>Samedi 2016</t>
  </si>
  <si>
    <t>Samedi 2017</t>
  </si>
  <si>
    <t>Dimanche 2016</t>
  </si>
  <si>
    <t>Dimanche 2017</t>
  </si>
  <si>
    <t>PANIER MOYEN</t>
  </si>
  <si>
    <t>NOMBRE DE CLIENTS</t>
  </si>
  <si>
    <t>EVOLUTION CLIENTS</t>
  </si>
  <si>
    <t>EVOLUTION P.M</t>
  </si>
  <si>
    <t>TAUX DE RUPTURE</t>
  </si>
  <si>
    <t>EVOLUTION TAUX DE RUPTURE</t>
  </si>
  <si>
    <t>CHIFFRE D'AFFAIRE</t>
  </si>
  <si>
    <t>EVOLUTION C.A</t>
  </si>
  <si>
    <t>TOTAL 2016</t>
  </si>
  <si>
    <t>TOTAL 2017</t>
  </si>
  <si>
    <t>si</t>
  </si>
  <si>
    <t xml:space="preserve">COMPARATIF SEMAINE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</si>
</sst>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_);\(&quot;$&quot;#,##0.00\)"/>
    <numFmt numFmtId="165" formatCode="_(&quot;$&quot;* #,##0.00_);_(&quot;$&quot;* \(#,##0.00\);_(&quot;$&quot;* &quot;-&quot;??_);_(@_)"/>
    <numFmt numFmtId="166" formatCode="&quot;$&quot;#,##0.00&quot;/mile&quot;"/>
    <numFmt numFmtId="167" formatCode="&quot;$&quot;#,##0.00&quot;/day&quot;"/>
    <numFmt numFmtId="168" formatCode="&quot;$&quot;#,##0.00&quot;/night&quot;"/>
    <numFmt numFmtId="169" formatCode="#,##0.0_)&quot; mi.&quot;;\(#,##0.0\)&quot; mi.&quot;"/>
    <numFmt numFmtId="170" formatCode="[&lt;=9999999]###\-####;\(###\)\ ###\-####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mbria"/>
      <family val="2"/>
      <scheme val="major"/>
    </font>
    <font>
      <sz val="22"/>
      <color theme="3"/>
      <name val="Cambria"/>
      <family val="2"/>
      <scheme val="major"/>
    </font>
    <font>
      <sz val="10"/>
      <color theme="1"/>
      <name val="Calibri"/>
      <family val="2"/>
      <scheme val="minor"/>
    </font>
    <font>
      <sz val="11"/>
      <color theme="3"/>
      <name val="Cambria"/>
      <family val="1"/>
      <scheme val="major"/>
    </font>
    <font>
      <sz val="11"/>
      <color theme="3"/>
      <name val="Calibri"/>
      <family val="2"/>
      <scheme val="minor"/>
    </font>
    <font>
      <sz val="11"/>
      <color theme="0"/>
      <name val="Cambria"/>
      <family val="2"/>
      <scheme val="maj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19">
    <xf numFmtId="0" fontId="0" fillId="0" borderId="0">
      <alignment horizontal="left" vertical="center" wrapText="1" indent="1"/>
    </xf>
    <xf numFmtId="169" fontId="1" fillId="0" borderId="0" applyFont="0" applyFill="0" applyBorder="0" applyAlignment="0" applyProtection="0"/>
    <xf numFmtId="164" fontId="1" fillId="0" borderId="0" applyFont="0" applyFill="0" applyBorder="0" applyProtection="0">
      <alignment horizontal="right" vertical="center"/>
    </xf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 applyNumberFormat="0" applyFill="0" applyBorder="0" applyProtection="0">
      <alignment vertical="center"/>
    </xf>
    <xf numFmtId="0" fontId="6" fillId="0" borderId="0" applyNumberFormat="0" applyFill="0" applyProtection="0">
      <alignment vertical="top"/>
    </xf>
    <xf numFmtId="0" fontId="5" fillId="0" borderId="1" applyNumberFormat="0" applyProtection="0">
      <alignment vertical="center"/>
    </xf>
    <xf numFmtId="0" fontId="7" fillId="2" borderId="0" applyNumberFormat="0" applyBorder="0" applyProtection="0">
      <alignment horizontal="center"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Protection="0">
      <alignment horizontal="center" vertical="center"/>
    </xf>
    <xf numFmtId="0" fontId="6" fillId="0" borderId="0" applyNumberFormat="0" applyFill="0" applyBorder="0" applyProtection="0">
      <alignment horizontal="left" vertical="top"/>
    </xf>
    <xf numFmtId="14" fontId="1" fillId="0" borderId="0" applyFont="0" applyFill="0" applyBorder="0" applyAlignment="0">
      <alignment horizontal="left" vertical="center" wrapText="1" indent="1"/>
    </xf>
    <xf numFmtId="170" fontId="1" fillId="0" borderId="0" applyFont="0" applyFill="0" applyBorder="0" applyAlignment="0">
      <alignment horizontal="left" vertical="center" wrapText="1" indent="1"/>
    </xf>
    <xf numFmtId="0" fontId="1" fillId="0" borderId="2" applyNumberFormat="0" applyFont="0" applyFill="0" applyAlignment="0">
      <alignment horizontal="left" vertical="center" wrapText="1" indent="1"/>
    </xf>
    <xf numFmtId="0" fontId="1" fillId="0" borderId="3" applyNumberFormat="0" applyFont="0" applyFill="0" applyAlignment="0">
      <alignment horizontal="left" vertical="center" wrapText="1" indent="1"/>
    </xf>
    <xf numFmtId="166" fontId="6" fillId="0" borderId="0" applyFont="0" applyFill="0" applyBorder="0">
      <alignment horizontal="left" vertical="center" indent="1"/>
    </xf>
    <xf numFmtId="167" fontId="6" fillId="0" borderId="0" applyFont="0" applyFill="0" applyBorder="0">
      <alignment horizontal="left" vertical="center" indent="1"/>
    </xf>
    <xf numFmtId="168" fontId="6" fillId="0" borderId="0" applyFont="0" applyFill="0" applyBorder="0">
      <alignment horizontal="left" vertical="center" indent="1"/>
    </xf>
  </cellStyleXfs>
  <cellXfs count="41">
    <xf numFmtId="0" fontId="0" fillId="0" borderId="0" xfId="0">
      <alignment horizontal="left" vertical="center" wrapText="1" indent="1"/>
    </xf>
    <xf numFmtId="169" fontId="0" fillId="0" borderId="0" xfId="0" applyNumberFormat="1">
      <alignment horizontal="left" vertical="center" wrapText="1" indent="1"/>
    </xf>
    <xf numFmtId="0" fontId="7" fillId="2" borderId="0" xfId="8" applyBorder="1" applyAlignment="1">
      <alignment horizontal="center" vertical="center"/>
    </xf>
    <xf numFmtId="0" fontId="3" fillId="0" borderId="0" xfId="3" applyAlignment="1">
      <alignment horizontal="left"/>
    </xf>
    <xf numFmtId="0" fontId="7" fillId="2" borderId="0" xfId="8" applyBorder="1" applyAlignment="1">
      <alignment horizontal="center" vertical="center" wrapText="1"/>
    </xf>
    <xf numFmtId="0" fontId="0" fillId="0" borderId="0" xfId="0">
      <alignment horizontal="left" vertical="center" wrapText="1" indent="1"/>
    </xf>
    <xf numFmtId="0" fontId="0" fillId="0" borderId="0" xfId="0">
      <alignment horizontal="left" vertical="center" wrapText="1" indent="1"/>
    </xf>
    <xf numFmtId="0" fontId="0" fillId="3" borderId="0" xfId="0" applyFill="1">
      <alignment horizontal="left" vertical="center" wrapText="1" indent="1"/>
    </xf>
    <xf numFmtId="14" fontId="0" fillId="4" borderId="0" xfId="12" applyFont="1" applyFill="1">
      <alignment horizontal="left" vertical="center" wrapText="1" indent="1"/>
    </xf>
    <xf numFmtId="164" fontId="0" fillId="4" borderId="0" xfId="2" applyFont="1" applyFill="1">
      <alignment horizontal="right" vertical="center"/>
    </xf>
    <xf numFmtId="169" fontId="0" fillId="4" borderId="0" xfId="1" applyFont="1" applyFill="1" applyAlignment="1">
      <alignment horizontal="left" vertical="center" wrapText="1" indent="1"/>
    </xf>
    <xf numFmtId="14" fontId="0" fillId="5" borderId="0" xfId="12" applyFont="1" applyFill="1">
      <alignment horizontal="left" vertical="center" wrapText="1" indent="1"/>
    </xf>
    <xf numFmtId="164" fontId="0" fillId="5" borderId="0" xfId="2" applyFont="1" applyFill="1">
      <alignment horizontal="right" vertical="center"/>
    </xf>
    <xf numFmtId="169" fontId="0" fillId="5" borderId="0" xfId="1" applyFont="1" applyFill="1" applyAlignment="1">
      <alignment horizontal="left" vertical="center" wrapText="1" indent="1"/>
    </xf>
    <xf numFmtId="14" fontId="8" fillId="6" borderId="0" xfId="12" applyFont="1" applyFill="1">
      <alignment horizontal="left" vertical="center" wrapText="1" indent="1"/>
    </xf>
    <xf numFmtId="164" fontId="0" fillId="6" borderId="0" xfId="2" applyFont="1" applyFill="1">
      <alignment horizontal="right" vertical="center"/>
    </xf>
    <xf numFmtId="169" fontId="0" fillId="6" borderId="0" xfId="1" applyFont="1" applyFill="1" applyAlignment="1">
      <alignment horizontal="left" vertical="center" wrapText="1" indent="1"/>
    </xf>
    <xf numFmtId="0" fontId="8" fillId="7" borderId="0" xfId="0" applyFont="1" applyFill="1" applyBorder="1" applyAlignment="1">
      <alignment horizontal="left" vertical="center" wrapText="1" indent="1"/>
    </xf>
    <xf numFmtId="165" fontId="4" fillId="7" borderId="0" xfId="0" applyNumberFormat="1" applyFont="1" applyFill="1" applyBorder="1" applyAlignment="1">
      <alignment horizontal="left" vertical="center"/>
    </xf>
    <xf numFmtId="0" fontId="4" fillId="7" borderId="0" xfId="0" applyNumberFormat="1" applyFont="1" applyFill="1" applyBorder="1" applyAlignment="1">
      <alignment horizontal="left" vertical="center"/>
    </xf>
    <xf numFmtId="0" fontId="0" fillId="5" borderId="0" xfId="0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/>
    </xf>
    <xf numFmtId="0" fontId="0" fillId="5" borderId="0" xfId="2" applyNumberFormat="1" applyFont="1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horizontal="left" vertical="center" wrapText="1" indent="1"/>
    </xf>
    <xf numFmtId="2" fontId="0" fillId="5" borderId="0" xfId="2" applyNumberFormat="1" applyFont="1" applyFill="1" applyAlignment="1" applyProtection="1">
      <alignment horizontal="center" vertical="center"/>
    </xf>
    <xf numFmtId="2" fontId="0" fillId="5" borderId="0" xfId="2" applyNumberFormat="1" applyFont="1" applyFill="1" applyAlignment="1">
      <alignment horizontal="center" vertical="center"/>
    </xf>
    <xf numFmtId="2" fontId="9" fillId="6" borderId="0" xfId="2" applyNumberFormat="1" applyFont="1" applyFill="1" applyAlignment="1">
      <alignment horizontal="center" vertical="center"/>
    </xf>
    <xf numFmtId="2" fontId="0" fillId="4" borderId="0" xfId="2" applyNumberFormat="1" applyFont="1" applyFill="1" applyAlignment="1">
      <alignment horizontal="center" vertical="center"/>
    </xf>
    <xf numFmtId="2" fontId="10" fillId="7" borderId="0" xfId="0" applyNumberFormat="1" applyFont="1" applyFill="1" applyBorder="1" applyAlignment="1">
      <alignment horizontal="center" vertical="center"/>
    </xf>
    <xf numFmtId="0" fontId="0" fillId="4" borderId="0" xfId="2" applyNumberFormat="1" applyFont="1" applyFill="1" applyAlignment="1">
      <alignment horizontal="center" vertical="center"/>
    </xf>
    <xf numFmtId="0" fontId="10" fillId="7" borderId="0" xfId="0" applyNumberFormat="1" applyFont="1" applyFill="1" applyBorder="1" applyAlignment="1">
      <alignment horizontal="center" vertical="center"/>
    </xf>
    <xf numFmtId="10" fontId="0" fillId="0" borderId="0" xfId="0" applyNumberFormat="1" applyBorder="1" applyAlignment="1">
      <alignment horizontal="centerContinuous" vertical="center" wrapText="1"/>
    </xf>
    <xf numFmtId="10" fontId="0" fillId="5" borderId="0" xfId="0" applyNumberFormat="1" applyFill="1">
      <alignment horizontal="left" vertical="center" wrapText="1" indent="1"/>
    </xf>
    <xf numFmtId="10" fontId="0" fillId="4" borderId="0" xfId="0" applyNumberFormat="1" applyFill="1">
      <alignment horizontal="left" vertical="center" wrapText="1" indent="1"/>
    </xf>
    <xf numFmtId="10" fontId="0" fillId="6" borderId="0" xfId="0" applyNumberFormat="1" applyFill="1">
      <alignment horizontal="left" vertical="center" wrapText="1" indent="1"/>
    </xf>
    <xf numFmtId="10" fontId="4" fillId="7" borderId="0" xfId="0" applyNumberFormat="1" applyFont="1" applyFill="1" applyBorder="1" applyAlignment="1">
      <alignment horizontal="left" vertical="center"/>
    </xf>
    <xf numFmtId="10" fontId="0" fillId="5" borderId="0" xfId="0" applyNumberFormat="1" applyFill="1" applyAlignment="1" applyProtection="1">
      <alignment horizontal="left" vertical="center" wrapText="1"/>
      <protection locked="0"/>
    </xf>
    <xf numFmtId="10" fontId="0" fillId="4" borderId="0" xfId="0" applyNumberFormat="1" applyFill="1" applyAlignment="1" applyProtection="1">
      <alignment horizontal="left" vertical="center" wrapText="1"/>
      <protection locked="0"/>
    </xf>
  </cellXfs>
  <cellStyles count="19">
    <cellStyle name="Date" xfId="12"/>
    <cellStyle name="Entrée" xfId="10" builtinId="20" customBuiltin="1"/>
    <cellStyle name="Left Border" xfId="14"/>
    <cellStyle name="Lien hypertexte" xfId="4" builtinId="8" customBuiltin="1"/>
    <cellStyle name="Lien hypertexte visité" xfId="9" builtinId="9" customBuiltin="1"/>
    <cellStyle name="Milliers" xfId="1" builtinId="3" customBuiltin="1"/>
    <cellStyle name="Monétaire" xfId="2" builtinId="4" customBuiltin="1"/>
    <cellStyle name="Normal" xfId="0" builtinId="0" customBuiltin="1"/>
    <cellStyle name="Per Day" xfId="17"/>
    <cellStyle name="Per Mile" xfId="16"/>
    <cellStyle name="Per Night" xfId="18"/>
    <cellStyle name="Phone" xfId="13"/>
    <cellStyle name="Right Border" xfId="15"/>
    <cellStyle name="Texte explicatif" xfId="11" builtinId="53" customBuiltin="1"/>
    <cellStyle name="Titre" xfId="3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</cellStyles>
  <dxfs count="26">
    <dxf>
      <numFmt numFmtId="14" formatCode="0.00%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1" tint="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2" formatCode="0.00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_(&quot;$&quot;* #,##0.00_);_(&quot;$&quot;* \(#,##0.00\);_(&quot;$&quot;* &quot;-&quot;??_);_(@_)"/>
      <fill>
        <patternFill patternType="solid">
          <fgColor indexed="64"/>
          <bgColor theme="1" tint="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_(&quot;$&quot;* #,##0.00_);_(&quot;$&quot;* \(#,##0.00\);_(&quot;$&quot;* &quot;-&quot;??_);_(@_)"/>
      <fill>
        <patternFill patternType="solid">
          <fgColor indexed="64"/>
          <bgColor theme="1" tint="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2" formatCode="0.00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left" vertical="center" textRotation="0" wrapText="1" indent="1" justifyLastLine="0" shrinkToFit="0" readingOrder="0"/>
      <border diagonalUp="0" diagonalDown="0" outline="0">
        <left/>
        <right/>
        <top/>
        <bottom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numFmt numFmtId="2" formatCode="0.00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1" tint="0.1499984740745262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wrapText="0" indent="0" justifyLastLine="0" shrinkToFit="0" readingOrder="0"/>
    </dxf>
    <dxf>
      <font>
        <b/>
        <i val="0"/>
        <color theme="3"/>
      </font>
      <fill>
        <patternFill>
          <bgColor theme="0" tint="-0.14996795556505021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5"/>
          <bgColor theme="1" tint="0.499984740745262"/>
        </patternFill>
      </fill>
      <border>
        <top style="thick">
          <color theme="0"/>
        </top>
        <vertical style="thin">
          <color theme="1" tint="0.34998626667073579"/>
        </vertical>
        <horizontal/>
      </border>
    </dxf>
    <dxf>
      <font>
        <b val="0"/>
        <i val="0"/>
        <color theme="3"/>
      </font>
      <fill>
        <patternFill patternType="none">
          <bgColor auto="1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34998626667073579"/>
        </horizontal>
      </border>
    </dxf>
  </dxfs>
  <tableStyles count="1" defaultTableStyle="Expense Report" defaultPivotStyle="PivotStyleLight16">
    <tableStyle name="Expense Report" pivot="0" count="3">
      <tableStyleElement type="wholeTable" dxfId="25"/>
      <tableStyleElement type="headerRow" dxfId="24"/>
      <tableStyleElement type="totalRow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Expenses" displayName="Expenses" ref="B4:J20" totalsRowCount="1" dataDxfId="22" totalsRowDxfId="21">
  <tableColumns count="9">
    <tableColumn id="1" name="Semaine 1" totalsRowLabel="TOTAL 2017" totalsRowDxfId="10" dataCellStyle="Date"/>
    <tableColumn id="2" name="NOMBRE DE CLIENTS" totalsRowFunction="custom" totalsRowDxfId="9" dataCellStyle="Normal">
      <totalsRowFormula>C6+C8+C10+C12+C14+C16+C18</totalsRowFormula>
    </tableColumn>
    <tableColumn id="3" name="EVOLUTION CLIENTS" dataDxfId="0" totalsRowDxfId="8" dataCellStyle="Normal"/>
    <tableColumn id="4" name="PANIER MOYEN" totalsRowFunction="custom" dataDxfId="1" totalsRowDxfId="7">
      <totalsRowFormula>Expenses[[#Totals],[CHIFFRE D''AFFAIRE]]/Expenses[[#Totals],[NOMBRE DE CLIENTS]]</totalsRowFormula>
    </tableColumn>
    <tableColumn id="5" name="EVOLUTION P.M" totalsRowFunction="sum" totalsRowDxfId="6"/>
    <tableColumn id="8" name="TAUX DE RUPTURE" totalsRowFunction="custom" dataDxfId="20" totalsRowDxfId="5">
      <totalsRowFormula>(G6+G8+G10+G12+G14+G16+G18)/7</totalsRowFormula>
    </tableColumn>
    <tableColumn id="9" name="EVOLUTION TAUX DE RUPTURE" totalsRowFunction="sum" totalsRowDxfId="4"/>
    <tableColumn id="10" name="CHIFFRE D'AFFAIRE" totalsRowFunction="custom" dataDxfId="19" totalsRowDxfId="3">
      <totalsRowFormula>I6+I8+I10+I12+I14+I16+I18</totalsRowFormula>
    </tableColumn>
    <tableColumn id="6" name="EVOLUTION C.A" totalsRowDxfId="2"/>
  </tableColumns>
  <tableStyleInfo name="Expense Report" showFirstColumn="0" showLastColumn="0" showRowStripes="1" showColumnStripes="0"/>
  <extLst>
    <ext xmlns:x14="http://schemas.microsoft.com/office/spreadsheetml/2009/9/main" uri="{504A1905-F514-4f6f-8877-14C23A59335A}">
      <x14:table altTextSummary="Enter travel details, such as Date, different expenses, and Odometer Start &amp; End readings in this table. Mileage Total and Total expenses are automatically calculated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oho">
  <a:themeElements>
    <a:clrScheme name="Expense Report">
      <a:dk1>
        <a:srgbClr val="000000"/>
      </a:dk1>
      <a:lt1>
        <a:srgbClr val="FFFFFF"/>
      </a:lt1>
      <a:dk2>
        <a:srgbClr val="2E2224"/>
      </a:dk2>
      <a:lt2>
        <a:srgbClr val="FFFFFF"/>
      </a:lt2>
      <a:accent1>
        <a:srgbClr val="664B42"/>
      </a:accent1>
      <a:accent2>
        <a:srgbClr val="4B5A60"/>
      </a:accent2>
      <a:accent3>
        <a:srgbClr val="9C5238"/>
      </a:accent3>
      <a:accent4>
        <a:srgbClr val="C1AD79"/>
      </a:accent4>
      <a:accent5>
        <a:srgbClr val="667559"/>
      </a:accent5>
      <a:accent6>
        <a:srgbClr val="604965"/>
      </a:accent6>
      <a:hlink>
        <a:srgbClr val="4B5A60"/>
      </a:hlink>
      <a:folHlink>
        <a:srgbClr val="60496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OHO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7000"/>
                <a:satMod val="150000"/>
              </a:schemeClr>
            </a:gs>
            <a:gs pos="30000">
              <a:schemeClr val="phClr">
                <a:shade val="94000"/>
                <a:satMod val="130000"/>
              </a:schemeClr>
            </a:gs>
            <a:gs pos="45000">
              <a:schemeClr val="phClr">
                <a:shade val="100000"/>
                <a:satMod val="120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4000"/>
                <a:satMod val="130000"/>
              </a:schemeClr>
            </a:gs>
            <a:gs pos="100000">
              <a:schemeClr val="phClr">
                <a:shade val="67000"/>
                <a:satMod val="150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2700000" algn="br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38100" dir="2700000" algn="br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38100" dir="2700000" algn="br" rotWithShape="0">
              <a:srgbClr val="000000">
                <a:alpha val="4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700000"/>
            </a:lightRig>
          </a:scene3d>
          <a:sp3d contourW="19050">
            <a:bevelT w="31750" h="38100"/>
            <a:contourClr>
              <a:schemeClr val="phClr">
                <a:shade val="15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64000"/>
                <a:satMod val="210000"/>
              </a:schemeClr>
            </a:gs>
            <a:gs pos="40000">
              <a:schemeClr val="phClr">
                <a:tint val="72000"/>
                <a:shade val="99000"/>
                <a:satMod val="200000"/>
              </a:schemeClr>
            </a:gs>
            <a:gs pos="100000">
              <a:schemeClr val="phClr">
                <a:tint val="100000"/>
                <a:shade val="30000"/>
                <a:alpha val="100000"/>
                <a:satMod val="175000"/>
                <a:lumMod val="100000"/>
              </a:schemeClr>
            </a:gs>
          </a:gsLst>
          <a:path path="circle">
            <a:fillToRect l="50000" t="-80000" r="50000" b="18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86000"/>
                <a:alpha val="90000"/>
              </a:schemeClr>
              <a:schemeClr val="phClr">
                <a:shade val="49000"/>
                <a:satMod val="120000"/>
              </a:schemeClr>
            </a:duotone>
          </a:blip>
          <a:stretch/>
        </a:blip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 fitToPage="1"/>
  </sheetPr>
  <dimension ref="A1:O28"/>
  <sheetViews>
    <sheetView showGridLines="0" tabSelected="1" zoomScale="106" zoomScaleNormal="106" workbookViewId="0">
      <selection activeCell="D5" sqref="D5"/>
    </sheetView>
  </sheetViews>
  <sheetFormatPr baseColWidth="10" defaultColWidth="9.140625" defaultRowHeight="30" customHeight="1" x14ac:dyDescent="0.25"/>
  <cols>
    <col min="1" max="1" width="2.7109375" style="5" customWidth="1"/>
    <col min="2" max="2" width="15.7109375" customWidth="1"/>
    <col min="3" max="3" width="23.5703125" customWidth="1"/>
    <col min="4" max="4" width="23.140625" customWidth="1"/>
    <col min="5" max="5" width="21.42578125" customWidth="1"/>
    <col min="6" max="6" width="17" customWidth="1"/>
    <col min="7" max="7" width="27.42578125" customWidth="1"/>
    <col min="8" max="8" width="33.140625" customWidth="1"/>
    <col min="9" max="9" width="21.140625" customWidth="1"/>
    <col min="10" max="10" width="23" customWidth="1"/>
    <col min="11" max="11" width="2.7109375" customWidth="1"/>
  </cols>
  <sheetData>
    <row r="1" spans="2:15" ht="36.75" customHeight="1" x14ac:dyDescent="0.35">
      <c r="B1" s="3" t="s">
        <v>26</v>
      </c>
      <c r="C1" s="5"/>
      <c r="D1" s="5"/>
      <c r="E1" s="5"/>
    </row>
    <row r="2" spans="2:15" s="6" customFormat="1" ht="30" customHeight="1" x14ac:dyDescent="0.25"/>
    <row r="3" spans="2:15" s="6" customFormat="1" ht="30" customHeight="1" x14ac:dyDescent="0.25"/>
    <row r="4" spans="2:15" s="6" customFormat="1" ht="30" customHeight="1" x14ac:dyDescent="0.25">
      <c r="B4" s="2" t="s">
        <v>0</v>
      </c>
      <c r="C4" s="2" t="s">
        <v>16</v>
      </c>
      <c r="D4" s="2" t="s">
        <v>17</v>
      </c>
      <c r="E4" s="2" t="s">
        <v>15</v>
      </c>
      <c r="F4" s="2" t="s">
        <v>18</v>
      </c>
      <c r="G4" s="2" t="s">
        <v>19</v>
      </c>
      <c r="H4" s="2" t="s">
        <v>20</v>
      </c>
      <c r="I4" s="2" t="s">
        <v>21</v>
      </c>
      <c r="J4" s="4" t="s">
        <v>22</v>
      </c>
    </row>
    <row r="5" spans="2:15" s="6" customFormat="1" ht="30" customHeight="1" x14ac:dyDescent="0.25">
      <c r="B5" s="11" t="s">
        <v>1</v>
      </c>
      <c r="C5" s="20">
        <v>6</v>
      </c>
      <c r="D5" s="34"/>
      <c r="E5" s="27">
        <f>Expenses[[#This Row],[CHIFFRE D''AFFAIRE]]/Expenses[[#This Row],[NOMBRE DE CLIENTS]]</f>
        <v>71.146666666666661</v>
      </c>
      <c r="F5" s="12"/>
      <c r="G5" s="28">
        <v>10.58</v>
      </c>
      <c r="H5" s="12"/>
      <c r="I5" s="28">
        <v>426.88</v>
      </c>
      <c r="J5" s="13"/>
    </row>
    <row r="6" spans="2:15" s="6" customFormat="1" ht="30" customHeight="1" x14ac:dyDescent="0.25">
      <c r="B6" s="8" t="s">
        <v>2</v>
      </c>
      <c r="C6" s="22">
        <v>10</v>
      </c>
      <c r="D6" s="34"/>
      <c r="E6" s="27">
        <f>Expenses[[#This Row],[CHIFFRE D''AFFAIRE]]/Expenses[[#This Row],[NOMBRE DE CLIENTS]]</f>
        <v>65.432000000000002</v>
      </c>
      <c r="F6" s="9"/>
      <c r="G6" s="32">
        <v>5.53</v>
      </c>
      <c r="H6" s="9"/>
      <c r="I6" s="30">
        <v>654.32000000000005</v>
      </c>
      <c r="J6" s="10"/>
    </row>
    <row r="7" spans="2:15" s="6" customFormat="1" ht="30" customHeight="1" x14ac:dyDescent="0.25">
      <c r="B7" s="11" t="s">
        <v>3</v>
      </c>
      <c r="C7" s="20">
        <v>11</v>
      </c>
      <c r="D7" s="39"/>
      <c r="E7" s="27">
        <f>Expenses[[#This Row],[CHIFFRE D''AFFAIRE]]/Expenses[[#This Row],[NOMBRE DE CLIENTS]]</f>
        <v>59.851818181818182</v>
      </c>
      <c r="F7" s="12"/>
      <c r="G7" s="24">
        <v>8.81</v>
      </c>
      <c r="H7" s="12"/>
      <c r="I7" s="28">
        <v>658.37</v>
      </c>
      <c r="J7" s="13"/>
    </row>
    <row r="8" spans="2:15" s="6" customFormat="1" ht="30" customHeight="1" x14ac:dyDescent="0.25">
      <c r="B8" s="8" t="s">
        <v>4</v>
      </c>
      <c r="C8" s="22">
        <v>14</v>
      </c>
      <c r="D8" s="40"/>
      <c r="E8" s="27">
        <f>Expenses[[#This Row],[CHIFFRE D''AFFAIRE]]/Expenses[[#This Row],[NOMBRE DE CLIENTS]]</f>
        <v>57.314999999999998</v>
      </c>
      <c r="F8" s="9"/>
      <c r="G8" s="32">
        <v>2.2799999999999998</v>
      </c>
      <c r="H8" s="9"/>
      <c r="I8" s="30">
        <v>802.41</v>
      </c>
      <c r="J8" s="10"/>
    </row>
    <row r="9" spans="2:15" s="6" customFormat="1" ht="30" customHeight="1" x14ac:dyDescent="0.25">
      <c r="B9" s="11" t="s">
        <v>5</v>
      </c>
      <c r="C9" s="20">
        <v>10</v>
      </c>
      <c r="D9" s="35"/>
      <c r="E9" s="27">
        <f>Expenses[[#This Row],[CHIFFRE D''AFFAIRE]]/Expenses[[#This Row],[NOMBRE DE CLIENTS]]</f>
        <v>82.308000000000007</v>
      </c>
      <c r="F9" s="12"/>
      <c r="G9" s="24">
        <v>9.1300000000000008</v>
      </c>
      <c r="H9" s="12"/>
      <c r="I9" s="28">
        <v>823.08</v>
      </c>
      <c r="J9" s="13"/>
    </row>
    <row r="10" spans="2:15" ht="30" customHeight="1" x14ac:dyDescent="0.25">
      <c r="B10" s="8" t="s">
        <v>6</v>
      </c>
      <c r="C10" s="22">
        <v>13</v>
      </c>
      <c r="D10" s="36"/>
      <c r="E10" s="27">
        <f>Expenses[[#This Row],[CHIFFRE D''AFFAIRE]]/Expenses[[#This Row],[NOMBRE DE CLIENTS]]</f>
        <v>61.277692307692305</v>
      </c>
      <c r="F10" s="9"/>
      <c r="G10" s="32">
        <v>6.23</v>
      </c>
      <c r="H10" s="9"/>
      <c r="I10" s="30">
        <v>796.61</v>
      </c>
      <c r="J10" s="10"/>
      <c r="M10" s="26"/>
      <c r="O10" s="25"/>
    </row>
    <row r="11" spans="2:15" ht="30" customHeight="1" x14ac:dyDescent="0.25">
      <c r="B11" s="11" t="s">
        <v>7</v>
      </c>
      <c r="C11" s="20">
        <v>12</v>
      </c>
      <c r="D11" s="35"/>
      <c r="E11" s="27">
        <f>Expenses[[#This Row],[CHIFFRE D''AFFAIRE]]/Expenses[[#This Row],[NOMBRE DE CLIENTS]]</f>
        <v>71.124166666666667</v>
      </c>
      <c r="F11" s="12"/>
      <c r="G11" s="24">
        <v>7.65</v>
      </c>
      <c r="H11" s="12"/>
      <c r="I11" s="28">
        <v>853.49</v>
      </c>
      <c r="J11" s="13"/>
      <c r="K11" s="6"/>
    </row>
    <row r="12" spans="2:15" ht="30" customHeight="1" x14ac:dyDescent="0.25">
      <c r="B12" s="8" t="s">
        <v>8</v>
      </c>
      <c r="C12" s="22">
        <v>15</v>
      </c>
      <c r="D12" s="36"/>
      <c r="E12" s="27">
        <f>Expenses[[#This Row],[CHIFFRE D''AFFAIRE]]/Expenses[[#This Row],[NOMBRE DE CLIENTS]]</f>
        <v>68.424666666666653</v>
      </c>
      <c r="F12" s="9"/>
      <c r="G12" s="32">
        <v>2.02</v>
      </c>
      <c r="H12" s="9"/>
      <c r="I12" s="30">
        <v>1026.3699999999999</v>
      </c>
      <c r="J12" s="10"/>
      <c r="O12" t="s">
        <v>25</v>
      </c>
    </row>
    <row r="13" spans="2:15" ht="30" customHeight="1" x14ac:dyDescent="0.25">
      <c r="B13" s="11" t="s">
        <v>9</v>
      </c>
      <c r="C13" s="20">
        <v>12</v>
      </c>
      <c r="D13" s="35"/>
      <c r="E13" s="27">
        <f>Expenses[[#This Row],[CHIFFRE D''AFFAIRE]]/Expenses[[#This Row],[NOMBRE DE CLIENTS]]</f>
        <v>66.854166666666671</v>
      </c>
      <c r="F13" s="12"/>
      <c r="G13" s="24">
        <v>6.54</v>
      </c>
      <c r="H13" s="12"/>
      <c r="I13" s="28">
        <v>802.25</v>
      </c>
      <c r="J13" s="13"/>
    </row>
    <row r="14" spans="2:15" ht="30" customHeight="1" x14ac:dyDescent="0.25">
      <c r="B14" s="8" t="s">
        <v>10</v>
      </c>
      <c r="C14" s="22">
        <v>18</v>
      </c>
      <c r="D14" s="36"/>
      <c r="E14" s="27">
        <f>Expenses[[#This Row],[CHIFFRE D''AFFAIRE]]/Expenses[[#This Row],[NOMBRE DE CLIENTS]]</f>
        <v>66.714444444444439</v>
      </c>
      <c r="F14" s="9"/>
      <c r="G14" s="32">
        <v>4.0599999999999996</v>
      </c>
      <c r="H14" s="9"/>
      <c r="I14" s="30">
        <v>1200.8599999999999</v>
      </c>
      <c r="J14" s="10"/>
    </row>
    <row r="15" spans="2:15" ht="30" customHeight="1" x14ac:dyDescent="0.25">
      <c r="B15" s="11" t="s">
        <v>11</v>
      </c>
      <c r="C15" s="20">
        <v>8</v>
      </c>
      <c r="D15" s="35"/>
      <c r="E15" s="27">
        <f>Expenses[[#This Row],[CHIFFRE D''AFFAIRE]]/Expenses[[#This Row],[NOMBRE DE CLIENTS]]</f>
        <v>50.753749999999997</v>
      </c>
      <c r="F15" s="12"/>
      <c r="G15" s="24">
        <v>8.49</v>
      </c>
      <c r="H15" s="12"/>
      <c r="I15" s="28">
        <v>406.03</v>
      </c>
      <c r="J15" s="13"/>
    </row>
    <row r="16" spans="2:15" ht="30" customHeight="1" x14ac:dyDescent="0.25">
      <c r="B16" s="8" t="s">
        <v>12</v>
      </c>
      <c r="C16" s="22">
        <v>13</v>
      </c>
      <c r="D16" s="36"/>
      <c r="E16" s="27">
        <f>Expenses[[#This Row],[CHIFFRE D''AFFAIRE]]/Expenses[[#This Row],[NOMBRE DE CLIENTS]]</f>
        <v>44.970769230769228</v>
      </c>
      <c r="F16" s="9"/>
      <c r="G16" s="32">
        <v>7.54</v>
      </c>
      <c r="H16" s="9"/>
      <c r="I16" s="30">
        <v>584.62</v>
      </c>
      <c r="J16" s="10"/>
    </row>
    <row r="17" spans="2:11" ht="30" customHeight="1" x14ac:dyDescent="0.25">
      <c r="B17" s="11" t="s">
        <v>13</v>
      </c>
      <c r="C17" s="20">
        <v>0</v>
      </c>
      <c r="D17" s="35"/>
      <c r="E17" s="27" t="e">
        <f>Expenses[[#This Row],[CHIFFRE D''AFFAIRE]]/Expenses[[#This Row],[NOMBRE DE CLIENTS]]</f>
        <v>#DIV/0!</v>
      </c>
      <c r="F17" s="12"/>
      <c r="G17" s="24">
        <v>0</v>
      </c>
      <c r="H17" s="12"/>
      <c r="I17" s="28">
        <v>0</v>
      </c>
      <c r="J17" s="13"/>
    </row>
    <row r="18" spans="2:11" ht="30" customHeight="1" x14ac:dyDescent="0.25">
      <c r="B18" s="8" t="s">
        <v>14</v>
      </c>
      <c r="C18" s="22">
        <v>1</v>
      </c>
      <c r="D18" s="36"/>
      <c r="E18" s="27">
        <f>Expenses[[#This Row],[CHIFFRE D''AFFAIRE]]/Expenses[[#This Row],[NOMBRE DE CLIENTS]]</f>
        <v>102.08</v>
      </c>
      <c r="F18" s="9"/>
      <c r="G18" s="32">
        <v>10</v>
      </c>
      <c r="H18" s="9"/>
      <c r="I18" s="30">
        <v>102.08</v>
      </c>
      <c r="J18" s="10"/>
    </row>
    <row r="19" spans="2:11" ht="30" customHeight="1" x14ac:dyDescent="0.25">
      <c r="B19" s="14" t="s">
        <v>23</v>
      </c>
      <c r="C19" s="21">
        <f>C5+C7+C9+C11+C13+C15+C17</f>
        <v>59</v>
      </c>
      <c r="D19" s="37"/>
      <c r="E19" s="29">
        <f>Expenses[[#This Row],[CHIFFRE D''AFFAIRE]]/Expenses[[#This Row],[NOMBRE DE CLIENTS]]</f>
        <v>67.289830508474566</v>
      </c>
      <c r="F19" s="15"/>
      <c r="G19" s="29">
        <f>(G5+G7+G9+G11+G13+G15)/6</f>
        <v>8.5333333333333332</v>
      </c>
      <c r="H19" s="15"/>
      <c r="I19" s="29">
        <f>I5+I7+I9+I11+I13+I15+I17</f>
        <v>3970.0999999999995</v>
      </c>
      <c r="J19" s="16"/>
    </row>
    <row r="20" spans="2:11" ht="30" customHeight="1" x14ac:dyDescent="0.25">
      <c r="B20" s="17" t="s">
        <v>24</v>
      </c>
      <c r="C20" s="23">
        <f>C6+C8+C10+C12+C14+C16+C18</f>
        <v>84</v>
      </c>
      <c r="D20" s="38"/>
      <c r="E20" s="31">
        <f>Expenses[[#Totals],[CHIFFRE D''AFFAIRE]]/Expenses[[#Totals],[NOMBRE DE CLIENTS]]</f>
        <v>61.515119047619045</v>
      </c>
      <c r="F20" s="18">
        <f>SUBTOTAL(109,Expenses[EVOLUTION P.M])</f>
        <v>0</v>
      </c>
      <c r="G20" s="33">
        <f>(G6+G8+G10+G12+G14+G16+G18)/7</f>
        <v>5.38</v>
      </c>
      <c r="H20" s="18">
        <f>SUBTOTAL(109,Expenses[EVOLUTION TAUX DE RUPTURE])</f>
        <v>0</v>
      </c>
      <c r="I20" s="31">
        <f>I6+I8+I10+I12+I14+I16+I18</f>
        <v>5167.2699999999995</v>
      </c>
      <c r="J20" s="19"/>
    </row>
    <row r="23" spans="2:11" s="7" customFormat="1" ht="30" customHeight="1" x14ac:dyDescent="0.25">
      <c r="K23"/>
    </row>
    <row r="24" spans="2:11" s="7" customFormat="1" ht="30" customHeight="1" x14ac:dyDescent="0.25">
      <c r="K24" s="6"/>
    </row>
    <row r="25" spans="2:11" ht="30" customHeight="1" x14ac:dyDescent="0.25">
      <c r="K25" s="7"/>
    </row>
    <row r="28" spans="2:11" ht="30" customHeight="1" x14ac:dyDescent="0.25">
      <c r="J28" s="1"/>
    </row>
  </sheetData>
  <sheetProtection selectLockedCells="1" selectUnlockedCells="1"/>
  <conditionalFormatting sqref="E5:I19">
    <cfRule type="expression" dxfId="16" priority="2">
      <formula>E5&lt;0</formula>
    </cfRule>
  </conditionalFormatting>
  <conditionalFormatting sqref="B5">
    <cfRule type="colorScale" priority="1">
      <colorScale>
        <cfvo type="min"/>
        <cfvo type="max"/>
        <color theme="0" tint="-0.34998626667073579"/>
        <color theme="0"/>
      </colorScale>
    </cfRule>
  </conditionalFormatting>
  <conditionalFormatting sqref="J5:J19">
    <cfRule type="expression" dxfId="15" priority="75">
      <formula>(#REF!&lt;&gt;"")*($J5&lt;&gt;"")*(#REF!&lt;$J5)</formula>
    </cfRule>
  </conditionalFormatting>
  <conditionalFormatting sqref="G5:G19">
    <cfRule type="expression" dxfId="14" priority="102">
      <formula>SUMIF($B$5:$B$19,$B5,$G$5:$G$19)&gt;#REF!</formula>
    </cfRule>
  </conditionalFormatting>
  <conditionalFormatting sqref="E5:E19">
    <cfRule type="expression" dxfId="13" priority="104">
      <formula>SUMIF($B$5:$B$19,$B5,$E$5:$E$19)&gt;#REF!</formula>
    </cfRule>
  </conditionalFormatting>
  <conditionalFormatting sqref="H5:H19">
    <cfRule type="expression" dxfId="12" priority="106">
      <formula>SUMIF($B$5:$B$19,$B5,$H$5:$H$19)&gt;#REF!</formula>
    </cfRule>
  </conditionalFormatting>
  <conditionalFormatting sqref="I5:I19">
    <cfRule type="expression" dxfId="11" priority="108">
      <formula>SUMIF($B$5:$B$19,$B5,$I$5:$I$19)&gt;#REF!</formula>
    </cfRule>
  </conditionalFormatting>
  <dataValidations count="11">
    <dataValidation allowBlank="1" showInputMessage="1" showErrorMessage="1" prompt="Create a Business Expense Report in this worksheet. Enter expense descriptions and amounts in Expenses table. Total expenses are automatically calculated" sqref="A1"/>
    <dataValidation allowBlank="1" showInputMessage="1" showErrorMessage="1" prompt="Title of this worksheet is in this cell. Enter company name and address in cells below" sqref="B1"/>
    <dataValidation allowBlank="1" showInputMessage="1" showErrorMessage="1" prompt="Enter Date in this column under this heading" sqref="B4"/>
    <dataValidation allowBlank="1" showInputMessage="1" showErrorMessage="1" prompt="Enter Account in this column under this heading" sqref="C4"/>
    <dataValidation allowBlank="1" showInputMessage="1" showErrorMessage="1" prompt="Enter Description in this column under this heading" sqref="D4"/>
    <dataValidation allowBlank="1" showInputMessage="1" showErrorMessage="1" prompt="Enter Hotel expenses in this column under this heading" sqref="E4"/>
    <dataValidation allowBlank="1" showInputMessage="1" showErrorMessage="1" prompt="Enter Transport expenses in this column under this heading" sqref="F4"/>
    <dataValidation allowBlank="1" showInputMessage="1" showErrorMessage="1" prompt="Enter Meals expenses in this column under this heading" sqref="G4"/>
    <dataValidation allowBlank="1" showInputMessage="1" showErrorMessage="1" prompt="Enter Phone expenses in this column under this heading" sqref="H4"/>
    <dataValidation allowBlank="1" showInputMessage="1" showErrorMessage="1" prompt="Enter Miscellaneous expenses in this column under this heading" sqref="I4"/>
    <dataValidation allowBlank="1" showInputMessage="1" showErrorMessage="1" prompt="Enter Odometer Start reading in this column under this heading" sqref="J4"/>
  </dataValidations>
  <printOptions horizontalCentered="1"/>
  <pageMargins left="0.25" right="0.25" top="0.75" bottom="0.75" header="0.3" footer="0.3"/>
  <pageSetup fitToHeight="0" orientation="landscape" r:id="rId1"/>
  <headerFooter differentFirst="1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Sheet1</vt:lpstr>
      <vt:lpstr>Expense Report</vt:lpstr>
      <vt:lpstr>AllData</vt:lpstr>
      <vt:lpstr>ColumnTitle1</vt:lpstr>
      <vt:lpstr>'Expense Report'!Impression_des_titres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Thomas PUJOL</dc:creator>
  <cp:lastModifiedBy>jerome pujol</cp:lastModifiedBy>
  <dcterms:created xsi:type="dcterms:W3CDTF">2017-05-01T05:29:40Z</dcterms:created>
  <dcterms:modified xsi:type="dcterms:W3CDTF">2017-07-31T14:33:53Z</dcterms:modified>
</cp:coreProperties>
</file>