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28920" yWindow="-120" windowWidth="29040" windowHeight="15840"/>
  </bookViews>
  <sheets>
    <sheet name="DATA" sheetId="3" r:id="rId1"/>
    <sheet name="PARAMETRES" sheetId="4" r:id="rId2"/>
  </sheets>
  <calcPr calcId="125725"/>
</workbook>
</file>

<file path=xl/calcChain.xml><?xml version="1.0" encoding="utf-8"?>
<calcChain xmlns="http://schemas.openxmlformats.org/spreadsheetml/2006/main">
  <c r="D5" i="3"/>
  <c r="F5" s="1"/>
  <c r="E5"/>
  <c r="D4"/>
  <c r="E4"/>
  <c r="D3"/>
  <c r="E3"/>
  <c r="D2"/>
  <c r="E2"/>
  <c r="O5" l="1"/>
  <c r="J5"/>
  <c r="I5"/>
  <c r="F4"/>
  <c r="I4" s="1"/>
  <c r="F2"/>
  <c r="O2" s="1"/>
  <c r="F3"/>
  <c r="I3" s="1"/>
  <c r="O4" l="1"/>
  <c r="O3"/>
  <c r="J4"/>
  <c r="I2"/>
  <c r="J2"/>
  <c r="J3"/>
</calcChain>
</file>

<file path=xl/sharedStrings.xml><?xml version="1.0" encoding="utf-8"?>
<sst xmlns="http://schemas.openxmlformats.org/spreadsheetml/2006/main" count="141" uniqueCount="89">
  <si>
    <t>PROGRAMME</t>
  </si>
  <si>
    <t>LIGNE</t>
  </si>
  <si>
    <t>FORMULES D'EXTRACTION DE L'OUTIL</t>
  </si>
  <si>
    <t>M63</t>
  </si>
  <si>
    <t>M61</t>
  </si>
  <si>
    <t>CONTIENT :</t>
  </si>
  <si>
    <t>NE CONTIENT PAS :</t>
  </si>
  <si>
    <t>M106</t>
  </si>
  <si>
    <t>M06</t>
  </si>
  <si>
    <t>M6</t>
  </si>
  <si>
    <t>T</t>
  </si>
  <si>
    <t>M</t>
  </si>
  <si>
    <t>CHEMIN</t>
  </si>
  <si>
    <t>nom machine</t>
  </si>
  <si>
    <t>(</t>
  </si>
  <si>
    <t>Ø</t>
  </si>
  <si>
    <t>type outil2</t>
  </si>
  <si>
    <t>Rayon</t>
  </si>
  <si>
    <t>Remplacement  du texte</t>
  </si>
  <si>
    <t>(*ARMOI*)</t>
  </si>
  <si>
    <t>ENLEVER</t>
  </si>
  <si>
    <t>(*T*KI*)</t>
  </si>
  <si>
    <t>(*MIN*)</t>
  </si>
  <si>
    <t>(*T*MI*)</t>
  </si>
  <si>
    <t>(*T*K1*)</t>
  </si>
  <si>
    <t>(*T*K2*)</t>
  </si>
  <si>
    <t>(*T*K3*)</t>
  </si>
  <si>
    <t>(*T*K4*)</t>
  </si>
  <si>
    <t>1er criteres</t>
  </si>
  <si>
    <t>2e criteres</t>
  </si>
  <si>
    <t>*M106*(</t>
  </si>
  <si>
    <t>M106*(T*)</t>
  </si>
  <si>
    <t>M0</t>
  </si>
  <si>
    <t>M07</t>
  </si>
  <si>
    <t>*M06*(</t>
  </si>
  <si>
    <t>M06*(T*)</t>
  </si>
  <si>
    <t>M00</t>
  </si>
  <si>
    <t>M08</t>
  </si>
  <si>
    <t>*M6*(</t>
  </si>
  <si>
    <t>M6*(T*)</t>
  </si>
  <si>
    <t>M000</t>
  </si>
  <si>
    <t>M09</t>
  </si>
  <si>
    <t>essai 3e rech</t>
  </si>
  <si>
    <t>M106*(</t>
  </si>
  <si>
    <t>M06*(</t>
  </si>
  <si>
    <t>M6*(</t>
  </si>
  <si>
    <t>(*T*KIWA*)</t>
  </si>
  <si>
    <t>(*T*MITSUI*)</t>
  </si>
  <si>
    <t>(TU</t>
  </si>
  <si>
    <t>M106*T1</t>
  </si>
  <si>
    <t>M06*T1</t>
  </si>
  <si>
    <t>M6*T1</t>
  </si>
  <si>
    <t>T11</t>
  </si>
  <si>
    <t>T10</t>
  </si>
  <si>
    <t>T12</t>
  </si>
  <si>
    <t>T13</t>
  </si>
  <si>
    <t>T14</t>
  </si>
  <si>
    <t>T15</t>
  </si>
  <si>
    <t>T16</t>
  </si>
  <si>
    <t>T17</t>
  </si>
  <si>
    <t>T18</t>
  </si>
  <si>
    <t>T19</t>
  </si>
  <si>
    <t>CRITERES T1 K1</t>
  </si>
  <si>
    <t>Colonne1</t>
  </si>
  <si>
    <t>Colonne2</t>
  </si>
  <si>
    <t>G28*G91</t>
  </si>
  <si>
    <t>POUR MITSUI</t>
  </si>
  <si>
    <t>(*M6*)</t>
  </si>
  <si>
    <t>(*ENLEV*</t>
  </si>
  <si>
    <t>(*METTR*</t>
  </si>
  <si>
    <t>ESSAIS</t>
  </si>
  <si>
    <t>AAAAZZZ</t>
  </si>
  <si>
    <t>*T*G43*</t>
  </si>
  <si>
    <t>*G43*T*</t>
  </si>
  <si>
    <t>C:\Users\sylvain\Desktop\Nouveau dossier\</t>
  </si>
  <si>
    <t xml:space="preserve">G43H63Z30.T6 </t>
  </si>
  <si>
    <t>G43H06Z20.M8T10</t>
  </si>
  <si>
    <t>TEXTEDELALIGNE</t>
  </si>
  <si>
    <t>texte de remplacement</t>
  </si>
  <si>
    <t>texte à inserer dessous</t>
  </si>
  <si>
    <t>fichier texte forum</t>
  </si>
  <si>
    <t xml:space="preserve">G43H63Z10.T256987 </t>
  </si>
  <si>
    <t>G43H116Z10.M08 T1452</t>
  </si>
  <si>
    <t>attention : si on arrive a créé la ligne 17 (et a ajouter le contenu de J )</t>
  </si>
  <si>
    <t>et ainsi de suite ….33 va devenir 35 et la nouvelle ligne sera 36</t>
  </si>
  <si>
    <t>51 deviens 54, ligne inserer 55</t>
  </si>
  <si>
    <t>la ligne 24 doit donc devenir 25 et la nouvelle ligne a inserer sera donc 26</t>
  </si>
  <si>
    <t>attention l'analyse porte sur des dossiers qui contiennent de nombreux fichiers; cette  renumerotation doit prendre compte le nom du fichier.</t>
  </si>
  <si>
    <t>info : le chemin du fichier est en G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</si>
</sst>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49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NumberFormat="1" applyBorder="1"/>
    <xf numFmtId="0" fontId="3" fillId="0" borderId="0" xfId="0" applyNumberFormat="1" applyFont="1" applyBorder="1"/>
    <xf numFmtId="0" fontId="0" fillId="0" borderId="0" xfId="0" applyBorder="1"/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49" fontId="0" fillId="0" borderId="0" xfId="0" applyNumberFormat="1" applyBorder="1"/>
  </cellXfs>
  <cellStyles count="1">
    <cellStyle name="Normal" xfId="0" builtinId="0"/>
  </cellStyles>
  <dxfs count="1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114300</xdr:colOff>
      <xdr:row>0</xdr:row>
      <xdr:rowOff>82550</xdr:rowOff>
    </xdr:from>
    <xdr:to>
      <xdr:col>16</xdr:col>
      <xdr:colOff>736600</xdr:colOff>
      <xdr:row>2</xdr:row>
      <xdr:rowOff>22225</xdr:rowOff>
    </xdr:to>
    <xdr:sp macro="[0]!import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4182725" y="82550"/>
          <a:ext cx="1755775" cy="311150"/>
        </a:xfrm>
        <a:prstGeom prst="roundRect">
          <a:avLst>
            <a:gd name="adj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lire les programmes</a:t>
          </a:r>
        </a:p>
      </xdr:txBody>
    </xdr:sp>
    <xdr:clientData/>
  </xdr:twoCellAnchor>
  <xdr:twoCellAnchor>
    <xdr:from>
      <xdr:col>15</xdr:col>
      <xdr:colOff>19050</xdr:colOff>
      <xdr:row>8</xdr:row>
      <xdr:rowOff>66674</xdr:rowOff>
    </xdr:from>
    <xdr:to>
      <xdr:col>17</xdr:col>
      <xdr:colOff>0</xdr:colOff>
      <xdr:row>15</xdr:row>
      <xdr:rowOff>38099</xdr:rowOff>
    </xdr:to>
    <xdr:sp macro="[0]!remplacement_du_texte" textlink="">
      <xdr:nvSpPr>
        <xdr:cNvPr id="5" name="Rectangle à coins arrondis 1">
          <a:extLst>
            <a:ext uri="{FF2B5EF4-FFF2-40B4-BE49-F238E27FC236}">
              <a16:creationId xmlns:a16="http://schemas.microsoft.com/office/drawing/2014/main" xmlns="" id="{70C52C86-965F-48B9-BAA3-F848EE3402D7}"/>
            </a:ext>
          </a:extLst>
        </xdr:cNvPr>
        <xdr:cNvSpPr/>
      </xdr:nvSpPr>
      <xdr:spPr>
        <a:xfrm>
          <a:off x="11544300" y="1581149"/>
          <a:ext cx="2647950" cy="1304925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REMPLACEMENT DU </a:t>
          </a:r>
          <a:r>
            <a:rPr lang="fr-FR" sz="1100" baseline="0"/>
            <a:t>TEXTE DE LA LIGNE  (colonne C) PAR LE CONTENU DE LA COLONNE  I</a:t>
          </a:r>
          <a:endParaRPr lang="fr-FR" sz="1100"/>
        </a:p>
      </xdr:txBody>
    </xdr:sp>
    <xdr:clientData/>
  </xdr:twoCellAnchor>
  <xdr:twoCellAnchor>
    <xdr:from>
      <xdr:col>15</xdr:col>
      <xdr:colOff>457200</xdr:colOff>
      <xdr:row>4</xdr:row>
      <xdr:rowOff>104774</xdr:rowOff>
    </xdr:from>
    <xdr:to>
      <xdr:col>16</xdr:col>
      <xdr:colOff>180976</xdr:colOff>
      <xdr:row>7</xdr:row>
      <xdr:rowOff>19049</xdr:rowOff>
    </xdr:to>
    <xdr:sp macro="[0]!RAZ_Click" textlink="">
      <xdr:nvSpPr>
        <xdr:cNvPr id="7" name="Rectangle à coins arrondis 1">
          <a:extLst>
            <a:ext uri="{FF2B5EF4-FFF2-40B4-BE49-F238E27FC236}">
              <a16:creationId xmlns:a16="http://schemas.microsoft.com/office/drawing/2014/main" xmlns="" id="{70C52C86-965F-48B9-BAA3-F848EE3402D7}"/>
            </a:ext>
          </a:extLst>
        </xdr:cNvPr>
        <xdr:cNvSpPr/>
      </xdr:nvSpPr>
      <xdr:spPr>
        <a:xfrm>
          <a:off x="11677650" y="857249"/>
          <a:ext cx="857251" cy="485775"/>
        </a:xfrm>
        <a:prstGeom prst="round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</xdr:txBody>
    </xdr:sp>
    <xdr:clientData/>
  </xdr:twoCellAnchor>
  <xdr:twoCellAnchor>
    <xdr:from>
      <xdr:col>15</xdr:col>
      <xdr:colOff>57150</xdr:colOff>
      <xdr:row>16</xdr:row>
      <xdr:rowOff>161924</xdr:rowOff>
    </xdr:from>
    <xdr:to>
      <xdr:col>17</xdr:col>
      <xdr:colOff>57150</xdr:colOff>
      <xdr:row>25</xdr:row>
      <xdr:rowOff>171449</xdr:rowOff>
    </xdr:to>
    <xdr:sp macro="[0]!insertion_ligne_suivante" textlink="">
      <xdr:nvSpPr>
        <xdr:cNvPr id="8" name="Flèche vers le bas 7"/>
        <xdr:cNvSpPr/>
      </xdr:nvSpPr>
      <xdr:spPr>
        <a:xfrm>
          <a:off x="11582400" y="3200399"/>
          <a:ext cx="2667000" cy="17240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insertion</a:t>
          </a:r>
          <a:r>
            <a:rPr lang="fr-FR" sz="1100" baseline="0"/>
            <a:t> dans le fichier (en A) d'une nouvelle ligne en fonction de B et coller le contenu de (J) dans cette nouvelle ligne.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O5" totalsRowShown="0">
  <autoFilter ref="A1:O5">
    <filterColumn colId="9"/>
    <filterColumn colId="10"/>
    <filterColumn colId="11"/>
    <filterColumn colId="12"/>
    <filterColumn colId="13"/>
    <filterColumn colId="14"/>
  </autoFilter>
  <tableColumns count="15">
    <tableColumn id="1" name="PROGRAMME"/>
    <tableColumn id="3" name="LIGNE"/>
    <tableColumn id="2" name="TEXTEDELALIGNE" dataDxfId="12"/>
    <tableColumn id="5" name="T" dataDxfId="11">
      <calculatedColumnFormula>SEARCH("T",Tableau1[[#This Row],[TEXTEDELALIGNE]])</calculatedColumnFormula>
    </tableColumn>
    <tableColumn id="6" name="M" dataDxfId="10">
      <calculatedColumnFormula>SEARCH("T",Tableau1[[#This Row],[TEXTEDELALIGNE]])</calculatedColumnFormula>
    </tableColumn>
    <tableColumn id="4" name="FORMULES D'EXTRACTION DE L'OUTIL" dataDxfId="9">
      <calculatedColumnFormula>MID(C2,D2,IF(E2&gt;D2,E2-D2,LEN(C2)))</calculatedColumnFormula>
    </tableColumn>
    <tableColumn id="7" name="CHEMIN" dataDxfId="8"/>
    <tableColumn id="8" name="nom machine" dataDxfId="7"/>
    <tableColumn id="9" name="texte de remplacement" dataDxfId="6">
      <calculatedColumnFormula>IF(IF(SEARCH(F2,C2)&lt;&gt;0,1,FALSE)=1,SUBSTITUTE(C2,F2,""),C2)</calculatedColumnFormula>
    </tableColumn>
    <tableColumn id="10" name="texte à inserer dessous" dataDxfId="5">
      <calculatedColumnFormula>F2</calculatedColumnFormula>
    </tableColumn>
    <tableColumn id="11" name="type outil2" dataDxfId="4"/>
    <tableColumn id="12" name="Ø" dataDxfId="3"/>
    <tableColumn id="13" name="Rayon" dataDxfId="2"/>
    <tableColumn id="14" name="Colonne1" dataDxfId="1"/>
    <tableColumn id="15" name="Colonne2" dataDxfId="0">
      <calculatedColumnFormula>CONCATENATE("(",SUBSTITUTE(F2," ",""),H2,")")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26"/>
  <sheetViews>
    <sheetView showGridLines="0" tabSelected="1" topLeftCell="B1" workbookViewId="0">
      <selection activeCell="S8" sqref="S8"/>
    </sheetView>
  </sheetViews>
  <sheetFormatPr baseColWidth="10" defaultRowHeight="15"/>
  <cols>
    <col min="1" max="1" width="24.5703125" customWidth="1"/>
    <col min="2" max="2" width="10.140625" customWidth="1"/>
    <col min="3" max="3" width="25.7109375" customWidth="1"/>
    <col min="4" max="4" width="6.42578125" hidden="1" customWidth="1"/>
    <col min="5" max="5" width="11.7109375" hidden="1" customWidth="1"/>
    <col min="6" max="6" width="24.140625" customWidth="1"/>
    <col min="7" max="7" width="60.5703125" hidden="1" customWidth="1"/>
    <col min="8" max="8" width="15.28515625" bestFit="1" customWidth="1"/>
    <col min="9" max="9" width="21.7109375" customWidth="1"/>
    <col min="10" max="10" width="22.140625" customWidth="1"/>
    <col min="11" max="11" width="10.140625" style="2" hidden="1" customWidth="1"/>
    <col min="12" max="12" width="10.85546875" hidden="1" customWidth="1"/>
    <col min="13" max="13" width="11" hidden="1" customWidth="1"/>
    <col min="14" max="14" width="13.7109375" customWidth="1"/>
    <col min="15" max="15" width="12.140625" customWidth="1"/>
    <col min="16" max="16" width="17"/>
    <col min="17" max="17" width="23" bestFit="1" customWidth="1"/>
    <col min="19" max="19" width="63" bestFit="1" customWidth="1"/>
  </cols>
  <sheetData>
    <row r="1" spans="1:17">
      <c r="A1" t="s">
        <v>0</v>
      </c>
      <c r="B1" t="s">
        <v>1</v>
      </c>
      <c r="C1" s="7" t="s">
        <v>77</v>
      </c>
      <c r="D1" t="s">
        <v>10</v>
      </c>
      <c r="E1" t="s">
        <v>11</v>
      </c>
      <c r="F1" t="s">
        <v>2</v>
      </c>
      <c r="G1" t="s">
        <v>12</v>
      </c>
      <c r="H1" t="s">
        <v>13</v>
      </c>
      <c r="I1" s="7" t="s">
        <v>78</v>
      </c>
      <c r="J1" s="7" t="s">
        <v>79</v>
      </c>
      <c r="K1" t="s">
        <v>16</v>
      </c>
      <c r="L1" t="s">
        <v>15</v>
      </c>
      <c r="M1" t="s">
        <v>17</v>
      </c>
      <c r="N1" s="7" t="s">
        <v>63</v>
      </c>
      <c r="O1" s="7" t="s">
        <v>64</v>
      </c>
    </row>
    <row r="2" spans="1:17" ht="14.25" customHeight="1">
      <c r="A2" s="6" t="s">
        <v>80</v>
      </c>
      <c r="B2" s="6">
        <v>16</v>
      </c>
      <c r="C2" s="11" t="s">
        <v>75</v>
      </c>
      <c r="D2" s="4">
        <f>SEARCH("T",Tableau1[[#This Row],[TEXTEDELALIGNE]])</f>
        <v>11</v>
      </c>
      <c r="E2" s="4">
        <f>SEARCH("T",Tableau1[[#This Row],[TEXTEDELALIGNE]])</f>
        <v>11</v>
      </c>
      <c r="F2" s="4" t="str">
        <f>MID(C2,D2,IF(E2&gt;D2,E2-D2,LEN(C2)))</f>
        <v xml:space="preserve">T6 </v>
      </c>
      <c r="G2" s="4" t="s">
        <v>74</v>
      </c>
      <c r="H2" s="4"/>
      <c r="I2" s="4" t="str">
        <f>IF(IF(SEARCH(F2,C2)&lt;&gt;0,1,FALSE)=1,SUBSTITUTE(C2,F2,""),C2)</f>
        <v>G43H63Z30.</v>
      </c>
      <c r="J2" s="4" t="str">
        <f>F2</f>
        <v xml:space="preserve">T6 </v>
      </c>
      <c r="K2" s="5"/>
      <c r="L2" s="4"/>
      <c r="M2" s="4"/>
      <c r="N2" s="4"/>
      <c r="O2" s="4" t="str">
        <f>CONCATENATE("(",SUBSTITUTE(F2," ",""),H2,")")</f>
        <v>(T6)</v>
      </c>
    </row>
    <row r="3" spans="1:17">
      <c r="A3" s="6" t="s">
        <v>80</v>
      </c>
      <c r="B3" s="6">
        <v>24</v>
      </c>
      <c r="C3" s="11" t="s">
        <v>81</v>
      </c>
      <c r="D3" s="4">
        <f>SEARCH("T",Tableau1[[#This Row],[TEXTEDELALIGNE]])</f>
        <v>11</v>
      </c>
      <c r="E3" s="4">
        <f>SEARCH("T",Tableau1[[#This Row],[TEXTEDELALIGNE]])</f>
        <v>11</v>
      </c>
      <c r="F3" s="4" t="str">
        <f>MID(C3,D3,IF(E3&gt;D3,E3-D3,LEN(C3)))</f>
        <v xml:space="preserve">T256987 </v>
      </c>
      <c r="G3" s="4" t="s">
        <v>74</v>
      </c>
      <c r="H3" s="4"/>
      <c r="I3" s="4" t="str">
        <f>IF(IF(SEARCH(F3,C3)&lt;&gt;0,1,FALSE)=1,SUBSTITUTE(C3,F3,""),C3)</f>
        <v>G43H63Z10.</v>
      </c>
      <c r="J3" s="4" t="str">
        <f>F3</f>
        <v xml:space="preserve">T256987 </v>
      </c>
      <c r="K3" s="5"/>
      <c r="L3" s="4"/>
      <c r="M3" s="4"/>
      <c r="N3" s="4"/>
      <c r="O3" s="4" t="str">
        <f>CONCATENATE("(",SUBSTITUTE(F3," ",""),H3,")")</f>
        <v>(T256987)</v>
      </c>
    </row>
    <row r="4" spans="1:17">
      <c r="A4" s="6" t="s">
        <v>80</v>
      </c>
      <c r="B4" s="6">
        <v>33</v>
      </c>
      <c r="C4" s="11" t="s">
        <v>76</v>
      </c>
      <c r="D4" s="4">
        <f>SEARCH("T",Tableau1[[#This Row],[TEXTEDELALIGNE]])</f>
        <v>13</v>
      </c>
      <c r="E4" s="4">
        <f>SEARCH("T",Tableau1[[#This Row],[TEXTEDELALIGNE]])</f>
        <v>13</v>
      </c>
      <c r="F4" s="4" t="str">
        <f>MID(C4,D4,IF(E4&gt;D4,E4-D4,LEN(C4)))</f>
        <v>T10</v>
      </c>
      <c r="G4" s="4" t="s">
        <v>74</v>
      </c>
      <c r="H4" s="4"/>
      <c r="I4" s="4" t="str">
        <f>IF(IF(SEARCH(F4,C4)&lt;&gt;0,1,FALSE)=1,SUBSTITUTE(C4,F4,""),C4)</f>
        <v>G43H06Z20.M8</v>
      </c>
      <c r="J4" s="4" t="str">
        <f>F4</f>
        <v>T10</v>
      </c>
      <c r="K4" s="5"/>
      <c r="L4" s="4"/>
      <c r="M4" s="4"/>
      <c r="N4" s="4"/>
      <c r="O4" s="4" t="str">
        <f>CONCATENATE("(",SUBSTITUTE(F4," ",""),H4,")")</f>
        <v>(T10)</v>
      </c>
    </row>
    <row r="5" spans="1:17">
      <c r="A5" s="6" t="s">
        <v>80</v>
      </c>
      <c r="B5" s="6">
        <v>51</v>
      </c>
      <c r="C5" s="11" t="s">
        <v>82</v>
      </c>
      <c r="D5" s="4">
        <f>SEARCH("T",Tableau1[[#This Row],[TEXTEDELALIGNE]])</f>
        <v>16</v>
      </c>
      <c r="E5" s="4">
        <f>SEARCH("T",Tableau1[[#This Row],[TEXTEDELALIGNE]])</f>
        <v>16</v>
      </c>
      <c r="F5" s="4" t="str">
        <f>MID(C5,D5,IF(E5&gt;D5,E5-D5,LEN(C5)))</f>
        <v>T1452</v>
      </c>
      <c r="G5" s="4" t="s">
        <v>74</v>
      </c>
      <c r="H5" s="4"/>
      <c r="I5" s="4" t="str">
        <f>IF(IF(SEARCH(F5,C5)&lt;&gt;0,1,FALSE)=1,SUBSTITUTE(C5,F5,""),C5)</f>
        <v xml:space="preserve">G43H116Z10.M08 </v>
      </c>
      <c r="J5" s="4" t="str">
        <f>F5</f>
        <v>T1452</v>
      </c>
      <c r="K5" s="5"/>
      <c r="L5" s="4"/>
      <c r="M5" s="4"/>
      <c r="N5" s="4"/>
      <c r="O5" s="4" t="str">
        <f>CONCATENATE("(",SUBSTITUTE(F5," ",""),H5,")")</f>
        <v>(T1452)</v>
      </c>
    </row>
    <row r="11" spans="1:17">
      <c r="Q11" s="3" t="s">
        <v>18</v>
      </c>
    </row>
    <row r="18" spans="19:19">
      <c r="S18" s="7" t="s">
        <v>83</v>
      </c>
    </row>
    <row r="19" spans="19:19">
      <c r="S19" s="7" t="s">
        <v>86</v>
      </c>
    </row>
    <row r="20" spans="19:19">
      <c r="S20" s="7" t="s">
        <v>84</v>
      </c>
    </row>
    <row r="21" spans="19:19">
      <c r="S21" s="7" t="s">
        <v>85</v>
      </c>
    </row>
    <row r="24" spans="19:19">
      <c r="S24" s="7" t="s">
        <v>87</v>
      </c>
    </row>
    <row r="26" spans="19:19">
      <c r="S26" s="7" t="s">
        <v>88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W30"/>
  <sheetViews>
    <sheetView workbookViewId="0">
      <selection activeCell="A33" sqref="A33"/>
    </sheetView>
  </sheetViews>
  <sheetFormatPr baseColWidth="10" defaultColWidth="15.85546875" defaultRowHeight="15"/>
  <cols>
    <col min="1" max="1" width="12" bestFit="1" customWidth="1"/>
    <col min="2" max="2" width="18.42578125" bestFit="1" customWidth="1"/>
    <col min="4" max="4" width="14" bestFit="1" customWidth="1"/>
    <col min="5" max="5" width="4.7109375" bestFit="1" customWidth="1"/>
    <col min="6" max="6" width="4.7109375" style="7" customWidth="1"/>
    <col min="7" max="7" width="13.5703125" customWidth="1"/>
    <col min="8" max="8" width="4.7109375" bestFit="1" customWidth="1"/>
    <col min="10" max="12" width="5.28515625" customWidth="1"/>
    <col min="13" max="13" width="11" customWidth="1"/>
    <col min="14" max="14" width="12.5703125" bestFit="1" customWidth="1"/>
    <col min="15" max="15" width="5.7109375" bestFit="1" customWidth="1"/>
    <col min="16" max="16" width="5.7109375" style="7" customWidth="1"/>
    <col min="17" max="17" width="7.42578125" bestFit="1" customWidth="1"/>
    <col min="18" max="18" width="4.7109375" bestFit="1" customWidth="1"/>
    <col min="19" max="19" width="14" bestFit="1" customWidth="1"/>
    <col min="20" max="20" width="10.5703125" bestFit="1" customWidth="1"/>
    <col min="21" max="21" width="8.7109375" bestFit="1" customWidth="1"/>
    <col min="22" max="22" width="10.5703125" bestFit="1" customWidth="1"/>
    <col min="23" max="23" width="8.7109375" bestFit="1" customWidth="1"/>
  </cols>
  <sheetData>
    <row r="1" spans="1:23" s="1" customFormat="1">
      <c r="A1" s="8" t="s">
        <v>5</v>
      </c>
      <c r="B1" s="8" t="s">
        <v>6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O1" s="8"/>
      <c r="P1" s="8"/>
      <c r="Q1" s="8"/>
      <c r="R1" s="8"/>
      <c r="S1" s="8"/>
      <c r="T1" s="8"/>
      <c r="U1" s="8"/>
      <c r="V1" s="8"/>
    </row>
    <row r="2" spans="1:23">
      <c r="A2" s="7" t="s">
        <v>73</v>
      </c>
      <c r="B2" s="7" t="s">
        <v>3</v>
      </c>
      <c r="C2" s="7"/>
      <c r="D2" s="9" t="s">
        <v>28</v>
      </c>
      <c r="E2" s="7"/>
      <c r="G2" s="9" t="s">
        <v>29</v>
      </c>
      <c r="H2" s="7"/>
      <c r="I2" s="7"/>
      <c r="J2" s="7"/>
      <c r="K2" s="7"/>
      <c r="L2" s="7"/>
      <c r="M2" s="7"/>
      <c r="N2" s="10" t="s">
        <v>70</v>
      </c>
      <c r="O2" s="7"/>
      <c r="Q2" s="7"/>
      <c r="R2" s="7"/>
      <c r="S2" s="7"/>
      <c r="T2" s="7"/>
      <c r="U2" s="7"/>
      <c r="V2" s="7"/>
    </row>
    <row r="3" spans="1:23">
      <c r="A3" s="7" t="s">
        <v>72</v>
      </c>
      <c r="B3" s="7" t="s">
        <v>4</v>
      </c>
      <c r="C3" s="7"/>
      <c r="D3" s="7" t="s">
        <v>7</v>
      </c>
      <c r="E3" s="7" t="s">
        <v>3</v>
      </c>
      <c r="G3" s="7" t="s">
        <v>30</v>
      </c>
      <c r="H3" s="7" t="s">
        <v>3</v>
      </c>
      <c r="I3" s="7"/>
      <c r="J3" s="7"/>
      <c r="K3" s="7"/>
      <c r="L3" s="7"/>
      <c r="M3" s="7"/>
      <c r="N3" s="7" t="s">
        <v>31</v>
      </c>
      <c r="O3" s="7" t="s">
        <v>3</v>
      </c>
      <c r="Q3" s="7" t="s">
        <v>32</v>
      </c>
      <c r="R3" s="7" t="s">
        <v>3</v>
      </c>
      <c r="T3" s="7" t="s">
        <v>32</v>
      </c>
      <c r="U3" s="7" t="s">
        <v>33</v>
      </c>
    </row>
    <row r="4" spans="1:23">
      <c r="A4" s="7" t="s">
        <v>71</v>
      </c>
      <c r="B4" s="7"/>
      <c r="C4" s="7"/>
      <c r="D4" s="7" t="s">
        <v>8</v>
      </c>
      <c r="E4" s="7" t="s">
        <v>4</v>
      </c>
      <c r="G4" s="7" t="s">
        <v>34</v>
      </c>
      <c r="H4" s="7" t="s">
        <v>4</v>
      </c>
      <c r="I4" s="7"/>
      <c r="J4" s="7"/>
      <c r="K4" s="7"/>
      <c r="L4" s="7"/>
      <c r="M4" s="7"/>
      <c r="N4" s="7" t="s">
        <v>35</v>
      </c>
      <c r="O4" s="7" t="s">
        <v>4</v>
      </c>
      <c r="Q4" s="7" t="s">
        <v>36</v>
      </c>
      <c r="R4" s="7" t="s">
        <v>4</v>
      </c>
      <c r="T4" s="7" t="s">
        <v>36</v>
      </c>
      <c r="U4" s="7" t="s">
        <v>37</v>
      </c>
    </row>
    <row r="5" spans="1:23">
      <c r="A5" s="7"/>
      <c r="B5" s="7"/>
      <c r="C5" s="7"/>
      <c r="D5" s="7" t="s">
        <v>9</v>
      </c>
      <c r="E5" s="7" t="s">
        <v>14</v>
      </c>
      <c r="G5" s="7" t="s">
        <v>38</v>
      </c>
      <c r="H5" s="7"/>
      <c r="I5" s="7"/>
      <c r="J5" s="7"/>
      <c r="K5" s="7"/>
      <c r="L5" s="7"/>
      <c r="M5" s="7"/>
      <c r="N5" s="7" t="s">
        <v>39</v>
      </c>
      <c r="O5" s="7"/>
      <c r="Q5" s="7" t="s">
        <v>40</v>
      </c>
      <c r="R5" s="7" t="s">
        <v>14</v>
      </c>
      <c r="T5" s="7"/>
      <c r="U5" s="7" t="s">
        <v>41</v>
      </c>
    </row>
    <row r="6" spans="1:23">
      <c r="A6" s="7"/>
      <c r="B6" s="7"/>
      <c r="C6" s="7"/>
      <c r="D6" s="7"/>
      <c r="E6" s="7"/>
      <c r="G6" s="7"/>
      <c r="H6" s="7"/>
      <c r="I6" s="7"/>
      <c r="J6" s="7"/>
      <c r="K6" s="7"/>
      <c r="L6" s="7"/>
      <c r="M6" s="7"/>
      <c r="N6" s="7"/>
      <c r="O6" s="7"/>
      <c r="Q6" s="7"/>
      <c r="R6" s="7" t="s">
        <v>8</v>
      </c>
      <c r="T6" s="7"/>
      <c r="U6" s="7"/>
      <c r="V6" s="7"/>
    </row>
    <row r="7" spans="1:23">
      <c r="A7" s="7"/>
      <c r="B7" s="7"/>
      <c r="C7" s="7"/>
      <c r="D7" s="7"/>
      <c r="E7" s="7"/>
      <c r="G7" s="7"/>
      <c r="H7" s="7"/>
      <c r="I7" s="7"/>
      <c r="J7" s="7"/>
      <c r="K7" s="7"/>
      <c r="L7" s="7"/>
      <c r="M7" s="7"/>
      <c r="N7" s="7"/>
      <c r="O7" s="7"/>
      <c r="Q7" s="7"/>
      <c r="R7" s="7" t="s">
        <v>33</v>
      </c>
      <c r="T7" s="7"/>
      <c r="U7" s="7"/>
      <c r="V7" s="7"/>
    </row>
    <row r="8" spans="1:23">
      <c r="A8" s="7"/>
      <c r="B8" s="7"/>
      <c r="C8" s="7"/>
      <c r="D8" s="7"/>
      <c r="E8" s="7"/>
      <c r="G8" s="7"/>
      <c r="H8" s="7"/>
      <c r="I8" s="7"/>
      <c r="J8" s="7"/>
      <c r="K8" s="7"/>
      <c r="L8" s="7"/>
      <c r="M8" s="7"/>
      <c r="N8" s="7"/>
      <c r="O8" s="7"/>
      <c r="Q8" s="7"/>
      <c r="R8" s="7" t="s">
        <v>37</v>
      </c>
      <c r="T8" s="7"/>
      <c r="U8" s="7"/>
      <c r="V8" s="7"/>
    </row>
    <row r="9" spans="1:23">
      <c r="A9" s="7"/>
      <c r="B9" s="7"/>
      <c r="C9" s="7"/>
      <c r="D9" s="9" t="s">
        <v>62</v>
      </c>
      <c r="G9" s="9" t="s">
        <v>66</v>
      </c>
      <c r="H9" s="7"/>
      <c r="I9" s="7"/>
      <c r="J9" s="7"/>
      <c r="K9" s="7"/>
      <c r="L9" s="7"/>
      <c r="M9" s="7"/>
      <c r="N9" s="7"/>
      <c r="O9" s="7"/>
      <c r="Q9" s="7"/>
      <c r="R9" s="7" t="s">
        <v>41</v>
      </c>
      <c r="T9" s="7"/>
      <c r="U9" s="7"/>
      <c r="V9" s="7"/>
    </row>
    <row r="10" spans="1:23">
      <c r="A10" s="7"/>
      <c r="B10" s="7"/>
      <c r="C10" s="7"/>
      <c r="D10" s="7" t="s">
        <v>49</v>
      </c>
      <c r="E10" s="7" t="s">
        <v>3</v>
      </c>
      <c r="G10" s="7" t="s">
        <v>7</v>
      </c>
      <c r="H10" s="7" t="s">
        <v>3</v>
      </c>
      <c r="I10" s="7"/>
      <c r="J10" s="7"/>
      <c r="K10" s="7"/>
      <c r="L10" s="7"/>
      <c r="M10" s="7"/>
      <c r="N10" s="7"/>
      <c r="O10" s="7"/>
      <c r="Q10" s="7"/>
      <c r="R10" s="7"/>
      <c r="S10" s="7"/>
      <c r="T10" s="7"/>
      <c r="U10" s="7"/>
      <c r="V10" s="7"/>
    </row>
    <row r="11" spans="1:23">
      <c r="B11" s="7"/>
      <c r="D11" s="7" t="s">
        <v>50</v>
      </c>
      <c r="E11" s="7" t="s">
        <v>4</v>
      </c>
      <c r="G11" s="7" t="s">
        <v>8</v>
      </c>
      <c r="H11" s="7" t="s">
        <v>4</v>
      </c>
    </row>
    <row r="12" spans="1:23">
      <c r="B12" s="7"/>
      <c r="D12" s="7" t="s">
        <v>51</v>
      </c>
      <c r="E12" s="7" t="s">
        <v>14</v>
      </c>
      <c r="G12" s="7" t="s">
        <v>9</v>
      </c>
      <c r="H12" s="7" t="s">
        <v>14</v>
      </c>
      <c r="N12" s="7" t="s">
        <v>42</v>
      </c>
      <c r="O12" s="7"/>
      <c r="Q12" s="7"/>
      <c r="R12" s="7"/>
      <c r="S12" s="7"/>
      <c r="T12" s="7"/>
      <c r="U12" s="7"/>
      <c r="V12" s="7"/>
      <c r="W12" s="7"/>
    </row>
    <row r="13" spans="1:23">
      <c r="B13" s="7"/>
      <c r="D13" s="7"/>
      <c r="E13" s="7" t="s">
        <v>52</v>
      </c>
      <c r="G13" s="7" t="s">
        <v>65</v>
      </c>
      <c r="H13" s="7"/>
      <c r="N13" s="7" t="s">
        <v>7</v>
      </c>
      <c r="O13" s="7" t="s">
        <v>3</v>
      </c>
      <c r="Q13" s="7" t="s">
        <v>43</v>
      </c>
      <c r="R13" s="7" t="s">
        <v>3</v>
      </c>
      <c r="S13" s="7"/>
      <c r="T13" s="7" t="s">
        <v>19</v>
      </c>
      <c r="U13" s="7" t="s">
        <v>20</v>
      </c>
      <c r="V13" s="7"/>
      <c r="W13" s="7"/>
    </row>
    <row r="14" spans="1:23">
      <c r="A14" s="8"/>
      <c r="B14" s="7"/>
      <c r="C14" s="8"/>
      <c r="D14" s="7"/>
      <c r="E14" s="7" t="s">
        <v>53</v>
      </c>
      <c r="F14" s="8"/>
      <c r="G14" s="8"/>
      <c r="H14" s="8"/>
      <c r="I14" s="8"/>
      <c r="J14" s="8"/>
      <c r="K14" s="8"/>
      <c r="L14" s="8"/>
      <c r="M14" s="8"/>
      <c r="N14" s="7" t="s">
        <v>8</v>
      </c>
      <c r="O14" s="7" t="s">
        <v>4</v>
      </c>
      <c r="Q14" s="7" t="s">
        <v>44</v>
      </c>
      <c r="R14" s="7" t="s">
        <v>4</v>
      </c>
      <c r="S14" s="7"/>
      <c r="T14" s="7" t="s">
        <v>21</v>
      </c>
      <c r="U14" s="7" t="s">
        <v>22</v>
      </c>
      <c r="V14" s="7"/>
      <c r="W14" s="7"/>
    </row>
    <row r="15" spans="1:23">
      <c r="A15" s="7"/>
      <c r="B15" s="7"/>
      <c r="C15" s="7"/>
      <c r="D15" s="7"/>
      <c r="E15" s="7" t="s">
        <v>54</v>
      </c>
      <c r="G15" s="7" t="s">
        <v>7</v>
      </c>
      <c r="H15" s="7" t="s">
        <v>3</v>
      </c>
      <c r="N15" s="7" t="s">
        <v>45</v>
      </c>
      <c r="O15" s="7"/>
      <c r="Q15" s="7" t="s">
        <v>45</v>
      </c>
      <c r="R15" s="7"/>
      <c r="S15" s="7"/>
      <c r="T15" s="7" t="s">
        <v>23</v>
      </c>
      <c r="U15" s="7"/>
    </row>
    <row r="16" spans="1:23">
      <c r="A16" s="7"/>
      <c r="B16" s="7"/>
      <c r="C16" s="7"/>
      <c r="D16" s="7"/>
      <c r="E16" s="7" t="s">
        <v>55</v>
      </c>
      <c r="G16" s="7" t="s">
        <v>8</v>
      </c>
      <c r="H16" s="7" t="s">
        <v>4</v>
      </c>
      <c r="N16" s="7"/>
      <c r="O16" s="7"/>
      <c r="Q16" s="7"/>
      <c r="R16" s="7"/>
      <c r="S16" s="7"/>
      <c r="T16" s="7" t="s">
        <v>24</v>
      </c>
      <c r="U16" s="7"/>
    </row>
    <row r="17" spans="1:22">
      <c r="A17" s="7"/>
      <c r="B17" s="7"/>
      <c r="C17" s="7"/>
      <c r="D17" s="7"/>
      <c r="E17" s="7" t="s">
        <v>56</v>
      </c>
      <c r="G17" s="7" t="s">
        <v>9</v>
      </c>
      <c r="H17" s="7" t="s">
        <v>67</v>
      </c>
      <c r="N17" s="7"/>
      <c r="O17" s="7"/>
      <c r="Q17" s="7"/>
      <c r="R17" s="7"/>
      <c r="S17" s="7"/>
      <c r="T17" s="7" t="s">
        <v>25</v>
      </c>
      <c r="U17" s="7"/>
    </row>
    <row r="18" spans="1:22">
      <c r="A18" s="7"/>
      <c r="B18" s="7"/>
      <c r="C18" s="7"/>
      <c r="D18" s="7"/>
      <c r="E18" s="7" t="s">
        <v>57</v>
      </c>
      <c r="G18" s="7" t="s">
        <v>68</v>
      </c>
      <c r="H18" s="7"/>
      <c r="N18" s="7"/>
      <c r="O18" s="7"/>
      <c r="Q18" s="7"/>
      <c r="R18" s="7"/>
      <c r="S18" s="7"/>
      <c r="T18" s="7" t="s">
        <v>26</v>
      </c>
      <c r="U18" s="7"/>
    </row>
    <row r="19" spans="1:22">
      <c r="A19" s="7"/>
      <c r="B19" s="7"/>
      <c r="C19" s="7"/>
      <c r="D19" s="7"/>
      <c r="E19" s="7" t="s">
        <v>58</v>
      </c>
      <c r="G19" s="7" t="s">
        <v>69</v>
      </c>
      <c r="H19" s="7"/>
      <c r="N19" s="7"/>
      <c r="O19" s="7"/>
      <c r="Q19" s="7"/>
      <c r="R19" s="7"/>
      <c r="S19" s="7"/>
      <c r="T19" s="7" t="s">
        <v>27</v>
      </c>
      <c r="U19" s="7"/>
    </row>
    <row r="20" spans="1:22">
      <c r="A20" s="7"/>
      <c r="B20" s="7"/>
      <c r="C20" s="7"/>
      <c r="D20" s="7"/>
      <c r="E20" s="7" t="s">
        <v>59</v>
      </c>
      <c r="G20" s="7"/>
      <c r="H20" s="7"/>
      <c r="N20" s="7"/>
      <c r="O20" s="7"/>
      <c r="Q20" s="7"/>
      <c r="R20" s="7"/>
      <c r="S20" s="7"/>
      <c r="T20" s="7"/>
      <c r="U20" s="7"/>
    </row>
    <row r="21" spans="1:22">
      <c r="A21" s="7"/>
      <c r="B21" s="7"/>
      <c r="C21" s="7"/>
      <c r="D21" s="7"/>
      <c r="E21" s="7" t="s">
        <v>60</v>
      </c>
      <c r="G21" s="7"/>
      <c r="H21" s="7"/>
      <c r="N21" s="7"/>
      <c r="O21" s="7"/>
      <c r="Q21" s="7"/>
      <c r="R21" s="7"/>
      <c r="S21" s="7"/>
      <c r="T21" s="7"/>
      <c r="U21" s="7"/>
    </row>
    <row r="22" spans="1:22">
      <c r="A22" s="7"/>
      <c r="B22" s="7"/>
      <c r="C22" s="7"/>
      <c r="D22" s="8"/>
      <c r="E22" s="7" t="s">
        <v>61</v>
      </c>
      <c r="G22" s="7"/>
      <c r="H22" s="7"/>
    </row>
    <row r="23" spans="1:22">
      <c r="A23" s="7"/>
      <c r="B23" s="7"/>
      <c r="C23" s="7"/>
      <c r="D23" s="7"/>
      <c r="E23" s="7"/>
      <c r="G23" s="7"/>
      <c r="H23" s="7"/>
    </row>
    <row r="24" spans="1:22">
      <c r="A24" s="7"/>
      <c r="B24" s="7"/>
      <c r="C24" s="7"/>
      <c r="D24" s="7"/>
      <c r="E24" s="7"/>
      <c r="G24" s="7"/>
      <c r="H24" s="7"/>
      <c r="N24" s="7" t="s">
        <v>19</v>
      </c>
      <c r="O24" s="7" t="s">
        <v>3</v>
      </c>
      <c r="U24" s="7"/>
      <c r="V24" s="7"/>
    </row>
    <row r="25" spans="1:22">
      <c r="N25" s="7" t="s">
        <v>46</v>
      </c>
      <c r="O25" s="7" t="s">
        <v>4</v>
      </c>
    </row>
    <row r="26" spans="1:22">
      <c r="N26" s="7" t="s">
        <v>47</v>
      </c>
      <c r="O26" s="7" t="s">
        <v>48</v>
      </c>
    </row>
    <row r="27" spans="1:22">
      <c r="N27" s="7" t="s">
        <v>24</v>
      </c>
      <c r="O27" s="7" t="s">
        <v>7</v>
      </c>
    </row>
    <row r="28" spans="1:22">
      <c r="N28" s="7" t="s">
        <v>25</v>
      </c>
      <c r="O28" s="7" t="s">
        <v>9</v>
      </c>
    </row>
    <row r="29" spans="1:22">
      <c r="N29" s="7" t="s">
        <v>26</v>
      </c>
      <c r="O29" s="7" t="s">
        <v>8</v>
      </c>
    </row>
    <row r="30" spans="1:22">
      <c r="N30" s="7" t="s">
        <v>27</v>
      </c>
      <c r="O30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PARAMETRES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2020-05-19T19:24:37Z</dcterms:created>
  <dcterms:modified xsi:type="dcterms:W3CDTF">2023-05-29T07:07:20Z</dcterms:modified>
</cp:coreProperties>
</file>