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S8" i="1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7"/>
  <c r="C37"/>
  <c r="C38"/>
  <c r="C8"/>
  <c r="C9"/>
  <c r="C10"/>
  <c r="C11"/>
  <c r="C12"/>
  <c r="C13"/>
  <c r="C14"/>
  <c r="C15"/>
  <c r="C16"/>
  <c r="C17"/>
  <c r="C18"/>
  <c r="C19"/>
  <c r="C20"/>
  <c r="C21"/>
  <c r="C22"/>
  <c r="T8" s="1"/>
  <c r="C23"/>
  <c r="C24"/>
  <c r="C25"/>
  <c r="C26"/>
  <c r="C27"/>
  <c r="C28"/>
  <c r="C29"/>
  <c r="C30"/>
  <c r="C31"/>
  <c r="C32"/>
  <c r="C33"/>
  <c r="C34"/>
  <c r="C35"/>
  <c r="C36"/>
  <c r="C7"/>
</calcChain>
</file>

<file path=xl/sharedStrings.xml><?xml version="1.0" encoding="utf-8"?>
<sst xmlns="http://schemas.openxmlformats.org/spreadsheetml/2006/main" count="76" uniqueCount="48">
  <si>
    <t>PLOT</t>
  </si>
  <si>
    <t>N° Outil</t>
  </si>
  <si>
    <t>Colonne1</t>
  </si>
  <si>
    <t>photo</t>
  </si>
  <si>
    <t>type</t>
  </si>
  <si>
    <t>Ø</t>
  </si>
  <si>
    <t>rayon</t>
  </si>
  <si>
    <t>T1K3</t>
  </si>
  <si>
    <t>T2K3</t>
  </si>
  <si>
    <t>T3K3</t>
  </si>
  <si>
    <t>T4K3</t>
  </si>
  <si>
    <t>T5K3</t>
  </si>
  <si>
    <t>T6K3</t>
  </si>
  <si>
    <t>T7K3</t>
  </si>
  <si>
    <t>T8K3</t>
  </si>
  <si>
    <t>T9K3</t>
  </si>
  <si>
    <t>T10K3</t>
  </si>
  <si>
    <t>T27K3</t>
  </si>
  <si>
    <t>T19K3</t>
  </si>
  <si>
    <t>T11K3</t>
  </si>
  <si>
    <t>T12K3</t>
  </si>
  <si>
    <t>T13K3</t>
  </si>
  <si>
    <t>T14K3</t>
  </si>
  <si>
    <t>T15K3</t>
  </si>
  <si>
    <t>T16K3</t>
  </si>
  <si>
    <t>T17K3</t>
  </si>
  <si>
    <t>T18K3</t>
  </si>
  <si>
    <t>T20K3</t>
  </si>
  <si>
    <t>T21K3</t>
  </si>
  <si>
    <t>T22K3</t>
  </si>
  <si>
    <t>T23K3</t>
  </si>
  <si>
    <t>T24K3</t>
  </si>
  <si>
    <t>T25K3</t>
  </si>
  <si>
    <t>T26K3</t>
  </si>
  <si>
    <t>T28K3</t>
  </si>
  <si>
    <t>T29K3</t>
  </si>
  <si>
    <t>T30K3</t>
  </si>
  <si>
    <t>T31K3</t>
  </si>
  <si>
    <t>T32K3</t>
  </si>
  <si>
    <t>statut outil</t>
  </si>
  <si>
    <t>plot</t>
  </si>
  <si>
    <t xml:space="preserve">recherche  outil KIWA 3 </t>
  </si>
  <si>
    <t>T456K1</t>
  </si>
  <si>
    <t>Outils present dans magasin machine</t>
  </si>
  <si>
    <t xml:space="preserve">Outil autre machine </t>
  </si>
  <si>
    <t>T38MI</t>
  </si>
  <si>
    <t>T33K1</t>
  </si>
  <si>
    <t>T987MI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</si>
</sst>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3" borderId="7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3" borderId="9" xfId="0" applyNumberFormat="1" applyFont="1" applyFill="1" applyBorder="1" applyAlignment="1">
      <alignment horizontal="center" vertical="center"/>
    </xf>
    <xf numFmtId="0" fontId="2" fillId="3" borderId="10" xfId="0" applyNumberFormat="1" applyFont="1" applyFill="1" applyBorder="1" applyAlignment="1">
      <alignment horizontal="center" vertical="center"/>
    </xf>
    <xf numFmtId="0" fontId="2" fillId="3" borderId="11" xfId="0" applyNumberFormat="1" applyFont="1" applyFill="1" applyBorder="1" applyAlignment="1">
      <alignment horizontal="center" vertical="center"/>
    </xf>
    <xf numFmtId="0" fontId="2" fillId="3" borderId="12" xfId="0" applyNumberFormat="1" applyFont="1" applyFill="1" applyBorder="1" applyAlignment="1">
      <alignment horizontal="center" vertical="center"/>
    </xf>
    <xf numFmtId="0" fontId="0" fillId="2" borderId="13" xfId="0" applyNumberFormat="1" applyFill="1" applyBorder="1" applyAlignment="1">
      <alignment horizontal="center"/>
    </xf>
    <xf numFmtId="0" fontId="0" fillId="2" borderId="3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 vertical="top"/>
    </xf>
    <xf numFmtId="0" fontId="0" fillId="2" borderId="5" xfId="0" applyNumberFormat="1" applyFill="1" applyBorder="1" applyAlignment="1">
      <alignment horizontal="center"/>
    </xf>
    <xf numFmtId="0" fontId="0" fillId="2" borderId="14" xfId="0" applyNumberFormat="1" applyFill="1" applyBorder="1" applyAlignment="1">
      <alignment horizontal="center"/>
    </xf>
    <xf numFmtId="0" fontId="0" fillId="2" borderId="2" xfId="0" applyNumberFormat="1" applyFill="1" applyBorder="1" applyAlignment="1">
      <alignment horizontal="center" vertical="top"/>
    </xf>
    <xf numFmtId="0" fontId="0" fillId="2" borderId="15" xfId="0" applyNumberFormat="1" applyFill="1" applyBorder="1" applyAlignment="1">
      <alignment horizontal="center"/>
    </xf>
    <xf numFmtId="0" fontId="0" fillId="2" borderId="16" xfId="0" applyNumberFormat="1" applyFill="1" applyBorder="1" applyAlignment="1">
      <alignment horizontal="center" vertical="top"/>
    </xf>
    <xf numFmtId="0" fontId="0" fillId="2" borderId="17" xfId="0" applyNumberFormat="1" applyFill="1" applyBorder="1" applyAlignment="1">
      <alignment horizontal="center" vertical="top"/>
    </xf>
    <xf numFmtId="0" fontId="0" fillId="0" borderId="1" xfId="0" applyNumberFormat="1" applyBorder="1"/>
    <xf numFmtId="0" fontId="0" fillId="2" borderId="1" xfId="0" applyNumberForma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4" xfId="0" applyNumberFormat="1" applyBorder="1" applyAlignment="1" applyProtection="1">
      <alignment horizontal="center"/>
    </xf>
    <xf numFmtId="0" fontId="0" fillId="3" borderId="4" xfId="0" applyNumberFormat="1" applyFill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0" fillId="2" borderId="1" xfId="0" applyFill="1" applyBorder="1"/>
    <xf numFmtId="0" fontId="0" fillId="2" borderId="16" xfId="0" applyFill="1" applyBorder="1"/>
  </cellXfs>
  <cellStyles count="1">
    <cellStyle name="Normal" xfId="0" builtinId="0"/>
  </cellStyles>
  <dxfs count="19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6:G38" totalsRowShown="0" headerRowDxfId="180" dataDxfId="181" headerRowBorderDxfId="190" tableBorderDxfId="191" totalsRowBorderDxfId="189">
  <autoFilter ref="A6:G38"/>
  <tableColumns count="7">
    <tableColumn id="1" name="PLOT" dataDxfId="188"/>
    <tableColumn id="2" name="N° Outil" dataDxfId="187"/>
    <tableColumn id="3" name="Colonne1" dataDxfId="186">
      <calculatedColumnFormula>A7</calculatedColumnFormula>
    </tableColumn>
    <tableColumn id="4" name="photo" dataDxfId="185"/>
    <tableColumn id="5" name="type" dataDxfId="184"/>
    <tableColumn id="6" name="Ø" dataDxfId="183"/>
    <tableColumn id="7" name="rayon" dataDxfId="18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M7:N24" totalsRowShown="0" headerRowDxfId="158" dataDxfId="153" headerRowBorderDxfId="156" tableBorderDxfId="157">
  <autoFilter ref="M7:N24"/>
  <tableColumns count="2">
    <tableColumn id="1" name="Outil autre machine " dataDxfId="155"/>
    <tableColumn id="2" name="plot" dataDxfId="154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38"/>
  <sheetViews>
    <sheetView showGridLines="0" tabSelected="1" workbookViewId="0">
      <selection activeCell="M30" sqref="M30"/>
    </sheetView>
  </sheetViews>
  <sheetFormatPr baseColWidth="10" defaultRowHeight="15"/>
  <cols>
    <col min="3" max="3" width="6" hidden="1" customWidth="1"/>
    <col min="4" max="7" width="0" hidden="1" customWidth="1"/>
    <col min="13" max="13" width="21.140625" customWidth="1"/>
    <col min="14" max="14" width="9.5703125" customWidth="1"/>
    <col min="18" max="18" width="22.42578125" bestFit="1" customWidth="1"/>
    <col min="19" max="19" width="29.28515625" customWidth="1"/>
    <col min="20" max="20" width="4.5703125" bestFit="1" customWidth="1"/>
  </cols>
  <sheetData>
    <row r="1" spans="1:20">
      <c r="F1" s="1" t="s">
        <v>43</v>
      </c>
      <c r="G1" s="2"/>
      <c r="H1" s="2"/>
      <c r="I1" s="2"/>
      <c r="J1" s="2"/>
      <c r="K1" s="2"/>
      <c r="L1" s="3"/>
    </row>
    <row r="2" spans="1:20" ht="15.75" thickBot="1">
      <c r="F2" s="4"/>
      <c r="G2" s="5"/>
      <c r="H2" s="5"/>
      <c r="I2" s="5"/>
      <c r="J2" s="5"/>
      <c r="K2" s="5"/>
      <c r="L2" s="6"/>
    </row>
    <row r="6" spans="1:20">
      <c r="A6" s="7" t="s">
        <v>0</v>
      </c>
      <c r="B6" s="8" t="s">
        <v>1</v>
      </c>
      <c r="C6" s="11" t="s">
        <v>2</v>
      </c>
      <c r="D6" s="8" t="s">
        <v>3</v>
      </c>
      <c r="E6" s="8" t="s">
        <v>4</v>
      </c>
      <c r="F6" s="8" t="s">
        <v>5</v>
      </c>
      <c r="G6" s="11" t="s">
        <v>6</v>
      </c>
    </row>
    <row r="7" spans="1:20" ht="15.75" thickBot="1">
      <c r="A7" s="12">
        <v>1</v>
      </c>
      <c r="B7" s="19" t="s">
        <v>27</v>
      </c>
      <c r="C7" s="10">
        <f>A7</f>
        <v>1</v>
      </c>
      <c r="D7" s="10"/>
      <c r="E7" s="10"/>
      <c r="F7" s="10"/>
      <c r="G7" s="13"/>
      <c r="J7" s="18" t="s">
        <v>7</v>
      </c>
      <c r="K7" s="17" t="str">
        <f>IFERROR(IF(VLOOKUP(J7,$B$7:$B$38,1,0)=J7,"present"),"disponible")</f>
        <v>present</v>
      </c>
      <c r="M7" s="24" t="s">
        <v>44</v>
      </c>
      <c r="N7" s="24" t="s">
        <v>40</v>
      </c>
      <c r="R7" s="20" t="s">
        <v>41</v>
      </c>
      <c r="S7" s="20" t="s">
        <v>39</v>
      </c>
      <c r="T7" s="20" t="s">
        <v>40</v>
      </c>
    </row>
    <row r="8" spans="1:20" ht="15.75" thickBot="1">
      <c r="A8" s="12">
        <v>2</v>
      </c>
      <c r="B8" s="19" t="s">
        <v>47</v>
      </c>
      <c r="C8" s="10">
        <f t="shared" ref="C8:C38" si="0">A8</f>
        <v>2</v>
      </c>
      <c r="D8" s="10"/>
      <c r="E8" s="10"/>
      <c r="F8" s="10"/>
      <c r="G8" s="13"/>
      <c r="J8" s="18" t="s">
        <v>8</v>
      </c>
      <c r="K8" s="17" t="str">
        <f>IFERROR(IF(VLOOKUP(J8,$B$7:$B$38,1,0)=J8,"present"),"disponible")</f>
        <v>present</v>
      </c>
      <c r="M8" s="25"/>
      <c r="N8" s="25"/>
      <c r="R8" s="23" t="s">
        <v>14</v>
      </c>
      <c r="S8" s="21" t="str">
        <f>IFERROR(IF(VLOOKUP(R8,Tableau1[N° Outil],1,0)=R8,"en cours d'utilisation"),"disponible  dans armoire")</f>
        <v>en cours d'utilisation</v>
      </c>
      <c r="T8" s="22">
        <f>IFERROR(VLOOKUP(R8,Tableau1[[N° Outil]:[Colonne1]],2,0),"")</f>
        <v>16</v>
      </c>
    </row>
    <row r="9" spans="1:20">
      <c r="A9" s="12">
        <v>3</v>
      </c>
      <c r="B9" s="19" t="s">
        <v>18</v>
      </c>
      <c r="C9" s="10">
        <f t="shared" si="0"/>
        <v>3</v>
      </c>
      <c r="D9" s="10"/>
      <c r="E9" s="10"/>
      <c r="F9" s="10"/>
      <c r="G9" s="13"/>
      <c r="J9" s="18" t="s">
        <v>9</v>
      </c>
      <c r="K9" s="17" t="str">
        <f>IFERROR(IF(VLOOKUP(J9,$B$7:$B$38,1,0)=J9,"present"),"disponible")</f>
        <v>present</v>
      </c>
      <c r="M9" s="25"/>
      <c r="N9" s="25"/>
    </row>
    <row r="10" spans="1:20">
      <c r="A10" s="12">
        <v>4</v>
      </c>
      <c r="B10" s="19" t="s">
        <v>25</v>
      </c>
      <c r="C10" s="10">
        <f t="shared" si="0"/>
        <v>4</v>
      </c>
      <c r="D10" s="10"/>
      <c r="E10" s="10"/>
      <c r="F10" s="10"/>
      <c r="G10" s="13"/>
      <c r="J10" s="18" t="s">
        <v>10</v>
      </c>
      <c r="K10" s="17" t="str">
        <f>IFERROR(IF(VLOOKUP(J10,$B$7:$B$38,1,0)=J10,"present"),"disponible")</f>
        <v>disponible</v>
      </c>
      <c r="M10" s="25"/>
      <c r="N10" s="25"/>
    </row>
    <row r="11" spans="1:20">
      <c r="A11" s="12">
        <v>5</v>
      </c>
      <c r="B11" s="19" t="s">
        <v>26</v>
      </c>
      <c r="C11" s="10">
        <f t="shared" si="0"/>
        <v>5</v>
      </c>
      <c r="D11" s="10"/>
      <c r="E11" s="10"/>
      <c r="F11" s="10"/>
      <c r="G11" s="13"/>
      <c r="J11" s="18" t="s">
        <v>11</v>
      </c>
      <c r="K11" s="17" t="str">
        <f>IFERROR(IF(VLOOKUP(J11,$B$7:$B$38,1,0)=J11,"present"),"disponible")</f>
        <v>present</v>
      </c>
      <c r="M11" s="25"/>
      <c r="N11" s="25"/>
    </row>
    <row r="12" spans="1:20">
      <c r="A12" s="12">
        <v>6</v>
      </c>
      <c r="B12" s="19" t="s">
        <v>45</v>
      </c>
      <c r="C12" s="10">
        <f t="shared" si="0"/>
        <v>6</v>
      </c>
      <c r="D12" s="10"/>
      <c r="E12" s="10"/>
      <c r="F12" s="10"/>
      <c r="G12" s="13"/>
      <c r="J12" s="18" t="s">
        <v>12</v>
      </c>
      <c r="K12" s="17" t="str">
        <f>IFERROR(IF(VLOOKUP(J12,$B$7:$B$38,1,0)=J12,"present"),"disponible")</f>
        <v>present</v>
      </c>
      <c r="M12" s="25"/>
      <c r="N12" s="25"/>
    </row>
    <row r="13" spans="1:20">
      <c r="A13" s="12">
        <v>7</v>
      </c>
      <c r="B13" s="19" t="s">
        <v>38</v>
      </c>
      <c r="C13" s="10">
        <f t="shared" si="0"/>
        <v>7</v>
      </c>
      <c r="D13" s="10"/>
      <c r="E13" s="10"/>
      <c r="F13" s="10"/>
      <c r="G13" s="13"/>
      <c r="J13" s="18" t="s">
        <v>13</v>
      </c>
      <c r="K13" s="17" t="str">
        <f>IFERROR(IF(VLOOKUP(J13,$B$7:$B$38,1,0)=J13,"present"),"disponible")</f>
        <v>present</v>
      </c>
      <c r="M13" s="25"/>
      <c r="N13" s="25"/>
    </row>
    <row r="14" spans="1:20">
      <c r="A14" s="12">
        <v>8</v>
      </c>
      <c r="B14" s="9"/>
      <c r="C14" s="10">
        <f t="shared" si="0"/>
        <v>8</v>
      </c>
      <c r="D14" s="10"/>
      <c r="E14" s="10"/>
      <c r="F14" s="10"/>
      <c r="G14" s="13"/>
      <c r="J14" s="18" t="s">
        <v>14</v>
      </c>
      <c r="K14" s="17" t="str">
        <f>IFERROR(IF(VLOOKUP(J14,$B$7:$B$38,1,0)=J14,"present"),"disponible")</f>
        <v>present</v>
      </c>
      <c r="M14" s="25"/>
      <c r="N14" s="25"/>
    </row>
    <row r="15" spans="1:20">
      <c r="A15" s="12">
        <v>9</v>
      </c>
      <c r="B15" s="19" t="s">
        <v>7</v>
      </c>
      <c r="C15" s="10">
        <f t="shared" si="0"/>
        <v>9</v>
      </c>
      <c r="D15" s="10"/>
      <c r="E15" s="10"/>
      <c r="F15" s="10"/>
      <c r="G15" s="13"/>
      <c r="J15" s="18" t="s">
        <v>15</v>
      </c>
      <c r="K15" s="17" t="str">
        <f>IFERROR(IF(VLOOKUP(J15,$B$7:$B$38,1,0)=J15,"present"),"disponible")</f>
        <v>present</v>
      </c>
      <c r="M15" s="25"/>
      <c r="N15" s="25"/>
    </row>
    <row r="16" spans="1:20">
      <c r="A16" s="12">
        <v>10</v>
      </c>
      <c r="B16" s="19" t="s">
        <v>8</v>
      </c>
      <c r="C16" s="10">
        <f t="shared" si="0"/>
        <v>10</v>
      </c>
      <c r="D16" s="10"/>
      <c r="E16" s="10"/>
      <c r="F16" s="10"/>
      <c r="G16" s="13"/>
      <c r="J16" s="18" t="s">
        <v>16</v>
      </c>
      <c r="K16" s="17" t="str">
        <f>IFERROR(IF(VLOOKUP(J16,$B$7:$B$38,1,0)=J16,"present"),"disponible")</f>
        <v>present</v>
      </c>
      <c r="M16" s="25"/>
      <c r="N16" s="25"/>
    </row>
    <row r="17" spans="1:14">
      <c r="A17" s="12">
        <v>11</v>
      </c>
      <c r="B17" s="19" t="s">
        <v>9</v>
      </c>
      <c r="C17" s="10">
        <f t="shared" si="0"/>
        <v>11</v>
      </c>
      <c r="D17" s="10"/>
      <c r="E17" s="10"/>
      <c r="F17" s="10"/>
      <c r="G17" s="13"/>
      <c r="J17" s="18" t="s">
        <v>19</v>
      </c>
      <c r="K17" s="17" t="str">
        <f>IFERROR(IF(VLOOKUP(J17,$B$7:$B$38,1,0)=J17,"present"),"disponible")</f>
        <v>present</v>
      </c>
      <c r="M17" s="25"/>
      <c r="N17" s="25"/>
    </row>
    <row r="18" spans="1:14">
      <c r="A18" s="12">
        <v>12</v>
      </c>
      <c r="B18" s="19"/>
      <c r="C18" s="10">
        <f t="shared" si="0"/>
        <v>12</v>
      </c>
      <c r="D18" s="10"/>
      <c r="E18" s="10"/>
      <c r="F18" s="10"/>
      <c r="G18" s="13"/>
      <c r="J18" s="18" t="s">
        <v>20</v>
      </c>
      <c r="K18" s="17" t="str">
        <f>IFERROR(IF(VLOOKUP(J18,$B$7:$B$38,1,0)=J18,"present"),"disponible")</f>
        <v>disponible</v>
      </c>
      <c r="M18" s="25"/>
      <c r="N18" s="25"/>
    </row>
    <row r="19" spans="1:14">
      <c r="A19" s="12">
        <v>13</v>
      </c>
      <c r="B19" s="19" t="s">
        <v>11</v>
      </c>
      <c r="C19" s="10">
        <f t="shared" si="0"/>
        <v>13</v>
      </c>
      <c r="D19" s="10"/>
      <c r="E19" s="10"/>
      <c r="F19" s="10"/>
      <c r="G19" s="13"/>
      <c r="J19" s="18" t="s">
        <v>21</v>
      </c>
      <c r="K19" s="17" t="str">
        <f>IFERROR(IF(VLOOKUP(J19,$B$7:$B$38,1,0)=J19,"present"),"disponible")</f>
        <v>present</v>
      </c>
      <c r="M19" s="25"/>
      <c r="N19" s="25"/>
    </row>
    <row r="20" spans="1:14">
      <c r="A20" s="12">
        <v>14</v>
      </c>
      <c r="B20" s="19" t="s">
        <v>12</v>
      </c>
      <c r="C20" s="10">
        <f t="shared" si="0"/>
        <v>14</v>
      </c>
      <c r="D20" s="10"/>
      <c r="E20" s="10"/>
      <c r="F20" s="10"/>
      <c r="G20" s="13"/>
      <c r="J20" s="18" t="s">
        <v>22</v>
      </c>
      <c r="K20" s="17" t="str">
        <f>IFERROR(IF(VLOOKUP(J20,$B$7:$B$38,1,0)=J20,"present"),"disponible")</f>
        <v>disponible</v>
      </c>
      <c r="M20" s="25"/>
      <c r="N20" s="25"/>
    </row>
    <row r="21" spans="1:14">
      <c r="A21" s="12">
        <v>15</v>
      </c>
      <c r="B21" s="19" t="s">
        <v>13</v>
      </c>
      <c r="C21" s="10">
        <f t="shared" si="0"/>
        <v>15</v>
      </c>
      <c r="D21" s="10"/>
      <c r="E21" s="10"/>
      <c r="F21" s="10"/>
      <c r="G21" s="13"/>
      <c r="J21" s="18" t="s">
        <v>23</v>
      </c>
      <c r="K21" s="17" t="str">
        <f>IFERROR(IF(VLOOKUP(J21,$B$7:$B$38,1,0)=J21,"present"),"disponible")</f>
        <v>present</v>
      </c>
      <c r="M21" s="25"/>
      <c r="N21" s="25"/>
    </row>
    <row r="22" spans="1:14">
      <c r="A22" s="12">
        <v>16</v>
      </c>
      <c r="B22" s="19" t="s">
        <v>14</v>
      </c>
      <c r="C22" s="10">
        <f t="shared" si="0"/>
        <v>16</v>
      </c>
      <c r="D22" s="10"/>
      <c r="E22" s="10"/>
      <c r="F22" s="10"/>
      <c r="G22" s="13"/>
      <c r="J22" s="18" t="s">
        <v>24</v>
      </c>
      <c r="K22" s="17" t="str">
        <f>IFERROR(IF(VLOOKUP(J22,$B$7:$B$38,1,0)=J22,"present"),"disponible")</f>
        <v>disponible</v>
      </c>
      <c r="M22" s="25"/>
      <c r="N22" s="25"/>
    </row>
    <row r="23" spans="1:14">
      <c r="A23" s="12">
        <v>17</v>
      </c>
      <c r="B23" s="19" t="s">
        <v>15</v>
      </c>
      <c r="C23" s="10">
        <f t="shared" si="0"/>
        <v>17</v>
      </c>
      <c r="D23" s="10"/>
      <c r="E23" s="10"/>
      <c r="F23" s="10"/>
      <c r="G23" s="13"/>
      <c r="J23" s="18" t="s">
        <v>25</v>
      </c>
      <c r="K23" s="17" t="str">
        <f>IFERROR(IF(VLOOKUP(J23,$B$7:$B$38,1,0)=J23,"present"),"disponible")</f>
        <v>present</v>
      </c>
      <c r="M23" s="25"/>
      <c r="N23" s="25"/>
    </row>
    <row r="24" spans="1:14">
      <c r="A24" s="12">
        <v>18</v>
      </c>
      <c r="B24" s="19" t="s">
        <v>16</v>
      </c>
      <c r="C24" s="10">
        <f t="shared" si="0"/>
        <v>18</v>
      </c>
      <c r="D24" s="10"/>
      <c r="E24" s="10"/>
      <c r="F24" s="10"/>
      <c r="G24" s="13"/>
      <c r="J24" s="18" t="s">
        <v>26</v>
      </c>
      <c r="K24" s="17" t="str">
        <f>IFERROR(IF(VLOOKUP(J24,$B$7:$B$38,1,0)=J24,"present"),"disponible")</f>
        <v>present</v>
      </c>
      <c r="M24" s="26"/>
      <c r="N24" s="26"/>
    </row>
    <row r="25" spans="1:14">
      <c r="A25" s="12">
        <v>19</v>
      </c>
      <c r="B25" s="19" t="s">
        <v>19</v>
      </c>
      <c r="C25" s="10">
        <f t="shared" si="0"/>
        <v>19</v>
      </c>
      <c r="D25" s="10"/>
      <c r="E25" s="10"/>
      <c r="F25" s="10"/>
      <c r="G25" s="13"/>
      <c r="J25" s="18" t="s">
        <v>18</v>
      </c>
      <c r="K25" s="17" t="str">
        <f>IFERROR(IF(VLOOKUP(J25,$B$7:$B$38,1,0)=J25,"present"),"disponible")</f>
        <v>present</v>
      </c>
    </row>
    <row r="26" spans="1:14">
      <c r="A26" s="12">
        <v>20</v>
      </c>
      <c r="B26" s="19" t="s">
        <v>21</v>
      </c>
      <c r="C26" s="10">
        <f t="shared" si="0"/>
        <v>20</v>
      </c>
      <c r="D26" s="10"/>
      <c r="E26" s="10"/>
      <c r="F26" s="10"/>
      <c r="G26" s="13"/>
      <c r="J26" s="18" t="s">
        <v>27</v>
      </c>
      <c r="K26" s="17" t="str">
        <f>IFERROR(IF(VLOOKUP(J26,$B$7:$B$38,1,0)=J26,"present"),"disponible")</f>
        <v>present</v>
      </c>
    </row>
    <row r="27" spans="1:14">
      <c r="A27" s="12">
        <v>21</v>
      </c>
      <c r="B27" s="19" t="s">
        <v>17</v>
      </c>
      <c r="C27" s="10">
        <f t="shared" si="0"/>
        <v>21</v>
      </c>
      <c r="D27" s="10"/>
      <c r="E27" s="10"/>
      <c r="F27" s="10"/>
      <c r="G27" s="13"/>
      <c r="J27" s="18" t="s">
        <v>28</v>
      </c>
      <c r="K27" s="17" t="str">
        <f>IFERROR(IF(VLOOKUP(J27,$B$7:$B$38,1,0)=J27,"present"),"disponible")</f>
        <v>present</v>
      </c>
    </row>
    <row r="28" spans="1:14">
      <c r="A28" s="12">
        <v>22</v>
      </c>
      <c r="B28" s="19" t="s">
        <v>46</v>
      </c>
      <c r="C28" s="10">
        <f t="shared" si="0"/>
        <v>22</v>
      </c>
      <c r="D28" s="10"/>
      <c r="E28" s="10"/>
      <c r="F28" s="10"/>
      <c r="G28" s="13"/>
      <c r="J28" s="18" t="s">
        <v>29</v>
      </c>
      <c r="K28" s="17" t="str">
        <f>IFERROR(IF(VLOOKUP(J28,$B$7:$B$38,1,0)=J28,"present"),"disponible")</f>
        <v>present</v>
      </c>
    </row>
    <row r="29" spans="1:14">
      <c r="A29" s="12">
        <v>23</v>
      </c>
      <c r="B29" s="19" t="s">
        <v>34</v>
      </c>
      <c r="C29" s="10">
        <f t="shared" si="0"/>
        <v>23</v>
      </c>
      <c r="D29" s="10"/>
      <c r="E29" s="10"/>
      <c r="F29" s="10"/>
      <c r="G29" s="13"/>
      <c r="J29" s="18" t="s">
        <v>30</v>
      </c>
      <c r="K29" s="17" t="str">
        <f>IFERROR(IF(VLOOKUP(J29,$B$7:$B$38,1,0)=J29,"present"),"disponible")</f>
        <v>present</v>
      </c>
    </row>
    <row r="30" spans="1:14">
      <c r="A30" s="12">
        <v>24</v>
      </c>
      <c r="B30" s="19" t="s">
        <v>35</v>
      </c>
      <c r="C30" s="10">
        <f t="shared" si="0"/>
        <v>24</v>
      </c>
      <c r="D30" s="10"/>
      <c r="E30" s="10"/>
      <c r="F30" s="10"/>
      <c r="G30" s="13"/>
      <c r="J30" s="18" t="s">
        <v>31</v>
      </c>
      <c r="K30" s="17" t="str">
        <f>IFERROR(IF(VLOOKUP(J30,$B$7:$B$38,1,0)=J30,"present"),"disponible")</f>
        <v>present</v>
      </c>
    </row>
    <row r="31" spans="1:14">
      <c r="A31" s="12">
        <v>25</v>
      </c>
      <c r="B31" s="19" t="s">
        <v>36</v>
      </c>
      <c r="C31" s="10">
        <f t="shared" si="0"/>
        <v>25</v>
      </c>
      <c r="D31" s="10"/>
      <c r="E31" s="10"/>
      <c r="F31" s="10"/>
      <c r="G31" s="13"/>
      <c r="J31" s="18" t="s">
        <v>32</v>
      </c>
      <c r="K31" s="17" t="str">
        <f>IFERROR(IF(VLOOKUP(J31,$B$7:$B$38,1,0)=J31,"present"),"disponible")</f>
        <v>present</v>
      </c>
    </row>
    <row r="32" spans="1:14">
      <c r="A32" s="12">
        <v>26</v>
      </c>
      <c r="B32" s="19" t="s">
        <v>28</v>
      </c>
      <c r="C32" s="10">
        <f t="shared" si="0"/>
        <v>26</v>
      </c>
      <c r="D32" s="10"/>
      <c r="E32" s="10"/>
      <c r="F32" s="10"/>
      <c r="G32" s="13"/>
      <c r="J32" s="18" t="s">
        <v>33</v>
      </c>
      <c r="K32" s="17" t="str">
        <f>IFERROR(IF(VLOOKUP(J32,$B$7:$B$38,1,0)=J32,"present"),"disponible")</f>
        <v>disponible</v>
      </c>
    </row>
    <row r="33" spans="1:11">
      <c r="A33" s="12">
        <v>27</v>
      </c>
      <c r="B33" s="19" t="s">
        <v>42</v>
      </c>
      <c r="C33" s="10">
        <f t="shared" si="0"/>
        <v>27</v>
      </c>
      <c r="D33" s="10"/>
      <c r="E33" s="10"/>
      <c r="F33" s="10"/>
      <c r="G33" s="13"/>
      <c r="J33" s="18" t="s">
        <v>17</v>
      </c>
      <c r="K33" s="17" t="str">
        <f>IFERROR(IF(VLOOKUP(J33,$B$7:$B$38,1,0)=J33,"present"),"disponible")</f>
        <v>present</v>
      </c>
    </row>
    <row r="34" spans="1:11">
      <c r="A34" s="12">
        <v>28</v>
      </c>
      <c r="B34" s="19" t="s">
        <v>29</v>
      </c>
      <c r="C34" s="10">
        <f t="shared" si="0"/>
        <v>28</v>
      </c>
      <c r="D34" s="10"/>
      <c r="E34" s="10"/>
      <c r="F34" s="10"/>
      <c r="G34" s="13"/>
      <c r="J34" s="18" t="s">
        <v>34</v>
      </c>
      <c r="K34" s="17" t="str">
        <f>IFERROR(IF(VLOOKUP(J34,$B$7:$B$38,1,0)=J34,"present"),"disponible")</f>
        <v>present</v>
      </c>
    </row>
    <row r="35" spans="1:11">
      <c r="A35" s="12">
        <v>29</v>
      </c>
      <c r="B35" s="19" t="s">
        <v>30</v>
      </c>
      <c r="C35" s="10">
        <f t="shared" si="0"/>
        <v>29</v>
      </c>
      <c r="D35" s="10"/>
      <c r="E35" s="10"/>
      <c r="F35" s="10"/>
      <c r="G35" s="13"/>
      <c r="J35" s="18" t="s">
        <v>35</v>
      </c>
      <c r="K35" s="17" t="str">
        <f>IFERROR(IF(VLOOKUP(J35,$B$7:$B$38,1,0)=J35,"present"),"disponible")</f>
        <v>present</v>
      </c>
    </row>
    <row r="36" spans="1:11">
      <c r="A36" s="14">
        <v>30</v>
      </c>
      <c r="B36" s="19" t="s">
        <v>31</v>
      </c>
      <c r="C36" s="10">
        <f t="shared" si="0"/>
        <v>30</v>
      </c>
      <c r="D36" s="15"/>
      <c r="E36" s="15"/>
      <c r="F36" s="15"/>
      <c r="G36" s="16"/>
      <c r="J36" s="18" t="s">
        <v>36</v>
      </c>
      <c r="K36" s="17" t="str">
        <f>IFERROR(IF(VLOOKUP(J36,$B$7:$B$38,1,0)=J36,"present"),"disponible")</f>
        <v>present</v>
      </c>
    </row>
    <row r="37" spans="1:11">
      <c r="A37" s="12">
        <v>31</v>
      </c>
      <c r="B37" s="19" t="s">
        <v>32</v>
      </c>
      <c r="C37" s="10">
        <f>A37</f>
        <v>31</v>
      </c>
      <c r="D37" s="10"/>
      <c r="E37" s="10"/>
      <c r="F37" s="10"/>
      <c r="G37" s="13"/>
      <c r="J37" s="18" t="s">
        <v>37</v>
      </c>
      <c r="K37" s="17" t="str">
        <f>IFERROR(IF(VLOOKUP(J37,$B$7:$B$38,1,0)=J37,"present"),"disponible")</f>
        <v>disponible</v>
      </c>
    </row>
    <row r="38" spans="1:11">
      <c r="A38" s="12">
        <v>32</v>
      </c>
      <c r="B38" s="19" t="s">
        <v>23</v>
      </c>
      <c r="C38" s="10">
        <f t="shared" si="0"/>
        <v>32</v>
      </c>
      <c r="D38" s="10"/>
      <c r="E38" s="10"/>
      <c r="F38" s="10"/>
      <c r="G38" s="13"/>
      <c r="J38" s="18" t="s">
        <v>38</v>
      </c>
      <c r="K38" s="17" t="str">
        <f>IFERROR(IF(VLOOKUP(J38,$B$7:$B$38,1,0)=J38,"present"),"disponible")</f>
        <v>present</v>
      </c>
    </row>
  </sheetData>
  <mergeCells count="1">
    <mergeCell ref="F1:L2"/>
  </mergeCells>
  <conditionalFormatting sqref="K7:K38">
    <cfRule type="containsText" dxfId="46" priority="25" operator="containsText" text="present">
      <formula>NOT(ISERROR(SEARCH("present",K7)))</formula>
    </cfRule>
    <cfRule type="containsText" dxfId="45" priority="26" operator="containsText" text="disponible">
      <formula>NOT(ISERROR(SEARCH("disponible",K7)))</formula>
    </cfRule>
  </conditionalFormatting>
  <conditionalFormatting sqref="S8">
    <cfRule type="containsText" dxfId="44" priority="23" operator="containsText" text="disponi">
      <formula>NOT(ISERROR(SEARCH("disponi",S8)))</formula>
    </cfRule>
    <cfRule type="containsText" dxfId="43" priority="24" operator="containsText" text="en cours">
      <formula>NOT(ISERROR(SEARCH("en cours",S8)))</formula>
    </cfRule>
  </conditionalFormatting>
  <conditionalFormatting sqref="B18">
    <cfRule type="duplicateValues" dxfId="42" priority="20"/>
  </conditionalFormatting>
  <conditionalFormatting sqref="B27">
    <cfRule type="duplicateValues" dxfId="41" priority="18"/>
  </conditionalFormatting>
  <conditionalFormatting sqref="B17">
    <cfRule type="duplicateValues" dxfId="40" priority="17"/>
  </conditionalFormatting>
  <conditionalFormatting sqref="B19">
    <cfRule type="duplicateValues" dxfId="39" priority="16"/>
  </conditionalFormatting>
  <conditionalFormatting sqref="B15:B25">
    <cfRule type="duplicateValues" dxfId="38" priority="15"/>
  </conditionalFormatting>
  <conditionalFormatting sqref="B9">
    <cfRule type="duplicateValues" dxfId="37" priority="13"/>
  </conditionalFormatting>
  <conditionalFormatting sqref="J7:J38">
    <cfRule type="duplicateValues" dxfId="36" priority="31"/>
  </conditionalFormatting>
  <conditionalFormatting sqref="B7:B38">
    <cfRule type="containsText" dxfId="34" priority="32" operator="containsText" text="K1">
      <formula>NOT(ISERROR(SEARCH("K1",B7)))</formula>
    </cfRule>
    <cfRule type="duplicateValues" dxfId="35" priority="33"/>
    <cfRule type="containsText" dxfId="33" priority="11" operator="containsText" text="MI">
      <formula>NOT(ISERROR(SEARCH("MI",B7)))</formula>
    </cfRule>
  </conditionalFormatting>
  <conditionalFormatting sqref="B34:B37">
    <cfRule type="duplicateValues" dxfId="19" priority="10"/>
  </conditionalFormatting>
  <conditionalFormatting sqref="B38">
    <cfRule type="duplicateValues" dxfId="17" priority="9"/>
  </conditionalFormatting>
  <conditionalFormatting sqref="B9">
    <cfRule type="duplicateValues" dxfId="15" priority="8"/>
  </conditionalFormatting>
  <conditionalFormatting sqref="B29:B31">
    <cfRule type="duplicateValues" dxfId="13" priority="7"/>
  </conditionalFormatting>
  <conditionalFormatting sqref="B26">
    <cfRule type="duplicateValues" dxfId="11" priority="6"/>
  </conditionalFormatting>
  <conditionalFormatting sqref="B32">
    <cfRule type="duplicateValues" dxfId="9" priority="5"/>
  </conditionalFormatting>
  <conditionalFormatting sqref="B27">
    <cfRule type="duplicateValues" dxfId="7" priority="4"/>
  </conditionalFormatting>
  <conditionalFormatting sqref="B13">
    <cfRule type="duplicateValues" dxfId="5" priority="3"/>
  </conditionalFormatting>
  <conditionalFormatting sqref="B10:B11">
    <cfRule type="duplicateValues" dxfId="3" priority="2"/>
  </conditionalFormatting>
  <conditionalFormatting sqref="B7">
    <cfRule type="duplicateValues" dxfId="1" priority="1"/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2022-09-08T09:46:22Z</dcterms:created>
  <dcterms:modified xsi:type="dcterms:W3CDTF">2022-09-08T13:49:37Z</dcterms:modified>
</cp:coreProperties>
</file>