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defaultThemeVersion="124226"/>
  <mc:AlternateContent xmlns:mc="http://schemas.openxmlformats.org/markup-compatibility/2006">
    <mc:Choice Requires="x15">
      <x15ac:absPath xmlns:x15ac="http://schemas.microsoft.com/office/spreadsheetml/2010/11/ac" url="C:\Users\haca5551\Desktop\"/>
    </mc:Choice>
  </mc:AlternateContent>
  <xr:revisionPtr revIDLastSave="0" documentId="13_ncr:1_{46823204-0AE2-4199-8D63-453DB378E927}" xr6:coauthVersionLast="45" xr6:coauthVersionMax="45" xr10:uidLastSave="{00000000-0000-0000-0000-000000000000}"/>
  <bookViews>
    <workbookView xWindow="-110" yWindow="-110" windowWidth="19420" windowHeight="10420" xr2:uid="{00000000-000D-0000-FFFF-FFFF00000000}"/>
  </bookViews>
  <sheets>
    <sheet name="Important" sheetId="6" r:id="rId1"/>
    <sheet name="Objectif et précisions" sheetId="7" state="veryHidden" r:id="rId2"/>
    <sheet name="Formulaire" sheetId="1" state="veryHidden" r:id="rId3"/>
    <sheet name="Validation" sheetId="3" state="veryHidden" r:id="rId4"/>
    <sheet name="Feuil1" sheetId="4" state="veryHidden" r:id="rId5"/>
  </sheets>
  <externalReferences>
    <externalReference r:id="rId6"/>
  </externalReferences>
  <definedNames>
    <definedName name="AECJour">Formulaire!$B$44</definedName>
    <definedName name="AECNuit">Formulaire!$D$44</definedName>
    <definedName name="AECSoir">Formulaire!$C$44</definedName>
    <definedName name="AucuneJour">Formulaire!#REF!</definedName>
    <definedName name="AucuneNuit">Formulaire!#REF!</definedName>
    <definedName name="AucuneSoir">Formulaire!#REF!</definedName>
    <definedName name="AutreJour">Formulaire!$B$46</definedName>
    <definedName name="AutreNuit">Formulaire!$D$46</definedName>
    <definedName name="AutreSoir">Formulaire!$C$46</definedName>
    <definedName name="Commentaires">Formulaire!$A$51</definedName>
    <definedName name="CommentairesFormation">Formulaire!$A$47</definedName>
    <definedName name="CourrielDC">Formulaire!$B$11</definedName>
    <definedName name="CourrielDRHCAJ">Formulaire!#REF!</definedName>
    <definedName name="Date">Formulaire!$B$22</definedName>
    <definedName name="DateDC">Formulaire!$B$13</definedName>
    <definedName name="DateDRHCAJ">Formulaire!#REF!</definedName>
    <definedName name="EAFTotalBloc">Formulaire!$O$33</definedName>
    <definedName name="EAFTotalEndo">Formulaire!$O$36</definedName>
    <definedName name="EAJourFBloc">Formulaire!$F$33</definedName>
    <definedName name="EAJourFBlocAutres">Formulaire!$H$33</definedName>
    <definedName name="EAJourFBlocPAB">Formulaire!$G$33</definedName>
    <definedName name="EAJourFEndo">Formulaire!$F$36</definedName>
    <definedName name="EAJourFEndoAutres">Formulaire!$H$36</definedName>
    <definedName name="EAJourFEndoPAB">Formulaire!$G$36</definedName>
    <definedName name="EAJourSemBloc">Formulaire!$F$32</definedName>
    <definedName name="EAJourSemBlocAutres">Formulaire!$H$32</definedName>
    <definedName name="EAJourSemBlocPAB">Formulaire!$G$32</definedName>
    <definedName name="EAJourSemEndo">Formulaire!$F$35</definedName>
    <definedName name="EAJourSemEndoAutres">Formulaire!$H$35</definedName>
    <definedName name="EAJourSemEndoPAB">Formulaire!$G$35</definedName>
    <definedName name="EANuitFBloc">Formulaire!$L$33</definedName>
    <definedName name="EANuitFBlocAutres">Formulaire!$N$33</definedName>
    <definedName name="EANuitFBlocPAB">Formulaire!$M$33</definedName>
    <definedName name="EANuitFEndo">Formulaire!$L$36</definedName>
    <definedName name="EANuitFEndoAutres">Formulaire!$N$36</definedName>
    <definedName name="EANuitFEndoPAB">Formulaire!$M$36</definedName>
    <definedName name="EANuitSemBloc">Formulaire!$L$32</definedName>
    <definedName name="EANuitSemBlocAutres">Formulaire!$N$32</definedName>
    <definedName name="EANuitSemBlocPAB">Formulaire!$M$32</definedName>
    <definedName name="EANuitSemEndo">Formulaire!$L$35</definedName>
    <definedName name="EANuitSemEndoAutres">Formulaire!$N$35</definedName>
    <definedName name="EANuitSemEndoPAB">Formulaire!$M$35</definedName>
    <definedName name="EASemTotalBloc">Formulaire!$O$32</definedName>
    <definedName name="EASemTotalEndo">Formulaire!$O$35</definedName>
    <definedName name="EASoirFBloc">Formulaire!$I$33</definedName>
    <definedName name="EASoirFBlocAutres">Formulaire!$K$33</definedName>
    <definedName name="EASoirFBlocPAB">Formulaire!$J$33</definedName>
    <definedName name="EASoirFEndo">Formulaire!$I$36</definedName>
    <definedName name="EASoirFEndoAutres">Formulaire!$K$36</definedName>
    <definedName name="EASoirFEndoPAB">Formulaire!$J$36</definedName>
    <definedName name="EASoirSemBloc">Formulaire!$I$32</definedName>
    <definedName name="EASoirSemBlocAutres">Formulaire!$K$32</definedName>
    <definedName name="EASoirSemBlocPAB">Formulaire!$J$32</definedName>
    <definedName name="EASoirSemEndo">Formulaire!$I$35</definedName>
    <definedName name="EASoirSemEndoAutres">Formulaire!$K$35</definedName>
    <definedName name="EASoirSemEndoPAB">Formulaire!$J$35</definedName>
    <definedName name="EcartFTotalBloc">Formulaire!$S$33</definedName>
    <definedName name="EcartFTotalEndo">Formulaire!$S$36</definedName>
    <definedName name="EcartJourFBloc">Formulaire!$P$33</definedName>
    <definedName name="EcartJourFEndo">Formulaire!$P$36</definedName>
    <definedName name="EcartJourSemBloc">Formulaire!$P$32</definedName>
    <definedName name="EcartJourSemEndo">Formulaire!$P$35</definedName>
    <definedName name="EcartNuitFBloc">Formulaire!$R$33</definedName>
    <definedName name="EcartNuitFEndo">Formulaire!$R$36</definedName>
    <definedName name="EcartNuitSemBloc">Formulaire!$R$32</definedName>
    <definedName name="EcartNuitSemEndo">Formulaire!$R$35</definedName>
    <definedName name="EcartSemTotalBloc">Formulaire!$S$32</definedName>
    <definedName name="EcartSemTotalEndo">Formulaire!$S$35</definedName>
    <definedName name="EcartSoirFBloc">Formulaire!$Q$33</definedName>
    <definedName name="EcartSoirFEndo">Formulaire!$Q$36</definedName>
    <definedName name="EcartSoirSemBloc">Formulaire!$Q$32</definedName>
    <definedName name="EcartSoirSemEndo">Formulaire!$Q$35</definedName>
    <definedName name="ERFTotalBloc">Formulaire!$E$33</definedName>
    <definedName name="ERFTotalEndo">Formulaire!$E$36</definedName>
    <definedName name="ERJourFBloc">Formulaire!$B$33</definedName>
    <definedName name="ERJourFEndo">Formulaire!$B$36</definedName>
    <definedName name="ERJourSemBloc">Formulaire!$B$32</definedName>
    <definedName name="ERJourSemEndo">Formulaire!$B$35</definedName>
    <definedName name="ERNuitFBloc">Formulaire!$D$33</definedName>
    <definedName name="ERNuitFEndo">Formulaire!$D$36</definedName>
    <definedName name="ERNuitSemBloc">Formulaire!$D$32</definedName>
    <definedName name="ERNuitSemEndo">Formulaire!$D$35</definedName>
    <definedName name="ERSemTotalBloc">Formulaire!$E$32</definedName>
    <definedName name="ERSemTotalEndo">Formulaire!$E$35</definedName>
    <definedName name="ERSoirFBloc">Formulaire!$C$33</definedName>
    <definedName name="ERSoirFEndo">Formulaire!$C$36</definedName>
    <definedName name="ERSoirSemBloc">Formulaire!$C$32</definedName>
    <definedName name="ERSoirSemEndo">Formulaire!$C$35</definedName>
    <definedName name="EtablissementBloc">Formulaire!$B$18</definedName>
    <definedName name="FormEtablJour">Formulaire!$B$45</definedName>
    <definedName name="FormEtablNuit">Formulaire!$D$45</definedName>
    <definedName name="FormEtablSoir">Formulaire!$C$45</definedName>
    <definedName name="_xlnm.Print_Titles" localSheetId="2">Formulaire!$3:$4</definedName>
    <definedName name="Installation">Formulaire!$B$20</definedName>
    <definedName name="ListeEtablissements" localSheetId="0">[1]Feuil1!$C$1:$C$35</definedName>
    <definedName name="ListeEtablissements">Feuil1!$C$1:$C$35</definedName>
    <definedName name="NbrTotal">Formulaire!$B$43</definedName>
    <definedName name="NomDC">Formulaire!$B$9</definedName>
    <definedName name="NomDRHCAJ">Formulaire!#REF!</definedName>
    <definedName name="PosteDC">Formulaire!$F$12</definedName>
    <definedName name="PosteDRHCAJ">Formulaire!#REF!</definedName>
    <definedName name="RaisonJourFBloc">Formulaire!$T$33</definedName>
    <definedName name="RaisonJourFEndo">Formulaire!$T$36</definedName>
    <definedName name="RaisonJourSemBloc">Formulaire!$T$32</definedName>
    <definedName name="RaisonJourSemEndo">Formulaire!$T$35</definedName>
    <definedName name="RaisonNuitFBloc">Formulaire!$V$33</definedName>
    <definedName name="RaisonNuitFEndo">Formulaire!$V$36</definedName>
    <definedName name="RaisonNuitSemBloc">Formulaire!$V$32</definedName>
    <definedName name="RaisonNuitSemEndo">Formulaire!$V$35</definedName>
    <definedName name="RaisonSoirFBloc">Formulaire!$U$33</definedName>
    <definedName name="RaisonSoirFEndo">Formulaire!$U$36</definedName>
    <definedName name="RaisonSoirSemBloc">Formulaire!$U$32</definedName>
    <definedName name="RaisonSoirSemEndo">Formulaire!$U$35</definedName>
    <definedName name="TelephoneDC">Formulaire!$B$12</definedName>
    <definedName name="TelephoneDRHCAJ">Formulaire!#REF!</definedName>
    <definedName name="TitreDC">Formulaire!$B$10</definedName>
    <definedName name="TitreDRHCAJ">Formulaire!#REF!</definedName>
    <definedName name="_xlnm.Print_Area" localSheetId="2">Formulaire!$A$1:$V$51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 i="3" l="1"/>
  <c r="B4" i="3"/>
  <c r="P32" i="1"/>
  <c r="B10" i="3"/>
  <c r="B7" i="3"/>
  <c r="B5" i="3"/>
  <c r="Q32" i="1"/>
  <c r="B11" i="3"/>
  <c r="B6" i="3"/>
  <c r="R32" i="1"/>
  <c r="B12" i="3"/>
  <c r="B13" i="3"/>
  <c r="P33" i="1"/>
  <c r="B19" i="3"/>
  <c r="Q33" i="1"/>
  <c r="B20" i="3"/>
  <c r="B14" i="3"/>
  <c r="B15" i="3"/>
  <c r="R33" i="1"/>
  <c r="B21" i="3"/>
  <c r="B8" i="3"/>
  <c r="B9" i="3"/>
  <c r="B16" i="3"/>
  <c r="B17" i="3"/>
  <c r="B18" i="3"/>
  <c r="B1" i="3"/>
  <c r="C3" i="3"/>
  <c r="C4" i="3"/>
  <c r="P35" i="1"/>
  <c r="C10" i="3"/>
  <c r="C5" i="3"/>
  <c r="Q35" i="1"/>
  <c r="C11" i="3"/>
  <c r="C6" i="3"/>
  <c r="R35" i="1"/>
  <c r="C12" i="3"/>
  <c r="C13" i="3"/>
  <c r="P36" i="1"/>
  <c r="C19" i="3"/>
  <c r="Q36" i="1"/>
  <c r="C20" i="3"/>
  <c r="C14" i="3"/>
  <c r="C15" i="3"/>
  <c r="R36" i="1"/>
  <c r="C21" i="3"/>
  <c r="C7" i="3"/>
  <c r="C16" i="3"/>
  <c r="C8" i="3"/>
  <c r="C17" i="3"/>
  <c r="C9" i="3"/>
  <c r="C18" i="3"/>
  <c r="C1" i="3"/>
  <c r="E1" i="3"/>
  <c r="O36" i="1"/>
  <c r="E36" i="1"/>
  <c r="E35" i="1"/>
  <c r="O35" i="1"/>
  <c r="S36" i="1"/>
  <c r="S35" i="1"/>
  <c r="E32" i="1"/>
  <c r="O32" i="1"/>
  <c r="S32" i="1"/>
  <c r="E33" i="1"/>
  <c r="O33" i="1"/>
  <c r="S3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Hallé</author>
  </authors>
  <commentList>
    <comment ref="H32" authorId="0" shapeId="0" xr:uid="{00000000-0006-0000-0200-000001000000}">
      <text>
        <r>
          <rPr>
            <sz val="9"/>
            <color indexed="81"/>
            <rFont val="Tahoma"/>
            <family val="2"/>
          </rPr>
          <t>Veuillez indiquer le ou les titres d'emploi dans la section commentaire.</t>
        </r>
        <r>
          <rPr>
            <sz val="9"/>
            <color indexed="81"/>
            <rFont val="Tahoma"/>
            <family val="2"/>
          </rPr>
          <t xml:space="preserve">
</t>
        </r>
      </text>
    </comment>
    <comment ref="K32" authorId="0" shapeId="0" xr:uid="{00000000-0006-0000-0200-000002000000}">
      <text>
        <r>
          <rPr>
            <sz val="9"/>
            <color indexed="81"/>
            <rFont val="Tahoma"/>
            <family val="2"/>
          </rPr>
          <t xml:space="preserve">Veuillez indiquer le ou les titres d'emploi dans la section commentaire.
</t>
        </r>
      </text>
    </comment>
    <comment ref="N32" authorId="0" shapeId="0" xr:uid="{00000000-0006-0000-0200-000003000000}">
      <text>
        <r>
          <rPr>
            <sz val="9"/>
            <color indexed="81"/>
            <rFont val="Tahoma"/>
            <family val="2"/>
          </rPr>
          <t xml:space="preserve">Veuillez indiquer le ou les titres d'emploi dans la section commentaire.
</t>
        </r>
      </text>
    </comment>
    <comment ref="H33" authorId="0" shapeId="0" xr:uid="{00000000-0006-0000-0200-000004000000}">
      <text>
        <r>
          <rPr>
            <sz val="9"/>
            <color indexed="81"/>
            <rFont val="Tahoma"/>
            <family val="2"/>
          </rPr>
          <t>Veuillez indiquer le ou les titres d'emploi dans la section commentaire.</t>
        </r>
        <r>
          <rPr>
            <sz val="9"/>
            <color indexed="81"/>
            <rFont val="Tahoma"/>
            <family val="2"/>
          </rPr>
          <t xml:space="preserve">
</t>
        </r>
      </text>
    </comment>
    <comment ref="K33" authorId="0" shapeId="0" xr:uid="{00000000-0006-0000-0200-000005000000}">
      <text>
        <r>
          <rPr>
            <sz val="9"/>
            <color indexed="81"/>
            <rFont val="Tahoma"/>
            <family val="2"/>
          </rPr>
          <t xml:space="preserve">Veuillez indiquer le ou les titres d'emploi dans la section commentaire.
</t>
        </r>
      </text>
    </comment>
    <comment ref="N33" authorId="0" shapeId="0" xr:uid="{00000000-0006-0000-0200-000006000000}">
      <text>
        <r>
          <rPr>
            <sz val="9"/>
            <color indexed="81"/>
            <rFont val="Tahoma"/>
            <family val="2"/>
          </rPr>
          <t xml:space="preserve">Veuillez indiquer le ou les titres d'emploi dans la section commentaire.
</t>
        </r>
      </text>
    </comment>
    <comment ref="H35" authorId="0" shapeId="0" xr:uid="{00000000-0006-0000-0200-000007000000}">
      <text>
        <r>
          <rPr>
            <sz val="9"/>
            <color indexed="81"/>
            <rFont val="Tahoma"/>
            <family val="2"/>
          </rPr>
          <t xml:space="preserve">Veuillez indiquer le ou les titres d'emploi dans la section commentaire.
</t>
        </r>
      </text>
    </comment>
    <comment ref="K35" authorId="0" shapeId="0" xr:uid="{00000000-0006-0000-0200-000008000000}">
      <text>
        <r>
          <rPr>
            <sz val="9"/>
            <color indexed="81"/>
            <rFont val="Tahoma"/>
            <family val="2"/>
          </rPr>
          <t xml:space="preserve">Veuillez indiquer le ou les titres d'emploi dans la section commentaire.
</t>
        </r>
      </text>
    </comment>
    <comment ref="N35" authorId="0" shapeId="0" xr:uid="{00000000-0006-0000-0200-000009000000}">
      <text>
        <r>
          <rPr>
            <sz val="9"/>
            <color indexed="81"/>
            <rFont val="Tahoma"/>
            <family val="2"/>
          </rPr>
          <t xml:space="preserve">Veuillez indiquer le ou les titres d'emploi dans la section commentaire.
</t>
        </r>
      </text>
    </comment>
    <comment ref="H36" authorId="0" shapeId="0" xr:uid="{00000000-0006-0000-0200-00000A000000}">
      <text>
        <r>
          <rPr>
            <sz val="9"/>
            <color indexed="81"/>
            <rFont val="Tahoma"/>
            <family val="2"/>
          </rPr>
          <t>Veuillez indiquer le ou les titres d'emploi dans la section commentaire.</t>
        </r>
        <r>
          <rPr>
            <sz val="9"/>
            <color indexed="81"/>
            <rFont val="Tahoma"/>
            <family val="2"/>
          </rPr>
          <t xml:space="preserve">
</t>
        </r>
      </text>
    </comment>
    <comment ref="K36" authorId="0" shapeId="0" xr:uid="{00000000-0006-0000-0200-00000B000000}">
      <text>
        <r>
          <rPr>
            <sz val="9"/>
            <color indexed="81"/>
            <rFont val="Tahoma"/>
            <family val="2"/>
          </rPr>
          <t xml:space="preserve">Veuillez indiquer le ou les titres d'emploi dans la section commentaire.
</t>
        </r>
      </text>
    </comment>
    <comment ref="N36" authorId="0" shapeId="0" xr:uid="{00000000-0006-0000-0200-00000C000000}">
      <text>
        <r>
          <rPr>
            <sz val="9"/>
            <color indexed="81"/>
            <rFont val="Tahoma"/>
            <family val="2"/>
          </rPr>
          <t xml:space="preserve">Veuillez indiquer le ou les titres d'emploi dans la section commentaire.
</t>
        </r>
      </text>
    </comment>
  </commentList>
</comments>
</file>

<file path=xl/sharedStrings.xml><?xml version="1.0" encoding="utf-8"?>
<sst xmlns="http://schemas.openxmlformats.org/spreadsheetml/2006/main" count="37" uniqueCount="37">
  <si>
    <t>1104-2686 – CRSSS de la Baie-James</t>
  </si>
  <si>
    <t>1104-2918 – CHUM</t>
  </si>
  <si>
    <t>1104-3866 – CLSC Naskapi</t>
  </si>
  <si>
    <t>1104-4088 – CISSS des Îles</t>
  </si>
  <si>
    <t>1104-5051 – CHU de Québec</t>
  </si>
  <si>
    <t>1104-5119 – CISSS du Bas-Saint-Laurent</t>
  </si>
  <si>
    <t>1104-5127 – CIUSSS du Saguenay–Lac-Saint-Jean</t>
  </si>
  <si>
    <t>1104-5135 – CIUSSS de la Capitale-Nationale</t>
  </si>
  <si>
    <t>1104-5143 – CIUSSS de la Mauricie-et-du-Centre-du-Québec</t>
  </si>
  <si>
    <t>1104-5150 – CIUSSS de l'Estrie - CHUS</t>
  </si>
  <si>
    <t>1104-5168 – CIUSSS de l'Ouest-de-l'Île-de-Montréal</t>
  </si>
  <si>
    <t>1104-5176 – CIUSSS du Centre-Ouest-de-l'Île-de-Montréal</t>
  </si>
  <si>
    <t>1104-5184 – CIUSSS du Centre-Sud-de-l'Île-de-Montréal</t>
  </si>
  <si>
    <t>1104-5192 – CIUSSS du Nord-de-l'Île-de-Montréal</t>
  </si>
  <si>
    <t>1104-5200 – CIUSSS de l'Est-de-l'Île-de-Montréal</t>
  </si>
  <si>
    <t>1104-5218 – CISSS de l'Outaouais</t>
  </si>
  <si>
    <t>1104-5226 – CISSS de l'Abitibi-Témiscamingue</t>
  </si>
  <si>
    <t>1104-5234 – CISSS de la Côte-Nord</t>
  </si>
  <si>
    <t>1104-5242 – CISSS de la Gaspésie</t>
  </si>
  <si>
    <t>1104-5267 – CISSS de Laval</t>
  </si>
  <si>
    <t>1104-5275 – CISSS de Lanaudière</t>
  </si>
  <si>
    <t>1104-5283 – CISSS des Laurentides</t>
  </si>
  <si>
    <t>1104-5291 – CISSS de la Montérégie-Centre</t>
  </si>
  <si>
    <t>1104-5309 – CISSS de la Montérégie-Est</t>
  </si>
  <si>
    <t>1104-5317 – CISSS de la Montérégie-Ouest</t>
  </si>
  <si>
    <t>1104-5333 – CISSS de Chaudière-Appalaches</t>
  </si>
  <si>
    <t>1243-1656 – Institut de cardiologie de Montréal</t>
  </si>
  <si>
    <t>1259-9213 – CUSM</t>
  </si>
  <si>
    <t>1269-4659 – CHU Sainte-Justine</t>
  </si>
  <si>
    <t>1273-0628 – CS Tulattavik de l'Ungava</t>
  </si>
  <si>
    <t>1279-7577 – INPL Philippe-Pinel</t>
  </si>
  <si>
    <t>1362-3616 – Inst. univ. cardio. et pneumo. de Québec – UL</t>
  </si>
  <si>
    <t>1466-5293 – RRSSS du Nunavik</t>
  </si>
  <si>
    <t>1625-8899 – Conseil Cri de SSS de la Baie-James</t>
  </si>
  <si>
    <t>1845-6327 – CS Inuulitsivik</t>
  </si>
  <si>
    <t>TABLEAU #1</t>
  </si>
  <si>
    <t>TABLEAU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</si>
</sst>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0" x14ac:knownFonts="1">
    <font>
      <sz val="11"/>
      <color theme="1"/>
      <name val="Calibri"/>
      <family val="2"/>
      <scheme val="minor"/>
    </font>
    <font>
      <b/>
      <sz val="20"/>
      <color theme="1"/>
      <name val="Calibri"/>
      <family val="2"/>
      <scheme val="minor"/>
    </font>
    <font>
      <u/>
      <sz val="11"/>
      <color theme="10"/>
      <name val="Calibri"/>
      <family val="2"/>
      <scheme val="minor"/>
    </font>
    <font>
      <b/>
      <sz val="10"/>
      <color theme="0"/>
      <name val="Arial"/>
      <family val="2"/>
    </font>
    <font>
      <b/>
      <sz val="10"/>
      <color theme="1"/>
      <name val="Arial"/>
      <family val="2"/>
    </font>
    <font>
      <b/>
      <sz val="11"/>
      <color rgb="FFFF0000"/>
      <name val="Arial"/>
      <family val="2"/>
    </font>
    <font>
      <b/>
      <sz val="11"/>
      <color theme="1"/>
      <name val="Calibri"/>
      <family val="2"/>
      <scheme val="minor"/>
    </font>
    <font>
      <sz val="11"/>
      <name val="Arial"/>
      <family val="2"/>
    </font>
    <font>
      <sz val="10"/>
      <color theme="1"/>
      <name val="Arial"/>
      <family val="2"/>
    </font>
    <font>
      <sz val="10"/>
      <name val="Arial"/>
      <family val="2"/>
    </font>
    <font>
      <sz val="11"/>
      <name val="Calibri"/>
      <family val="2"/>
      <scheme val="minor"/>
    </font>
    <font>
      <b/>
      <sz val="14"/>
      <color theme="1"/>
      <name val="Calibri"/>
      <family val="2"/>
      <scheme val="minor"/>
    </font>
    <font>
      <b/>
      <sz val="10"/>
      <name val="Arial"/>
      <family val="2"/>
    </font>
    <font>
      <sz val="9"/>
      <color indexed="81"/>
      <name val="Tahoma"/>
      <family val="2"/>
    </font>
    <font>
      <b/>
      <sz val="9"/>
      <color theme="1"/>
      <name val="Arial"/>
      <family val="2"/>
    </font>
    <font>
      <b/>
      <sz val="11"/>
      <name val="Arial"/>
      <family val="2"/>
    </font>
    <font>
      <b/>
      <sz val="16"/>
      <color rgb="FF376091"/>
      <name val="Arial"/>
      <family val="2"/>
    </font>
    <font>
      <b/>
      <i/>
      <sz val="16"/>
      <name val="Arial"/>
      <family val="2"/>
    </font>
    <font>
      <i/>
      <sz val="11"/>
      <color theme="1"/>
      <name val="Calibri"/>
      <family val="2"/>
      <scheme val="minor"/>
    </font>
    <font>
      <sz val="11"/>
      <color theme="1"/>
      <name val="Symbol"/>
      <family val="1"/>
      <charset val="2"/>
    </font>
  </fonts>
  <fills count="11">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376091"/>
        <bgColor indexed="64"/>
      </patternFill>
    </fill>
    <fill>
      <patternFill patternType="solid">
        <fgColor theme="0"/>
        <bgColor indexed="64"/>
      </patternFill>
    </fill>
    <fill>
      <patternFill patternType="solid">
        <fgColor rgb="FFFFC000"/>
        <bgColor indexed="64"/>
      </patternFill>
    </fill>
    <fill>
      <patternFill patternType="solid">
        <fgColor theme="6" tint="0.59999389629810485"/>
        <bgColor indexed="64"/>
      </patternFill>
    </fill>
    <fill>
      <patternFill patternType="solid">
        <fgColor rgb="FF92D050"/>
        <bgColor indexed="64"/>
      </patternFill>
    </fill>
    <fill>
      <patternFill patternType="solid">
        <fgColor rgb="FF00B0F0"/>
        <bgColor indexed="64"/>
      </patternFill>
    </fill>
  </fills>
  <borders count="2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
      <left/>
      <right/>
      <top style="thin">
        <color indexed="64"/>
      </top>
      <bottom style="thin">
        <color indexed="64"/>
      </bottom>
      <diagonal/>
    </border>
    <border>
      <left/>
      <right/>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thin">
        <color theme="0" tint="-0.34998626667073579"/>
      </left>
      <right/>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style="thin">
        <color indexed="64"/>
      </left>
      <right style="thin">
        <color indexed="64"/>
      </right>
      <top style="thin">
        <color indexed="64"/>
      </top>
      <bottom style="thin">
        <color indexed="64"/>
      </bottom>
      <diagonal/>
    </border>
    <border>
      <left/>
      <right style="thin">
        <color theme="0" tint="-0.34998626667073579"/>
      </right>
      <top style="thin">
        <color theme="0" tint="-0.34998626667073579"/>
      </top>
      <bottom/>
      <diagonal/>
    </border>
    <border>
      <left/>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right style="thin">
        <color theme="0" tint="-0.34998626667073579"/>
      </right>
      <top/>
      <bottom/>
      <diagonal/>
    </border>
    <border>
      <left style="thin">
        <color theme="0" tint="-0.34998626667073579"/>
      </left>
      <right/>
      <top/>
      <bottom/>
      <diagonal/>
    </border>
  </borders>
  <cellStyleXfs count="2">
    <xf numFmtId="0" fontId="0" fillId="0" borderId="0"/>
    <xf numFmtId="0" fontId="2" fillId="0" borderId="0" applyNumberFormat="0" applyFill="0" applyBorder="0" applyAlignment="0" applyProtection="0"/>
  </cellStyleXfs>
  <cellXfs count="156">
    <xf numFmtId="0" fontId="0" fillId="0" borderId="0" xfId="0"/>
    <xf numFmtId="0" fontId="3" fillId="0" borderId="0" xfId="0" applyFont="1" applyFill="1" applyBorder="1"/>
    <xf numFmtId="0" fontId="0" fillId="0" borderId="0" xfId="0" applyFill="1" applyBorder="1"/>
    <xf numFmtId="0" fontId="3" fillId="5" borderId="3" xfId="0" applyFont="1" applyFill="1" applyBorder="1" applyAlignment="1">
      <alignment horizontal="left"/>
    </xf>
    <xf numFmtId="0" fontId="0" fillId="0" borderId="0" xfId="0" applyAlignment="1">
      <alignment horizontal="center"/>
    </xf>
    <xf numFmtId="0" fontId="6" fillId="4" borderId="0" xfId="0" applyFont="1" applyFill="1" applyBorder="1" applyAlignment="1">
      <alignment horizontal="center"/>
    </xf>
    <xf numFmtId="0" fontId="0" fillId="0" borderId="0" xfId="0" applyAlignment="1">
      <alignment horizontal="left"/>
    </xf>
    <xf numFmtId="0" fontId="1" fillId="0" borderId="0" xfId="0" applyFont="1" applyAlignment="1" applyProtection="1">
      <alignment horizontal="center" wrapText="1"/>
    </xf>
    <xf numFmtId="0" fontId="1" fillId="0" borderId="0" xfId="0" applyFont="1" applyAlignment="1" applyProtection="1">
      <alignment horizontal="center" wrapText="1"/>
    </xf>
    <xf numFmtId="0" fontId="5" fillId="0" borderId="0" xfId="0" applyFont="1" applyBorder="1" applyAlignment="1">
      <alignment horizontal="center" vertical="top"/>
    </xf>
    <xf numFmtId="0" fontId="0" fillId="0" borderId="0" xfId="0" quotePrefix="1"/>
    <xf numFmtId="0" fontId="6" fillId="0" borderId="0" xfId="0" applyFont="1" applyFill="1" applyBorder="1" applyAlignment="1">
      <alignment horizontal="center"/>
    </xf>
    <xf numFmtId="0" fontId="0" fillId="0" borderId="0" xfId="0" quotePrefix="1" applyFill="1"/>
    <xf numFmtId="0" fontId="4" fillId="2" borderId="1" xfId="0" applyFont="1" applyFill="1" applyBorder="1" applyAlignment="1">
      <alignment horizontal="center" vertical="top" wrapText="1"/>
    </xf>
    <xf numFmtId="0" fontId="0" fillId="0" borderId="0" xfId="0" quotePrefix="1" applyAlignment="1">
      <alignment horizontal="left"/>
    </xf>
    <xf numFmtId="0" fontId="6" fillId="4" borderId="0" xfId="0" applyFont="1" applyFill="1"/>
    <xf numFmtId="0" fontId="8" fillId="6" borderId="11" xfId="0" applyNumberFormat="1" applyFont="1" applyFill="1" applyBorder="1" applyAlignment="1" applyProtection="1">
      <alignment horizontal="justify" vertical="center" wrapText="1" readingOrder="1"/>
      <protection locked="0"/>
    </xf>
    <xf numFmtId="0" fontId="8" fillId="6" borderId="1" xfId="0" applyNumberFormat="1" applyFont="1" applyFill="1" applyBorder="1" applyAlignment="1" applyProtection="1">
      <alignment horizontal="justify" vertical="center" wrapText="1" readingOrder="1"/>
      <protection locked="0"/>
    </xf>
    <xf numFmtId="0" fontId="8" fillId="0" borderId="11" xfId="0" applyFont="1" applyBorder="1" applyAlignment="1" applyProtection="1">
      <alignment horizontal="justify" vertical="center" wrapText="1"/>
      <protection locked="0"/>
    </xf>
    <xf numFmtId="0" fontId="8" fillId="0" borderId="1" xfId="0" applyFont="1" applyBorder="1" applyAlignment="1" applyProtection="1">
      <alignment horizontal="justify" vertical="center" wrapText="1"/>
      <protection locked="0"/>
    </xf>
    <xf numFmtId="0" fontId="8" fillId="0" borderId="0" xfId="0" applyFont="1"/>
    <xf numFmtId="0" fontId="8" fillId="0" borderId="0" xfId="0" applyFont="1" applyAlignment="1">
      <alignment horizontal="left"/>
    </xf>
    <xf numFmtId="0" fontId="6" fillId="0" borderId="0" xfId="0" quotePrefix="1" applyFont="1"/>
    <xf numFmtId="0" fontId="1" fillId="0" borderId="0" xfId="0" applyFont="1" applyAlignment="1" applyProtection="1">
      <alignment horizontal="center" wrapText="1"/>
    </xf>
    <xf numFmtId="0" fontId="4" fillId="2" borderId="1" xfId="0" applyFont="1" applyFill="1" applyBorder="1" applyAlignment="1">
      <alignment horizontal="center" vertical="top" wrapText="1"/>
    </xf>
    <xf numFmtId="0" fontId="5" fillId="0" borderId="0" xfId="0" applyFont="1" applyBorder="1" applyAlignment="1">
      <alignment horizontal="center" vertical="top"/>
    </xf>
    <xf numFmtId="0" fontId="9" fillId="0" borderId="0" xfId="0" applyFont="1" applyBorder="1" applyAlignment="1" applyProtection="1">
      <alignment horizontal="left" vertical="center"/>
      <protection locked="0"/>
    </xf>
    <xf numFmtId="0" fontId="4" fillId="2" borderId="11" xfId="0" applyFont="1" applyFill="1" applyBorder="1" applyAlignment="1">
      <alignment horizontal="left" vertical="top" wrapText="1"/>
    </xf>
    <xf numFmtId="0" fontId="4" fillId="2" borderId="11" xfId="0" applyFont="1" applyFill="1" applyBorder="1" applyAlignment="1">
      <alignment horizontal="center" vertical="top" wrapText="1"/>
    </xf>
    <xf numFmtId="0" fontId="4" fillId="3" borderId="1" xfId="0" applyNumberFormat="1" applyFont="1" applyFill="1" applyBorder="1" applyAlignment="1" applyProtection="1">
      <alignment horizontal="left" vertical="center" indent="1" readingOrder="1"/>
    </xf>
    <xf numFmtId="0" fontId="5" fillId="0" borderId="0" xfId="0" applyFont="1" applyBorder="1" applyAlignment="1">
      <alignment horizontal="center" vertical="top"/>
    </xf>
    <xf numFmtId="0" fontId="1" fillId="0" borderId="0" xfId="0" applyFont="1" applyAlignment="1" applyProtection="1">
      <alignment horizontal="center" wrapText="1"/>
    </xf>
    <xf numFmtId="0" fontId="7" fillId="0" borderId="0" xfId="0" applyFont="1" applyBorder="1" applyAlignment="1">
      <alignment horizontal="left" vertical="top" wrapText="1"/>
    </xf>
    <xf numFmtId="0" fontId="8" fillId="0" borderId="0" xfId="0" applyFont="1" applyBorder="1" applyAlignment="1">
      <alignment horizontal="left" indent="1"/>
    </xf>
    <xf numFmtId="14" fontId="8" fillId="0" borderId="0" xfId="0" applyNumberFormat="1" applyFont="1" applyBorder="1" applyAlignment="1" applyProtection="1">
      <alignment horizontal="left" vertical="center"/>
      <protection locked="0"/>
    </xf>
    <xf numFmtId="0" fontId="8" fillId="0" borderId="17" xfId="0" applyFont="1" applyBorder="1" applyAlignment="1">
      <alignment horizontal="left" indent="1"/>
    </xf>
    <xf numFmtId="0" fontId="8" fillId="0" borderId="17" xfId="0" applyFont="1" applyBorder="1" applyAlignment="1" applyProtection="1">
      <alignment horizontal="center" vertical="center"/>
      <protection locked="0"/>
    </xf>
    <xf numFmtId="0" fontId="8" fillId="0" borderId="17" xfId="0" applyFont="1" applyBorder="1" applyAlignment="1">
      <alignment horizontal="left"/>
    </xf>
    <xf numFmtId="0" fontId="8" fillId="0" borderId="0" xfId="0" applyFont="1" applyBorder="1" applyAlignment="1" applyProtection="1">
      <alignment vertical="center"/>
      <protection locked="0"/>
    </xf>
    <xf numFmtId="0" fontId="10" fillId="8" borderId="15" xfId="0" applyFont="1" applyFill="1" applyBorder="1"/>
    <xf numFmtId="0" fontId="10" fillId="9" borderId="15" xfId="0" applyFont="1" applyFill="1" applyBorder="1"/>
    <xf numFmtId="0" fontId="10" fillId="10" borderId="15" xfId="0" quotePrefix="1" applyFont="1" applyFill="1" applyBorder="1"/>
    <xf numFmtId="0" fontId="10" fillId="10" borderId="15" xfId="0" applyFont="1" applyFill="1" applyBorder="1"/>
    <xf numFmtId="0" fontId="10" fillId="8" borderId="19" xfId="0" applyFont="1" applyFill="1" applyBorder="1"/>
    <xf numFmtId="0" fontId="10" fillId="7" borderId="18" xfId="0" applyFont="1" applyFill="1" applyBorder="1"/>
    <xf numFmtId="0" fontId="10" fillId="10" borderId="18" xfId="0" applyFont="1" applyFill="1" applyBorder="1"/>
    <xf numFmtId="0" fontId="8" fillId="0" borderId="0" xfId="0" applyFont="1" applyBorder="1" applyAlignment="1">
      <alignment horizontal="left" vertical="center" indent="1"/>
    </xf>
    <xf numFmtId="0" fontId="1" fillId="0" borderId="0" xfId="0" applyFont="1" applyAlignment="1" applyProtection="1">
      <alignment horizontal="center" wrapText="1"/>
    </xf>
    <xf numFmtId="0" fontId="8" fillId="0" borderId="0" xfId="0" applyFont="1" applyAlignment="1">
      <alignment horizontal="left" indent="5"/>
    </xf>
    <xf numFmtId="0" fontId="2" fillId="0" borderId="0" xfId="1" applyFill="1" applyBorder="1" applyAlignment="1" applyProtection="1">
      <alignment vertical="center"/>
      <protection locked="0"/>
    </xf>
    <xf numFmtId="0" fontId="8" fillId="0" borderId="0" xfId="0" applyFont="1" applyBorder="1" applyAlignment="1">
      <alignment horizontal="left"/>
    </xf>
    <xf numFmtId="0" fontId="0" fillId="0" borderId="0" xfId="0" applyBorder="1" applyAlignment="1" applyProtection="1">
      <alignment vertical="center"/>
      <protection locked="0"/>
    </xf>
    <xf numFmtId="0" fontId="5" fillId="0" borderId="0" xfId="0" applyFont="1" applyBorder="1" applyAlignment="1">
      <alignment vertical="top"/>
    </xf>
    <xf numFmtId="0" fontId="12" fillId="0" borderId="0" xfId="0" applyFont="1" applyFill="1" applyBorder="1"/>
    <xf numFmtId="0" fontId="4" fillId="2" borderId="11" xfId="0" applyFont="1" applyFill="1" applyBorder="1" applyAlignment="1">
      <alignment horizontal="left" vertical="top" wrapText="1"/>
    </xf>
    <xf numFmtId="0" fontId="4" fillId="2" borderId="11" xfId="0" applyFont="1" applyFill="1" applyBorder="1" applyAlignment="1">
      <alignment horizontal="center" vertical="top" wrapText="1"/>
    </xf>
    <xf numFmtId="0" fontId="4" fillId="2" borderId="11" xfId="0" applyFont="1" applyFill="1" applyBorder="1" applyAlignment="1">
      <alignment horizontal="center" vertical="top" wrapText="1"/>
    </xf>
    <xf numFmtId="0" fontId="5" fillId="0" borderId="0" xfId="0" applyFont="1" applyBorder="1" applyAlignment="1">
      <alignment horizontal="left" vertical="top"/>
    </xf>
    <xf numFmtId="0" fontId="4" fillId="2" borderId="7" xfId="0" applyFont="1" applyFill="1" applyBorder="1" applyAlignment="1">
      <alignment horizontal="center" vertical="top" wrapText="1"/>
    </xf>
    <xf numFmtId="0" fontId="1" fillId="0" borderId="0" xfId="0" applyFont="1" applyAlignment="1" applyProtection="1">
      <alignment horizontal="center" wrapText="1"/>
    </xf>
    <xf numFmtId="0" fontId="7" fillId="0" borderId="0" xfId="0" applyFont="1" applyBorder="1" applyAlignment="1">
      <alignment horizontal="left" vertical="top" wrapText="1"/>
    </xf>
    <xf numFmtId="0" fontId="8" fillId="0" borderId="0" xfId="0" applyFont="1" applyFill="1"/>
    <xf numFmtId="0" fontId="4" fillId="0" borderId="3" xfId="0" applyFont="1" applyFill="1" applyBorder="1" applyAlignment="1">
      <alignment horizontal="center" vertical="top" wrapText="1"/>
    </xf>
    <xf numFmtId="0" fontId="4" fillId="0" borderId="9" xfId="0" applyFont="1" applyFill="1" applyBorder="1" applyAlignment="1">
      <alignment horizontal="center" vertical="top" wrapText="1"/>
    </xf>
    <xf numFmtId="0" fontId="4" fillId="0" borderId="6" xfId="0" applyFont="1" applyFill="1" applyBorder="1" applyAlignment="1">
      <alignment horizontal="center" vertical="top" wrapText="1"/>
    </xf>
    <xf numFmtId="0" fontId="4" fillId="0" borderId="0" xfId="0" applyFont="1" applyFill="1" applyBorder="1" applyAlignment="1">
      <alignment horizontal="center" vertical="top" wrapText="1"/>
    </xf>
    <xf numFmtId="0" fontId="4" fillId="0" borderId="20" xfId="0" applyFont="1" applyFill="1" applyBorder="1" applyAlignment="1">
      <alignment horizontal="center" vertical="top" wrapText="1"/>
    </xf>
    <xf numFmtId="0" fontId="4" fillId="0" borderId="0" xfId="0" applyFont="1" applyFill="1" applyBorder="1" applyAlignment="1">
      <alignment vertical="top" wrapText="1"/>
    </xf>
    <xf numFmtId="0" fontId="4" fillId="0" borderId="20" xfId="0" applyFont="1" applyFill="1" applyBorder="1" applyAlignment="1">
      <alignment vertical="top" wrapText="1"/>
    </xf>
    <xf numFmtId="0" fontId="8" fillId="0" borderId="0" xfId="0" applyFont="1" applyBorder="1" applyAlignment="1" applyProtection="1">
      <alignment horizontal="center" vertical="center"/>
      <protection locked="0"/>
    </xf>
    <xf numFmtId="0" fontId="2" fillId="0" borderId="0" xfId="1" applyFill="1" applyBorder="1" applyAlignment="1" applyProtection="1">
      <alignment horizontal="center" vertical="center"/>
      <protection locked="0"/>
    </xf>
    <xf numFmtId="0" fontId="0" fillId="0" borderId="0" xfId="0" applyBorder="1" applyAlignment="1" applyProtection="1">
      <alignment horizontal="center" vertical="center"/>
      <protection locked="0"/>
    </xf>
    <xf numFmtId="164" fontId="8" fillId="6" borderId="11" xfId="0" applyNumberFormat="1" applyFont="1" applyFill="1" applyBorder="1" applyAlignment="1" applyProtection="1">
      <alignment horizontal="center" vertical="center" readingOrder="1"/>
      <protection locked="0"/>
    </xf>
    <xf numFmtId="0" fontId="4" fillId="6" borderId="1" xfId="0" applyFont="1" applyFill="1" applyBorder="1" applyAlignment="1">
      <alignment horizontal="left" vertical="center" wrapText="1" indent="1"/>
    </xf>
    <xf numFmtId="3" fontId="4" fillId="0" borderId="0" xfId="0" applyNumberFormat="1" applyFont="1" applyFill="1" applyBorder="1" applyAlignment="1" applyProtection="1">
      <alignment horizontal="center" vertical="top" wrapText="1"/>
      <protection locked="0"/>
    </xf>
    <xf numFmtId="164" fontId="8" fillId="6" borderId="1" xfId="0" applyNumberFormat="1" applyFont="1" applyFill="1" applyBorder="1" applyAlignment="1" applyProtection="1">
      <alignment horizontal="center" vertical="center" readingOrder="1"/>
      <protection locked="0"/>
    </xf>
    <xf numFmtId="165" fontId="8" fillId="6" borderId="11" xfId="0" applyNumberFormat="1" applyFont="1" applyFill="1" applyBorder="1" applyAlignment="1" applyProtection="1">
      <alignment horizontal="center" vertical="center" readingOrder="1"/>
      <protection locked="0"/>
    </xf>
    <xf numFmtId="165" fontId="8" fillId="6" borderId="1" xfId="0" applyNumberFormat="1" applyFont="1" applyFill="1" applyBorder="1" applyAlignment="1" applyProtection="1">
      <alignment horizontal="center" vertical="center" readingOrder="1"/>
      <protection locked="0"/>
    </xf>
    <xf numFmtId="164" fontId="8" fillId="3" borderId="11" xfId="0" applyNumberFormat="1" applyFont="1" applyFill="1" applyBorder="1" applyAlignment="1" applyProtection="1">
      <alignment horizontal="center" vertical="center" readingOrder="1"/>
    </xf>
    <xf numFmtId="164" fontId="8" fillId="3" borderId="1" xfId="0" applyNumberFormat="1" applyFont="1" applyFill="1" applyBorder="1" applyAlignment="1" applyProtection="1">
      <alignment horizontal="center" vertical="center" readingOrder="1"/>
    </xf>
    <xf numFmtId="3" fontId="4" fillId="0" borderId="0" xfId="0" applyNumberFormat="1" applyFont="1" applyFill="1" applyBorder="1" applyAlignment="1">
      <alignment horizontal="center" vertical="top" wrapText="1"/>
    </xf>
    <xf numFmtId="164" fontId="8" fillId="0" borderId="0" xfId="0" applyNumberFormat="1" applyFont="1" applyFill="1" applyBorder="1" applyAlignment="1" applyProtection="1">
      <alignment horizontal="center" vertical="top" wrapText="1"/>
      <protection locked="0"/>
    </xf>
    <xf numFmtId="0" fontId="3" fillId="0" borderId="0" xfId="0" applyFont="1" applyFill="1" applyBorder="1" applyAlignment="1">
      <alignment vertical="top" wrapText="1"/>
    </xf>
    <xf numFmtId="0" fontId="4" fillId="0" borderId="21" xfId="0" applyFont="1" applyFill="1" applyBorder="1" applyAlignment="1">
      <alignment horizontal="left" vertical="top" wrapText="1"/>
    </xf>
    <xf numFmtId="164" fontId="4" fillId="3" borderId="1" xfId="0" applyNumberFormat="1" applyFont="1" applyFill="1" applyBorder="1" applyAlignment="1" applyProtection="1">
      <alignment horizontal="center" vertical="center" readingOrder="1"/>
    </xf>
    <xf numFmtId="0" fontId="16" fillId="0" borderId="0" xfId="0" applyFont="1" applyFill="1" applyBorder="1"/>
    <xf numFmtId="0" fontId="15" fillId="0" borderId="21" xfId="0" applyFont="1" applyFill="1" applyBorder="1" applyAlignment="1">
      <alignment horizontal="left" vertical="top"/>
    </xf>
    <xf numFmtId="0" fontId="17" fillId="0" borderId="0" xfId="0" applyFont="1" applyFill="1" applyBorder="1"/>
    <xf numFmtId="0" fontId="0" fillId="0" borderId="0" xfId="0" applyAlignment="1">
      <alignment vertical="center"/>
    </xf>
    <xf numFmtId="0" fontId="18" fillId="0" borderId="0" xfId="0" applyFont="1" applyAlignment="1">
      <alignment vertical="center"/>
    </xf>
    <xf numFmtId="0" fontId="19" fillId="0" borderId="0" xfId="0" applyFont="1" applyAlignment="1">
      <alignment horizontal="left" vertical="center" indent="4"/>
    </xf>
    <xf numFmtId="0" fontId="0" fillId="0" borderId="0" xfId="0" applyFont="1" applyAlignment="1">
      <alignment horizontal="justify" vertical="justify" wrapText="1"/>
    </xf>
    <xf numFmtId="0" fontId="19" fillId="0" borderId="0" xfId="0" applyFont="1" applyAlignment="1">
      <alignment horizontal="right" vertical="top" wrapText="1"/>
    </xf>
    <xf numFmtId="0" fontId="11"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justify" vertical="justify" wrapText="1"/>
    </xf>
    <xf numFmtId="165" fontId="8" fillId="6" borderId="1" xfId="0" applyNumberFormat="1" applyFont="1" applyFill="1" applyBorder="1" applyAlignment="1" applyProtection="1">
      <alignment horizontal="center" vertical="center" wrapText="1"/>
      <protection locked="0"/>
    </xf>
    <xf numFmtId="165" fontId="8" fillId="0" borderId="1" xfId="0" applyNumberFormat="1" applyFont="1" applyFill="1" applyBorder="1" applyAlignment="1" applyProtection="1">
      <alignment horizontal="center" vertical="top" wrapText="1"/>
      <protection locked="0"/>
    </xf>
    <xf numFmtId="0" fontId="0" fillId="0" borderId="0" xfId="0" applyAlignment="1">
      <alignment vertical="justify"/>
    </xf>
    <xf numFmtId="0" fontId="3" fillId="0" borderId="0" xfId="0" applyFont="1" applyFill="1" applyBorder="1" applyAlignment="1">
      <alignment horizontal="left"/>
    </xf>
    <xf numFmtId="0" fontId="9" fillId="0" borderId="0" xfId="0" applyFont="1" applyFill="1" applyBorder="1" applyAlignment="1" applyProtection="1">
      <alignment horizontal="left" vertical="center"/>
      <protection locked="0"/>
    </xf>
    <xf numFmtId="0" fontId="5" fillId="0" borderId="0" xfId="0" applyFont="1" applyFill="1" applyBorder="1" applyAlignment="1">
      <alignment horizontal="center" vertical="top"/>
    </xf>
    <xf numFmtId="0" fontId="0" fillId="0" borderId="0" xfId="0" applyFill="1"/>
    <xf numFmtId="0" fontId="0" fillId="0" borderId="0" xfId="0" applyAlignment="1">
      <alignment horizontal="left" vertical="justify"/>
    </xf>
    <xf numFmtId="0" fontId="11" fillId="0" borderId="0" xfId="0" applyFont="1" applyAlignment="1">
      <alignment horizontal="center" vertical="center"/>
    </xf>
    <xf numFmtId="0" fontId="0" fillId="0" borderId="0" xfId="0" applyAlignment="1">
      <alignment horizontal="justify" vertical="justify" wrapText="1"/>
    </xf>
    <xf numFmtId="0" fontId="0" fillId="0" borderId="0" xfId="0" applyAlignment="1">
      <alignment horizontal="justify" vertical="justify"/>
    </xf>
    <xf numFmtId="0" fontId="0" fillId="0" borderId="0" xfId="0" applyBorder="1" applyAlignment="1">
      <alignment horizontal="justify" vertical="justify"/>
    </xf>
    <xf numFmtId="0" fontId="0" fillId="0" borderId="0" xfId="0" applyFont="1" applyAlignment="1">
      <alignment horizontal="justify" vertical="justify" wrapText="1"/>
    </xf>
    <xf numFmtId="0" fontId="0" fillId="0" borderId="0" xfId="0" applyFont="1" applyAlignment="1">
      <alignment horizontal="justify" vertical="justify"/>
    </xf>
    <xf numFmtId="0" fontId="1" fillId="0" borderId="0" xfId="0" applyFont="1" applyAlignment="1" applyProtection="1">
      <alignment horizontal="center" wrapText="1"/>
    </xf>
    <xf numFmtId="0" fontId="8" fillId="0" borderId="4" xfId="0" applyFont="1" applyBorder="1" applyAlignment="1" applyProtection="1">
      <alignment horizontal="left" vertical="center"/>
      <protection locked="0"/>
    </xf>
    <xf numFmtId="14" fontId="8" fillId="0" borderId="5" xfId="0" applyNumberFormat="1" applyFont="1" applyBorder="1" applyAlignment="1" applyProtection="1">
      <alignment horizontal="left" vertical="center"/>
      <protection locked="0"/>
    </xf>
    <xf numFmtId="0" fontId="8" fillId="0" borderId="5" xfId="0" applyFont="1"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2" fillId="0" borderId="4" xfId="1" applyFill="1" applyBorder="1" applyAlignment="1" applyProtection="1">
      <alignment horizontal="center" vertical="center"/>
      <protection locked="0"/>
    </xf>
    <xf numFmtId="0" fontId="5" fillId="0" borderId="0" xfId="0" applyFont="1" applyBorder="1" applyAlignment="1">
      <alignment horizontal="left" vertical="top"/>
    </xf>
    <xf numFmtId="0" fontId="4" fillId="2" borderId="13" xfId="0" applyFont="1" applyFill="1" applyBorder="1" applyAlignment="1">
      <alignment horizontal="center" vertical="top" wrapText="1"/>
    </xf>
    <xf numFmtId="0" fontId="4" fillId="2" borderId="14" xfId="0" applyFont="1" applyFill="1" applyBorder="1" applyAlignment="1">
      <alignment horizontal="center" vertical="top" wrapText="1"/>
    </xf>
    <xf numFmtId="0" fontId="4" fillId="2" borderId="16" xfId="0" applyFont="1" applyFill="1" applyBorder="1" applyAlignment="1">
      <alignment horizontal="center" vertical="top" wrapText="1"/>
    </xf>
    <xf numFmtId="0" fontId="4" fillId="2" borderId="9" xfId="0" applyFont="1" applyFill="1" applyBorder="1" applyAlignment="1">
      <alignment horizontal="center" vertical="top" wrapText="1"/>
    </xf>
    <xf numFmtId="0" fontId="4" fillId="2" borderId="3" xfId="0" applyFont="1" applyFill="1" applyBorder="1" applyAlignment="1">
      <alignment horizontal="center" vertical="top" wrapText="1"/>
    </xf>
    <xf numFmtId="0" fontId="4" fillId="2" borderId="6" xfId="0" applyFont="1" applyFill="1" applyBorder="1" applyAlignment="1">
      <alignment horizontal="center" vertical="top" wrapText="1"/>
    </xf>
    <xf numFmtId="0" fontId="9" fillId="0" borderId="7" xfId="0" applyFont="1" applyBorder="1" applyAlignment="1" applyProtection="1">
      <alignment horizontal="left" vertical="center"/>
      <protection locked="0"/>
    </xf>
    <xf numFmtId="0" fontId="9" fillId="0" borderId="8" xfId="0" applyFont="1" applyBorder="1" applyAlignment="1" applyProtection="1">
      <alignment horizontal="left" vertical="center"/>
      <protection locked="0"/>
    </xf>
    <xf numFmtId="0" fontId="9" fillId="0" borderId="2" xfId="0" applyFont="1" applyBorder="1" applyAlignment="1" applyProtection="1">
      <alignment horizontal="left" vertical="center"/>
      <protection locked="0"/>
    </xf>
    <xf numFmtId="14" fontId="9" fillId="0" borderId="7" xfId="0" applyNumberFormat="1" applyFont="1" applyFill="1" applyBorder="1" applyAlignment="1" applyProtection="1">
      <alignment horizontal="left" vertical="center"/>
      <protection locked="0"/>
    </xf>
    <xf numFmtId="0" fontId="9" fillId="0" borderId="8" xfId="0" applyFont="1" applyFill="1" applyBorder="1" applyAlignment="1" applyProtection="1">
      <alignment horizontal="left" vertical="center"/>
      <protection locked="0"/>
    </xf>
    <xf numFmtId="0" fontId="9" fillId="0" borderId="2" xfId="0" applyFont="1" applyFill="1" applyBorder="1" applyAlignment="1" applyProtection="1">
      <alignment horizontal="left" vertical="center"/>
      <protection locked="0"/>
    </xf>
    <xf numFmtId="0" fontId="8" fillId="0" borderId="9" xfId="0" applyFont="1" applyBorder="1" applyAlignment="1" applyProtection="1">
      <alignment horizontal="justify" vertical="top" wrapText="1"/>
      <protection locked="0"/>
    </xf>
    <xf numFmtId="0" fontId="8" fillId="0" borderId="3" xfId="0" applyFont="1" applyBorder="1" applyAlignment="1" applyProtection="1">
      <alignment horizontal="justify" vertical="top" wrapText="1"/>
      <protection locked="0"/>
    </xf>
    <xf numFmtId="0" fontId="8" fillId="0" borderId="6" xfId="0" applyFont="1" applyBorder="1" applyAlignment="1" applyProtection="1">
      <alignment horizontal="justify" vertical="top" wrapText="1"/>
      <protection locked="0"/>
    </xf>
    <xf numFmtId="0" fontId="4" fillId="2" borderId="7" xfId="0" applyFont="1" applyFill="1" applyBorder="1" applyAlignment="1">
      <alignment horizontal="left" vertical="top" wrapText="1"/>
    </xf>
    <xf numFmtId="0" fontId="4" fillId="2" borderId="8"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0" borderId="13" xfId="0" applyFont="1" applyFill="1" applyBorder="1" applyAlignment="1">
      <alignment horizontal="center" vertical="top" wrapText="1"/>
    </xf>
    <xf numFmtId="0" fontId="4" fillId="0" borderId="14" xfId="0" applyFont="1" applyFill="1" applyBorder="1" applyAlignment="1">
      <alignment horizontal="center" vertical="top" wrapText="1"/>
    </xf>
    <xf numFmtId="0" fontId="4" fillId="0" borderId="16" xfId="0" applyFont="1" applyFill="1" applyBorder="1" applyAlignment="1">
      <alignment horizontal="center" vertical="top" wrapText="1"/>
    </xf>
    <xf numFmtId="0" fontId="3" fillId="5" borderId="7" xfId="0" applyFont="1" applyFill="1" applyBorder="1" applyAlignment="1">
      <alignment horizontal="center"/>
    </xf>
    <xf numFmtId="0" fontId="3" fillId="5" borderId="8" xfId="0" applyFont="1" applyFill="1" applyBorder="1" applyAlignment="1">
      <alignment horizontal="center"/>
    </xf>
    <xf numFmtId="0" fontId="3" fillId="5" borderId="2" xfId="0" applyFont="1" applyFill="1" applyBorder="1" applyAlignment="1">
      <alignment horizontal="center"/>
    </xf>
    <xf numFmtId="0" fontId="4" fillId="2" borderId="10" xfId="0" applyFont="1" applyFill="1" applyBorder="1" applyAlignment="1">
      <alignment horizontal="left" vertical="top" wrapText="1"/>
    </xf>
    <xf numFmtId="0" fontId="4" fillId="2" borderId="12" xfId="0" applyFont="1" applyFill="1" applyBorder="1" applyAlignment="1">
      <alignment horizontal="left" vertical="top" wrapText="1"/>
    </xf>
    <xf numFmtId="0" fontId="4" fillId="2" borderId="11" xfId="0" applyFont="1" applyFill="1" applyBorder="1" applyAlignment="1">
      <alignment horizontal="left" vertical="top" wrapText="1"/>
    </xf>
    <xf numFmtId="0" fontId="4" fillId="2" borderId="10" xfId="0" applyFont="1" applyFill="1" applyBorder="1" applyAlignment="1">
      <alignment horizontal="center" vertical="top" wrapText="1"/>
    </xf>
    <xf numFmtId="0" fontId="4" fillId="2" borderId="7" xfId="0" applyFont="1" applyFill="1" applyBorder="1" applyAlignment="1">
      <alignment horizontal="center" vertical="top" wrapText="1"/>
    </xf>
    <xf numFmtId="0" fontId="4" fillId="2" borderId="8" xfId="0" applyFont="1" applyFill="1" applyBorder="1" applyAlignment="1">
      <alignment horizontal="center" vertical="top" wrapText="1"/>
    </xf>
    <xf numFmtId="0" fontId="4" fillId="2" borderId="2" xfId="0" applyFont="1" applyFill="1" applyBorder="1" applyAlignment="1">
      <alignment horizontal="center" vertical="top" wrapText="1"/>
    </xf>
    <xf numFmtId="0" fontId="3" fillId="0" borderId="0" xfId="0" applyFont="1" applyFill="1" applyBorder="1" applyAlignment="1">
      <alignment horizontal="center" vertical="top" wrapText="1"/>
    </xf>
    <xf numFmtId="0" fontId="4" fillId="2" borderId="11" xfId="0" applyFont="1" applyFill="1" applyBorder="1" applyAlignment="1">
      <alignment horizontal="center" vertical="top" wrapText="1"/>
    </xf>
    <xf numFmtId="0" fontId="14" fillId="2" borderId="9" xfId="0" applyFont="1" applyFill="1" applyBorder="1" applyAlignment="1">
      <alignment horizontal="center" vertical="top" wrapText="1"/>
    </xf>
    <xf numFmtId="0" fontId="8" fillId="6" borderId="13" xfId="0" applyFont="1" applyFill="1" applyBorder="1" applyAlignment="1" applyProtection="1">
      <alignment horizontal="justify" vertical="top" wrapText="1"/>
      <protection locked="0"/>
    </xf>
    <xf numFmtId="0" fontId="8" fillId="6" borderId="16" xfId="0" applyFont="1" applyFill="1" applyBorder="1" applyAlignment="1" applyProtection="1">
      <alignment horizontal="justify" vertical="top" wrapText="1"/>
      <protection locked="0"/>
    </xf>
    <xf numFmtId="0" fontId="8" fillId="6" borderId="9" xfId="0" applyFont="1" applyFill="1" applyBorder="1" applyAlignment="1" applyProtection="1">
      <alignment horizontal="justify" vertical="top" wrapText="1"/>
      <protection locked="0"/>
    </xf>
    <xf numFmtId="0" fontId="8" fillId="6" borderId="6" xfId="0" applyFont="1" applyFill="1" applyBorder="1" applyAlignment="1" applyProtection="1">
      <alignment horizontal="justify" vertical="top" wrapText="1"/>
      <protection locked="0"/>
    </xf>
  </cellXfs>
  <cellStyles count="2">
    <cellStyle name="Lien hypertexte" xfId="1" builtinId="8"/>
    <cellStyle name="Normal" xfId="0" builtinId="0"/>
  </cellStyles>
  <dxfs count="18">
    <dxf>
      <fill>
        <patternFill>
          <bgColor rgb="FFFF0000"/>
        </patternFill>
      </fill>
    </dxf>
    <dxf>
      <fill>
        <patternFill>
          <bgColor rgb="FFFFFF00"/>
        </patternFill>
      </fill>
    </dxf>
    <dxf>
      <fill>
        <patternFill>
          <bgColor rgb="FF92D050"/>
        </patternFill>
      </fill>
    </dxf>
    <dxf>
      <fill>
        <patternFill>
          <bgColor theme="0" tint="-4.9989318521683403E-2"/>
        </patternFill>
      </fill>
    </dxf>
    <dxf>
      <fill>
        <patternFill>
          <bgColor rgb="FFFF0000"/>
        </patternFill>
      </fill>
    </dxf>
    <dxf>
      <fill>
        <patternFill>
          <bgColor rgb="FFFFFF00"/>
        </patternFill>
      </fill>
    </dxf>
    <dxf>
      <fill>
        <patternFill>
          <bgColor rgb="FF92D050"/>
        </patternFill>
      </fill>
    </dxf>
    <dxf>
      <fill>
        <patternFill>
          <bgColor theme="0" tint="-4.9989318521683403E-2"/>
        </patternFill>
      </fill>
    </dxf>
    <dxf>
      <fill>
        <patternFill>
          <bgColor rgb="FFFF0000"/>
        </patternFill>
      </fill>
    </dxf>
    <dxf>
      <fill>
        <patternFill>
          <bgColor rgb="FFFFFF00"/>
        </patternFill>
      </fill>
    </dxf>
    <dxf>
      <fill>
        <patternFill>
          <bgColor rgb="FF92D050"/>
        </patternFill>
      </fill>
    </dxf>
    <dxf>
      <fill>
        <patternFill>
          <bgColor theme="0" tint="-4.9989318521683403E-2"/>
        </patternFill>
      </fill>
    </dxf>
    <dxf>
      <font>
        <color rgb="FFFF0000"/>
      </font>
    </dxf>
    <dxf>
      <font>
        <color rgb="FFFF0000"/>
      </font>
    </dxf>
    <dxf>
      <fill>
        <patternFill>
          <bgColor rgb="FFFF0000"/>
        </patternFill>
      </fill>
    </dxf>
    <dxf>
      <fill>
        <patternFill>
          <bgColor rgb="FFFFFF00"/>
        </patternFill>
      </fill>
    </dxf>
    <dxf>
      <fill>
        <patternFill>
          <bgColor rgb="FF92D050"/>
        </patternFill>
      </fill>
    </dxf>
    <dxf>
      <fill>
        <patternFill>
          <bgColor theme="0" tint="-4.9989318521683403E-2"/>
        </patternFill>
      </fill>
    </dxf>
  </dxfs>
  <tableStyles count="0" defaultTableStyle="TableStyleMedium2" defaultPivotStyle="PivotStyleLight16"/>
  <colors>
    <mruColors>
      <color rgb="FF0107F1"/>
      <color rgb="FF376091"/>
      <color rgb="FF2860A4"/>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0</xdr:rowOff>
    </xdr:from>
    <xdr:to>
      <xdr:col>0</xdr:col>
      <xdr:colOff>4524375</xdr:colOff>
      <xdr:row>20</xdr:row>
      <xdr:rowOff>64508</xdr:rowOff>
    </xdr:to>
    <xdr:pic>
      <xdr:nvPicPr>
        <xdr:cNvPr id="2" name="Image 1">
          <a:extLst>
            <a:ext uri="{FF2B5EF4-FFF2-40B4-BE49-F238E27FC236}">
              <a16:creationId xmlns:a16="http://schemas.microsoft.com/office/drawing/2014/main" id="{03B69EEA-570B-41C8-A6D3-6A31F2CFD2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0"/>
          <a:ext cx="4429125" cy="3747508"/>
        </a:xfrm>
        <a:prstGeom prst="rect">
          <a:avLst/>
        </a:prstGeom>
      </xdr:spPr>
    </xdr:pic>
    <xdr:clientData/>
  </xdr:twoCellAnchor>
  <xdr:oneCellAnchor>
    <xdr:from>
      <xdr:col>0</xdr:col>
      <xdr:colOff>4438209</xdr:colOff>
      <xdr:row>2</xdr:row>
      <xdr:rowOff>174123</xdr:rowOff>
    </xdr:from>
    <xdr:ext cx="7544694" cy="2628220"/>
    <xdr:sp macro="" textlink="">
      <xdr:nvSpPr>
        <xdr:cNvPr id="3" name="Rectangle 2">
          <a:extLst>
            <a:ext uri="{FF2B5EF4-FFF2-40B4-BE49-F238E27FC236}">
              <a16:creationId xmlns:a16="http://schemas.microsoft.com/office/drawing/2014/main" id="{AB5E768B-095E-4A06-BB65-7CA4830ECB38}"/>
            </a:ext>
          </a:extLst>
        </xdr:cNvPr>
        <xdr:cNvSpPr/>
      </xdr:nvSpPr>
      <xdr:spPr>
        <a:xfrm>
          <a:off x="4438209" y="542423"/>
          <a:ext cx="7544694" cy="2628220"/>
        </a:xfrm>
        <a:prstGeom prst="rect">
          <a:avLst/>
        </a:prstGeom>
        <a:noFill/>
        <a:ln w="57150">
          <a:solidFill>
            <a:schemeClr val="tx1"/>
          </a:solidFill>
        </a:ln>
      </xdr:spPr>
      <xdr:txBody>
        <a:bodyPr wrap="none" lIns="91440" tIns="45720" rIns="91440" bIns="45720">
          <a:spAutoFit/>
        </a:bodyPr>
        <a:lstStyle/>
        <a:p>
          <a:pPr algn="ctr"/>
          <a:r>
            <a:rPr lang="fr-FR" sz="5400" b="0" cap="none" spc="0">
              <a:ln w="0"/>
              <a:solidFill>
                <a:sysClr val="windowText" lastClr="000000"/>
              </a:solidFill>
              <a:effectLst>
                <a:outerShdw blurRad="38100" dist="19050" dir="2700000" algn="tl" rotWithShape="0">
                  <a:schemeClr val="dk1">
                    <a:alpha val="40000"/>
                  </a:schemeClr>
                </a:outerShdw>
              </a:effectLst>
            </a:rPr>
            <a:t>Merci d'activer les macros</a:t>
          </a:r>
        </a:p>
        <a:p>
          <a:pPr algn="ctr"/>
          <a:r>
            <a:rPr lang="fr-FR" sz="5400" b="0" cap="none" spc="0">
              <a:ln w="0"/>
              <a:solidFill>
                <a:sysClr val="windowText" lastClr="000000"/>
              </a:solidFill>
              <a:effectLst>
                <a:outerShdw blurRad="38100" dist="19050" dir="2700000" algn="tl" rotWithShape="0">
                  <a:schemeClr val="dk1">
                    <a:alpha val="40000"/>
                  </a:schemeClr>
                </a:outerShdw>
              </a:effectLst>
            </a:rPr>
            <a:t>pour un fonctionnement</a:t>
          </a:r>
        </a:p>
        <a:p>
          <a:pPr algn="ctr"/>
          <a:r>
            <a:rPr lang="fr-FR" sz="5400" b="0" cap="none" spc="0">
              <a:ln w="0"/>
              <a:solidFill>
                <a:sysClr val="windowText" lastClr="000000"/>
              </a:solidFill>
              <a:effectLst>
                <a:outerShdw blurRad="38100" dist="19050" dir="2700000" algn="tl" rotWithShape="0">
                  <a:schemeClr val="dk1">
                    <a:alpha val="40000"/>
                  </a:schemeClr>
                </a:outerShdw>
              </a:effectLst>
            </a:rPr>
            <a:t>optimal de l'application</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rmulaires/Pr&#233;pos&#233;s%20au%20retraitement%20des%20dispositifs%20m&#233;dicaux%20(PRDM)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Identification"/>
      <sheetName val="Formulaire"/>
      <sheetName val="Feuil1"/>
      <sheetName val="Validation"/>
    </sheetNames>
    <sheetDataSet>
      <sheetData sheetId="0"/>
      <sheetData sheetId="1"/>
      <sheetData sheetId="2"/>
      <sheetData sheetId="3">
        <row r="1">
          <cell r="C1" t="str">
            <v>1104-2686 – CRSSS de la Baie-James</v>
          </cell>
        </row>
        <row r="2">
          <cell r="C2" t="str">
            <v>1104-2918 – CHUM</v>
          </cell>
        </row>
        <row r="3">
          <cell r="C3" t="str">
            <v>1104-3866 – CLSC Naskapi</v>
          </cell>
        </row>
        <row r="4">
          <cell r="C4" t="str">
            <v>1104-4088 – CISSS des Îles</v>
          </cell>
        </row>
        <row r="5">
          <cell r="C5" t="str">
            <v>1104-5051 – CHU de Québec</v>
          </cell>
        </row>
        <row r="6">
          <cell r="C6" t="str">
            <v>1104-5119 – CISSS du Bas-Saint-Laurent</v>
          </cell>
        </row>
        <row r="7">
          <cell r="C7" t="str">
            <v>1104-5127 – CIUSSS du Saguenay–Lac-Saint-Jean</v>
          </cell>
        </row>
        <row r="8">
          <cell r="C8" t="str">
            <v>1104-5135 – CIUSSS de la Capitale-Nationale</v>
          </cell>
        </row>
        <row r="9">
          <cell r="C9" t="str">
            <v>1104-5143 – CIUSSS de la Mauricie-et-du-Centre-du-Québec</v>
          </cell>
        </row>
        <row r="10">
          <cell r="C10" t="str">
            <v>1104-5150 – CIUSSS de l'Estrie - CHUS</v>
          </cell>
        </row>
        <row r="11">
          <cell r="C11" t="str">
            <v>1104-5168 – CIUSSS de l'Ouest-de-l'Île-de-Montréal</v>
          </cell>
        </row>
        <row r="12">
          <cell r="C12" t="str">
            <v>1104-5176 – CIUSSS du Centre-Ouest-de-l'Île-de-Montréal</v>
          </cell>
        </row>
        <row r="13">
          <cell r="C13" t="str">
            <v>1104-5184 – CIUSSS du Centre-Sud-de-l'Île-de-Montréal</v>
          </cell>
        </row>
        <row r="14">
          <cell r="C14" t="str">
            <v>1104-5192 – CIUSSS du Nord-de-l'Île-de-Montréal</v>
          </cell>
        </row>
        <row r="15">
          <cell r="C15" t="str">
            <v>1104-5200 – CIUSSS de l'Est-de-l'Île-de-Montréal</v>
          </cell>
        </row>
        <row r="16">
          <cell r="C16" t="str">
            <v>1104-5218 – CISSS de l'Outaouais</v>
          </cell>
        </row>
        <row r="17">
          <cell r="C17" t="str">
            <v>1104-5226 – CISSS de l'Abitibi-Témiscamingue</v>
          </cell>
        </row>
        <row r="18">
          <cell r="C18" t="str">
            <v>1104-5234 – CISSS de la Côte-Nord</v>
          </cell>
        </row>
        <row r="19">
          <cell r="C19" t="str">
            <v>1104-5242 – CISSS de la Gaspésie</v>
          </cell>
        </row>
        <row r="20">
          <cell r="C20" t="str">
            <v>1104-5267 – CISSS de Laval</v>
          </cell>
        </row>
        <row r="21">
          <cell r="C21" t="str">
            <v>1104-5275 – CISSS de Lanaudière</v>
          </cell>
        </row>
        <row r="22">
          <cell r="C22" t="str">
            <v>1104-5283 – CISSS des Laurentides</v>
          </cell>
        </row>
        <row r="23">
          <cell r="C23" t="str">
            <v>1104-5291 – CISSS de la Montérégie-Centre</v>
          </cell>
        </row>
        <row r="24">
          <cell r="C24" t="str">
            <v>1104-5309 – CISSS de la Montérégie-Est</v>
          </cell>
        </row>
        <row r="25">
          <cell r="C25" t="str">
            <v>1104-5317 – CISSS de la Montérégie-Ouest</v>
          </cell>
        </row>
        <row r="26">
          <cell r="C26" t="str">
            <v>1104-5333 – CISSS de Chaudière-Appalaches</v>
          </cell>
        </row>
        <row r="27">
          <cell r="C27" t="str">
            <v>1243-1656 – Institut de cardiologie de Montréal</v>
          </cell>
        </row>
        <row r="28">
          <cell r="C28" t="str">
            <v>1259-9213 – CUSM</v>
          </cell>
        </row>
        <row r="29">
          <cell r="C29" t="str">
            <v>1269-4659 – CHU Sainte-Justine</v>
          </cell>
        </row>
        <row r="30">
          <cell r="C30" t="str">
            <v>1273-0628 – CS Tulattavik de l'Ungava</v>
          </cell>
        </row>
        <row r="31">
          <cell r="C31" t="str">
            <v>1279-7577 – INPL Philippe-Pinel</v>
          </cell>
        </row>
        <row r="32">
          <cell r="C32" t="str">
            <v>1362-3616 – Inst. univ. cardio. et pneumo. de Québec – UL</v>
          </cell>
        </row>
        <row r="33">
          <cell r="C33" t="str">
            <v>1466-5293 – RRSSS du Nunavik</v>
          </cell>
        </row>
        <row r="34">
          <cell r="C34" t="str">
            <v>1625-8899 – Conseil Cri de SSS de la Baie-James</v>
          </cell>
        </row>
        <row r="35">
          <cell r="C35" t="str">
            <v>1845-6327 – CS Inuulitsivik</v>
          </cell>
        </row>
      </sheetData>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6"/>
  <dimension ref="A1"/>
  <sheetViews>
    <sheetView showGridLines="0" showRowColHeaders="0" tabSelected="1" workbookViewId="0">
      <selection activeCell="B21" sqref="B21"/>
    </sheetView>
  </sheetViews>
  <sheetFormatPr baseColWidth="10" defaultRowHeight="14.5" x14ac:dyDescent="0.35"/>
  <cols>
    <col min="1" max="1" width="70.54296875" customWidth="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B8:U38"/>
  <sheetViews>
    <sheetView showGridLines="0" workbookViewId="0"/>
  </sheetViews>
  <sheetFormatPr baseColWidth="10" defaultRowHeight="14.5" x14ac:dyDescent="0.35"/>
  <cols>
    <col min="8" max="8" width="11.7265625" customWidth="1"/>
  </cols>
  <sheetData>
    <row r="8" spans="2:10" ht="18.649999999999999" customHeight="1" x14ac:dyDescent="0.35">
      <c r="B8" s="104"/>
      <c r="C8" s="104"/>
      <c r="D8" s="104"/>
      <c r="E8" s="104"/>
      <c r="F8" s="104"/>
      <c r="G8" s="104"/>
      <c r="H8" s="104"/>
      <c r="I8" s="104"/>
    </row>
    <row r="9" spans="2:10" ht="32.15" customHeight="1" x14ac:dyDescent="0.35">
      <c r="B9" s="93"/>
      <c r="C9" s="93"/>
      <c r="D9" s="93"/>
      <c r="E9" s="93"/>
      <c r="F9" s="93"/>
      <c r="G9" s="93"/>
      <c r="H9" s="93"/>
      <c r="I9" s="93"/>
    </row>
    <row r="10" spans="2:10" x14ac:dyDescent="0.35">
      <c r="B10" s="94"/>
    </row>
    <row r="11" spans="2:10" x14ac:dyDescent="0.35">
      <c r="B11" s="89"/>
    </row>
    <row r="12" spans="2:10" ht="65.5" customHeight="1" x14ac:dyDescent="0.35">
      <c r="B12" s="105"/>
      <c r="C12" s="105"/>
      <c r="D12" s="105"/>
      <c r="E12" s="105"/>
      <c r="F12" s="105"/>
      <c r="G12" s="105"/>
      <c r="H12" s="105"/>
      <c r="I12" s="105"/>
      <c r="J12" s="105"/>
    </row>
    <row r="13" spans="2:10" x14ac:dyDescent="0.35">
      <c r="B13" s="88"/>
    </row>
    <row r="14" spans="2:10" x14ac:dyDescent="0.35">
      <c r="B14" s="94"/>
    </row>
    <row r="15" spans="2:10" x14ac:dyDescent="0.35">
      <c r="B15" s="88"/>
    </row>
    <row r="16" spans="2:10" x14ac:dyDescent="0.35">
      <c r="B16" s="94"/>
    </row>
    <row r="17" spans="2:21" x14ac:dyDescent="0.35">
      <c r="B17" s="89"/>
    </row>
    <row r="18" spans="2:21" ht="23.5" customHeight="1" x14ac:dyDescent="0.35">
      <c r="B18" s="92"/>
      <c r="C18" s="105"/>
      <c r="D18" s="105"/>
      <c r="E18" s="105"/>
      <c r="F18" s="105"/>
      <c r="G18" s="105"/>
      <c r="H18" s="105"/>
      <c r="I18" s="105"/>
      <c r="J18" s="105"/>
    </row>
    <row r="19" spans="2:21" ht="30.65" customHeight="1" x14ac:dyDescent="0.35">
      <c r="B19" s="92"/>
      <c r="C19" s="106"/>
      <c r="D19" s="106"/>
      <c r="E19" s="106"/>
      <c r="F19" s="106"/>
      <c r="G19" s="106"/>
      <c r="H19" s="106"/>
      <c r="I19" s="106"/>
      <c r="J19" s="106"/>
      <c r="K19" s="103"/>
      <c r="L19" s="103"/>
    </row>
    <row r="20" spans="2:21" ht="30.65" customHeight="1" x14ac:dyDescent="0.35">
      <c r="C20" s="106"/>
      <c r="D20" s="106"/>
      <c r="E20" s="106"/>
      <c r="F20" s="106"/>
      <c r="G20" s="106"/>
      <c r="H20" s="106"/>
      <c r="I20" s="106"/>
      <c r="J20" s="106"/>
      <c r="K20" s="98"/>
      <c r="U20" s="98"/>
    </row>
    <row r="21" spans="2:21" ht="8.5" customHeight="1" x14ac:dyDescent="0.35">
      <c r="C21" s="98"/>
      <c r="D21" s="98"/>
      <c r="E21" s="98"/>
      <c r="F21" s="98"/>
      <c r="G21" s="98"/>
      <c r="H21" s="98"/>
      <c r="I21" s="98"/>
      <c r="J21" s="98"/>
      <c r="K21" s="98"/>
      <c r="U21" s="98"/>
    </row>
    <row r="22" spans="2:21" ht="46.5" customHeight="1" x14ac:dyDescent="0.35">
      <c r="B22" s="92"/>
      <c r="C22" s="106"/>
      <c r="D22" s="106"/>
      <c r="E22" s="106"/>
      <c r="F22" s="106"/>
      <c r="G22" s="106"/>
      <c r="H22" s="106"/>
      <c r="I22" s="106"/>
      <c r="J22" s="106"/>
      <c r="K22" s="98"/>
      <c r="U22" s="98"/>
    </row>
    <row r="23" spans="2:21" ht="9" customHeight="1" x14ac:dyDescent="0.35">
      <c r="B23" s="88"/>
    </row>
    <row r="24" spans="2:21" x14ac:dyDescent="0.35">
      <c r="B24" s="94"/>
    </row>
    <row r="25" spans="2:21" x14ac:dyDescent="0.35">
      <c r="B25" s="89"/>
    </row>
    <row r="26" spans="2:21" ht="47.15" customHeight="1" x14ac:dyDescent="0.35">
      <c r="B26" s="92"/>
      <c r="C26" s="108"/>
      <c r="D26" s="108"/>
      <c r="E26" s="108"/>
      <c r="F26" s="108"/>
      <c r="G26" s="108"/>
      <c r="H26" s="108"/>
      <c r="I26" s="108"/>
      <c r="J26" s="108"/>
    </row>
    <row r="27" spans="2:21" ht="16" customHeight="1" x14ac:dyDescent="0.35">
      <c r="B27" s="92"/>
      <c r="C27" s="91"/>
      <c r="D27" s="91"/>
      <c r="E27" s="91"/>
      <c r="F27" s="91"/>
      <c r="G27" s="91"/>
      <c r="H27" s="91"/>
    </row>
    <row r="28" spans="2:21" ht="29.15" customHeight="1" x14ac:dyDescent="0.35">
      <c r="B28" s="92"/>
      <c r="C28" s="106"/>
      <c r="D28" s="106"/>
      <c r="E28" s="106"/>
      <c r="F28" s="106"/>
      <c r="G28" s="106"/>
      <c r="H28" s="106"/>
      <c r="I28" s="106"/>
      <c r="J28" s="106"/>
    </row>
    <row r="29" spans="2:21" ht="16" customHeight="1" x14ac:dyDescent="0.35">
      <c r="B29" s="92"/>
      <c r="C29" s="91"/>
      <c r="D29" s="91"/>
      <c r="E29" s="91"/>
      <c r="F29" s="91"/>
      <c r="G29" s="91"/>
      <c r="H29" s="91"/>
    </row>
    <row r="30" spans="2:21" ht="59.5" customHeight="1" x14ac:dyDescent="0.35">
      <c r="B30" s="92"/>
      <c r="C30" s="108"/>
      <c r="D30" s="108"/>
      <c r="E30" s="108"/>
      <c r="F30" s="108"/>
      <c r="G30" s="108"/>
      <c r="H30" s="108"/>
      <c r="I30" s="108"/>
      <c r="J30" s="108"/>
    </row>
    <row r="31" spans="2:21" ht="16" customHeight="1" x14ac:dyDescent="0.35">
      <c r="B31" s="92"/>
      <c r="C31" s="95"/>
      <c r="D31" s="95"/>
      <c r="E31" s="95"/>
      <c r="F31" s="95"/>
      <c r="G31" s="95"/>
      <c r="H31" s="95"/>
    </row>
    <row r="32" spans="2:21" ht="47.15" customHeight="1" x14ac:dyDescent="0.35">
      <c r="B32" s="92"/>
      <c r="C32" s="109"/>
      <c r="D32" s="109"/>
      <c r="E32" s="109"/>
      <c r="F32" s="109"/>
      <c r="G32" s="109"/>
      <c r="H32" s="109"/>
      <c r="I32" s="109"/>
      <c r="J32" s="109"/>
    </row>
    <row r="33" spans="2:10" x14ac:dyDescent="0.35">
      <c r="B33" s="90"/>
    </row>
    <row r="34" spans="2:10" x14ac:dyDescent="0.35">
      <c r="B34" s="94"/>
    </row>
    <row r="35" spans="2:10" x14ac:dyDescent="0.35">
      <c r="B35" s="89"/>
    </row>
    <row r="36" spans="2:10" ht="33" customHeight="1" x14ac:dyDescent="0.35">
      <c r="B36" s="92"/>
      <c r="C36" s="106"/>
      <c r="D36" s="106"/>
      <c r="E36" s="106"/>
      <c r="F36" s="106"/>
      <c r="G36" s="106"/>
      <c r="H36" s="106"/>
      <c r="I36" s="106"/>
      <c r="J36" s="106"/>
    </row>
    <row r="37" spans="2:10" ht="13.5" customHeight="1" x14ac:dyDescent="0.35">
      <c r="B37" s="90"/>
    </row>
    <row r="38" spans="2:10" ht="33" customHeight="1" x14ac:dyDescent="0.35">
      <c r="B38" s="92"/>
      <c r="C38" s="107"/>
      <c r="D38" s="107"/>
      <c r="E38" s="107"/>
      <c r="F38" s="107"/>
      <c r="G38" s="107"/>
      <c r="H38" s="107"/>
      <c r="I38" s="107"/>
      <c r="J38" s="107"/>
    </row>
  </sheetData>
  <sheetProtection selectLockedCells="1"/>
  <mergeCells count="12">
    <mergeCell ref="C38:J38"/>
    <mergeCell ref="C26:J26"/>
    <mergeCell ref="C28:J28"/>
    <mergeCell ref="C30:J30"/>
    <mergeCell ref="C32:J32"/>
    <mergeCell ref="C36:J36"/>
    <mergeCell ref="B8:I8"/>
    <mergeCell ref="C18:J18"/>
    <mergeCell ref="C19:J19"/>
    <mergeCell ref="C20:J20"/>
    <mergeCell ref="C22:J22"/>
    <mergeCell ref="B12:J12"/>
  </mergeCells>
  <pageMargins left="0.7" right="0.7" top="0.75" bottom="0.75" header="0.3" footer="0.3"/>
  <pageSetup orientation="portrait" verticalDpi="599"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1:V51"/>
  <sheetViews>
    <sheetView showGridLines="0" zoomScale="75" zoomScaleNormal="75" zoomScaleSheetLayoutView="100" workbookViewId="0">
      <selection sqref="A1:T1"/>
    </sheetView>
  </sheetViews>
  <sheetFormatPr baseColWidth="10" defaultRowHeight="14.5" x14ac:dyDescent="0.35"/>
  <cols>
    <col min="1" max="1" width="61.1796875" customWidth="1"/>
    <col min="2" max="19" width="7.1796875" customWidth="1"/>
    <col min="20" max="22" width="26.54296875" customWidth="1"/>
  </cols>
  <sheetData>
    <row r="1" spans="1:22" ht="91" customHeight="1" x14ac:dyDescent="0.6">
      <c r="A1" s="110"/>
      <c r="B1" s="110"/>
      <c r="C1" s="110"/>
      <c r="D1" s="110"/>
      <c r="E1" s="110"/>
      <c r="F1" s="110"/>
      <c r="G1" s="110"/>
      <c r="H1" s="110"/>
      <c r="I1" s="110"/>
      <c r="J1" s="110"/>
      <c r="K1" s="110"/>
      <c r="L1" s="110"/>
      <c r="M1" s="110"/>
      <c r="N1" s="110"/>
      <c r="O1" s="110"/>
      <c r="P1" s="110"/>
      <c r="Q1" s="110"/>
      <c r="R1" s="110"/>
      <c r="S1" s="110"/>
      <c r="T1" s="110"/>
    </row>
    <row r="2" spans="1:22" ht="114" customHeight="1" x14ac:dyDescent="0.6">
      <c r="A2" s="31"/>
      <c r="B2" s="31"/>
      <c r="C2" s="31"/>
      <c r="D2" s="31"/>
      <c r="E2" s="31"/>
      <c r="F2" s="31"/>
      <c r="G2" s="59"/>
      <c r="H2" s="59"/>
      <c r="I2" s="31"/>
      <c r="J2" s="59"/>
      <c r="K2" s="59"/>
      <c r="L2" s="31"/>
      <c r="M2" s="59"/>
      <c r="N2" s="59"/>
      <c r="O2" s="31"/>
      <c r="P2" s="31"/>
      <c r="Q2" s="31"/>
      <c r="R2" s="31"/>
      <c r="S2" s="31"/>
      <c r="T2" s="31"/>
    </row>
    <row r="3" spans="1:22" ht="26.15" customHeight="1" x14ac:dyDescent="0.6">
      <c r="A3" s="110"/>
      <c r="B3" s="110"/>
      <c r="C3" s="110"/>
      <c r="D3" s="110"/>
      <c r="E3" s="110"/>
      <c r="F3" s="110"/>
      <c r="G3" s="110"/>
      <c r="H3" s="110"/>
      <c r="I3" s="110"/>
      <c r="J3" s="110"/>
      <c r="K3" s="110"/>
      <c r="L3" s="110"/>
      <c r="M3" s="110"/>
      <c r="N3" s="110"/>
      <c r="O3" s="110"/>
      <c r="P3" s="110"/>
      <c r="Q3" s="110"/>
      <c r="R3" s="110"/>
      <c r="S3" s="110"/>
      <c r="T3" s="110"/>
      <c r="U3" s="110"/>
      <c r="V3" s="110"/>
    </row>
    <row r="4" spans="1:22" ht="30" customHeight="1" x14ac:dyDescent="0.6">
      <c r="A4" s="110"/>
      <c r="B4" s="110"/>
      <c r="C4" s="110"/>
      <c r="D4" s="110"/>
      <c r="E4" s="110"/>
      <c r="F4" s="110"/>
      <c r="G4" s="110"/>
      <c r="H4" s="110"/>
      <c r="I4" s="110"/>
      <c r="J4" s="110"/>
      <c r="K4" s="110"/>
      <c r="L4" s="110"/>
      <c r="M4" s="110"/>
      <c r="N4" s="110"/>
      <c r="O4" s="110"/>
      <c r="P4" s="110"/>
      <c r="Q4" s="110"/>
      <c r="R4" s="110"/>
      <c r="S4" s="110"/>
      <c r="T4" s="110"/>
      <c r="U4" s="110"/>
      <c r="V4" s="110"/>
    </row>
    <row r="5" spans="1:22" ht="15" customHeight="1" x14ac:dyDescent="0.6">
      <c r="A5" s="7"/>
      <c r="B5" s="7"/>
      <c r="C5" s="8"/>
      <c r="D5" s="8"/>
      <c r="E5" s="23"/>
      <c r="F5" s="8"/>
      <c r="G5" s="59"/>
      <c r="H5" s="59"/>
      <c r="I5" s="8"/>
      <c r="J5" s="59"/>
      <c r="K5" s="59"/>
      <c r="L5" s="8"/>
      <c r="M5" s="59"/>
      <c r="N5" s="59"/>
      <c r="O5" s="23"/>
      <c r="P5" s="8"/>
      <c r="Q5" s="8"/>
      <c r="R5" s="8"/>
      <c r="S5" s="23"/>
    </row>
    <row r="6" spans="1:22" ht="15" customHeight="1" x14ac:dyDescent="0.6">
      <c r="A6" s="47"/>
      <c r="B6" s="47"/>
      <c r="C6" s="47"/>
      <c r="D6" s="47"/>
      <c r="E6" s="47"/>
      <c r="F6" s="47"/>
      <c r="G6" s="59"/>
      <c r="H6" s="59"/>
      <c r="I6" s="47"/>
      <c r="J6" s="59"/>
      <c r="K6" s="59"/>
      <c r="L6" s="47"/>
      <c r="M6" s="59"/>
      <c r="N6" s="59"/>
      <c r="O6" s="47"/>
      <c r="P6" s="47"/>
      <c r="Q6" s="47"/>
      <c r="R6" s="47"/>
      <c r="S6" s="47"/>
    </row>
    <row r="7" spans="1:22" ht="15" customHeight="1" x14ac:dyDescent="0.6">
      <c r="A7" s="47"/>
      <c r="B7" s="47"/>
      <c r="C7" s="47"/>
      <c r="D7" s="47"/>
      <c r="E7" s="47"/>
      <c r="F7" s="47"/>
      <c r="G7" s="59"/>
      <c r="H7" s="59"/>
      <c r="I7" s="47"/>
      <c r="J7" s="59"/>
      <c r="K7" s="59"/>
      <c r="L7" s="47"/>
      <c r="M7" s="59"/>
      <c r="N7" s="59"/>
      <c r="O7" s="47"/>
      <c r="P7" s="47"/>
      <c r="Q7" s="47"/>
      <c r="R7" s="47"/>
      <c r="S7" s="47"/>
    </row>
    <row r="8" spans="1:22" ht="15" customHeight="1" x14ac:dyDescent="0.6">
      <c r="A8" s="47"/>
      <c r="B8" s="47"/>
      <c r="C8" s="47"/>
      <c r="D8" s="47"/>
      <c r="E8" s="47"/>
      <c r="F8" s="47"/>
      <c r="G8" s="59"/>
      <c r="H8" s="59"/>
      <c r="I8" s="47"/>
      <c r="J8" s="59"/>
      <c r="K8" s="59"/>
      <c r="L8" s="47"/>
      <c r="M8" s="59"/>
      <c r="N8" s="59"/>
      <c r="O8" s="47"/>
      <c r="P8" s="47"/>
      <c r="Q8" s="47"/>
      <c r="R8" s="47"/>
      <c r="S8" s="47"/>
    </row>
    <row r="9" spans="1:22" ht="18" customHeight="1" x14ac:dyDescent="0.35">
      <c r="A9" s="46"/>
      <c r="B9" s="113"/>
      <c r="C9" s="113"/>
      <c r="D9" s="113"/>
      <c r="E9" s="113"/>
      <c r="F9" s="113"/>
      <c r="G9" s="113"/>
      <c r="H9" s="113"/>
      <c r="I9" s="113"/>
      <c r="J9" s="69"/>
      <c r="K9" s="69"/>
      <c r="L9" s="38"/>
      <c r="M9" s="38"/>
      <c r="N9" s="38"/>
      <c r="O9" s="30"/>
      <c r="P9" s="30"/>
      <c r="Q9" s="30"/>
      <c r="R9" s="30"/>
      <c r="S9" s="30"/>
      <c r="T9" s="30"/>
    </row>
    <row r="10" spans="1:22" ht="18" customHeight="1" x14ac:dyDescent="0.35">
      <c r="A10" s="46"/>
      <c r="B10" s="114"/>
      <c r="C10" s="114"/>
      <c r="D10" s="114"/>
      <c r="E10" s="114"/>
      <c r="F10" s="114"/>
      <c r="G10" s="114"/>
      <c r="H10" s="114"/>
      <c r="I10" s="114"/>
      <c r="J10" s="71"/>
      <c r="K10" s="71"/>
      <c r="L10" s="51"/>
      <c r="M10" s="51"/>
      <c r="N10" s="51"/>
      <c r="O10" s="30"/>
      <c r="P10" s="30"/>
      <c r="Q10" s="30"/>
      <c r="R10" s="30"/>
      <c r="S10" s="30"/>
      <c r="T10" s="30"/>
    </row>
    <row r="11" spans="1:22" ht="18" customHeight="1" x14ac:dyDescent="0.35">
      <c r="A11" s="46"/>
      <c r="B11" s="116"/>
      <c r="C11" s="116"/>
      <c r="D11" s="116"/>
      <c r="E11" s="116"/>
      <c r="F11" s="116"/>
      <c r="G11" s="116"/>
      <c r="H11" s="116"/>
      <c r="I11" s="116"/>
      <c r="J11" s="70"/>
      <c r="K11" s="70"/>
      <c r="L11" s="49"/>
      <c r="M11" s="49"/>
      <c r="N11" s="49"/>
      <c r="O11" s="30"/>
      <c r="P11" s="30"/>
      <c r="Q11" s="30"/>
      <c r="R11" s="30"/>
      <c r="S11" s="30"/>
      <c r="T11" s="30"/>
    </row>
    <row r="12" spans="1:22" ht="18" customHeight="1" x14ac:dyDescent="0.35">
      <c r="A12" s="46"/>
      <c r="B12" s="111"/>
      <c r="C12" s="111"/>
      <c r="D12" s="48"/>
      <c r="F12" s="115"/>
      <c r="G12" s="115"/>
      <c r="H12" s="115"/>
      <c r="I12" s="115"/>
      <c r="J12" s="69"/>
      <c r="K12" s="69"/>
      <c r="L12" s="38"/>
      <c r="M12" s="38"/>
      <c r="N12" s="38"/>
      <c r="O12" s="30"/>
      <c r="P12" s="30"/>
      <c r="Q12" s="30"/>
      <c r="R12" s="30"/>
      <c r="S12" s="30"/>
      <c r="T12" s="30"/>
    </row>
    <row r="13" spans="1:22" ht="18" customHeight="1" x14ac:dyDescent="0.35">
      <c r="A13" s="46"/>
      <c r="B13" s="112"/>
      <c r="C13" s="112"/>
      <c r="D13" s="21"/>
      <c r="I13" s="21"/>
      <c r="J13" s="21"/>
      <c r="K13" s="21"/>
      <c r="L13" s="21"/>
      <c r="M13" s="21"/>
      <c r="N13" s="21"/>
      <c r="O13" s="30"/>
      <c r="P13" s="30"/>
      <c r="Q13" s="30"/>
      <c r="R13" s="30"/>
      <c r="S13" s="30"/>
      <c r="T13" s="30"/>
    </row>
    <row r="14" spans="1:22" ht="18" customHeight="1" thickBot="1" x14ac:dyDescent="0.4">
      <c r="A14" s="35"/>
      <c r="B14" s="36"/>
      <c r="C14" s="36"/>
      <c r="D14" s="36"/>
      <c r="E14" s="36"/>
      <c r="F14" s="36"/>
      <c r="G14" s="36"/>
      <c r="H14" s="36"/>
      <c r="I14" s="37"/>
      <c r="J14" s="50"/>
      <c r="K14" s="50"/>
      <c r="L14" s="50"/>
      <c r="M14" s="50"/>
      <c r="N14" s="50"/>
      <c r="O14" s="30"/>
    </row>
    <row r="15" spans="1:22" ht="18" customHeight="1" thickTop="1" x14ac:dyDescent="0.35">
      <c r="A15" s="33"/>
      <c r="B15" s="21"/>
      <c r="C15" s="21"/>
      <c r="D15" s="21"/>
      <c r="E15" s="34"/>
      <c r="F15" s="34"/>
      <c r="G15" s="34"/>
      <c r="H15" s="34"/>
      <c r="I15" s="21"/>
      <c r="J15" s="21"/>
      <c r="K15" s="21"/>
      <c r="L15" s="21"/>
      <c r="M15" s="21"/>
      <c r="N15" s="21"/>
      <c r="O15" s="30"/>
      <c r="P15" s="30"/>
      <c r="Q15" s="30"/>
      <c r="R15" s="30"/>
      <c r="S15" s="30"/>
      <c r="T15" s="30"/>
    </row>
    <row r="16" spans="1:22" ht="18" customHeight="1" x14ac:dyDescent="0.35">
      <c r="A16" s="117"/>
      <c r="B16" s="117"/>
      <c r="C16" s="117"/>
      <c r="D16" s="117"/>
      <c r="E16" s="117"/>
      <c r="F16" s="117"/>
      <c r="G16" s="117"/>
      <c r="H16" s="117"/>
      <c r="I16" s="117"/>
      <c r="J16" s="57"/>
      <c r="K16" s="57"/>
      <c r="L16" s="52"/>
      <c r="M16" s="52"/>
      <c r="N16" s="52"/>
      <c r="O16" s="52"/>
      <c r="P16" s="52"/>
      <c r="Q16" s="52"/>
      <c r="R16" s="52"/>
      <c r="S16" s="52"/>
      <c r="T16" s="52"/>
    </row>
    <row r="17" spans="1:22" ht="14.15" customHeight="1" x14ac:dyDescent="0.35">
      <c r="A17" s="32"/>
      <c r="B17" s="32"/>
      <c r="C17" s="32"/>
      <c r="D17" s="32"/>
      <c r="E17" s="32"/>
      <c r="F17" s="32"/>
      <c r="G17" s="60"/>
      <c r="H17" s="60"/>
      <c r="I17" s="32"/>
      <c r="J17" s="60"/>
      <c r="K17" s="60"/>
      <c r="L17" s="32"/>
      <c r="M17" s="60"/>
      <c r="N17" s="60"/>
      <c r="O17" s="32"/>
      <c r="P17" s="32"/>
      <c r="Q17" s="32"/>
      <c r="R17" s="32"/>
      <c r="S17" s="32"/>
      <c r="T17" s="32"/>
    </row>
    <row r="18" spans="1:22" ht="17.149999999999999" customHeight="1" x14ac:dyDescent="0.35">
      <c r="A18" s="3"/>
      <c r="B18" s="124"/>
      <c r="C18" s="125"/>
      <c r="D18" s="125"/>
      <c r="E18" s="125"/>
      <c r="F18" s="125"/>
      <c r="G18" s="125"/>
      <c r="H18" s="125"/>
      <c r="I18" s="125"/>
      <c r="J18" s="125"/>
      <c r="K18" s="125"/>
      <c r="L18" s="126"/>
      <c r="M18" s="26"/>
      <c r="N18" s="26"/>
      <c r="O18" s="26"/>
      <c r="P18" s="9"/>
      <c r="Q18" s="9"/>
      <c r="R18" s="9"/>
      <c r="S18" s="25"/>
    </row>
    <row r="19" spans="1:22" s="102" customFormat="1" ht="17.149999999999999" customHeight="1" x14ac:dyDescent="0.35">
      <c r="A19" s="99"/>
      <c r="B19" s="100"/>
      <c r="C19" s="100"/>
      <c r="D19" s="100"/>
      <c r="E19" s="100"/>
      <c r="F19" s="100"/>
      <c r="G19" s="100"/>
      <c r="H19" s="100"/>
      <c r="I19" s="100"/>
      <c r="J19" s="100"/>
      <c r="K19" s="100"/>
      <c r="L19" s="100"/>
      <c r="M19" s="100"/>
      <c r="N19" s="100"/>
      <c r="O19" s="100"/>
      <c r="P19" s="101"/>
      <c r="Q19" s="101"/>
      <c r="R19" s="101"/>
      <c r="S19" s="101"/>
    </row>
    <row r="20" spans="1:22" s="102" customFormat="1" ht="17.149999999999999" customHeight="1" x14ac:dyDescent="0.35">
      <c r="A20" s="3"/>
      <c r="B20" s="124"/>
      <c r="C20" s="125"/>
      <c r="D20" s="125"/>
      <c r="E20" s="125"/>
      <c r="F20" s="125"/>
      <c r="G20" s="125"/>
      <c r="H20" s="125"/>
      <c r="I20" s="125"/>
      <c r="J20" s="125"/>
      <c r="K20" s="125"/>
      <c r="L20" s="126"/>
      <c r="M20" s="100"/>
      <c r="N20" s="100"/>
      <c r="O20" s="100"/>
      <c r="P20" s="101"/>
      <c r="Q20" s="101"/>
      <c r="R20" s="101"/>
      <c r="S20" s="101"/>
    </row>
    <row r="21" spans="1:22" s="2" customFormat="1" ht="15" customHeight="1" x14ac:dyDescent="0.35">
      <c r="A21" s="1"/>
      <c r="B21" s="1"/>
      <c r="C21" s="1"/>
      <c r="D21" s="1"/>
      <c r="E21" s="1"/>
      <c r="F21" s="1"/>
      <c r="G21" s="1"/>
      <c r="H21" s="1"/>
      <c r="I21" s="1"/>
      <c r="J21" s="1"/>
      <c r="K21" s="1"/>
      <c r="L21" s="1"/>
      <c r="M21" s="1"/>
      <c r="N21" s="1"/>
      <c r="O21" s="1"/>
      <c r="P21" s="1"/>
      <c r="Q21" s="1"/>
      <c r="R21" s="1"/>
      <c r="S21" s="1"/>
    </row>
    <row r="22" spans="1:22" s="2" customFormat="1" ht="15" customHeight="1" x14ac:dyDescent="0.35">
      <c r="A22" s="3"/>
      <c r="B22" s="127"/>
      <c r="C22" s="128"/>
      <c r="D22" s="129"/>
      <c r="E22" s="1"/>
      <c r="F22" s="1"/>
      <c r="G22" s="1"/>
      <c r="H22" s="1"/>
      <c r="I22" s="1"/>
      <c r="J22" s="1"/>
      <c r="K22" s="1"/>
      <c r="L22" s="1"/>
      <c r="M22" s="1"/>
      <c r="N22" s="1"/>
      <c r="O22" s="1"/>
      <c r="P22" s="1"/>
      <c r="Q22" s="1"/>
      <c r="R22" s="1"/>
      <c r="S22" s="1"/>
    </row>
    <row r="23" spans="1:22" s="2" customFormat="1" ht="15" customHeight="1" x14ac:dyDescent="0.35">
      <c r="A23" s="1"/>
      <c r="B23" s="1"/>
      <c r="C23" s="1"/>
      <c r="D23" s="1"/>
      <c r="E23" s="1"/>
      <c r="F23" s="53"/>
      <c r="G23" s="53"/>
      <c r="H23" s="53"/>
      <c r="I23" s="1"/>
      <c r="J23" s="1"/>
      <c r="K23" s="1"/>
      <c r="L23" s="1"/>
      <c r="M23" s="1"/>
      <c r="N23" s="1"/>
      <c r="O23" s="1"/>
      <c r="P23" s="1"/>
      <c r="Q23" s="1"/>
      <c r="R23" s="1"/>
      <c r="S23" s="1"/>
    </row>
    <row r="24" spans="1:22" s="2" customFormat="1" ht="20" x14ac:dyDescent="0.4">
      <c r="A24" s="87" t="s">
        <v>35</v>
      </c>
      <c r="B24" s="1"/>
      <c r="C24" s="1"/>
      <c r="D24" s="1"/>
      <c r="E24" s="1"/>
      <c r="F24" s="53"/>
      <c r="G24" s="53"/>
      <c r="H24" s="53"/>
      <c r="I24" s="1"/>
      <c r="J24" s="1"/>
      <c r="K24" s="1"/>
      <c r="L24" s="1"/>
      <c r="M24" s="1"/>
      <c r="N24" s="1"/>
      <c r="O24" s="1"/>
      <c r="P24" s="1"/>
      <c r="Q24" s="1"/>
      <c r="R24" s="1"/>
      <c r="S24" s="1"/>
    </row>
    <row r="25" spans="1:22" s="2" customFormat="1" ht="13" customHeight="1" x14ac:dyDescent="0.4">
      <c r="A25" s="87"/>
      <c r="B25" s="1"/>
      <c r="C25" s="1"/>
      <c r="D25" s="1"/>
      <c r="E25" s="1"/>
      <c r="F25" s="53"/>
      <c r="G25" s="53"/>
      <c r="H25" s="53"/>
      <c r="I25" s="1"/>
      <c r="J25" s="1"/>
      <c r="K25" s="1"/>
      <c r="L25" s="1"/>
      <c r="M25" s="1"/>
      <c r="N25" s="1"/>
      <c r="O25" s="1"/>
      <c r="P25" s="1"/>
      <c r="Q25" s="1"/>
      <c r="R25" s="1"/>
      <c r="S25" s="1"/>
    </row>
    <row r="26" spans="1:22" s="20" customFormat="1" ht="15" customHeight="1" x14ac:dyDescent="0.3">
      <c r="A26" s="1"/>
      <c r="B26" s="139"/>
      <c r="C26" s="140"/>
      <c r="D26" s="140"/>
      <c r="E26" s="140"/>
      <c r="F26" s="140"/>
      <c r="G26" s="140"/>
      <c r="H26" s="140"/>
      <c r="I26" s="140"/>
      <c r="J26" s="140"/>
      <c r="K26" s="140"/>
      <c r="L26" s="140"/>
      <c r="M26" s="140"/>
      <c r="N26" s="140"/>
      <c r="O26" s="140"/>
      <c r="P26" s="140"/>
      <c r="Q26" s="140"/>
      <c r="R26" s="140"/>
      <c r="S26" s="140"/>
      <c r="T26" s="140"/>
      <c r="U26" s="140"/>
      <c r="V26" s="141"/>
    </row>
    <row r="27" spans="1:22" s="20" customFormat="1" ht="26.15" customHeight="1" x14ac:dyDescent="0.25">
      <c r="A27" s="142"/>
      <c r="B27" s="118"/>
      <c r="C27" s="119"/>
      <c r="D27" s="119"/>
      <c r="E27" s="120"/>
      <c r="F27" s="118"/>
      <c r="G27" s="119"/>
      <c r="H27" s="119"/>
      <c r="I27" s="119"/>
      <c r="J27" s="119"/>
      <c r="K27" s="119"/>
      <c r="L27" s="119"/>
      <c r="M27" s="119"/>
      <c r="N27" s="119"/>
      <c r="O27" s="120"/>
      <c r="P27" s="118"/>
      <c r="Q27" s="119"/>
      <c r="R27" s="119"/>
      <c r="S27" s="120"/>
      <c r="T27" s="145"/>
      <c r="U27" s="145"/>
      <c r="V27" s="145"/>
    </row>
    <row r="28" spans="1:22" s="20" customFormat="1" ht="24.65" customHeight="1" x14ac:dyDescent="0.25">
      <c r="A28" s="143"/>
      <c r="B28" s="121"/>
      <c r="C28" s="122"/>
      <c r="D28" s="122"/>
      <c r="E28" s="123"/>
      <c r="F28" s="121"/>
      <c r="G28" s="122"/>
      <c r="H28" s="122"/>
      <c r="I28" s="122"/>
      <c r="J28" s="122"/>
      <c r="K28" s="122"/>
      <c r="L28" s="122"/>
      <c r="M28" s="122"/>
      <c r="N28" s="122"/>
      <c r="O28" s="123"/>
      <c r="P28" s="151"/>
      <c r="Q28" s="122"/>
      <c r="R28" s="122"/>
      <c r="S28" s="123"/>
      <c r="T28" s="150"/>
      <c r="U28" s="150"/>
      <c r="V28" s="150"/>
    </row>
    <row r="29" spans="1:22" s="20" customFormat="1" ht="27" customHeight="1" x14ac:dyDescent="0.25">
      <c r="A29" s="144"/>
      <c r="B29" s="58"/>
      <c r="C29" s="58"/>
      <c r="D29" s="58"/>
      <c r="E29" s="24"/>
      <c r="F29" s="146"/>
      <c r="G29" s="147"/>
      <c r="H29" s="148"/>
      <c r="I29" s="146"/>
      <c r="J29" s="147"/>
      <c r="K29" s="148"/>
      <c r="L29" s="146"/>
      <c r="M29" s="147"/>
      <c r="N29" s="148"/>
      <c r="O29" s="24"/>
      <c r="P29" s="13"/>
      <c r="Q29" s="13"/>
      <c r="R29" s="13"/>
      <c r="S29" s="24"/>
      <c r="T29" s="13"/>
      <c r="U29" s="13"/>
      <c r="V29" s="13"/>
    </row>
    <row r="30" spans="1:22" s="20" customFormat="1" ht="27" customHeight="1" x14ac:dyDescent="0.25">
      <c r="A30" s="54"/>
      <c r="B30" s="55"/>
      <c r="C30" s="55"/>
      <c r="D30" s="55"/>
      <c r="E30" s="55"/>
      <c r="F30" s="55"/>
      <c r="G30" s="56"/>
      <c r="H30" s="56"/>
      <c r="I30" s="55"/>
      <c r="J30" s="56"/>
      <c r="K30" s="56"/>
      <c r="L30" s="55"/>
      <c r="M30" s="56"/>
      <c r="N30" s="56"/>
      <c r="O30" s="55"/>
      <c r="P30" s="55"/>
      <c r="Q30" s="55"/>
      <c r="R30" s="55"/>
      <c r="S30" s="55"/>
      <c r="T30" s="55"/>
      <c r="U30" s="55"/>
      <c r="V30" s="55"/>
    </row>
    <row r="31" spans="1:22" s="20" customFormat="1" ht="25" customHeight="1" x14ac:dyDescent="0.25">
      <c r="A31" s="27"/>
      <c r="B31" s="28"/>
      <c r="C31" s="28"/>
      <c r="D31" s="28"/>
      <c r="E31" s="28"/>
      <c r="F31" s="28"/>
      <c r="G31" s="56"/>
      <c r="H31" s="56"/>
      <c r="I31" s="28"/>
      <c r="J31" s="56"/>
      <c r="K31" s="56"/>
      <c r="L31" s="28"/>
      <c r="M31" s="56"/>
      <c r="N31" s="56"/>
      <c r="O31" s="28"/>
      <c r="P31" s="28"/>
      <c r="Q31" s="28"/>
      <c r="R31" s="28"/>
      <c r="S31" s="28"/>
      <c r="T31" s="28"/>
      <c r="U31" s="28"/>
      <c r="V31" s="28"/>
    </row>
    <row r="32" spans="1:22" s="20" customFormat="1" ht="25" customHeight="1" x14ac:dyDescent="0.25">
      <c r="A32" s="29"/>
      <c r="B32" s="72"/>
      <c r="C32" s="72"/>
      <c r="D32" s="72"/>
      <c r="E32" s="78" t="str">
        <f>IF(OR(ISBLANK(ERJourSemBloc),ISBLANK(ERSoirSemBloc),ISBLANK(ERNuitSemBloc)),"",SUM(B32:D32))</f>
        <v/>
      </c>
      <c r="F32" s="76"/>
      <c r="G32" s="76"/>
      <c r="H32" s="76"/>
      <c r="I32" s="72"/>
      <c r="J32" s="72"/>
      <c r="K32" s="72"/>
      <c r="L32" s="72"/>
      <c r="M32" s="72"/>
      <c r="N32" s="72"/>
      <c r="O32" s="78" t="str">
        <f>IF(OR(ISBLANK(EAJourSemBloc),ISBLANK(EASoirSemBloc),ISBLANK(EANuitSemBloc)),"",SUM(F32:L32))</f>
        <v/>
      </c>
      <c r="P32" s="78" t="str">
        <f>IF((OR(ISBLANK(EAJourSemBloc),ISBLANK(ERJourSemBloc))),"",F32-B32)</f>
        <v/>
      </c>
      <c r="Q32" s="78" t="str">
        <f>IF((OR(ISBLANK(EASoirSemBloc),ISBLANK(ERSoirSemBloc))),"",I32-C32)</f>
        <v/>
      </c>
      <c r="R32" s="78" t="str">
        <f>IF((OR(ISBLANK(EANuitSemBloc),ISBLANK(ERNuitSemBloc))),"",L32-D32)</f>
        <v/>
      </c>
      <c r="S32" s="78" t="str">
        <f>IF((OR(ISBLANK(ERJourSemBloc),ISBLANK(ERSoirSemBloc),ISBLANK(ERNuitSemBloc),ISBLANK(EAJourSemBloc),ISBLANK(EASoirSemBloc),ISBLANK(EANuitSemBloc))),"",O32-E32)</f>
        <v/>
      </c>
      <c r="T32" s="16"/>
      <c r="U32" s="18"/>
      <c r="V32" s="18"/>
    </row>
    <row r="33" spans="1:22" s="20" customFormat="1" ht="25" customHeight="1" x14ac:dyDescent="0.25">
      <c r="A33" s="29"/>
      <c r="B33" s="75"/>
      <c r="C33" s="75"/>
      <c r="D33" s="75"/>
      <c r="E33" s="79" t="str">
        <f>IF(OR(ISBLANK(ERJourFBloc),ISBLANK(ERSoirFBloc),ISBLANK(ERNuitFBloc)),"",SUM(B33:D33))</f>
        <v/>
      </c>
      <c r="F33" s="77"/>
      <c r="G33" s="77"/>
      <c r="H33" s="77"/>
      <c r="I33" s="75"/>
      <c r="J33" s="75"/>
      <c r="K33" s="75"/>
      <c r="L33" s="75"/>
      <c r="M33" s="75"/>
      <c r="N33" s="75"/>
      <c r="O33" s="79" t="str">
        <f>IF(OR(ISBLANK(EAJourFBloc),ISBLANK(EASoirFBloc),ISBLANK(EANuitFBloc)),"",SUM(F33:L33))</f>
        <v/>
      </c>
      <c r="P33" s="79" t="str">
        <f>IF((OR(ISBLANK(EAJourFBloc),ISBLANK(ERJourFBloc))),"",F33-B33)</f>
        <v/>
      </c>
      <c r="Q33" s="79" t="str">
        <f>IF((OR(ISBLANK(EAJourFBloc),ISBLANK(ERJourFBloc))),"",F33-B33)</f>
        <v/>
      </c>
      <c r="R33" s="79" t="str">
        <f>IF((OR(ISBLANK(EANuitFBloc),ISBLANK(ERNuitFBloc))),"",L33-D33)</f>
        <v/>
      </c>
      <c r="S33" s="78" t="str">
        <f>IF((OR(ISBLANK(ERJourFBloc),ISBLANK(ERSoirFBloc),ISBLANK(ERNuitFBloc),ISBLANK(EAJourFBloc),ISBLANK(EASoirFBloc),ISBLANK(EANuitFBloc))),"",O33-E33)</f>
        <v/>
      </c>
      <c r="T33" s="17"/>
      <c r="U33" s="19"/>
      <c r="V33" s="19"/>
    </row>
    <row r="34" spans="1:22" s="20" customFormat="1" ht="25" customHeight="1" x14ac:dyDescent="0.25">
      <c r="A34" s="27"/>
      <c r="B34" s="28"/>
      <c r="C34" s="28"/>
      <c r="D34" s="28"/>
      <c r="E34" s="28"/>
      <c r="F34" s="28"/>
      <c r="G34" s="56"/>
      <c r="H34" s="56"/>
      <c r="I34" s="28"/>
      <c r="J34" s="56"/>
      <c r="K34" s="56"/>
      <c r="L34" s="28"/>
      <c r="M34" s="56"/>
      <c r="N34" s="56"/>
      <c r="O34" s="28"/>
      <c r="P34" s="28"/>
      <c r="Q34" s="28"/>
      <c r="R34" s="28"/>
      <c r="S34" s="28"/>
      <c r="T34" s="28"/>
      <c r="U34" s="28"/>
      <c r="V34" s="28"/>
    </row>
    <row r="35" spans="1:22" s="20" customFormat="1" ht="25" customHeight="1" x14ac:dyDescent="0.25">
      <c r="A35" s="29"/>
      <c r="B35" s="72"/>
      <c r="C35" s="72"/>
      <c r="D35" s="72"/>
      <c r="E35" s="78" t="str">
        <f>IF(OR(ISBLANK(ERJourSemEndo),ISBLANK(ERSoirSemEndo),ISBLANK(ERNuitSemEndo)),"",SUM(B35:D35))</f>
        <v/>
      </c>
      <c r="F35" s="72"/>
      <c r="G35" s="72"/>
      <c r="H35" s="72"/>
      <c r="I35" s="72"/>
      <c r="J35" s="72"/>
      <c r="K35" s="72"/>
      <c r="L35" s="72"/>
      <c r="M35" s="72"/>
      <c r="N35" s="72"/>
      <c r="O35" s="78" t="str">
        <f>IF(OR(ISBLANK(EAJourSemEndo),ISBLANK(EASoirSemEndo),ISBLANK(EANuitSemEndo)),"",SUM(F35:L35))</f>
        <v/>
      </c>
      <c r="P35" s="78" t="str">
        <f>IF((OR(ISBLANK(EAJourSemEndo),ISBLANK(ERJourSemEndo))),"",F35-B35)</f>
        <v/>
      </c>
      <c r="Q35" s="78" t="str">
        <f>IF((OR(ISBLANK(EASoirSemEndo),ISBLANK(ERSoirSemEndo))),"",I35-C35)</f>
        <v/>
      </c>
      <c r="R35" s="78" t="str">
        <f>IF((OR(ISBLANK(EANuitSemEndo),ISBLANK(ERNuitSemEndo))),"",L35-D35)</f>
        <v/>
      </c>
      <c r="S35" s="78" t="str">
        <f>IF((OR(ISBLANK(ERJourSemEndo),ISBLANK(ERSoirSemEndo),ISBLANK(ERNuitSemEndo),ISBLANK(EAJourSemEndo),ISBLANK(EASoirSemEndo),ISBLANK(EANuitSemEndo))),"",O35-E35)</f>
        <v/>
      </c>
      <c r="T35" s="16"/>
      <c r="U35" s="18"/>
      <c r="V35" s="18"/>
    </row>
    <row r="36" spans="1:22" s="20" customFormat="1" ht="25" customHeight="1" x14ac:dyDescent="0.25">
      <c r="A36" s="29"/>
      <c r="B36" s="75"/>
      <c r="C36" s="75"/>
      <c r="D36" s="75"/>
      <c r="E36" s="79" t="str">
        <f>IF(OR(ISBLANK(ERJourFEndo),ISBLANK(ERSoirFEndo),ISBLANK(ERNuitFEndo)),"",SUM(B36:D36))</f>
        <v/>
      </c>
      <c r="F36" s="75"/>
      <c r="G36" s="75"/>
      <c r="H36" s="75"/>
      <c r="I36" s="75"/>
      <c r="J36" s="75"/>
      <c r="K36" s="75"/>
      <c r="L36" s="75"/>
      <c r="M36" s="75"/>
      <c r="N36" s="75"/>
      <c r="O36" s="79" t="str">
        <f>IF(OR(ISBLANK(EAJourFEndo),ISBLANK(EASoirFEndo),ISBLANK(EANuitFEndo)),"",SUM(F36:L36))</f>
        <v/>
      </c>
      <c r="P36" s="79" t="str">
        <f>IF((OR(ISBLANK(EAJourFEndo),ISBLANK(ERJourFEndo))),"",F36-B36)</f>
        <v/>
      </c>
      <c r="Q36" s="79" t="str">
        <f>IF((OR(ISBLANK(EAJourFEndo),ISBLANK(ERJourFEndo))),"",F36-B36)</f>
        <v/>
      </c>
      <c r="R36" s="79" t="str">
        <f>IF((OR(ISBLANK(EANuitFEndo),ISBLANK(ERNuitFEndo))),"",L36-D36)</f>
        <v/>
      </c>
      <c r="S36" s="78" t="str">
        <f>IF((OR(ISBLANK(ERJourFEndo),ISBLANK(ERSoirFEndo),ISBLANK(ERNuitFEndo),ISBLANK(EAJourFEndo),ISBLANK(EASoirFEndo),ISBLANK(EANuitFEndo))),"",O36-E36)</f>
        <v/>
      </c>
      <c r="T36" s="17"/>
      <c r="U36" s="19"/>
      <c r="V36" s="19"/>
    </row>
    <row r="37" spans="1:22" s="61" customFormat="1" ht="25" customHeight="1" x14ac:dyDescent="0.25">
      <c r="A37" s="136"/>
      <c r="B37" s="137"/>
      <c r="C37" s="137"/>
      <c r="D37" s="137"/>
      <c r="E37" s="137"/>
      <c r="F37" s="137"/>
      <c r="G37" s="137"/>
      <c r="H37" s="137"/>
      <c r="I37" s="137"/>
      <c r="J37" s="137"/>
      <c r="K37" s="137"/>
      <c r="L37" s="137"/>
      <c r="M37" s="137"/>
      <c r="N37" s="137"/>
      <c r="O37" s="137"/>
      <c r="P37" s="137"/>
      <c r="Q37" s="137"/>
      <c r="R37" s="137"/>
      <c r="S37" s="137"/>
      <c r="T37" s="137"/>
      <c r="U37" s="137"/>
      <c r="V37" s="138"/>
    </row>
    <row r="38" spans="1:22" s="2" customFormat="1" ht="20" x14ac:dyDescent="0.4">
      <c r="A38" s="87" t="s">
        <v>36</v>
      </c>
      <c r="B38" s="1"/>
      <c r="C38" s="1"/>
      <c r="D38" s="1"/>
      <c r="E38" s="1"/>
      <c r="F38" s="53"/>
      <c r="G38" s="53"/>
      <c r="H38" s="53"/>
      <c r="I38" s="1"/>
      <c r="J38" s="1"/>
      <c r="K38" s="1"/>
      <c r="L38" s="1"/>
      <c r="M38" s="1"/>
      <c r="N38" s="1"/>
      <c r="O38" s="1"/>
      <c r="P38" s="1"/>
      <c r="Q38" s="1"/>
      <c r="R38" s="1"/>
      <c r="S38" s="1"/>
    </row>
    <row r="39" spans="1:22" s="2" customFormat="1" ht="13" customHeight="1" x14ac:dyDescent="0.4">
      <c r="A39" s="85"/>
      <c r="B39" s="1"/>
      <c r="C39" s="1"/>
      <c r="D39" s="1"/>
      <c r="E39" s="1"/>
      <c r="F39" s="53"/>
      <c r="G39" s="53"/>
      <c r="H39" s="53"/>
      <c r="I39" s="1"/>
      <c r="J39" s="1"/>
      <c r="K39" s="1"/>
      <c r="L39" s="1"/>
      <c r="M39" s="1"/>
      <c r="N39" s="1"/>
      <c r="O39" s="1"/>
      <c r="P39" s="1"/>
      <c r="Q39" s="1"/>
      <c r="R39" s="1"/>
      <c r="S39" s="1"/>
    </row>
    <row r="40" spans="1:22" s="61" customFormat="1" ht="25" customHeight="1" x14ac:dyDescent="0.25">
      <c r="A40" s="86"/>
      <c r="E40" s="65"/>
      <c r="F40" s="65"/>
      <c r="G40" s="65"/>
      <c r="H40" s="65"/>
      <c r="I40" s="65"/>
      <c r="J40" s="65"/>
      <c r="K40" s="65"/>
      <c r="L40" s="65"/>
      <c r="M40" s="65"/>
      <c r="N40" s="65"/>
      <c r="O40" s="65"/>
      <c r="P40" s="65"/>
      <c r="Q40" s="65"/>
      <c r="R40" s="65"/>
      <c r="S40" s="65"/>
      <c r="T40" s="65"/>
      <c r="U40" s="65"/>
      <c r="V40" s="66"/>
    </row>
    <row r="41" spans="1:22" s="61" customFormat="1" ht="13" customHeight="1" x14ac:dyDescent="0.25">
      <c r="A41" s="83"/>
      <c r="B41" s="149"/>
      <c r="C41" s="149"/>
      <c r="D41" s="82"/>
      <c r="E41" s="65"/>
      <c r="F41" s="65"/>
      <c r="G41" s="65"/>
      <c r="H41" s="65"/>
      <c r="I41" s="65"/>
      <c r="J41" s="65"/>
      <c r="K41" s="65"/>
      <c r="L41" s="65"/>
      <c r="M41" s="65"/>
      <c r="N41" s="65"/>
      <c r="O41" s="65"/>
      <c r="P41" s="65"/>
      <c r="Q41" s="65"/>
      <c r="R41" s="65"/>
      <c r="S41" s="65"/>
      <c r="T41" s="65"/>
      <c r="U41" s="65"/>
      <c r="V41" s="66"/>
    </row>
    <row r="42" spans="1:22" s="61" customFormat="1" ht="25" customHeight="1" x14ac:dyDescent="0.25">
      <c r="A42" s="29"/>
      <c r="B42" s="84"/>
      <c r="C42" s="65"/>
      <c r="D42" s="65"/>
      <c r="E42" s="67"/>
      <c r="F42" s="67"/>
      <c r="G42" s="67"/>
      <c r="H42" s="67"/>
      <c r="I42" s="67"/>
      <c r="J42" s="67"/>
      <c r="K42" s="67"/>
      <c r="L42" s="67"/>
      <c r="M42" s="67"/>
      <c r="N42" s="67"/>
      <c r="O42" s="67"/>
      <c r="P42" s="67"/>
      <c r="Q42" s="67"/>
      <c r="R42" s="67"/>
      <c r="S42" s="67"/>
      <c r="T42" s="67"/>
      <c r="U42" s="67"/>
      <c r="V42" s="68"/>
    </row>
    <row r="43" spans="1:22" s="61" customFormat="1" ht="25" customHeight="1" x14ac:dyDescent="0.25">
      <c r="A43" s="73"/>
      <c r="B43" s="96"/>
      <c r="C43" s="80"/>
      <c r="D43" s="80"/>
      <c r="E43" s="65"/>
      <c r="F43" s="65"/>
      <c r="G43" s="65"/>
      <c r="H43" s="65"/>
      <c r="I43" s="65"/>
      <c r="J43" s="65"/>
      <c r="K43" s="65"/>
      <c r="L43" s="65"/>
      <c r="M43" s="65"/>
      <c r="N43" s="65"/>
      <c r="O43" s="65"/>
      <c r="P43" s="65"/>
      <c r="Q43" s="65"/>
      <c r="R43" s="65"/>
      <c r="S43" s="65"/>
      <c r="T43" s="65"/>
      <c r="U43" s="65"/>
      <c r="V43" s="66"/>
    </row>
    <row r="44" spans="1:22" s="61" customFormat="1" ht="25" customHeight="1" x14ac:dyDescent="0.25">
      <c r="A44" s="73"/>
      <c r="B44" s="96"/>
      <c r="C44" s="81"/>
      <c r="D44" s="81"/>
      <c r="E44" s="65"/>
      <c r="F44" s="65"/>
      <c r="G44" s="65"/>
      <c r="H44" s="65"/>
      <c r="I44" s="65"/>
      <c r="J44" s="65"/>
      <c r="K44" s="65"/>
      <c r="L44" s="65"/>
      <c r="M44" s="65"/>
      <c r="N44" s="65"/>
      <c r="O44" s="65"/>
      <c r="P44" s="65"/>
      <c r="Q44" s="65"/>
      <c r="R44" s="65"/>
      <c r="S44" s="65"/>
      <c r="T44" s="65"/>
      <c r="U44" s="65"/>
      <c r="V44" s="66"/>
    </row>
    <row r="45" spans="1:22" s="61" customFormat="1" ht="40.5" customHeight="1" x14ac:dyDescent="0.25">
      <c r="A45" s="73"/>
      <c r="B45" s="96"/>
      <c r="C45" s="81"/>
      <c r="D45" s="81"/>
      <c r="E45" s="65"/>
      <c r="F45" s="65"/>
      <c r="G45" s="65"/>
      <c r="H45" s="65"/>
      <c r="I45" s="65"/>
      <c r="J45" s="65"/>
      <c r="K45" s="65"/>
      <c r="L45" s="65"/>
      <c r="M45" s="65"/>
      <c r="N45" s="65"/>
      <c r="O45" s="65"/>
      <c r="P45" s="65"/>
      <c r="Q45" s="65"/>
      <c r="R45" s="65"/>
      <c r="S45" s="65"/>
      <c r="T45" s="65"/>
      <c r="U45" s="65"/>
      <c r="V45" s="66"/>
    </row>
    <row r="46" spans="1:22" s="61" customFormat="1" ht="39.65" customHeight="1" x14ac:dyDescent="0.25">
      <c r="A46" s="73"/>
      <c r="B46" s="97"/>
      <c r="C46" s="81"/>
      <c r="D46" s="81"/>
      <c r="E46" s="65"/>
      <c r="F46" s="65"/>
      <c r="G46" s="65"/>
      <c r="H46" s="65"/>
      <c r="I46" s="65"/>
      <c r="J46" s="65"/>
      <c r="K46" s="65"/>
      <c r="L46" s="65"/>
      <c r="M46" s="65"/>
      <c r="N46" s="65"/>
      <c r="O46" s="65"/>
      <c r="P46" s="65"/>
      <c r="Q46" s="65"/>
      <c r="R46" s="65"/>
      <c r="S46" s="65"/>
      <c r="T46" s="65"/>
      <c r="U46" s="65"/>
      <c r="V46" s="66"/>
    </row>
    <row r="47" spans="1:22" s="61" customFormat="1" ht="25" customHeight="1" x14ac:dyDescent="0.25">
      <c r="A47" s="152"/>
      <c r="B47" s="153"/>
      <c r="C47" s="74"/>
      <c r="D47" s="74"/>
      <c r="E47" s="65"/>
      <c r="F47" s="65"/>
      <c r="G47" s="65"/>
      <c r="H47" s="65"/>
      <c r="I47" s="65"/>
      <c r="J47" s="65"/>
      <c r="K47" s="65"/>
      <c r="L47" s="65"/>
      <c r="M47" s="65"/>
      <c r="N47" s="65"/>
      <c r="O47" s="65"/>
      <c r="P47" s="65"/>
      <c r="Q47" s="65"/>
      <c r="R47" s="65"/>
      <c r="S47" s="65"/>
      <c r="T47" s="65"/>
      <c r="U47" s="65"/>
      <c r="V47" s="66"/>
    </row>
    <row r="48" spans="1:22" s="61" customFormat="1" ht="25" customHeight="1" x14ac:dyDescent="0.25">
      <c r="A48" s="154"/>
      <c r="B48" s="155"/>
      <c r="C48" s="74"/>
      <c r="D48" s="74"/>
      <c r="E48" s="65"/>
      <c r="F48" s="65"/>
      <c r="G48" s="65"/>
      <c r="H48" s="65"/>
      <c r="I48" s="65"/>
      <c r="J48" s="65"/>
      <c r="K48" s="65"/>
      <c r="L48" s="65"/>
      <c r="M48" s="65"/>
      <c r="N48" s="65"/>
      <c r="O48" s="65"/>
      <c r="P48" s="65"/>
      <c r="Q48" s="65"/>
      <c r="R48" s="65"/>
      <c r="S48" s="65"/>
      <c r="T48" s="65"/>
      <c r="U48" s="65"/>
      <c r="V48" s="66"/>
    </row>
    <row r="49" spans="1:22" s="61" customFormat="1" ht="25" customHeight="1" x14ac:dyDescent="0.25">
      <c r="A49" s="63"/>
      <c r="B49" s="62"/>
      <c r="C49" s="62"/>
      <c r="D49" s="62"/>
      <c r="E49" s="62"/>
      <c r="F49" s="62"/>
      <c r="G49" s="62"/>
      <c r="H49" s="62"/>
      <c r="I49" s="62"/>
      <c r="J49" s="62"/>
      <c r="K49" s="62"/>
      <c r="L49" s="62"/>
      <c r="M49" s="62"/>
      <c r="N49" s="62"/>
      <c r="O49" s="62"/>
      <c r="P49" s="62"/>
      <c r="Q49" s="62"/>
      <c r="R49" s="62"/>
      <c r="S49" s="62"/>
      <c r="T49" s="62"/>
      <c r="U49" s="62"/>
      <c r="V49" s="64"/>
    </row>
    <row r="50" spans="1:22" s="20" customFormat="1" ht="15" customHeight="1" x14ac:dyDescent="0.25">
      <c r="A50" s="133"/>
      <c r="B50" s="134"/>
      <c r="C50" s="134"/>
      <c r="D50" s="134"/>
      <c r="E50" s="134"/>
      <c r="F50" s="134"/>
      <c r="G50" s="134"/>
      <c r="H50" s="134"/>
      <c r="I50" s="134"/>
      <c r="J50" s="134"/>
      <c r="K50" s="134"/>
      <c r="L50" s="134"/>
      <c r="M50" s="134"/>
      <c r="N50" s="134"/>
      <c r="O50" s="134"/>
      <c r="P50" s="134"/>
      <c r="Q50" s="134"/>
      <c r="R50" s="134"/>
      <c r="S50" s="134"/>
      <c r="T50" s="134"/>
      <c r="U50" s="134"/>
      <c r="V50" s="135"/>
    </row>
    <row r="51" spans="1:22" s="20" customFormat="1" ht="160" customHeight="1" x14ac:dyDescent="0.25">
      <c r="A51" s="130"/>
      <c r="B51" s="131"/>
      <c r="C51" s="131"/>
      <c r="D51" s="131"/>
      <c r="E51" s="131"/>
      <c r="F51" s="131"/>
      <c r="G51" s="131"/>
      <c r="H51" s="131"/>
      <c r="I51" s="131"/>
      <c r="J51" s="131"/>
      <c r="K51" s="131"/>
      <c r="L51" s="131"/>
      <c r="M51" s="131"/>
      <c r="N51" s="131"/>
      <c r="O51" s="131"/>
      <c r="P51" s="131"/>
      <c r="Q51" s="131"/>
      <c r="R51" s="131"/>
      <c r="S51" s="131"/>
      <c r="T51" s="131"/>
      <c r="U51" s="131"/>
      <c r="V51" s="132"/>
    </row>
  </sheetData>
  <sheetProtection selectLockedCells="1"/>
  <mergeCells count="30">
    <mergeCell ref="A51:V51"/>
    <mergeCell ref="A50:V50"/>
    <mergeCell ref="A37:V37"/>
    <mergeCell ref="B26:V26"/>
    <mergeCell ref="A27:A29"/>
    <mergeCell ref="T27:V27"/>
    <mergeCell ref="F29:H29"/>
    <mergeCell ref="I29:K29"/>
    <mergeCell ref="L29:N29"/>
    <mergeCell ref="B41:C41"/>
    <mergeCell ref="T28:V28"/>
    <mergeCell ref="P27:S27"/>
    <mergeCell ref="P28:S28"/>
    <mergeCell ref="A47:B48"/>
    <mergeCell ref="A16:I16"/>
    <mergeCell ref="F27:O27"/>
    <mergeCell ref="F28:O28"/>
    <mergeCell ref="B18:L18"/>
    <mergeCell ref="B27:E28"/>
    <mergeCell ref="B22:D22"/>
    <mergeCell ref="B20:L20"/>
    <mergeCell ref="A1:T1"/>
    <mergeCell ref="B12:C12"/>
    <mergeCell ref="B13:C13"/>
    <mergeCell ref="A3:V3"/>
    <mergeCell ref="A4:V4"/>
    <mergeCell ref="B9:I9"/>
    <mergeCell ref="B10:I10"/>
    <mergeCell ref="F12:I12"/>
    <mergeCell ref="B11:I11"/>
  </mergeCells>
  <conditionalFormatting sqref="A32:A33">
    <cfRule type="expression" dxfId="17" priority="783">
      <formula>#REF!="Non applicable"</formula>
    </cfRule>
    <cfRule type="expression" dxfId="16" priority="784">
      <formula>#REF!="Pas de difficulté"</formula>
    </cfRule>
    <cfRule type="expression" dxfId="15" priority="785">
      <formula>#REF!="Difficulté de remplacement"</formula>
    </cfRule>
    <cfRule type="expression" dxfId="14" priority="786">
      <formula>#REF!="Difficulté de recrutement"</formula>
    </cfRule>
  </conditionalFormatting>
  <conditionalFormatting sqref="P32:S33">
    <cfRule type="cellIs" dxfId="13" priority="22" operator="lessThan">
      <formula>0</formula>
    </cfRule>
  </conditionalFormatting>
  <conditionalFormatting sqref="P35:S36">
    <cfRule type="cellIs" dxfId="12" priority="17" operator="lessThan">
      <formula>0</formula>
    </cfRule>
  </conditionalFormatting>
  <conditionalFormatting sqref="A35">
    <cfRule type="expression" dxfId="11" priority="13">
      <formula>#REF!="Non applicable"</formula>
    </cfRule>
    <cfRule type="expression" dxfId="10" priority="14">
      <formula>#REF!="Pas de difficulté"</formula>
    </cfRule>
    <cfRule type="expression" dxfId="9" priority="15">
      <formula>#REF!="Difficulté de remplacement"</formula>
    </cfRule>
    <cfRule type="expression" dxfId="8" priority="16">
      <formula>#REF!="Difficulté de recrutement"</formula>
    </cfRule>
  </conditionalFormatting>
  <conditionalFormatting sqref="A36">
    <cfRule type="expression" dxfId="7" priority="9">
      <formula>#REF!="Non applicable"</formula>
    </cfRule>
    <cfRule type="expression" dxfId="6" priority="10">
      <formula>#REF!="Pas de difficulté"</formula>
    </cfRule>
    <cfRule type="expression" dxfId="5" priority="11">
      <formula>#REF!="Difficulté de remplacement"</formula>
    </cfRule>
    <cfRule type="expression" dxfId="4" priority="12">
      <formula>#REF!="Difficulté de recrutement"</formula>
    </cfRule>
  </conditionalFormatting>
  <conditionalFormatting sqref="A42">
    <cfRule type="expression" dxfId="3" priority="5">
      <formula>#REF!="Non applicable"</formula>
    </cfRule>
    <cfRule type="expression" dxfId="2" priority="6">
      <formula>#REF!="Pas de difficulté"</formula>
    </cfRule>
    <cfRule type="expression" dxfId="1" priority="7">
      <formula>#REF!="Difficulté de remplacement"</formula>
    </cfRule>
    <cfRule type="expression" dxfId="0" priority="8">
      <formula>#REF!="Difficulté de recrutement"</formula>
    </cfRule>
  </conditionalFormatting>
  <dataValidations xWindow="1273" yWindow="861" count="19">
    <dataValidation type="textLength" allowBlank="1" showInputMessage="1" showErrorMessage="1" errorTitle="Erreur de saisie" error="125 caractères maximum." sqref="V34 T34 U34" xr:uid="{00000000-0002-0000-0200-000000000000}">
      <formula1>0</formula1>
      <formula2>125</formula2>
    </dataValidation>
    <dataValidation type="decimal" operator="greaterThanOrEqual" allowBlank="1" showInputMessage="1" showErrorMessage="1" errorTitle="Erreur de saisie" error="Vous devez inscrire une valeur numérique." sqref="C46:C48 C34 N34 H34 F34 I34 K34 J34 C44 D34 B34 G34 L34 M34" xr:uid="{00000000-0002-0000-0200-000001000000}">
      <formula1>0</formula1>
    </dataValidation>
    <dataValidation type="date" operator="greaterThan" allowBlank="1" showErrorMessage="1" errorTitle="Entrée non valide" error="Vous devez inscrire la date à laquelle le formulaire a été complété (format AAAA-MM-JJ)." prompt="Vous devez inscrire la date à laquelle le formulaire a été complété (format AAAA-MM-JJ)." sqref="E15:H15 B13:C13" xr:uid="{00000000-0002-0000-0200-000002000000}">
      <formula1>44197</formula1>
    </dataValidation>
    <dataValidation type="textLength" allowBlank="1" showInputMessage="1" showErrorMessage="1" errorTitle="Entrée non valide" error="Vous devez saisir entre 3 et 50 caractères." sqref="L9:N10 B9:I9 B10:I10" xr:uid="{00000000-0002-0000-0200-000003000000}">
      <formula1>3</formula1>
      <formula2>50</formula2>
    </dataValidation>
    <dataValidation type="custom" allowBlank="1" showInputMessage="1" showErrorMessage="1" errorTitle="Entrée non valide" error="Vous devez inscrire le courriel de la personne qui a complété le formulaire (le courriel doit inclure un @)." sqref="L11:N11 B11:I11" xr:uid="{00000000-0002-0000-0200-000004000000}">
      <formula1>AND(SEARCH("@",B11)&gt;0,SEARCH(".",B11)&gt;0,LEN(B11)&gt;6)</formula1>
    </dataValidation>
    <dataValidation type="date" operator="greaterThan" allowBlank="1" showInputMessage="1" showErrorMessage="1" errorTitle="Entrée non valide" error="Vous devez inscrire la date des données (format AAAA-MM-JJ)." sqref="B22:D22" xr:uid="{00000000-0002-0000-0200-000005000000}">
      <formula1>44197</formula1>
    </dataValidation>
    <dataValidation type="decimal" operator="greaterThan" allowBlank="1" showInputMessage="1" showErrorMessage="1" errorTitle="Erreur de saisie" error="Vous devez inscrire une valeur numérique." sqref="D44:D48 C45" xr:uid="{00000000-0002-0000-0200-000006000000}">
      <formula1>0</formula1>
    </dataValidation>
    <dataValidation type="custom" allowBlank="1" showErrorMessage="1" errorTitle="Entrée non valide" error="Vous devez inscrire des valeurs numériques pour le poste téléphonique." prompt="Vous devez inscrire des valeurs numériques pour le poste téléphonique." sqref="F12:N12" xr:uid="{00000000-0002-0000-0200-000007000000}">
      <formula1>AND(F12&gt;0,ISNUMBER($F12))</formula1>
    </dataValidation>
    <dataValidation type="list" allowBlank="1" showInputMessage="1" showErrorMessage="1" errorTitle="Erreur de saisie" error="Vous devez sélectionner le nom de votre établissement dans la liste déroulante. " prompt="Vous devez sélectionner le nom de votre établissement dans la liste déroulante. " sqref="M18:O20" xr:uid="{00000000-0002-0000-0200-000008000000}">
      <formula1>ListeEtablissements</formula1>
    </dataValidation>
    <dataValidation type="textLength" allowBlank="1" showInputMessage="1" showErrorMessage="1" errorTitle="Entrée non valide" error="1000 caractères maximun." sqref="A51:V51" xr:uid="{00000000-0002-0000-0200-000009000000}">
      <formula1>0</formula1>
      <formula2>1000</formula2>
    </dataValidation>
    <dataValidation type="decimal" operator="greaterThanOrEqual" allowBlank="1" showInputMessage="1" showErrorMessage="1" errorTitle="Entrée non valide" error="Vous devez inscrire une valeur numérique." prompt="Veuillez indiquer le nombre total d'effectifs &quot;Autres&quot;" sqref="H32:H33 K32:K33 N32:N33 H35:H36 K35:K36 N35:N36" xr:uid="{00000000-0002-0000-0200-00000A000000}">
      <formula1>0</formula1>
    </dataValidation>
    <dataValidation type="textLength" allowBlank="1" showInputMessage="1" showErrorMessage="1" errorTitle="Entrée non valide" error="100 caractères maximun." sqref="A47:B48" xr:uid="{00000000-0002-0000-0200-00000B000000}">
      <formula1>0</formula1>
      <formula2>100</formula2>
    </dataValidation>
    <dataValidation type="custom" operator="greaterThan" allowBlank="1" showErrorMessage="1" errorTitle="Entrée non valide" error="Vous devez inscrire le numéro de téléphone de la personne qui a complété le formulaire (format 000 000-0000)." prompt="Vous devez inscrire la date à laquelle le formulaire a été complété (format AAAA-MM-JJ)." sqref="B12:C12" xr:uid="{00000000-0002-0000-0200-00000C000000}">
      <formula1>AND(SUMPRODUCT(ISNUMBER(MID(B12,ROW($A$1:$A$16),1)*1)*1)=10,MID(B12,4,1)=" ",MID(B12,8,1)="-")</formula1>
    </dataValidation>
    <dataValidation type="custom" allowBlank="1" showErrorMessage="1" errorTitle="Entrée non valide" error="Vous devez inscrire le numéro de téléphone de la personne qui a complété le formulaire (format 000 000-0000)." prompt="Vous devez inscrire le numéro de téléphone de la personne qui a complété le formulaire (format 000 000-0000)." sqref="B12:C12" xr:uid="{00000000-0002-0000-0200-00000D000000}">
      <formula1>AND(SUMPRODUCT(ISNUMBER(MID(B12,ROW($A$1:$A$21),1)*1)*1)=10,MID(B12,4,1)=" ",MID(B12,8,1)="-")</formula1>
    </dataValidation>
    <dataValidation type="custom" allowBlank="1" showErrorMessage="1" errorTitle="Entrée non valide" error="Vous devez inscrire le numéro de téléphone de la personne qui a complété le formulaire (format 000 000-0000)." prompt="Vous devez inscrire le numéro de téléphone de la personne qui a complété le formulaire (format 000 000-0000)." sqref="B14" xr:uid="{00000000-0002-0000-0200-00000E000000}">
      <formula1>AND(SUMPRODUCT(ISNUMBER(MID(B14,ROW($A$1:$A$27),1)*1)*1)=10,MID(B14,4,1)=" ",MID(B14,8,1)="-")</formula1>
    </dataValidation>
    <dataValidation type="list" allowBlank="1" showInputMessage="1" showErrorMessage="1" errorTitle="Entrée non valide" error="Vous devez sélectionner le nom de votre établissement dans la liste déroulante. " prompt="Vous devez sélectionner le nom de votre établissement dans la liste déroulante. " sqref="B18 C18:L18" xr:uid="{00000000-0002-0000-0200-00000F000000}">
      <formula1>ListeEtablissements</formula1>
    </dataValidation>
    <dataValidation type="decimal" operator="greaterThanOrEqual" allowBlank="1" showInputMessage="1" showErrorMessage="1" errorTitle="Entrée non valide" error="Vous devez inscrire une valeur numérique." sqref="B32 B33 C32 C33 D32 D33 F32 F33 G32 G33 I32 I33 J32 J33 L32 L33 M32 M33 B35 B36 C35 C36 D35 D36 F35 F36 G35 G36 I35 I36 J35 J36 L35 L36 M35 M36 B43 B44 B45 B46" xr:uid="{00000000-0002-0000-0200-000010000000}">
      <formula1>0</formula1>
    </dataValidation>
    <dataValidation type="textLength" allowBlank="1" showInputMessage="1" showErrorMessage="1" errorTitle="Entrée non valide" error="125 caractères maximum." sqref="T32 T33 V32 U33 V36 V33 T35 T36 U35 U36 V35 U32" xr:uid="{00000000-0002-0000-0200-000011000000}">
      <formula1>0</formula1>
      <formula2>125</formula2>
    </dataValidation>
    <dataValidation type="textLength" allowBlank="1" showInputMessage="1" showErrorMessage="1" errorTitle="Erreur de saisie" error="Vous devez saisir entre 3 et 100 caractères." sqref="B20:L20" xr:uid="{00000000-0002-0000-0200-000012000000}">
      <formula1>3</formula1>
      <formula2>100</formula2>
    </dataValidation>
  </dataValidations>
  <printOptions horizontalCentered="1"/>
  <pageMargins left="0.23622047244094491" right="0.23622047244094491" top="0.94488188976377963" bottom="0.74803149606299213" header="0.31496062992125984" footer="0.31496062992125984"/>
  <pageSetup paperSize="5" scale="70" orientation="landscape" r:id="rId1"/>
  <legacy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E31"/>
  <sheetViews>
    <sheetView showGridLines="0" workbookViewId="0">
      <selection activeCell="D6" sqref="D6"/>
    </sheetView>
  </sheetViews>
  <sheetFormatPr baseColWidth="10" defaultRowHeight="14.5" x14ac:dyDescent="0.35"/>
  <cols>
    <col min="4" max="4" width="16.453125" customWidth="1"/>
    <col min="8" max="8" width="16.453125" bestFit="1" customWidth="1"/>
  </cols>
  <sheetData>
    <row r="1" spans="1:5" x14ac:dyDescent="0.35">
      <c r="A1" s="11"/>
      <c r="B1" s="5">
        <f>COUNTIF(B3:B21,"Erreur")</f>
        <v>19</v>
      </c>
      <c r="C1" s="5">
        <f>COUNTIF(C3:D21,"Erreur")</f>
        <v>19</v>
      </c>
      <c r="E1" s="15">
        <f>SUM(B1,C1)</f>
        <v>38</v>
      </c>
    </row>
    <row r="3" spans="1:5" ht="15" thickBot="1" x14ac:dyDescent="0.4">
      <c r="B3" s="44" t="str">
        <f>IF(ISBLANK(Formulaire!B18),"Erreur","OK")</f>
        <v>Erreur</v>
      </c>
      <c r="C3" s="44" t="str">
        <f>IF(ISBLANK(Formulaire!B22),"Erreur","OK")</f>
        <v>Erreur</v>
      </c>
      <c r="D3" s="4"/>
    </row>
    <row r="4" spans="1:5" ht="15" thickTop="1" x14ac:dyDescent="0.35">
      <c r="B4" s="43" t="str">
        <f>IF(ISBLANK(Formulaire!B32),"Erreur","OK")</f>
        <v>Erreur</v>
      </c>
      <c r="C4" s="43" t="str">
        <f>IF(ISBLANK(Formulaire!B35),"Erreur","OK")</f>
        <v>Erreur</v>
      </c>
      <c r="D4" s="4"/>
    </row>
    <row r="5" spans="1:5" x14ac:dyDescent="0.35">
      <c r="B5" s="39" t="str">
        <f>IF(ISBLANK(Formulaire!C32),"Erreur","OK")</f>
        <v>Erreur</v>
      </c>
      <c r="C5" s="39" t="str">
        <f>IF(ISBLANK(Formulaire!C35),"Erreur","OK")</f>
        <v>Erreur</v>
      </c>
      <c r="D5" s="4"/>
    </row>
    <row r="6" spans="1:5" x14ac:dyDescent="0.35">
      <c r="B6" s="39" t="str">
        <f>IF(ISBLANK(Formulaire!D32),"Erreur","OK")</f>
        <v>Erreur</v>
      </c>
      <c r="C6" s="39" t="str">
        <f>IF(ISBLANK(Formulaire!D35),"Erreur","OK")</f>
        <v>Erreur</v>
      </c>
      <c r="D6" s="6"/>
    </row>
    <row r="7" spans="1:5" x14ac:dyDescent="0.35">
      <c r="B7" s="40" t="str">
        <f>IF(ISBLANK(Formulaire!F32),"Erreur","OK")</f>
        <v>Erreur</v>
      </c>
      <c r="C7" s="40" t="str">
        <f>IF(ISBLANK(Formulaire!F35),"Erreur","OK")</f>
        <v>Erreur</v>
      </c>
      <c r="D7" s="6"/>
    </row>
    <row r="8" spans="1:5" x14ac:dyDescent="0.35">
      <c r="B8" s="40" t="str">
        <f>IF(ISBLANK(Formulaire!I32),"Erreur","OK")</f>
        <v>Erreur</v>
      </c>
      <c r="C8" s="40" t="str">
        <f>IF(ISBLANK(Formulaire!I35),"Erreur","OK")</f>
        <v>Erreur</v>
      </c>
      <c r="D8" s="6"/>
    </row>
    <row r="9" spans="1:5" x14ac:dyDescent="0.35">
      <c r="B9" s="40" t="str">
        <f>IF(ISBLANK(Formulaire!L32),"Erreur","OK")</f>
        <v>Erreur</v>
      </c>
      <c r="C9" s="40" t="str">
        <f>IF(ISBLANK(Formulaire!L35),"Erreur","OK")</f>
        <v>Erreur</v>
      </c>
      <c r="D9" s="14"/>
    </row>
    <row r="10" spans="1:5" x14ac:dyDescent="0.35">
      <c r="B10" s="41" t="str">
        <f>IF(AND(Formulaire!P32="",Formulaire!T32=""),"Erreur",IF(OR(AND(Formulaire!T32&lt;&gt;"",Formulaire!P32&lt;0),AND(Formulaire!T32="",Formulaire!P32&gt;=0)),"OK","Erreur"))</f>
        <v>Erreur</v>
      </c>
      <c r="C10" s="41" t="str">
        <f>IF(AND(Formulaire!P35="",Formulaire!T35=""),"Erreur",IF(OR(AND(Formulaire!T35&lt;&gt;"",Formulaire!P35&lt;0),AND(Formulaire!T35="",Formulaire!P35&gt;=0)),"OK","Erreur"))</f>
        <v>Erreur</v>
      </c>
      <c r="D10" s="22"/>
      <c r="E10" s="6"/>
    </row>
    <row r="11" spans="1:5" x14ac:dyDescent="0.35">
      <c r="A11" s="10"/>
      <c r="B11" s="42" t="str">
        <f>IF(AND(Formulaire!Q32="",Formulaire!U32=""),"Erreur",IF(OR(AND(Formulaire!U32&lt;&gt;"",Formulaire!Q32&lt;0),AND(Formulaire!U32="",Formulaire!Q32&gt;=0)),"OK","Erreur"))</f>
        <v>Erreur</v>
      </c>
      <c r="C11" s="42" t="str">
        <f>IF(AND(Formulaire!Q35="",Formulaire!U35=""),"Erreur",IF(OR(AND(Formulaire!U35&lt;&gt;"",Formulaire!Q35&lt;0),AND(Formulaire!U35="",Formulaire!Q35&gt;=0)),"OK","Erreur"))</f>
        <v>Erreur</v>
      </c>
      <c r="D11" s="4"/>
    </row>
    <row r="12" spans="1:5" ht="15" thickBot="1" x14ac:dyDescent="0.4">
      <c r="B12" s="45" t="str">
        <f>IF(AND(Formulaire!R32="",Formulaire!V32=""),"Erreur",IF(OR(AND(Formulaire!V32&lt;&gt;"",Formulaire!R32&lt;0),AND(Formulaire!V32="",Formulaire!R32&gt;=0)),"OK","Erreur"))</f>
        <v>Erreur</v>
      </c>
      <c r="C12" s="45" t="str">
        <f>IF(AND(Formulaire!R35="",Formulaire!V35=""),"Erreur",IF(OR(AND(Formulaire!V35&lt;&gt;"",Formulaire!R35&lt;0),AND(Formulaire!V35="",Formulaire!R35&gt;=0)),"OK","Erreur"))</f>
        <v>Erreur</v>
      </c>
      <c r="D12" s="14"/>
    </row>
    <row r="13" spans="1:5" ht="15" thickTop="1" x14ac:dyDescent="0.35">
      <c r="B13" s="43" t="str">
        <f>IF(ISBLANK(Formulaire!B33),"Erreur","OK")</f>
        <v>Erreur</v>
      </c>
      <c r="C13" s="43" t="str">
        <f>IF(ISBLANK(Formulaire!B36),"Erreur","OK")</f>
        <v>Erreur</v>
      </c>
      <c r="D13" s="14"/>
    </row>
    <row r="14" spans="1:5" x14ac:dyDescent="0.35">
      <c r="B14" s="39" t="str">
        <f>IF(ISBLANK(Formulaire!C33),"Erreur","OK")</f>
        <v>Erreur</v>
      </c>
      <c r="C14" s="39" t="str">
        <f>IF(ISBLANK(Formulaire!C36),"Erreur","OK")</f>
        <v>Erreur</v>
      </c>
    </row>
    <row r="15" spans="1:5" x14ac:dyDescent="0.35">
      <c r="A15" s="12"/>
      <c r="B15" s="39" t="str">
        <f>IF(ISBLANK(Formulaire!D33),"Erreur","OK")</f>
        <v>Erreur</v>
      </c>
      <c r="C15" s="39" t="str">
        <f>IF(ISBLANK(Formulaire!D36),"Erreur","OK")</f>
        <v>Erreur</v>
      </c>
      <c r="D15" s="14"/>
    </row>
    <row r="16" spans="1:5" x14ac:dyDescent="0.35">
      <c r="A16" s="12"/>
      <c r="B16" s="40" t="str">
        <f>IF(ISBLANK(Formulaire!F33),"Erreur","OK")</f>
        <v>Erreur</v>
      </c>
      <c r="C16" s="40" t="str">
        <f>IF(ISBLANK(Formulaire!F36),"Erreur","OK")</f>
        <v>Erreur</v>
      </c>
      <c r="D16" s="6"/>
    </row>
    <row r="17" spans="2:4" x14ac:dyDescent="0.35">
      <c r="B17" s="40" t="str">
        <f>IF(ISBLANK(Formulaire!I33),"Erreur","OK")</f>
        <v>Erreur</v>
      </c>
      <c r="C17" s="40" t="str">
        <f>IF(ISBLANK(Formulaire!I36),"Erreur","OK")</f>
        <v>Erreur</v>
      </c>
    </row>
    <row r="18" spans="2:4" x14ac:dyDescent="0.35">
      <c r="B18" s="40" t="str">
        <f>IF(ISBLANK(Formulaire!L33),"Erreur","OK")</f>
        <v>Erreur</v>
      </c>
      <c r="C18" s="40" t="str">
        <f>IF(ISBLANK(Formulaire!L36),"Erreur","OK")</f>
        <v>Erreur</v>
      </c>
      <c r="D18" s="4"/>
    </row>
    <row r="19" spans="2:4" x14ac:dyDescent="0.35">
      <c r="B19" s="41" t="str">
        <f>IF(AND(Formulaire!P33="",Formulaire!T33=""),"Erreur",IF(OR(AND(Formulaire!T33&lt;&gt;"",Formulaire!P33&lt;0),AND(Formulaire!T33="",Formulaire!P33&gt;=0)),"OK","Erreur"))</f>
        <v>Erreur</v>
      </c>
      <c r="C19" s="41" t="str">
        <f>IF(AND(Formulaire!P36="",Formulaire!T36=""),"Erreur",IF(OR(AND(Formulaire!T36&lt;&gt;"",Formulaire!P36&lt;0),AND(Formulaire!T36="",Formulaire!P36&gt;=0)),"OK","Erreur"))</f>
        <v>Erreur</v>
      </c>
      <c r="D19" s="6"/>
    </row>
    <row r="20" spans="2:4" x14ac:dyDescent="0.35">
      <c r="B20" s="42" t="str">
        <f>IF(AND(Formulaire!Q33="",Formulaire!U33=""),"Erreur",IF(OR(AND(Formulaire!U33&lt;&gt;"",Formulaire!Q33&lt;0),AND(Formulaire!U33="",Formulaire!Q33&gt;=0)),"OK","Erreur"))</f>
        <v>Erreur</v>
      </c>
      <c r="C20" s="42" t="str">
        <f>IF(AND(Formulaire!Q36="",Formulaire!U36=""),"Erreur",IF(OR(AND(Formulaire!U36&lt;&gt;"",Formulaire!Q36&lt;0),AND(Formulaire!U36="",Formulaire!Q36&gt;=0)),"OK","Erreur"))</f>
        <v>Erreur</v>
      </c>
    </row>
    <row r="21" spans="2:4" ht="15" thickBot="1" x14ac:dyDescent="0.4">
      <c r="B21" s="45" t="str">
        <f>IF(AND(Formulaire!R33="",Formulaire!V33=""),"Erreur",IF(OR(AND(Formulaire!V33&lt;&gt;"",Formulaire!R33&lt;0),AND(Formulaire!V33="",Formulaire!R33&gt;=0)),"OK","Erreur"))</f>
        <v>Erreur</v>
      </c>
      <c r="C21" s="45" t="str">
        <f>IF(AND(Formulaire!R36="",Formulaire!V36=""),"Erreur",IF(OR(AND(Formulaire!V36&lt;&gt;"",Formulaire!R36&lt;0),AND(Formulaire!V36="",Formulaire!R36&gt;=0)),"OK","Erreur"))</f>
        <v>Erreur</v>
      </c>
      <c r="D21" s="4"/>
    </row>
    <row r="22" spans="2:4" ht="15" thickTop="1" x14ac:dyDescent="0.35">
      <c r="D22" s="4"/>
    </row>
    <row r="23" spans="2:4" x14ac:dyDescent="0.35">
      <c r="D23" s="4"/>
    </row>
    <row r="24" spans="2:4" x14ac:dyDescent="0.35">
      <c r="D24" s="4"/>
    </row>
    <row r="25" spans="2:4" x14ac:dyDescent="0.35">
      <c r="D25" s="4"/>
    </row>
    <row r="26" spans="2:4" x14ac:dyDescent="0.35">
      <c r="D26" s="4"/>
    </row>
    <row r="27" spans="2:4" x14ac:dyDescent="0.35">
      <c r="D27" s="4"/>
    </row>
    <row r="28" spans="2:4" x14ac:dyDescent="0.35">
      <c r="D28" s="4"/>
    </row>
    <row r="29" spans="2:4" x14ac:dyDescent="0.35">
      <c r="D29" s="4"/>
    </row>
    <row r="30" spans="2:4" x14ac:dyDescent="0.35">
      <c r="D30" s="4"/>
    </row>
    <row r="31" spans="2:4" x14ac:dyDescent="0.35">
      <c r="D31" s="4"/>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C1:C35"/>
  <sheetViews>
    <sheetView workbookViewId="0"/>
  </sheetViews>
  <sheetFormatPr baseColWidth="10" defaultRowHeight="14.5" x14ac:dyDescent="0.35"/>
  <cols>
    <col min="3" max="3" width="30.81640625" bestFit="1" customWidth="1"/>
  </cols>
  <sheetData>
    <row r="1" spans="3:3" x14ac:dyDescent="0.35">
      <c r="C1" t="s">
        <v>0</v>
      </c>
    </row>
    <row r="2" spans="3:3" x14ac:dyDescent="0.35">
      <c r="C2" t="s">
        <v>1</v>
      </c>
    </row>
    <row r="3" spans="3:3" x14ac:dyDescent="0.35">
      <c r="C3" t="s">
        <v>2</v>
      </c>
    </row>
    <row r="4" spans="3:3" x14ac:dyDescent="0.35">
      <c r="C4" t="s">
        <v>3</v>
      </c>
    </row>
    <row r="5" spans="3:3" x14ac:dyDescent="0.35">
      <c r="C5" t="s">
        <v>4</v>
      </c>
    </row>
    <row r="6" spans="3:3" x14ac:dyDescent="0.35">
      <c r="C6" t="s">
        <v>5</v>
      </c>
    </row>
    <row r="7" spans="3:3" x14ac:dyDescent="0.35">
      <c r="C7" t="s">
        <v>6</v>
      </c>
    </row>
    <row r="8" spans="3:3" x14ac:dyDescent="0.35">
      <c r="C8" t="s">
        <v>7</v>
      </c>
    </row>
    <row r="9" spans="3:3" x14ac:dyDescent="0.35">
      <c r="C9" t="s">
        <v>8</v>
      </c>
    </row>
    <row r="10" spans="3:3" x14ac:dyDescent="0.35">
      <c r="C10" t="s">
        <v>9</v>
      </c>
    </row>
    <row r="11" spans="3:3" x14ac:dyDescent="0.35">
      <c r="C11" t="s">
        <v>10</v>
      </c>
    </row>
    <row r="12" spans="3:3" x14ac:dyDescent="0.35">
      <c r="C12" t="s">
        <v>11</v>
      </c>
    </row>
    <row r="13" spans="3:3" x14ac:dyDescent="0.35">
      <c r="C13" t="s">
        <v>12</v>
      </c>
    </row>
    <row r="14" spans="3:3" x14ac:dyDescent="0.35">
      <c r="C14" t="s">
        <v>13</v>
      </c>
    </row>
    <row r="15" spans="3:3" x14ac:dyDescent="0.35">
      <c r="C15" t="s">
        <v>14</v>
      </c>
    </row>
    <row r="16" spans="3:3" x14ac:dyDescent="0.35">
      <c r="C16" t="s">
        <v>15</v>
      </c>
    </row>
    <row r="17" spans="3:3" x14ac:dyDescent="0.35">
      <c r="C17" t="s">
        <v>16</v>
      </c>
    </row>
    <row r="18" spans="3:3" x14ac:dyDescent="0.35">
      <c r="C18" t="s">
        <v>17</v>
      </c>
    </row>
    <row r="19" spans="3:3" x14ac:dyDescent="0.35">
      <c r="C19" t="s">
        <v>18</v>
      </c>
    </row>
    <row r="20" spans="3:3" x14ac:dyDescent="0.35">
      <c r="C20" t="s">
        <v>19</v>
      </c>
    </row>
    <row r="21" spans="3:3" x14ac:dyDescent="0.35">
      <c r="C21" t="s">
        <v>20</v>
      </c>
    </row>
    <row r="22" spans="3:3" x14ac:dyDescent="0.35">
      <c r="C22" t="s">
        <v>21</v>
      </c>
    </row>
    <row r="23" spans="3:3" x14ac:dyDescent="0.35">
      <c r="C23" t="s">
        <v>22</v>
      </c>
    </row>
    <row r="24" spans="3:3" x14ac:dyDescent="0.35">
      <c r="C24" t="s">
        <v>23</v>
      </c>
    </row>
    <row r="25" spans="3:3" x14ac:dyDescent="0.35">
      <c r="C25" t="s">
        <v>24</v>
      </c>
    </row>
    <row r="26" spans="3:3" x14ac:dyDescent="0.35">
      <c r="C26" t="s">
        <v>25</v>
      </c>
    </row>
    <row r="27" spans="3:3" x14ac:dyDescent="0.35">
      <c r="C27" t="s">
        <v>26</v>
      </c>
    </row>
    <row r="28" spans="3:3" x14ac:dyDescent="0.35">
      <c r="C28" t="s">
        <v>27</v>
      </c>
    </row>
    <row r="29" spans="3:3" x14ac:dyDescent="0.35">
      <c r="C29" t="s">
        <v>28</v>
      </c>
    </row>
    <row r="30" spans="3:3" x14ac:dyDescent="0.35">
      <c r="C30" t="s">
        <v>29</v>
      </c>
    </row>
    <row r="31" spans="3:3" x14ac:dyDescent="0.35">
      <c r="C31" t="s">
        <v>30</v>
      </c>
    </row>
    <row r="32" spans="3:3" x14ac:dyDescent="0.35">
      <c r="C32" t="s">
        <v>31</v>
      </c>
    </row>
    <row r="33" spans="3:3" x14ac:dyDescent="0.35">
      <c r="C33" t="s">
        <v>32</v>
      </c>
    </row>
    <row r="34" spans="3:3" x14ac:dyDescent="0.35">
      <c r="C34" t="s">
        <v>33</v>
      </c>
    </row>
    <row r="35" spans="3:3" x14ac:dyDescent="0.35">
      <c r="C35"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108</vt:i4>
      </vt:variant>
    </vt:vector>
  </HeadingPairs>
  <TitlesOfParts>
    <vt:vector size="109" baseType="lpstr">
      <vt:lpstr>Important</vt:lpstr>
      <vt:lpstr>AECJour</vt:lpstr>
      <vt:lpstr>AECNuit</vt:lpstr>
      <vt:lpstr>AECSoir</vt:lpstr>
      <vt:lpstr>AutreJour</vt:lpstr>
      <vt:lpstr>AutreNuit</vt:lpstr>
      <vt:lpstr>AutreSoir</vt:lpstr>
      <vt:lpstr>Commentaires</vt:lpstr>
      <vt:lpstr>CommentairesFormation</vt:lpstr>
      <vt:lpstr>CourrielDC</vt:lpstr>
      <vt:lpstr>Date</vt:lpstr>
      <vt:lpstr>DateDC</vt:lpstr>
      <vt:lpstr>EAFTotalBloc</vt:lpstr>
      <vt:lpstr>EAFTotalEndo</vt:lpstr>
      <vt:lpstr>EAJourFBloc</vt:lpstr>
      <vt:lpstr>EAJourFBlocAutres</vt:lpstr>
      <vt:lpstr>EAJourFBlocPAB</vt:lpstr>
      <vt:lpstr>EAJourFEndo</vt:lpstr>
      <vt:lpstr>EAJourFEndoAutres</vt:lpstr>
      <vt:lpstr>EAJourFEndoPAB</vt:lpstr>
      <vt:lpstr>EAJourSemBloc</vt:lpstr>
      <vt:lpstr>EAJourSemBlocAutres</vt:lpstr>
      <vt:lpstr>EAJourSemBlocPAB</vt:lpstr>
      <vt:lpstr>EAJourSemEndo</vt:lpstr>
      <vt:lpstr>EAJourSemEndoAutres</vt:lpstr>
      <vt:lpstr>EAJourSemEndoPAB</vt:lpstr>
      <vt:lpstr>EANuitFBloc</vt:lpstr>
      <vt:lpstr>EANuitFBlocAutres</vt:lpstr>
      <vt:lpstr>EANuitFBlocPAB</vt:lpstr>
      <vt:lpstr>EANuitFEndo</vt:lpstr>
      <vt:lpstr>EANuitFEndoAutres</vt:lpstr>
      <vt:lpstr>EANuitFEndoPAB</vt:lpstr>
      <vt:lpstr>EANuitSemBloc</vt:lpstr>
      <vt:lpstr>EANuitSemBlocAutres</vt:lpstr>
      <vt:lpstr>EANuitSemBlocPAB</vt:lpstr>
      <vt:lpstr>EANuitSemEndo</vt:lpstr>
      <vt:lpstr>EANuitSemEndoAutres</vt:lpstr>
      <vt:lpstr>EANuitSemEndoPAB</vt:lpstr>
      <vt:lpstr>EASemTotalBloc</vt:lpstr>
      <vt:lpstr>EASemTotalEndo</vt:lpstr>
      <vt:lpstr>EASoirFBloc</vt:lpstr>
      <vt:lpstr>EASoirFBlocAutres</vt:lpstr>
      <vt:lpstr>EASoirFBlocPAB</vt:lpstr>
      <vt:lpstr>EASoirFEndo</vt:lpstr>
      <vt:lpstr>EASoirFEndoAutres</vt:lpstr>
      <vt:lpstr>EASoirFEndoPAB</vt:lpstr>
      <vt:lpstr>EASoirSemBloc</vt:lpstr>
      <vt:lpstr>EASoirSemBlocAutres</vt:lpstr>
      <vt:lpstr>EASoirSemBlocPAB</vt:lpstr>
      <vt:lpstr>EASoirSemEndo</vt:lpstr>
      <vt:lpstr>EASoirSemEndoAutres</vt:lpstr>
      <vt:lpstr>EASoirSemEndoPAB</vt:lpstr>
      <vt:lpstr>EcartFTotalBloc</vt:lpstr>
      <vt:lpstr>EcartFTotalEndo</vt:lpstr>
      <vt:lpstr>EcartJourFBloc</vt:lpstr>
      <vt:lpstr>EcartJourFEndo</vt:lpstr>
      <vt:lpstr>EcartJourSemBloc</vt:lpstr>
      <vt:lpstr>EcartJourSemEndo</vt:lpstr>
      <vt:lpstr>EcartNuitFBloc</vt:lpstr>
      <vt:lpstr>EcartNuitFEndo</vt:lpstr>
      <vt:lpstr>EcartNuitSemBloc</vt:lpstr>
      <vt:lpstr>EcartNuitSemEndo</vt:lpstr>
      <vt:lpstr>EcartSemTotalBloc</vt:lpstr>
      <vt:lpstr>EcartSemTotalEndo</vt:lpstr>
      <vt:lpstr>EcartSoirFBloc</vt:lpstr>
      <vt:lpstr>EcartSoirFEndo</vt:lpstr>
      <vt:lpstr>EcartSoirSemBloc</vt:lpstr>
      <vt:lpstr>EcartSoirSemEndo</vt:lpstr>
      <vt:lpstr>ERFTotalBloc</vt:lpstr>
      <vt:lpstr>ERFTotalEndo</vt:lpstr>
      <vt:lpstr>ERJourFBloc</vt:lpstr>
      <vt:lpstr>ERJourFEndo</vt:lpstr>
      <vt:lpstr>ERJourSemBloc</vt:lpstr>
      <vt:lpstr>ERJourSemEndo</vt:lpstr>
      <vt:lpstr>ERNuitFBloc</vt:lpstr>
      <vt:lpstr>ERNuitFEndo</vt:lpstr>
      <vt:lpstr>ERNuitSemBloc</vt:lpstr>
      <vt:lpstr>ERNuitSemEndo</vt:lpstr>
      <vt:lpstr>ERSemTotalBloc</vt:lpstr>
      <vt:lpstr>ERSemTotalEndo</vt:lpstr>
      <vt:lpstr>ERSoirFBloc</vt:lpstr>
      <vt:lpstr>ERSoirFEndo</vt:lpstr>
      <vt:lpstr>ERSoirSemBloc</vt:lpstr>
      <vt:lpstr>ERSoirSemEndo</vt:lpstr>
      <vt:lpstr>EtablissementBloc</vt:lpstr>
      <vt:lpstr>FormEtablJour</vt:lpstr>
      <vt:lpstr>FormEtablNuit</vt:lpstr>
      <vt:lpstr>FormEtablSoir</vt:lpstr>
      <vt:lpstr>Formulaire!Impression_des_titres</vt:lpstr>
      <vt:lpstr>Installation</vt:lpstr>
      <vt:lpstr>ListeEtablissements</vt:lpstr>
      <vt:lpstr>NbrTotal</vt:lpstr>
      <vt:lpstr>NomDC</vt:lpstr>
      <vt:lpstr>PosteDC</vt:lpstr>
      <vt:lpstr>RaisonJourFBloc</vt:lpstr>
      <vt:lpstr>RaisonJourFEndo</vt:lpstr>
      <vt:lpstr>RaisonJourSemBloc</vt:lpstr>
      <vt:lpstr>RaisonJourSemEndo</vt:lpstr>
      <vt:lpstr>RaisonNuitFBloc</vt:lpstr>
      <vt:lpstr>RaisonNuitFEndo</vt:lpstr>
      <vt:lpstr>RaisonNuitSemBloc</vt:lpstr>
      <vt:lpstr>RaisonNuitSemEndo</vt:lpstr>
      <vt:lpstr>RaisonSoirFBloc</vt:lpstr>
      <vt:lpstr>RaisonSoirFEndo</vt:lpstr>
      <vt:lpstr>RaisonSoirSemBloc</vt:lpstr>
      <vt:lpstr>RaisonSoirSemEndo</vt:lpstr>
      <vt:lpstr>TelephoneDC</vt:lpstr>
      <vt:lpstr>TitreDC</vt:lpstr>
      <vt:lpstr>Formulaire!Zone_d_impression</vt:lpstr>
    </vt:vector>
  </TitlesOfParts>
  <Company>MSSS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PRDM</dc:subject>
  <cp:lastModifiedBy>Catherine Hallé</cp:lastModifiedBy>
  <cp:lastPrinted>2021-03-01T20:14:50Z</cp:lastPrinted>
  <dcterms:created xsi:type="dcterms:W3CDTF">2019-05-27T13:46:44Z</dcterms:created>
  <dcterms:modified xsi:type="dcterms:W3CDTF">2021-03-18T23:19:54Z</dcterms:modified>
  <cp:category>1.00</cp:category>
</cp:coreProperties>
</file>