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BAYE NIASSE REK\Downloads\"/>
    </mc:Choice>
  </mc:AlternateContent>
  <bookViews>
    <workbookView xWindow="0" yWindow="0" windowWidth="24000" windowHeight="10425" firstSheet="2" activeTab="3"/>
  </bookViews>
  <sheets>
    <sheet name="PLANCOMTABLE" sheetId="1" r:id="rId1"/>
    <sheet name="PLANCOMPTE" sheetId="2" r:id="rId2"/>
    <sheet name="PLANTHIERS" sheetId="11" r:id="rId3"/>
    <sheet name="Formulaire" sheetId="4" r:id="rId4"/>
    <sheet name="ACHAT" sheetId="6" r:id="rId5"/>
    <sheet name="VENTE" sheetId="7" r:id="rId6"/>
    <sheet name="BANQUE" sheetId="8" r:id="rId7"/>
    <sheet name="CAISSE" sheetId="9" r:id="rId8"/>
    <sheet name="DIVERS" sheetId="10" r:id="rId9"/>
    <sheet name="GrandJournal" sheetId="16" r:id="rId10"/>
    <sheet name="Parametre" sheetId="5" r:id="rId11"/>
  </sheets>
  <functionGroups builtInGroupCount="18"/>
  <externalReferences>
    <externalReference r:id="rId12"/>
  </externalReferences>
  <definedNames>
    <definedName name="checker">Tableau2[CHEC]</definedName>
    <definedName name="compte" localSheetId="4">[1]!Tableau7[Compte]</definedName>
    <definedName name="compte" localSheetId="6">[1]!Tableau7[Compte]</definedName>
    <definedName name="compte" localSheetId="7">[1]!Tableau7[Compte]</definedName>
    <definedName name="compte" localSheetId="8">[1]!Tableau7[Compte]</definedName>
    <definedName name="compte" localSheetId="9">[1]!Tableau7[Compte]</definedName>
    <definedName name="compte" localSheetId="5">[1]!Tableau7[Compte]</definedName>
    <definedName name="compte">[1]!Tableau7[Compte]</definedName>
    <definedName name="COMPTE1">PLANCOMTABLE!$B$6:$B$1203</definedName>
    <definedName name="COMPTIERS" localSheetId="9">Tableau5[N° COMPTE TIERS]</definedName>
    <definedName name="COMPTIERS">Tableau5[N° COMPTE TIERS]</definedName>
    <definedName name="natureCompte" localSheetId="9">Tableau12[nature de compte]</definedName>
    <definedName name="natureCompte">Tableau12[nature de compte]</definedName>
    <definedName name="NCOMPTE" localSheetId="9">Tableau1[Nature de compte]</definedName>
    <definedName name="NCOMPTE">Tableau1[Nature de compte]</definedName>
    <definedName name="rapport" localSheetId="9">Tableau13[Rapport A Nouveau]</definedName>
    <definedName name="rapport">Tableau13[Rapport A Nouveau]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6" l="1"/>
  <c r="P4" i="6"/>
  <c r="Q5" i="10" l="1"/>
  <c r="P5" i="10"/>
  <c r="Q4" i="10"/>
  <c r="P4" i="10"/>
  <c r="P3" i="10" s="1"/>
  <c r="J4" i="10" s="1"/>
  <c r="Q3" i="10"/>
  <c r="J3" i="10"/>
  <c r="Q5" i="9"/>
  <c r="P5" i="9"/>
  <c r="Q4" i="9"/>
  <c r="P4" i="9"/>
  <c r="P3" i="9" s="1"/>
  <c r="J4" i="9" s="1"/>
  <c r="Q3" i="9"/>
  <c r="J3" i="9"/>
  <c r="Q5" i="8"/>
  <c r="P5" i="8"/>
  <c r="Q4" i="8"/>
  <c r="Q3" i="8" s="1"/>
  <c r="P4" i="8"/>
  <c r="P3" i="8" s="1"/>
  <c r="J4" i="8" s="1"/>
  <c r="J3" i="8"/>
  <c r="N11" i="4"/>
  <c r="N12" i="4"/>
  <c r="M9" i="4"/>
  <c r="B12" i="4"/>
  <c r="F12" i="4"/>
  <c r="L9" i="4"/>
  <c r="B11" i="4"/>
  <c r="F11" i="4"/>
  <c r="G1" i="4"/>
  <c r="Q5" i="16"/>
  <c r="P5" i="16"/>
  <c r="Q5" i="7"/>
  <c r="P5" i="7"/>
  <c r="Q4" i="7"/>
  <c r="P4" i="7"/>
  <c r="P3" i="7" s="1"/>
  <c r="Q3" i="7"/>
  <c r="J3" i="7"/>
  <c r="Q5" i="6"/>
  <c r="Q4" i="6"/>
  <c r="I12" i="5"/>
  <c r="H12" i="5"/>
  <c r="J3" i="6"/>
  <c r="J4" i="7" l="1"/>
  <c r="P3" i="6"/>
  <c r="Q3" i="6"/>
  <c r="K9" i="4"/>
  <c r="E7" i="4"/>
  <c r="E10" i="11"/>
  <c r="J4" i="6" l="1"/>
  <c r="E8" i="11"/>
  <c r="E9" i="11"/>
</calcChain>
</file>

<file path=xl/sharedStrings.xml><?xml version="1.0" encoding="utf-8"?>
<sst xmlns="http://schemas.openxmlformats.org/spreadsheetml/2006/main" count="1422" uniqueCount="1185">
  <si>
    <t xml:space="preserve">CAPITAL </t>
  </si>
  <si>
    <t xml:space="preserve">CAPITAL SOCIAL </t>
  </si>
  <si>
    <t xml:space="preserve">Capital souscrit, non appelé </t>
  </si>
  <si>
    <t xml:space="preserve">Capital souscrit, appelé, non versé </t>
  </si>
  <si>
    <t xml:space="preserve">Capital souscrit, appelé, versé, non amorti </t>
  </si>
  <si>
    <t xml:space="preserve">Capital souscrit, appelé, versé, amorti </t>
  </si>
  <si>
    <t xml:space="preserve">Capital souscrit soumis à des conditions particulières </t>
  </si>
  <si>
    <t xml:space="preserve">CAPITAL PAR DOTATION </t>
  </si>
  <si>
    <t xml:space="preserve">Dotation initiale </t>
  </si>
  <si>
    <t xml:space="preserve">Dotations complémentaires </t>
  </si>
  <si>
    <t xml:space="preserve">Autres dotations </t>
  </si>
  <si>
    <t xml:space="preserve">CAPITAL PERSONNEL </t>
  </si>
  <si>
    <t xml:space="preserve">COMPTE DE L'EXPLOITANT </t>
  </si>
  <si>
    <t xml:space="preserve">Apports temporaires </t>
  </si>
  <si>
    <t xml:space="preserve">Opérations courantes </t>
  </si>
  <si>
    <t xml:space="preserve">Rémunérations, impôts et autres charges personnelles </t>
  </si>
  <si>
    <t xml:space="preserve">Prélèvements d’autoconsommation </t>
  </si>
  <si>
    <t xml:space="preserve">Autres prélèvements </t>
  </si>
  <si>
    <t xml:space="preserve">PRIMES LIÉES AUX CAPITAUX PROPRES </t>
  </si>
  <si>
    <t xml:space="preserve">Primes d'émission </t>
  </si>
  <si>
    <t xml:space="preserve">Primes d'apport </t>
  </si>
  <si>
    <t xml:space="preserve">Primes de fusion </t>
  </si>
  <si>
    <t xml:space="preserve">Primes de conversion </t>
  </si>
  <si>
    <t xml:space="preserve">Autres primes </t>
  </si>
  <si>
    <t xml:space="preserve">ÉCARTS DE RÉÉVALUATION </t>
  </si>
  <si>
    <t xml:space="preserve">Écarts de réévaluation légale </t>
  </si>
  <si>
    <t xml:space="preserve">Écarts de réévaluation libre </t>
  </si>
  <si>
    <t xml:space="preserve">ACTIONNAIRES, CAPITAL SOUSCRIT, NON APPELÉ </t>
  </si>
  <si>
    <t xml:space="preserve">RÉSERVES </t>
  </si>
  <si>
    <t xml:space="preserve">RÉSERVE LÉGALE </t>
  </si>
  <si>
    <t xml:space="preserve">RÉSERVES STATUTAIRES OU CONTRACTUELLES </t>
  </si>
  <si>
    <t xml:space="preserve">RÉSERVES RÉGLEMENTÉES </t>
  </si>
  <si>
    <t xml:space="preserve">Réserves de plus-values nettes à long terme </t>
  </si>
  <si>
    <t xml:space="preserve">Réserves consécutives à l'octroi de subventions d'investissement </t>
  </si>
  <si>
    <t xml:space="preserve">Autres réserves réglementées </t>
  </si>
  <si>
    <t xml:space="preserve">AUTRES RÉSERVES </t>
  </si>
  <si>
    <t xml:space="preserve">Réserves facultatives </t>
  </si>
  <si>
    <t xml:space="preserve">Réserves diverses </t>
  </si>
  <si>
    <t xml:space="preserve">REPORT À NOUVEAU </t>
  </si>
  <si>
    <t xml:space="preserve">REPORT À NOUVEAU CRÉDITEUR </t>
  </si>
  <si>
    <t xml:space="preserve">REPORT À NOUVEAU DÉBITEUR </t>
  </si>
  <si>
    <t xml:space="preserve">Perte nette à reporter </t>
  </si>
  <si>
    <t xml:space="preserve">Perte - Amortissements réputés différés </t>
  </si>
  <si>
    <t xml:space="preserve">RÉSULTAT NET DE L'EXERCICE </t>
  </si>
  <si>
    <t xml:space="preserve">RÉSULTAT EN INSANCE D’AFFECTATION </t>
  </si>
  <si>
    <t xml:space="preserve">Résultat en instance d'affectation : Bénéfice </t>
  </si>
  <si>
    <t xml:space="preserve">Résultat en instance d'affectation : Perte </t>
  </si>
  <si>
    <t xml:space="preserve">RÉSULTAT NET : BÉNÉFICE </t>
  </si>
  <si>
    <t xml:space="preserve">MARGE BRUTE (M.B.) </t>
  </si>
  <si>
    <t xml:space="preserve">Marge brute sur marchandises </t>
  </si>
  <si>
    <t xml:space="preserve">Marge brute sur matières </t>
  </si>
  <si>
    <t xml:space="preserve">VALEUR AJOUTÉE (V.A.) </t>
  </si>
  <si>
    <t xml:space="preserve">EXCÉDENT BRUT D'EXPLOITATION (E.B.E.) </t>
  </si>
  <si>
    <t xml:space="preserve">RÉSULTAT D'EXPLOITATION (R.E.) </t>
  </si>
  <si>
    <t xml:space="preserve">RÉSULTAT FINANCIER (R.F.) </t>
  </si>
  <si>
    <t xml:space="preserve">RÉSULTAT DES ACTIVITÉS ORDINAIRES (R.A.O.) </t>
  </si>
  <si>
    <t xml:space="preserve">RÉSULTAT HORS ACTIVITÉS ORDINAIRES (R.H.A.O.) </t>
  </si>
  <si>
    <t xml:space="preserve">RÉSULTAT NET : PERTE </t>
  </si>
  <si>
    <t xml:space="preserve">SUBVENTIONS D'INVESTISSEMENT </t>
  </si>
  <si>
    <t xml:space="preserve">SUBVENTIONS D'ÉQUIPEMENT A </t>
  </si>
  <si>
    <t xml:space="preserve">État </t>
  </si>
  <si>
    <t xml:space="preserve">Régions </t>
  </si>
  <si>
    <t xml:space="preserve">Départements </t>
  </si>
  <si>
    <t xml:space="preserve">Communes et collectivités publiques décentralisées </t>
  </si>
  <si>
    <t xml:space="preserve">Entreprises publiques ou mixtes </t>
  </si>
  <si>
    <t xml:space="preserve">Entreprises et organismes privés </t>
  </si>
  <si>
    <t xml:space="preserve">Organismes internationaux </t>
  </si>
  <si>
    <t xml:space="preserve">Autres </t>
  </si>
  <si>
    <t xml:space="preserve">SUBVENTIONS D'ÉQUIPEMENT B </t>
  </si>
  <si>
    <t xml:space="preserve">AUTRES SUBVENTIONS D'INVESTISSEMENT </t>
  </si>
  <si>
    <t xml:space="preserve">PROVISIONS RÉGLEMENTÉES ET FONDS ASSIMILÉS </t>
  </si>
  <si>
    <t xml:space="preserve">AMORTISSEMENTS DÉROGATOIRES </t>
  </si>
  <si>
    <t xml:space="preserve">PLUS-VALUES DE CESSION À RÉINVESTIR </t>
  </si>
  <si>
    <t xml:space="preserve">FONDS RÉGLEMENTÉS </t>
  </si>
  <si>
    <t xml:space="preserve">Fonds National </t>
  </si>
  <si>
    <t xml:space="preserve">Prélèvement pour le Budget </t>
  </si>
  <si>
    <t xml:space="preserve">PROVISION SPÉCIALE DE RÉÉVALUATION </t>
  </si>
  <si>
    <t xml:space="preserve">PROVISIONS RÉGLEMENTÉES RELATIVES AUX IMMOBILISATIONS </t>
  </si>
  <si>
    <t xml:space="preserve">Reconstitution des gisements miniers et pétroliers </t>
  </si>
  <si>
    <t xml:space="preserve">PROVISIONS RÉGLEMENTÉES RELATIVES AUX STOCKS </t>
  </si>
  <si>
    <t xml:space="preserve">Hausse de prix </t>
  </si>
  <si>
    <t xml:space="preserve">Fluctuation des cours </t>
  </si>
  <si>
    <t xml:space="preserve">PROVISIONS POUR INVESTISSEMENT </t>
  </si>
  <si>
    <t xml:space="preserve">AUTRES PROVISIONS ET FONDS RÉGLEMENTES </t>
  </si>
  <si>
    <t xml:space="preserve">EMPRUNTS ET DETTES ASSIMILÉES </t>
  </si>
  <si>
    <t xml:space="preserve">EMPRUNTS OBLIGATAIRES </t>
  </si>
  <si>
    <t xml:space="preserve">Emprunts obligataires ordinaires </t>
  </si>
  <si>
    <t xml:space="preserve">Emprunts obligataires convertibles </t>
  </si>
  <si>
    <t xml:space="preserve">Autres emprunts obligataires </t>
  </si>
  <si>
    <t xml:space="preserve">EMPRUNTS ET DETTES AUPRÈS DES ÉTABLISSEMENTS DE CRÉDIT </t>
  </si>
  <si>
    <t xml:space="preserve">AVANCES REÇUES DE L'ÉTAT </t>
  </si>
  <si>
    <t xml:space="preserve">AVANCES REÇUES ET COMPTES COURANTS BLOQUÉS </t>
  </si>
  <si>
    <t xml:space="preserve">DÉPÔTS ET CAUTIONNEMENTS RECUS </t>
  </si>
  <si>
    <t xml:space="preserve">Dépôts </t>
  </si>
  <si>
    <t xml:space="preserve">Cautionnements </t>
  </si>
  <si>
    <t xml:space="preserve">INTÉRÊTS COURUS </t>
  </si>
  <si>
    <t xml:space="preserve">sur emprunts obligataires </t>
  </si>
  <si>
    <t xml:space="preserve">sur emprunts et dettes auprès des établissements de crédit </t>
  </si>
  <si>
    <t xml:space="preserve">sur avances reçues de l'État </t>
  </si>
  <si>
    <t xml:space="preserve">sur avances reçues et comptes courants bloqués </t>
  </si>
  <si>
    <t xml:space="preserve">sur dépôts et cautionnements reçus </t>
  </si>
  <si>
    <t xml:space="preserve">sur avances assorties de conditions particulières </t>
  </si>
  <si>
    <t xml:space="preserve">sur autres emprunts et dettes </t>
  </si>
  <si>
    <t xml:space="preserve">AVANCES ASSORTIES DE CONDITIONS PARTICULIÈRES </t>
  </si>
  <si>
    <t xml:space="preserve">Avances bloquées pour augmentation du capital </t>
  </si>
  <si>
    <t xml:space="preserve">Avances conditionnées par l'État </t>
  </si>
  <si>
    <t xml:space="preserve">Avances conditionnées par les autres organismes africains </t>
  </si>
  <si>
    <t xml:space="preserve">Avances conditionnées par les organismes internationaux </t>
  </si>
  <si>
    <t xml:space="preserve">Droits du concédant exigibles en nature </t>
  </si>
  <si>
    <t xml:space="preserve">AUTRES EMPRUNTS ET DETTES </t>
  </si>
  <si>
    <t xml:space="preserve">Rentes viagères capitalisées </t>
  </si>
  <si>
    <t xml:space="preserve">Billets de fonds </t>
  </si>
  <si>
    <t xml:space="preserve">Dettes consécutives à des titres empruntés </t>
  </si>
  <si>
    <t xml:space="preserve">Dettes du concédant exigibles en nature </t>
  </si>
  <si>
    <t xml:space="preserve">Emprunts participatifs </t>
  </si>
  <si>
    <t xml:space="preserve">Participation des travailleurs aux bénéfices </t>
  </si>
  <si>
    <t xml:space="preserve">DETTES DE CRÉDIT - BAIL ET CONTRATS ASSIMILÉS </t>
  </si>
  <si>
    <t xml:space="preserve">EMPRUNTS ÉQUIVALENTS DE CRÉDIT - BAIL IMMOBILIER </t>
  </si>
  <si>
    <t xml:space="preserve">EMPRUNTS ÉQUIVALENTS DE CRÉDIT - BAIL MOBILIER </t>
  </si>
  <si>
    <t xml:space="preserve">sur emprunts équivalents de crédit – bail immobilier </t>
  </si>
  <si>
    <t xml:space="preserve">sur emprunts équivalents de crédit – bail mobilier </t>
  </si>
  <si>
    <t xml:space="preserve">sur emprunts équivalents d’autres contrats </t>
  </si>
  <si>
    <t xml:space="preserve">EMPRUNTS ÉQUIVALENTS D’AUTRES CONTRATS </t>
  </si>
  <si>
    <t xml:space="preserve">DETTES LIÉES À DES PARTICIPATIONS ET COMPTES DE LIAISON DES ÉTABLISSEMENTS ET SOCIÉTÉS EN PARTICIPATION </t>
  </si>
  <si>
    <t xml:space="preserve">DETTES LIÉES À DES PARTICIPATIONS </t>
  </si>
  <si>
    <t xml:space="preserve">Dettes liées à des participations (groupe) </t>
  </si>
  <si>
    <t xml:space="preserve">Dettes liées à des participations (hors groupe) </t>
  </si>
  <si>
    <t xml:space="preserve">DETTES LIÉES À DES SOCIÉTÉS EN PARTICIPATION </t>
  </si>
  <si>
    <t xml:space="preserve">INTÉRÊTS COURUS SUR DETTES LIÉES À DES PARTICIPATIONS </t>
  </si>
  <si>
    <t xml:space="preserve">COMPTES PERMANENTS BLOQUÉS DES ÉTABLISSEMENTS ET SUCCURSALES </t>
  </si>
  <si>
    <t xml:space="preserve">COMPTES PERMANENTS NON BLOQUÉS DES ÉTABLISSEMENTS ET SUCCURSALES </t>
  </si>
  <si>
    <t xml:space="preserve">COMPTES DE LIAISON CHARGES </t>
  </si>
  <si>
    <t xml:space="preserve">COMPTES DE LIAISON PRODUITS </t>
  </si>
  <si>
    <t xml:space="preserve">COMPTES DE LIAISON DES SOCIÉTÉS EN PARTICIPATION </t>
  </si>
  <si>
    <t xml:space="preserve">PROVISIONS FINANCIERES POUR RISQUES ET CHARGES </t>
  </si>
  <si>
    <t xml:space="preserve">PROVISIONS POUR LITIGES </t>
  </si>
  <si>
    <t xml:space="preserve">PROVISIONS POUR GARANTIES DONNÉES AUX CLIENTS </t>
  </si>
  <si>
    <t xml:space="preserve">PROVISIONS POUR PERTES SUR MARCHÉS À ACHÈVEMENT FUTUR </t>
  </si>
  <si>
    <t xml:space="preserve">PROVISIONS POUR PERTES DE CHANGE </t>
  </si>
  <si>
    <t xml:space="preserve">PROVISIONS POUR IMPÔTS </t>
  </si>
  <si>
    <t xml:space="preserve">PROVISIONS POUR PENSIONS ET OBLIGATIONS SIMILAIRES </t>
  </si>
  <si>
    <t xml:space="preserve">PROVISIONS POUR CHARGES À REPARTIR SUR PLUSIEURS EXERCICES </t>
  </si>
  <si>
    <t xml:space="preserve">Provisions pour grosses réparations </t>
  </si>
  <si>
    <t xml:space="preserve">AUTRES PROVISIONS FINANCIÈRES POUR RISQUES ET CHARGES </t>
  </si>
  <si>
    <t xml:space="preserve">Provisions pour amendes et pénalités </t>
  </si>
  <si>
    <t xml:space="preserve">Provisions pour renouvellement des immobilisations (entreprises concessionnaires) </t>
  </si>
  <si>
    <t xml:space="preserve">Provisions de propre assureur </t>
  </si>
  <si>
    <t xml:space="preserve">Autres provisions financières pour risques et charges </t>
  </si>
  <si>
    <t xml:space="preserve">CHARGES IMMOBILISÉES </t>
  </si>
  <si>
    <t xml:space="preserve">FRAIS D'ÉTABLISSEMENT </t>
  </si>
  <si>
    <t xml:space="preserve">Frais de constitution </t>
  </si>
  <si>
    <t xml:space="preserve">Frais de prospection </t>
  </si>
  <si>
    <t xml:space="preserve">Frais de publicité et de lancement </t>
  </si>
  <si>
    <t xml:space="preserve">Frais de fonctionnement antérieurs au démarrage </t>
  </si>
  <si>
    <t xml:space="preserve">Frais de modification du capital (fusions, scissions, transformations) </t>
  </si>
  <si>
    <t xml:space="preserve">Frais d'entrée à la Bourse </t>
  </si>
  <si>
    <t xml:space="preserve">Frais de restructuration </t>
  </si>
  <si>
    <t xml:space="preserve">Frais divers d'établissement </t>
  </si>
  <si>
    <t xml:space="preserve">CHARGES À RÉPARTIR SUR PLUSIEURS EXERCICES </t>
  </si>
  <si>
    <t xml:space="preserve">Charges différées </t>
  </si>
  <si>
    <t xml:space="preserve">Frais d'acquisition d'immobilisations </t>
  </si>
  <si>
    <t xml:space="preserve">Frais d'émission des emprunts </t>
  </si>
  <si>
    <t xml:space="preserve">Charges à étaler </t>
  </si>
  <si>
    <t xml:space="preserve">PRIMES DE REMBOURSEMENT DES OBLIGATIONS </t>
  </si>
  <si>
    <t xml:space="preserve">Obligations ordinaires </t>
  </si>
  <si>
    <t xml:space="preserve">Obligations convertibles </t>
  </si>
  <si>
    <t xml:space="preserve">IMMOBILISATIONS INCORPORELLES </t>
  </si>
  <si>
    <t xml:space="preserve">FRAIS DE RECHERCHE ET DE DÉVELOPPEMENT </t>
  </si>
  <si>
    <t xml:space="preserve">BREVETS, LICENCES, CONCESSIONS ET DROITS SIMILAIRES </t>
  </si>
  <si>
    <t xml:space="preserve">LOGICIELS </t>
  </si>
  <si>
    <t xml:space="preserve">MARQUES </t>
  </si>
  <si>
    <t xml:space="preserve">FONDS COMMERCIAL </t>
  </si>
  <si>
    <t xml:space="preserve">DROIT AU BAIL </t>
  </si>
  <si>
    <t xml:space="preserve">INVESTISSEMENTS DE CRÉATION </t>
  </si>
  <si>
    <t xml:space="preserve">AUTRES DROITS ET VALEURS INCORPORELS </t>
  </si>
  <si>
    <t xml:space="preserve">IMMOBILISATIONS INCORPORELLES EN COURS </t>
  </si>
  <si>
    <t xml:space="preserve">Frais de recherche et de développement </t>
  </si>
  <si>
    <t xml:space="preserve">Logiciels </t>
  </si>
  <si>
    <t xml:space="preserve">Autres droits et valeurs incorporels </t>
  </si>
  <si>
    <t xml:space="preserve">TERRAINS </t>
  </si>
  <si>
    <t xml:space="preserve">Terrains d'exploitation agricole </t>
  </si>
  <si>
    <t xml:space="preserve">Terrains d'exploitation forestière </t>
  </si>
  <si>
    <t xml:space="preserve">Autres terrains </t>
  </si>
  <si>
    <t xml:space="preserve">TERRAINS NUS </t>
  </si>
  <si>
    <t xml:space="preserve">TERRAINS BÂTIS </t>
  </si>
  <si>
    <t xml:space="preserve">pour bâtiments industriels et agricoles </t>
  </si>
  <si>
    <t xml:space="preserve">pour bâtiments administratifs et commerciaux </t>
  </si>
  <si>
    <t xml:space="preserve">pour bâtiments affectés aux autres opérations professionnelles </t>
  </si>
  <si>
    <t xml:space="preserve">pour bâtiments affectés aux autres opérations non professionnelles </t>
  </si>
  <si>
    <t xml:space="preserve">Autres terrains bâtis </t>
  </si>
  <si>
    <t>Autres terrains</t>
  </si>
  <si>
    <t>MATÉRIEL D’EMBALLAGE RÉCUPÉRABLE ET IDENTIFIABLE</t>
  </si>
  <si>
    <t>MATÉRIEL ET MOBILIER</t>
  </si>
  <si>
    <t>Matériel de bureau</t>
  </si>
  <si>
    <t>Matériel informatique</t>
  </si>
  <si>
    <t>Matériel bureautique</t>
  </si>
  <si>
    <t>Mobilier de bureau</t>
  </si>
  <si>
    <t>Matériel et mobilier des immeubles de rapport</t>
  </si>
  <si>
    <t>Matériel et mobilier des logements du personnel</t>
  </si>
  <si>
    <t>MATÉRIEL DE TRANSPORT</t>
  </si>
  <si>
    <t>Matériel automobile</t>
  </si>
  <si>
    <t>Matériel ferroviaire</t>
  </si>
  <si>
    <t>Matériel fluvial, lagunaire</t>
  </si>
  <si>
    <t>Matériel naval</t>
  </si>
  <si>
    <t>Matériel aérien</t>
  </si>
  <si>
    <t>Matériel hippomobile</t>
  </si>
  <si>
    <t>Autres (vélo, mobylette, moto)</t>
  </si>
  <si>
    <t>IMMOBILISATIONS ANIMALES ET AGRICOLES</t>
  </si>
  <si>
    <t>Cheptel, animaux de trait</t>
  </si>
  <si>
    <t>Cheptel, animaux reproducteurs</t>
  </si>
  <si>
    <t>Animaux de garde</t>
  </si>
  <si>
    <t>Plantations agricoles</t>
  </si>
  <si>
    <t>Autres</t>
  </si>
  <si>
    <t>AGENCEMENTS ET AMÉNAGEMENTS DU MATÉRIEL</t>
  </si>
  <si>
    <t>AUTRES MATÉRIELS</t>
  </si>
  <si>
    <t>Collections et oeuvres d’art</t>
  </si>
  <si>
    <t>MATÉRIEL EN COURS</t>
  </si>
  <si>
    <t>Matériel et outillage industriel et commercial</t>
  </si>
  <si>
    <t>Matériel et outillage agricole</t>
  </si>
  <si>
    <t>Matériel d’emballage récupérable et identifiable</t>
  </si>
  <si>
    <t>Matériel et mobilier de bureau</t>
  </si>
  <si>
    <t>Matériel de transport</t>
  </si>
  <si>
    <t>Immobilisations animales et agricoles</t>
  </si>
  <si>
    <t>Agencements et aménagements du matériel</t>
  </si>
  <si>
    <t>Autres matériels</t>
  </si>
  <si>
    <t>AVANCES ET ACOMPTES VERSÉS SUR IMMOBILISATIONS</t>
  </si>
  <si>
    <t>AVANCES ET ACOMPTES VERSÉS SUR IMMOBILISATIONS INCORPORELLES</t>
  </si>
  <si>
    <t>AVANCES ET ACOMPTES VERSÉS SUR IMMOBILISATIONS CORPORELLES</t>
  </si>
  <si>
    <t>TITRES DE PARTICIPATION</t>
  </si>
  <si>
    <t>TITRES DE PARTICIPATION DANS DES SOCIÉTÉS SOUS CONTRÔLE EXCLUSIF</t>
  </si>
  <si>
    <t>TITRES DE PARTICIPATION DANS DES SOCIÉTÉS SOUS CONTRÔLE CONJOINT</t>
  </si>
  <si>
    <t>TITRES DE PARTICIPATION DANS DES SOCIÉTÉS CONFÉRANT UNE INFLUENCE NOTABLE</t>
  </si>
  <si>
    <t>PARTICIPATIONS DANS DES ORGANISMES PROFESSIONNELS</t>
  </si>
  <si>
    <t>PARTS DANS DES GROUPEMENTS D’INTÉRÊT ÉCONOMIQUE (G.I.E.)</t>
  </si>
  <si>
    <t>AUTRES TITRES DE PARTICIPATION</t>
  </si>
  <si>
    <t>AUTRES IMMOBLISATIONS FINANCIÈRES</t>
  </si>
  <si>
    <t>PRÊTS ET CRÉANCES NON COMMERCIALES</t>
  </si>
  <si>
    <t>Prêts participatifs</t>
  </si>
  <si>
    <t>Prêts aux associés</t>
  </si>
  <si>
    <t>Billets de fonds</t>
  </si>
  <si>
    <t>Titres prêtés</t>
  </si>
  <si>
    <t>PRÊTS AU PERSONNEL</t>
  </si>
  <si>
    <t>Prêts immobiliers</t>
  </si>
  <si>
    <t>Prêts mobiliers et d’installation</t>
  </si>
  <si>
    <t>Autres prêts (frais d’études…)</t>
  </si>
  <si>
    <t>CRÉANCES SUR L’ÉTAT</t>
  </si>
  <si>
    <t>Retenues de garantie</t>
  </si>
  <si>
    <t>Fonds réglementé</t>
  </si>
  <si>
    <t>TITRES IMMOBILISÉS</t>
  </si>
  <si>
    <t>Titres immobilisés de l’activité de portefeuille (T.I.A.P.)</t>
  </si>
  <si>
    <t>TRAVAUX DE MISE EN VALEUR DES TERRAINS</t>
  </si>
  <si>
    <t>Plantation d'arbres et d'arbustes</t>
  </si>
  <si>
    <t>Autres travaux</t>
  </si>
  <si>
    <t>TERRAINS DE GISEMENT</t>
  </si>
  <si>
    <t>Carrières</t>
  </si>
  <si>
    <t>TERRAINS AMÉNAGÉS</t>
  </si>
  <si>
    <t>Parkings</t>
  </si>
  <si>
    <t>TERRAINS MIS EN CONCESSION</t>
  </si>
  <si>
    <t>AUTRES TERRAINS</t>
  </si>
  <si>
    <t>Terrains des immeubles de rapport</t>
  </si>
  <si>
    <t>Terrains des logements affectés au personnel</t>
  </si>
  <si>
    <t>AMÉNAGEMENTS DE TERRAINS EN COURS</t>
  </si>
  <si>
    <t>Terrains agricoles et forestiers</t>
  </si>
  <si>
    <t>Terrains nus</t>
  </si>
  <si>
    <t>Terrains de gisement</t>
  </si>
  <si>
    <t>BÂTIMENTS, INSTALLATIONS TECHNIQUES ET AGENCEMENTS</t>
  </si>
  <si>
    <t>BÂTIMENTS INDUSTRIELS, AGRICOLES, ADMINISTRATIFS ET COMMERCIAUX SUR SOL PROPRE</t>
  </si>
  <si>
    <t>Bâtiments industriels</t>
  </si>
  <si>
    <t>Bâtiments agricoles</t>
  </si>
  <si>
    <t>Bâtiments administratifs et commerciaux</t>
  </si>
  <si>
    <t>Bâtiments affectés au logement du personnel</t>
  </si>
  <si>
    <t>Immeubles de rapport</t>
  </si>
  <si>
    <t>BÂTIMENTS INDUSTRIELS, AGRICOLES, ADMINISTRATIFS ET COMMERCIAUX SUR SOL D’AUTRUI</t>
  </si>
  <si>
    <t>OUVRAGES D’INFRASTRUCTURE</t>
  </si>
  <si>
    <t>Voies de terre</t>
  </si>
  <si>
    <t>Voies de fer</t>
  </si>
  <si>
    <t>Voies d’eau</t>
  </si>
  <si>
    <t>Barrages, Digues</t>
  </si>
  <si>
    <t>Pistes d’aérodrome</t>
  </si>
  <si>
    <t>INSTALLATIONS TECHNIQUES</t>
  </si>
  <si>
    <t>Installations complexes spécialisées sur sol propre</t>
  </si>
  <si>
    <t>Installations complexes spécialisées sur sol d’autrui</t>
  </si>
  <si>
    <t>Installations à caractère spécifique sur sol propre</t>
  </si>
  <si>
    <t>Installations à caractère spécifique sur sol d’autrui</t>
  </si>
  <si>
    <t>AMENAGEMENTS DE BUREAUX</t>
  </si>
  <si>
    <t>Installations générales</t>
  </si>
  <si>
    <t>BÂTIMENTS INDUSTRIELS, AGRICOLES ET COMMERCIAUX MIS EN CONCESSION</t>
  </si>
  <si>
    <t>AUTRES INSTALLATIONS ET AGENCEMENTS</t>
  </si>
  <si>
    <t>BÂTIMENTS ET INSTALLATIONS EN COURS</t>
  </si>
  <si>
    <t>MATÉRIEL</t>
  </si>
  <si>
    <t>MATÉRIEL ET OUTILLAGE INDUSTRIEL ET COMMERCIAL</t>
  </si>
  <si>
    <t>Matériel industriel</t>
  </si>
  <si>
    <t>Outillage industriel</t>
  </si>
  <si>
    <t>Matériel commercial</t>
  </si>
  <si>
    <t>Outillage commercial</t>
  </si>
  <si>
    <t>MATÉRIEL ET OUTILLAGE AGRICOLE</t>
  </si>
  <si>
    <t>Matériel agricole</t>
  </si>
  <si>
    <t>Outillage agricole</t>
  </si>
  <si>
    <t>Titres participatifs</t>
  </si>
  <si>
    <t>Certificats d’investissement</t>
  </si>
  <si>
    <t>Parts de fonds commun de placement (F.C.P.)</t>
  </si>
  <si>
    <t>Autres titres immobilisés</t>
  </si>
  <si>
    <t>DÉPÔTS ET CAUTIONNEMENTS VERSÉS</t>
  </si>
  <si>
    <t>Dépôts pour loyers d’avance</t>
  </si>
  <si>
    <t>Dépôts pour l’électricité</t>
  </si>
  <si>
    <t>Dépôts pour l’eau</t>
  </si>
  <si>
    <t>Dépôts pour le gaz</t>
  </si>
  <si>
    <t>Dépôts pour le téléphone, le télex, la télécopie</t>
  </si>
  <si>
    <t>Cautionnements sur marchés publics</t>
  </si>
  <si>
    <t>Cautionnements sur autres opérations</t>
  </si>
  <si>
    <t>Autres dépôts et cautionnements</t>
  </si>
  <si>
    <t>INTÉRÊTS COURUS</t>
  </si>
  <si>
    <t>Prêts et créances non commerciales</t>
  </si>
  <si>
    <t>Prêts au personnel</t>
  </si>
  <si>
    <t>Créances sur l'Etat</t>
  </si>
  <si>
    <t>Titres immobilisés</t>
  </si>
  <si>
    <t>Dépôts et cautionnements versés</t>
  </si>
  <si>
    <t>Créances rattachées à des participations</t>
  </si>
  <si>
    <t>Immobilisations financières diverses</t>
  </si>
  <si>
    <t>CRÉANCES RATTACHÉES À DES PARTICIPATIONS ET AVANCES À DES G.I.E.</t>
  </si>
  <si>
    <t>Créances rattachées à des participations (groupe)</t>
  </si>
  <si>
    <t>Créances rattachées à des participations (hors groupe)</t>
  </si>
  <si>
    <t>Créances rattachées à des sociétés en participation</t>
  </si>
  <si>
    <t>Avances à des Groupements d'intérêt économique (G.I.E.)</t>
  </si>
  <si>
    <t>IMMOBILISATIONS FINANCIÈRES DIVERSES</t>
  </si>
  <si>
    <t>Créances diverses groupe</t>
  </si>
  <si>
    <t>Créances divers hors groupe</t>
  </si>
  <si>
    <t>Or et métaux précieux (1)</t>
  </si>
  <si>
    <t>AMORTISSEMENTS</t>
  </si>
  <si>
    <t>AMORTISSEMENTS DES IMMOBILISATIONS INCORPORELLES</t>
  </si>
  <si>
    <t>Amortissements des frais de recherche et de développement</t>
  </si>
  <si>
    <t>Amortissements des brevets, licences, concessions et droits similaires</t>
  </si>
  <si>
    <t>Amortissements des logiciels</t>
  </si>
  <si>
    <t>Amortissements des marques</t>
  </si>
  <si>
    <t>Amortissements du fonds commercial</t>
  </si>
  <si>
    <t>Amortissements du droit au bail</t>
  </si>
  <si>
    <t>Amortissements des investissements de création</t>
  </si>
  <si>
    <t>Amortissements des autres droits et valeurs incorporels</t>
  </si>
  <si>
    <t>AMORTISSEMENTS DES TERRAINS</t>
  </si>
  <si>
    <t>Amortissements des terrains agricoles et forestiers</t>
  </si>
  <si>
    <t>Amortissements des travaux de mise en valeur des terrains</t>
  </si>
  <si>
    <t>Amortissements des terrains de gisement</t>
  </si>
  <si>
    <t>AMORTISSEMENTS DES BÂTIMENTS, INSTALLATIONS TECHNIQUES ET AGENCEMENTS</t>
  </si>
  <si>
    <t>Amortissements des bâtiments industriels, agricoles, administratifs et commerciaux sur sol propre</t>
  </si>
  <si>
    <t>Amortissements des bâtiments industriels, agricoles, administratifs et commerciaux sur sol d'autrui</t>
  </si>
  <si>
    <t>Amortissements des ouvrages d'infrastructure</t>
  </si>
  <si>
    <t>Amortissements des installations techniques</t>
  </si>
  <si>
    <t>Amortissements des aménagements de bureaux</t>
  </si>
  <si>
    <t>Amortissements des bâtiments industriels, agricoles et commerciaux mis en concession</t>
  </si>
  <si>
    <t>Amortissements des autres installations et agencements</t>
  </si>
  <si>
    <t>Amortissements du matériel et outillage agricole</t>
  </si>
  <si>
    <t>Amortissements du matériel d'emballage récupérable et identifiable</t>
  </si>
  <si>
    <t>Amortissements du matériel et mobilier</t>
  </si>
  <si>
    <t>Amortissements du matériel de transport</t>
  </si>
  <si>
    <t>Amortissements des immobilisations animales et agricoles</t>
  </si>
  <si>
    <t>Amortissements des agencements et aménagements du matériel</t>
  </si>
  <si>
    <t>Amortissements des autres matériels</t>
  </si>
  <si>
    <t>PROVISIONS POUR DEPRECIATION</t>
  </si>
  <si>
    <t>PROVISIONS POUR DÉPRÉCIATION DES IMMOBILISATIONS INCORPORELLES</t>
  </si>
  <si>
    <t>Provisions pour dépréciation des brevets, licences, concessions et droits similaires</t>
  </si>
  <si>
    <t>Provisions pour dépréciation des logiciels</t>
  </si>
  <si>
    <t>Provisions pour dépréciation des marques</t>
  </si>
  <si>
    <t>Provisions pour dépréciation du fonds commercial</t>
  </si>
  <si>
    <t>Provisions pour dépréciation du droit au bail</t>
  </si>
  <si>
    <t>Provisions pour dépréciation des investissements de création</t>
  </si>
  <si>
    <t>Provisions pour dépréciation des autres droits et valeurs incorporels</t>
  </si>
  <si>
    <t>Provisions pour dépréciation des immobilisations incorporelles en cours</t>
  </si>
  <si>
    <t>PROVISIONS POUR DÉPRÉCIATION DES TERRAINS</t>
  </si>
  <si>
    <t>Provisions pour dépréciation des terrains agricoles et forestiers</t>
  </si>
  <si>
    <t>Provisions pour dépréciation des terrains nus</t>
  </si>
  <si>
    <t>Provisions pour dépréciation des terrains bâtis</t>
  </si>
  <si>
    <t>Provisions pour dépréciation des travaux de mise en valeur des terrains</t>
  </si>
  <si>
    <t>Provisions pour dépréciation des terrains de gisement</t>
  </si>
  <si>
    <t>Provisions pour dépréciation des terrains aménagés</t>
  </si>
  <si>
    <t>Provisions pour dépréciation des terrains mis en concession</t>
  </si>
  <si>
    <t>Provisions pour dépréciation des autres terrains</t>
  </si>
  <si>
    <t>Provisions pour dépréciation des aménagements de terrains en cours</t>
  </si>
  <si>
    <t>PROVISIONS POUR DÉPRÉCIATION DES BÂTIMENTS, INSTALLATIONS TECHNIQUES ET AGENCEMENTS</t>
  </si>
  <si>
    <t>Provisions pour dépréciation des bâtiments industriels, agricoles, administratifs et commerciaux sur sol propre</t>
  </si>
  <si>
    <t>Provisions pour dépréciation des bâtiments industriels, agricoles, administratifs et commerciaux sur sol d'autrui</t>
  </si>
  <si>
    <t>Provisions pour dépréciation des ouvrages d'infrastructures</t>
  </si>
  <si>
    <t>Provisions pour dépréciation des installations techniques</t>
  </si>
  <si>
    <t>Provisions pour dépréciation des aménagements de bureaux</t>
  </si>
  <si>
    <t>Provisions pour dépréciation des bâtiments industriels, agricoles et commerciaux mis en concession</t>
  </si>
  <si>
    <t>Provisions pour dépréciation des autres installations et agencements</t>
  </si>
  <si>
    <t>Provisions pour dépréciation des bâtiments et installations en cours</t>
  </si>
  <si>
    <t>PROVISIONS POUR DÉPRÉCIATION DE MATÉRIEL</t>
  </si>
  <si>
    <t>Provisions pour dépréciation du matériel et outillage industriel et commercial</t>
  </si>
  <si>
    <t>Provisions pour dépréciation du matériel et outillage agricole</t>
  </si>
  <si>
    <t>Provisions pour dépréciation du matériel d'emballage récupérable et identifiable</t>
  </si>
  <si>
    <t>Provisions pour dépréciation du matériel et mobilier</t>
  </si>
  <si>
    <t>Provisions pour dépréciation du matériel de transport</t>
  </si>
  <si>
    <t>Provisions pour dépréciation des immobilisations animales et agricoles</t>
  </si>
  <si>
    <t>Provisions pour dépréciation des agencements et aménagements du matériel</t>
  </si>
  <si>
    <t>Provisions pour dépréciation des autres matériels</t>
  </si>
  <si>
    <t>Provisions pour dépréciation de matériel en cours</t>
  </si>
  <si>
    <t>PROVISIONS POUR DÉPRÉCIATION DES AVANCES ET ACOMPTES VERSÉS SUR IMMOBILISATIONS</t>
  </si>
  <si>
    <t>Provisions pour dépréciation des avances et acomptes versés sur immobilisations incorporelles</t>
  </si>
  <si>
    <t>Provisions pour dépréciation des avances et acomptes versés sur immobilisations corporelles</t>
  </si>
  <si>
    <t>PROVISIONS POUR DÉPRÉCIATION DES TITRES DE PARTICIPATION</t>
  </si>
  <si>
    <t>Provisions pour dépréciation des titres de participation dans des sociétés sous contrôle exclusif</t>
  </si>
  <si>
    <t>Provisions pour dépréciation des titres de participation dans les sociétés sous contrôle conjoint</t>
  </si>
  <si>
    <t>Provisions pour dépréciation des titres de participation dans les sociétés conférant une influence notable</t>
  </si>
  <si>
    <t>Provisions pour dépréciation des participations dans des organismes professionnels</t>
  </si>
  <si>
    <t>Provisions pour dépréciation des parts dans des GIE</t>
  </si>
  <si>
    <t>Provisions pour dépréciation des autres titres de participation</t>
  </si>
  <si>
    <t>PROVISIONS POUR DÉPRÉCIATION DES AUTRES IMMOBILISATIONS FINANCIÈRES</t>
  </si>
  <si>
    <t>Provisions pour dépréciation des prêts et créances non commerciales</t>
  </si>
  <si>
    <t>Provisions pour dépréciation des prêts au personnel</t>
  </si>
  <si>
    <t>Provisions pour dépréciation des créances sur l'Etat</t>
  </si>
  <si>
    <t>Provisions pour dépréciation des titres immobilisés</t>
  </si>
  <si>
    <t>Provisions pour dépréciation des dépôts et cautionnements versés</t>
  </si>
  <si>
    <t>Provisions pour dépréciation des créances rattachées à des participations et avances à des GIE</t>
  </si>
  <si>
    <t>Provisions pour dépréciation des créances financières diverses</t>
  </si>
  <si>
    <t xml:space="preserve">MARCHANDISES (p.85 Chap.2) </t>
  </si>
  <si>
    <t xml:space="preserve">MARCHANDISES A </t>
  </si>
  <si>
    <t xml:space="preserve">Marchandises A1 </t>
  </si>
  <si>
    <t xml:space="preserve">Marchandises A2 </t>
  </si>
  <si>
    <t xml:space="preserve">MARCHANDISES B </t>
  </si>
  <si>
    <t xml:space="preserve">Marchandises B1 </t>
  </si>
  <si>
    <t xml:space="preserve">Marchandises B2 </t>
  </si>
  <si>
    <t xml:space="preserve">MARCHANDISES HORS ACTIVITÉS ORDINAIRES (H.A.O.) </t>
  </si>
  <si>
    <t xml:space="preserve">MATIÈRES PREMIÈRES ET FOURNITURES LIÉES (p.86, Chap.2) </t>
  </si>
  <si>
    <t xml:space="preserve">MATIÈRES A </t>
  </si>
  <si>
    <t xml:space="preserve">MATIÈRES B </t>
  </si>
  <si>
    <t xml:space="preserve">FOURNITURES (A,B) </t>
  </si>
  <si>
    <t xml:space="preserve">AUTRES APPROVISIONNEMENTS (p.87,Chap.2) </t>
  </si>
  <si>
    <t xml:space="preserve">MATIÈRES CONSOMMABLES </t>
  </si>
  <si>
    <t xml:space="preserve">FOURNITURES D'ATELIER ET D'USINE </t>
  </si>
  <si>
    <t xml:space="preserve">FOURNITURES DE MAGASIN </t>
  </si>
  <si>
    <t xml:space="preserve">FOURNITURES DE BUREAU </t>
  </si>
  <si>
    <t xml:space="preserve">EMBALLAGES </t>
  </si>
  <si>
    <t xml:space="preserve">Emballages perdus </t>
  </si>
  <si>
    <t xml:space="preserve">Emballages récupérables non identifiables </t>
  </si>
  <si>
    <t xml:space="preserve">Emballages à usage mixte </t>
  </si>
  <si>
    <t xml:space="preserve">Autres emballages </t>
  </si>
  <si>
    <t xml:space="preserve">AUTRES MATIÈRES </t>
  </si>
  <si>
    <t xml:space="preserve">PRODUITS EN COURS (p.89 Chap.2) </t>
  </si>
  <si>
    <t xml:space="preserve">PRODUITS EN COURS </t>
  </si>
  <si>
    <t xml:space="preserve">Produits en cours P1 </t>
  </si>
  <si>
    <t xml:space="preserve">Produits en cours P2 </t>
  </si>
  <si>
    <t xml:space="preserve">TRAVAUX EN COURS </t>
  </si>
  <si>
    <t xml:space="preserve">Travaux en cours T1 </t>
  </si>
  <si>
    <t xml:space="preserve">Travaux en cours T2 </t>
  </si>
  <si>
    <t xml:space="preserve">PRODUITS INTERMÉDIAIRES EN COURS </t>
  </si>
  <si>
    <t xml:space="preserve">Produits intermédiaires A </t>
  </si>
  <si>
    <t xml:space="preserve">Produits intermédiaires B </t>
  </si>
  <si>
    <t xml:space="preserve">PRODUITS RÉSIDUELS EN COURS </t>
  </si>
  <si>
    <t xml:space="preserve">Produits résiduels A </t>
  </si>
  <si>
    <t xml:space="preserve">Produits résiduels B </t>
  </si>
  <si>
    <t xml:space="preserve">SERVICES EN COURS (p.90, Chap.2) </t>
  </si>
  <si>
    <t xml:space="preserve">ÉTUDES EN COURS </t>
  </si>
  <si>
    <t xml:space="preserve">Études en cours E1 </t>
  </si>
  <si>
    <t xml:space="preserve">Études en cours E2 </t>
  </si>
  <si>
    <t xml:space="preserve">PRESTATIONS DE SERVICES EN COURS </t>
  </si>
  <si>
    <t xml:space="preserve">Prestations de services S1 </t>
  </si>
  <si>
    <t xml:space="preserve">Prestations de services S2 </t>
  </si>
  <si>
    <t xml:space="preserve">FOURNISSEURS ET COMPTES RATTACHÉS </t>
  </si>
  <si>
    <t xml:space="preserve">FOURNISSEURS, DETTES EN COMPTE </t>
  </si>
  <si>
    <t xml:space="preserve">Fournisseurs </t>
  </si>
  <si>
    <t xml:space="preserve">Fournisseurs Groupe </t>
  </si>
  <si>
    <t xml:space="preserve">Fournisseurs sous-traitants </t>
  </si>
  <si>
    <t xml:space="preserve">Fournisseur, retenues de garantie </t>
  </si>
  <si>
    <t xml:space="preserve">FOURNISSEURS, EFFETS À PAYER </t>
  </si>
  <si>
    <t xml:space="preserve">Fournisseurs, Effets à payer </t>
  </si>
  <si>
    <t xml:space="preserve">Fournisseurs - Groupe, Effets à payer </t>
  </si>
  <si>
    <t xml:space="preserve">Fournisseurs sous-traitants, Effets à payer </t>
  </si>
  <si>
    <t xml:space="preserve">FOURNISSEURS, FACTURES NON PARVENUES </t>
  </si>
  <si>
    <t xml:space="preserve">Fournisseurs - Groupe </t>
  </si>
  <si>
    <t xml:space="preserve">Fournisseurs, intérêts courus </t>
  </si>
  <si>
    <t xml:space="preserve">FOURNISSEURS DÉBITEURS </t>
  </si>
  <si>
    <t xml:space="preserve">Fournisseurs avances et acomptes versés </t>
  </si>
  <si>
    <t xml:space="preserve">Fournisseurs - Groupe avances et acomptes versés </t>
  </si>
  <si>
    <t xml:space="preserve">Fournisseurs sous-traitants avances et acomptes versés </t>
  </si>
  <si>
    <t xml:space="preserve">Fournisseurs créances pour emballages et matériels à rendre </t>
  </si>
  <si>
    <t xml:space="preserve">Rabais, Remises, Ristournes et autres avoirs à obtenir </t>
  </si>
  <si>
    <r>
      <t>CLIENTS ET COMPTES RATTACH</t>
    </r>
    <r>
      <rPr>
        <sz val="10"/>
        <color rgb="FF000000"/>
        <rFont val="Times New Roman"/>
        <family val="1"/>
      </rPr>
      <t>É</t>
    </r>
    <r>
      <rPr>
        <b/>
        <sz val="10"/>
        <color rgb="FF000000"/>
        <rFont val="Times New Roman"/>
        <family val="1"/>
      </rPr>
      <t xml:space="preserve">S </t>
    </r>
  </si>
  <si>
    <t xml:space="preserve">CLIENTS </t>
  </si>
  <si>
    <t xml:space="preserve">Clients </t>
  </si>
  <si>
    <t xml:space="preserve">Clients - Groupe </t>
  </si>
  <si>
    <t xml:space="preserve">Clients, État et Collectivités publiques </t>
  </si>
  <si>
    <t xml:space="preserve">Clients, organismes internationaux </t>
  </si>
  <si>
    <t xml:space="preserve">Client, retenues de garantie </t>
  </si>
  <si>
    <t xml:space="preserve">Clients, dégrèvement de Taxes sur la Valeur Ajoutée (T.V.A.) </t>
  </si>
  <si>
    <t xml:space="preserve">CLIENTS, ÉFFETS À RECEVOIR EN PORTEFEUILLE </t>
  </si>
  <si>
    <t xml:space="preserve">Clients, Effets à recevoir </t>
  </si>
  <si>
    <t xml:space="preserve">Clients - Groupe, Effets à recevoir </t>
  </si>
  <si>
    <t xml:space="preserve">État et Collectivités publiques, Effets à recevoir </t>
  </si>
  <si>
    <t xml:space="preserve">Organismes Internationaux, Effets à recevoir </t>
  </si>
  <si>
    <t xml:space="preserve">CRÉANCES SUR CESSIONS D'IMMOBILISATIONS </t>
  </si>
  <si>
    <t xml:space="preserve">Créances en compte </t>
  </si>
  <si>
    <t xml:space="preserve">Effets à recevoir </t>
  </si>
  <si>
    <t xml:space="preserve">CLIENTS, ÉFFETS ESCOMPTÉS NON ÉCHUS </t>
  </si>
  <si>
    <t xml:space="preserve">CRÉANCES CLIENTS LITIGIEUSES OU DOUTEUSES </t>
  </si>
  <si>
    <t xml:space="preserve">Créances litigieuses </t>
  </si>
  <si>
    <t xml:space="preserve">Créances douteuses </t>
  </si>
  <si>
    <t xml:space="preserve">CLIENTS, PRODUITS À RECEVOIR </t>
  </si>
  <si>
    <t xml:space="preserve">Clients, factures à établir </t>
  </si>
  <si>
    <t xml:space="preserve">Clients, intérêts courus </t>
  </si>
  <si>
    <t xml:space="preserve">CLIENTS CRÉDITEURS </t>
  </si>
  <si>
    <t xml:space="preserve">Clients, avances et acomptes reçus </t>
  </si>
  <si>
    <t xml:space="preserve">Clients - Groupe, avances et acomptes reçus </t>
  </si>
  <si>
    <t xml:space="preserve">Clients, dettes pour emballages et matériels consignés </t>
  </si>
  <si>
    <t xml:space="preserve">Rabais, Remises, Ristournes et autres avoirs à accorder </t>
  </si>
  <si>
    <t xml:space="preserve">PERSONNEL </t>
  </si>
  <si>
    <t xml:space="preserve">PERSONNEL, AVANCES ET ACOMPTES </t>
  </si>
  <si>
    <t xml:space="preserve">Personnel, avances </t>
  </si>
  <si>
    <t xml:space="preserve">Personnel, acomptes </t>
  </si>
  <si>
    <t xml:space="preserve">Frais avancés et fournitures au personnel </t>
  </si>
  <si>
    <t xml:space="preserve">PERSONNEL, RÉMUNÉRATIONS DUES </t>
  </si>
  <si>
    <t xml:space="preserve">PERSONNEL, OPPOSITIONS, SAISIES-ARRÊTS </t>
  </si>
  <si>
    <t xml:space="preserve">Personnel, oppositions </t>
  </si>
  <si>
    <t xml:space="preserve">Personnel, saisies-arrêts </t>
  </si>
  <si>
    <t xml:space="preserve">Personnel, avis à tiers détenteur </t>
  </si>
  <si>
    <t xml:space="preserve">PERSONNEL, OEUVRES SOCIALES INTERNES </t>
  </si>
  <si>
    <t xml:space="preserve">Assistance médicale </t>
  </si>
  <si>
    <t xml:space="preserve">Allocations familiales </t>
  </si>
  <si>
    <t xml:space="preserve">Organismes sociaux rattachés à l'entreprise </t>
  </si>
  <si>
    <t xml:space="preserve">Autres oeuvres sociales internes </t>
  </si>
  <si>
    <t xml:space="preserve">REPRÉSENTANTS DU PERSONNEL </t>
  </si>
  <si>
    <t xml:space="preserve">Délégués du personnel </t>
  </si>
  <si>
    <t xml:space="preserve">Syndicats et Comités d'entreprises, d'Établissement </t>
  </si>
  <si>
    <t xml:space="preserve">Autres représentants du personnel </t>
  </si>
  <si>
    <t xml:space="preserve">PERSONNEL, PARTICIPATION AUX BÉNÉFICES </t>
  </si>
  <si>
    <t xml:space="preserve">PERSONNEL – DÉPÔTS </t>
  </si>
  <si>
    <t xml:space="preserve">PERSONNEL, CHARGES À PAYER ET PRODUITS À RECEVOIR </t>
  </si>
  <si>
    <t xml:space="preserve">Dettes provisionnées pour congés à payer </t>
  </si>
  <si>
    <t xml:space="preserve">Autres Charges à payer </t>
  </si>
  <si>
    <t xml:space="preserve">Produits à recevoir </t>
  </si>
  <si>
    <t xml:space="preserve">ORGANISMES SOCIAUX </t>
  </si>
  <si>
    <t xml:space="preserve">SÉCURITÉ SOCIALE </t>
  </si>
  <si>
    <t xml:space="preserve">Prestations familiales </t>
  </si>
  <si>
    <t xml:space="preserve">Accidents de travail </t>
  </si>
  <si>
    <t xml:space="preserve">Caisse de retraite obligatoire </t>
  </si>
  <si>
    <t xml:space="preserve">Caisse de retraite facultative </t>
  </si>
  <si>
    <t xml:space="preserve">Autres cotisations sociales </t>
  </si>
  <si>
    <t xml:space="preserve">CAISSES DE RETRAITE COMPLÉMENTAIRE </t>
  </si>
  <si>
    <t xml:space="preserve">AUTRES ORGANISMES SOCIAUX </t>
  </si>
  <si>
    <t xml:space="preserve">Mutuelle </t>
  </si>
  <si>
    <t xml:space="preserve">ORGANISMES SOCIAUX, CHARGES À PAYER ET PRODUITS À RECEVOIR </t>
  </si>
  <si>
    <t xml:space="preserve">Charges sociales sur gratifications à payer </t>
  </si>
  <si>
    <t xml:space="preserve">Charges sociales sur congés à payer </t>
  </si>
  <si>
    <t xml:space="preserve">Autres charges à payer </t>
  </si>
  <si>
    <t xml:space="preserve">ÉTAT ET COLLECTIVITÉS PUBLIQUES </t>
  </si>
  <si>
    <t xml:space="preserve">ÉTAT, IMPÔT SUR LES BÉNÉFICES </t>
  </si>
  <si>
    <t xml:space="preserve">ÉTAT, AUTRES IMPÔTS ET TAXES </t>
  </si>
  <si>
    <t xml:space="preserve">Impôts et taxes d'Etat </t>
  </si>
  <si>
    <t xml:space="preserve">Impôts et taxes pour les collectivités publiques </t>
  </si>
  <si>
    <t xml:space="preserve">Impôts et taxes recouvrables sur des obligataires </t>
  </si>
  <si>
    <t xml:space="preserve">Impôts et taxes recouvrables sur des associés </t>
  </si>
  <si>
    <t xml:space="preserve">Droits de douane </t>
  </si>
  <si>
    <t xml:space="preserve">Autres impôts et taxes </t>
  </si>
  <si>
    <t xml:space="preserve">ÉTAT, T.V.A. FACTURÉE </t>
  </si>
  <si>
    <t xml:space="preserve">T.V.A. facturée sur ventes </t>
  </si>
  <si>
    <t xml:space="preserve">T.V.A. facturée sur prestations de services </t>
  </si>
  <si>
    <t xml:space="preserve">T.V.A. facturée sur travaux </t>
  </si>
  <si>
    <t xml:space="preserve">T.V.A. facturée sur production livrée à soi-même </t>
  </si>
  <si>
    <t xml:space="preserve">T.V.A. sur factures à établir </t>
  </si>
  <si>
    <t xml:space="preserve">ÉTAT, T.V.A. DUE OU CRÉDIT DE T.V.A. </t>
  </si>
  <si>
    <t xml:space="preserve">État, T.V.A. due </t>
  </si>
  <si>
    <t xml:space="preserve">État, crédit de T.V.A. à reporter </t>
  </si>
  <si>
    <t xml:space="preserve">ÉTAT, T.V.A. RÉCUPÉRABLE </t>
  </si>
  <si>
    <t xml:space="preserve">T.V.A. récupérable sur immobilisations </t>
  </si>
  <si>
    <t xml:space="preserve">T.V.A. récupérable sur achats </t>
  </si>
  <si>
    <t xml:space="preserve">T.V.A. récupérable sur transport </t>
  </si>
  <si>
    <t xml:space="preserve">T.V.A. récupérable sur services extérieurs et autres charges </t>
  </si>
  <si>
    <t xml:space="preserve">T.V.A. récupérable sur factures non parvenues </t>
  </si>
  <si>
    <t xml:space="preserve">T.V.A. transférée par d'autres entreprises </t>
  </si>
  <si>
    <t xml:space="preserve">ÉTAT, AUTRES TAXES SUR LE CHIFFRE D'AFFAIRES </t>
  </si>
  <si>
    <t xml:space="preserve">ÉTAT, IMPÔTS RETENUS À LA SOURCE </t>
  </si>
  <si>
    <t xml:space="preserve">Impôt Général sur le revenu </t>
  </si>
  <si>
    <t xml:space="preserve">Impôts sur salaires </t>
  </si>
  <si>
    <t xml:space="preserve">Contribution nationale </t>
  </si>
  <si>
    <t xml:space="preserve">Contribution nationale de solidarité </t>
  </si>
  <si>
    <t xml:space="preserve">Autres impôts et contributions </t>
  </si>
  <si>
    <t xml:space="preserve">ÉTAT, CHARGES À PAYER ET PRODUITS À RECEVOIR </t>
  </si>
  <si>
    <t xml:space="preserve">Charges à payer </t>
  </si>
  <si>
    <t xml:space="preserve">ÉTAT, CRÉANCES ET DETTES DIVERSES </t>
  </si>
  <si>
    <t xml:space="preserve">État, obligations cautionnées </t>
  </si>
  <si>
    <t xml:space="preserve">État, avances et acomptes versés sur impôts </t>
  </si>
  <si>
    <t xml:space="preserve">État, fonds de dotation à recevoir </t>
  </si>
  <si>
    <t xml:space="preserve">État, subventions d'équipement à recevoir </t>
  </si>
  <si>
    <t xml:space="preserve">État, subventions d'exploitation à recevoir </t>
  </si>
  <si>
    <t xml:space="preserve">État, subventions d'équilibre à recevoir </t>
  </si>
  <si>
    <t xml:space="preserve">État, fonds réglementé provisionné </t>
  </si>
  <si>
    <t xml:space="preserve">ORGANISMES INTERNATIONAUX </t>
  </si>
  <si>
    <t xml:space="preserve">OPÉRATIONS AVEC LES ORGANISMES AFRICAINS </t>
  </si>
  <si>
    <t xml:space="preserve">OPÉRATIONS AVEC LES AUTRES ORGANISMES INTERNATIONAUX </t>
  </si>
  <si>
    <t xml:space="preserve">ORGANISMES INTERNATIONAUX, FONDS DE DOTATION ET SUBVENTIONS À RECEVOIR </t>
  </si>
  <si>
    <t xml:space="preserve">Organismes internationaux, fonds de dotation à recevoir </t>
  </si>
  <si>
    <t xml:space="preserve">Organismes internationaux, subventions à recevoir </t>
  </si>
  <si>
    <t xml:space="preserve">ASSOCIÉS ET GROUPE </t>
  </si>
  <si>
    <t xml:space="preserve">ASSOCIÉS, OPÉRATIONS SUR LE CAPITAL </t>
  </si>
  <si>
    <t xml:space="preserve">Associés apports en nature </t>
  </si>
  <si>
    <t xml:space="preserve">Associés apports en numéraire </t>
  </si>
  <si>
    <t xml:space="preserve">Actionnaires, capital souscrit appelé non versé </t>
  </si>
  <si>
    <t xml:space="preserve">Associés, capital appelé non versé </t>
  </si>
  <si>
    <t xml:space="preserve">Associés, versements reçus sur augmentation de capital </t>
  </si>
  <si>
    <t xml:space="preserve">Associés, versements anticipés </t>
  </si>
  <si>
    <t xml:space="preserve">Actionnaires défaillants </t>
  </si>
  <si>
    <t xml:space="preserve">Associés, autres apports </t>
  </si>
  <si>
    <t xml:space="preserve">Associés, capital à rembourser </t>
  </si>
  <si>
    <t xml:space="preserve">ASSOCIÉS, COMPTES COURANTS </t>
  </si>
  <si>
    <t xml:space="preserve">Principal </t>
  </si>
  <si>
    <t xml:space="preserve">Intérêts courus </t>
  </si>
  <si>
    <t xml:space="preserve">ASSOCIÉS, OPÉRATIONS FAITES EN COMMUN </t>
  </si>
  <si>
    <t xml:space="preserve">ASSOCIÉS, DIVIDENDES À PAYER </t>
  </si>
  <si>
    <t xml:space="preserve">GROUPE, COMPTES COURANTS </t>
  </si>
  <si>
    <t xml:space="preserve">ACTIONNAIRES, RESTANT DÛ SUR CAPITAL APPELÉ </t>
  </si>
  <si>
    <t xml:space="preserve">DÉBITEURS ET CRÉDITEURS DIVERS </t>
  </si>
  <si>
    <t xml:space="preserve">COMPTES D'ATTENTE </t>
  </si>
  <si>
    <t xml:space="preserve">Débiteurs divers </t>
  </si>
  <si>
    <t xml:space="preserve">Créditeurs divers </t>
  </si>
  <si>
    <t xml:space="preserve">VERSEMENTS RESTANT À EFFECTUER SUR TITRES NON LIBÉRÉS </t>
  </si>
  <si>
    <t xml:space="preserve">Titres de participation </t>
  </si>
  <si>
    <t xml:space="preserve">Titres immobilisés </t>
  </si>
  <si>
    <t xml:space="preserve">Titres de placement </t>
  </si>
  <si>
    <t xml:space="preserve">RÉPARTITION PÉRIODIQUE DES CHARGES ET DES PRODUITS </t>
  </si>
  <si>
    <t xml:space="preserve">Charges </t>
  </si>
  <si>
    <t xml:space="preserve">Produits </t>
  </si>
  <si>
    <t xml:space="preserve">CRÉANCES SUR TRAVAUX NON ENCORE FACTURABLES </t>
  </si>
  <si>
    <t xml:space="preserve">CHARGES CONSTATÉES D'AVANCE </t>
  </si>
  <si>
    <t xml:space="preserve">PRODUITS CONSTATÉS D'AVANCE </t>
  </si>
  <si>
    <t xml:space="preserve">ÉCARTS DE CONVERSION - ACTIF </t>
  </si>
  <si>
    <t xml:space="preserve">Diminution des créances </t>
  </si>
  <si>
    <t xml:space="preserve">Augmentation des dettes </t>
  </si>
  <si>
    <t xml:space="preserve">Différences compensées par couverture de change </t>
  </si>
  <si>
    <t xml:space="preserve">ÉCARTS DE CONVERSION - PASSIF </t>
  </si>
  <si>
    <t xml:space="preserve">Augmentation des créances </t>
  </si>
  <si>
    <t xml:space="preserve">Diminution des dettes </t>
  </si>
  <si>
    <r>
      <t>CR</t>
    </r>
    <r>
      <rPr>
        <sz val="10"/>
        <color rgb="FF000000"/>
        <rFont val="Times New Roman"/>
        <family val="1"/>
      </rPr>
      <t>É</t>
    </r>
    <r>
      <rPr>
        <b/>
        <sz val="10"/>
        <color rgb="FF000000"/>
        <rFont val="Times New Roman"/>
        <family val="1"/>
      </rPr>
      <t xml:space="preserve">ANCES ET DETTES HORS ACTIVITÉS ORDINAIRES (HAO) </t>
    </r>
  </si>
  <si>
    <t xml:space="preserve">FOURNISSEURS D'INVESTISSEMENTS </t>
  </si>
  <si>
    <t xml:space="preserve">Immobilisations incorporelles </t>
  </si>
  <si>
    <t xml:space="preserve">Immobilisations corporelles </t>
  </si>
  <si>
    <t xml:space="preserve">Retenues de garantie </t>
  </si>
  <si>
    <t xml:space="preserve">Factures non parvenues </t>
  </si>
  <si>
    <t xml:space="preserve">FOURNISSEURS D'INVESTISSEMENTS, EFFETS À PAYER </t>
  </si>
  <si>
    <t xml:space="preserve">DETTES SUR ACQUISITION DE TITRES DE PLACEMENT </t>
  </si>
  <si>
    <t xml:space="preserve">AUTRES DETTES HORS ACTIVITES ORDINAIRES (H.A.O.) </t>
  </si>
  <si>
    <t xml:space="preserve">En compte </t>
  </si>
  <si>
    <t xml:space="preserve">Factures à établir </t>
  </si>
  <si>
    <t xml:space="preserve">CRÉANCES SUR CESSIONS DE TITRES DE PLACEMENT </t>
  </si>
  <si>
    <t xml:space="preserve">AUTRES CRÉANCES HORS ACTIVITÉS ORDINAIRES (H.A.O.) </t>
  </si>
  <si>
    <t xml:space="preserve">DÉPRÉCIATIONS ET RISQUES PROVISIONNÉS (TIERS) </t>
  </si>
  <si>
    <t xml:space="preserve">DÉPRÉCIATIONS DES COMPTES FOURNISSEURS </t>
  </si>
  <si>
    <t xml:space="preserve">DÉPRÉCIATIONS DES COMPTES CLIENTS </t>
  </si>
  <si>
    <t xml:space="preserve">DÉPRÉCIATIONS DES COMPTES PERSONNEL </t>
  </si>
  <si>
    <t xml:space="preserve">DÉPRÉCIATIONS DES COMPTES ORGANISMES SOCIAUX </t>
  </si>
  <si>
    <t xml:space="preserve">DÉPRÉCIATIONS DES COMPTES ÉTAT ET COLLECTIVITÉS PUBLIQUES </t>
  </si>
  <si>
    <t xml:space="preserve">DÉPRÉCIATIONS DES COMPTES ORGANISMES INTERNATIONAUX </t>
  </si>
  <si>
    <t xml:space="preserve">DÉPRÉCIATIONS DES COMPTES ASSOCIÉS ET GROUPE </t>
  </si>
  <si>
    <t xml:space="preserve">Associés, comptes courants </t>
  </si>
  <si>
    <t xml:space="preserve">Associés, opérations faites en commun </t>
  </si>
  <si>
    <t xml:space="preserve">Groupe, comptes courants </t>
  </si>
  <si>
    <t xml:space="preserve">DÉPRÉCIATIONS DES COMPTES DÉBITEURS DIVERS </t>
  </si>
  <si>
    <t xml:space="preserve">DÉPRÉCIATIONS DES COMPTES DE CRÉANCES H.A.O. </t>
  </si>
  <si>
    <t xml:space="preserve">Créances sur cessions d'immobilisations </t>
  </si>
  <si>
    <t xml:space="preserve">Créances sur cessions de titres de placement </t>
  </si>
  <si>
    <t xml:space="preserve">Autres créances H.A.O. </t>
  </si>
  <si>
    <t xml:space="preserve">RISQUES PROVISIONNÉS </t>
  </si>
  <si>
    <t xml:space="preserve">Sur opérations d'exploitation </t>
  </si>
  <si>
    <t xml:space="preserve">Sur opérations H.A.O. </t>
  </si>
  <si>
    <t xml:space="preserve">TITRES DE PLACEMENT </t>
  </si>
  <si>
    <t xml:space="preserve">TITRES DU TRÉSOR ET BONS DE CAISSE À COURT TERME </t>
  </si>
  <si>
    <t xml:space="preserve">Titres du Trésor à court terme </t>
  </si>
  <si>
    <t xml:space="preserve">Titres d'organismes financiers </t>
  </si>
  <si>
    <t xml:space="preserve">Bons de caisse à court terme </t>
  </si>
  <si>
    <t xml:space="preserve">ACTIONS </t>
  </si>
  <si>
    <t xml:space="preserve">Actions propres </t>
  </si>
  <si>
    <t xml:space="preserve">Actions cotées </t>
  </si>
  <si>
    <t xml:space="preserve">Actions non cotées </t>
  </si>
  <si>
    <t xml:space="preserve">Actions démembrées (certificats d'investissement ; droits de vote) </t>
  </si>
  <si>
    <t xml:space="preserve">Autres titres conférant un droit de propriété </t>
  </si>
  <si>
    <t xml:space="preserve">OBLIGATIONS </t>
  </si>
  <si>
    <t xml:space="preserve">Obligations émises par la société et rachetées par elle </t>
  </si>
  <si>
    <t xml:space="preserve">Obligations cotées </t>
  </si>
  <si>
    <t xml:space="preserve">Obligations non cotées </t>
  </si>
  <si>
    <t xml:space="preserve">Autres titres conférant un droit de créance </t>
  </si>
  <si>
    <t xml:space="preserve">BONS DE SOUSCRIPTION </t>
  </si>
  <si>
    <t xml:space="preserve">Bons de souscription d'actions </t>
  </si>
  <si>
    <t xml:space="preserve">Bons de souscription d'obligations </t>
  </si>
  <si>
    <t xml:space="preserve">TITRES NÉGOCIABLES HORS REGION </t>
  </si>
  <si>
    <t xml:space="preserve">Titres du Trésor et bons de caisse à court terme </t>
  </si>
  <si>
    <t xml:space="preserve">Actions </t>
  </si>
  <si>
    <t xml:space="preserve">Obligations </t>
  </si>
  <si>
    <t xml:space="preserve">AUTRES VALEURS ASSIMILÉES </t>
  </si>
  <si>
    <t xml:space="preserve">VALEURS À ENCAISSER </t>
  </si>
  <si>
    <t xml:space="preserve">EFFETS À ENCAISSER </t>
  </si>
  <si>
    <t xml:space="preserve">EFFETS À L'ENCAISSEMENT </t>
  </si>
  <si>
    <t xml:space="preserve">CHÈQUES À ENCAISSER </t>
  </si>
  <si>
    <t xml:space="preserve">CHÈQUES À L'ENCAISSEMENT </t>
  </si>
  <si>
    <t xml:space="preserve">CARTES DE CRÉDIT À ENCAISSER </t>
  </si>
  <si>
    <t xml:space="preserve">AUTRES VALEURS À L'ENCAISSEMENT </t>
  </si>
  <si>
    <t xml:space="preserve">Warrants </t>
  </si>
  <si>
    <t xml:space="preserve">Chèques de voyage </t>
  </si>
  <si>
    <t xml:space="preserve">Coupons échus </t>
  </si>
  <si>
    <t xml:space="preserve">Intérêts échus des obligations </t>
  </si>
  <si>
    <t xml:space="preserve">BANQUES </t>
  </si>
  <si>
    <t xml:space="preserve">BANQUES LOCALES </t>
  </si>
  <si>
    <t xml:space="preserve">BANQUES X </t>
  </si>
  <si>
    <t xml:space="preserve">BANQUE Y </t>
  </si>
  <si>
    <t xml:space="preserve">BANQUES AUTRES ÉTATS REGION </t>
  </si>
  <si>
    <t xml:space="preserve">BANQUES AUTRES ETATS ZONE MONETAIRE </t>
  </si>
  <si>
    <t xml:space="preserve">BANQUES HORS ZONE MONETAIRE </t>
  </si>
  <si>
    <t xml:space="preserve">BANQUES, INTERETS COURUS </t>
  </si>
  <si>
    <t xml:space="preserve">ÉTABLISSEMENTS FINANCIERS ET ASSIMILÉS </t>
  </si>
  <si>
    <t xml:space="preserve">CHÈQUES POSTAUX </t>
  </si>
  <si>
    <t xml:space="preserve">TRÉSOR </t>
  </si>
  <si>
    <t xml:space="preserve">SOCIÉTÉS DE GESTION ET D'INTERMÉDIATION (S.G.I.) </t>
  </si>
  <si>
    <t xml:space="preserve">ETABLISSEMENTS FINANCIERS, INTERETS COURUS </t>
  </si>
  <si>
    <t xml:space="preserve">AUTRES ORGANISMES FINANCIERS </t>
  </si>
  <si>
    <t xml:space="preserve">INSTRUMENTS DE TRÉSORERIE </t>
  </si>
  <si>
    <t xml:space="preserve">OPTIONS DE TAUX D'INTÉRÊT </t>
  </si>
  <si>
    <t xml:space="preserve">OPTIONS DE TAUX DE CHANGE </t>
  </si>
  <si>
    <t xml:space="preserve">OPTIONS DE TAUX BOURSIERS </t>
  </si>
  <si>
    <t xml:space="preserve">INSTRUMENTS DE MARCHÉS À TERME </t>
  </si>
  <si>
    <r>
      <t>AVOIRS D'OR ET AUTRES MÉTAUX PRÉCIEUX (</t>
    </r>
    <r>
      <rPr>
        <sz val="6.5"/>
        <color rgb="FF000000"/>
        <rFont val="Times New Roman"/>
        <family val="1"/>
      </rPr>
      <t>1</t>
    </r>
    <r>
      <rPr>
        <sz val="10"/>
        <color rgb="FF000000"/>
        <rFont val="Times New Roman"/>
        <family val="1"/>
      </rPr>
      <t xml:space="preserve">) </t>
    </r>
  </si>
  <si>
    <t xml:space="preserve">BANQUES, CRÉDITS DE TRÉSORERIE ET D'ESCOMPTE </t>
  </si>
  <si>
    <t xml:space="preserve">CRÉDITS DE TRÉSORERIE </t>
  </si>
  <si>
    <t xml:space="preserve">ESCOMPTE DE CRÉDITS DE CAMPAGNE </t>
  </si>
  <si>
    <t xml:space="preserve">ESCOMPTE DE CRÉDITS ORDINAIRES </t>
  </si>
  <si>
    <t xml:space="preserve">BANQUES, CREDITS DE TRESORERIE, INTERETS COURUS </t>
  </si>
  <si>
    <t xml:space="preserve">CAISSE </t>
  </si>
  <si>
    <t xml:space="preserve">CAISSE SIÈGE SOCIAL </t>
  </si>
  <si>
    <t xml:space="preserve">en unités monétaires légales </t>
  </si>
  <si>
    <t xml:space="preserve">en devises </t>
  </si>
  <si>
    <t xml:space="preserve">CAISSE SUCCURSALE A </t>
  </si>
  <si>
    <t xml:space="preserve">CAISSE SUCCURSALE B </t>
  </si>
  <si>
    <t xml:space="preserve">RÉGIES D'AVANCES, ACCRÉDITIFS ET VIREMENTS INTERNES </t>
  </si>
  <si>
    <t xml:space="preserve">RÉGIES D'AVANCE </t>
  </si>
  <si>
    <t xml:space="preserve">ACCRÉDITIFS </t>
  </si>
  <si>
    <t xml:space="preserve">VIREMENTS DE FONDS </t>
  </si>
  <si>
    <t xml:space="preserve">AUTRES VIREMENTS INTERNES </t>
  </si>
  <si>
    <t xml:space="preserve">DÉPRÉCIATIONS ET RISQUES PROVISIONNÉS </t>
  </si>
  <si>
    <t xml:space="preserve">DÉPRÉCIATIONS DES TITRES DE PLACEMENT </t>
  </si>
  <si>
    <t xml:space="preserve">DÉPRÉCIATIONS DES TITRES ET VALEURS À ENCAISSER </t>
  </si>
  <si>
    <t xml:space="preserve">DÉPRÉCIATIONS DES COMPTES BANQUES </t>
  </si>
  <si>
    <t xml:space="preserve">DÉPRÉCIATIONS DES COMPTES ÉTABLISSEMENTS FINANCIERS ET ASSIMILÉS </t>
  </si>
  <si>
    <t xml:space="preserve">DÉPRÉCIATIONS DES COMPTES D’INSTRUMENTS DE TRÉSORERIE </t>
  </si>
  <si>
    <t xml:space="preserve">RISQUES PROVISIONNÉS À CARACTÈRE FINANCIER </t>
  </si>
  <si>
    <t xml:space="preserve">ACHATS ET VARIATIONS DE STOCKS </t>
  </si>
  <si>
    <t xml:space="preserve">ACHATS DE MARCHANDISES </t>
  </si>
  <si>
    <r>
      <t>dans la Région (</t>
    </r>
    <r>
      <rPr>
        <sz val="6.5"/>
        <color rgb="FF000000"/>
        <rFont val="Times New Roman"/>
        <family val="1"/>
      </rPr>
      <t>1</t>
    </r>
    <r>
      <rPr>
        <sz val="10"/>
        <color rgb="FF000000"/>
        <rFont val="Times New Roman"/>
        <family val="1"/>
      </rPr>
      <t xml:space="preserve">) </t>
    </r>
  </si>
  <si>
    <r>
      <t>hors Région (</t>
    </r>
    <r>
      <rPr>
        <sz val="6.5"/>
        <color rgb="FF000000"/>
        <rFont val="Times New Roman"/>
        <family val="1"/>
      </rPr>
      <t>1</t>
    </r>
    <r>
      <rPr>
        <sz val="10"/>
        <color rgb="FF000000"/>
        <rFont val="Times New Roman"/>
        <family val="1"/>
      </rPr>
      <t xml:space="preserve">) </t>
    </r>
  </si>
  <si>
    <t xml:space="preserve">aux entreprises du groupe dans la Région </t>
  </si>
  <si>
    <t xml:space="preserve">aux entreprises du groupe hors Région </t>
  </si>
  <si>
    <t xml:space="preserve">Rabais, Remises et Ristournes obtenus (non ventilés) </t>
  </si>
  <si>
    <t xml:space="preserve">ACHATS DE MATIÈRES PREMIÈRES ET FOURNITURES LIÉES </t>
  </si>
  <si>
    <t xml:space="preserve">VARIATIONS DES STOCKS DE BIENS ACHETÉS </t>
  </si>
  <si>
    <t xml:space="preserve">Variations des stocks de marchandises </t>
  </si>
  <si>
    <t xml:space="preserve">Variations des stocks de matières premières et fournitures liées </t>
  </si>
  <si>
    <t xml:space="preserve">Variations des stocks d'autres approvisionnements </t>
  </si>
  <si>
    <t xml:space="preserve">ACHATS STOCKÉS DE MATIÈRES ET FOURNITURES CONSOMMABLES </t>
  </si>
  <si>
    <t xml:space="preserve">Matières consommables </t>
  </si>
  <si>
    <t xml:space="preserve">Matières combustibles </t>
  </si>
  <si>
    <t xml:space="preserve">Produits d'entretien </t>
  </si>
  <si>
    <t xml:space="preserve">Fournitures d'atelier et d'usine </t>
  </si>
  <si>
    <t xml:space="preserve">Fournitures de magasin </t>
  </si>
  <si>
    <t xml:space="preserve">Fournitures de bureau </t>
  </si>
  <si>
    <t xml:space="preserve">AUTRES ACHATS </t>
  </si>
  <si>
    <t xml:space="preserve">Fournitures non stockables -Eau </t>
  </si>
  <si>
    <t xml:space="preserve">Fournitures non stockables - Electricité </t>
  </si>
  <si>
    <t xml:space="preserve">Fournitures non stockables – Autres énergies </t>
  </si>
  <si>
    <t xml:space="preserve">Fournitures d'entretien non stockables </t>
  </si>
  <si>
    <t xml:space="preserve">Fournitures de bureau non stockables </t>
  </si>
  <si>
    <t xml:space="preserve">Achats de petit matériel et outillage </t>
  </si>
  <si>
    <t xml:space="preserve">Achats d'études et prestations de services </t>
  </si>
  <si>
    <t xml:space="preserve">Achats de travaux, matériels et équipements </t>
  </si>
  <si>
    <t xml:space="preserve">ACHATS D'EMBALLAGES </t>
  </si>
  <si>
    <t xml:space="preserve">TRANSPORTS </t>
  </si>
  <si>
    <r>
      <t>TRANSPORTS SUR ACHATS(</t>
    </r>
    <r>
      <rPr>
        <sz val="6.5"/>
        <color rgb="FF000000"/>
        <rFont val="Times New Roman"/>
        <family val="1"/>
      </rPr>
      <t>1</t>
    </r>
    <r>
      <rPr>
        <sz val="10"/>
        <color rgb="FF000000"/>
        <rFont val="Times New Roman"/>
        <family val="1"/>
      </rPr>
      <t xml:space="preserve">) </t>
    </r>
  </si>
  <si>
    <t xml:space="preserve">TRANSPORTS SUR VENTES </t>
  </si>
  <si>
    <t xml:space="preserve">TRANSPORTS POUR LE COMPTE DE TIERS </t>
  </si>
  <si>
    <t xml:space="preserve">TRANSPORTS DU PERSONNEL </t>
  </si>
  <si>
    <t xml:space="preserve">TRANSPORTS DE PLIS </t>
  </si>
  <si>
    <t xml:space="preserve">AUTRES FRAIS DE TRANSPORT </t>
  </si>
  <si>
    <t xml:space="preserve">Voyages et déplacements </t>
  </si>
  <si>
    <t xml:space="preserve">Transports entre établissements ou chantiers </t>
  </si>
  <si>
    <t xml:space="preserve">Transports administratifs </t>
  </si>
  <si>
    <t xml:space="preserve">SERVICES EXTÉRIEURS A </t>
  </si>
  <si>
    <t xml:space="preserve">SOUS-TRAITANCE GÉNÉRALE </t>
  </si>
  <si>
    <t xml:space="preserve">LOCATIONS ET CHARGES LOCATIVES </t>
  </si>
  <si>
    <t xml:space="preserve">Locations de terrains </t>
  </si>
  <si>
    <t xml:space="preserve">Locations de bâtiments </t>
  </si>
  <si>
    <t xml:space="preserve">Locations de matériels et outillages </t>
  </si>
  <si>
    <t xml:space="preserve">Malis sur emballages </t>
  </si>
  <si>
    <t xml:space="preserve">Locations d'emballages </t>
  </si>
  <si>
    <t xml:space="preserve">Locations et charges locatives diverses </t>
  </si>
  <si>
    <t xml:space="preserve">REDEVANCES DE CRÉDIT-BAIL ET CONTRATS ASSIMILÉS </t>
  </si>
  <si>
    <t xml:space="preserve">Crédit-bail immobilier </t>
  </si>
  <si>
    <t xml:space="preserve">Crédit-bail mobilier </t>
  </si>
  <si>
    <t xml:space="preserve">Contrats assimilés </t>
  </si>
  <si>
    <t xml:space="preserve">ENTRETIEN, RÉPARATIONS ET MAINTENANCE </t>
  </si>
  <si>
    <t xml:space="preserve">Entretien et réparations des biens immobiliers </t>
  </si>
  <si>
    <t xml:space="preserve">Entretien et réparations des biens mobiliers </t>
  </si>
  <si>
    <t xml:space="preserve">Maintenance </t>
  </si>
  <si>
    <t xml:space="preserve">Autres entretiens et réparations </t>
  </si>
  <si>
    <t xml:space="preserve">PRIMES D'ASSURANCE </t>
  </si>
  <si>
    <t xml:space="preserve">Assurances multirisques </t>
  </si>
  <si>
    <t xml:space="preserve">Assurances matériel de transport </t>
  </si>
  <si>
    <t xml:space="preserve">Assurances risques d'exploitation </t>
  </si>
  <si>
    <t xml:space="preserve">Assurances responsabilité du producteur </t>
  </si>
  <si>
    <t xml:space="preserve">Assurances insolvabilité clients </t>
  </si>
  <si>
    <t xml:space="preserve">Assurances transport sur achats </t>
  </si>
  <si>
    <t xml:space="preserve">Assurances transport sur ventes </t>
  </si>
  <si>
    <t xml:space="preserve">Autres primes d'assurances </t>
  </si>
  <si>
    <t xml:space="preserve">ÉTUDES, RECHERCHES ET DOCUMENTATION </t>
  </si>
  <si>
    <t xml:space="preserve">Études et recherches </t>
  </si>
  <si>
    <t xml:space="preserve">Documentation générale </t>
  </si>
  <si>
    <t xml:space="preserve">Documentation technique </t>
  </si>
  <si>
    <t xml:space="preserve">PUBLICITÉ, PUBLICATIONS, RELATIONS PUBLIQUES </t>
  </si>
  <si>
    <t xml:space="preserve">Annonces, insertions </t>
  </si>
  <si>
    <t xml:space="preserve">Catalogues, imprimés publicitaires </t>
  </si>
  <si>
    <t xml:space="preserve">Échantillons </t>
  </si>
  <si>
    <t xml:space="preserve">Foires et expositions </t>
  </si>
  <si>
    <t xml:space="preserve">Publications </t>
  </si>
  <si>
    <t xml:space="preserve">Cadeaux à la clientèle </t>
  </si>
  <si>
    <t xml:space="preserve">Frais de colloques, séminaires, conférences </t>
  </si>
  <si>
    <t xml:space="preserve">Autres charges de publicité et relations publiques </t>
  </si>
  <si>
    <t xml:space="preserve">FRAIS DE TÉLÉCOMMUNICATIONS </t>
  </si>
  <si>
    <t xml:space="preserve">Frais de téléphone </t>
  </si>
  <si>
    <t xml:space="preserve">Frais de télex </t>
  </si>
  <si>
    <t xml:space="preserve">Frais de télécopie </t>
  </si>
  <si>
    <t xml:space="preserve">Autres frais de télécommunications </t>
  </si>
  <si>
    <t xml:space="preserve">SERVICES EXTÉRIEURS B </t>
  </si>
  <si>
    <t xml:space="preserve">FRAIS BANCAIRES </t>
  </si>
  <si>
    <t xml:space="preserve">Frais sur titres (achat, vente, garde) </t>
  </si>
  <si>
    <t xml:space="preserve">Frais sur effets </t>
  </si>
  <si>
    <t xml:space="preserve">Location de coffres </t>
  </si>
  <si>
    <t xml:space="preserve">Commissions sur cartes de crédit </t>
  </si>
  <si>
    <t xml:space="preserve">Frais d'émission d'emprunts </t>
  </si>
  <si>
    <t xml:space="preserve">Autres frais bancaires </t>
  </si>
  <si>
    <t xml:space="preserve">RÉMUNÉRATIONS D'INTERMÉDIAIRES ET DE CONSEILS </t>
  </si>
  <si>
    <t xml:space="preserve">Commissions et courtages sur achats </t>
  </si>
  <si>
    <t xml:space="preserve">Commissions et courtages sur ventes </t>
  </si>
  <si>
    <t xml:space="preserve">Rémunérations des transitaires </t>
  </si>
  <si>
    <t xml:space="preserve">Honoraires </t>
  </si>
  <si>
    <t xml:space="preserve">Frais d'actes et de contentieux </t>
  </si>
  <si>
    <t xml:space="preserve">Divers frais </t>
  </si>
  <si>
    <t xml:space="preserve">FRAIS DE FORMATION DU PERSONNEL </t>
  </si>
  <si>
    <t xml:space="preserve">REDEVANCES POUR BREVETS, LICENCES, LOGICIELS ET DROITS SIMILAIRES </t>
  </si>
  <si>
    <t xml:space="preserve">Redevances pour brevets, licences, concessions et droits similaires </t>
  </si>
  <si>
    <t xml:space="preserve">Redevances pour logiciels </t>
  </si>
  <si>
    <t xml:space="preserve">Redevances pour marques </t>
  </si>
  <si>
    <t xml:space="preserve">COTISATIONS </t>
  </si>
  <si>
    <t xml:space="preserve">Cotisations </t>
  </si>
  <si>
    <t xml:space="preserve">Concours divers </t>
  </si>
  <si>
    <t xml:space="preserve">RÉMUNÉRATIONS DE PERSONNEL EXTÉRIEUR À L'ENTREPRISE </t>
  </si>
  <si>
    <t xml:space="preserve">Personnel intérimaire </t>
  </si>
  <si>
    <t xml:space="preserve">Personnel détaché ou prêté à l'entreprise </t>
  </si>
  <si>
    <t xml:space="preserve">AUTRES CHARGES EXTERNES </t>
  </si>
  <si>
    <t xml:space="preserve">Frais de recrutement du personnel </t>
  </si>
  <si>
    <t xml:space="preserve">Frais de déménagement </t>
  </si>
  <si>
    <t xml:space="preserve">Réceptions </t>
  </si>
  <si>
    <t xml:space="preserve">Missions </t>
  </si>
  <si>
    <t xml:space="preserve">IMPÔTS ET TAXES </t>
  </si>
  <si>
    <t xml:space="preserve">IMPÔTS ET TAXES DIRECTS </t>
  </si>
  <si>
    <t xml:space="preserve">Impôts fonciers et taxes annexes </t>
  </si>
  <si>
    <t xml:space="preserve">Patentes, licences et taxes annexes </t>
  </si>
  <si>
    <t xml:space="preserve">Taxes sur appointements et salaires </t>
  </si>
  <si>
    <t xml:space="preserve">Taxes d'apprentissage </t>
  </si>
  <si>
    <t xml:space="preserve">Formation professionnelle continue </t>
  </si>
  <si>
    <t xml:space="preserve">Autres impôts et taxes directs </t>
  </si>
  <si>
    <t xml:space="preserve">IMPÔTS ET TAXES INDIRECTS </t>
  </si>
  <si>
    <t xml:space="preserve">DROITS D'ENREGISTREMENT </t>
  </si>
  <si>
    <t xml:space="preserve">Droits de mutation </t>
  </si>
  <si>
    <t xml:space="preserve">Droits de timbre </t>
  </si>
  <si>
    <t xml:space="preserve">Taxes sur les véhicules de société </t>
  </si>
  <si>
    <t xml:space="preserve">Vignettes </t>
  </si>
  <si>
    <t xml:space="preserve">Autres droits </t>
  </si>
  <si>
    <t xml:space="preserve">PÉNALITÉS ET AMENDES FISCALES </t>
  </si>
  <si>
    <t xml:space="preserve">Pénalités d'assiette, impôts directs </t>
  </si>
  <si>
    <t xml:space="preserve">Pénalités d'assiette, impôts indirects </t>
  </si>
  <si>
    <t xml:space="preserve">Pénalités de recouvrement, impôts directs </t>
  </si>
  <si>
    <t xml:space="preserve">Pénalités de recouvrement, impôts indirects </t>
  </si>
  <si>
    <t xml:space="preserve">Autres amendes pénales et fiscales </t>
  </si>
  <si>
    <t xml:space="preserve">AUTRES IMPÔTS ET TAXES </t>
  </si>
  <si>
    <t xml:space="preserve">AUTRES CHARGES </t>
  </si>
  <si>
    <t xml:space="preserve">PERTES SUR CRÉANCES CLIENTS ET AUTRES DÉBITEURS </t>
  </si>
  <si>
    <t xml:space="preserve">Autres débiteurs </t>
  </si>
  <si>
    <t xml:space="preserve">QUOTE-PART DE RÉSULTAT SUR OPÉRATIONS FAITES EN COMMUN </t>
  </si>
  <si>
    <t xml:space="preserve">Quote-part transférée de bénéfices (comptabilité du gérant) </t>
  </si>
  <si>
    <t xml:space="preserve">Pertes imputées par transfert (comptabilité des associés non gérants) </t>
  </si>
  <si>
    <t xml:space="preserve">QUOTE-PART DE RÉSULTAT ANNULÉE SUR EXÉCUTION PARTIELLE DE CONTRATS PLURI-EXERCICES </t>
  </si>
  <si>
    <t xml:space="preserve">VALEUR COMPTABLE DES CESSIONS COURANTES D'IMMOBILISATIONS </t>
  </si>
  <si>
    <t xml:space="preserve">CHARGES DIVERSES </t>
  </si>
  <si>
    <t xml:space="preserve">Jetons de présence et autres rémunérations d'administrateurs </t>
  </si>
  <si>
    <t xml:space="preserve">Dons </t>
  </si>
  <si>
    <t xml:space="preserve">Mécénat </t>
  </si>
  <si>
    <t xml:space="preserve">CHARGES PROVISIONNÉES D'EXPLOITATION </t>
  </si>
  <si>
    <t xml:space="preserve">sur risques à court terme </t>
  </si>
  <si>
    <t xml:space="preserve">sur stocks </t>
  </si>
  <si>
    <t xml:space="preserve">sur créances </t>
  </si>
  <si>
    <t xml:space="preserve">Autres charges provisionnées </t>
  </si>
  <si>
    <t xml:space="preserve">CHARGES DE PERSONNEL </t>
  </si>
  <si>
    <t xml:space="preserve">RÉMUNÉRATIONS DIRECTES VERSÉES AU PERSONNEL NATIONAL </t>
  </si>
  <si>
    <t xml:space="preserve">Appointements salaires et commissions </t>
  </si>
  <si>
    <t xml:space="preserve">Primes et gratifications </t>
  </si>
  <si>
    <t xml:space="preserve">Congés payés </t>
  </si>
  <si>
    <t xml:space="preserve">Indemnités de préavis, de licenciement et de recherche d'embauche </t>
  </si>
  <si>
    <t xml:space="preserve">Indemnités de maladie versées aux travailleurs </t>
  </si>
  <si>
    <t xml:space="preserve">Supplément familial </t>
  </si>
  <si>
    <t xml:space="preserve">Avantages en nature </t>
  </si>
  <si>
    <t xml:space="preserve">Autres rémunérations directes </t>
  </si>
  <si>
    <t xml:space="preserve">RÉMUNÉRATIONS DIRECTES VERSÉES AU PERSONNEL NON NATIONAL </t>
  </si>
  <si>
    <t xml:space="preserve">INDEMNITÉS FORFAITAIRES VERSÉES AU PERSONNEL </t>
  </si>
  <si>
    <t xml:space="preserve">Indemnités de logement </t>
  </si>
  <si>
    <t xml:space="preserve">Indemnités de représentation </t>
  </si>
  <si>
    <t xml:space="preserve">Indemnités d'expatriation </t>
  </si>
  <si>
    <t xml:space="preserve">Autres indemnités et avantages divers </t>
  </si>
  <si>
    <t xml:space="preserve">CHARGES SOCIALES </t>
  </si>
  <si>
    <t xml:space="preserve">Charges sociales sur rémunération du personnel national </t>
  </si>
  <si>
    <t xml:space="preserve">Charges sociales sur rémunération du personnel non national </t>
  </si>
  <si>
    <t xml:space="preserve">RÉMUNÉRATIONS ET CHARGES SOCIALES DE L'EXPLOITANT INDIVIDUEL </t>
  </si>
  <si>
    <t xml:space="preserve">Rémunération du travail de l'exploitant </t>
  </si>
  <si>
    <t xml:space="preserve">Charges sociales </t>
  </si>
  <si>
    <t xml:space="preserve">RÉMUNÉRATION TRANSFÉRÉE DE PERSONNEL EXTÉRIEUR </t>
  </si>
  <si>
    <t xml:space="preserve">Personnel détaché ou prêté à l’entreprise </t>
  </si>
  <si>
    <t xml:space="preserve">AUTRES CHARGES SOCIALES </t>
  </si>
  <si>
    <t xml:space="preserve">Versements aux Syndicats et Comités d'entreprise, d'établissement </t>
  </si>
  <si>
    <t xml:space="preserve">Versements aux Comités d'hygiène et de sécurité </t>
  </si>
  <si>
    <t xml:space="preserve">Versements aux autres oeuvres sociales </t>
  </si>
  <si>
    <t xml:space="preserve">Médecine du travail et pharmacie </t>
  </si>
  <si>
    <t xml:space="preserve">FRAIS FINANCIERS ET CHARGES ASSIMILÉES </t>
  </si>
  <si>
    <t xml:space="preserve">INTÉRÊTS DES EMPRUNTS </t>
  </si>
  <si>
    <t xml:space="preserve">Emprunts obligataires </t>
  </si>
  <si>
    <t xml:space="preserve">Emprunts auprès des établissements de crédit </t>
  </si>
  <si>
    <t xml:space="preserve">Dettes liées à des participations </t>
  </si>
  <si>
    <t xml:space="preserve">INTÉRÊTS DANS LOYERS DE CRÉDIT-BAIL ET CONTRATS ASSIMILÉS </t>
  </si>
  <si>
    <t xml:space="preserve">Intérêts dans loyers de crédit-bail immobilier </t>
  </si>
  <si>
    <t xml:space="preserve">Intérêts dans loyers de crédit-bail mobilier </t>
  </si>
  <si>
    <t xml:space="preserve">Intérêts dans loyers des autres contrats </t>
  </si>
  <si>
    <t xml:space="preserve">ESCOMPTES ACCORDÉS </t>
  </si>
  <si>
    <t xml:space="preserve">AUTRES INTÉRÊTS </t>
  </si>
  <si>
    <t xml:space="preserve">Avances reçues et dépôts créditeurs </t>
  </si>
  <si>
    <t xml:space="preserve">Comptes courants bloqués </t>
  </si>
  <si>
    <t xml:space="preserve">Intérêts sur obligations cautionnées </t>
  </si>
  <si>
    <t xml:space="preserve">Intérêts sur dettes commerciales </t>
  </si>
  <si>
    <t xml:space="preserve">Intérêts bancaires et sur opérations de trésorerie et d’escompte </t>
  </si>
  <si>
    <t xml:space="preserve">Intérêts sur dettes diverses </t>
  </si>
  <si>
    <t xml:space="preserve">ESCOMPTES DES EFFETS DE COMMERCE </t>
  </si>
  <si>
    <t xml:space="preserve">PERTES DE CHANGE </t>
  </si>
  <si>
    <t xml:space="preserve">PERTES SUR CESSIONS DE TITRES DE PLACEMENT </t>
  </si>
  <si>
    <t xml:space="preserve">PERTES SUR RISQUES FINANCIERS </t>
  </si>
  <si>
    <t xml:space="preserve">sur rentes viagères </t>
  </si>
  <si>
    <t xml:space="preserve">sur opérations financières </t>
  </si>
  <si>
    <t xml:space="preserve">sur instruments de trésorerie </t>
  </si>
  <si>
    <t xml:space="preserve">CHARGES PROVISIONNÉES FINANCIÈRES </t>
  </si>
  <si>
    <t xml:space="preserve">sur risques financiers </t>
  </si>
  <si>
    <t xml:space="preserve">sur titres de placement </t>
  </si>
  <si>
    <t xml:space="preserve">Autres charges provisionnées financières </t>
  </si>
  <si>
    <t xml:space="preserve">DOTATIONS AUX AMORTISSEMENTS </t>
  </si>
  <si>
    <t xml:space="preserve">DOTATIONS AUX AMORTISSEMENTS D'EXPLOITATION </t>
  </si>
  <si>
    <t xml:space="preserve">Dotations aux amortissements des charges immobilisées </t>
  </si>
  <si>
    <t xml:space="preserve">Dotations aux amortissements des immobilisations incorporelles </t>
  </si>
  <si>
    <t xml:space="preserve">Dotations aux amortissements des immobilisations corporelles </t>
  </si>
  <si>
    <t xml:space="preserve">DOTATIONS AUX AMORTISSEMENTS À CARACTÈRE FINANCIER </t>
  </si>
  <si>
    <t xml:space="preserve">Dotations aux amortissements des primes de remboursement des obligations </t>
  </si>
  <si>
    <t xml:space="preserve">Autres dotations aux amortissements à caractère financier </t>
  </si>
  <si>
    <t xml:space="preserve">DOTATIONS AUX PROVISIONS </t>
  </si>
  <si>
    <t xml:space="preserve">DOTATIONS AUX PROVISIONS D'EXPLOITATION </t>
  </si>
  <si>
    <t xml:space="preserve">pour risques et charges </t>
  </si>
  <si>
    <t xml:space="preserve">pour grosses réparations </t>
  </si>
  <si>
    <t xml:space="preserve">pour dépréciation des immobilisations incorporelles </t>
  </si>
  <si>
    <t xml:space="preserve">pour dépréciation des immobilisations corporelles </t>
  </si>
  <si>
    <t xml:space="preserve">DOTATIONS AUX PROVISIONS FINANCIÈRES </t>
  </si>
  <si>
    <t xml:space="preserve">pour dépréciation des immobilisations financières </t>
  </si>
  <si>
    <t xml:space="preserve">VENTES </t>
  </si>
  <si>
    <t xml:space="preserve">VENTES DE MARCHANDISES </t>
  </si>
  <si>
    <t xml:space="preserve">VENTES DE PRODUITS FINIS </t>
  </si>
  <si>
    <t xml:space="preserve">VENTES DE PRODUITS INTERMÉDIAIRES </t>
  </si>
  <si>
    <t xml:space="preserve">VENTES DE PRODUITS RÉSIDUELS </t>
  </si>
  <si>
    <t xml:space="preserve">TRAVAUX FACTURÉS </t>
  </si>
  <si>
    <t xml:space="preserve">SERVICES VENDUS </t>
  </si>
  <si>
    <t xml:space="preserve">PRODUITS ACCESSOIRES </t>
  </si>
  <si>
    <t xml:space="preserve">Ports, emballages perdus et autres frais facturés </t>
  </si>
  <si>
    <r>
      <t>Commissions et courtages(</t>
    </r>
    <r>
      <rPr>
        <sz val="6.5"/>
        <color rgb="FF000000"/>
        <rFont val="Times New Roman"/>
        <family val="1"/>
      </rPr>
      <t>2</t>
    </r>
    <r>
      <rPr>
        <sz val="10"/>
        <color rgb="FF000000"/>
        <rFont val="Times New Roman"/>
        <family val="1"/>
      </rPr>
      <t xml:space="preserve">) </t>
    </r>
  </si>
  <si>
    <r>
      <t>Locations (</t>
    </r>
    <r>
      <rPr>
        <sz val="6.5"/>
        <color rgb="FF000000"/>
        <rFont val="Times New Roman"/>
        <family val="1"/>
      </rPr>
      <t>2</t>
    </r>
    <r>
      <rPr>
        <sz val="10"/>
        <color rgb="FF000000"/>
        <rFont val="Times New Roman"/>
        <family val="1"/>
      </rPr>
      <t xml:space="preserve">) </t>
    </r>
  </si>
  <si>
    <t xml:space="preserve">Bonis sur reprises et cessions d'emballages </t>
  </si>
  <si>
    <r>
      <t>Mise à disposition de personnel (</t>
    </r>
    <r>
      <rPr>
        <sz val="6.5"/>
        <color rgb="FF000000"/>
        <rFont val="Times New Roman"/>
        <family val="1"/>
      </rPr>
      <t>2</t>
    </r>
    <r>
      <rPr>
        <sz val="10"/>
        <color rgb="FF000000"/>
        <rFont val="Times New Roman"/>
        <family val="1"/>
      </rPr>
      <t xml:space="preserve">) </t>
    </r>
  </si>
  <si>
    <r>
      <t>Redevances pour brevets, logiciels, marques et droits similaires (</t>
    </r>
    <r>
      <rPr>
        <sz val="6.5"/>
        <color rgb="FF000000"/>
        <rFont val="Times New Roman"/>
        <family val="1"/>
      </rPr>
      <t>2</t>
    </r>
    <r>
      <rPr>
        <sz val="10"/>
        <color rgb="FF000000"/>
        <rFont val="Times New Roman"/>
        <family val="1"/>
      </rPr>
      <t xml:space="preserve">) </t>
    </r>
  </si>
  <si>
    <t xml:space="preserve">Services exploités dans l'intérêt du personnel </t>
  </si>
  <si>
    <t xml:space="preserve">Autres produits accessoires </t>
  </si>
  <si>
    <t xml:space="preserve">SUBVENTIONS D'EXPLOITATION </t>
  </si>
  <si>
    <t xml:space="preserve">SUR PRODUITS À L'EXPORTATION </t>
  </si>
  <si>
    <t xml:space="preserve">SUR PRODUITS À L'IMPORTATION </t>
  </si>
  <si>
    <t xml:space="preserve">SUR PRODUITS DE PÉRÉQUATION </t>
  </si>
  <si>
    <t xml:space="preserve">AUTRES SUBVENTIONS D'EXPLOITATION </t>
  </si>
  <si>
    <t xml:space="preserve">Versées par l'État et les collectivités publiques </t>
  </si>
  <si>
    <t xml:space="preserve">Versées par les organismes internationaux </t>
  </si>
  <si>
    <t xml:space="preserve">Versées par des tiers </t>
  </si>
  <si>
    <t xml:space="preserve">PRODUCTION IMMOBILISÉE </t>
  </si>
  <si>
    <t xml:space="preserve">IMMOBILISATIONS CORPORELLES </t>
  </si>
  <si>
    <r>
      <t>IMMOBILISATIONS FINANCIÈRES (</t>
    </r>
    <r>
      <rPr>
        <sz val="6.5"/>
        <color rgb="FF000000"/>
        <rFont val="Times New Roman"/>
        <family val="1"/>
      </rPr>
      <t>1</t>
    </r>
    <r>
      <rPr>
        <sz val="10"/>
        <color rgb="FF000000"/>
        <rFont val="Times New Roman"/>
        <family val="1"/>
      </rPr>
      <t xml:space="preserve">) </t>
    </r>
  </si>
  <si>
    <t xml:space="preserve">VARIATIONS DES STOCKS DE BIENS ET DE SERVICES PRODUITS </t>
  </si>
  <si>
    <t xml:space="preserve">VARIATIONS DES STOCKS DE PRODUITS EN COURS </t>
  </si>
  <si>
    <t xml:space="preserve">Produits en cours </t>
  </si>
  <si>
    <t xml:space="preserve">Travaux en cours </t>
  </si>
  <si>
    <t xml:space="preserve">VARIATIONS DES EN-COURS DE SERVICES </t>
  </si>
  <si>
    <t xml:space="preserve">Études en cours </t>
  </si>
  <si>
    <t xml:space="preserve">Prestations de services en cours </t>
  </si>
  <si>
    <t xml:space="preserve">VARIATIONS DES STOCKS DE PRODUITS FINIS </t>
  </si>
  <si>
    <t xml:space="preserve">VARIATIONS DES STOCKS DE PRODUITS INTERMÉDIAIRES ET RÉSIDUELS </t>
  </si>
  <si>
    <t xml:space="preserve">Produits intermédiaires </t>
  </si>
  <si>
    <t xml:space="preserve">Produits résiduels </t>
  </si>
  <si>
    <t xml:space="preserve">AUTRES PRODUITS </t>
  </si>
  <si>
    <t xml:space="preserve">Quote-part transférée de pertes (comptabilité du gérant) </t>
  </si>
  <si>
    <t xml:space="preserve">Bénéfices attribués par transfert (comptabilité des associés non gérants) </t>
  </si>
  <si>
    <t xml:space="preserve">QUOTE-PART DE RÉSULTAT SUR EXÉCUTION PARTIELLE DE CONTRATS PLURI-EXERCICES </t>
  </si>
  <si>
    <t xml:space="preserve">PRODUITS DES CESSIONS COURANTES D'IMMOBILISATIONS </t>
  </si>
  <si>
    <t xml:space="preserve">PRODUITS DIVERS </t>
  </si>
  <si>
    <t xml:space="preserve">Indemnités d’assurances reçues </t>
  </si>
  <si>
    <t xml:space="preserve">REPRISES DE CHARGES PROVISIONNÉES D'EXPLOITATION </t>
  </si>
  <si>
    <t xml:space="preserve">sur autres charges provisionnées </t>
  </si>
  <si>
    <t xml:space="preserve">REVENUS FINANCIERS ET PRODUITS ASSIMILÉS </t>
  </si>
  <si>
    <t xml:space="preserve">INTÉRÊTS DE PRÊTS </t>
  </si>
  <si>
    <t xml:space="preserve">REVENUS DE PARTICIPATIONS </t>
  </si>
  <si>
    <t xml:space="preserve">ESCOMPTES OBTENUS </t>
  </si>
  <si>
    <t xml:space="preserve">REVENUS DE TITRES DE PLACEMENT </t>
  </si>
  <si>
    <t xml:space="preserve">GAINS DE CHANGE </t>
  </si>
  <si>
    <t xml:space="preserve">GAINS SUR CESSIONS DE TITRES DE PLACEMENT </t>
  </si>
  <si>
    <t xml:space="preserve">GAINS SUR RISQUES FINANCIERS </t>
  </si>
  <si>
    <t xml:space="preserve">REPRISES DE CHARGES PROVISIONNÉES FINANCIÈRES </t>
  </si>
  <si>
    <t xml:space="preserve">autres charges provisionnées financières </t>
  </si>
  <si>
    <t xml:space="preserve">TRANSFERTS DE CHARGES </t>
  </si>
  <si>
    <t xml:space="preserve">TRANSFERTS DE CHARGES D'EXPLOITATION </t>
  </si>
  <si>
    <t xml:space="preserve">TRANSFERTS DE CHARGES FINANCIERES </t>
  </si>
  <si>
    <t xml:space="preserve">REPRISES DE PROVISIONS </t>
  </si>
  <si>
    <t xml:space="preserve">REPRISES DE PROVISIONS D'EXPLOITATION </t>
  </si>
  <si>
    <t xml:space="preserve">REPRISES DE PROVISIONS FINANCIÈRES </t>
  </si>
  <si>
    <r>
      <t>REPRISES D'AMORTISSEMENTS (</t>
    </r>
    <r>
      <rPr>
        <sz val="6.5"/>
        <color rgb="FF000000"/>
        <rFont val="Times New Roman"/>
        <family val="1"/>
      </rPr>
      <t>1</t>
    </r>
    <r>
      <rPr>
        <sz val="10"/>
        <color rgb="FF000000"/>
        <rFont val="Times New Roman"/>
        <family val="1"/>
      </rPr>
      <t xml:space="preserve">) </t>
    </r>
  </si>
  <si>
    <t xml:space="preserve">VALEURS COMPTABLES DES CESSIONS D'IMMOBILISATIONS </t>
  </si>
  <si>
    <t xml:space="preserve">IMMOBILISATIONS FINANCIÈRES </t>
  </si>
  <si>
    <t xml:space="preserve">PRODUITS DES CESSIONS D'IMMOBILISATIONS </t>
  </si>
  <si>
    <t xml:space="preserve">CHARGES HORS ACTIVITÉS ORDINAIRES </t>
  </si>
  <si>
    <t xml:space="preserve">CHARGES H.A.O. CONSTATÉES </t>
  </si>
  <si>
    <t xml:space="preserve">PERTES SUR CRÉANCES H.A.O. </t>
  </si>
  <si>
    <t xml:space="preserve">DONS ET LIBÉRALITÉS ACCORDÉS </t>
  </si>
  <si>
    <t xml:space="preserve">ABANDONS DE CRÉANCES CONSENTIS </t>
  </si>
  <si>
    <t xml:space="preserve">CHARGES PROVISIONNÉES H.A.O. </t>
  </si>
  <si>
    <t xml:space="preserve">PRODUITS HORS ACTIVITÉS ORDINAIRES </t>
  </si>
  <si>
    <t xml:space="preserve">PRODUITS H.A.O CONSTATÉS </t>
  </si>
  <si>
    <t xml:space="preserve">DONS ET LIBÉRALITÉS OBTENUS </t>
  </si>
  <si>
    <t xml:space="preserve">ABANDONS DE CRÉANCES OBTENUS </t>
  </si>
  <si>
    <t xml:space="preserve">TRANSFERTS DE CHARGES H.A.O </t>
  </si>
  <si>
    <t xml:space="preserve">REPRISES DES CHARGES PROVISIONNÉES H.A.O. </t>
  </si>
  <si>
    <t xml:space="preserve">DOTATIONS HORS ACTIVITÉS ORDINAIRES </t>
  </si>
  <si>
    <t xml:space="preserve">DOTATIONS AUX PROVISIONS RÉGLEMENTÉES </t>
  </si>
  <si>
    <t xml:space="preserve">DOTATIONS AUX AMORTISSEMENTS H.A.O. </t>
  </si>
  <si>
    <t xml:space="preserve">DOTATIONS AUX PROVISIONS POUR DÉPRÉCIATION H.A.O. </t>
  </si>
  <si>
    <t xml:space="preserve">DOTATIONS AUX PROVISIONS POUR RISQUES ET CHARGES H.A.O. </t>
  </si>
  <si>
    <t xml:space="preserve">AUTRES DOTATIONS H.A.O. </t>
  </si>
  <si>
    <t xml:space="preserve">REPRISES HORS ACTIVITÉS ORDINAIRES </t>
  </si>
  <si>
    <t xml:space="preserve">REPRISES DE PROVISIONS RÉGLEMENTÉES </t>
  </si>
  <si>
    <t xml:space="preserve">REPRISES D’AMORTISSEMENTS </t>
  </si>
  <si>
    <t xml:space="preserve">REPRISES DE PROVISIONS POUR DÉPRÉCIATION H.A.O. </t>
  </si>
  <si>
    <t xml:space="preserve">REPRISES DE PROVISIONS POUR RISQUES ET CHARGES H.A.O. </t>
  </si>
  <si>
    <t xml:space="preserve">REPRISES DE SUBVENTIONS D’INVESTISSEMENT </t>
  </si>
  <si>
    <t xml:space="preserve">AUTRES REPRISES H.A.O. </t>
  </si>
  <si>
    <t xml:space="preserve">PARTICIPATION DES TRAVAILLEURS </t>
  </si>
  <si>
    <t xml:space="preserve">PARTICIPATION LÉGALE AUX BÉNÉFICES </t>
  </si>
  <si>
    <t xml:space="preserve">PARTICIPATION CONTRACTUELLE AUX BÉNÉFICES </t>
  </si>
  <si>
    <t xml:space="preserve">AUTRES PARTICIPATIONS </t>
  </si>
  <si>
    <t xml:space="preserve">SUBVENTIONS D'ÉQUILIBRE </t>
  </si>
  <si>
    <t xml:space="preserve">ÉTAT </t>
  </si>
  <si>
    <t xml:space="preserve">COLLECTIVITÉS PUBLIQUES </t>
  </si>
  <si>
    <t xml:space="preserve">GROUPE </t>
  </si>
  <si>
    <t xml:space="preserve">AUTRES </t>
  </si>
  <si>
    <t xml:space="preserve">IMPÔTS SUR LE RÉSULTAT </t>
  </si>
  <si>
    <t xml:space="preserve">IMPÔTS SUR LES BÉNÉFICES DE L'EXERCICE </t>
  </si>
  <si>
    <t xml:space="preserve">Activités exercées dans l'État </t>
  </si>
  <si>
    <t xml:space="preserve">Activités exercées dans les autres États de la Région </t>
  </si>
  <si>
    <t xml:space="preserve">Activités exercées hors Région </t>
  </si>
  <si>
    <t xml:space="preserve">RAPPEL D'IMPÔTS SUR RÉSULTATS ANTÉRIEURS </t>
  </si>
  <si>
    <t xml:space="preserve">IMPÔT MINIMUM FORFAITAIRE (I.M.F.) </t>
  </si>
  <si>
    <t xml:space="preserve">DÉGRÈVEMENTS ET ANNULATIONS D’IMPÔTS SUR RÉSULTATS ANTÉRIEURS </t>
  </si>
  <si>
    <t xml:space="preserve">Dégrèvements </t>
  </si>
  <si>
    <t xml:space="preserve">Annulations pour pertes rétroactives </t>
  </si>
  <si>
    <t xml:space="preserve"> ENGAGEMENTS OBTENUS ET ENGAGEMENTS ACCORDÉS </t>
  </si>
  <si>
    <t xml:space="preserve"> ENGAGEMENTS DE GARANTIE OBTENUS </t>
  </si>
  <si>
    <t xml:space="preserve">Avals obtenus </t>
  </si>
  <si>
    <t xml:space="preserve">Autres engagements de financement obtenus </t>
  </si>
  <si>
    <t xml:space="preserve">Facilités d'émission </t>
  </si>
  <si>
    <t xml:space="preserve">Facilités de financement renouvelables </t>
  </si>
  <si>
    <t xml:space="preserve">Emprunts restant à encaisser </t>
  </si>
  <si>
    <t xml:space="preserve">Crédits confirmés obtenus </t>
  </si>
  <si>
    <t xml:space="preserve"> Cautions, garanties obtenues </t>
  </si>
  <si>
    <t xml:space="preserve"> Hypothèques obtenues </t>
  </si>
  <si>
    <t xml:space="preserve"> Effets endossés par des tiers </t>
  </si>
  <si>
    <t xml:space="preserve"> Autres garanties obtenues </t>
  </si>
  <si>
    <t xml:space="preserve">ENGAGEMENTS RÉCIPROQUES </t>
  </si>
  <si>
    <t xml:space="preserve"> Achats de marchandises à terme </t>
  </si>
  <si>
    <t xml:space="preserve"> Achats à terme de devises </t>
  </si>
  <si>
    <t xml:space="preserve"> Commandes fermes des clients </t>
  </si>
  <si>
    <t xml:space="preserve"> Autres engagements réciproques </t>
  </si>
  <si>
    <t xml:space="preserve"> AUTRES ENGAGEMENTS OBTENUS </t>
  </si>
  <si>
    <t xml:space="preserve"> Abandons de créances conditionnels </t>
  </si>
  <si>
    <t xml:space="preserve"> Ventes avec clause de réserve de propriété </t>
  </si>
  <si>
    <t xml:space="preserve"> Divers engagements obtenus </t>
  </si>
  <si>
    <t xml:space="preserve"> ENGAGEMENTS DE FINANCEMENT OBTENUS </t>
  </si>
  <si>
    <t>NUMERO DE COMPTE / PLAN COMTABLE</t>
  </si>
  <si>
    <t>N° COMPTE</t>
  </si>
  <si>
    <t>TYPE</t>
  </si>
  <si>
    <t>Journal</t>
  </si>
  <si>
    <t>Date</t>
  </si>
  <si>
    <t>Montant</t>
  </si>
  <si>
    <t>Description</t>
  </si>
  <si>
    <t>Debit</t>
  </si>
  <si>
    <t>Commentaire</t>
  </si>
  <si>
    <t>N° Facture</t>
  </si>
  <si>
    <t>Reference</t>
  </si>
  <si>
    <t>N° Compte Général</t>
  </si>
  <si>
    <t>Date échéance</t>
  </si>
  <si>
    <t>Position journal</t>
  </si>
  <si>
    <t>Crédit</t>
  </si>
  <si>
    <t>Document</t>
  </si>
  <si>
    <t>Compte Tière</t>
  </si>
  <si>
    <t>compte</t>
  </si>
  <si>
    <t>descriprion</t>
  </si>
  <si>
    <t xml:space="preserve"> </t>
  </si>
  <si>
    <t>N° Document</t>
  </si>
  <si>
    <t>Contact</t>
  </si>
  <si>
    <t>Compte collectif</t>
  </si>
  <si>
    <t>Intitulé</t>
  </si>
  <si>
    <t>ANCIEN SOLDE</t>
  </si>
  <si>
    <t>NOUVEAU SOLDE</t>
  </si>
  <si>
    <t>Client</t>
  </si>
  <si>
    <t>Fournisseur</t>
  </si>
  <si>
    <t>Autre</t>
  </si>
  <si>
    <t>Type</t>
  </si>
  <si>
    <t>Person</t>
  </si>
  <si>
    <t>libelé</t>
  </si>
  <si>
    <t>Nature de compte</t>
  </si>
  <si>
    <t>Rapport à Nouveau</t>
  </si>
  <si>
    <t>nature de compte</t>
  </si>
  <si>
    <t>Salarié</t>
  </si>
  <si>
    <t>Banque</t>
  </si>
  <si>
    <t>Caisse</t>
  </si>
  <si>
    <t>Amortiss/Prévision</t>
  </si>
  <si>
    <t>Resultat - Bilan</t>
  </si>
  <si>
    <t>Charge</t>
  </si>
  <si>
    <t>Produit</t>
  </si>
  <si>
    <t>Resultat de Gestion</t>
  </si>
  <si>
    <t>Immobilisation</t>
  </si>
  <si>
    <t>Capiteaux</t>
  </si>
  <si>
    <t>Stock</t>
  </si>
  <si>
    <t>Titre</t>
  </si>
  <si>
    <t>Rapport A Nouveau</t>
  </si>
  <si>
    <t>Aucun</t>
  </si>
  <si>
    <t>Solde</t>
  </si>
  <si>
    <t>Detail</t>
  </si>
  <si>
    <t>Colonne1</t>
  </si>
  <si>
    <t>INTITULE</t>
  </si>
  <si>
    <t>DEBITEUR DIVERS</t>
  </si>
  <si>
    <t>CREDITEUR DIVERS</t>
  </si>
  <si>
    <t>BANQUE</t>
  </si>
  <si>
    <t>CAISSE</t>
  </si>
  <si>
    <t xml:space="preserve">BAKARY </t>
  </si>
  <si>
    <t>NEANT</t>
  </si>
  <si>
    <t>MOUSSA SAWARE</t>
  </si>
  <si>
    <t>bijou</t>
  </si>
  <si>
    <t>neant</t>
  </si>
  <si>
    <t>salarie</t>
  </si>
  <si>
    <t>N° COMPTE TIERS</t>
  </si>
  <si>
    <t>CAPITAL SOCIAL</t>
  </si>
  <si>
    <t>CAPITAL PERSONNEL</t>
  </si>
  <si>
    <t/>
  </si>
  <si>
    <t>rien</t>
  </si>
  <si>
    <t>nada</t>
  </si>
  <si>
    <t>TOTAUX JOURNAL</t>
  </si>
  <si>
    <t>calcul</t>
  </si>
  <si>
    <t>credit1</t>
  </si>
  <si>
    <t>credit2</t>
  </si>
  <si>
    <t>CREDIT1</t>
  </si>
  <si>
    <t>CREDIT2</t>
  </si>
  <si>
    <t>JOURNAL D'ACHAT</t>
  </si>
  <si>
    <t>JOURNAL DE VENTE</t>
  </si>
  <si>
    <t>ACHAT</t>
  </si>
  <si>
    <t>CHEC</t>
  </si>
  <si>
    <t>Erreur</t>
  </si>
  <si>
    <t>contrôle</t>
  </si>
  <si>
    <t>GRAND JOURNAL</t>
  </si>
  <si>
    <t>JOURNAL DE DIVERS</t>
  </si>
  <si>
    <t>JOURNAL DE CAISSE</t>
  </si>
  <si>
    <t>JOURNAL DE 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</si>
</sst>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18" x14ac:knownFonts="1">
    <font>
      <sz val="11"/>
      <color theme="1"/>
      <name val="Calibri"/>
      <family val="2"/>
      <scheme val="minor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sz val="6.5"/>
      <color rgb="FF000000"/>
      <name val="Times New Roman"/>
      <family val="1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rgb="FF0000FF"/>
      <name val="Calibri"/>
      <family val="2"/>
    </font>
    <font>
      <sz val="11"/>
      <name val="Calibri"/>
      <family val="2"/>
      <scheme val="minor"/>
    </font>
    <font>
      <sz val="65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theme="9"/>
      </top>
      <bottom style="thin">
        <color theme="9"/>
      </bottom>
      <diagonal/>
    </border>
    <border>
      <left/>
      <right style="medium">
        <color indexed="64"/>
      </right>
      <top style="thin">
        <color theme="0"/>
      </top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theme="9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theme="9"/>
      </bottom>
      <diagonal/>
    </border>
    <border>
      <left/>
      <right style="medium">
        <color indexed="64"/>
      </right>
      <top style="medium">
        <color indexed="64"/>
      </top>
      <bottom style="thin">
        <color theme="0"/>
      </bottom>
      <diagonal/>
    </border>
  </borders>
  <cellStyleXfs count="2">
    <xf numFmtId="0" fontId="0" fillId="0" borderId="0"/>
    <xf numFmtId="164" fontId="8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0" borderId="1" xfId="0" applyBorder="1"/>
    <xf numFmtId="0" fontId="0" fillId="3" borderId="1" xfId="0" applyFill="1" applyBorder="1"/>
    <xf numFmtId="0" fontId="4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6" fillId="3" borderId="1" xfId="0" applyFont="1" applyFill="1" applyBorder="1"/>
    <xf numFmtId="0" fontId="9" fillId="2" borderId="0" xfId="0" applyFont="1" applyFill="1"/>
    <xf numFmtId="0" fontId="9" fillId="4" borderId="6" xfId="0" applyFont="1" applyFill="1" applyBorder="1"/>
    <xf numFmtId="0" fontId="9" fillId="5" borderId="7" xfId="0" applyFont="1" applyFill="1" applyBorder="1"/>
    <xf numFmtId="14" fontId="9" fillId="5" borderId="7" xfId="0" applyNumberFormat="1" applyFont="1" applyFill="1" applyBorder="1"/>
    <xf numFmtId="164" fontId="9" fillId="5" borderId="7" xfId="1" applyFont="1" applyFill="1" applyBorder="1"/>
    <xf numFmtId="0" fontId="0" fillId="3" borderId="0" xfId="0" applyFill="1"/>
    <xf numFmtId="0" fontId="0" fillId="2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0" fillId="0" borderId="8" xfId="0" applyBorder="1"/>
    <xf numFmtId="0" fontId="0" fillId="0" borderId="0" xfId="0" applyFill="1" applyAlignment="1">
      <alignment horizontal="center" vertical="center"/>
    </xf>
    <xf numFmtId="0" fontId="10" fillId="5" borderId="9" xfId="0" applyFont="1" applyFill="1" applyBorder="1" applyAlignment="1">
      <alignment vertical="center"/>
    </xf>
    <xf numFmtId="3" fontId="10" fillId="2" borderId="10" xfId="0" applyNumberFormat="1" applyFont="1" applyFill="1" applyBorder="1" applyAlignment="1">
      <alignment vertical="center"/>
    </xf>
    <xf numFmtId="0" fontId="10" fillId="5" borderId="4" xfId="0" applyFont="1" applyFill="1" applyBorder="1" applyAlignment="1">
      <alignment vertical="center"/>
    </xf>
    <xf numFmtId="3" fontId="10" fillId="2" borderId="5" xfId="0" applyNumberFormat="1" applyFont="1" applyFill="1" applyBorder="1" applyAlignment="1">
      <alignment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0" fillId="0" borderId="0" xfId="0" applyFill="1" applyAlignment="1">
      <alignment horizontal="left" vertical="center" indent="1"/>
    </xf>
    <xf numFmtId="0" fontId="10" fillId="5" borderId="16" xfId="0" applyFont="1" applyFill="1" applyBorder="1" applyAlignment="1">
      <alignment vertical="center"/>
    </xf>
    <xf numFmtId="3" fontId="10" fillId="2" borderId="17" xfId="0" applyNumberFormat="1" applyFont="1" applyFill="1" applyBorder="1" applyAlignment="1">
      <alignment vertical="center"/>
    </xf>
    <xf numFmtId="0" fontId="0" fillId="0" borderId="1" xfId="0" applyBorder="1" applyAlignment="1">
      <alignment vertical="center"/>
    </xf>
    <xf numFmtId="16" fontId="0" fillId="0" borderId="0" xfId="0" applyNumberFormat="1" applyFill="1" applyAlignment="1">
      <alignment horizontal="center" vertical="center"/>
    </xf>
    <xf numFmtId="164" fontId="0" fillId="0" borderId="0" xfId="1" applyFont="1" applyFill="1" applyAlignment="1">
      <alignment horizontal="center" vertical="center"/>
    </xf>
    <xf numFmtId="164" fontId="0" fillId="2" borderId="0" xfId="0" applyNumberFormat="1" applyFill="1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9" fillId="0" borderId="0" xfId="0" applyNumberFormat="1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0" fontId="14" fillId="5" borderId="0" xfId="0" applyNumberFormat="1" applyFont="1" applyFill="1" applyAlignment="1">
      <alignment horizontal="center" vertical="center"/>
    </xf>
    <xf numFmtId="2" fontId="14" fillId="5" borderId="0" xfId="0" applyNumberFormat="1" applyFont="1" applyFill="1" applyAlignment="1">
      <alignment horizontal="center" vertical="center"/>
    </xf>
    <xf numFmtId="165" fontId="14" fillId="5" borderId="0" xfId="0" applyNumberFormat="1" applyFont="1" applyFill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2" borderId="13" xfId="0" applyFont="1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 vertical="center"/>
    </xf>
    <xf numFmtId="0" fontId="15" fillId="2" borderId="14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" fillId="2" borderId="0" xfId="0" applyFont="1" applyFill="1"/>
    <xf numFmtId="165" fontId="17" fillId="2" borderId="0" xfId="0" applyNumberFormat="1" applyFont="1" applyFill="1"/>
  </cellXfs>
  <cellStyles count="2">
    <cellStyle name="Monétaire" xfId="1" builtinId="4"/>
    <cellStyle name="Normal" xfId="0" builtinId="0"/>
  </cellStyles>
  <dxfs count="155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color theme="0"/>
      </font>
    </dxf>
    <dxf>
      <border>
        <top/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color theme="0"/>
      </font>
    </dxf>
    <dxf>
      <font>
        <color theme="0"/>
      </font>
    </dxf>
    <dxf>
      <border>
        <top/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color theme="0"/>
      </font>
    </dxf>
    <dxf>
      <font>
        <color theme="0"/>
      </font>
    </dxf>
    <dxf>
      <border>
        <top/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color theme="0"/>
      </font>
    </dxf>
    <dxf>
      <font>
        <color theme="0"/>
      </font>
    </dxf>
    <dxf>
      <border>
        <top/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color theme="0"/>
      </font>
    </dxf>
    <dxf>
      <border>
        <top/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color theme="0"/>
      </font>
    </dxf>
    <dxf>
      <font>
        <color theme="0"/>
      </font>
    </dxf>
    <dxf>
      <border>
        <top/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65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fill>
        <patternFill>
          <bgColor rgb="FFFFC000"/>
        </patternFill>
      </fill>
    </dxf>
    <dxf>
      <border>
        <bottom style="thin">
          <color auto="1"/>
        </bottom>
      </border>
    </dxf>
    <dxf>
      <fill>
        <patternFill>
          <bgColor rgb="FFFFC0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top style="thin">
          <color theme="9"/>
        </top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133350</xdr:rowOff>
        </xdr:from>
        <xdr:to>
          <xdr:col>2</xdr:col>
          <xdr:colOff>114300</xdr:colOff>
          <xdr:row>4</xdr:row>
          <xdr:rowOff>47625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180975</xdr:colOff>
      <xdr:row>2</xdr:row>
      <xdr:rowOff>66675</xdr:rowOff>
    </xdr:from>
    <xdr:to>
      <xdr:col>4</xdr:col>
      <xdr:colOff>1590675</xdr:colOff>
      <xdr:row>4</xdr:row>
      <xdr:rowOff>85725</xdr:rowOff>
    </xdr:to>
    <xdr:sp macro="" textlink="">
      <xdr:nvSpPr>
        <xdr:cNvPr id="2" name="Rectangle 1"/>
        <xdr:cNvSpPr/>
      </xdr:nvSpPr>
      <xdr:spPr>
        <a:xfrm>
          <a:off x="2552700" y="447675"/>
          <a:ext cx="4629150" cy="400050"/>
        </a:xfrm>
        <a:prstGeom prst="rect">
          <a:avLst/>
        </a:prstGeom>
        <a:ln w="38100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PLAN COMPTABLE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2</xdr:row>
          <xdr:rowOff>152400</xdr:rowOff>
        </xdr:from>
        <xdr:to>
          <xdr:col>2</xdr:col>
          <xdr:colOff>666750</xdr:colOff>
          <xdr:row>4</xdr:row>
          <xdr:rowOff>66675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704849</xdr:colOff>
      <xdr:row>2</xdr:row>
      <xdr:rowOff>95250</xdr:rowOff>
    </xdr:from>
    <xdr:to>
      <xdr:col>5</xdr:col>
      <xdr:colOff>1304924</xdr:colOff>
      <xdr:row>4</xdr:row>
      <xdr:rowOff>114300</xdr:rowOff>
    </xdr:to>
    <xdr:sp macro="" textlink="">
      <xdr:nvSpPr>
        <xdr:cNvPr id="4" name="Rectangle 3"/>
        <xdr:cNvSpPr/>
      </xdr:nvSpPr>
      <xdr:spPr>
        <a:xfrm>
          <a:off x="2590799" y="476250"/>
          <a:ext cx="4695825" cy="400050"/>
        </a:xfrm>
        <a:prstGeom prst="rect">
          <a:avLst/>
        </a:prstGeom>
        <a:ln w="34925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PLAN THIERS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104775</xdr:colOff>
          <xdr:row>0</xdr:row>
          <xdr:rowOff>0</xdr:rowOff>
        </xdr:from>
        <xdr:to>
          <xdr:col>9</xdr:col>
          <xdr:colOff>371475</xdr:colOff>
          <xdr:row>2</xdr:row>
          <xdr:rowOff>180975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Calibri"/>
                </a:rPr>
                <a:t>Remplir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733425</xdr:colOff>
          <xdr:row>4</xdr:row>
          <xdr:rowOff>57150</xdr:rowOff>
        </xdr:from>
        <xdr:to>
          <xdr:col>10</xdr:col>
          <xdr:colOff>942975</xdr:colOff>
          <xdr:row>6</xdr:row>
          <xdr:rowOff>85725</xdr:rowOff>
        </xdr:to>
        <xdr:sp macro="" textlink="">
          <xdr:nvSpPr>
            <xdr:cNvPr id="14347" name="CommandButton1" hidden="1">
              <a:extLst>
                <a:ext uri="{63B3BB69-23CF-44E3-9099-C40C66FF867C}">
                  <a14:compatExt spid="_x0000_s14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YE%20NIASSE%20REK/Google%20Drive/traveau/comptabil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e"/>
      <sheetName val="Formulaire"/>
      <sheetName val="ACHAT"/>
      <sheetName val="VENTE"/>
      <sheetName val="FINANCE"/>
      <sheetName val="DIVERS"/>
      <sheetName val="GrandJournal"/>
      <sheetName val="comptabili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3" name="Tableau3" displayName="Tableau3" ref="B5:C1203" totalsRowShown="0" tableBorderDxfId="154">
  <autoFilter ref="B5:C1203">
    <filterColumn colId="0" hiddenButton="1"/>
    <filterColumn colId="1" hiddenButton="1"/>
  </autoFilter>
  <tableColumns count="2">
    <tableColumn id="1" name="compte" dataDxfId="153"/>
    <tableColumn id="2" name="descriprion" dataDxfId="1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7:E15" totalsRowShown="0" headerRowDxfId="151" dataDxfId="150" tableBorderDxfId="149">
  <autoFilter ref="B7:E15">
    <filterColumn colId="0" hiddenButton="1"/>
    <filterColumn colId="1" hiddenButton="1"/>
    <filterColumn colId="2" hiddenButton="1"/>
    <filterColumn colId="3" hiddenButton="1"/>
  </autoFilter>
  <tableColumns count="4">
    <tableColumn id="1" name="N° COMPTE" dataDxfId="148"/>
    <tableColumn id="2" name="Nature de compte" dataDxfId="147"/>
    <tableColumn id="3" name="Intitulé" dataDxfId="146"/>
    <tableColumn id="4" name="Rapport à Nouveau" dataDxfId="145"/>
  </tableColumns>
  <tableStyleInfo name="TableStyleDark7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B7:F10" totalsRowShown="0" headerRowDxfId="144" dataDxfId="143">
  <autoFilter ref="B7:F10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 COMPTE TIERS" dataDxfId="142"/>
    <tableColumn id="2" name="INTITULE" dataDxfId="141"/>
    <tableColumn id="3" name="TYPE" dataDxfId="140"/>
    <tableColumn id="4" name="Compte collectif" dataDxfId="139">
      <calculatedColumnFormula>IFERROR(INDEX(Tableau1[N° COMPTE],MATCH(D8,Tableau1[Nature de compte],0)),"")</calculatedColumnFormula>
    </tableColumn>
    <tableColumn id="5" name="Contact" dataDxfId="138"/>
  </tableColumns>
  <tableStyleInfo name="TableStyleDark7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B10:O12" totalsRowShown="0" headerRowDxfId="133" dataDxfId="132">
  <autoFilter ref="B10:O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5" name="contrôle" dataDxfId="131">
      <calculatedColumnFormula>1</calculatedColumnFormula>
    </tableColumn>
    <tableColumn id="1" name="N° Facture" dataDxfId="130"/>
    <tableColumn id="2" name="Reference" dataDxfId="129"/>
    <tableColumn id="3" name="N° Compte Général" dataDxfId="128"/>
    <tableColumn id="10" name="Description" dataDxfId="127">
      <calculatedColumnFormula>IFERROR(INDEX(Tableau1[Nature de compte],MATCH(Formulaire!E11,Tableau1[N° COMPTE],0)),"")</calculatedColumnFormula>
    </tableColumn>
    <tableColumn id="4" name="Compte Tière" dataDxfId="126"/>
    <tableColumn id="11" name="libelé" dataDxfId="125"/>
    <tableColumn id="9" name="Commentaire" dataDxfId="124"/>
    <tableColumn id="5" name="Date échéance" dataDxfId="123"/>
    <tableColumn id="6" name="Position journal" dataDxfId="122"/>
    <tableColumn id="7" name="Debit" dataDxfId="121"/>
    <tableColumn id="8" name="Crédit" dataDxfId="120"/>
    <tableColumn id="13" name="CHEC" dataDxfId="119">
      <calculatedColumnFormula>IF(AND(Tableau2[[#This Row],[N° Compte Général]]="",Tableau2[[#This Row],[Debit]]="",Tableau2[[#This Row],[Crédit]]=""),TRUE,IF(AND(Tableau2[[#This Row],[N° Compte Général]]&lt;&gt;"",OR(AND(Tableau2[[#This Row],[Crédit]]&lt;&gt;"",Tableau2[[#This Row],[Debit]]=""),AND(Tableau2[[#This Row],[Debit]]&lt;&gt;"",Tableau2[[#This Row],[Crédit]]=""))),TRUE,FALSE))</calculatedColumnFormula>
    </tableColumn>
    <tableColumn id="14" name="Erreur" dataDxfId="118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4" name="Tableau25" displayName="Tableau25" ref="B6:N7" totalsRowShown="0" headerRowDxfId="114" dataDxfId="113">
  <autoFilter ref="B6:N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2" name="N° Document" dataDxfId="112"/>
    <tableColumn id="13" name="Date" dataDxfId="111"/>
    <tableColumn id="1" name="N° Facture" dataDxfId="110"/>
    <tableColumn id="2" name="Reference" dataDxfId="109"/>
    <tableColumn id="3" name="N° Compte Général" dataDxfId="108"/>
    <tableColumn id="10" name="Description" dataDxfId="107" dataCellStyle="Monétaire"/>
    <tableColumn id="4" name="Compte Tière" dataDxfId="106" dataCellStyle="Monétaire"/>
    <tableColumn id="11" name="libelé" dataDxfId="105"/>
    <tableColumn id="9" name="Commentaire" dataDxfId="104"/>
    <tableColumn id="7" name="Date échéance" dataDxfId="103"/>
    <tableColumn id="8" name="Position journal" dataDxfId="102"/>
    <tableColumn id="5" name="Debit" dataDxfId="101"/>
    <tableColumn id="6" name="Crédit" dataDxfId="100" dataCellStyle="Monétaire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id="14" name="Tableau2515" displayName="Tableau2515" ref="B6:N7" totalsRowShown="0" headerRowDxfId="97" dataDxfId="96">
  <autoFilter ref="B6:N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2" name="N° Document" dataDxfId="95"/>
    <tableColumn id="13" name="Date" dataDxfId="94"/>
    <tableColumn id="1" name="N° Facture" dataDxfId="93"/>
    <tableColumn id="2" name="Reference" dataDxfId="92"/>
    <tableColumn id="3" name="N° Compte Général" dataDxfId="91"/>
    <tableColumn id="10" name="Description" dataDxfId="90" dataCellStyle="Monétaire"/>
    <tableColumn id="4" name="Compte Tière" dataDxfId="89" dataCellStyle="Monétaire"/>
    <tableColumn id="11" name="libelé" dataDxfId="88"/>
    <tableColumn id="9" name="Commentaire" dataDxfId="87"/>
    <tableColumn id="7" name="Date échéance" dataDxfId="86"/>
    <tableColumn id="8" name="Position journal" dataDxfId="85"/>
    <tableColumn id="5" name="Debit" dataDxfId="84"/>
    <tableColumn id="6" name="Crédit" dataDxfId="83" dataCellStyle="Monétaire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16" name="Tableau251517" displayName="Tableau251517" ref="B6:N7" totalsRowShown="0" headerRowDxfId="79" dataDxfId="78">
  <autoFilter ref="B6:N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2" name="N° Document" dataDxfId="77"/>
    <tableColumn id="13" name="Date" dataDxfId="76"/>
    <tableColumn id="1" name="N° Facture" dataDxfId="75"/>
    <tableColumn id="2" name="Reference" dataDxfId="74"/>
    <tableColumn id="3" name="N° Compte Général" dataDxfId="73"/>
    <tableColumn id="10" name="Description" dataDxfId="72" dataCellStyle="Monétaire"/>
    <tableColumn id="4" name="Compte Tière" dataDxfId="71" dataCellStyle="Monétaire"/>
    <tableColumn id="11" name="libelé" dataDxfId="70"/>
    <tableColumn id="9" name="Commentaire" dataDxfId="69"/>
    <tableColumn id="7" name="Date échéance" dataDxfId="68"/>
    <tableColumn id="8" name="Position journal" dataDxfId="67"/>
    <tableColumn id="5" name="Debit" dataDxfId="66"/>
    <tableColumn id="6" name="Crédit" dataDxfId="65" dataCellStyle="Monétaire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id="17" name="Tableau251518" displayName="Tableau251518" ref="B6:N7" totalsRowShown="0" headerRowDxfId="61" dataDxfId="60">
  <autoFilter ref="B6:N7"/>
  <tableColumns count="13">
    <tableColumn id="12" name="N° Document" dataDxfId="59"/>
    <tableColumn id="13" name="Date" dataDxfId="58"/>
    <tableColumn id="1" name="N° Facture" dataDxfId="57"/>
    <tableColumn id="2" name="Reference" dataDxfId="56"/>
    <tableColumn id="3" name="N° Compte Général" dataDxfId="55"/>
    <tableColumn id="10" name="Description" dataDxfId="54" dataCellStyle="Monétaire"/>
    <tableColumn id="4" name="Compte Tière" dataDxfId="53" dataCellStyle="Monétaire"/>
    <tableColumn id="11" name="libelé" dataDxfId="52"/>
    <tableColumn id="9" name="Commentaire" dataDxfId="51"/>
    <tableColumn id="7" name="Date échéance" dataDxfId="50"/>
    <tableColumn id="8" name="Position journal" dataDxfId="49"/>
    <tableColumn id="5" name="Debit" dataDxfId="48"/>
    <tableColumn id="6" name="Crédit" dataDxfId="47" dataCellStyle="Monétaire"/>
  </tableColumns>
  <tableStyleInfo name="TableStyleLight14" showFirstColumn="0" showLastColumn="0" showRowStripes="1" showColumnStripes="0"/>
</table>
</file>

<file path=xl/tables/table9.xml><?xml version="1.0" encoding="utf-8"?>
<table xmlns="http://schemas.openxmlformats.org/spreadsheetml/2006/main" id="18" name="Tableau251519" displayName="Tableau251519" ref="B6:N7" totalsRowShown="0" headerRowDxfId="43" dataDxfId="42">
  <autoFilter ref="B6:N7"/>
  <tableColumns count="13">
    <tableColumn id="12" name="N° Document" dataDxfId="41"/>
    <tableColumn id="13" name="Date" dataDxfId="40"/>
    <tableColumn id="1" name="N° Facture" dataDxfId="39"/>
    <tableColumn id="2" name="Reference" dataDxfId="38"/>
    <tableColumn id="3" name="N° Compte Général" dataDxfId="37"/>
    <tableColumn id="10" name="Description" dataDxfId="36" dataCellStyle="Monétaire"/>
    <tableColumn id="4" name="Compte Tière" dataDxfId="35" dataCellStyle="Monétaire"/>
    <tableColumn id="11" name="libelé" dataDxfId="34"/>
    <tableColumn id="9" name="Commentaire" dataDxfId="33"/>
    <tableColumn id="7" name="Date échéance" dataDxfId="32"/>
    <tableColumn id="8" name="Position journal" dataDxfId="31"/>
    <tableColumn id="5" name="Debit" dataDxfId="30"/>
    <tableColumn id="6" name="Crédit" dataDxfId="29" dataCellStyle="Monétaire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15" name="Tableau2516" displayName="Tableau2516" ref="B6:O7" totalsRowShown="0" headerRowDxfId="26" dataDxfId="25">
  <autoFilter ref="B6:O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4">
    <tableColumn id="12" name="N° Document" dataDxfId="24"/>
    <tableColumn id="13" name="Date" dataDxfId="23"/>
    <tableColumn id="1" name="N° Facture" dataDxfId="22"/>
    <tableColumn id="2" name="Reference" dataDxfId="21"/>
    <tableColumn id="3" name="N° Compte Général" dataDxfId="20"/>
    <tableColumn id="10" name="Description" dataDxfId="19" dataCellStyle="Monétaire"/>
    <tableColumn id="4" name="Compte Tière" dataDxfId="18" dataCellStyle="Monétaire"/>
    <tableColumn id="11" name="libelé" dataDxfId="17"/>
    <tableColumn id="9" name="Commentaire" dataDxfId="16"/>
    <tableColumn id="7" name="Date échéance" dataDxfId="15"/>
    <tableColumn id="8" name="Position journal" dataDxfId="14"/>
    <tableColumn id="5" name="Debit" dataDxfId="13"/>
    <tableColumn id="6" name="Crédit" dataDxfId="12" dataCellStyle="Monétaire"/>
    <tableColumn id="14" name="Colonne1" dataDxfId="11"/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id="10" name="Tableau10" displayName="Tableau10" ref="B5:C9" totalsRowShown="0" headerRowDxfId="10" dataDxfId="9">
  <autoFilter ref="B5:C9">
    <filterColumn colId="0" hiddenButton="1"/>
  </autoFilter>
  <tableColumns count="2">
    <tableColumn id="1" name="Type" dataDxfId="8"/>
    <tableColumn id="2" name="Colonne1" dataDxfId="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E5:F20" totalsRowShown="0" headerRowDxfId="6" dataDxfId="5">
  <autoFilter ref="E5:F20"/>
  <tableColumns count="2">
    <tableColumn id="1" name="nature de compte" dataDxfId="4"/>
    <tableColumn id="2" name="Colonne1" dataDxfId="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H5:H8" totalsRowShown="0" headerRowDxfId="2" dataDxfId="1">
  <autoFilter ref="H5:H8"/>
  <tableColumns count="1">
    <tableColumn id="1" name="Rapport A Nouvea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3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table" Target="../tables/table12.xml"/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203"/>
  <sheetViews>
    <sheetView workbookViewId="0">
      <selection activeCell="H15" sqref="H15"/>
    </sheetView>
  </sheetViews>
  <sheetFormatPr baseColWidth="10" defaultColWidth="11.42578125" defaultRowHeight="15" x14ac:dyDescent="0.25"/>
  <cols>
    <col min="3" max="3" width="105.42578125" bestFit="1" customWidth="1"/>
  </cols>
  <sheetData>
    <row r="1" spans="2:5" ht="15.75" thickBot="1" x14ac:dyDescent="0.3"/>
    <row r="2" spans="2:5" x14ac:dyDescent="0.25">
      <c r="B2" s="50" t="s">
        <v>1100</v>
      </c>
      <c r="C2" s="51"/>
    </row>
    <row r="3" spans="2:5" ht="15.75" thickBot="1" x14ac:dyDescent="0.3">
      <c r="B3" s="52"/>
      <c r="C3" s="53"/>
    </row>
    <row r="4" spans="2:5" ht="26.25" x14ac:dyDescent="0.25">
      <c r="B4" s="23"/>
      <c r="C4" s="23"/>
    </row>
    <row r="5" spans="2:5" x14ac:dyDescent="0.25">
      <c r="B5" t="s">
        <v>1117</v>
      </c>
      <c r="C5" t="s">
        <v>1118</v>
      </c>
    </row>
    <row r="6" spans="2:5" x14ac:dyDescent="0.25">
      <c r="B6" s="2">
        <v>10</v>
      </c>
      <c r="C6" s="2" t="s">
        <v>0</v>
      </c>
      <c r="D6" s="1"/>
      <c r="E6" s="1"/>
    </row>
    <row r="7" spans="2:5" x14ac:dyDescent="0.25">
      <c r="B7" s="3">
        <v>101</v>
      </c>
      <c r="C7" s="3" t="s">
        <v>1</v>
      </c>
      <c r="D7" s="1"/>
      <c r="E7" s="1"/>
    </row>
    <row r="8" spans="2:5" x14ac:dyDescent="0.25">
      <c r="B8" s="4">
        <v>1011</v>
      </c>
      <c r="C8" s="4" t="s">
        <v>2</v>
      </c>
      <c r="D8" s="1"/>
      <c r="E8" s="1"/>
    </row>
    <row r="9" spans="2:5" x14ac:dyDescent="0.25">
      <c r="B9" s="4">
        <v>1012</v>
      </c>
      <c r="C9" s="4" t="s">
        <v>3</v>
      </c>
      <c r="D9" s="1"/>
      <c r="E9" s="1"/>
    </row>
    <row r="10" spans="2:5" x14ac:dyDescent="0.25">
      <c r="B10" s="4">
        <v>1013</v>
      </c>
      <c r="C10" s="4" t="s">
        <v>4</v>
      </c>
      <c r="D10" s="1"/>
      <c r="E10" s="1"/>
    </row>
    <row r="11" spans="2:5" x14ac:dyDescent="0.25">
      <c r="B11" s="4">
        <v>1014</v>
      </c>
      <c r="C11" s="4" t="s">
        <v>5</v>
      </c>
      <c r="D11" s="1"/>
      <c r="E11" s="1"/>
    </row>
    <row r="12" spans="2:5" x14ac:dyDescent="0.25">
      <c r="B12" s="4">
        <v>1018</v>
      </c>
      <c r="C12" s="4" t="s">
        <v>6</v>
      </c>
      <c r="D12" s="1"/>
      <c r="E12" s="1"/>
    </row>
    <row r="13" spans="2:5" x14ac:dyDescent="0.25">
      <c r="B13" s="3">
        <v>102</v>
      </c>
      <c r="C13" s="3" t="s">
        <v>7</v>
      </c>
      <c r="D13" s="1"/>
      <c r="E13" s="1"/>
    </row>
    <row r="14" spans="2:5" x14ac:dyDescent="0.25">
      <c r="B14" s="4">
        <v>1021</v>
      </c>
      <c r="C14" s="4" t="s">
        <v>8</v>
      </c>
      <c r="D14" s="1"/>
      <c r="E14" s="1"/>
    </row>
    <row r="15" spans="2:5" x14ac:dyDescent="0.25">
      <c r="B15" s="4">
        <v>1022</v>
      </c>
      <c r="C15" s="4" t="s">
        <v>9</v>
      </c>
      <c r="D15" s="1"/>
      <c r="E15" s="1"/>
    </row>
    <row r="16" spans="2:5" x14ac:dyDescent="0.25">
      <c r="B16" s="4">
        <v>1028</v>
      </c>
      <c r="C16" s="4" t="s">
        <v>10</v>
      </c>
      <c r="D16" s="1"/>
      <c r="E16" s="1"/>
    </row>
    <row r="17" spans="2:5" x14ac:dyDescent="0.25">
      <c r="B17" s="4">
        <v>103</v>
      </c>
      <c r="C17" s="4" t="s">
        <v>11</v>
      </c>
      <c r="D17" s="1"/>
      <c r="E17" s="1"/>
    </row>
    <row r="18" spans="2:5" x14ac:dyDescent="0.25">
      <c r="B18" s="3">
        <v>104</v>
      </c>
      <c r="C18" s="3" t="s">
        <v>12</v>
      </c>
      <c r="D18" s="1"/>
      <c r="E18" s="1"/>
    </row>
    <row r="19" spans="2:5" x14ac:dyDescent="0.25">
      <c r="B19" s="4">
        <v>1041</v>
      </c>
      <c r="C19" s="4" t="s">
        <v>13</v>
      </c>
      <c r="D19" s="1"/>
      <c r="E19" s="1"/>
    </row>
    <row r="20" spans="2:5" x14ac:dyDescent="0.25">
      <c r="B20" s="4">
        <v>1042</v>
      </c>
      <c r="C20" s="4" t="s">
        <v>14</v>
      </c>
      <c r="D20" s="1"/>
      <c r="E20" s="1"/>
    </row>
    <row r="21" spans="2:5" x14ac:dyDescent="0.25">
      <c r="B21" s="4">
        <v>1043</v>
      </c>
      <c r="C21" s="4" t="s">
        <v>15</v>
      </c>
      <c r="D21" s="1"/>
      <c r="E21" s="1"/>
    </row>
    <row r="22" spans="2:5" x14ac:dyDescent="0.25">
      <c r="B22" s="4">
        <v>1047</v>
      </c>
      <c r="C22" s="4" t="s">
        <v>16</v>
      </c>
      <c r="D22" s="1"/>
      <c r="E22" s="1"/>
    </row>
    <row r="23" spans="2:5" x14ac:dyDescent="0.25">
      <c r="B23" s="4">
        <v>1048</v>
      </c>
      <c r="C23" s="4" t="s">
        <v>17</v>
      </c>
      <c r="D23" s="1"/>
      <c r="E23" s="1"/>
    </row>
    <row r="24" spans="2:5" x14ac:dyDescent="0.25">
      <c r="B24" s="3">
        <v>105</v>
      </c>
      <c r="C24" s="3" t="s">
        <v>18</v>
      </c>
      <c r="D24" s="1"/>
      <c r="E24" s="1"/>
    </row>
    <row r="25" spans="2:5" x14ac:dyDescent="0.25">
      <c r="B25" s="4">
        <v>1051</v>
      </c>
      <c r="C25" s="4" t="s">
        <v>19</v>
      </c>
      <c r="D25" s="1"/>
      <c r="E25" s="1"/>
    </row>
    <row r="26" spans="2:5" x14ac:dyDescent="0.25">
      <c r="B26" s="4">
        <v>1052</v>
      </c>
      <c r="C26" s="4" t="s">
        <v>20</v>
      </c>
      <c r="D26" s="1"/>
      <c r="E26" s="1"/>
    </row>
    <row r="27" spans="2:5" x14ac:dyDescent="0.25">
      <c r="B27" s="4">
        <v>1053</v>
      </c>
      <c r="C27" s="4" t="s">
        <v>21</v>
      </c>
      <c r="D27" s="1"/>
      <c r="E27" s="1"/>
    </row>
    <row r="28" spans="2:5" x14ac:dyDescent="0.25">
      <c r="B28" s="4">
        <v>1054</v>
      </c>
      <c r="C28" s="4" t="s">
        <v>22</v>
      </c>
      <c r="D28" s="1"/>
      <c r="E28" s="1"/>
    </row>
    <row r="29" spans="2:5" x14ac:dyDescent="0.25">
      <c r="B29" s="4">
        <v>1058</v>
      </c>
      <c r="C29" s="4" t="s">
        <v>23</v>
      </c>
      <c r="D29" s="1"/>
      <c r="E29" s="1"/>
    </row>
    <row r="30" spans="2:5" x14ac:dyDescent="0.25">
      <c r="B30" s="3">
        <v>106</v>
      </c>
      <c r="C30" s="3" t="s">
        <v>24</v>
      </c>
      <c r="D30" s="1"/>
      <c r="E30" s="1"/>
    </row>
    <row r="31" spans="2:5" x14ac:dyDescent="0.25">
      <c r="B31" s="4">
        <v>1061</v>
      </c>
      <c r="C31" s="4" t="s">
        <v>25</v>
      </c>
      <c r="D31" s="1"/>
      <c r="E31" s="1"/>
    </row>
    <row r="32" spans="2:5" x14ac:dyDescent="0.25">
      <c r="B32" s="4">
        <v>1062</v>
      </c>
      <c r="C32" s="4" t="s">
        <v>26</v>
      </c>
      <c r="D32" s="1"/>
      <c r="E32" s="1"/>
    </row>
    <row r="33" spans="2:5" x14ac:dyDescent="0.25">
      <c r="B33" s="3">
        <v>109</v>
      </c>
      <c r="C33" s="3" t="s">
        <v>27</v>
      </c>
      <c r="D33" s="1"/>
      <c r="E33" s="1"/>
    </row>
    <row r="34" spans="2:5" x14ac:dyDescent="0.25">
      <c r="B34" s="5">
        <v>11</v>
      </c>
      <c r="C34" s="5" t="s">
        <v>28</v>
      </c>
      <c r="D34" s="1"/>
      <c r="E34" s="1"/>
    </row>
    <row r="35" spans="2:5" x14ac:dyDescent="0.25">
      <c r="B35" s="4">
        <v>111</v>
      </c>
      <c r="C35" s="4" t="s">
        <v>29</v>
      </c>
      <c r="D35" s="1"/>
      <c r="E35" s="1"/>
    </row>
    <row r="36" spans="2:5" x14ac:dyDescent="0.25">
      <c r="B36" s="4">
        <v>112</v>
      </c>
      <c r="C36" s="4" t="s">
        <v>30</v>
      </c>
      <c r="D36" s="1"/>
      <c r="E36" s="1"/>
    </row>
    <row r="37" spans="2:5" x14ac:dyDescent="0.25">
      <c r="B37" s="4">
        <v>113</v>
      </c>
      <c r="C37" s="4" t="s">
        <v>31</v>
      </c>
      <c r="D37" s="1"/>
      <c r="E37" s="1"/>
    </row>
    <row r="38" spans="2:5" x14ac:dyDescent="0.25">
      <c r="B38" s="4">
        <v>1131</v>
      </c>
      <c r="C38" s="4" t="s">
        <v>32</v>
      </c>
      <c r="D38" s="1"/>
      <c r="E38" s="1"/>
    </row>
    <row r="39" spans="2:5" x14ac:dyDescent="0.25">
      <c r="B39" s="4">
        <v>1133</v>
      </c>
      <c r="C39" s="4" t="s">
        <v>33</v>
      </c>
      <c r="D39" s="1"/>
      <c r="E39" s="1"/>
    </row>
    <row r="40" spans="2:5" x14ac:dyDescent="0.25">
      <c r="B40" s="4">
        <v>1138</v>
      </c>
      <c r="C40" s="4" t="s">
        <v>34</v>
      </c>
      <c r="D40" s="1"/>
      <c r="E40" s="1"/>
    </row>
    <row r="41" spans="2:5" x14ac:dyDescent="0.25">
      <c r="B41" s="4">
        <v>118</v>
      </c>
      <c r="C41" s="4" t="s">
        <v>35</v>
      </c>
      <c r="D41" s="1"/>
      <c r="E41" s="1"/>
    </row>
    <row r="42" spans="2:5" x14ac:dyDescent="0.25">
      <c r="B42" s="4">
        <v>1181</v>
      </c>
      <c r="C42" s="4" t="s">
        <v>36</v>
      </c>
      <c r="D42" s="1"/>
      <c r="E42" s="1"/>
    </row>
    <row r="43" spans="2:5" x14ac:dyDescent="0.25">
      <c r="B43" s="4">
        <v>1188</v>
      </c>
      <c r="C43" s="4" t="s">
        <v>37</v>
      </c>
      <c r="D43" s="1"/>
      <c r="E43" s="1"/>
    </row>
    <row r="44" spans="2:5" x14ac:dyDescent="0.25">
      <c r="B44" s="3">
        <v>12</v>
      </c>
      <c r="C44" s="3" t="s">
        <v>38</v>
      </c>
      <c r="D44" s="1"/>
      <c r="E44" s="1"/>
    </row>
    <row r="45" spans="2:5" x14ac:dyDescent="0.25">
      <c r="B45" s="4">
        <v>121</v>
      </c>
      <c r="C45" s="4" t="s">
        <v>39</v>
      </c>
      <c r="D45" s="1"/>
      <c r="E45" s="1"/>
    </row>
    <row r="46" spans="2:5" x14ac:dyDescent="0.25">
      <c r="B46" s="4">
        <v>129</v>
      </c>
      <c r="C46" s="4" t="s">
        <v>40</v>
      </c>
      <c r="D46" s="1"/>
      <c r="E46" s="1"/>
    </row>
    <row r="47" spans="2:5" x14ac:dyDescent="0.25">
      <c r="B47" s="4">
        <v>1291</v>
      </c>
      <c r="C47" s="4" t="s">
        <v>41</v>
      </c>
      <c r="D47" s="1"/>
      <c r="E47" s="1"/>
    </row>
    <row r="48" spans="2:5" x14ac:dyDescent="0.25">
      <c r="B48" s="4">
        <v>1292</v>
      </c>
      <c r="C48" s="4" t="s">
        <v>42</v>
      </c>
      <c r="D48" s="1"/>
      <c r="E48" s="1"/>
    </row>
    <row r="49" spans="2:5" x14ac:dyDescent="0.25">
      <c r="B49" s="3">
        <v>13</v>
      </c>
      <c r="C49" s="3" t="s">
        <v>43</v>
      </c>
      <c r="D49" s="1"/>
      <c r="E49" s="1"/>
    </row>
    <row r="50" spans="2:5" x14ac:dyDescent="0.25">
      <c r="B50" s="4">
        <v>130</v>
      </c>
      <c r="C50" s="4" t="s">
        <v>44</v>
      </c>
      <c r="D50" s="1"/>
      <c r="E50" s="1"/>
    </row>
    <row r="51" spans="2:5" x14ac:dyDescent="0.25">
      <c r="B51" s="4">
        <v>1301</v>
      </c>
      <c r="C51" s="4" t="s">
        <v>45</v>
      </c>
      <c r="D51" s="1"/>
      <c r="E51" s="1"/>
    </row>
    <row r="52" spans="2:5" x14ac:dyDescent="0.25">
      <c r="B52" s="4">
        <v>1309</v>
      </c>
      <c r="C52" s="4" t="s">
        <v>46</v>
      </c>
      <c r="D52" s="1"/>
      <c r="E52" s="1"/>
    </row>
    <row r="53" spans="2:5" x14ac:dyDescent="0.25">
      <c r="B53" s="4">
        <v>131</v>
      </c>
      <c r="C53" s="4" t="s">
        <v>47</v>
      </c>
      <c r="D53" s="1"/>
      <c r="E53" s="1"/>
    </row>
    <row r="54" spans="2:5" x14ac:dyDescent="0.25">
      <c r="B54" s="4">
        <v>132</v>
      </c>
      <c r="C54" s="4" t="s">
        <v>48</v>
      </c>
      <c r="D54" s="1"/>
      <c r="E54" s="1"/>
    </row>
    <row r="55" spans="2:5" x14ac:dyDescent="0.25">
      <c r="B55" s="4">
        <v>1321</v>
      </c>
      <c r="C55" s="4" t="s">
        <v>49</v>
      </c>
      <c r="D55" s="1"/>
      <c r="E55" s="1"/>
    </row>
    <row r="56" spans="2:5" x14ac:dyDescent="0.25">
      <c r="B56" s="4">
        <v>1322</v>
      </c>
      <c r="C56" s="4" t="s">
        <v>50</v>
      </c>
      <c r="D56" s="1"/>
      <c r="E56" s="1"/>
    </row>
    <row r="57" spans="2:5" x14ac:dyDescent="0.25">
      <c r="B57" s="4">
        <v>133</v>
      </c>
      <c r="C57" s="4" t="s">
        <v>51</v>
      </c>
      <c r="D57" s="1"/>
      <c r="E57" s="1"/>
    </row>
    <row r="58" spans="2:5" x14ac:dyDescent="0.25">
      <c r="B58" s="4">
        <v>134</v>
      </c>
      <c r="C58" s="4" t="s">
        <v>52</v>
      </c>
      <c r="D58" s="1"/>
      <c r="E58" s="1"/>
    </row>
    <row r="59" spans="2:5" x14ac:dyDescent="0.25">
      <c r="B59" s="4">
        <v>135</v>
      </c>
      <c r="C59" s="4" t="s">
        <v>53</v>
      </c>
      <c r="D59" s="1"/>
      <c r="E59" s="1"/>
    </row>
    <row r="60" spans="2:5" x14ac:dyDescent="0.25">
      <c r="B60" s="4">
        <v>136</v>
      </c>
      <c r="C60" s="4" t="s">
        <v>54</v>
      </c>
      <c r="D60" s="1"/>
      <c r="E60" s="1"/>
    </row>
    <row r="61" spans="2:5" x14ac:dyDescent="0.25">
      <c r="B61" s="4">
        <v>137</v>
      </c>
      <c r="C61" s="4" t="s">
        <v>55</v>
      </c>
      <c r="D61" s="1"/>
      <c r="E61" s="1"/>
    </row>
    <row r="62" spans="2:5" x14ac:dyDescent="0.25">
      <c r="B62" s="4">
        <v>138</v>
      </c>
      <c r="C62" s="4" t="s">
        <v>56</v>
      </c>
      <c r="D62" s="1"/>
      <c r="E62" s="1"/>
    </row>
    <row r="63" spans="2:5" x14ac:dyDescent="0.25">
      <c r="B63" s="4">
        <v>139</v>
      </c>
      <c r="C63" s="4" t="s">
        <v>57</v>
      </c>
      <c r="D63" s="1"/>
      <c r="E63" s="1"/>
    </row>
    <row r="64" spans="2:5" x14ac:dyDescent="0.25">
      <c r="B64" s="6">
        <v>14</v>
      </c>
      <c r="C64" s="6" t="s">
        <v>58</v>
      </c>
      <c r="D64" s="1"/>
      <c r="E64" s="1"/>
    </row>
    <row r="65" spans="2:5" x14ac:dyDescent="0.25">
      <c r="B65" s="4">
        <v>141</v>
      </c>
      <c r="C65" s="4" t="s">
        <v>59</v>
      </c>
      <c r="D65" s="1"/>
      <c r="E65" s="1"/>
    </row>
    <row r="66" spans="2:5" x14ac:dyDescent="0.25">
      <c r="B66" s="4">
        <v>1411</v>
      </c>
      <c r="C66" s="4" t="s">
        <v>60</v>
      </c>
      <c r="D66" s="1"/>
      <c r="E66" s="1"/>
    </row>
    <row r="67" spans="2:5" x14ac:dyDescent="0.25">
      <c r="B67" s="4">
        <v>1412</v>
      </c>
      <c r="C67" s="4" t="s">
        <v>61</v>
      </c>
      <c r="D67" s="1"/>
      <c r="E67" s="1"/>
    </row>
    <row r="68" spans="2:5" x14ac:dyDescent="0.25">
      <c r="B68" s="4">
        <v>1413</v>
      </c>
      <c r="C68" s="4" t="s">
        <v>62</v>
      </c>
      <c r="D68" s="1"/>
      <c r="E68" s="1"/>
    </row>
    <row r="69" spans="2:5" x14ac:dyDescent="0.25">
      <c r="B69" s="4">
        <v>1414</v>
      </c>
      <c r="C69" s="4" t="s">
        <v>63</v>
      </c>
      <c r="D69" s="1"/>
      <c r="E69" s="1"/>
    </row>
    <row r="70" spans="2:5" x14ac:dyDescent="0.25">
      <c r="B70" s="4">
        <v>1415</v>
      </c>
      <c r="C70" s="4" t="s">
        <v>64</v>
      </c>
      <c r="D70" s="1"/>
      <c r="E70" s="1"/>
    </row>
    <row r="71" spans="2:5" x14ac:dyDescent="0.25">
      <c r="B71" s="4">
        <v>1416</v>
      </c>
      <c r="C71" s="4" t="s">
        <v>65</v>
      </c>
      <c r="D71" s="1"/>
      <c r="E71" s="1"/>
    </row>
    <row r="72" spans="2:5" x14ac:dyDescent="0.25">
      <c r="B72" s="4">
        <v>1417</v>
      </c>
      <c r="C72" s="4" t="s">
        <v>66</v>
      </c>
      <c r="D72" s="1"/>
      <c r="E72" s="1"/>
    </row>
    <row r="73" spans="2:5" x14ac:dyDescent="0.25">
      <c r="B73" s="4">
        <v>1418</v>
      </c>
      <c r="C73" s="4" t="s">
        <v>67</v>
      </c>
      <c r="D73" s="1"/>
      <c r="E73" s="1"/>
    </row>
    <row r="74" spans="2:5" x14ac:dyDescent="0.25">
      <c r="B74" s="4">
        <v>142</v>
      </c>
      <c r="C74" s="4" t="s">
        <v>68</v>
      </c>
      <c r="D74" s="1"/>
      <c r="E74" s="1"/>
    </row>
    <row r="75" spans="2:5" x14ac:dyDescent="0.25">
      <c r="B75" s="4">
        <v>148</v>
      </c>
      <c r="C75" s="4" t="s">
        <v>69</v>
      </c>
      <c r="D75" s="1"/>
      <c r="E75" s="1"/>
    </row>
    <row r="76" spans="2:5" x14ac:dyDescent="0.25">
      <c r="B76" s="3">
        <v>15</v>
      </c>
      <c r="C76" s="3" t="s">
        <v>70</v>
      </c>
      <c r="D76" s="1"/>
      <c r="E76" s="1"/>
    </row>
    <row r="77" spans="2:5" x14ac:dyDescent="0.25">
      <c r="B77" s="4">
        <v>151</v>
      </c>
      <c r="C77" s="4" t="s">
        <v>71</v>
      </c>
      <c r="D77" s="1"/>
      <c r="E77" s="1"/>
    </row>
    <row r="78" spans="2:5" x14ac:dyDescent="0.25">
      <c r="B78" s="4">
        <v>152</v>
      </c>
      <c r="C78" s="4" t="s">
        <v>72</v>
      </c>
      <c r="D78" s="1"/>
      <c r="E78" s="1"/>
    </row>
    <row r="79" spans="2:5" x14ac:dyDescent="0.25">
      <c r="B79" s="4">
        <v>153</v>
      </c>
      <c r="C79" s="4" t="s">
        <v>73</v>
      </c>
      <c r="D79" s="1"/>
      <c r="E79" s="1"/>
    </row>
    <row r="80" spans="2:5" x14ac:dyDescent="0.25">
      <c r="B80" s="4">
        <v>1531</v>
      </c>
      <c r="C80" s="4" t="s">
        <v>74</v>
      </c>
      <c r="D80" s="1"/>
      <c r="E80" s="1"/>
    </row>
    <row r="81" spans="2:5" x14ac:dyDescent="0.25">
      <c r="B81" s="4">
        <v>1532</v>
      </c>
      <c r="C81" s="4" t="s">
        <v>75</v>
      </c>
      <c r="D81" s="1"/>
      <c r="E81" s="1"/>
    </row>
    <row r="82" spans="2:5" x14ac:dyDescent="0.25">
      <c r="B82" s="4">
        <v>154</v>
      </c>
      <c r="C82" s="4" t="s">
        <v>76</v>
      </c>
      <c r="D82" s="1"/>
      <c r="E82" s="1"/>
    </row>
    <row r="83" spans="2:5" x14ac:dyDescent="0.25">
      <c r="B83" s="4">
        <v>155</v>
      </c>
      <c r="C83" s="4" t="s">
        <v>77</v>
      </c>
      <c r="D83" s="1"/>
      <c r="E83" s="1"/>
    </row>
    <row r="84" spans="2:5" x14ac:dyDescent="0.25">
      <c r="B84" s="4">
        <v>1551</v>
      </c>
      <c r="C84" s="4" t="s">
        <v>78</v>
      </c>
      <c r="D84" s="1"/>
      <c r="E84" s="1"/>
    </row>
    <row r="85" spans="2:5" x14ac:dyDescent="0.25">
      <c r="B85" s="4">
        <v>156</v>
      </c>
      <c r="C85" s="4" t="s">
        <v>79</v>
      </c>
      <c r="D85" s="1"/>
      <c r="E85" s="1"/>
    </row>
    <row r="86" spans="2:5" x14ac:dyDescent="0.25">
      <c r="B86" s="4">
        <v>1561</v>
      </c>
      <c r="C86" s="4" t="s">
        <v>80</v>
      </c>
      <c r="D86" s="1"/>
      <c r="E86" s="1"/>
    </row>
    <row r="87" spans="2:5" x14ac:dyDescent="0.25">
      <c r="B87" s="4">
        <v>1562</v>
      </c>
      <c r="C87" s="4" t="s">
        <v>81</v>
      </c>
      <c r="D87" s="1"/>
      <c r="E87" s="1"/>
    </row>
    <row r="88" spans="2:5" x14ac:dyDescent="0.25">
      <c r="B88" s="4">
        <v>157</v>
      </c>
      <c r="C88" s="4" t="s">
        <v>82</v>
      </c>
      <c r="D88" s="1"/>
      <c r="E88" s="1"/>
    </row>
    <row r="89" spans="2:5" x14ac:dyDescent="0.25">
      <c r="B89" s="4">
        <v>158</v>
      </c>
      <c r="C89" s="4" t="s">
        <v>83</v>
      </c>
      <c r="D89" s="1"/>
      <c r="E89" s="1"/>
    </row>
    <row r="90" spans="2:5" x14ac:dyDescent="0.25">
      <c r="B90" s="3">
        <v>16</v>
      </c>
      <c r="C90" s="3" t="s">
        <v>84</v>
      </c>
      <c r="D90" s="1"/>
      <c r="E90" s="1"/>
    </row>
    <row r="91" spans="2:5" x14ac:dyDescent="0.25">
      <c r="B91" s="4">
        <v>161</v>
      </c>
      <c r="C91" s="4" t="s">
        <v>85</v>
      </c>
      <c r="D91" s="1"/>
      <c r="E91" s="1"/>
    </row>
    <row r="92" spans="2:5" x14ac:dyDescent="0.25">
      <c r="B92" s="4">
        <v>1611</v>
      </c>
      <c r="C92" s="4" t="s">
        <v>86</v>
      </c>
      <c r="D92" s="1"/>
      <c r="E92" s="1"/>
    </row>
    <row r="93" spans="2:5" x14ac:dyDescent="0.25">
      <c r="B93" s="4">
        <v>1612</v>
      </c>
      <c r="C93" s="4" t="s">
        <v>87</v>
      </c>
      <c r="D93" s="1"/>
      <c r="E93" s="1"/>
    </row>
    <row r="94" spans="2:5" x14ac:dyDescent="0.25">
      <c r="B94" s="4">
        <v>1618</v>
      </c>
      <c r="C94" s="4" t="s">
        <v>88</v>
      </c>
      <c r="D94" s="1"/>
      <c r="E94" s="1"/>
    </row>
    <row r="95" spans="2:5" x14ac:dyDescent="0.25">
      <c r="B95" s="4">
        <v>162</v>
      </c>
      <c r="C95" s="4" t="s">
        <v>89</v>
      </c>
      <c r="D95" s="1"/>
      <c r="E95" s="1"/>
    </row>
    <row r="96" spans="2:5" x14ac:dyDescent="0.25">
      <c r="B96" s="4">
        <v>163</v>
      </c>
      <c r="C96" s="4" t="s">
        <v>90</v>
      </c>
      <c r="D96" s="1"/>
      <c r="E96" s="1"/>
    </row>
    <row r="97" spans="2:5" x14ac:dyDescent="0.25">
      <c r="B97" s="4">
        <v>164</v>
      </c>
      <c r="C97" s="4" t="s">
        <v>91</v>
      </c>
      <c r="D97" s="1"/>
      <c r="E97" s="1"/>
    </row>
    <row r="98" spans="2:5" x14ac:dyDescent="0.25">
      <c r="B98" s="4">
        <v>165</v>
      </c>
      <c r="C98" s="4" t="s">
        <v>92</v>
      </c>
      <c r="D98" s="1"/>
      <c r="E98" s="1"/>
    </row>
    <row r="99" spans="2:5" x14ac:dyDescent="0.25">
      <c r="B99" s="4">
        <v>1651</v>
      </c>
      <c r="C99" s="4" t="s">
        <v>93</v>
      </c>
      <c r="D99" s="1"/>
      <c r="E99" s="1"/>
    </row>
    <row r="100" spans="2:5" x14ac:dyDescent="0.25">
      <c r="B100" s="4">
        <v>1652</v>
      </c>
      <c r="C100" s="4" t="s">
        <v>94</v>
      </c>
      <c r="D100" s="1"/>
      <c r="E100" s="1"/>
    </row>
    <row r="101" spans="2:5" x14ac:dyDescent="0.25">
      <c r="B101" s="4">
        <v>166</v>
      </c>
      <c r="C101" s="4" t="s">
        <v>95</v>
      </c>
      <c r="D101" s="1"/>
      <c r="E101" s="1"/>
    </row>
    <row r="102" spans="2:5" x14ac:dyDescent="0.25">
      <c r="B102" s="4">
        <v>1661</v>
      </c>
      <c r="C102" s="4" t="s">
        <v>96</v>
      </c>
      <c r="D102" s="1"/>
      <c r="E102" s="1"/>
    </row>
    <row r="103" spans="2:5" x14ac:dyDescent="0.25">
      <c r="B103" s="4">
        <v>1662</v>
      </c>
      <c r="C103" s="4" t="s">
        <v>97</v>
      </c>
      <c r="D103" s="1"/>
      <c r="E103" s="1"/>
    </row>
    <row r="104" spans="2:5" x14ac:dyDescent="0.25">
      <c r="B104" s="4">
        <v>1663</v>
      </c>
      <c r="C104" s="4" t="s">
        <v>98</v>
      </c>
      <c r="D104" s="1"/>
      <c r="E104" s="1"/>
    </row>
    <row r="105" spans="2:5" x14ac:dyDescent="0.25">
      <c r="B105" s="4">
        <v>1664</v>
      </c>
      <c r="C105" s="4" t="s">
        <v>99</v>
      </c>
      <c r="D105" s="1"/>
      <c r="E105" s="1"/>
    </row>
    <row r="106" spans="2:5" x14ac:dyDescent="0.25">
      <c r="B106" s="4">
        <v>1665</v>
      </c>
      <c r="C106" s="4" t="s">
        <v>100</v>
      </c>
      <c r="D106" s="1"/>
      <c r="E106" s="1"/>
    </row>
    <row r="107" spans="2:5" x14ac:dyDescent="0.25">
      <c r="B107" s="4">
        <v>1667</v>
      </c>
      <c r="C107" s="4" t="s">
        <v>101</v>
      </c>
      <c r="D107" s="1"/>
      <c r="E107" s="1"/>
    </row>
    <row r="108" spans="2:5" x14ac:dyDescent="0.25">
      <c r="B108" s="4">
        <v>1668</v>
      </c>
      <c r="C108" s="4" t="s">
        <v>102</v>
      </c>
      <c r="D108" s="1"/>
      <c r="E108" s="1"/>
    </row>
    <row r="109" spans="2:5" x14ac:dyDescent="0.25">
      <c r="B109" s="4">
        <v>167</v>
      </c>
      <c r="C109" s="4" t="s">
        <v>103</v>
      </c>
      <c r="D109" s="1"/>
      <c r="E109" s="1"/>
    </row>
    <row r="110" spans="2:5" x14ac:dyDescent="0.25">
      <c r="B110" s="4">
        <v>1671</v>
      </c>
      <c r="C110" s="4" t="s">
        <v>104</v>
      </c>
      <c r="D110" s="1"/>
      <c r="E110" s="1"/>
    </row>
    <row r="111" spans="2:5" x14ac:dyDescent="0.25">
      <c r="B111" s="4">
        <v>1672</v>
      </c>
      <c r="C111" s="4" t="s">
        <v>105</v>
      </c>
      <c r="D111" s="1"/>
      <c r="E111" s="1"/>
    </row>
    <row r="112" spans="2:5" x14ac:dyDescent="0.25">
      <c r="B112" s="4">
        <v>1673</v>
      </c>
      <c r="C112" s="4" t="s">
        <v>106</v>
      </c>
      <c r="D112" s="1"/>
      <c r="E112" s="1"/>
    </row>
    <row r="113" spans="2:5" x14ac:dyDescent="0.25">
      <c r="B113" s="4">
        <v>1674</v>
      </c>
      <c r="C113" s="4" t="s">
        <v>107</v>
      </c>
      <c r="D113" s="1"/>
      <c r="E113" s="1"/>
    </row>
    <row r="114" spans="2:5" x14ac:dyDescent="0.25">
      <c r="B114" s="4">
        <v>1676</v>
      </c>
      <c r="C114" s="4" t="s">
        <v>108</v>
      </c>
      <c r="D114" s="1"/>
      <c r="E114" s="1"/>
    </row>
    <row r="115" spans="2:5" x14ac:dyDescent="0.25">
      <c r="B115" s="4">
        <v>168</v>
      </c>
      <c r="C115" s="4" t="s">
        <v>109</v>
      </c>
      <c r="D115" s="1"/>
      <c r="E115" s="1"/>
    </row>
    <row r="116" spans="2:5" x14ac:dyDescent="0.25">
      <c r="B116" s="4">
        <v>1681</v>
      </c>
      <c r="C116" s="4" t="s">
        <v>110</v>
      </c>
      <c r="D116" s="1"/>
      <c r="E116" s="1"/>
    </row>
    <row r="117" spans="2:5" x14ac:dyDescent="0.25">
      <c r="B117" s="4">
        <v>1682</v>
      </c>
      <c r="C117" s="4" t="s">
        <v>111</v>
      </c>
      <c r="D117" s="1"/>
      <c r="E117" s="1"/>
    </row>
    <row r="118" spans="2:5" x14ac:dyDescent="0.25">
      <c r="B118" s="4">
        <v>1683</v>
      </c>
      <c r="C118" s="4" t="s">
        <v>112</v>
      </c>
      <c r="D118" s="1"/>
      <c r="E118" s="1"/>
    </row>
    <row r="119" spans="2:5" x14ac:dyDescent="0.25">
      <c r="B119" s="4">
        <v>1684</v>
      </c>
      <c r="C119" s="4" t="s">
        <v>113</v>
      </c>
      <c r="D119" s="1"/>
      <c r="E119" s="1"/>
    </row>
    <row r="120" spans="2:5" x14ac:dyDescent="0.25">
      <c r="B120" s="4">
        <v>1685</v>
      </c>
      <c r="C120" s="4" t="s">
        <v>114</v>
      </c>
      <c r="D120" s="1"/>
      <c r="E120" s="1"/>
    </row>
    <row r="121" spans="2:5" x14ac:dyDescent="0.25">
      <c r="B121" s="4">
        <v>1686</v>
      </c>
      <c r="C121" s="4" t="s">
        <v>115</v>
      </c>
      <c r="D121" s="1"/>
      <c r="E121" s="1"/>
    </row>
    <row r="122" spans="2:5" x14ac:dyDescent="0.25">
      <c r="B122" s="3">
        <v>17</v>
      </c>
      <c r="C122" s="3" t="s">
        <v>116</v>
      </c>
      <c r="D122" s="1"/>
      <c r="E122" s="1"/>
    </row>
    <row r="123" spans="2:5" x14ac:dyDescent="0.25">
      <c r="B123" s="4">
        <v>172</v>
      </c>
      <c r="C123" s="4" t="s">
        <v>117</v>
      </c>
      <c r="D123" s="1"/>
      <c r="E123" s="1"/>
    </row>
    <row r="124" spans="2:5" x14ac:dyDescent="0.25">
      <c r="B124" s="4">
        <v>173</v>
      </c>
      <c r="C124" s="4" t="s">
        <v>118</v>
      </c>
      <c r="D124" s="1"/>
      <c r="E124" s="1"/>
    </row>
    <row r="125" spans="2:5" x14ac:dyDescent="0.25">
      <c r="B125" s="4">
        <v>176</v>
      </c>
      <c r="C125" s="4" t="s">
        <v>95</v>
      </c>
      <c r="D125" s="1"/>
      <c r="E125" s="1"/>
    </row>
    <row r="126" spans="2:5" x14ac:dyDescent="0.25">
      <c r="B126" s="4">
        <v>1762</v>
      </c>
      <c r="C126" s="4" t="s">
        <v>119</v>
      </c>
      <c r="D126" s="1"/>
      <c r="E126" s="1"/>
    </row>
    <row r="127" spans="2:5" x14ac:dyDescent="0.25">
      <c r="B127" s="4">
        <v>1763</v>
      </c>
      <c r="C127" s="4" t="s">
        <v>120</v>
      </c>
      <c r="D127" s="1"/>
      <c r="E127" s="1"/>
    </row>
    <row r="128" spans="2:5" x14ac:dyDescent="0.25">
      <c r="B128" s="4">
        <v>1768</v>
      </c>
      <c r="C128" s="4" t="s">
        <v>121</v>
      </c>
      <c r="D128" s="1"/>
      <c r="E128" s="1"/>
    </row>
    <row r="129" spans="2:5" x14ac:dyDescent="0.25">
      <c r="B129" s="4">
        <v>178</v>
      </c>
      <c r="C129" s="4" t="s">
        <v>122</v>
      </c>
      <c r="D129" s="1"/>
      <c r="E129" s="1"/>
    </row>
    <row r="130" spans="2:5" x14ac:dyDescent="0.25">
      <c r="B130" s="3">
        <v>18</v>
      </c>
      <c r="C130" s="3" t="s">
        <v>123</v>
      </c>
      <c r="D130" s="1"/>
      <c r="E130" s="1"/>
    </row>
    <row r="131" spans="2:5" x14ac:dyDescent="0.25">
      <c r="B131" s="4">
        <v>181</v>
      </c>
      <c r="C131" s="4" t="s">
        <v>124</v>
      </c>
      <c r="D131" s="1"/>
      <c r="E131" s="1"/>
    </row>
    <row r="132" spans="2:5" x14ac:dyDescent="0.25">
      <c r="B132" s="4">
        <v>1811</v>
      </c>
      <c r="C132" s="4" t="s">
        <v>125</v>
      </c>
      <c r="D132" s="1"/>
      <c r="E132" s="1"/>
    </row>
    <row r="133" spans="2:5" x14ac:dyDescent="0.25">
      <c r="B133" s="4">
        <v>1812</v>
      </c>
      <c r="C133" s="4" t="s">
        <v>126</v>
      </c>
      <c r="D133" s="1"/>
      <c r="E133" s="1"/>
    </row>
    <row r="134" spans="2:5" x14ac:dyDescent="0.25">
      <c r="B134" s="4">
        <v>182</v>
      </c>
      <c r="C134" s="4" t="s">
        <v>127</v>
      </c>
      <c r="D134" s="1"/>
      <c r="E134" s="1"/>
    </row>
    <row r="135" spans="2:5" x14ac:dyDescent="0.25">
      <c r="B135" s="4">
        <v>183</v>
      </c>
      <c r="C135" s="4" t="s">
        <v>128</v>
      </c>
      <c r="D135" s="1"/>
      <c r="E135" s="1"/>
    </row>
    <row r="136" spans="2:5" x14ac:dyDescent="0.25">
      <c r="B136" s="4">
        <v>184</v>
      </c>
      <c r="C136" s="4" t="s">
        <v>129</v>
      </c>
      <c r="D136" s="1"/>
      <c r="E136" s="1"/>
    </row>
    <row r="137" spans="2:5" x14ac:dyDescent="0.25">
      <c r="B137" s="4">
        <v>185</v>
      </c>
      <c r="C137" s="4" t="s">
        <v>130</v>
      </c>
      <c r="D137" s="1"/>
      <c r="E137" s="1"/>
    </row>
    <row r="138" spans="2:5" x14ac:dyDescent="0.25">
      <c r="B138" s="4">
        <v>186</v>
      </c>
      <c r="C138" s="4" t="s">
        <v>131</v>
      </c>
      <c r="D138" s="1"/>
      <c r="E138" s="1"/>
    </row>
    <row r="139" spans="2:5" x14ac:dyDescent="0.25">
      <c r="B139" s="4">
        <v>187</v>
      </c>
      <c r="C139" s="4" t="s">
        <v>132</v>
      </c>
      <c r="D139" s="1"/>
      <c r="E139" s="1"/>
    </row>
    <row r="140" spans="2:5" x14ac:dyDescent="0.25">
      <c r="B140" s="4">
        <v>188</v>
      </c>
      <c r="C140" s="4" t="s">
        <v>133</v>
      </c>
      <c r="D140" s="1"/>
      <c r="E140" s="1"/>
    </row>
    <row r="141" spans="2:5" x14ac:dyDescent="0.25">
      <c r="B141" s="4">
        <v>19</v>
      </c>
      <c r="C141" s="4" t="s">
        <v>134</v>
      </c>
      <c r="D141" s="1"/>
      <c r="E141" s="1"/>
    </row>
    <row r="142" spans="2:5" x14ac:dyDescent="0.25">
      <c r="B142" s="4">
        <v>191</v>
      </c>
      <c r="C142" s="4" t="s">
        <v>135</v>
      </c>
      <c r="D142" s="1"/>
      <c r="E142" s="1"/>
    </row>
    <row r="143" spans="2:5" x14ac:dyDescent="0.25">
      <c r="B143" s="4">
        <v>192</v>
      </c>
      <c r="C143" s="4" t="s">
        <v>136</v>
      </c>
      <c r="D143" s="1"/>
      <c r="E143" s="1"/>
    </row>
    <row r="144" spans="2:5" x14ac:dyDescent="0.25">
      <c r="B144" s="4">
        <v>193</v>
      </c>
      <c r="C144" s="4" t="s">
        <v>137</v>
      </c>
      <c r="D144" s="1"/>
      <c r="E144" s="1"/>
    </row>
    <row r="145" spans="2:5" x14ac:dyDescent="0.25">
      <c r="B145" s="4">
        <v>194</v>
      </c>
      <c r="C145" s="4" t="s">
        <v>138</v>
      </c>
      <c r="D145" s="1"/>
      <c r="E145" s="1"/>
    </row>
    <row r="146" spans="2:5" x14ac:dyDescent="0.25">
      <c r="B146" s="4">
        <v>195</v>
      </c>
      <c r="C146" s="4" t="s">
        <v>139</v>
      </c>
      <c r="D146" s="1"/>
      <c r="E146" s="1"/>
    </row>
    <row r="147" spans="2:5" x14ac:dyDescent="0.25">
      <c r="B147" s="4">
        <v>196</v>
      </c>
      <c r="C147" s="4" t="s">
        <v>140</v>
      </c>
      <c r="D147" s="1"/>
      <c r="E147" s="1"/>
    </row>
    <row r="148" spans="2:5" x14ac:dyDescent="0.25">
      <c r="B148" s="4">
        <v>197</v>
      </c>
      <c r="C148" s="4" t="s">
        <v>141</v>
      </c>
      <c r="D148" s="1"/>
      <c r="E148" s="1"/>
    </row>
    <row r="149" spans="2:5" x14ac:dyDescent="0.25">
      <c r="B149" s="4">
        <v>1971</v>
      </c>
      <c r="C149" s="4" t="s">
        <v>142</v>
      </c>
      <c r="D149" s="1"/>
      <c r="E149" s="1"/>
    </row>
    <row r="150" spans="2:5" x14ac:dyDescent="0.25">
      <c r="B150" s="4">
        <v>198</v>
      </c>
      <c r="C150" s="4" t="s">
        <v>143</v>
      </c>
      <c r="D150" s="1"/>
      <c r="E150" s="1"/>
    </row>
    <row r="151" spans="2:5" x14ac:dyDescent="0.25">
      <c r="B151" s="4">
        <v>1981</v>
      </c>
      <c r="C151" s="4" t="s">
        <v>144</v>
      </c>
      <c r="D151" s="1"/>
      <c r="E151" s="1"/>
    </row>
    <row r="152" spans="2:5" x14ac:dyDescent="0.25">
      <c r="B152" s="4">
        <v>1982</v>
      </c>
      <c r="C152" s="4" t="s">
        <v>145</v>
      </c>
      <c r="D152" s="1"/>
      <c r="E152" s="1"/>
    </row>
    <row r="153" spans="2:5" x14ac:dyDescent="0.25">
      <c r="B153" s="4">
        <v>1983</v>
      </c>
      <c r="C153" s="4" t="s">
        <v>146</v>
      </c>
      <c r="D153" s="1"/>
      <c r="E153" s="1"/>
    </row>
    <row r="154" spans="2:5" x14ac:dyDescent="0.25">
      <c r="B154" s="4">
        <v>1988</v>
      </c>
      <c r="C154" s="4" t="s">
        <v>147</v>
      </c>
    </row>
    <row r="155" spans="2:5" x14ac:dyDescent="0.25">
      <c r="B155" s="7">
        <v>20</v>
      </c>
      <c r="C155" s="7" t="s">
        <v>148</v>
      </c>
    </row>
    <row r="156" spans="2:5" ht="15.75" customHeight="1" x14ac:dyDescent="0.25">
      <c r="B156" s="8">
        <v>201</v>
      </c>
      <c r="C156" s="8" t="s">
        <v>149</v>
      </c>
    </row>
    <row r="157" spans="2:5" x14ac:dyDescent="0.25">
      <c r="B157" s="8">
        <v>2011</v>
      </c>
      <c r="C157" s="8" t="s">
        <v>150</v>
      </c>
    </row>
    <row r="158" spans="2:5" x14ac:dyDescent="0.25">
      <c r="B158" s="8">
        <v>2012</v>
      </c>
      <c r="C158" s="8" t="s">
        <v>151</v>
      </c>
    </row>
    <row r="159" spans="2:5" x14ac:dyDescent="0.25">
      <c r="B159" s="8">
        <v>2013</v>
      </c>
      <c r="C159" s="8" t="s">
        <v>152</v>
      </c>
    </row>
    <row r="160" spans="2:5" x14ac:dyDescent="0.25">
      <c r="B160" s="8">
        <v>2014</v>
      </c>
      <c r="C160" s="8" t="s">
        <v>153</v>
      </c>
    </row>
    <row r="161" spans="2:3" x14ac:dyDescent="0.25">
      <c r="B161" s="8">
        <v>2015</v>
      </c>
      <c r="C161" s="8" t="s">
        <v>154</v>
      </c>
    </row>
    <row r="162" spans="2:3" x14ac:dyDescent="0.25">
      <c r="B162" s="8">
        <v>2016</v>
      </c>
      <c r="C162" s="8" t="s">
        <v>155</v>
      </c>
    </row>
    <row r="163" spans="2:3" x14ac:dyDescent="0.25">
      <c r="B163" s="8">
        <v>2017</v>
      </c>
      <c r="C163" s="8" t="s">
        <v>156</v>
      </c>
    </row>
    <row r="164" spans="2:3" ht="18.75" customHeight="1" x14ac:dyDescent="0.25">
      <c r="B164" s="8">
        <v>2018</v>
      </c>
      <c r="C164" s="8" t="s">
        <v>157</v>
      </c>
    </row>
    <row r="165" spans="2:3" ht="18.75" customHeight="1" x14ac:dyDescent="0.25">
      <c r="B165" s="8">
        <v>202</v>
      </c>
      <c r="C165" s="8" t="s">
        <v>158</v>
      </c>
    </row>
    <row r="166" spans="2:3" ht="18.75" customHeight="1" x14ac:dyDescent="0.25">
      <c r="B166" s="8">
        <v>2021</v>
      </c>
      <c r="C166" s="8" t="s">
        <v>159</v>
      </c>
    </row>
    <row r="167" spans="2:3" ht="18.75" customHeight="1" x14ac:dyDescent="0.25">
      <c r="B167" s="8">
        <v>2022</v>
      </c>
      <c r="C167" s="8" t="s">
        <v>160</v>
      </c>
    </row>
    <row r="168" spans="2:3" ht="18.75" customHeight="1" x14ac:dyDescent="0.25">
      <c r="B168" s="8">
        <v>2026</v>
      </c>
      <c r="C168" s="8" t="s">
        <v>161</v>
      </c>
    </row>
    <row r="169" spans="2:3" ht="18.75" customHeight="1" x14ac:dyDescent="0.25">
      <c r="B169" s="8">
        <v>2028</v>
      </c>
      <c r="C169" s="8" t="s">
        <v>162</v>
      </c>
    </row>
    <row r="170" spans="2:3" ht="18.75" customHeight="1" x14ac:dyDescent="0.25">
      <c r="B170" s="8">
        <v>206</v>
      </c>
      <c r="C170" s="8" t="s">
        <v>163</v>
      </c>
    </row>
    <row r="171" spans="2:3" ht="18.75" customHeight="1" x14ac:dyDescent="0.25">
      <c r="B171" s="8">
        <v>2061</v>
      </c>
      <c r="C171" s="8" t="s">
        <v>164</v>
      </c>
    </row>
    <row r="172" spans="2:3" ht="18.75" customHeight="1" x14ac:dyDescent="0.25">
      <c r="B172" s="8">
        <v>2062</v>
      </c>
      <c r="C172" s="8" t="s">
        <v>165</v>
      </c>
    </row>
    <row r="173" spans="2:3" ht="18.75" customHeight="1" x14ac:dyDescent="0.25">
      <c r="B173" s="8">
        <v>2068</v>
      </c>
      <c r="C173" s="8" t="s">
        <v>88</v>
      </c>
    </row>
    <row r="174" spans="2:3" ht="18.75" customHeight="1" x14ac:dyDescent="0.25">
      <c r="B174" s="7">
        <v>21</v>
      </c>
      <c r="C174" s="7" t="s">
        <v>166</v>
      </c>
    </row>
    <row r="175" spans="2:3" ht="18.75" customHeight="1" x14ac:dyDescent="0.25">
      <c r="B175" s="8">
        <v>211</v>
      </c>
      <c r="C175" s="8" t="s">
        <v>167</v>
      </c>
    </row>
    <row r="176" spans="2:3" ht="18.75" customHeight="1" x14ac:dyDescent="0.25">
      <c r="B176" s="8">
        <v>212</v>
      </c>
      <c r="C176" s="8" t="s">
        <v>168</v>
      </c>
    </row>
    <row r="177" spans="2:3" ht="18.75" customHeight="1" x14ac:dyDescent="0.25">
      <c r="B177" s="8">
        <v>213</v>
      </c>
      <c r="C177" s="8" t="s">
        <v>169</v>
      </c>
    </row>
    <row r="178" spans="2:3" ht="18.75" customHeight="1" x14ac:dyDescent="0.25">
      <c r="B178" s="8">
        <v>214</v>
      </c>
      <c r="C178" s="8" t="s">
        <v>170</v>
      </c>
    </row>
    <row r="179" spans="2:3" ht="18.75" customHeight="1" x14ac:dyDescent="0.25">
      <c r="B179" s="8">
        <v>215</v>
      </c>
      <c r="C179" s="8" t="s">
        <v>171</v>
      </c>
    </row>
    <row r="180" spans="2:3" ht="18.75" customHeight="1" x14ac:dyDescent="0.25">
      <c r="B180" s="8">
        <v>216</v>
      </c>
      <c r="C180" s="8" t="s">
        <v>172</v>
      </c>
    </row>
    <row r="181" spans="2:3" ht="18.75" customHeight="1" x14ac:dyDescent="0.25">
      <c r="B181" s="8">
        <v>217</v>
      </c>
      <c r="C181" s="8" t="s">
        <v>173</v>
      </c>
    </row>
    <row r="182" spans="2:3" ht="18.75" customHeight="1" x14ac:dyDescent="0.25">
      <c r="B182" s="8">
        <v>218</v>
      </c>
      <c r="C182" s="8" t="s">
        <v>174</v>
      </c>
    </row>
    <row r="183" spans="2:3" ht="18.75" customHeight="1" x14ac:dyDescent="0.25">
      <c r="B183" s="8">
        <v>219</v>
      </c>
      <c r="C183" s="8" t="s">
        <v>175</v>
      </c>
    </row>
    <row r="184" spans="2:3" ht="18.75" customHeight="1" x14ac:dyDescent="0.25">
      <c r="B184" s="8">
        <v>2191</v>
      </c>
      <c r="C184" s="8" t="s">
        <v>176</v>
      </c>
    </row>
    <row r="185" spans="2:3" ht="18.75" customHeight="1" x14ac:dyDescent="0.25">
      <c r="B185" s="8">
        <v>2193</v>
      </c>
      <c r="C185" s="8" t="s">
        <v>177</v>
      </c>
    </row>
    <row r="186" spans="2:3" ht="18.75" customHeight="1" x14ac:dyDescent="0.25">
      <c r="B186" s="8">
        <v>2198</v>
      </c>
      <c r="C186" s="8" t="s">
        <v>178</v>
      </c>
    </row>
    <row r="187" spans="2:3" ht="18.75" customHeight="1" x14ac:dyDescent="0.25">
      <c r="B187" s="7">
        <v>22</v>
      </c>
      <c r="C187" s="7" t="s">
        <v>179</v>
      </c>
    </row>
    <row r="188" spans="2:3" ht="18.75" customHeight="1" x14ac:dyDescent="0.25">
      <c r="B188" s="8">
        <v>221</v>
      </c>
      <c r="C188" s="8" t="s">
        <v>183</v>
      </c>
    </row>
    <row r="189" spans="2:3" ht="18.75" customHeight="1" x14ac:dyDescent="0.25">
      <c r="B189" s="8">
        <v>2211</v>
      </c>
      <c r="C189" s="8" t="s">
        <v>180</v>
      </c>
    </row>
    <row r="190" spans="2:3" ht="18.75" customHeight="1" x14ac:dyDescent="0.25">
      <c r="B190" s="8">
        <v>2212</v>
      </c>
      <c r="C190" s="8" t="s">
        <v>181</v>
      </c>
    </row>
    <row r="191" spans="2:3" ht="18.75" customHeight="1" x14ac:dyDescent="0.25">
      <c r="B191" s="8">
        <v>2218</v>
      </c>
      <c r="C191" s="8" t="s">
        <v>182</v>
      </c>
    </row>
    <row r="192" spans="2:3" ht="18.75" customHeight="1" x14ac:dyDescent="0.25">
      <c r="B192" s="8">
        <v>222</v>
      </c>
      <c r="C192" s="8" t="s">
        <v>183</v>
      </c>
    </row>
    <row r="193" spans="2:3" ht="18.75" customHeight="1" x14ac:dyDescent="0.25">
      <c r="B193" s="8">
        <v>2221</v>
      </c>
      <c r="C193" s="8" t="s">
        <v>186</v>
      </c>
    </row>
    <row r="194" spans="2:3" ht="18.75" customHeight="1" x14ac:dyDescent="0.25">
      <c r="B194" s="8">
        <v>2228</v>
      </c>
      <c r="C194" s="8" t="s">
        <v>187</v>
      </c>
    </row>
    <row r="195" spans="2:3" ht="18.75" customHeight="1" x14ac:dyDescent="0.25">
      <c r="B195" s="8">
        <v>223</v>
      </c>
      <c r="C195" s="8" t="s">
        <v>184</v>
      </c>
    </row>
    <row r="196" spans="2:3" ht="18.75" customHeight="1" x14ac:dyDescent="0.25">
      <c r="B196" s="8">
        <v>2231</v>
      </c>
      <c r="C196" s="8" t="s">
        <v>185</v>
      </c>
    </row>
    <row r="197" spans="2:3" ht="18.75" customHeight="1" x14ac:dyDescent="0.25">
      <c r="B197" s="8">
        <v>2232</v>
      </c>
      <c r="C197" s="8" t="s">
        <v>186</v>
      </c>
    </row>
    <row r="198" spans="2:3" ht="18.75" customHeight="1" x14ac:dyDescent="0.25">
      <c r="B198" s="8">
        <v>2234</v>
      </c>
      <c r="C198" s="8" t="s">
        <v>187</v>
      </c>
    </row>
    <row r="199" spans="2:3" ht="18.75" customHeight="1" x14ac:dyDescent="0.25">
      <c r="B199" s="8">
        <v>2235</v>
      </c>
      <c r="C199" s="8" t="s">
        <v>188</v>
      </c>
    </row>
    <row r="200" spans="2:3" ht="18.75" customHeight="1" x14ac:dyDescent="0.25">
      <c r="B200" s="8">
        <v>2238</v>
      </c>
      <c r="C200" s="8" t="s">
        <v>189</v>
      </c>
    </row>
    <row r="201" spans="2:3" x14ac:dyDescent="0.25">
      <c r="B201" s="9">
        <v>224</v>
      </c>
      <c r="C201" s="9" t="s">
        <v>250</v>
      </c>
    </row>
    <row r="202" spans="2:3" x14ac:dyDescent="0.25">
      <c r="B202" s="9">
        <v>2241</v>
      </c>
      <c r="C202" s="9" t="s">
        <v>251</v>
      </c>
    </row>
    <row r="203" spans="2:3" x14ac:dyDescent="0.25">
      <c r="B203" s="9">
        <v>2248</v>
      </c>
      <c r="C203" s="9" t="s">
        <v>252</v>
      </c>
    </row>
    <row r="204" spans="2:3" x14ac:dyDescent="0.25">
      <c r="B204" s="9">
        <v>225</v>
      </c>
      <c r="C204" s="9" t="s">
        <v>253</v>
      </c>
    </row>
    <row r="205" spans="2:3" x14ac:dyDescent="0.25">
      <c r="B205" s="9">
        <v>2251</v>
      </c>
      <c r="C205" s="9" t="s">
        <v>254</v>
      </c>
    </row>
    <row r="206" spans="2:3" x14ac:dyDescent="0.25">
      <c r="B206" s="9">
        <v>226</v>
      </c>
      <c r="C206" s="9" t="s">
        <v>255</v>
      </c>
    </row>
    <row r="207" spans="2:3" x14ac:dyDescent="0.25">
      <c r="B207" s="9">
        <v>2261</v>
      </c>
      <c r="C207" s="9" t="s">
        <v>256</v>
      </c>
    </row>
    <row r="208" spans="2:3" x14ac:dyDescent="0.25">
      <c r="B208" s="9">
        <v>227</v>
      </c>
      <c r="C208" s="9" t="s">
        <v>257</v>
      </c>
    </row>
    <row r="209" spans="2:3" x14ac:dyDescent="0.25">
      <c r="B209" s="9">
        <v>228</v>
      </c>
      <c r="C209" s="9" t="s">
        <v>258</v>
      </c>
    </row>
    <row r="210" spans="2:3" x14ac:dyDescent="0.25">
      <c r="B210" s="9">
        <v>2281</v>
      </c>
      <c r="C210" s="9" t="s">
        <v>259</v>
      </c>
    </row>
    <row r="211" spans="2:3" x14ac:dyDescent="0.25">
      <c r="B211" s="9">
        <v>2285</v>
      </c>
      <c r="C211" s="9" t="s">
        <v>260</v>
      </c>
    </row>
    <row r="212" spans="2:3" x14ac:dyDescent="0.25">
      <c r="B212" s="9">
        <v>2288</v>
      </c>
      <c r="C212" s="9" t="s">
        <v>190</v>
      </c>
    </row>
    <row r="213" spans="2:3" x14ac:dyDescent="0.25">
      <c r="B213" s="9">
        <v>229</v>
      </c>
      <c r="C213" s="9" t="s">
        <v>261</v>
      </c>
    </row>
    <row r="214" spans="2:3" x14ac:dyDescent="0.25">
      <c r="B214" s="9">
        <v>2291</v>
      </c>
      <c r="C214" s="9" t="s">
        <v>262</v>
      </c>
    </row>
    <row r="215" spans="2:3" x14ac:dyDescent="0.25">
      <c r="B215" s="9">
        <v>2292</v>
      </c>
      <c r="C215" s="9" t="s">
        <v>263</v>
      </c>
    </row>
    <row r="216" spans="2:3" x14ac:dyDescent="0.25">
      <c r="B216" s="9">
        <v>2295</v>
      </c>
      <c r="C216" s="9" t="s">
        <v>264</v>
      </c>
    </row>
    <row r="217" spans="2:3" x14ac:dyDescent="0.25">
      <c r="B217" s="9">
        <v>2298</v>
      </c>
      <c r="C217" s="9" t="s">
        <v>190</v>
      </c>
    </row>
    <row r="218" spans="2:3" x14ac:dyDescent="0.25">
      <c r="B218" s="10">
        <v>23</v>
      </c>
      <c r="C218" s="10" t="s">
        <v>265</v>
      </c>
    </row>
    <row r="219" spans="2:3" x14ac:dyDescent="0.25">
      <c r="B219" s="9">
        <v>231</v>
      </c>
      <c r="C219" s="9" t="s">
        <v>266</v>
      </c>
    </row>
    <row r="220" spans="2:3" x14ac:dyDescent="0.25">
      <c r="B220" s="9">
        <v>2311</v>
      </c>
      <c r="C220" s="9" t="s">
        <v>267</v>
      </c>
    </row>
    <row r="221" spans="2:3" x14ac:dyDescent="0.25">
      <c r="B221" s="9">
        <v>2312</v>
      </c>
      <c r="C221" s="9" t="s">
        <v>268</v>
      </c>
    </row>
    <row r="222" spans="2:3" x14ac:dyDescent="0.25">
      <c r="B222" s="9">
        <v>2313</v>
      </c>
      <c r="C222" s="9" t="s">
        <v>269</v>
      </c>
    </row>
    <row r="223" spans="2:3" x14ac:dyDescent="0.25">
      <c r="B223" s="9">
        <v>2314</v>
      </c>
      <c r="C223" s="9" t="s">
        <v>270</v>
      </c>
    </row>
    <row r="224" spans="2:3" x14ac:dyDescent="0.25">
      <c r="B224" s="9">
        <v>2315</v>
      </c>
      <c r="C224" s="9" t="s">
        <v>271</v>
      </c>
    </row>
    <row r="225" spans="2:3" x14ac:dyDescent="0.25">
      <c r="B225" s="9">
        <v>232</v>
      </c>
      <c r="C225" s="9" t="s">
        <v>272</v>
      </c>
    </row>
    <row r="226" spans="2:3" x14ac:dyDescent="0.25">
      <c r="B226" s="9">
        <v>2321</v>
      </c>
      <c r="C226" s="9" t="s">
        <v>267</v>
      </c>
    </row>
    <row r="227" spans="2:3" x14ac:dyDescent="0.25">
      <c r="B227" s="9">
        <v>2322</v>
      </c>
      <c r="C227" s="9" t="s">
        <v>268</v>
      </c>
    </row>
    <row r="228" spans="2:3" x14ac:dyDescent="0.25">
      <c r="B228" s="9">
        <v>2323</v>
      </c>
      <c r="C228" s="9" t="s">
        <v>269</v>
      </c>
    </row>
    <row r="229" spans="2:3" x14ac:dyDescent="0.25">
      <c r="B229" s="9">
        <v>2324</v>
      </c>
      <c r="C229" s="9" t="s">
        <v>270</v>
      </c>
    </row>
    <row r="230" spans="2:3" x14ac:dyDescent="0.25">
      <c r="B230" s="9">
        <v>2325</v>
      </c>
      <c r="C230" s="9" t="s">
        <v>271</v>
      </c>
    </row>
    <row r="231" spans="2:3" x14ac:dyDescent="0.25">
      <c r="B231" s="9">
        <v>233</v>
      </c>
      <c r="C231" s="9" t="s">
        <v>273</v>
      </c>
    </row>
    <row r="232" spans="2:3" x14ac:dyDescent="0.25">
      <c r="B232" s="9">
        <v>2331</v>
      </c>
      <c r="C232" s="9" t="s">
        <v>274</v>
      </c>
    </row>
    <row r="233" spans="2:3" x14ac:dyDescent="0.25">
      <c r="B233" s="9">
        <v>2332</v>
      </c>
      <c r="C233" s="9" t="s">
        <v>275</v>
      </c>
    </row>
    <row r="234" spans="2:3" x14ac:dyDescent="0.25">
      <c r="B234" s="9">
        <v>2333</v>
      </c>
      <c r="C234" s="9" t="s">
        <v>276</v>
      </c>
    </row>
    <row r="235" spans="2:3" x14ac:dyDescent="0.25">
      <c r="B235" s="9">
        <v>2334</v>
      </c>
      <c r="C235" s="9" t="s">
        <v>277</v>
      </c>
    </row>
    <row r="236" spans="2:3" x14ac:dyDescent="0.25">
      <c r="B236" s="9">
        <v>2335</v>
      </c>
      <c r="C236" s="9" t="s">
        <v>278</v>
      </c>
    </row>
    <row r="237" spans="2:3" x14ac:dyDescent="0.25">
      <c r="B237" s="9">
        <v>2338</v>
      </c>
      <c r="C237" s="9" t="s">
        <v>212</v>
      </c>
    </row>
    <row r="238" spans="2:3" x14ac:dyDescent="0.25">
      <c r="B238" s="9">
        <v>234</v>
      </c>
      <c r="C238" s="9" t="s">
        <v>279</v>
      </c>
    </row>
    <row r="239" spans="2:3" x14ac:dyDescent="0.25">
      <c r="B239" s="9">
        <v>2341</v>
      </c>
      <c r="C239" s="9" t="s">
        <v>280</v>
      </c>
    </row>
    <row r="240" spans="2:3" x14ac:dyDescent="0.25">
      <c r="B240" s="9">
        <v>2342</v>
      </c>
      <c r="C240" s="9" t="s">
        <v>281</v>
      </c>
    </row>
    <row r="241" spans="2:3" x14ac:dyDescent="0.25">
      <c r="B241" s="9">
        <v>2343</v>
      </c>
      <c r="C241" s="9" t="s">
        <v>282</v>
      </c>
    </row>
    <row r="242" spans="2:3" x14ac:dyDescent="0.25">
      <c r="B242" s="9">
        <v>2344</v>
      </c>
      <c r="C242" s="9" t="s">
        <v>283</v>
      </c>
    </row>
    <row r="243" spans="2:3" x14ac:dyDescent="0.25">
      <c r="B243" s="9">
        <v>235</v>
      </c>
      <c r="C243" s="9" t="s">
        <v>284</v>
      </c>
    </row>
    <row r="244" spans="2:3" x14ac:dyDescent="0.25">
      <c r="B244" s="9">
        <v>2351</v>
      </c>
      <c r="C244" s="9" t="s">
        <v>285</v>
      </c>
    </row>
    <row r="245" spans="2:3" x14ac:dyDescent="0.25">
      <c r="B245" s="9">
        <v>2358</v>
      </c>
      <c r="C245" s="9" t="s">
        <v>212</v>
      </c>
    </row>
    <row r="246" spans="2:3" x14ac:dyDescent="0.25">
      <c r="B246" s="9">
        <v>237</v>
      </c>
      <c r="C246" s="9" t="s">
        <v>286</v>
      </c>
    </row>
    <row r="247" spans="2:3" x14ac:dyDescent="0.25">
      <c r="B247" s="9">
        <v>238</v>
      </c>
      <c r="C247" s="9" t="s">
        <v>287</v>
      </c>
    </row>
    <row r="248" spans="2:3" x14ac:dyDescent="0.25">
      <c r="B248" s="9">
        <v>239</v>
      </c>
      <c r="C248" s="9" t="s">
        <v>288</v>
      </c>
    </row>
    <row r="249" spans="2:3" x14ac:dyDescent="0.25">
      <c r="B249" s="10">
        <v>24</v>
      </c>
      <c r="C249" s="10" t="s">
        <v>289</v>
      </c>
    </row>
    <row r="250" spans="2:3" x14ac:dyDescent="0.25">
      <c r="B250" s="9">
        <v>241</v>
      </c>
      <c r="C250" s="9" t="s">
        <v>290</v>
      </c>
    </row>
    <row r="251" spans="2:3" x14ac:dyDescent="0.25">
      <c r="B251" s="9">
        <v>2411</v>
      </c>
      <c r="C251" s="9" t="s">
        <v>291</v>
      </c>
    </row>
    <row r="252" spans="2:3" x14ac:dyDescent="0.25">
      <c r="B252" s="9">
        <v>2412</v>
      </c>
      <c r="C252" s="9" t="s">
        <v>292</v>
      </c>
    </row>
    <row r="253" spans="2:3" x14ac:dyDescent="0.25">
      <c r="B253" s="9">
        <v>2413</v>
      </c>
      <c r="C253" s="9" t="s">
        <v>293</v>
      </c>
    </row>
    <row r="254" spans="2:3" x14ac:dyDescent="0.25">
      <c r="B254" s="9">
        <v>2414</v>
      </c>
      <c r="C254" s="9" t="s">
        <v>294</v>
      </c>
    </row>
    <row r="255" spans="2:3" x14ac:dyDescent="0.25">
      <c r="B255" s="9">
        <v>242</v>
      </c>
      <c r="C255" s="9" t="s">
        <v>295</v>
      </c>
    </row>
    <row r="256" spans="2:3" x14ac:dyDescent="0.25">
      <c r="B256" s="9">
        <v>2421</v>
      </c>
      <c r="C256" s="9" t="s">
        <v>296</v>
      </c>
    </row>
    <row r="257" spans="2:3" x14ac:dyDescent="0.25">
      <c r="B257" s="9">
        <v>2422</v>
      </c>
      <c r="C257" s="9" t="s">
        <v>297</v>
      </c>
    </row>
    <row r="258" spans="2:3" x14ac:dyDescent="0.25">
      <c r="B258" s="9">
        <v>243</v>
      </c>
      <c r="C258" s="9" t="s">
        <v>191</v>
      </c>
    </row>
    <row r="259" spans="2:3" x14ac:dyDescent="0.25">
      <c r="B259" s="9">
        <v>244</v>
      </c>
      <c r="C259" s="9" t="s">
        <v>192</v>
      </c>
    </row>
    <row r="260" spans="2:3" x14ac:dyDescent="0.25">
      <c r="B260" s="9">
        <v>2441</v>
      </c>
      <c r="C260" s="9" t="s">
        <v>193</v>
      </c>
    </row>
    <row r="261" spans="2:3" x14ac:dyDescent="0.25">
      <c r="B261" s="9">
        <v>2442</v>
      </c>
      <c r="C261" s="9" t="s">
        <v>194</v>
      </c>
    </row>
    <row r="262" spans="2:3" x14ac:dyDescent="0.25">
      <c r="B262" s="9">
        <v>2443</v>
      </c>
      <c r="C262" s="9" t="s">
        <v>195</v>
      </c>
    </row>
    <row r="263" spans="2:3" x14ac:dyDescent="0.25">
      <c r="B263" s="9">
        <v>2444</v>
      </c>
      <c r="C263" s="9" t="s">
        <v>196</v>
      </c>
    </row>
    <row r="264" spans="2:3" x14ac:dyDescent="0.25">
      <c r="B264" s="9">
        <v>2446</v>
      </c>
      <c r="C264" s="9" t="s">
        <v>197</v>
      </c>
    </row>
    <row r="265" spans="2:3" x14ac:dyDescent="0.25">
      <c r="B265" s="9">
        <v>2447</v>
      </c>
      <c r="C265" s="9" t="s">
        <v>198</v>
      </c>
    </row>
    <row r="266" spans="2:3" x14ac:dyDescent="0.25">
      <c r="B266" s="9">
        <v>245</v>
      </c>
      <c r="C266" s="9" t="s">
        <v>199</v>
      </c>
    </row>
    <row r="267" spans="2:3" x14ac:dyDescent="0.25">
      <c r="B267" s="9">
        <v>2451</v>
      </c>
      <c r="C267" s="9" t="s">
        <v>200</v>
      </c>
    </row>
    <row r="268" spans="2:3" x14ac:dyDescent="0.25">
      <c r="B268" s="9">
        <v>2452</v>
      </c>
      <c r="C268" s="9" t="s">
        <v>201</v>
      </c>
    </row>
    <row r="269" spans="2:3" x14ac:dyDescent="0.25">
      <c r="B269" s="9">
        <v>2453</v>
      </c>
      <c r="C269" s="9" t="s">
        <v>202</v>
      </c>
    </row>
    <row r="270" spans="2:3" x14ac:dyDescent="0.25">
      <c r="B270" s="9">
        <v>2454</v>
      </c>
      <c r="C270" s="9" t="s">
        <v>203</v>
      </c>
    </row>
    <row r="271" spans="2:3" x14ac:dyDescent="0.25">
      <c r="B271" s="9">
        <v>2455</v>
      </c>
      <c r="C271" s="9" t="s">
        <v>204</v>
      </c>
    </row>
    <row r="272" spans="2:3" x14ac:dyDescent="0.25">
      <c r="B272" s="9">
        <v>2456</v>
      </c>
      <c r="C272" s="9" t="s">
        <v>205</v>
      </c>
    </row>
    <row r="273" spans="2:3" x14ac:dyDescent="0.25">
      <c r="B273" s="9">
        <v>2458</v>
      </c>
      <c r="C273" s="9" t="s">
        <v>206</v>
      </c>
    </row>
    <row r="274" spans="2:3" x14ac:dyDescent="0.25">
      <c r="B274" s="9">
        <v>246</v>
      </c>
      <c r="C274" s="9" t="s">
        <v>207</v>
      </c>
    </row>
    <row r="275" spans="2:3" x14ac:dyDescent="0.25">
      <c r="B275" s="9">
        <v>2461</v>
      </c>
      <c r="C275" s="9" t="s">
        <v>208</v>
      </c>
    </row>
    <row r="276" spans="2:3" x14ac:dyDescent="0.25">
      <c r="B276" s="9">
        <v>2462</v>
      </c>
      <c r="C276" s="9" t="s">
        <v>209</v>
      </c>
    </row>
    <row r="277" spans="2:3" x14ac:dyDescent="0.25">
      <c r="B277" s="9">
        <v>2463</v>
      </c>
      <c r="C277" s="9" t="s">
        <v>210</v>
      </c>
    </row>
    <row r="278" spans="2:3" x14ac:dyDescent="0.25">
      <c r="B278" s="9">
        <v>2465</v>
      </c>
      <c r="C278" s="9" t="s">
        <v>211</v>
      </c>
    </row>
    <row r="279" spans="2:3" x14ac:dyDescent="0.25">
      <c r="B279" s="9">
        <v>2468</v>
      </c>
      <c r="C279" s="9" t="s">
        <v>212</v>
      </c>
    </row>
    <row r="280" spans="2:3" x14ac:dyDescent="0.25">
      <c r="B280" s="9">
        <v>247</v>
      </c>
      <c r="C280" s="9" t="s">
        <v>213</v>
      </c>
    </row>
    <row r="281" spans="2:3" x14ac:dyDescent="0.25">
      <c r="B281" s="9">
        <v>248</v>
      </c>
      <c r="C281" s="9" t="s">
        <v>214</v>
      </c>
    </row>
    <row r="282" spans="2:3" x14ac:dyDescent="0.25">
      <c r="B282" s="9">
        <v>2481</v>
      </c>
      <c r="C282" s="9" t="s">
        <v>215</v>
      </c>
    </row>
    <row r="283" spans="2:3" x14ac:dyDescent="0.25">
      <c r="B283" s="9">
        <v>249</v>
      </c>
      <c r="C283" s="9" t="s">
        <v>216</v>
      </c>
    </row>
    <row r="284" spans="2:3" x14ac:dyDescent="0.25">
      <c r="B284" s="9">
        <v>2491</v>
      </c>
      <c r="C284" s="9" t="s">
        <v>217</v>
      </c>
    </row>
    <row r="285" spans="2:3" x14ac:dyDescent="0.25">
      <c r="B285" s="9">
        <v>2492</v>
      </c>
      <c r="C285" s="9" t="s">
        <v>218</v>
      </c>
    </row>
    <row r="286" spans="2:3" x14ac:dyDescent="0.25">
      <c r="B286" s="9">
        <v>2493</v>
      </c>
      <c r="C286" s="9" t="s">
        <v>219</v>
      </c>
    </row>
    <row r="287" spans="2:3" x14ac:dyDescent="0.25">
      <c r="B287" s="9">
        <v>2494</v>
      </c>
      <c r="C287" s="9" t="s">
        <v>220</v>
      </c>
    </row>
    <row r="288" spans="2:3" x14ac:dyDescent="0.25">
      <c r="B288" s="9">
        <v>2495</v>
      </c>
      <c r="C288" s="9" t="s">
        <v>221</v>
      </c>
    </row>
    <row r="289" spans="2:3" x14ac:dyDescent="0.25">
      <c r="B289" s="9">
        <v>2496</v>
      </c>
      <c r="C289" s="9" t="s">
        <v>222</v>
      </c>
    </row>
    <row r="290" spans="2:3" x14ac:dyDescent="0.25">
      <c r="B290" s="9">
        <v>2497</v>
      </c>
      <c r="C290" s="9" t="s">
        <v>223</v>
      </c>
    </row>
    <row r="291" spans="2:3" x14ac:dyDescent="0.25">
      <c r="B291" s="9">
        <v>2498</v>
      </c>
      <c r="C291" s="9" t="s">
        <v>224</v>
      </c>
    </row>
    <row r="292" spans="2:3" x14ac:dyDescent="0.25">
      <c r="B292" s="10">
        <v>25</v>
      </c>
      <c r="C292" s="10" t="s">
        <v>225</v>
      </c>
    </row>
    <row r="293" spans="2:3" x14ac:dyDescent="0.25">
      <c r="B293" s="9">
        <v>251</v>
      </c>
      <c r="C293" s="9" t="s">
        <v>226</v>
      </c>
    </row>
    <row r="294" spans="2:3" x14ac:dyDescent="0.25">
      <c r="B294" s="9">
        <v>252</v>
      </c>
      <c r="C294" s="9" t="s">
        <v>227</v>
      </c>
    </row>
    <row r="295" spans="2:3" x14ac:dyDescent="0.25">
      <c r="B295" s="10">
        <v>26</v>
      </c>
      <c r="C295" s="10" t="s">
        <v>228</v>
      </c>
    </row>
    <row r="296" spans="2:3" x14ac:dyDescent="0.25">
      <c r="B296" s="9">
        <v>261</v>
      </c>
      <c r="C296" s="9" t="s">
        <v>229</v>
      </c>
    </row>
    <row r="297" spans="2:3" x14ac:dyDescent="0.25">
      <c r="B297" s="9">
        <v>262</v>
      </c>
      <c r="C297" s="9" t="s">
        <v>230</v>
      </c>
    </row>
    <row r="298" spans="2:3" x14ac:dyDescent="0.25">
      <c r="B298" s="9">
        <v>263</v>
      </c>
      <c r="C298" s="9" t="s">
        <v>231</v>
      </c>
    </row>
    <row r="299" spans="2:3" x14ac:dyDescent="0.25">
      <c r="B299" s="9">
        <v>265</v>
      </c>
      <c r="C299" s="9" t="s">
        <v>232</v>
      </c>
    </row>
    <row r="300" spans="2:3" x14ac:dyDescent="0.25">
      <c r="B300" s="9">
        <v>266</v>
      </c>
      <c r="C300" s="9" t="s">
        <v>233</v>
      </c>
    </row>
    <row r="301" spans="2:3" x14ac:dyDescent="0.25">
      <c r="B301" s="9">
        <v>268</v>
      </c>
      <c r="C301" s="9" t="s">
        <v>234</v>
      </c>
    </row>
    <row r="302" spans="2:3" x14ac:dyDescent="0.25">
      <c r="B302" s="10">
        <v>27</v>
      </c>
      <c r="C302" s="10" t="s">
        <v>235</v>
      </c>
    </row>
    <row r="303" spans="2:3" x14ac:dyDescent="0.25">
      <c r="B303" s="9">
        <v>271</v>
      </c>
      <c r="C303" s="9" t="s">
        <v>236</v>
      </c>
    </row>
    <row r="304" spans="2:3" x14ac:dyDescent="0.25">
      <c r="B304" s="9">
        <v>2711</v>
      </c>
      <c r="C304" s="9" t="s">
        <v>237</v>
      </c>
    </row>
    <row r="305" spans="2:3" x14ac:dyDescent="0.25">
      <c r="B305" s="9">
        <v>2712</v>
      </c>
      <c r="C305" s="9" t="s">
        <v>238</v>
      </c>
    </row>
    <row r="306" spans="2:3" x14ac:dyDescent="0.25">
      <c r="B306" s="9">
        <v>2713</v>
      </c>
      <c r="C306" s="9" t="s">
        <v>239</v>
      </c>
    </row>
    <row r="307" spans="2:3" x14ac:dyDescent="0.25">
      <c r="B307" s="9">
        <v>2714</v>
      </c>
      <c r="C307" s="9" t="s">
        <v>240</v>
      </c>
    </row>
    <row r="308" spans="2:3" x14ac:dyDescent="0.25">
      <c r="B308" s="9">
        <v>272</v>
      </c>
      <c r="C308" s="9" t="s">
        <v>241</v>
      </c>
    </row>
    <row r="309" spans="2:3" x14ac:dyDescent="0.25">
      <c r="B309" s="9">
        <v>2721</v>
      </c>
      <c r="C309" s="9" t="s">
        <v>242</v>
      </c>
    </row>
    <row r="310" spans="2:3" x14ac:dyDescent="0.25">
      <c r="B310" s="9">
        <v>2722</v>
      </c>
      <c r="C310" s="9" t="s">
        <v>243</v>
      </c>
    </row>
    <row r="311" spans="2:3" x14ac:dyDescent="0.25">
      <c r="B311" s="9">
        <v>2728</v>
      </c>
      <c r="C311" s="9" t="s">
        <v>244</v>
      </c>
    </row>
    <row r="312" spans="2:3" x14ac:dyDescent="0.25">
      <c r="B312" s="9">
        <v>273</v>
      </c>
      <c r="C312" s="9" t="s">
        <v>245</v>
      </c>
    </row>
    <row r="313" spans="2:3" x14ac:dyDescent="0.25">
      <c r="B313" s="9">
        <v>2731</v>
      </c>
      <c r="C313" s="9" t="s">
        <v>246</v>
      </c>
    </row>
    <row r="314" spans="2:3" x14ac:dyDescent="0.25">
      <c r="B314" s="9">
        <v>2733</v>
      </c>
      <c r="C314" s="9" t="s">
        <v>247</v>
      </c>
    </row>
    <row r="315" spans="2:3" x14ac:dyDescent="0.25">
      <c r="B315" s="9">
        <v>2738</v>
      </c>
      <c r="C315" s="9" t="s">
        <v>212</v>
      </c>
    </row>
    <row r="316" spans="2:3" x14ac:dyDescent="0.25">
      <c r="B316" s="9">
        <v>274</v>
      </c>
      <c r="C316" s="9" t="s">
        <v>248</v>
      </c>
    </row>
    <row r="317" spans="2:3" x14ac:dyDescent="0.25">
      <c r="B317" s="9">
        <v>2741</v>
      </c>
      <c r="C317" s="9" t="s">
        <v>249</v>
      </c>
    </row>
    <row r="318" spans="2:3" x14ac:dyDescent="0.25">
      <c r="B318" s="9">
        <v>2742</v>
      </c>
      <c r="C318" s="9" t="s">
        <v>298</v>
      </c>
    </row>
    <row r="319" spans="2:3" x14ac:dyDescent="0.25">
      <c r="B319" s="9">
        <v>2743</v>
      </c>
      <c r="C319" s="9" t="s">
        <v>299</v>
      </c>
    </row>
    <row r="320" spans="2:3" x14ac:dyDescent="0.25">
      <c r="B320" s="9">
        <v>2744</v>
      </c>
      <c r="C320" s="9" t="s">
        <v>300</v>
      </c>
    </row>
    <row r="321" spans="2:3" x14ac:dyDescent="0.25">
      <c r="B321" s="9">
        <v>2748</v>
      </c>
      <c r="C321" s="9" t="s">
        <v>301</v>
      </c>
    </row>
    <row r="322" spans="2:3" x14ac:dyDescent="0.25">
      <c r="B322" s="9">
        <v>275</v>
      </c>
      <c r="C322" s="9" t="s">
        <v>302</v>
      </c>
    </row>
    <row r="323" spans="2:3" x14ac:dyDescent="0.25">
      <c r="B323" s="9">
        <v>2751</v>
      </c>
      <c r="C323" s="9" t="s">
        <v>303</v>
      </c>
    </row>
    <row r="324" spans="2:3" x14ac:dyDescent="0.25">
      <c r="B324" s="9">
        <v>2752</v>
      </c>
      <c r="C324" s="9" t="s">
        <v>304</v>
      </c>
    </row>
    <row r="325" spans="2:3" x14ac:dyDescent="0.25">
      <c r="B325" s="9">
        <v>2753</v>
      </c>
      <c r="C325" s="9" t="s">
        <v>305</v>
      </c>
    </row>
    <row r="326" spans="2:3" x14ac:dyDescent="0.25">
      <c r="B326" s="9">
        <v>2754</v>
      </c>
      <c r="C326" s="9" t="s">
        <v>306</v>
      </c>
    </row>
    <row r="327" spans="2:3" x14ac:dyDescent="0.25">
      <c r="B327" s="9">
        <v>2755</v>
      </c>
      <c r="C327" s="9" t="s">
        <v>307</v>
      </c>
    </row>
    <row r="328" spans="2:3" x14ac:dyDescent="0.25">
      <c r="B328" s="9">
        <v>2756</v>
      </c>
      <c r="C328" s="9" t="s">
        <v>308</v>
      </c>
    </row>
    <row r="329" spans="2:3" x14ac:dyDescent="0.25">
      <c r="B329" s="9">
        <v>2757</v>
      </c>
      <c r="C329" s="9" t="s">
        <v>309</v>
      </c>
    </row>
    <row r="330" spans="2:3" x14ac:dyDescent="0.25">
      <c r="B330" s="9">
        <v>2758</v>
      </c>
      <c r="C330" s="9" t="s">
        <v>310</v>
      </c>
    </row>
    <row r="331" spans="2:3" x14ac:dyDescent="0.25">
      <c r="B331" s="9">
        <v>276</v>
      </c>
      <c r="C331" s="9" t="s">
        <v>311</v>
      </c>
    </row>
    <row r="332" spans="2:3" x14ac:dyDescent="0.25">
      <c r="B332" s="9">
        <v>2761</v>
      </c>
      <c r="C332" s="9" t="s">
        <v>312</v>
      </c>
    </row>
    <row r="333" spans="2:3" x14ac:dyDescent="0.25">
      <c r="B333" s="9">
        <v>2762</v>
      </c>
      <c r="C333" s="9" t="s">
        <v>313</v>
      </c>
    </row>
    <row r="334" spans="2:3" x14ac:dyDescent="0.25">
      <c r="B334" s="9">
        <v>2763</v>
      </c>
      <c r="C334" s="9" t="s">
        <v>314</v>
      </c>
    </row>
    <row r="335" spans="2:3" x14ac:dyDescent="0.25">
      <c r="B335" s="9">
        <v>2764</v>
      </c>
      <c r="C335" s="9" t="s">
        <v>315</v>
      </c>
    </row>
    <row r="336" spans="2:3" x14ac:dyDescent="0.25">
      <c r="B336" s="9">
        <v>2765</v>
      </c>
      <c r="C336" s="9" t="s">
        <v>316</v>
      </c>
    </row>
    <row r="337" spans="2:3" x14ac:dyDescent="0.25">
      <c r="B337" s="9">
        <v>2767</v>
      </c>
      <c r="C337" s="9" t="s">
        <v>317</v>
      </c>
    </row>
    <row r="338" spans="2:3" x14ac:dyDescent="0.25">
      <c r="B338" s="9">
        <v>2768</v>
      </c>
      <c r="C338" s="9" t="s">
        <v>318</v>
      </c>
    </row>
    <row r="339" spans="2:3" x14ac:dyDescent="0.25">
      <c r="B339" s="9">
        <v>277</v>
      </c>
      <c r="C339" s="9" t="s">
        <v>319</v>
      </c>
    </row>
    <row r="340" spans="2:3" x14ac:dyDescent="0.25">
      <c r="B340" s="9">
        <v>2771</v>
      </c>
      <c r="C340" s="9" t="s">
        <v>320</v>
      </c>
    </row>
    <row r="341" spans="2:3" x14ac:dyDescent="0.25">
      <c r="B341" s="9">
        <v>2772</v>
      </c>
      <c r="C341" s="9" t="s">
        <v>321</v>
      </c>
    </row>
    <row r="342" spans="2:3" x14ac:dyDescent="0.25">
      <c r="B342" s="9">
        <v>2773</v>
      </c>
      <c r="C342" s="9" t="s">
        <v>322</v>
      </c>
    </row>
    <row r="343" spans="2:3" x14ac:dyDescent="0.25">
      <c r="B343" s="9">
        <v>2774</v>
      </c>
      <c r="C343" s="9" t="s">
        <v>323</v>
      </c>
    </row>
    <row r="344" spans="2:3" x14ac:dyDescent="0.25">
      <c r="B344" s="9">
        <v>278</v>
      </c>
      <c r="C344" s="9" t="s">
        <v>324</v>
      </c>
    </row>
    <row r="345" spans="2:3" x14ac:dyDescent="0.25">
      <c r="B345" s="9">
        <v>2781</v>
      </c>
      <c r="C345" s="9" t="s">
        <v>325</v>
      </c>
    </row>
    <row r="346" spans="2:3" x14ac:dyDescent="0.25">
      <c r="B346" s="9">
        <v>2782</v>
      </c>
      <c r="C346" s="9" t="s">
        <v>326</v>
      </c>
    </row>
    <row r="347" spans="2:3" x14ac:dyDescent="0.25">
      <c r="B347" s="9">
        <v>2785</v>
      </c>
      <c r="C347" s="9" t="s">
        <v>327</v>
      </c>
    </row>
    <row r="348" spans="2:3" x14ac:dyDescent="0.25">
      <c r="B348" s="10">
        <v>28</v>
      </c>
      <c r="C348" s="10" t="s">
        <v>328</v>
      </c>
    </row>
    <row r="349" spans="2:3" x14ac:dyDescent="0.25">
      <c r="B349" s="9">
        <v>281</v>
      </c>
      <c r="C349" s="9" t="s">
        <v>329</v>
      </c>
    </row>
    <row r="350" spans="2:3" x14ac:dyDescent="0.25">
      <c r="B350" s="9">
        <v>2811</v>
      </c>
      <c r="C350" s="9" t="s">
        <v>330</v>
      </c>
    </row>
    <row r="351" spans="2:3" x14ac:dyDescent="0.25">
      <c r="B351" s="9">
        <v>2812</v>
      </c>
      <c r="C351" s="9" t="s">
        <v>331</v>
      </c>
    </row>
    <row r="352" spans="2:3" x14ac:dyDescent="0.25">
      <c r="B352" s="9">
        <v>2813</v>
      </c>
      <c r="C352" s="9" t="s">
        <v>332</v>
      </c>
    </row>
    <row r="353" spans="2:3" x14ac:dyDescent="0.25">
      <c r="B353" s="9">
        <v>2814</v>
      </c>
      <c r="C353" s="9" t="s">
        <v>333</v>
      </c>
    </row>
    <row r="354" spans="2:3" x14ac:dyDescent="0.25">
      <c r="B354" s="9">
        <v>2815</v>
      </c>
      <c r="C354" s="9" t="s">
        <v>334</v>
      </c>
    </row>
    <row r="355" spans="2:3" x14ac:dyDescent="0.25">
      <c r="B355" s="9">
        <v>2816</v>
      </c>
      <c r="C355" s="9" t="s">
        <v>335</v>
      </c>
    </row>
    <row r="356" spans="2:3" x14ac:dyDescent="0.25">
      <c r="B356" s="9">
        <v>2817</v>
      </c>
      <c r="C356" s="9" t="s">
        <v>336</v>
      </c>
    </row>
    <row r="357" spans="2:3" x14ac:dyDescent="0.25">
      <c r="B357" s="9">
        <v>2818</v>
      </c>
      <c r="C357" s="9" t="s">
        <v>337</v>
      </c>
    </row>
    <row r="358" spans="2:3" x14ac:dyDescent="0.25">
      <c r="B358" s="9">
        <v>282</v>
      </c>
      <c r="C358" s="9" t="s">
        <v>338</v>
      </c>
    </row>
    <row r="359" spans="2:3" x14ac:dyDescent="0.25">
      <c r="B359" s="9">
        <v>2821</v>
      </c>
      <c r="C359" s="9" t="s">
        <v>339</v>
      </c>
    </row>
    <row r="360" spans="2:3" x14ac:dyDescent="0.25">
      <c r="B360" s="9">
        <v>2824</v>
      </c>
      <c r="C360" s="9" t="s">
        <v>340</v>
      </c>
    </row>
    <row r="361" spans="2:3" x14ac:dyDescent="0.25">
      <c r="B361" s="9">
        <v>2825</v>
      </c>
      <c r="C361" s="9" t="s">
        <v>341</v>
      </c>
    </row>
    <row r="362" spans="2:3" x14ac:dyDescent="0.25">
      <c r="B362" s="9">
        <v>283</v>
      </c>
      <c r="C362" s="9" t="s">
        <v>342</v>
      </c>
    </row>
    <row r="363" spans="2:3" x14ac:dyDescent="0.25">
      <c r="B363" s="9">
        <v>2831</v>
      </c>
      <c r="C363" s="9" t="s">
        <v>343</v>
      </c>
    </row>
    <row r="364" spans="2:3" x14ac:dyDescent="0.25">
      <c r="B364" s="9">
        <v>2832</v>
      </c>
      <c r="C364" s="9" t="s">
        <v>344</v>
      </c>
    </row>
    <row r="365" spans="2:3" x14ac:dyDescent="0.25">
      <c r="B365" s="9">
        <v>2833</v>
      </c>
      <c r="C365" s="9" t="s">
        <v>345</v>
      </c>
    </row>
    <row r="366" spans="2:3" x14ac:dyDescent="0.25">
      <c r="B366" s="9">
        <v>2834</v>
      </c>
      <c r="C366" s="9" t="s">
        <v>346</v>
      </c>
    </row>
    <row r="367" spans="2:3" x14ac:dyDescent="0.25">
      <c r="B367" s="9">
        <v>2835</v>
      </c>
      <c r="C367" s="9" t="s">
        <v>347</v>
      </c>
    </row>
    <row r="368" spans="2:3" x14ac:dyDescent="0.25">
      <c r="B368" s="9">
        <v>2837</v>
      </c>
      <c r="C368" s="9" t="s">
        <v>348</v>
      </c>
    </row>
    <row r="369" spans="2:3" x14ac:dyDescent="0.25">
      <c r="B369" s="9">
        <v>2838</v>
      </c>
      <c r="C369" s="9" t="s">
        <v>349</v>
      </c>
    </row>
    <row r="370" spans="2:3" x14ac:dyDescent="0.25">
      <c r="B370" s="9">
        <v>2842</v>
      </c>
      <c r="C370" s="9" t="s">
        <v>350</v>
      </c>
    </row>
    <row r="371" spans="2:3" x14ac:dyDescent="0.25">
      <c r="B371" s="9">
        <v>2843</v>
      </c>
      <c r="C371" s="9" t="s">
        <v>351</v>
      </c>
    </row>
    <row r="372" spans="2:3" x14ac:dyDescent="0.25">
      <c r="B372" s="9">
        <v>2844</v>
      </c>
      <c r="C372" s="9" t="s">
        <v>352</v>
      </c>
    </row>
    <row r="373" spans="2:3" x14ac:dyDescent="0.25">
      <c r="B373" s="9">
        <v>2845</v>
      </c>
      <c r="C373" s="9" t="s">
        <v>353</v>
      </c>
    </row>
    <row r="374" spans="2:3" x14ac:dyDescent="0.25">
      <c r="B374" s="9">
        <v>2846</v>
      </c>
      <c r="C374" s="9" t="s">
        <v>354</v>
      </c>
    </row>
    <row r="375" spans="2:3" x14ac:dyDescent="0.25">
      <c r="B375" s="9">
        <v>2847</v>
      </c>
      <c r="C375" s="9" t="s">
        <v>355</v>
      </c>
    </row>
    <row r="376" spans="2:3" x14ac:dyDescent="0.25">
      <c r="B376" s="9">
        <v>2848</v>
      </c>
      <c r="C376" s="9" t="s">
        <v>356</v>
      </c>
    </row>
    <row r="377" spans="2:3" x14ac:dyDescent="0.25">
      <c r="B377" s="10">
        <v>29</v>
      </c>
      <c r="C377" s="10" t="s">
        <v>357</v>
      </c>
    </row>
    <row r="378" spans="2:3" x14ac:dyDescent="0.25">
      <c r="B378" s="9">
        <v>291</v>
      </c>
      <c r="C378" s="9" t="s">
        <v>358</v>
      </c>
    </row>
    <row r="379" spans="2:3" x14ac:dyDescent="0.25">
      <c r="B379" s="9">
        <v>2912</v>
      </c>
      <c r="C379" s="9" t="s">
        <v>359</v>
      </c>
    </row>
    <row r="380" spans="2:3" x14ac:dyDescent="0.25">
      <c r="B380" s="9">
        <v>2913</v>
      </c>
      <c r="C380" s="9" t="s">
        <v>360</v>
      </c>
    </row>
    <row r="381" spans="2:3" x14ac:dyDescent="0.25">
      <c r="B381" s="9">
        <v>2914</v>
      </c>
      <c r="C381" s="9" t="s">
        <v>361</v>
      </c>
    </row>
    <row r="382" spans="2:3" x14ac:dyDescent="0.25">
      <c r="B382" s="9">
        <v>2915</v>
      </c>
      <c r="C382" s="9" t="s">
        <v>362</v>
      </c>
    </row>
    <row r="383" spans="2:3" x14ac:dyDescent="0.25">
      <c r="B383" s="9">
        <v>2916</v>
      </c>
      <c r="C383" s="9" t="s">
        <v>363</v>
      </c>
    </row>
    <row r="384" spans="2:3" x14ac:dyDescent="0.25">
      <c r="B384" s="9">
        <v>2917</v>
      </c>
      <c r="C384" s="9" t="s">
        <v>364</v>
      </c>
    </row>
    <row r="385" spans="2:3" x14ac:dyDescent="0.25">
      <c r="B385" s="9">
        <v>2918</v>
      </c>
      <c r="C385" s="9" t="s">
        <v>365</v>
      </c>
    </row>
    <row r="386" spans="2:3" x14ac:dyDescent="0.25">
      <c r="B386" s="9">
        <v>2919</v>
      </c>
      <c r="C386" s="9" t="s">
        <v>366</v>
      </c>
    </row>
    <row r="387" spans="2:3" x14ac:dyDescent="0.25">
      <c r="B387" s="9">
        <v>292</v>
      </c>
      <c r="C387" s="9" t="s">
        <v>367</v>
      </c>
    </row>
    <row r="388" spans="2:3" x14ac:dyDescent="0.25">
      <c r="B388" s="9">
        <v>2921</v>
      </c>
      <c r="C388" s="9" t="s">
        <v>368</v>
      </c>
    </row>
    <row r="389" spans="2:3" x14ac:dyDescent="0.25">
      <c r="B389" s="9">
        <v>2922</v>
      </c>
      <c r="C389" s="9" t="s">
        <v>369</v>
      </c>
    </row>
    <row r="390" spans="2:3" x14ac:dyDescent="0.25">
      <c r="B390" s="9">
        <v>2923</v>
      </c>
      <c r="C390" s="9" t="s">
        <v>370</v>
      </c>
    </row>
    <row r="391" spans="2:3" x14ac:dyDescent="0.25">
      <c r="B391" s="9">
        <v>2924</v>
      </c>
      <c r="C391" s="9" t="s">
        <v>371</v>
      </c>
    </row>
    <row r="392" spans="2:3" x14ac:dyDescent="0.25">
      <c r="B392" s="9">
        <v>2925</v>
      </c>
      <c r="C392" s="9" t="s">
        <v>372</v>
      </c>
    </row>
    <row r="393" spans="2:3" x14ac:dyDescent="0.25">
      <c r="B393" s="9">
        <v>2926</v>
      </c>
      <c r="C393" s="9" t="s">
        <v>373</v>
      </c>
    </row>
    <row r="394" spans="2:3" x14ac:dyDescent="0.25">
      <c r="B394" s="9">
        <v>2927</v>
      </c>
      <c r="C394" s="9" t="s">
        <v>374</v>
      </c>
    </row>
    <row r="395" spans="2:3" x14ac:dyDescent="0.25">
      <c r="B395" s="9">
        <v>2928</v>
      </c>
      <c r="C395" s="9" t="s">
        <v>375</v>
      </c>
    </row>
    <row r="396" spans="2:3" x14ac:dyDescent="0.25">
      <c r="B396" s="9">
        <v>2929</v>
      </c>
      <c r="C396" s="9" t="s">
        <v>376</v>
      </c>
    </row>
    <row r="397" spans="2:3" x14ac:dyDescent="0.25">
      <c r="B397" s="9">
        <v>293</v>
      </c>
      <c r="C397" s="9" t="s">
        <v>377</v>
      </c>
    </row>
    <row r="398" spans="2:3" x14ac:dyDescent="0.25">
      <c r="B398" s="9">
        <v>2931</v>
      </c>
      <c r="C398" s="9" t="s">
        <v>378</v>
      </c>
    </row>
    <row r="399" spans="2:3" x14ac:dyDescent="0.25">
      <c r="B399" s="9">
        <v>2932</v>
      </c>
      <c r="C399" s="9" t="s">
        <v>379</v>
      </c>
    </row>
    <row r="400" spans="2:3" x14ac:dyDescent="0.25">
      <c r="B400" s="9">
        <v>2933</v>
      </c>
      <c r="C400" s="9" t="s">
        <v>380</v>
      </c>
    </row>
    <row r="401" spans="2:3" x14ac:dyDescent="0.25">
      <c r="B401" s="9">
        <v>2934</v>
      </c>
      <c r="C401" s="9" t="s">
        <v>381</v>
      </c>
    </row>
    <row r="402" spans="2:3" x14ac:dyDescent="0.25">
      <c r="B402" s="9">
        <v>2935</v>
      </c>
      <c r="C402" s="9" t="s">
        <v>382</v>
      </c>
    </row>
    <row r="403" spans="2:3" x14ac:dyDescent="0.25">
      <c r="B403" s="9">
        <v>2937</v>
      </c>
      <c r="C403" s="9" t="s">
        <v>383</v>
      </c>
    </row>
    <row r="404" spans="2:3" x14ac:dyDescent="0.25">
      <c r="B404" s="9">
        <v>2938</v>
      </c>
      <c r="C404" s="9" t="s">
        <v>384</v>
      </c>
    </row>
    <row r="405" spans="2:3" x14ac:dyDescent="0.25">
      <c r="B405" s="9">
        <v>2939</v>
      </c>
      <c r="C405" s="9" t="s">
        <v>385</v>
      </c>
    </row>
    <row r="406" spans="2:3" x14ac:dyDescent="0.25">
      <c r="B406" s="9">
        <v>294</v>
      </c>
      <c r="C406" s="9" t="s">
        <v>386</v>
      </c>
    </row>
    <row r="407" spans="2:3" x14ac:dyDescent="0.25">
      <c r="B407" s="9">
        <v>2941</v>
      </c>
      <c r="C407" s="9" t="s">
        <v>387</v>
      </c>
    </row>
    <row r="408" spans="2:3" x14ac:dyDescent="0.25">
      <c r="B408" s="9">
        <v>2942</v>
      </c>
      <c r="C408" s="9" t="s">
        <v>388</v>
      </c>
    </row>
    <row r="409" spans="2:3" x14ac:dyDescent="0.25">
      <c r="B409" s="9">
        <v>2943</v>
      </c>
      <c r="C409" s="9" t="s">
        <v>389</v>
      </c>
    </row>
    <row r="410" spans="2:3" x14ac:dyDescent="0.25">
      <c r="B410" s="9">
        <v>2944</v>
      </c>
      <c r="C410" s="9" t="s">
        <v>390</v>
      </c>
    </row>
    <row r="411" spans="2:3" x14ac:dyDescent="0.25">
      <c r="B411" s="9">
        <v>2945</v>
      </c>
      <c r="C411" s="9" t="s">
        <v>391</v>
      </c>
    </row>
    <row r="412" spans="2:3" x14ac:dyDescent="0.25">
      <c r="B412" s="9">
        <v>2946</v>
      </c>
      <c r="C412" s="9" t="s">
        <v>392</v>
      </c>
    </row>
    <row r="413" spans="2:3" x14ac:dyDescent="0.25">
      <c r="B413" s="9">
        <v>2947</v>
      </c>
      <c r="C413" s="9" t="s">
        <v>393</v>
      </c>
    </row>
    <row r="414" spans="2:3" x14ac:dyDescent="0.25">
      <c r="B414" s="9">
        <v>2948</v>
      </c>
      <c r="C414" s="9" t="s">
        <v>394</v>
      </c>
    </row>
    <row r="415" spans="2:3" x14ac:dyDescent="0.25">
      <c r="B415" s="9">
        <v>2949</v>
      </c>
      <c r="C415" s="9" t="s">
        <v>395</v>
      </c>
    </row>
    <row r="416" spans="2:3" x14ac:dyDescent="0.25">
      <c r="B416" s="9">
        <v>295</v>
      </c>
      <c r="C416" s="9" t="s">
        <v>396</v>
      </c>
    </row>
    <row r="417" spans="2:3" x14ac:dyDescent="0.25">
      <c r="B417" s="9">
        <v>2951</v>
      </c>
      <c r="C417" s="9" t="s">
        <v>397</v>
      </c>
    </row>
    <row r="418" spans="2:3" x14ac:dyDescent="0.25">
      <c r="B418" s="9">
        <v>2952</v>
      </c>
      <c r="C418" s="9" t="s">
        <v>398</v>
      </c>
    </row>
    <row r="419" spans="2:3" x14ac:dyDescent="0.25">
      <c r="B419" s="9">
        <v>296</v>
      </c>
      <c r="C419" s="9" t="s">
        <v>399</v>
      </c>
    </row>
    <row r="420" spans="2:3" x14ac:dyDescent="0.25">
      <c r="B420" s="9">
        <v>2961</v>
      </c>
      <c r="C420" s="9" t="s">
        <v>400</v>
      </c>
    </row>
    <row r="421" spans="2:3" x14ac:dyDescent="0.25">
      <c r="B421" s="9">
        <v>2962</v>
      </c>
      <c r="C421" s="9" t="s">
        <v>401</v>
      </c>
    </row>
    <row r="422" spans="2:3" x14ac:dyDescent="0.25">
      <c r="B422" s="9">
        <v>2963</v>
      </c>
      <c r="C422" s="9" t="s">
        <v>402</v>
      </c>
    </row>
    <row r="423" spans="2:3" x14ac:dyDescent="0.25">
      <c r="B423" s="9">
        <v>2965</v>
      </c>
      <c r="C423" s="9" t="s">
        <v>403</v>
      </c>
    </row>
    <row r="424" spans="2:3" x14ac:dyDescent="0.25">
      <c r="B424" s="9">
        <v>2966</v>
      </c>
      <c r="C424" s="9" t="s">
        <v>404</v>
      </c>
    </row>
    <row r="425" spans="2:3" x14ac:dyDescent="0.25">
      <c r="B425" s="9">
        <v>2968</v>
      </c>
      <c r="C425" s="9" t="s">
        <v>405</v>
      </c>
    </row>
    <row r="426" spans="2:3" x14ac:dyDescent="0.25">
      <c r="B426" s="9">
        <v>297</v>
      </c>
      <c r="C426" s="9" t="s">
        <v>406</v>
      </c>
    </row>
    <row r="427" spans="2:3" x14ac:dyDescent="0.25">
      <c r="B427" s="9">
        <v>2971</v>
      </c>
      <c r="C427" s="9" t="s">
        <v>407</v>
      </c>
    </row>
    <row r="428" spans="2:3" x14ac:dyDescent="0.25">
      <c r="B428" s="9">
        <v>2972</v>
      </c>
      <c r="C428" s="9" t="s">
        <v>408</v>
      </c>
    </row>
    <row r="429" spans="2:3" x14ac:dyDescent="0.25">
      <c r="B429" s="9">
        <v>2973</v>
      </c>
      <c r="C429" s="9" t="s">
        <v>409</v>
      </c>
    </row>
    <row r="430" spans="2:3" x14ac:dyDescent="0.25">
      <c r="B430" s="9">
        <v>2974</v>
      </c>
      <c r="C430" s="9" t="s">
        <v>410</v>
      </c>
    </row>
    <row r="431" spans="2:3" x14ac:dyDescent="0.25">
      <c r="B431" s="9">
        <v>2975</v>
      </c>
      <c r="C431" s="9" t="s">
        <v>411</v>
      </c>
    </row>
    <row r="432" spans="2:3" x14ac:dyDescent="0.25">
      <c r="B432" s="9">
        <v>2977</v>
      </c>
      <c r="C432" s="9" t="s">
        <v>412</v>
      </c>
    </row>
    <row r="433" spans="2:3" x14ac:dyDescent="0.25">
      <c r="B433" s="9">
        <v>2978</v>
      </c>
      <c r="C433" s="9" t="s">
        <v>413</v>
      </c>
    </row>
    <row r="434" spans="2:3" x14ac:dyDescent="0.25">
      <c r="B434" s="7">
        <v>31</v>
      </c>
      <c r="C434" s="7" t="s">
        <v>414</v>
      </c>
    </row>
    <row r="435" spans="2:3" x14ac:dyDescent="0.25">
      <c r="B435" s="8">
        <v>311</v>
      </c>
      <c r="C435" s="8" t="s">
        <v>415</v>
      </c>
    </row>
    <row r="436" spans="2:3" x14ac:dyDescent="0.25">
      <c r="B436" s="8">
        <v>3111</v>
      </c>
      <c r="C436" s="8" t="s">
        <v>416</v>
      </c>
    </row>
    <row r="437" spans="2:3" x14ac:dyDescent="0.25">
      <c r="B437" s="8">
        <v>3112</v>
      </c>
      <c r="C437" s="8" t="s">
        <v>417</v>
      </c>
    </row>
    <row r="438" spans="2:3" x14ac:dyDescent="0.25">
      <c r="B438" s="8">
        <v>312</v>
      </c>
      <c r="C438" s="8" t="s">
        <v>418</v>
      </c>
    </row>
    <row r="439" spans="2:3" x14ac:dyDescent="0.25">
      <c r="B439" s="8">
        <v>3121</v>
      </c>
      <c r="C439" s="8" t="s">
        <v>419</v>
      </c>
    </row>
    <row r="440" spans="2:3" x14ac:dyDescent="0.25">
      <c r="B440" s="8">
        <v>3122</v>
      </c>
      <c r="C440" s="8" t="s">
        <v>420</v>
      </c>
    </row>
    <row r="441" spans="2:3" x14ac:dyDescent="0.25">
      <c r="B441" s="8">
        <v>318</v>
      </c>
      <c r="C441" s="8" t="s">
        <v>421</v>
      </c>
    </row>
    <row r="442" spans="2:3" x14ac:dyDescent="0.25">
      <c r="B442" s="11">
        <v>32</v>
      </c>
      <c r="C442" s="11" t="s">
        <v>422</v>
      </c>
    </row>
    <row r="443" spans="2:3" x14ac:dyDescent="0.25">
      <c r="B443" s="8">
        <v>321</v>
      </c>
      <c r="C443" s="8" t="s">
        <v>423</v>
      </c>
    </row>
    <row r="444" spans="2:3" x14ac:dyDescent="0.25">
      <c r="B444" s="8">
        <v>322</v>
      </c>
      <c r="C444" s="8" t="s">
        <v>424</v>
      </c>
    </row>
    <row r="445" spans="2:3" x14ac:dyDescent="0.25">
      <c r="B445" s="8">
        <v>323</v>
      </c>
      <c r="C445" s="8" t="s">
        <v>425</v>
      </c>
    </row>
    <row r="446" spans="2:3" x14ac:dyDescent="0.25">
      <c r="B446" s="7">
        <v>33</v>
      </c>
      <c r="C446" s="7" t="s">
        <v>426</v>
      </c>
    </row>
    <row r="447" spans="2:3" x14ac:dyDescent="0.25">
      <c r="B447" s="8">
        <v>331</v>
      </c>
      <c r="C447" s="8" t="s">
        <v>427</v>
      </c>
    </row>
    <row r="448" spans="2:3" x14ac:dyDescent="0.25">
      <c r="B448" s="8">
        <v>332</v>
      </c>
      <c r="C448" s="8" t="s">
        <v>428</v>
      </c>
    </row>
    <row r="449" spans="2:3" x14ac:dyDescent="0.25">
      <c r="B449" s="8">
        <v>333</v>
      </c>
      <c r="C449" s="8" t="s">
        <v>429</v>
      </c>
    </row>
    <row r="450" spans="2:3" x14ac:dyDescent="0.25">
      <c r="B450" s="8">
        <v>334</v>
      </c>
      <c r="C450" s="8" t="s">
        <v>430</v>
      </c>
    </row>
    <row r="451" spans="2:3" x14ac:dyDescent="0.25">
      <c r="B451" s="8">
        <v>335</v>
      </c>
      <c r="C451" s="8" t="s">
        <v>431</v>
      </c>
    </row>
    <row r="452" spans="2:3" x14ac:dyDescent="0.25">
      <c r="B452" s="8">
        <v>3351</v>
      </c>
      <c r="C452" s="8" t="s">
        <v>432</v>
      </c>
    </row>
    <row r="453" spans="2:3" x14ac:dyDescent="0.25">
      <c r="B453" s="8">
        <v>3352</v>
      </c>
      <c r="C453" s="8" t="s">
        <v>433</v>
      </c>
    </row>
    <row r="454" spans="2:3" x14ac:dyDescent="0.25">
      <c r="B454" s="8">
        <v>3353</v>
      </c>
      <c r="C454" s="8" t="s">
        <v>434</v>
      </c>
    </row>
    <row r="455" spans="2:3" x14ac:dyDescent="0.25">
      <c r="B455" s="8">
        <v>3358</v>
      </c>
      <c r="C455" s="8" t="s">
        <v>435</v>
      </c>
    </row>
    <row r="456" spans="2:3" x14ac:dyDescent="0.25">
      <c r="B456" s="8">
        <v>338</v>
      </c>
      <c r="C456" s="8" t="s">
        <v>436</v>
      </c>
    </row>
    <row r="457" spans="2:3" x14ac:dyDescent="0.25">
      <c r="B457" s="12">
        <v>34</v>
      </c>
      <c r="C457" s="12" t="s">
        <v>437</v>
      </c>
    </row>
    <row r="458" spans="2:3" x14ac:dyDescent="0.25">
      <c r="B458" s="8">
        <v>341</v>
      </c>
      <c r="C458" s="8" t="s">
        <v>438</v>
      </c>
    </row>
    <row r="459" spans="2:3" x14ac:dyDescent="0.25">
      <c r="B459" s="8">
        <v>3411</v>
      </c>
      <c r="C459" s="8" t="s">
        <v>439</v>
      </c>
    </row>
    <row r="460" spans="2:3" x14ac:dyDescent="0.25">
      <c r="B460" s="8">
        <v>3412</v>
      </c>
      <c r="C460" s="8" t="s">
        <v>440</v>
      </c>
    </row>
    <row r="461" spans="2:3" x14ac:dyDescent="0.25">
      <c r="B461" s="8">
        <v>342</v>
      </c>
      <c r="C461" s="8" t="s">
        <v>441</v>
      </c>
    </row>
    <row r="462" spans="2:3" x14ac:dyDescent="0.25">
      <c r="B462" s="8">
        <v>3421</v>
      </c>
      <c r="C462" s="8" t="s">
        <v>442</v>
      </c>
    </row>
    <row r="463" spans="2:3" x14ac:dyDescent="0.25">
      <c r="B463" s="8">
        <v>3422</v>
      </c>
      <c r="C463" s="8" t="s">
        <v>443</v>
      </c>
    </row>
    <row r="464" spans="2:3" x14ac:dyDescent="0.25">
      <c r="B464" s="8">
        <v>343</v>
      </c>
      <c r="C464" s="8" t="s">
        <v>444</v>
      </c>
    </row>
    <row r="465" spans="2:3" x14ac:dyDescent="0.25">
      <c r="B465" s="8">
        <v>3431</v>
      </c>
      <c r="C465" s="8" t="s">
        <v>445</v>
      </c>
    </row>
    <row r="466" spans="2:3" x14ac:dyDescent="0.25">
      <c r="B466" s="8">
        <v>3432</v>
      </c>
      <c r="C466" s="8" t="s">
        <v>446</v>
      </c>
    </row>
    <row r="467" spans="2:3" x14ac:dyDescent="0.25">
      <c r="B467" s="8">
        <v>344</v>
      </c>
      <c r="C467" s="8" t="s">
        <v>447</v>
      </c>
    </row>
    <row r="468" spans="2:3" x14ac:dyDescent="0.25">
      <c r="B468" s="8">
        <v>3441</v>
      </c>
      <c r="C468" s="8" t="s">
        <v>448</v>
      </c>
    </row>
    <row r="469" spans="2:3" x14ac:dyDescent="0.25">
      <c r="B469" s="8">
        <v>3442</v>
      </c>
      <c r="C469" s="8" t="s">
        <v>449</v>
      </c>
    </row>
    <row r="470" spans="2:3" x14ac:dyDescent="0.25">
      <c r="B470" s="7">
        <v>35</v>
      </c>
      <c r="C470" s="7" t="s">
        <v>450</v>
      </c>
    </row>
    <row r="471" spans="2:3" x14ac:dyDescent="0.25">
      <c r="B471" s="8">
        <v>351</v>
      </c>
      <c r="C471" s="8" t="s">
        <v>451</v>
      </c>
    </row>
    <row r="472" spans="2:3" x14ac:dyDescent="0.25">
      <c r="B472" s="8">
        <v>3511</v>
      </c>
      <c r="C472" s="8" t="s">
        <v>452</v>
      </c>
    </row>
    <row r="473" spans="2:3" x14ac:dyDescent="0.25">
      <c r="B473" s="8">
        <v>3512</v>
      </c>
      <c r="C473" s="8" t="s">
        <v>453</v>
      </c>
    </row>
    <row r="474" spans="2:3" x14ac:dyDescent="0.25">
      <c r="B474" s="8">
        <v>352</v>
      </c>
      <c r="C474" s="8" t="s">
        <v>454</v>
      </c>
    </row>
    <row r="475" spans="2:3" x14ac:dyDescent="0.25">
      <c r="B475" s="8">
        <v>3521</v>
      </c>
      <c r="C475" s="8" t="s">
        <v>455</v>
      </c>
    </row>
    <row r="476" spans="2:3" x14ac:dyDescent="0.25">
      <c r="B476" s="8">
        <v>3522</v>
      </c>
      <c r="C476" s="8" t="s">
        <v>456</v>
      </c>
    </row>
    <row r="477" spans="2:3" x14ac:dyDescent="0.25">
      <c r="B477" s="7">
        <v>40</v>
      </c>
      <c r="C477" s="7" t="s">
        <v>457</v>
      </c>
    </row>
    <row r="478" spans="2:3" x14ac:dyDescent="0.25">
      <c r="B478" s="8">
        <v>401</v>
      </c>
      <c r="C478" s="8" t="s">
        <v>458</v>
      </c>
    </row>
    <row r="479" spans="2:3" x14ac:dyDescent="0.25">
      <c r="B479" s="8">
        <v>4011</v>
      </c>
      <c r="C479" s="8" t="s">
        <v>459</v>
      </c>
    </row>
    <row r="480" spans="2:3" x14ac:dyDescent="0.25">
      <c r="B480" s="8">
        <v>4012</v>
      </c>
      <c r="C480" s="8" t="s">
        <v>460</v>
      </c>
    </row>
    <row r="481" spans="2:3" x14ac:dyDescent="0.25">
      <c r="B481" s="8">
        <v>4013</v>
      </c>
      <c r="C481" s="8" t="s">
        <v>461</v>
      </c>
    </row>
    <row r="482" spans="2:3" x14ac:dyDescent="0.25">
      <c r="B482" s="8">
        <v>4017</v>
      </c>
      <c r="C482" s="8" t="s">
        <v>462</v>
      </c>
    </row>
    <row r="483" spans="2:3" x14ac:dyDescent="0.25">
      <c r="B483" s="8">
        <v>402</v>
      </c>
      <c r="C483" s="8" t="s">
        <v>463</v>
      </c>
    </row>
    <row r="484" spans="2:3" x14ac:dyDescent="0.25">
      <c r="B484" s="8">
        <v>4021</v>
      </c>
      <c r="C484" s="8" t="s">
        <v>464</v>
      </c>
    </row>
    <row r="485" spans="2:3" x14ac:dyDescent="0.25">
      <c r="B485" s="8">
        <v>4022</v>
      </c>
      <c r="C485" s="8" t="s">
        <v>465</v>
      </c>
    </row>
    <row r="486" spans="2:3" x14ac:dyDescent="0.25">
      <c r="B486" s="8">
        <v>4023</v>
      </c>
      <c r="C486" s="8" t="s">
        <v>466</v>
      </c>
    </row>
    <row r="487" spans="2:3" x14ac:dyDescent="0.25">
      <c r="B487" s="8">
        <v>408</v>
      </c>
      <c r="C487" s="8" t="s">
        <v>467</v>
      </c>
    </row>
    <row r="488" spans="2:3" x14ac:dyDescent="0.25">
      <c r="B488" s="8">
        <v>4081</v>
      </c>
      <c r="C488" s="8" t="s">
        <v>459</v>
      </c>
    </row>
    <row r="489" spans="2:3" x14ac:dyDescent="0.25">
      <c r="B489" s="8">
        <v>4082</v>
      </c>
      <c r="C489" s="8" t="s">
        <v>468</v>
      </c>
    </row>
    <row r="490" spans="2:3" x14ac:dyDescent="0.25">
      <c r="B490" s="8">
        <v>4083</v>
      </c>
      <c r="C490" s="8" t="s">
        <v>461</v>
      </c>
    </row>
    <row r="491" spans="2:3" x14ac:dyDescent="0.25">
      <c r="B491" s="8">
        <v>4086</v>
      </c>
      <c r="C491" s="8" t="s">
        <v>469</v>
      </c>
    </row>
    <row r="492" spans="2:3" x14ac:dyDescent="0.25">
      <c r="B492" s="8">
        <v>409</v>
      </c>
      <c r="C492" s="8" t="s">
        <v>470</v>
      </c>
    </row>
    <row r="493" spans="2:3" x14ac:dyDescent="0.25">
      <c r="B493" s="8">
        <v>4091</v>
      </c>
      <c r="C493" s="8" t="s">
        <v>471</v>
      </c>
    </row>
    <row r="494" spans="2:3" x14ac:dyDescent="0.25">
      <c r="B494" s="8">
        <v>4092</v>
      </c>
      <c r="C494" s="8" t="s">
        <v>472</v>
      </c>
    </row>
    <row r="495" spans="2:3" x14ac:dyDescent="0.25">
      <c r="B495" s="8">
        <v>4093</v>
      </c>
      <c r="C495" s="8" t="s">
        <v>473</v>
      </c>
    </row>
    <row r="496" spans="2:3" x14ac:dyDescent="0.25">
      <c r="B496" s="8">
        <v>4094</v>
      </c>
      <c r="C496" s="8" t="s">
        <v>474</v>
      </c>
    </row>
    <row r="497" spans="2:3" x14ac:dyDescent="0.25">
      <c r="B497" s="8">
        <v>4098</v>
      </c>
      <c r="C497" s="8" t="s">
        <v>475</v>
      </c>
    </row>
    <row r="498" spans="2:3" x14ac:dyDescent="0.25">
      <c r="B498" s="7">
        <v>41</v>
      </c>
      <c r="C498" s="7" t="s">
        <v>476</v>
      </c>
    </row>
    <row r="499" spans="2:3" x14ac:dyDescent="0.25">
      <c r="B499" s="8">
        <v>411</v>
      </c>
      <c r="C499" s="8" t="s">
        <v>477</v>
      </c>
    </row>
    <row r="500" spans="2:3" x14ac:dyDescent="0.25">
      <c r="B500" s="8">
        <v>4111</v>
      </c>
      <c r="C500" s="8" t="s">
        <v>478</v>
      </c>
    </row>
    <row r="501" spans="2:3" x14ac:dyDescent="0.25">
      <c r="B501" s="8">
        <v>4112</v>
      </c>
      <c r="C501" s="8" t="s">
        <v>479</v>
      </c>
    </row>
    <row r="502" spans="2:3" x14ac:dyDescent="0.25">
      <c r="B502" s="8">
        <v>4114</v>
      </c>
      <c r="C502" s="8" t="s">
        <v>480</v>
      </c>
    </row>
    <row r="503" spans="2:3" x14ac:dyDescent="0.25">
      <c r="B503" s="8">
        <v>4115</v>
      </c>
      <c r="C503" s="8" t="s">
        <v>481</v>
      </c>
    </row>
    <row r="504" spans="2:3" x14ac:dyDescent="0.25">
      <c r="B504" s="8">
        <v>4117</v>
      </c>
      <c r="C504" s="8" t="s">
        <v>482</v>
      </c>
    </row>
    <row r="505" spans="2:3" x14ac:dyDescent="0.25">
      <c r="B505" s="8">
        <v>4118</v>
      </c>
      <c r="C505" s="8" t="s">
        <v>483</v>
      </c>
    </row>
    <row r="506" spans="2:3" x14ac:dyDescent="0.25">
      <c r="B506" s="8">
        <v>412</v>
      </c>
      <c r="C506" s="8" t="s">
        <v>484</v>
      </c>
    </row>
    <row r="507" spans="2:3" x14ac:dyDescent="0.25">
      <c r="B507" s="8">
        <v>4121</v>
      </c>
      <c r="C507" s="8" t="s">
        <v>485</v>
      </c>
    </row>
    <row r="508" spans="2:3" x14ac:dyDescent="0.25">
      <c r="B508" s="8">
        <v>4122</v>
      </c>
      <c r="C508" s="8" t="s">
        <v>486</v>
      </c>
    </row>
    <row r="509" spans="2:3" x14ac:dyDescent="0.25">
      <c r="B509" s="8">
        <v>4124</v>
      </c>
      <c r="C509" s="8" t="s">
        <v>487</v>
      </c>
    </row>
    <row r="510" spans="2:3" x14ac:dyDescent="0.25">
      <c r="B510" s="8">
        <v>4125</v>
      </c>
      <c r="C510" s="8" t="s">
        <v>488</v>
      </c>
    </row>
    <row r="511" spans="2:3" x14ac:dyDescent="0.25">
      <c r="B511" s="8">
        <v>414</v>
      </c>
      <c r="C511" s="8" t="s">
        <v>489</v>
      </c>
    </row>
    <row r="512" spans="2:3" x14ac:dyDescent="0.25">
      <c r="B512" s="8">
        <v>4141</v>
      </c>
      <c r="C512" s="8" t="s">
        <v>490</v>
      </c>
    </row>
    <row r="513" spans="2:3" x14ac:dyDescent="0.25">
      <c r="B513" s="8">
        <v>4142</v>
      </c>
      <c r="C513" s="8" t="s">
        <v>491</v>
      </c>
    </row>
    <row r="514" spans="2:3" x14ac:dyDescent="0.25">
      <c r="B514" s="8">
        <v>415</v>
      </c>
      <c r="C514" s="8" t="s">
        <v>492</v>
      </c>
    </row>
    <row r="515" spans="2:3" x14ac:dyDescent="0.25">
      <c r="B515" s="8">
        <v>416</v>
      </c>
      <c r="C515" s="8" t="s">
        <v>493</v>
      </c>
    </row>
    <row r="516" spans="2:3" x14ac:dyDescent="0.25">
      <c r="B516" s="8">
        <v>4161</v>
      </c>
      <c r="C516" s="8" t="s">
        <v>494</v>
      </c>
    </row>
    <row r="517" spans="2:3" x14ac:dyDescent="0.25">
      <c r="B517" s="8">
        <v>4162</v>
      </c>
      <c r="C517" s="8" t="s">
        <v>495</v>
      </c>
    </row>
    <row r="518" spans="2:3" x14ac:dyDescent="0.25">
      <c r="B518" s="8">
        <v>418</v>
      </c>
      <c r="C518" s="8" t="s">
        <v>496</v>
      </c>
    </row>
    <row r="519" spans="2:3" x14ac:dyDescent="0.25">
      <c r="B519" s="8">
        <v>4181</v>
      </c>
      <c r="C519" s="8" t="s">
        <v>497</v>
      </c>
    </row>
    <row r="520" spans="2:3" x14ac:dyDescent="0.25">
      <c r="B520" s="8">
        <v>4186</v>
      </c>
      <c r="C520" s="8" t="s">
        <v>498</v>
      </c>
    </row>
    <row r="521" spans="2:3" x14ac:dyDescent="0.25">
      <c r="B521" s="8">
        <v>419</v>
      </c>
      <c r="C521" s="8" t="s">
        <v>499</v>
      </c>
    </row>
    <row r="522" spans="2:3" x14ac:dyDescent="0.25">
      <c r="B522" s="8">
        <v>4191</v>
      </c>
      <c r="C522" s="8" t="s">
        <v>500</v>
      </c>
    </row>
    <row r="523" spans="2:3" x14ac:dyDescent="0.25">
      <c r="B523" s="8">
        <v>4192</v>
      </c>
      <c r="C523" s="8" t="s">
        <v>501</v>
      </c>
    </row>
    <row r="524" spans="2:3" x14ac:dyDescent="0.25">
      <c r="B524" s="8">
        <v>4194</v>
      </c>
      <c r="C524" s="8" t="s">
        <v>502</v>
      </c>
    </row>
    <row r="525" spans="2:3" x14ac:dyDescent="0.25">
      <c r="B525" s="8">
        <v>4198</v>
      </c>
      <c r="C525" s="8" t="s">
        <v>503</v>
      </c>
    </row>
    <row r="526" spans="2:3" x14ac:dyDescent="0.25">
      <c r="B526" s="7">
        <v>42</v>
      </c>
      <c r="C526" s="7" t="s">
        <v>504</v>
      </c>
    </row>
    <row r="527" spans="2:3" x14ac:dyDescent="0.25">
      <c r="B527" s="8">
        <v>421</v>
      </c>
      <c r="C527" s="8" t="s">
        <v>505</v>
      </c>
    </row>
    <row r="528" spans="2:3" x14ac:dyDescent="0.25">
      <c r="B528" s="8">
        <v>4211</v>
      </c>
      <c r="C528" s="8" t="s">
        <v>506</v>
      </c>
    </row>
    <row r="529" spans="2:3" x14ac:dyDescent="0.25">
      <c r="B529" s="8">
        <v>4212</v>
      </c>
      <c r="C529" s="8" t="s">
        <v>507</v>
      </c>
    </row>
    <row r="530" spans="2:3" x14ac:dyDescent="0.25">
      <c r="B530" s="8">
        <v>4213</v>
      </c>
      <c r="C530" s="8" t="s">
        <v>508</v>
      </c>
    </row>
    <row r="531" spans="2:3" x14ac:dyDescent="0.25">
      <c r="B531" s="8">
        <v>422</v>
      </c>
      <c r="C531" s="8" t="s">
        <v>509</v>
      </c>
    </row>
    <row r="532" spans="2:3" x14ac:dyDescent="0.25">
      <c r="B532" s="8">
        <v>423</v>
      </c>
      <c r="C532" s="8" t="s">
        <v>510</v>
      </c>
    </row>
    <row r="533" spans="2:3" x14ac:dyDescent="0.25">
      <c r="B533" s="8">
        <v>4231</v>
      </c>
      <c r="C533" s="8" t="s">
        <v>511</v>
      </c>
    </row>
    <row r="534" spans="2:3" x14ac:dyDescent="0.25">
      <c r="B534" s="8">
        <v>4232</v>
      </c>
      <c r="C534" s="8" t="s">
        <v>512</v>
      </c>
    </row>
    <row r="535" spans="2:3" x14ac:dyDescent="0.25">
      <c r="B535" s="8">
        <v>4233</v>
      </c>
      <c r="C535" s="8" t="s">
        <v>513</v>
      </c>
    </row>
    <row r="536" spans="2:3" x14ac:dyDescent="0.25">
      <c r="B536" s="8">
        <v>424</v>
      </c>
      <c r="C536" s="8" t="s">
        <v>514</v>
      </c>
    </row>
    <row r="537" spans="2:3" x14ac:dyDescent="0.25">
      <c r="B537" s="8">
        <v>4241</v>
      </c>
      <c r="C537" s="8" t="s">
        <v>515</v>
      </c>
    </row>
    <row r="538" spans="2:3" x14ac:dyDescent="0.25">
      <c r="B538" s="8">
        <v>4242</v>
      </c>
      <c r="C538" s="8" t="s">
        <v>516</v>
      </c>
    </row>
    <row r="539" spans="2:3" x14ac:dyDescent="0.25">
      <c r="B539" s="8">
        <v>4245</v>
      </c>
      <c r="C539" s="8" t="s">
        <v>517</v>
      </c>
    </row>
    <row r="540" spans="2:3" x14ac:dyDescent="0.25">
      <c r="B540" s="8">
        <v>4248</v>
      </c>
      <c r="C540" s="8" t="s">
        <v>518</v>
      </c>
    </row>
    <row r="541" spans="2:3" x14ac:dyDescent="0.25">
      <c r="B541" s="8">
        <v>425</v>
      </c>
      <c r="C541" s="8" t="s">
        <v>519</v>
      </c>
    </row>
    <row r="542" spans="2:3" x14ac:dyDescent="0.25">
      <c r="B542" s="8">
        <v>4251</v>
      </c>
      <c r="C542" s="8" t="s">
        <v>520</v>
      </c>
    </row>
    <row r="543" spans="2:3" x14ac:dyDescent="0.25">
      <c r="B543" s="8">
        <v>4252</v>
      </c>
      <c r="C543" s="8" t="s">
        <v>521</v>
      </c>
    </row>
    <row r="544" spans="2:3" x14ac:dyDescent="0.25">
      <c r="B544" s="8">
        <v>4258</v>
      </c>
      <c r="C544" s="8" t="s">
        <v>522</v>
      </c>
    </row>
    <row r="545" spans="2:3" x14ac:dyDescent="0.25">
      <c r="B545" s="8">
        <v>426</v>
      </c>
      <c r="C545" s="8" t="s">
        <v>523</v>
      </c>
    </row>
    <row r="546" spans="2:3" x14ac:dyDescent="0.25">
      <c r="B546" s="8">
        <v>427</v>
      </c>
      <c r="C546" s="8" t="s">
        <v>524</v>
      </c>
    </row>
    <row r="547" spans="2:3" x14ac:dyDescent="0.25">
      <c r="B547" s="8">
        <v>428</v>
      </c>
      <c r="C547" s="8" t="s">
        <v>525</v>
      </c>
    </row>
    <row r="548" spans="2:3" x14ac:dyDescent="0.25">
      <c r="B548" s="8">
        <v>4281</v>
      </c>
      <c r="C548" s="8" t="s">
        <v>526</v>
      </c>
    </row>
    <row r="549" spans="2:3" x14ac:dyDescent="0.25">
      <c r="B549" s="8">
        <v>4286</v>
      </c>
      <c r="C549" s="8" t="s">
        <v>527</v>
      </c>
    </row>
    <row r="550" spans="2:3" x14ac:dyDescent="0.25">
      <c r="B550" s="8">
        <v>4287</v>
      </c>
      <c r="C550" s="8" t="s">
        <v>528</v>
      </c>
    </row>
    <row r="551" spans="2:3" x14ac:dyDescent="0.25">
      <c r="B551" s="7">
        <v>43</v>
      </c>
      <c r="C551" s="7" t="s">
        <v>529</v>
      </c>
    </row>
    <row r="552" spans="2:3" x14ac:dyDescent="0.25">
      <c r="B552" s="8">
        <v>431</v>
      </c>
      <c r="C552" s="8" t="s">
        <v>530</v>
      </c>
    </row>
    <row r="553" spans="2:3" x14ac:dyDescent="0.25">
      <c r="B553" s="8">
        <v>4311</v>
      </c>
      <c r="C553" s="8" t="s">
        <v>531</v>
      </c>
    </row>
    <row r="554" spans="2:3" x14ac:dyDescent="0.25">
      <c r="B554" s="8">
        <v>4312</v>
      </c>
      <c r="C554" s="8" t="s">
        <v>532</v>
      </c>
    </row>
    <row r="555" spans="2:3" x14ac:dyDescent="0.25">
      <c r="B555" s="8">
        <v>4313</v>
      </c>
      <c r="C555" s="8" t="s">
        <v>533</v>
      </c>
    </row>
    <row r="556" spans="2:3" x14ac:dyDescent="0.25">
      <c r="B556" s="8">
        <v>4314</v>
      </c>
      <c r="C556" s="8" t="s">
        <v>534</v>
      </c>
    </row>
    <row r="557" spans="2:3" x14ac:dyDescent="0.25">
      <c r="B557" s="8">
        <v>4318</v>
      </c>
      <c r="C557" s="8" t="s">
        <v>535</v>
      </c>
    </row>
    <row r="558" spans="2:3" x14ac:dyDescent="0.25">
      <c r="B558" s="8">
        <v>432</v>
      </c>
      <c r="C558" s="8" t="s">
        <v>536</v>
      </c>
    </row>
    <row r="559" spans="2:3" x14ac:dyDescent="0.25">
      <c r="B559" s="8">
        <v>433</v>
      </c>
      <c r="C559" s="8" t="s">
        <v>537</v>
      </c>
    </row>
    <row r="560" spans="2:3" x14ac:dyDescent="0.25">
      <c r="B560" s="8">
        <v>4331</v>
      </c>
      <c r="C560" s="8" t="s">
        <v>538</v>
      </c>
    </row>
    <row r="561" spans="2:3" x14ac:dyDescent="0.25">
      <c r="B561" s="8">
        <v>438</v>
      </c>
      <c r="C561" s="8" t="s">
        <v>539</v>
      </c>
    </row>
    <row r="562" spans="2:3" x14ac:dyDescent="0.25">
      <c r="B562" s="8">
        <v>4381</v>
      </c>
      <c r="C562" s="8" t="s">
        <v>540</v>
      </c>
    </row>
    <row r="563" spans="2:3" x14ac:dyDescent="0.25">
      <c r="B563" s="8">
        <v>4382</v>
      </c>
      <c r="C563" s="8" t="s">
        <v>541</v>
      </c>
    </row>
    <row r="564" spans="2:3" x14ac:dyDescent="0.25">
      <c r="B564" s="8">
        <v>4386</v>
      </c>
      <c r="C564" s="8" t="s">
        <v>542</v>
      </c>
    </row>
    <row r="565" spans="2:3" x14ac:dyDescent="0.25">
      <c r="B565" s="8">
        <v>4387</v>
      </c>
      <c r="C565" s="8" t="s">
        <v>528</v>
      </c>
    </row>
    <row r="566" spans="2:3" x14ac:dyDescent="0.25">
      <c r="B566" s="7">
        <v>44</v>
      </c>
      <c r="C566" s="7" t="s">
        <v>543</v>
      </c>
    </row>
    <row r="567" spans="2:3" x14ac:dyDescent="0.25">
      <c r="B567" s="8">
        <v>441</v>
      </c>
      <c r="C567" s="8" t="s">
        <v>544</v>
      </c>
    </row>
    <row r="568" spans="2:3" x14ac:dyDescent="0.25">
      <c r="B568" s="8">
        <v>442</v>
      </c>
      <c r="C568" s="8" t="s">
        <v>545</v>
      </c>
    </row>
    <row r="569" spans="2:3" x14ac:dyDescent="0.25">
      <c r="B569" s="8">
        <v>4421</v>
      </c>
      <c r="C569" s="8" t="s">
        <v>546</v>
      </c>
    </row>
    <row r="570" spans="2:3" x14ac:dyDescent="0.25">
      <c r="B570" s="8">
        <v>4422</v>
      </c>
      <c r="C570" s="8" t="s">
        <v>547</v>
      </c>
    </row>
    <row r="571" spans="2:3" x14ac:dyDescent="0.25">
      <c r="B571" s="8">
        <v>4423</v>
      </c>
      <c r="C571" s="8" t="s">
        <v>548</v>
      </c>
    </row>
    <row r="572" spans="2:3" x14ac:dyDescent="0.25">
      <c r="B572" s="8">
        <v>4424</v>
      </c>
      <c r="C572" s="8" t="s">
        <v>549</v>
      </c>
    </row>
    <row r="573" spans="2:3" x14ac:dyDescent="0.25">
      <c r="B573" s="8">
        <v>4426</v>
      </c>
      <c r="C573" s="8" t="s">
        <v>550</v>
      </c>
    </row>
    <row r="574" spans="2:3" x14ac:dyDescent="0.25">
      <c r="B574" s="8">
        <v>4428</v>
      </c>
      <c r="C574" s="8" t="s">
        <v>551</v>
      </c>
    </row>
    <row r="575" spans="2:3" x14ac:dyDescent="0.25">
      <c r="B575" s="8">
        <v>443</v>
      </c>
      <c r="C575" s="8" t="s">
        <v>552</v>
      </c>
    </row>
    <row r="576" spans="2:3" x14ac:dyDescent="0.25">
      <c r="B576" s="8">
        <v>4431</v>
      </c>
      <c r="C576" s="8" t="s">
        <v>553</v>
      </c>
    </row>
    <row r="577" spans="2:3" x14ac:dyDescent="0.25">
      <c r="B577" s="8">
        <v>4432</v>
      </c>
      <c r="C577" s="8" t="s">
        <v>554</v>
      </c>
    </row>
    <row r="578" spans="2:3" x14ac:dyDescent="0.25">
      <c r="B578" s="8">
        <v>4433</v>
      </c>
      <c r="C578" s="8" t="s">
        <v>555</v>
      </c>
    </row>
    <row r="579" spans="2:3" x14ac:dyDescent="0.25">
      <c r="B579" s="8">
        <v>4334</v>
      </c>
      <c r="C579" s="8" t="s">
        <v>556</v>
      </c>
    </row>
    <row r="580" spans="2:3" x14ac:dyDescent="0.25">
      <c r="B580" s="8">
        <v>4335</v>
      </c>
      <c r="C580" s="8" t="s">
        <v>557</v>
      </c>
    </row>
    <row r="581" spans="2:3" x14ac:dyDescent="0.25">
      <c r="B581" s="8">
        <v>444</v>
      </c>
      <c r="C581" s="8" t="s">
        <v>558</v>
      </c>
    </row>
    <row r="582" spans="2:3" x14ac:dyDescent="0.25">
      <c r="B582" s="8">
        <v>4441</v>
      </c>
      <c r="C582" s="8" t="s">
        <v>559</v>
      </c>
    </row>
    <row r="583" spans="2:3" x14ac:dyDescent="0.25">
      <c r="B583" s="8">
        <v>4449</v>
      </c>
      <c r="C583" s="8" t="s">
        <v>560</v>
      </c>
    </row>
    <row r="584" spans="2:3" x14ac:dyDescent="0.25">
      <c r="B584" s="8">
        <v>445</v>
      </c>
      <c r="C584" s="8" t="s">
        <v>561</v>
      </c>
    </row>
    <row r="585" spans="2:3" x14ac:dyDescent="0.25">
      <c r="B585" s="8">
        <v>4451</v>
      </c>
      <c r="C585" s="8" t="s">
        <v>562</v>
      </c>
    </row>
    <row r="586" spans="2:3" x14ac:dyDescent="0.25">
      <c r="B586" s="8">
        <v>4452</v>
      </c>
      <c r="C586" s="8" t="s">
        <v>563</v>
      </c>
    </row>
    <row r="587" spans="2:3" x14ac:dyDescent="0.25">
      <c r="B587" s="8">
        <v>4453</v>
      </c>
      <c r="C587" s="8" t="s">
        <v>564</v>
      </c>
    </row>
    <row r="588" spans="2:3" x14ac:dyDescent="0.25">
      <c r="B588" s="8">
        <v>4454</v>
      </c>
      <c r="C588" s="8" t="s">
        <v>565</v>
      </c>
    </row>
    <row r="589" spans="2:3" x14ac:dyDescent="0.25">
      <c r="B589" s="8">
        <v>4455</v>
      </c>
      <c r="C589" s="8" t="s">
        <v>566</v>
      </c>
    </row>
    <row r="590" spans="2:3" x14ac:dyDescent="0.25">
      <c r="B590" s="8">
        <v>4456</v>
      </c>
      <c r="C590" s="8" t="s">
        <v>567</v>
      </c>
    </row>
    <row r="591" spans="2:3" x14ac:dyDescent="0.25">
      <c r="B591" s="8">
        <v>446</v>
      </c>
      <c r="C591" s="8" t="s">
        <v>568</v>
      </c>
    </row>
    <row r="592" spans="2:3" x14ac:dyDescent="0.25">
      <c r="B592" s="8">
        <v>447</v>
      </c>
      <c r="C592" s="8" t="s">
        <v>569</v>
      </c>
    </row>
    <row r="593" spans="2:3" x14ac:dyDescent="0.25">
      <c r="B593" s="8">
        <v>4471</v>
      </c>
      <c r="C593" s="8" t="s">
        <v>570</v>
      </c>
    </row>
    <row r="594" spans="2:3" x14ac:dyDescent="0.25">
      <c r="B594" s="8">
        <v>4472</v>
      </c>
      <c r="C594" s="8" t="s">
        <v>571</v>
      </c>
    </row>
    <row r="595" spans="2:3" x14ac:dyDescent="0.25">
      <c r="B595" s="8">
        <v>4473</v>
      </c>
      <c r="C595" s="8" t="s">
        <v>572</v>
      </c>
    </row>
    <row r="596" spans="2:3" x14ac:dyDescent="0.25">
      <c r="B596" s="8">
        <v>4474</v>
      </c>
      <c r="C596" s="8" t="s">
        <v>573</v>
      </c>
    </row>
    <row r="597" spans="2:3" x14ac:dyDescent="0.25">
      <c r="B597" s="8">
        <v>4478</v>
      </c>
      <c r="C597" s="8" t="s">
        <v>574</v>
      </c>
    </row>
    <row r="598" spans="2:3" x14ac:dyDescent="0.25">
      <c r="B598" s="8">
        <v>448</v>
      </c>
      <c r="C598" s="8" t="s">
        <v>575</v>
      </c>
    </row>
    <row r="599" spans="2:3" x14ac:dyDescent="0.25">
      <c r="B599" s="8">
        <v>4486</v>
      </c>
      <c r="C599" s="8" t="s">
        <v>576</v>
      </c>
    </row>
    <row r="600" spans="2:3" x14ac:dyDescent="0.25">
      <c r="B600" s="8">
        <v>4487</v>
      </c>
      <c r="C600" s="8" t="s">
        <v>528</v>
      </c>
    </row>
    <row r="601" spans="2:3" x14ac:dyDescent="0.25">
      <c r="B601" s="8">
        <v>449</v>
      </c>
      <c r="C601" s="8" t="s">
        <v>577</v>
      </c>
    </row>
    <row r="602" spans="2:3" x14ac:dyDescent="0.25">
      <c r="B602" s="8">
        <v>4491</v>
      </c>
      <c r="C602" s="8" t="s">
        <v>578</v>
      </c>
    </row>
    <row r="603" spans="2:3" x14ac:dyDescent="0.25">
      <c r="B603" s="8">
        <v>4492</v>
      </c>
      <c r="C603" s="8" t="s">
        <v>579</v>
      </c>
    </row>
    <row r="604" spans="2:3" x14ac:dyDescent="0.25">
      <c r="B604" s="8">
        <v>4493</v>
      </c>
      <c r="C604" s="8" t="s">
        <v>580</v>
      </c>
    </row>
    <row r="605" spans="2:3" x14ac:dyDescent="0.25">
      <c r="B605" s="8">
        <v>4494</v>
      </c>
      <c r="C605" s="8" t="s">
        <v>581</v>
      </c>
    </row>
    <row r="606" spans="2:3" x14ac:dyDescent="0.25">
      <c r="B606" s="8">
        <v>4495</v>
      </c>
      <c r="C606" s="8" t="s">
        <v>582</v>
      </c>
    </row>
    <row r="607" spans="2:3" x14ac:dyDescent="0.25">
      <c r="B607" s="8">
        <v>4496</v>
      </c>
      <c r="C607" s="8" t="s">
        <v>583</v>
      </c>
    </row>
    <row r="608" spans="2:3" x14ac:dyDescent="0.25">
      <c r="B608" s="8">
        <v>4499</v>
      </c>
      <c r="C608" s="8" t="s">
        <v>584</v>
      </c>
    </row>
    <row r="609" spans="2:3" x14ac:dyDescent="0.25">
      <c r="B609" s="7">
        <v>45</v>
      </c>
      <c r="C609" s="7" t="s">
        <v>585</v>
      </c>
    </row>
    <row r="610" spans="2:3" x14ac:dyDescent="0.25">
      <c r="B610" s="8">
        <v>451</v>
      </c>
      <c r="C610" s="8" t="s">
        <v>586</v>
      </c>
    </row>
    <row r="611" spans="2:3" x14ac:dyDescent="0.25">
      <c r="B611" s="8">
        <v>452</v>
      </c>
      <c r="C611" s="8" t="s">
        <v>587</v>
      </c>
    </row>
    <row r="612" spans="2:3" x14ac:dyDescent="0.25">
      <c r="B612" s="8">
        <v>458</v>
      </c>
      <c r="C612" s="8" t="s">
        <v>588</v>
      </c>
    </row>
    <row r="613" spans="2:3" x14ac:dyDescent="0.25">
      <c r="B613" s="8">
        <v>4581</v>
      </c>
      <c r="C613" s="8" t="s">
        <v>589</v>
      </c>
    </row>
    <row r="614" spans="2:3" x14ac:dyDescent="0.25">
      <c r="B614" s="8">
        <v>4582</v>
      </c>
      <c r="C614" s="8" t="s">
        <v>590</v>
      </c>
    </row>
    <row r="615" spans="2:3" x14ac:dyDescent="0.25">
      <c r="B615" s="7">
        <v>46</v>
      </c>
      <c r="C615" s="7" t="s">
        <v>591</v>
      </c>
    </row>
    <row r="616" spans="2:3" x14ac:dyDescent="0.25">
      <c r="B616" s="8">
        <v>461</v>
      </c>
      <c r="C616" s="8" t="s">
        <v>592</v>
      </c>
    </row>
    <row r="617" spans="2:3" x14ac:dyDescent="0.25">
      <c r="B617" s="8">
        <v>4611</v>
      </c>
      <c r="C617" s="8" t="s">
        <v>593</v>
      </c>
    </row>
    <row r="618" spans="2:3" x14ac:dyDescent="0.25">
      <c r="B618" s="8">
        <v>4612</v>
      </c>
      <c r="C618" s="8" t="s">
        <v>594</v>
      </c>
    </row>
    <row r="619" spans="2:3" x14ac:dyDescent="0.25">
      <c r="B619" s="8">
        <v>4613</v>
      </c>
      <c r="C619" s="8" t="s">
        <v>595</v>
      </c>
    </row>
    <row r="620" spans="2:3" x14ac:dyDescent="0.25">
      <c r="B620" s="8">
        <v>4614</v>
      </c>
      <c r="C620" s="8" t="s">
        <v>596</v>
      </c>
    </row>
    <row r="621" spans="2:3" x14ac:dyDescent="0.25">
      <c r="B621" s="8">
        <v>4615</v>
      </c>
      <c r="C621" s="8" t="s">
        <v>597</v>
      </c>
    </row>
    <row r="622" spans="2:3" x14ac:dyDescent="0.25">
      <c r="B622" s="8">
        <v>4616</v>
      </c>
      <c r="C622" s="8" t="s">
        <v>598</v>
      </c>
    </row>
    <row r="623" spans="2:3" x14ac:dyDescent="0.25">
      <c r="B623" s="8">
        <v>4617</v>
      </c>
      <c r="C623" s="8" t="s">
        <v>599</v>
      </c>
    </row>
    <row r="624" spans="2:3" x14ac:dyDescent="0.25">
      <c r="B624" s="8">
        <v>4618</v>
      </c>
      <c r="C624" s="8" t="s">
        <v>600</v>
      </c>
    </row>
    <row r="625" spans="2:3" x14ac:dyDescent="0.25">
      <c r="B625" s="8">
        <v>4619</v>
      </c>
      <c r="C625" s="8" t="s">
        <v>601</v>
      </c>
    </row>
    <row r="626" spans="2:3" x14ac:dyDescent="0.25">
      <c r="B626" s="8">
        <v>462</v>
      </c>
      <c r="C626" s="8" t="s">
        <v>602</v>
      </c>
    </row>
    <row r="627" spans="2:3" x14ac:dyDescent="0.25">
      <c r="B627" s="8">
        <v>4621</v>
      </c>
      <c r="C627" s="8" t="s">
        <v>603</v>
      </c>
    </row>
    <row r="628" spans="2:3" x14ac:dyDescent="0.25">
      <c r="B628" s="8">
        <v>4626</v>
      </c>
      <c r="C628" s="8" t="s">
        <v>604</v>
      </c>
    </row>
    <row r="629" spans="2:3" x14ac:dyDescent="0.25">
      <c r="B629" s="8">
        <v>463</v>
      </c>
      <c r="C629" s="8" t="s">
        <v>605</v>
      </c>
    </row>
    <row r="630" spans="2:3" x14ac:dyDescent="0.25">
      <c r="B630" s="8">
        <v>465</v>
      </c>
      <c r="C630" s="8" t="s">
        <v>606</v>
      </c>
    </row>
    <row r="631" spans="2:3" x14ac:dyDescent="0.25">
      <c r="B631" s="8">
        <v>466</v>
      </c>
      <c r="C631" s="8" t="s">
        <v>607</v>
      </c>
    </row>
    <row r="632" spans="2:3" x14ac:dyDescent="0.25">
      <c r="B632" s="8">
        <v>467</v>
      </c>
      <c r="C632" s="8" t="s">
        <v>608</v>
      </c>
    </row>
    <row r="633" spans="2:3" x14ac:dyDescent="0.25">
      <c r="B633" s="7">
        <v>47</v>
      </c>
      <c r="C633" s="7" t="s">
        <v>609</v>
      </c>
    </row>
    <row r="634" spans="2:3" x14ac:dyDescent="0.25">
      <c r="B634" s="8">
        <v>471</v>
      </c>
      <c r="C634" s="8" t="s">
        <v>610</v>
      </c>
    </row>
    <row r="635" spans="2:3" x14ac:dyDescent="0.25">
      <c r="B635" s="8">
        <v>4711</v>
      </c>
      <c r="C635" s="8" t="s">
        <v>611</v>
      </c>
    </row>
    <row r="636" spans="2:3" x14ac:dyDescent="0.25">
      <c r="B636" s="8">
        <v>4712</v>
      </c>
      <c r="C636" s="8" t="s">
        <v>612</v>
      </c>
    </row>
    <row r="637" spans="2:3" x14ac:dyDescent="0.25">
      <c r="B637" s="8">
        <v>472</v>
      </c>
      <c r="C637" s="8" t="s">
        <v>613</v>
      </c>
    </row>
    <row r="638" spans="2:3" x14ac:dyDescent="0.25">
      <c r="B638" s="8">
        <v>4726</v>
      </c>
      <c r="C638" s="8" t="s">
        <v>614</v>
      </c>
    </row>
    <row r="639" spans="2:3" x14ac:dyDescent="0.25">
      <c r="B639" s="8">
        <v>4727</v>
      </c>
      <c r="C639" s="8" t="s">
        <v>615</v>
      </c>
    </row>
    <row r="640" spans="2:3" x14ac:dyDescent="0.25">
      <c r="B640" s="8">
        <v>4728</v>
      </c>
      <c r="C640" s="8" t="s">
        <v>616</v>
      </c>
    </row>
    <row r="641" spans="2:3" x14ac:dyDescent="0.25">
      <c r="B641" s="8">
        <v>474</v>
      </c>
      <c r="C641" s="8" t="s">
        <v>617</v>
      </c>
    </row>
    <row r="642" spans="2:3" x14ac:dyDescent="0.25">
      <c r="B642" s="8">
        <v>4746</v>
      </c>
      <c r="C642" s="8" t="s">
        <v>618</v>
      </c>
    </row>
    <row r="643" spans="2:3" x14ac:dyDescent="0.25">
      <c r="B643" s="8">
        <v>4747</v>
      </c>
      <c r="C643" s="8" t="s">
        <v>619</v>
      </c>
    </row>
    <row r="644" spans="2:3" x14ac:dyDescent="0.25">
      <c r="B644" s="8">
        <v>475</v>
      </c>
      <c r="C644" s="8" t="s">
        <v>620</v>
      </c>
    </row>
    <row r="645" spans="2:3" x14ac:dyDescent="0.25">
      <c r="B645" s="8">
        <v>476</v>
      </c>
      <c r="C645" s="8" t="s">
        <v>621</v>
      </c>
    </row>
    <row r="646" spans="2:3" x14ac:dyDescent="0.25">
      <c r="B646" s="8">
        <v>477</v>
      </c>
      <c r="C646" s="8" t="s">
        <v>622</v>
      </c>
    </row>
    <row r="647" spans="2:3" x14ac:dyDescent="0.25">
      <c r="B647" s="8">
        <v>478</v>
      </c>
      <c r="C647" s="8" t="s">
        <v>623</v>
      </c>
    </row>
    <row r="648" spans="2:3" x14ac:dyDescent="0.25">
      <c r="B648" s="8">
        <v>4781</v>
      </c>
      <c r="C648" s="8" t="s">
        <v>624</v>
      </c>
    </row>
    <row r="649" spans="2:3" x14ac:dyDescent="0.25">
      <c r="B649" s="8">
        <v>4782</v>
      </c>
      <c r="C649" s="8" t="s">
        <v>625</v>
      </c>
    </row>
    <row r="650" spans="2:3" x14ac:dyDescent="0.25">
      <c r="B650" s="8">
        <v>4788</v>
      </c>
      <c r="C650" s="8" t="s">
        <v>626</v>
      </c>
    </row>
    <row r="651" spans="2:3" x14ac:dyDescent="0.25">
      <c r="B651" s="8">
        <v>479</v>
      </c>
      <c r="C651" s="8" t="s">
        <v>627</v>
      </c>
    </row>
    <row r="652" spans="2:3" x14ac:dyDescent="0.25">
      <c r="B652" s="8">
        <v>4791</v>
      </c>
      <c r="C652" s="8" t="s">
        <v>628</v>
      </c>
    </row>
    <row r="653" spans="2:3" x14ac:dyDescent="0.25">
      <c r="B653" s="8">
        <v>4792</v>
      </c>
      <c r="C653" s="8" t="s">
        <v>629</v>
      </c>
    </row>
    <row r="654" spans="2:3" x14ac:dyDescent="0.25">
      <c r="B654" s="8">
        <v>4798</v>
      </c>
      <c r="C654" s="8" t="s">
        <v>626</v>
      </c>
    </row>
    <row r="655" spans="2:3" x14ac:dyDescent="0.25">
      <c r="B655" s="7">
        <v>48</v>
      </c>
      <c r="C655" s="7" t="s">
        <v>630</v>
      </c>
    </row>
    <row r="656" spans="2:3" x14ac:dyDescent="0.25">
      <c r="B656" s="8">
        <v>481</v>
      </c>
      <c r="C656" s="8" t="s">
        <v>631</v>
      </c>
    </row>
    <row r="657" spans="2:3" x14ac:dyDescent="0.25">
      <c r="B657" s="8">
        <v>4811</v>
      </c>
      <c r="C657" s="8" t="s">
        <v>632</v>
      </c>
    </row>
    <row r="658" spans="2:3" x14ac:dyDescent="0.25">
      <c r="B658" s="8">
        <v>4812</v>
      </c>
      <c r="C658" s="8" t="s">
        <v>633</v>
      </c>
    </row>
    <row r="659" spans="2:3" x14ac:dyDescent="0.25">
      <c r="B659" s="8">
        <v>4817</v>
      </c>
      <c r="C659" s="8" t="s">
        <v>634</v>
      </c>
    </row>
    <row r="660" spans="2:3" x14ac:dyDescent="0.25">
      <c r="B660" s="8">
        <v>4818</v>
      </c>
      <c r="C660" s="8" t="s">
        <v>635</v>
      </c>
    </row>
    <row r="661" spans="2:3" x14ac:dyDescent="0.25">
      <c r="B661" s="8">
        <v>482</v>
      </c>
      <c r="C661" s="8" t="s">
        <v>636</v>
      </c>
    </row>
    <row r="662" spans="2:3" x14ac:dyDescent="0.25">
      <c r="B662" s="8">
        <v>483</v>
      </c>
      <c r="C662" s="8" t="s">
        <v>637</v>
      </c>
    </row>
    <row r="663" spans="2:3" x14ac:dyDescent="0.25">
      <c r="B663" s="8">
        <v>484</v>
      </c>
      <c r="C663" s="8" t="s">
        <v>638</v>
      </c>
    </row>
    <row r="664" spans="2:3" x14ac:dyDescent="0.25">
      <c r="B664" s="8">
        <v>485</v>
      </c>
      <c r="C664" s="8" t="s">
        <v>489</v>
      </c>
    </row>
    <row r="665" spans="2:3" x14ac:dyDescent="0.25">
      <c r="B665" s="8">
        <v>4851</v>
      </c>
      <c r="C665" s="8" t="s">
        <v>639</v>
      </c>
    </row>
    <row r="666" spans="2:3" x14ac:dyDescent="0.25">
      <c r="B666" s="8">
        <v>4852</v>
      </c>
      <c r="C666" s="8" t="s">
        <v>491</v>
      </c>
    </row>
    <row r="667" spans="2:3" x14ac:dyDescent="0.25">
      <c r="B667" s="8">
        <v>4857</v>
      </c>
      <c r="C667" s="8" t="s">
        <v>634</v>
      </c>
    </row>
    <row r="668" spans="2:3" x14ac:dyDescent="0.25">
      <c r="B668" s="8">
        <v>4858</v>
      </c>
      <c r="C668" s="8" t="s">
        <v>640</v>
      </c>
    </row>
    <row r="669" spans="2:3" x14ac:dyDescent="0.25">
      <c r="B669" s="8">
        <v>486</v>
      </c>
      <c r="C669" s="8" t="s">
        <v>641</v>
      </c>
    </row>
    <row r="670" spans="2:3" x14ac:dyDescent="0.25">
      <c r="B670" s="8">
        <v>488</v>
      </c>
      <c r="C670" s="8" t="s">
        <v>642</v>
      </c>
    </row>
    <row r="671" spans="2:3" x14ac:dyDescent="0.25">
      <c r="B671" s="7">
        <v>49</v>
      </c>
      <c r="C671" s="7" t="s">
        <v>643</v>
      </c>
    </row>
    <row r="672" spans="2:3" x14ac:dyDescent="0.25">
      <c r="B672" s="8">
        <v>490</v>
      </c>
      <c r="C672" s="8" t="s">
        <v>644</v>
      </c>
    </row>
    <row r="673" spans="2:3" x14ac:dyDescent="0.25">
      <c r="B673" s="8">
        <v>491</v>
      </c>
      <c r="C673" s="8" t="s">
        <v>645</v>
      </c>
    </row>
    <row r="674" spans="2:3" x14ac:dyDescent="0.25">
      <c r="B674" s="8">
        <v>4911</v>
      </c>
      <c r="C674" s="8" t="s">
        <v>494</v>
      </c>
    </row>
    <row r="675" spans="2:3" x14ac:dyDescent="0.25">
      <c r="B675" s="8">
        <v>4912</v>
      </c>
      <c r="C675" s="8" t="s">
        <v>495</v>
      </c>
    </row>
    <row r="676" spans="2:3" x14ac:dyDescent="0.25">
      <c r="B676" s="8">
        <v>492</v>
      </c>
      <c r="C676" s="8" t="s">
        <v>646</v>
      </c>
    </row>
    <row r="677" spans="2:3" x14ac:dyDescent="0.25">
      <c r="B677" s="8">
        <v>493</v>
      </c>
      <c r="C677" s="8" t="s">
        <v>647</v>
      </c>
    </row>
    <row r="678" spans="2:3" x14ac:dyDescent="0.25">
      <c r="B678" s="8">
        <v>494</v>
      </c>
      <c r="C678" s="8" t="s">
        <v>648</v>
      </c>
    </row>
    <row r="679" spans="2:3" x14ac:dyDescent="0.25">
      <c r="B679" s="8">
        <v>495</v>
      </c>
      <c r="C679" s="8" t="s">
        <v>649</v>
      </c>
    </row>
    <row r="680" spans="2:3" x14ac:dyDescent="0.25">
      <c r="B680" s="8">
        <v>496</v>
      </c>
      <c r="C680" s="8" t="s">
        <v>650</v>
      </c>
    </row>
    <row r="681" spans="2:3" x14ac:dyDescent="0.25">
      <c r="B681" s="8">
        <v>4962</v>
      </c>
      <c r="C681" s="8" t="s">
        <v>651</v>
      </c>
    </row>
    <row r="682" spans="2:3" x14ac:dyDescent="0.25">
      <c r="B682" s="8">
        <v>4963</v>
      </c>
      <c r="C682" s="8" t="s">
        <v>652</v>
      </c>
    </row>
    <row r="683" spans="2:3" x14ac:dyDescent="0.25">
      <c r="B683" s="8">
        <v>4966</v>
      </c>
      <c r="C683" s="8" t="s">
        <v>653</v>
      </c>
    </row>
    <row r="684" spans="2:3" x14ac:dyDescent="0.25">
      <c r="B684" s="8">
        <v>497</v>
      </c>
      <c r="C684" s="8" t="s">
        <v>654</v>
      </c>
    </row>
    <row r="685" spans="2:3" x14ac:dyDescent="0.25">
      <c r="B685" s="8">
        <v>498</v>
      </c>
      <c r="C685" s="8" t="s">
        <v>655</v>
      </c>
    </row>
    <row r="686" spans="2:3" x14ac:dyDescent="0.25">
      <c r="B686" s="8">
        <v>4981</v>
      </c>
      <c r="C686" s="8" t="s">
        <v>656</v>
      </c>
    </row>
    <row r="687" spans="2:3" x14ac:dyDescent="0.25">
      <c r="B687" s="8">
        <v>4982</v>
      </c>
      <c r="C687" s="8" t="s">
        <v>657</v>
      </c>
    </row>
    <row r="688" spans="2:3" x14ac:dyDescent="0.25">
      <c r="B688" s="8">
        <v>4983</v>
      </c>
      <c r="C688" s="8" t="s">
        <v>658</v>
      </c>
    </row>
    <row r="689" spans="2:3" x14ac:dyDescent="0.25">
      <c r="B689" s="8">
        <v>499</v>
      </c>
      <c r="C689" s="8" t="s">
        <v>659</v>
      </c>
    </row>
    <row r="690" spans="2:3" x14ac:dyDescent="0.25">
      <c r="B690" s="8">
        <v>4991</v>
      </c>
      <c r="C690" s="8" t="s">
        <v>660</v>
      </c>
    </row>
    <row r="691" spans="2:3" x14ac:dyDescent="0.25">
      <c r="B691" s="8">
        <v>4998</v>
      </c>
      <c r="C691" s="8" t="s">
        <v>661</v>
      </c>
    </row>
    <row r="692" spans="2:3" x14ac:dyDescent="0.25">
      <c r="B692" s="7">
        <v>50</v>
      </c>
      <c r="C692" s="7" t="s">
        <v>662</v>
      </c>
    </row>
    <row r="693" spans="2:3" x14ac:dyDescent="0.25">
      <c r="B693" s="8">
        <v>501</v>
      </c>
      <c r="C693" s="8" t="s">
        <v>663</v>
      </c>
    </row>
    <row r="694" spans="2:3" x14ac:dyDescent="0.25">
      <c r="B694" s="8">
        <v>5011</v>
      </c>
      <c r="C694" s="8" t="s">
        <v>664</v>
      </c>
    </row>
    <row r="695" spans="2:3" x14ac:dyDescent="0.25">
      <c r="B695" s="8">
        <v>5012</v>
      </c>
      <c r="C695" s="8" t="s">
        <v>665</v>
      </c>
    </row>
    <row r="696" spans="2:3" x14ac:dyDescent="0.25">
      <c r="B696" s="8">
        <v>5013</v>
      </c>
      <c r="C696" s="8" t="s">
        <v>666</v>
      </c>
    </row>
    <row r="697" spans="2:3" x14ac:dyDescent="0.25">
      <c r="B697" s="8">
        <v>502</v>
      </c>
      <c r="C697" s="8" t="s">
        <v>667</v>
      </c>
    </row>
    <row r="698" spans="2:3" x14ac:dyDescent="0.25">
      <c r="B698" s="8">
        <v>5021</v>
      </c>
      <c r="C698" s="8" t="s">
        <v>668</v>
      </c>
    </row>
    <row r="699" spans="2:3" x14ac:dyDescent="0.25">
      <c r="B699" s="8">
        <v>5022</v>
      </c>
      <c r="C699" s="8" t="s">
        <v>669</v>
      </c>
    </row>
    <row r="700" spans="2:3" x14ac:dyDescent="0.25">
      <c r="B700" s="8">
        <v>5023</v>
      </c>
      <c r="C700" s="8" t="s">
        <v>670</v>
      </c>
    </row>
    <row r="701" spans="2:3" x14ac:dyDescent="0.25">
      <c r="B701" s="8">
        <v>5024</v>
      </c>
      <c r="C701" s="8" t="s">
        <v>671</v>
      </c>
    </row>
    <row r="702" spans="2:3" x14ac:dyDescent="0.25">
      <c r="B702" s="8">
        <v>5025</v>
      </c>
      <c r="C702" s="8" t="s">
        <v>672</v>
      </c>
    </row>
    <row r="703" spans="2:3" x14ac:dyDescent="0.25">
      <c r="B703" s="8">
        <v>503</v>
      </c>
      <c r="C703" s="8" t="s">
        <v>673</v>
      </c>
    </row>
    <row r="704" spans="2:3" x14ac:dyDescent="0.25">
      <c r="B704" s="8">
        <v>5031</v>
      </c>
      <c r="C704" s="8" t="s">
        <v>674</v>
      </c>
    </row>
    <row r="705" spans="2:3" x14ac:dyDescent="0.25">
      <c r="B705" s="8">
        <v>5032</v>
      </c>
      <c r="C705" s="8" t="s">
        <v>675</v>
      </c>
    </row>
    <row r="706" spans="2:3" x14ac:dyDescent="0.25">
      <c r="B706" s="8">
        <v>5033</v>
      </c>
      <c r="C706" s="8" t="s">
        <v>676</v>
      </c>
    </row>
    <row r="707" spans="2:3" x14ac:dyDescent="0.25">
      <c r="B707" s="8">
        <v>5035</v>
      </c>
      <c r="C707" s="8" t="s">
        <v>677</v>
      </c>
    </row>
    <row r="708" spans="2:3" x14ac:dyDescent="0.25">
      <c r="B708" s="8">
        <v>504</v>
      </c>
      <c r="C708" s="8" t="s">
        <v>678</v>
      </c>
    </row>
    <row r="709" spans="2:3" x14ac:dyDescent="0.25">
      <c r="B709" s="8">
        <v>5042</v>
      </c>
      <c r="C709" s="8" t="s">
        <v>679</v>
      </c>
    </row>
    <row r="710" spans="2:3" x14ac:dyDescent="0.25">
      <c r="B710" s="8">
        <v>5043</v>
      </c>
      <c r="C710" s="8" t="s">
        <v>680</v>
      </c>
    </row>
    <row r="711" spans="2:3" x14ac:dyDescent="0.25">
      <c r="B711" s="8">
        <v>505</v>
      </c>
      <c r="C711" s="8" t="s">
        <v>681</v>
      </c>
    </row>
    <row r="712" spans="2:3" x14ac:dyDescent="0.25">
      <c r="B712" s="8">
        <v>506</v>
      </c>
      <c r="C712" s="8" t="s">
        <v>95</v>
      </c>
    </row>
    <row r="713" spans="2:3" x14ac:dyDescent="0.25">
      <c r="B713" s="8">
        <v>5061</v>
      </c>
      <c r="C713" s="8" t="s">
        <v>682</v>
      </c>
    </row>
    <row r="714" spans="2:3" x14ac:dyDescent="0.25">
      <c r="B714" s="8">
        <v>5062</v>
      </c>
      <c r="C714" s="8" t="s">
        <v>683</v>
      </c>
    </row>
    <row r="715" spans="2:3" x14ac:dyDescent="0.25">
      <c r="B715" s="8">
        <v>5063</v>
      </c>
      <c r="C715" s="8" t="s">
        <v>684</v>
      </c>
    </row>
    <row r="716" spans="2:3" x14ac:dyDescent="0.25">
      <c r="B716" s="8">
        <v>508</v>
      </c>
      <c r="C716" s="8" t="s">
        <v>685</v>
      </c>
    </row>
    <row r="717" spans="2:3" x14ac:dyDescent="0.25">
      <c r="B717" s="7">
        <v>51</v>
      </c>
      <c r="C717" s="7" t="s">
        <v>686</v>
      </c>
    </row>
    <row r="718" spans="2:3" x14ac:dyDescent="0.25">
      <c r="B718" s="8">
        <v>511</v>
      </c>
      <c r="C718" s="8" t="s">
        <v>687</v>
      </c>
    </row>
    <row r="719" spans="2:3" x14ac:dyDescent="0.25">
      <c r="B719" s="8">
        <v>512</v>
      </c>
      <c r="C719" s="8" t="s">
        <v>688</v>
      </c>
    </row>
    <row r="720" spans="2:3" x14ac:dyDescent="0.25">
      <c r="B720" s="8">
        <v>513</v>
      </c>
      <c r="C720" s="8" t="s">
        <v>689</v>
      </c>
    </row>
    <row r="721" spans="2:3" x14ac:dyDescent="0.25">
      <c r="B721" s="8">
        <v>514</v>
      </c>
      <c r="C721" s="8" t="s">
        <v>690</v>
      </c>
    </row>
    <row r="722" spans="2:3" x14ac:dyDescent="0.25">
      <c r="B722" s="8">
        <v>515</v>
      </c>
      <c r="C722" s="8" t="s">
        <v>691</v>
      </c>
    </row>
    <row r="723" spans="2:3" x14ac:dyDescent="0.25">
      <c r="B723" s="8">
        <v>518</v>
      </c>
      <c r="C723" s="8" t="s">
        <v>692</v>
      </c>
    </row>
    <row r="724" spans="2:3" x14ac:dyDescent="0.25">
      <c r="B724" s="8">
        <v>5181</v>
      </c>
      <c r="C724" s="8" t="s">
        <v>693</v>
      </c>
    </row>
    <row r="725" spans="2:3" x14ac:dyDescent="0.25">
      <c r="B725" s="8">
        <v>5182</v>
      </c>
      <c r="C725" s="8" t="s">
        <v>111</v>
      </c>
    </row>
    <row r="726" spans="2:3" x14ac:dyDescent="0.25">
      <c r="B726" s="8">
        <v>5185</v>
      </c>
      <c r="C726" s="8" t="s">
        <v>694</v>
      </c>
    </row>
    <row r="727" spans="2:3" x14ac:dyDescent="0.25">
      <c r="B727" s="8">
        <v>5186</v>
      </c>
      <c r="C727" s="8" t="s">
        <v>695</v>
      </c>
    </row>
    <row r="728" spans="2:3" x14ac:dyDescent="0.25">
      <c r="B728" s="8">
        <v>5187</v>
      </c>
      <c r="C728" s="8" t="s">
        <v>696</v>
      </c>
    </row>
    <row r="729" spans="2:3" x14ac:dyDescent="0.25">
      <c r="B729" s="7">
        <v>52</v>
      </c>
      <c r="C729" s="7" t="s">
        <v>697</v>
      </c>
    </row>
    <row r="730" spans="2:3" x14ac:dyDescent="0.25">
      <c r="B730" s="8">
        <v>521</v>
      </c>
      <c r="C730" s="8" t="s">
        <v>698</v>
      </c>
    </row>
    <row r="731" spans="2:3" x14ac:dyDescent="0.25">
      <c r="B731" s="8">
        <v>5211</v>
      </c>
      <c r="C731" s="8" t="s">
        <v>699</v>
      </c>
    </row>
    <row r="732" spans="2:3" x14ac:dyDescent="0.25">
      <c r="B732" s="8">
        <v>5212</v>
      </c>
      <c r="C732" s="8" t="s">
        <v>700</v>
      </c>
    </row>
    <row r="733" spans="2:3" x14ac:dyDescent="0.25">
      <c r="B733" s="8">
        <v>522</v>
      </c>
      <c r="C733" s="8" t="s">
        <v>701</v>
      </c>
    </row>
    <row r="734" spans="2:3" x14ac:dyDescent="0.25">
      <c r="B734" s="8">
        <v>523</v>
      </c>
      <c r="C734" s="8" t="s">
        <v>702</v>
      </c>
    </row>
    <row r="735" spans="2:3" x14ac:dyDescent="0.25">
      <c r="B735" s="8">
        <v>524</v>
      </c>
      <c r="C735" s="8" t="s">
        <v>703</v>
      </c>
    </row>
    <row r="736" spans="2:3" x14ac:dyDescent="0.25">
      <c r="B736" s="8">
        <v>526</v>
      </c>
      <c r="C736" s="8" t="s">
        <v>704</v>
      </c>
    </row>
    <row r="737" spans="2:3" x14ac:dyDescent="0.25">
      <c r="B737" s="7">
        <v>53</v>
      </c>
      <c r="C737" s="7" t="s">
        <v>705</v>
      </c>
    </row>
    <row r="738" spans="2:3" x14ac:dyDescent="0.25">
      <c r="B738" s="8">
        <v>531</v>
      </c>
      <c r="C738" s="8" t="s">
        <v>706</v>
      </c>
    </row>
    <row r="739" spans="2:3" x14ac:dyDescent="0.25">
      <c r="B739" s="8">
        <v>532</v>
      </c>
      <c r="C739" s="8" t="s">
        <v>707</v>
      </c>
    </row>
    <row r="740" spans="2:3" x14ac:dyDescent="0.25">
      <c r="B740" s="8">
        <v>533</v>
      </c>
      <c r="C740" s="8" t="s">
        <v>708</v>
      </c>
    </row>
    <row r="741" spans="2:3" x14ac:dyDescent="0.25">
      <c r="B741" s="8">
        <v>536</v>
      </c>
      <c r="C741" s="8" t="s">
        <v>709</v>
      </c>
    </row>
    <row r="742" spans="2:3" x14ac:dyDescent="0.25">
      <c r="B742" s="8">
        <v>538</v>
      </c>
      <c r="C742" s="8" t="s">
        <v>710</v>
      </c>
    </row>
    <row r="743" spans="2:3" x14ac:dyDescent="0.25">
      <c r="B743" s="7">
        <v>54</v>
      </c>
      <c r="C743" s="7" t="s">
        <v>711</v>
      </c>
    </row>
    <row r="744" spans="2:3" x14ac:dyDescent="0.25">
      <c r="B744" s="8">
        <v>541</v>
      </c>
      <c r="C744" s="8" t="s">
        <v>712</v>
      </c>
    </row>
    <row r="745" spans="2:3" x14ac:dyDescent="0.25">
      <c r="B745" s="8">
        <v>542</v>
      </c>
      <c r="C745" s="8" t="s">
        <v>713</v>
      </c>
    </row>
    <row r="746" spans="2:3" x14ac:dyDescent="0.25">
      <c r="B746" s="8">
        <v>543</v>
      </c>
      <c r="C746" s="8" t="s">
        <v>714</v>
      </c>
    </row>
    <row r="747" spans="2:3" x14ac:dyDescent="0.25">
      <c r="B747" s="8">
        <v>544</v>
      </c>
      <c r="C747" s="8" t="s">
        <v>715</v>
      </c>
    </row>
    <row r="748" spans="2:3" x14ac:dyDescent="0.25">
      <c r="B748" s="8">
        <v>545</v>
      </c>
      <c r="C748" s="8" t="s">
        <v>716</v>
      </c>
    </row>
    <row r="749" spans="2:3" x14ac:dyDescent="0.25">
      <c r="B749" s="7">
        <v>56</v>
      </c>
      <c r="C749" s="7" t="s">
        <v>717</v>
      </c>
    </row>
    <row r="750" spans="2:3" x14ac:dyDescent="0.25">
      <c r="B750" s="8">
        <v>561</v>
      </c>
      <c r="C750" s="8" t="s">
        <v>718</v>
      </c>
    </row>
    <row r="751" spans="2:3" x14ac:dyDescent="0.25">
      <c r="B751" s="8">
        <v>564</v>
      </c>
      <c r="C751" s="8" t="s">
        <v>719</v>
      </c>
    </row>
    <row r="752" spans="2:3" x14ac:dyDescent="0.25">
      <c r="B752" s="8">
        <v>565</v>
      </c>
      <c r="C752" s="8" t="s">
        <v>720</v>
      </c>
    </row>
    <row r="753" spans="2:3" x14ac:dyDescent="0.25">
      <c r="B753" s="8">
        <v>566</v>
      </c>
      <c r="C753" s="8" t="s">
        <v>721</v>
      </c>
    </row>
    <row r="754" spans="2:3" x14ac:dyDescent="0.25">
      <c r="B754" s="7">
        <v>57</v>
      </c>
      <c r="C754" s="7" t="s">
        <v>722</v>
      </c>
    </row>
    <row r="755" spans="2:3" x14ac:dyDescent="0.25">
      <c r="B755" s="8">
        <v>571</v>
      </c>
      <c r="C755" s="8" t="s">
        <v>723</v>
      </c>
    </row>
    <row r="756" spans="2:3" x14ac:dyDescent="0.25">
      <c r="B756" s="8">
        <v>5711</v>
      </c>
      <c r="C756" s="8" t="s">
        <v>724</v>
      </c>
    </row>
    <row r="757" spans="2:3" x14ac:dyDescent="0.25">
      <c r="B757" s="8">
        <v>5712</v>
      </c>
      <c r="C757" s="8" t="s">
        <v>725</v>
      </c>
    </row>
    <row r="758" spans="2:3" x14ac:dyDescent="0.25">
      <c r="B758" s="8">
        <v>572</v>
      </c>
      <c r="C758" s="8" t="s">
        <v>726</v>
      </c>
    </row>
    <row r="759" spans="2:3" x14ac:dyDescent="0.25">
      <c r="B759" s="8">
        <v>5721</v>
      </c>
      <c r="C759" s="8" t="s">
        <v>724</v>
      </c>
    </row>
    <row r="760" spans="2:3" x14ac:dyDescent="0.25">
      <c r="B760" s="8">
        <v>5722</v>
      </c>
      <c r="C760" s="8" t="s">
        <v>725</v>
      </c>
    </row>
    <row r="761" spans="2:3" x14ac:dyDescent="0.25">
      <c r="B761" s="8">
        <v>573</v>
      </c>
      <c r="C761" s="8" t="s">
        <v>727</v>
      </c>
    </row>
    <row r="762" spans="2:3" x14ac:dyDescent="0.25">
      <c r="B762" s="8">
        <v>5731</v>
      </c>
      <c r="C762" s="8" t="s">
        <v>724</v>
      </c>
    </row>
    <row r="763" spans="2:3" x14ac:dyDescent="0.25">
      <c r="B763" s="8">
        <v>5732</v>
      </c>
      <c r="C763" s="8" t="s">
        <v>725</v>
      </c>
    </row>
    <row r="764" spans="2:3" x14ac:dyDescent="0.25">
      <c r="B764" s="7">
        <v>58</v>
      </c>
      <c r="C764" s="7" t="s">
        <v>728</v>
      </c>
    </row>
    <row r="765" spans="2:3" x14ac:dyDescent="0.25">
      <c r="B765" s="8">
        <v>581</v>
      </c>
      <c r="C765" s="8" t="s">
        <v>729</v>
      </c>
    </row>
    <row r="766" spans="2:3" x14ac:dyDescent="0.25">
      <c r="B766" s="8">
        <v>582</v>
      </c>
      <c r="C766" s="8" t="s">
        <v>730</v>
      </c>
    </row>
    <row r="767" spans="2:3" x14ac:dyDescent="0.25">
      <c r="B767" s="8">
        <v>585</v>
      </c>
      <c r="C767" s="8" t="s">
        <v>731</v>
      </c>
    </row>
    <row r="768" spans="2:3" x14ac:dyDescent="0.25">
      <c r="B768" s="8">
        <v>588</v>
      </c>
      <c r="C768" s="8" t="s">
        <v>732</v>
      </c>
    </row>
    <row r="769" spans="2:3" x14ac:dyDescent="0.25">
      <c r="B769" s="7">
        <v>59</v>
      </c>
      <c r="C769" s="7" t="s">
        <v>733</v>
      </c>
    </row>
    <row r="770" spans="2:3" x14ac:dyDescent="0.25">
      <c r="B770" s="8">
        <v>590</v>
      </c>
      <c r="C770" s="8" t="s">
        <v>734</v>
      </c>
    </row>
    <row r="771" spans="2:3" x14ac:dyDescent="0.25">
      <c r="B771" s="8">
        <v>591</v>
      </c>
      <c r="C771" s="8" t="s">
        <v>735</v>
      </c>
    </row>
    <row r="772" spans="2:3" x14ac:dyDescent="0.25">
      <c r="B772" s="8">
        <v>592</v>
      </c>
      <c r="C772" s="8" t="s">
        <v>736</v>
      </c>
    </row>
    <row r="773" spans="2:3" x14ac:dyDescent="0.25">
      <c r="B773" s="8">
        <v>593</v>
      </c>
      <c r="C773" s="8" t="s">
        <v>737</v>
      </c>
    </row>
    <row r="774" spans="2:3" x14ac:dyDescent="0.25">
      <c r="B774" s="8">
        <v>594</v>
      </c>
      <c r="C774" s="8" t="s">
        <v>738</v>
      </c>
    </row>
    <row r="775" spans="2:3" x14ac:dyDescent="0.25">
      <c r="B775" s="8">
        <v>599</v>
      </c>
      <c r="C775" s="8" t="s">
        <v>739</v>
      </c>
    </row>
    <row r="776" spans="2:3" x14ac:dyDescent="0.25">
      <c r="B776" s="7">
        <v>60</v>
      </c>
      <c r="C776" s="7" t="s">
        <v>740</v>
      </c>
    </row>
    <row r="777" spans="2:3" x14ac:dyDescent="0.25">
      <c r="B777" s="8">
        <v>601</v>
      </c>
      <c r="C777" s="8" t="s">
        <v>741</v>
      </c>
    </row>
    <row r="778" spans="2:3" x14ac:dyDescent="0.25">
      <c r="B778" s="8">
        <v>6011</v>
      </c>
      <c r="C778" s="8" t="s">
        <v>742</v>
      </c>
    </row>
    <row r="779" spans="2:3" x14ac:dyDescent="0.25">
      <c r="B779" s="8">
        <v>6012</v>
      </c>
      <c r="C779" s="8" t="s">
        <v>743</v>
      </c>
    </row>
    <row r="780" spans="2:3" x14ac:dyDescent="0.25">
      <c r="B780" s="8">
        <v>6013</v>
      </c>
      <c r="C780" s="8" t="s">
        <v>744</v>
      </c>
    </row>
    <row r="781" spans="2:3" x14ac:dyDescent="0.25">
      <c r="B781" s="8">
        <v>6014</v>
      </c>
      <c r="C781" s="8" t="s">
        <v>745</v>
      </c>
    </row>
    <row r="782" spans="2:3" x14ac:dyDescent="0.25">
      <c r="B782" s="8">
        <v>6019</v>
      </c>
      <c r="C782" s="8" t="s">
        <v>746</v>
      </c>
    </row>
    <row r="783" spans="2:3" x14ac:dyDescent="0.25">
      <c r="B783" s="8">
        <v>602</v>
      </c>
      <c r="C783" s="8" t="s">
        <v>747</v>
      </c>
    </row>
    <row r="784" spans="2:3" x14ac:dyDescent="0.25">
      <c r="B784" s="8">
        <v>6021</v>
      </c>
      <c r="C784" s="8" t="s">
        <v>742</v>
      </c>
    </row>
    <row r="785" spans="2:3" x14ac:dyDescent="0.25">
      <c r="B785" s="8">
        <v>6022</v>
      </c>
      <c r="C785" s="8" t="s">
        <v>743</v>
      </c>
    </row>
    <row r="786" spans="2:3" x14ac:dyDescent="0.25">
      <c r="B786" s="8">
        <v>6023</v>
      </c>
      <c r="C786" s="8" t="s">
        <v>744</v>
      </c>
    </row>
    <row r="787" spans="2:3" x14ac:dyDescent="0.25">
      <c r="B787" s="8">
        <v>6024</v>
      </c>
      <c r="C787" s="8" t="s">
        <v>745</v>
      </c>
    </row>
    <row r="788" spans="2:3" x14ac:dyDescent="0.25">
      <c r="B788" s="8">
        <v>6029</v>
      </c>
      <c r="C788" s="8" t="s">
        <v>746</v>
      </c>
    </row>
    <row r="789" spans="2:3" x14ac:dyDescent="0.25">
      <c r="B789" s="8">
        <v>603</v>
      </c>
      <c r="C789" s="8" t="s">
        <v>748</v>
      </c>
    </row>
    <row r="790" spans="2:3" x14ac:dyDescent="0.25">
      <c r="B790" s="8">
        <v>6031</v>
      </c>
      <c r="C790" s="8" t="s">
        <v>749</v>
      </c>
    </row>
    <row r="791" spans="2:3" x14ac:dyDescent="0.25">
      <c r="B791" s="8">
        <v>6032</v>
      </c>
      <c r="C791" s="8" t="s">
        <v>750</v>
      </c>
    </row>
    <row r="792" spans="2:3" x14ac:dyDescent="0.25">
      <c r="B792" s="8">
        <v>6033</v>
      </c>
      <c r="C792" s="8" t="s">
        <v>751</v>
      </c>
    </row>
    <row r="793" spans="2:3" x14ac:dyDescent="0.25">
      <c r="B793" s="8">
        <v>604</v>
      </c>
      <c r="C793" s="8" t="s">
        <v>752</v>
      </c>
    </row>
    <row r="794" spans="2:3" x14ac:dyDescent="0.25">
      <c r="B794" s="8">
        <v>6041</v>
      </c>
      <c r="C794" s="8" t="s">
        <v>753</v>
      </c>
    </row>
    <row r="795" spans="2:3" x14ac:dyDescent="0.25">
      <c r="B795" s="8">
        <v>6042</v>
      </c>
      <c r="C795" s="8" t="s">
        <v>754</v>
      </c>
    </row>
    <row r="796" spans="2:3" x14ac:dyDescent="0.25">
      <c r="B796" s="8">
        <v>6043</v>
      </c>
      <c r="C796" s="8" t="s">
        <v>755</v>
      </c>
    </row>
    <row r="797" spans="2:3" x14ac:dyDescent="0.25">
      <c r="B797" s="8">
        <v>6044</v>
      </c>
      <c r="C797" s="8" t="s">
        <v>756</v>
      </c>
    </row>
    <row r="798" spans="2:3" x14ac:dyDescent="0.25">
      <c r="B798" s="8">
        <v>6046</v>
      </c>
      <c r="C798" s="8" t="s">
        <v>757</v>
      </c>
    </row>
    <row r="799" spans="2:3" x14ac:dyDescent="0.25">
      <c r="B799" s="8">
        <v>6047</v>
      </c>
      <c r="C799" s="8" t="s">
        <v>758</v>
      </c>
    </row>
    <row r="800" spans="2:3" x14ac:dyDescent="0.25">
      <c r="B800" s="8">
        <v>6049</v>
      </c>
      <c r="C800" s="8" t="s">
        <v>746</v>
      </c>
    </row>
    <row r="801" spans="2:3" x14ac:dyDescent="0.25">
      <c r="B801" s="8">
        <v>605</v>
      </c>
      <c r="C801" s="8" t="s">
        <v>759</v>
      </c>
    </row>
    <row r="802" spans="2:3" x14ac:dyDescent="0.25">
      <c r="B802" s="8">
        <v>6051</v>
      </c>
      <c r="C802" s="8" t="s">
        <v>760</v>
      </c>
    </row>
    <row r="803" spans="2:3" x14ac:dyDescent="0.25">
      <c r="B803" s="8">
        <v>6052</v>
      </c>
      <c r="C803" s="8" t="s">
        <v>761</v>
      </c>
    </row>
    <row r="804" spans="2:3" x14ac:dyDescent="0.25">
      <c r="B804" s="8">
        <v>6053</v>
      </c>
      <c r="C804" s="8" t="s">
        <v>762</v>
      </c>
    </row>
    <row r="805" spans="2:3" x14ac:dyDescent="0.25">
      <c r="B805" s="8">
        <v>6054</v>
      </c>
      <c r="C805" s="8" t="s">
        <v>763</v>
      </c>
    </row>
    <row r="806" spans="2:3" x14ac:dyDescent="0.25">
      <c r="B806" s="8">
        <v>6055</v>
      </c>
      <c r="C806" s="8" t="s">
        <v>764</v>
      </c>
    </row>
    <row r="807" spans="2:3" x14ac:dyDescent="0.25">
      <c r="B807" s="8">
        <v>6056</v>
      </c>
      <c r="C807" s="8" t="s">
        <v>765</v>
      </c>
    </row>
    <row r="808" spans="2:3" x14ac:dyDescent="0.25">
      <c r="B808" s="8">
        <v>6057</v>
      </c>
      <c r="C808" s="8" t="s">
        <v>766</v>
      </c>
    </row>
    <row r="809" spans="2:3" x14ac:dyDescent="0.25">
      <c r="B809" s="8">
        <v>6058</v>
      </c>
      <c r="C809" s="8" t="s">
        <v>767</v>
      </c>
    </row>
    <row r="810" spans="2:3" x14ac:dyDescent="0.25">
      <c r="B810" s="8">
        <v>6059</v>
      </c>
      <c r="C810" s="8" t="s">
        <v>746</v>
      </c>
    </row>
    <row r="811" spans="2:3" x14ac:dyDescent="0.25">
      <c r="B811" s="8">
        <v>608</v>
      </c>
      <c r="C811" s="8" t="s">
        <v>768</v>
      </c>
    </row>
    <row r="812" spans="2:3" x14ac:dyDescent="0.25">
      <c r="B812" s="8">
        <v>6081</v>
      </c>
      <c r="C812" s="8" t="s">
        <v>432</v>
      </c>
    </row>
    <row r="813" spans="2:3" x14ac:dyDescent="0.25">
      <c r="B813" s="8">
        <v>6082</v>
      </c>
      <c r="C813" s="8" t="s">
        <v>433</v>
      </c>
    </row>
    <row r="814" spans="2:3" x14ac:dyDescent="0.25">
      <c r="B814" s="8">
        <v>6083</v>
      </c>
      <c r="C814" s="8" t="s">
        <v>434</v>
      </c>
    </row>
    <row r="815" spans="2:3" x14ac:dyDescent="0.25">
      <c r="B815" s="8">
        <v>6089</v>
      </c>
      <c r="C815" s="8" t="s">
        <v>746</v>
      </c>
    </row>
    <row r="816" spans="2:3" x14ac:dyDescent="0.25">
      <c r="B816" s="7">
        <v>61</v>
      </c>
      <c r="C816" s="7" t="s">
        <v>769</v>
      </c>
    </row>
    <row r="817" spans="2:3" x14ac:dyDescent="0.25">
      <c r="B817" s="8">
        <v>611</v>
      </c>
      <c r="C817" s="8" t="s">
        <v>770</v>
      </c>
    </row>
    <row r="818" spans="2:3" x14ac:dyDescent="0.25">
      <c r="B818" s="8">
        <v>612</v>
      </c>
      <c r="C818" s="8" t="s">
        <v>771</v>
      </c>
    </row>
    <row r="819" spans="2:3" x14ac:dyDescent="0.25">
      <c r="B819" s="8">
        <v>613</v>
      </c>
      <c r="C819" s="8" t="s">
        <v>772</v>
      </c>
    </row>
    <row r="820" spans="2:3" x14ac:dyDescent="0.25">
      <c r="B820" s="8">
        <v>614</v>
      </c>
      <c r="C820" s="8" t="s">
        <v>773</v>
      </c>
    </row>
    <row r="821" spans="2:3" x14ac:dyDescent="0.25">
      <c r="B821" s="8">
        <v>616</v>
      </c>
      <c r="C821" s="8" t="s">
        <v>774</v>
      </c>
    </row>
    <row r="822" spans="2:3" x14ac:dyDescent="0.25">
      <c r="B822" s="8">
        <v>618</v>
      </c>
      <c r="C822" s="8" t="s">
        <v>775</v>
      </c>
    </row>
    <row r="823" spans="2:3" x14ac:dyDescent="0.25">
      <c r="B823" s="8">
        <v>6181</v>
      </c>
      <c r="C823" s="8" t="s">
        <v>776</v>
      </c>
    </row>
    <row r="824" spans="2:3" x14ac:dyDescent="0.25">
      <c r="B824" s="8">
        <v>6182</v>
      </c>
      <c r="C824" s="8" t="s">
        <v>777</v>
      </c>
    </row>
    <row r="825" spans="2:3" x14ac:dyDescent="0.25">
      <c r="B825" s="8">
        <v>6183</v>
      </c>
      <c r="C825" s="8" t="s">
        <v>778</v>
      </c>
    </row>
    <row r="826" spans="2:3" x14ac:dyDescent="0.25">
      <c r="B826" s="7">
        <v>62</v>
      </c>
      <c r="C826" s="7" t="s">
        <v>779</v>
      </c>
    </row>
    <row r="827" spans="2:3" x14ac:dyDescent="0.25">
      <c r="B827" s="8">
        <v>621</v>
      </c>
      <c r="C827" s="8" t="s">
        <v>780</v>
      </c>
    </row>
    <row r="828" spans="2:3" x14ac:dyDescent="0.25">
      <c r="B828" s="8">
        <v>622</v>
      </c>
      <c r="C828" s="8" t="s">
        <v>781</v>
      </c>
    </row>
    <row r="829" spans="2:3" x14ac:dyDescent="0.25">
      <c r="B829" s="8">
        <v>6221</v>
      </c>
      <c r="C829" s="8" t="s">
        <v>782</v>
      </c>
    </row>
    <row r="830" spans="2:3" x14ac:dyDescent="0.25">
      <c r="B830" s="8">
        <v>6222</v>
      </c>
      <c r="C830" s="8" t="s">
        <v>783</v>
      </c>
    </row>
    <row r="831" spans="2:3" x14ac:dyDescent="0.25">
      <c r="B831" s="8">
        <v>6223</v>
      </c>
      <c r="C831" s="8" t="s">
        <v>784</v>
      </c>
    </row>
    <row r="832" spans="2:3" x14ac:dyDescent="0.25">
      <c r="B832" s="8">
        <v>6224</v>
      </c>
      <c r="C832" s="8" t="s">
        <v>785</v>
      </c>
    </row>
    <row r="833" spans="2:3" x14ac:dyDescent="0.25">
      <c r="B833" s="8">
        <v>6225</v>
      </c>
      <c r="C833" s="8" t="s">
        <v>786</v>
      </c>
    </row>
    <row r="834" spans="2:3" x14ac:dyDescent="0.25">
      <c r="B834" s="8">
        <v>6228</v>
      </c>
      <c r="C834" s="8" t="s">
        <v>787</v>
      </c>
    </row>
    <row r="835" spans="2:3" x14ac:dyDescent="0.25">
      <c r="B835" s="8">
        <v>623</v>
      </c>
      <c r="C835" s="8" t="s">
        <v>788</v>
      </c>
    </row>
    <row r="836" spans="2:3" x14ac:dyDescent="0.25">
      <c r="B836" s="8">
        <v>6232</v>
      </c>
      <c r="C836" s="8" t="s">
        <v>789</v>
      </c>
    </row>
    <row r="837" spans="2:3" x14ac:dyDescent="0.25">
      <c r="B837" s="8">
        <v>6233</v>
      </c>
      <c r="C837" s="8" t="s">
        <v>790</v>
      </c>
    </row>
    <row r="838" spans="2:3" x14ac:dyDescent="0.25">
      <c r="B838" s="8">
        <v>6235</v>
      </c>
      <c r="C838" s="8" t="s">
        <v>791</v>
      </c>
    </row>
    <row r="839" spans="2:3" x14ac:dyDescent="0.25">
      <c r="B839" s="8">
        <v>624</v>
      </c>
      <c r="C839" s="8" t="s">
        <v>792</v>
      </c>
    </row>
    <row r="840" spans="2:3" x14ac:dyDescent="0.25">
      <c r="B840" s="8">
        <v>6241</v>
      </c>
      <c r="C840" s="8" t="s">
        <v>793</v>
      </c>
    </row>
    <row r="841" spans="2:3" x14ac:dyDescent="0.25">
      <c r="B841" s="8">
        <v>6242</v>
      </c>
      <c r="C841" s="8" t="s">
        <v>794</v>
      </c>
    </row>
    <row r="842" spans="2:3" x14ac:dyDescent="0.25">
      <c r="B842" s="8">
        <v>6243</v>
      </c>
      <c r="C842" s="8" t="s">
        <v>795</v>
      </c>
    </row>
    <row r="843" spans="2:3" x14ac:dyDescent="0.25">
      <c r="B843" s="8">
        <v>6248</v>
      </c>
      <c r="C843" s="8" t="s">
        <v>796</v>
      </c>
    </row>
    <row r="844" spans="2:3" x14ac:dyDescent="0.25">
      <c r="B844" s="8">
        <v>625</v>
      </c>
      <c r="C844" s="8" t="s">
        <v>797</v>
      </c>
    </row>
    <row r="845" spans="2:3" x14ac:dyDescent="0.25">
      <c r="B845" s="8">
        <v>6251</v>
      </c>
      <c r="C845" s="8" t="s">
        <v>798</v>
      </c>
    </row>
    <row r="846" spans="2:3" x14ac:dyDescent="0.25">
      <c r="B846" s="8">
        <v>6252</v>
      </c>
      <c r="C846" s="8" t="s">
        <v>799</v>
      </c>
    </row>
    <row r="847" spans="2:3" x14ac:dyDescent="0.25">
      <c r="B847" s="8">
        <v>6253</v>
      </c>
      <c r="C847" s="8" t="s">
        <v>800</v>
      </c>
    </row>
    <row r="848" spans="2:3" x14ac:dyDescent="0.25">
      <c r="B848" s="8">
        <v>6254</v>
      </c>
      <c r="C848" s="8" t="s">
        <v>801</v>
      </c>
    </row>
    <row r="849" spans="2:3" x14ac:dyDescent="0.25">
      <c r="B849" s="8">
        <v>6255</v>
      </c>
      <c r="C849" s="8" t="s">
        <v>802</v>
      </c>
    </row>
    <row r="850" spans="2:3" x14ac:dyDescent="0.25">
      <c r="B850" s="8">
        <v>6256</v>
      </c>
      <c r="C850" s="8" t="s">
        <v>803</v>
      </c>
    </row>
    <row r="851" spans="2:3" x14ac:dyDescent="0.25">
      <c r="B851" s="8">
        <v>6257</v>
      </c>
      <c r="C851" s="8" t="s">
        <v>804</v>
      </c>
    </row>
    <row r="852" spans="2:3" x14ac:dyDescent="0.25">
      <c r="B852" s="8">
        <v>6258</v>
      </c>
      <c r="C852" s="8" t="s">
        <v>805</v>
      </c>
    </row>
    <row r="853" spans="2:3" x14ac:dyDescent="0.25">
      <c r="B853" s="8">
        <v>626</v>
      </c>
      <c r="C853" s="8" t="s">
        <v>806</v>
      </c>
    </row>
    <row r="854" spans="2:3" x14ac:dyDescent="0.25">
      <c r="B854" s="8">
        <v>6261</v>
      </c>
      <c r="C854" s="8" t="s">
        <v>807</v>
      </c>
    </row>
    <row r="855" spans="2:3" x14ac:dyDescent="0.25">
      <c r="B855" s="8">
        <v>6265</v>
      </c>
      <c r="C855" s="8" t="s">
        <v>808</v>
      </c>
    </row>
    <row r="856" spans="2:3" x14ac:dyDescent="0.25">
      <c r="B856" s="8">
        <v>6266</v>
      </c>
      <c r="C856" s="8" t="s">
        <v>809</v>
      </c>
    </row>
    <row r="857" spans="2:3" x14ac:dyDescent="0.25">
      <c r="B857" s="8">
        <v>627</v>
      </c>
      <c r="C857" s="8" t="s">
        <v>810</v>
      </c>
    </row>
    <row r="858" spans="2:3" x14ac:dyDescent="0.25">
      <c r="B858" s="8">
        <v>6271</v>
      </c>
      <c r="C858" s="8" t="s">
        <v>811</v>
      </c>
    </row>
    <row r="859" spans="2:3" x14ac:dyDescent="0.25">
      <c r="B859" s="8">
        <v>6272</v>
      </c>
      <c r="C859" s="8" t="s">
        <v>812</v>
      </c>
    </row>
    <row r="860" spans="2:3" x14ac:dyDescent="0.25">
      <c r="B860" s="8">
        <v>6273</v>
      </c>
      <c r="C860" s="8" t="s">
        <v>813</v>
      </c>
    </row>
    <row r="861" spans="2:3" x14ac:dyDescent="0.25">
      <c r="B861" s="8">
        <v>6274</v>
      </c>
      <c r="C861" s="8" t="s">
        <v>814</v>
      </c>
    </row>
    <row r="862" spans="2:3" x14ac:dyDescent="0.25">
      <c r="B862" s="8">
        <v>6275</v>
      </c>
      <c r="C862" s="8" t="s">
        <v>815</v>
      </c>
    </row>
    <row r="863" spans="2:3" x14ac:dyDescent="0.25">
      <c r="B863" s="8">
        <v>6276</v>
      </c>
      <c r="C863" s="8" t="s">
        <v>816</v>
      </c>
    </row>
    <row r="864" spans="2:3" x14ac:dyDescent="0.25">
      <c r="B864" s="8">
        <v>6277</v>
      </c>
      <c r="C864" s="8" t="s">
        <v>817</v>
      </c>
    </row>
    <row r="865" spans="2:3" x14ac:dyDescent="0.25">
      <c r="B865" s="8">
        <v>6278</v>
      </c>
      <c r="C865" s="8" t="s">
        <v>818</v>
      </c>
    </row>
    <row r="866" spans="2:3" x14ac:dyDescent="0.25">
      <c r="B866" s="8">
        <v>628</v>
      </c>
      <c r="C866" s="8" t="s">
        <v>819</v>
      </c>
    </row>
    <row r="867" spans="2:3" x14ac:dyDescent="0.25">
      <c r="B867" s="8">
        <v>6281</v>
      </c>
      <c r="C867" s="8" t="s">
        <v>820</v>
      </c>
    </row>
    <row r="868" spans="2:3" x14ac:dyDescent="0.25">
      <c r="B868" s="8">
        <v>6282</v>
      </c>
      <c r="C868" s="8" t="s">
        <v>821</v>
      </c>
    </row>
    <row r="869" spans="2:3" x14ac:dyDescent="0.25">
      <c r="B869" s="8">
        <v>6283</v>
      </c>
      <c r="C869" s="8" t="s">
        <v>822</v>
      </c>
    </row>
    <row r="870" spans="2:3" x14ac:dyDescent="0.25">
      <c r="B870" s="8">
        <v>6288</v>
      </c>
      <c r="C870" s="8" t="s">
        <v>823</v>
      </c>
    </row>
    <row r="871" spans="2:3" x14ac:dyDescent="0.25">
      <c r="B871" s="7">
        <v>63</v>
      </c>
      <c r="C871" s="7" t="s">
        <v>824</v>
      </c>
    </row>
    <row r="872" spans="2:3" x14ac:dyDescent="0.25">
      <c r="B872" s="8">
        <v>631</v>
      </c>
      <c r="C872" s="8" t="s">
        <v>825</v>
      </c>
    </row>
    <row r="873" spans="2:3" x14ac:dyDescent="0.25">
      <c r="B873" s="8">
        <v>6311</v>
      </c>
      <c r="C873" s="8" t="s">
        <v>826</v>
      </c>
    </row>
    <row r="874" spans="2:3" x14ac:dyDescent="0.25">
      <c r="B874" s="8">
        <v>6312</v>
      </c>
      <c r="C874" s="8" t="s">
        <v>827</v>
      </c>
    </row>
    <row r="875" spans="2:3" x14ac:dyDescent="0.25">
      <c r="B875" s="8">
        <v>6313</v>
      </c>
      <c r="C875" s="8" t="s">
        <v>828</v>
      </c>
    </row>
    <row r="876" spans="2:3" x14ac:dyDescent="0.25">
      <c r="B876" s="8">
        <v>6315</v>
      </c>
      <c r="C876" s="8" t="s">
        <v>829</v>
      </c>
    </row>
    <row r="877" spans="2:3" x14ac:dyDescent="0.25">
      <c r="B877" s="8">
        <v>6316</v>
      </c>
      <c r="C877" s="8" t="s">
        <v>830</v>
      </c>
    </row>
    <row r="878" spans="2:3" x14ac:dyDescent="0.25">
      <c r="B878" s="8">
        <v>6318</v>
      </c>
      <c r="C878" s="8" t="s">
        <v>831</v>
      </c>
    </row>
    <row r="879" spans="2:3" x14ac:dyDescent="0.25">
      <c r="B879" s="8">
        <v>632</v>
      </c>
      <c r="C879" s="8" t="s">
        <v>832</v>
      </c>
    </row>
    <row r="880" spans="2:3" x14ac:dyDescent="0.25">
      <c r="B880" s="8">
        <v>6321</v>
      </c>
      <c r="C880" s="8" t="s">
        <v>833</v>
      </c>
    </row>
    <row r="881" spans="2:3" x14ac:dyDescent="0.25">
      <c r="B881" s="8">
        <v>6322</v>
      </c>
      <c r="C881" s="8" t="s">
        <v>834</v>
      </c>
    </row>
    <row r="882" spans="2:3" x14ac:dyDescent="0.25">
      <c r="B882" s="8">
        <v>6323</v>
      </c>
      <c r="C882" s="8" t="s">
        <v>835</v>
      </c>
    </row>
    <row r="883" spans="2:3" x14ac:dyDescent="0.25">
      <c r="B883" s="8">
        <v>6324</v>
      </c>
      <c r="C883" s="8" t="s">
        <v>836</v>
      </c>
    </row>
    <row r="884" spans="2:3" x14ac:dyDescent="0.25">
      <c r="B884" s="8">
        <v>6325</v>
      </c>
      <c r="C884" s="8" t="s">
        <v>837</v>
      </c>
    </row>
    <row r="885" spans="2:3" x14ac:dyDescent="0.25">
      <c r="B885" s="8">
        <v>6328</v>
      </c>
      <c r="C885" s="8" t="s">
        <v>838</v>
      </c>
    </row>
    <row r="886" spans="2:3" x14ac:dyDescent="0.25">
      <c r="B886" s="8">
        <v>633</v>
      </c>
      <c r="C886" s="8" t="s">
        <v>839</v>
      </c>
    </row>
    <row r="887" spans="2:3" x14ac:dyDescent="0.25">
      <c r="B887" s="8">
        <v>634</v>
      </c>
      <c r="C887" s="8" t="s">
        <v>840</v>
      </c>
    </row>
    <row r="888" spans="2:3" x14ac:dyDescent="0.25">
      <c r="B888" s="8">
        <v>6342</v>
      </c>
      <c r="C888" s="8" t="s">
        <v>841</v>
      </c>
    </row>
    <row r="889" spans="2:3" x14ac:dyDescent="0.25">
      <c r="B889" s="8">
        <v>6343</v>
      </c>
      <c r="C889" s="8" t="s">
        <v>842</v>
      </c>
    </row>
    <row r="890" spans="2:3" x14ac:dyDescent="0.25">
      <c r="B890" s="8">
        <v>6344</v>
      </c>
      <c r="C890" s="8" t="s">
        <v>843</v>
      </c>
    </row>
    <row r="891" spans="2:3" x14ac:dyDescent="0.25">
      <c r="B891" s="8">
        <v>635</v>
      </c>
      <c r="C891" s="8" t="s">
        <v>844</v>
      </c>
    </row>
    <row r="892" spans="2:3" x14ac:dyDescent="0.25">
      <c r="B892" s="8">
        <v>6351</v>
      </c>
      <c r="C892" s="8" t="s">
        <v>845</v>
      </c>
    </row>
    <row r="893" spans="2:3" x14ac:dyDescent="0.25">
      <c r="B893" s="8">
        <v>6358</v>
      </c>
      <c r="C893" s="8" t="s">
        <v>846</v>
      </c>
    </row>
    <row r="894" spans="2:3" x14ac:dyDescent="0.25">
      <c r="B894" s="8">
        <v>637</v>
      </c>
      <c r="C894" s="8" t="s">
        <v>847</v>
      </c>
    </row>
    <row r="895" spans="2:3" x14ac:dyDescent="0.25">
      <c r="B895" s="8">
        <v>6371</v>
      </c>
      <c r="C895" s="8" t="s">
        <v>848</v>
      </c>
    </row>
    <row r="896" spans="2:3" x14ac:dyDescent="0.25">
      <c r="B896" s="8">
        <v>6372</v>
      </c>
      <c r="C896" s="8" t="s">
        <v>849</v>
      </c>
    </row>
    <row r="897" spans="2:3" x14ac:dyDescent="0.25">
      <c r="B897" s="8">
        <v>638</v>
      </c>
      <c r="C897" s="8" t="s">
        <v>850</v>
      </c>
    </row>
    <row r="898" spans="2:3" x14ac:dyDescent="0.25">
      <c r="B898" s="8">
        <v>6381</v>
      </c>
      <c r="C898" s="8" t="s">
        <v>851</v>
      </c>
    </row>
    <row r="899" spans="2:3" x14ac:dyDescent="0.25">
      <c r="B899" s="8">
        <v>6382</v>
      </c>
      <c r="C899" s="8" t="s">
        <v>852</v>
      </c>
    </row>
    <row r="900" spans="2:3" x14ac:dyDescent="0.25">
      <c r="B900" s="8">
        <v>6383</v>
      </c>
      <c r="C900" s="8" t="s">
        <v>853</v>
      </c>
    </row>
    <row r="901" spans="2:3" x14ac:dyDescent="0.25">
      <c r="B901" s="8">
        <v>6384</v>
      </c>
      <c r="C901" s="8" t="s">
        <v>854</v>
      </c>
    </row>
    <row r="902" spans="2:3" x14ac:dyDescent="0.25">
      <c r="B902" s="7">
        <v>64</v>
      </c>
      <c r="C902" s="7" t="s">
        <v>855</v>
      </c>
    </row>
    <row r="903" spans="2:3" x14ac:dyDescent="0.25">
      <c r="B903" s="8">
        <v>641</v>
      </c>
      <c r="C903" s="8" t="s">
        <v>856</v>
      </c>
    </row>
    <row r="904" spans="2:3" x14ac:dyDescent="0.25">
      <c r="B904" s="8">
        <v>6411</v>
      </c>
      <c r="C904" s="8" t="s">
        <v>857</v>
      </c>
    </row>
    <row r="905" spans="2:3" x14ac:dyDescent="0.25">
      <c r="B905" s="8">
        <v>6412</v>
      </c>
      <c r="C905" s="8" t="s">
        <v>858</v>
      </c>
    </row>
    <row r="906" spans="2:3" x14ac:dyDescent="0.25">
      <c r="B906" s="8">
        <v>6413</v>
      </c>
      <c r="C906" s="8" t="s">
        <v>859</v>
      </c>
    </row>
    <row r="907" spans="2:3" x14ac:dyDescent="0.25">
      <c r="B907" s="8">
        <v>6414</v>
      </c>
      <c r="C907" s="8" t="s">
        <v>860</v>
      </c>
    </row>
    <row r="908" spans="2:3" x14ac:dyDescent="0.25">
      <c r="B908" s="8">
        <v>6415</v>
      </c>
      <c r="C908" s="8" t="s">
        <v>861</v>
      </c>
    </row>
    <row r="909" spans="2:3" x14ac:dyDescent="0.25">
      <c r="B909" s="8">
        <v>6418</v>
      </c>
      <c r="C909" s="8" t="s">
        <v>862</v>
      </c>
    </row>
    <row r="910" spans="2:3" x14ac:dyDescent="0.25">
      <c r="B910" s="8">
        <v>645</v>
      </c>
      <c r="C910" s="8" t="s">
        <v>863</v>
      </c>
    </row>
    <row r="911" spans="2:3" x14ac:dyDescent="0.25">
      <c r="B911" s="8">
        <v>646</v>
      </c>
      <c r="C911" s="8" t="s">
        <v>864</v>
      </c>
    </row>
    <row r="912" spans="2:3" x14ac:dyDescent="0.25">
      <c r="B912" s="8">
        <v>6461</v>
      </c>
      <c r="C912" s="8" t="s">
        <v>865</v>
      </c>
    </row>
    <row r="913" spans="2:3" x14ac:dyDescent="0.25">
      <c r="B913" s="8">
        <v>6462</v>
      </c>
      <c r="C913" s="8" t="s">
        <v>866</v>
      </c>
    </row>
    <row r="914" spans="2:3" x14ac:dyDescent="0.25">
      <c r="B914" s="8">
        <v>6463</v>
      </c>
      <c r="C914" s="8" t="s">
        <v>867</v>
      </c>
    </row>
    <row r="915" spans="2:3" x14ac:dyDescent="0.25">
      <c r="B915" s="8">
        <v>6464</v>
      </c>
      <c r="C915" s="8" t="s">
        <v>868</v>
      </c>
    </row>
    <row r="916" spans="2:3" x14ac:dyDescent="0.25">
      <c r="B916" s="8">
        <v>6468</v>
      </c>
      <c r="C916" s="8" t="s">
        <v>869</v>
      </c>
    </row>
    <row r="917" spans="2:3" x14ac:dyDescent="0.25">
      <c r="B917" s="8">
        <v>647</v>
      </c>
      <c r="C917" s="8" t="s">
        <v>870</v>
      </c>
    </row>
    <row r="918" spans="2:3" x14ac:dyDescent="0.25">
      <c r="B918" s="8">
        <v>6471</v>
      </c>
      <c r="C918" s="8" t="s">
        <v>871</v>
      </c>
    </row>
    <row r="919" spans="2:3" x14ac:dyDescent="0.25">
      <c r="B919" s="8">
        <v>6472</v>
      </c>
      <c r="C919" s="8" t="s">
        <v>872</v>
      </c>
    </row>
    <row r="920" spans="2:3" x14ac:dyDescent="0.25">
      <c r="B920" s="8">
        <v>6473</v>
      </c>
      <c r="C920" s="8" t="s">
        <v>873</v>
      </c>
    </row>
    <row r="921" spans="2:3" x14ac:dyDescent="0.25">
      <c r="B921" s="8">
        <v>6474</v>
      </c>
      <c r="C921" s="8" t="s">
        <v>874</v>
      </c>
    </row>
    <row r="922" spans="2:3" x14ac:dyDescent="0.25">
      <c r="B922" s="8">
        <v>6478</v>
      </c>
      <c r="C922" s="8" t="s">
        <v>875</v>
      </c>
    </row>
    <row r="923" spans="2:3" x14ac:dyDescent="0.25">
      <c r="B923" s="8">
        <v>648</v>
      </c>
      <c r="C923" s="8" t="s">
        <v>876</v>
      </c>
    </row>
    <row r="924" spans="2:3" x14ac:dyDescent="0.25">
      <c r="B924" s="7">
        <v>65</v>
      </c>
      <c r="C924" s="7" t="s">
        <v>877</v>
      </c>
    </row>
    <row r="925" spans="2:3" x14ac:dyDescent="0.25">
      <c r="B925" s="8">
        <v>651</v>
      </c>
      <c r="C925" s="8" t="s">
        <v>878</v>
      </c>
    </row>
    <row r="926" spans="2:3" x14ac:dyDescent="0.25">
      <c r="B926" s="8">
        <v>6511</v>
      </c>
      <c r="C926" s="8" t="s">
        <v>478</v>
      </c>
    </row>
    <row r="927" spans="2:3" x14ac:dyDescent="0.25">
      <c r="B927" s="8">
        <v>6515</v>
      </c>
      <c r="C927" s="8" t="s">
        <v>879</v>
      </c>
    </row>
    <row r="928" spans="2:3" x14ac:dyDescent="0.25">
      <c r="B928" s="8">
        <v>652</v>
      </c>
      <c r="C928" s="8" t="s">
        <v>880</v>
      </c>
    </row>
    <row r="929" spans="2:3" x14ac:dyDescent="0.25">
      <c r="B929" s="8">
        <v>6521</v>
      </c>
      <c r="C929" s="8" t="s">
        <v>881</v>
      </c>
    </row>
    <row r="930" spans="2:3" x14ac:dyDescent="0.25">
      <c r="B930" s="8">
        <v>6525</v>
      </c>
      <c r="C930" s="8" t="s">
        <v>882</v>
      </c>
    </row>
    <row r="931" spans="2:3" x14ac:dyDescent="0.25">
      <c r="B931" s="8">
        <v>653</v>
      </c>
      <c r="C931" s="8" t="s">
        <v>883</v>
      </c>
    </row>
    <row r="932" spans="2:3" x14ac:dyDescent="0.25">
      <c r="B932" s="8">
        <v>654</v>
      </c>
      <c r="C932" s="8" t="s">
        <v>884</v>
      </c>
    </row>
    <row r="933" spans="2:3" x14ac:dyDescent="0.25">
      <c r="B933" s="8">
        <v>658</v>
      </c>
      <c r="C933" s="8" t="s">
        <v>885</v>
      </c>
    </row>
    <row r="934" spans="2:3" x14ac:dyDescent="0.25">
      <c r="B934" s="8">
        <v>6581</v>
      </c>
      <c r="C934" s="8" t="s">
        <v>886</v>
      </c>
    </row>
    <row r="935" spans="2:3" x14ac:dyDescent="0.25">
      <c r="B935" s="8">
        <v>6582</v>
      </c>
      <c r="C935" s="8" t="s">
        <v>887</v>
      </c>
    </row>
    <row r="936" spans="2:3" x14ac:dyDescent="0.25">
      <c r="B936" s="8">
        <v>6583</v>
      </c>
      <c r="C936" s="8" t="s">
        <v>888</v>
      </c>
    </row>
    <row r="937" spans="2:3" x14ac:dyDescent="0.25">
      <c r="B937" s="8">
        <v>659</v>
      </c>
      <c r="C937" s="8" t="s">
        <v>889</v>
      </c>
    </row>
    <row r="938" spans="2:3" x14ac:dyDescent="0.25">
      <c r="B938" s="8">
        <v>6591</v>
      </c>
      <c r="C938" s="8" t="s">
        <v>890</v>
      </c>
    </row>
    <row r="939" spans="2:3" x14ac:dyDescent="0.25">
      <c r="B939" s="8">
        <v>6593</v>
      </c>
      <c r="C939" s="8" t="s">
        <v>891</v>
      </c>
    </row>
    <row r="940" spans="2:3" x14ac:dyDescent="0.25">
      <c r="B940" s="8">
        <v>6594</v>
      </c>
      <c r="C940" s="8" t="s">
        <v>892</v>
      </c>
    </row>
    <row r="941" spans="2:3" x14ac:dyDescent="0.25">
      <c r="B941" s="8">
        <v>6598</v>
      </c>
      <c r="C941" s="8" t="s">
        <v>893</v>
      </c>
    </row>
    <row r="942" spans="2:3" x14ac:dyDescent="0.25">
      <c r="B942" s="7">
        <v>66</v>
      </c>
      <c r="C942" s="7" t="s">
        <v>894</v>
      </c>
    </row>
    <row r="943" spans="2:3" x14ac:dyDescent="0.25">
      <c r="B943" s="8">
        <v>661</v>
      </c>
      <c r="C943" s="8" t="s">
        <v>895</v>
      </c>
    </row>
    <row r="944" spans="2:3" x14ac:dyDescent="0.25">
      <c r="B944" s="8">
        <v>6611</v>
      </c>
      <c r="C944" s="8" t="s">
        <v>896</v>
      </c>
    </row>
    <row r="945" spans="2:3" x14ac:dyDescent="0.25">
      <c r="B945" s="8">
        <v>6612</v>
      </c>
      <c r="C945" s="8" t="s">
        <v>897</v>
      </c>
    </row>
    <row r="946" spans="2:3" x14ac:dyDescent="0.25">
      <c r="B946" s="8">
        <v>6613</v>
      </c>
      <c r="C946" s="8" t="s">
        <v>898</v>
      </c>
    </row>
    <row r="947" spans="2:3" x14ac:dyDescent="0.25">
      <c r="B947" s="8">
        <v>6614</v>
      </c>
      <c r="C947" s="8" t="s">
        <v>899</v>
      </c>
    </row>
    <row r="948" spans="2:3" x14ac:dyDescent="0.25">
      <c r="B948" s="8">
        <v>6615</v>
      </c>
      <c r="C948" s="8" t="s">
        <v>900</v>
      </c>
    </row>
    <row r="949" spans="2:3" x14ac:dyDescent="0.25">
      <c r="B949" s="8">
        <v>6616</v>
      </c>
      <c r="C949" s="8" t="s">
        <v>901</v>
      </c>
    </row>
    <row r="950" spans="2:3" x14ac:dyDescent="0.25">
      <c r="B950" s="8">
        <v>6617</v>
      </c>
      <c r="C950" s="8" t="s">
        <v>902</v>
      </c>
    </row>
    <row r="951" spans="2:3" x14ac:dyDescent="0.25">
      <c r="B951" s="8">
        <v>6618</v>
      </c>
      <c r="C951" s="8" t="s">
        <v>903</v>
      </c>
    </row>
    <row r="952" spans="2:3" x14ac:dyDescent="0.25">
      <c r="B952" s="8">
        <v>662</v>
      </c>
      <c r="C952" s="8" t="s">
        <v>904</v>
      </c>
    </row>
    <row r="953" spans="2:3" x14ac:dyDescent="0.25">
      <c r="B953" s="8">
        <v>6621</v>
      </c>
      <c r="C953" s="8" t="s">
        <v>896</v>
      </c>
    </row>
    <row r="954" spans="2:3" x14ac:dyDescent="0.25">
      <c r="B954" s="8">
        <v>6622</v>
      </c>
      <c r="C954" s="8" t="s">
        <v>897</v>
      </c>
    </row>
    <row r="955" spans="2:3" x14ac:dyDescent="0.25">
      <c r="B955" s="8">
        <v>6623</v>
      </c>
      <c r="C955" s="8" t="s">
        <v>898</v>
      </c>
    </row>
    <row r="956" spans="2:3" x14ac:dyDescent="0.25">
      <c r="B956" s="8">
        <v>6624</v>
      </c>
      <c r="C956" s="8" t="s">
        <v>899</v>
      </c>
    </row>
    <row r="957" spans="2:3" x14ac:dyDescent="0.25">
      <c r="B957" s="8">
        <v>6625</v>
      </c>
      <c r="C957" s="8" t="s">
        <v>900</v>
      </c>
    </row>
    <row r="958" spans="2:3" x14ac:dyDescent="0.25">
      <c r="B958" s="8">
        <v>6626</v>
      </c>
      <c r="C958" s="8" t="s">
        <v>901</v>
      </c>
    </row>
    <row r="959" spans="2:3" x14ac:dyDescent="0.25">
      <c r="B959" s="8">
        <v>6627</v>
      </c>
      <c r="C959" s="8" t="s">
        <v>902</v>
      </c>
    </row>
    <row r="960" spans="2:3" x14ac:dyDescent="0.25">
      <c r="B960" s="8">
        <v>6628</v>
      </c>
      <c r="C960" s="8" t="s">
        <v>903</v>
      </c>
    </row>
    <row r="961" spans="2:3" x14ac:dyDescent="0.25">
      <c r="B961" s="8">
        <v>663</v>
      </c>
      <c r="C961" s="8" t="s">
        <v>905</v>
      </c>
    </row>
    <row r="962" spans="2:3" x14ac:dyDescent="0.25">
      <c r="B962" s="8">
        <v>6631</v>
      </c>
      <c r="C962" s="8" t="s">
        <v>906</v>
      </c>
    </row>
    <row r="963" spans="2:3" x14ac:dyDescent="0.25">
      <c r="B963" s="8">
        <v>6632</v>
      </c>
      <c r="C963" s="8" t="s">
        <v>907</v>
      </c>
    </row>
    <row r="964" spans="2:3" x14ac:dyDescent="0.25">
      <c r="B964" s="8">
        <v>6633</v>
      </c>
      <c r="C964" s="8" t="s">
        <v>908</v>
      </c>
    </row>
    <row r="965" spans="2:3" x14ac:dyDescent="0.25">
      <c r="B965" s="8">
        <v>6638</v>
      </c>
      <c r="C965" s="8" t="s">
        <v>909</v>
      </c>
    </row>
    <row r="966" spans="2:3" x14ac:dyDescent="0.25">
      <c r="B966" s="8">
        <v>664</v>
      </c>
      <c r="C966" s="8" t="s">
        <v>910</v>
      </c>
    </row>
    <row r="967" spans="2:3" x14ac:dyDescent="0.25">
      <c r="B967" s="8">
        <v>6641</v>
      </c>
      <c r="C967" s="8" t="s">
        <v>911</v>
      </c>
    </row>
    <row r="968" spans="2:3" x14ac:dyDescent="0.25">
      <c r="B968" s="8">
        <v>6642</v>
      </c>
      <c r="C968" s="8" t="s">
        <v>912</v>
      </c>
    </row>
    <row r="969" spans="2:3" x14ac:dyDescent="0.25">
      <c r="B969" s="8">
        <v>666</v>
      </c>
      <c r="C969" s="8" t="s">
        <v>913</v>
      </c>
    </row>
    <row r="970" spans="2:3" x14ac:dyDescent="0.25">
      <c r="B970" s="8">
        <v>6661</v>
      </c>
      <c r="C970" s="8" t="s">
        <v>914</v>
      </c>
    </row>
    <row r="971" spans="2:3" x14ac:dyDescent="0.25">
      <c r="B971" s="8">
        <v>6662</v>
      </c>
      <c r="C971" s="8" t="s">
        <v>915</v>
      </c>
    </row>
    <row r="972" spans="2:3" x14ac:dyDescent="0.25">
      <c r="B972" s="8">
        <v>667</v>
      </c>
      <c r="C972" s="8" t="s">
        <v>916</v>
      </c>
    </row>
    <row r="973" spans="2:3" x14ac:dyDescent="0.25">
      <c r="B973" s="8">
        <v>6671</v>
      </c>
      <c r="C973" s="8" t="s">
        <v>848</v>
      </c>
    </row>
    <row r="974" spans="2:3" x14ac:dyDescent="0.25">
      <c r="B974" s="8">
        <v>6672</v>
      </c>
      <c r="C974" s="8" t="s">
        <v>917</v>
      </c>
    </row>
    <row r="975" spans="2:3" x14ac:dyDescent="0.25">
      <c r="B975" s="8">
        <v>668</v>
      </c>
      <c r="C975" s="8" t="s">
        <v>918</v>
      </c>
    </row>
    <row r="976" spans="2:3" x14ac:dyDescent="0.25">
      <c r="B976" s="8">
        <v>6681</v>
      </c>
      <c r="C976" s="8" t="s">
        <v>919</v>
      </c>
    </row>
    <row r="977" spans="2:3" x14ac:dyDescent="0.25">
      <c r="B977" s="8">
        <v>6682</v>
      </c>
      <c r="C977" s="8" t="s">
        <v>920</v>
      </c>
    </row>
    <row r="978" spans="2:3" x14ac:dyDescent="0.25">
      <c r="B978" s="8">
        <v>6683</v>
      </c>
      <c r="C978" s="8" t="s">
        <v>921</v>
      </c>
    </row>
    <row r="979" spans="2:3" x14ac:dyDescent="0.25">
      <c r="B979" s="8">
        <v>6684</v>
      </c>
      <c r="C979" s="8" t="s">
        <v>922</v>
      </c>
    </row>
    <row r="980" spans="2:3" x14ac:dyDescent="0.25">
      <c r="B980" s="7">
        <v>67</v>
      </c>
      <c r="C980" s="7" t="s">
        <v>923</v>
      </c>
    </row>
    <row r="981" spans="2:3" x14ac:dyDescent="0.25">
      <c r="B981" s="8">
        <v>671</v>
      </c>
      <c r="C981" s="8" t="s">
        <v>924</v>
      </c>
    </row>
    <row r="982" spans="2:3" x14ac:dyDescent="0.25">
      <c r="B982" s="8">
        <v>6711</v>
      </c>
      <c r="C982" s="8" t="s">
        <v>925</v>
      </c>
    </row>
    <row r="983" spans="2:3" x14ac:dyDescent="0.25">
      <c r="B983" s="8">
        <v>6712</v>
      </c>
      <c r="C983" s="8" t="s">
        <v>926</v>
      </c>
    </row>
    <row r="984" spans="2:3" x14ac:dyDescent="0.25">
      <c r="B984" s="8">
        <v>6713</v>
      </c>
      <c r="C984" s="8" t="s">
        <v>927</v>
      </c>
    </row>
    <row r="985" spans="2:3" x14ac:dyDescent="0.25">
      <c r="B985" s="8">
        <v>672</v>
      </c>
      <c r="C985" s="8" t="s">
        <v>928</v>
      </c>
    </row>
    <row r="986" spans="2:3" x14ac:dyDescent="0.25">
      <c r="B986" s="8">
        <v>6721</v>
      </c>
      <c r="C986" s="8" t="s">
        <v>929</v>
      </c>
    </row>
    <row r="987" spans="2:3" x14ac:dyDescent="0.25">
      <c r="B987" s="8">
        <v>6722</v>
      </c>
      <c r="C987" s="8" t="s">
        <v>930</v>
      </c>
    </row>
    <row r="988" spans="2:3" x14ac:dyDescent="0.25">
      <c r="B988" s="8">
        <v>6723</v>
      </c>
      <c r="C988" s="8" t="s">
        <v>931</v>
      </c>
    </row>
    <row r="989" spans="2:3" x14ac:dyDescent="0.25">
      <c r="B989" s="8">
        <v>673</v>
      </c>
      <c r="C989" s="8" t="s">
        <v>932</v>
      </c>
    </row>
    <row r="990" spans="2:3" x14ac:dyDescent="0.25">
      <c r="B990" s="8">
        <v>674</v>
      </c>
      <c r="C990" s="8" t="s">
        <v>933</v>
      </c>
    </row>
    <row r="991" spans="2:3" x14ac:dyDescent="0.25">
      <c r="B991" s="8">
        <v>6741</v>
      </c>
      <c r="C991" s="8" t="s">
        <v>934</v>
      </c>
    </row>
    <row r="992" spans="2:3" x14ac:dyDescent="0.25">
      <c r="B992" s="8">
        <v>6742</v>
      </c>
      <c r="C992" s="8" t="s">
        <v>935</v>
      </c>
    </row>
    <row r="993" spans="2:3" x14ac:dyDescent="0.25">
      <c r="B993" s="8">
        <v>6743</v>
      </c>
      <c r="C993" s="8" t="s">
        <v>936</v>
      </c>
    </row>
    <row r="994" spans="2:3" x14ac:dyDescent="0.25">
      <c r="B994" s="8">
        <v>6744</v>
      </c>
      <c r="C994" s="8" t="s">
        <v>937</v>
      </c>
    </row>
    <row r="995" spans="2:3" x14ac:dyDescent="0.25">
      <c r="B995" s="8">
        <v>6745</v>
      </c>
      <c r="C995" s="8" t="s">
        <v>938</v>
      </c>
    </row>
    <row r="996" spans="2:3" x14ac:dyDescent="0.25">
      <c r="B996" s="8">
        <v>6748</v>
      </c>
      <c r="C996" s="8" t="s">
        <v>939</v>
      </c>
    </row>
    <row r="997" spans="2:3" x14ac:dyDescent="0.25">
      <c r="B997" s="8">
        <v>675</v>
      </c>
      <c r="C997" s="8" t="s">
        <v>940</v>
      </c>
    </row>
    <row r="998" spans="2:3" x14ac:dyDescent="0.25">
      <c r="B998" s="8">
        <v>676</v>
      </c>
      <c r="C998" s="8" t="s">
        <v>941</v>
      </c>
    </row>
    <row r="999" spans="2:3" x14ac:dyDescent="0.25">
      <c r="B999" s="8">
        <v>677</v>
      </c>
      <c r="C999" s="8" t="s">
        <v>942</v>
      </c>
    </row>
    <row r="1000" spans="2:3" x14ac:dyDescent="0.25">
      <c r="B1000" s="8">
        <v>678</v>
      </c>
      <c r="C1000" s="8" t="s">
        <v>943</v>
      </c>
    </row>
    <row r="1001" spans="2:3" x14ac:dyDescent="0.25">
      <c r="B1001" s="8">
        <v>6781</v>
      </c>
      <c r="C1001" s="8" t="s">
        <v>944</v>
      </c>
    </row>
    <row r="1002" spans="2:3" x14ac:dyDescent="0.25">
      <c r="B1002" s="8">
        <v>6782</v>
      </c>
      <c r="C1002" s="8" t="s">
        <v>945</v>
      </c>
    </row>
    <row r="1003" spans="2:3" x14ac:dyDescent="0.25">
      <c r="B1003" s="8">
        <v>6784</v>
      </c>
      <c r="C1003" s="8" t="s">
        <v>946</v>
      </c>
    </row>
    <row r="1004" spans="2:3" x14ac:dyDescent="0.25">
      <c r="B1004" s="8">
        <v>679</v>
      </c>
      <c r="C1004" s="8" t="s">
        <v>947</v>
      </c>
    </row>
    <row r="1005" spans="2:3" x14ac:dyDescent="0.25">
      <c r="B1005" s="8">
        <v>6791</v>
      </c>
      <c r="C1005" s="8" t="s">
        <v>948</v>
      </c>
    </row>
    <row r="1006" spans="2:3" x14ac:dyDescent="0.25">
      <c r="B1006" s="8">
        <v>6795</v>
      </c>
      <c r="C1006" s="8" t="s">
        <v>949</v>
      </c>
    </row>
    <row r="1007" spans="2:3" x14ac:dyDescent="0.25">
      <c r="B1007" s="8">
        <v>6798</v>
      </c>
      <c r="C1007" s="8" t="s">
        <v>950</v>
      </c>
    </row>
    <row r="1008" spans="2:3" x14ac:dyDescent="0.25">
      <c r="B1008" s="7">
        <v>68</v>
      </c>
      <c r="C1008" s="7" t="s">
        <v>951</v>
      </c>
    </row>
    <row r="1009" spans="2:3" x14ac:dyDescent="0.25">
      <c r="B1009" s="8">
        <v>681</v>
      </c>
      <c r="C1009" s="8" t="s">
        <v>952</v>
      </c>
    </row>
    <row r="1010" spans="2:3" x14ac:dyDescent="0.25">
      <c r="B1010" s="8">
        <v>6811</v>
      </c>
      <c r="C1010" s="8" t="s">
        <v>953</v>
      </c>
    </row>
    <row r="1011" spans="2:3" x14ac:dyDescent="0.25">
      <c r="B1011" s="8">
        <v>6812</v>
      </c>
      <c r="C1011" s="8" t="s">
        <v>954</v>
      </c>
    </row>
    <row r="1012" spans="2:3" x14ac:dyDescent="0.25">
      <c r="B1012" s="8">
        <v>6813</v>
      </c>
      <c r="C1012" s="8" t="s">
        <v>955</v>
      </c>
    </row>
    <row r="1013" spans="2:3" x14ac:dyDescent="0.25">
      <c r="B1013" s="8">
        <v>687</v>
      </c>
      <c r="C1013" s="8" t="s">
        <v>956</v>
      </c>
    </row>
    <row r="1014" spans="2:3" x14ac:dyDescent="0.25">
      <c r="B1014" s="8">
        <v>6872</v>
      </c>
      <c r="C1014" s="8" t="s">
        <v>957</v>
      </c>
    </row>
    <row r="1015" spans="2:3" x14ac:dyDescent="0.25">
      <c r="B1015" s="8">
        <v>6878</v>
      </c>
      <c r="C1015" s="8" t="s">
        <v>958</v>
      </c>
    </row>
    <row r="1016" spans="2:3" x14ac:dyDescent="0.25">
      <c r="B1016" s="7">
        <v>69</v>
      </c>
      <c r="C1016" s="7" t="s">
        <v>959</v>
      </c>
    </row>
    <row r="1017" spans="2:3" x14ac:dyDescent="0.25">
      <c r="B1017" s="8">
        <v>691</v>
      </c>
      <c r="C1017" s="8" t="s">
        <v>960</v>
      </c>
    </row>
    <row r="1018" spans="2:3" x14ac:dyDescent="0.25">
      <c r="B1018" s="8">
        <v>6911</v>
      </c>
      <c r="C1018" s="8" t="s">
        <v>961</v>
      </c>
    </row>
    <row r="1019" spans="2:3" x14ac:dyDescent="0.25">
      <c r="B1019" s="8">
        <v>6912</v>
      </c>
      <c r="C1019" s="8" t="s">
        <v>962</v>
      </c>
    </row>
    <row r="1020" spans="2:3" x14ac:dyDescent="0.25">
      <c r="B1020" s="8">
        <v>6913</v>
      </c>
      <c r="C1020" s="8" t="s">
        <v>963</v>
      </c>
    </row>
    <row r="1021" spans="2:3" x14ac:dyDescent="0.25">
      <c r="B1021" s="8">
        <v>6914</v>
      </c>
      <c r="C1021" s="8" t="s">
        <v>964</v>
      </c>
    </row>
    <row r="1022" spans="2:3" x14ac:dyDescent="0.25">
      <c r="B1022" s="8">
        <v>697</v>
      </c>
      <c r="C1022" s="8" t="s">
        <v>965</v>
      </c>
    </row>
    <row r="1023" spans="2:3" x14ac:dyDescent="0.25">
      <c r="B1023" s="8">
        <v>6971</v>
      </c>
      <c r="C1023" s="8" t="s">
        <v>961</v>
      </c>
    </row>
    <row r="1024" spans="2:3" x14ac:dyDescent="0.25">
      <c r="B1024" s="8">
        <v>6972</v>
      </c>
      <c r="C1024" s="8" t="s">
        <v>966</v>
      </c>
    </row>
    <row r="1025" spans="2:3" x14ac:dyDescent="0.25">
      <c r="B1025" s="7">
        <v>70</v>
      </c>
      <c r="C1025" s="7" t="s">
        <v>967</v>
      </c>
    </row>
    <row r="1026" spans="2:3" x14ac:dyDescent="0.25">
      <c r="B1026" s="8">
        <v>701</v>
      </c>
      <c r="C1026" s="8" t="s">
        <v>968</v>
      </c>
    </row>
    <row r="1027" spans="2:3" x14ac:dyDescent="0.25">
      <c r="B1027" s="8">
        <v>7011</v>
      </c>
      <c r="C1027" s="8" t="s">
        <v>742</v>
      </c>
    </row>
    <row r="1028" spans="2:3" x14ac:dyDescent="0.25">
      <c r="B1028" s="8">
        <v>7012</v>
      </c>
      <c r="C1028" s="8" t="s">
        <v>743</v>
      </c>
    </row>
    <row r="1029" spans="2:3" x14ac:dyDescent="0.25">
      <c r="B1029" s="8">
        <v>7013</v>
      </c>
      <c r="C1029" s="8" t="s">
        <v>744</v>
      </c>
    </row>
    <row r="1030" spans="2:3" x14ac:dyDescent="0.25">
      <c r="B1030" s="8">
        <v>7014</v>
      </c>
      <c r="C1030" s="8" t="s">
        <v>745</v>
      </c>
    </row>
    <row r="1031" spans="2:3" x14ac:dyDescent="0.25">
      <c r="B1031" s="8">
        <v>702</v>
      </c>
      <c r="C1031" s="8" t="s">
        <v>969</v>
      </c>
    </row>
    <row r="1032" spans="2:3" x14ac:dyDescent="0.25">
      <c r="B1032" s="8">
        <v>7021</v>
      </c>
      <c r="C1032" s="8" t="s">
        <v>742</v>
      </c>
    </row>
    <row r="1033" spans="2:3" x14ac:dyDescent="0.25">
      <c r="B1033" s="8">
        <v>7022</v>
      </c>
      <c r="C1033" s="8" t="s">
        <v>743</v>
      </c>
    </row>
    <row r="1034" spans="2:3" x14ac:dyDescent="0.25">
      <c r="B1034" s="8">
        <v>7023</v>
      </c>
      <c r="C1034" s="8" t="s">
        <v>744</v>
      </c>
    </row>
    <row r="1035" spans="2:3" x14ac:dyDescent="0.25">
      <c r="B1035" s="8">
        <v>7024</v>
      </c>
      <c r="C1035" s="8" t="s">
        <v>745</v>
      </c>
    </row>
    <row r="1036" spans="2:3" x14ac:dyDescent="0.25">
      <c r="B1036" s="8">
        <v>703</v>
      </c>
      <c r="C1036" s="8" t="s">
        <v>970</v>
      </c>
    </row>
    <row r="1037" spans="2:3" x14ac:dyDescent="0.25">
      <c r="B1037" s="8">
        <v>7031</v>
      </c>
      <c r="C1037" s="8" t="s">
        <v>742</v>
      </c>
    </row>
    <row r="1038" spans="2:3" x14ac:dyDescent="0.25">
      <c r="B1038" s="8">
        <v>7032</v>
      </c>
      <c r="C1038" s="8" t="s">
        <v>743</v>
      </c>
    </row>
    <row r="1039" spans="2:3" x14ac:dyDescent="0.25">
      <c r="B1039" s="8">
        <v>7033</v>
      </c>
      <c r="C1039" s="8" t="s">
        <v>744</v>
      </c>
    </row>
    <row r="1040" spans="2:3" x14ac:dyDescent="0.25">
      <c r="B1040" s="8">
        <v>7034</v>
      </c>
      <c r="C1040" s="8" t="s">
        <v>745</v>
      </c>
    </row>
    <row r="1041" spans="2:3" x14ac:dyDescent="0.25">
      <c r="B1041" s="8">
        <v>704</v>
      </c>
      <c r="C1041" s="8" t="s">
        <v>971</v>
      </c>
    </row>
    <row r="1042" spans="2:3" x14ac:dyDescent="0.25">
      <c r="B1042" s="8">
        <v>7041</v>
      </c>
      <c r="C1042" s="8" t="s">
        <v>742</v>
      </c>
    </row>
    <row r="1043" spans="2:3" x14ac:dyDescent="0.25">
      <c r="B1043" s="8">
        <v>7042</v>
      </c>
      <c r="C1043" s="8" t="s">
        <v>743</v>
      </c>
    </row>
    <row r="1044" spans="2:3" x14ac:dyDescent="0.25">
      <c r="B1044" s="8">
        <v>7043</v>
      </c>
      <c r="C1044" s="8" t="s">
        <v>744</v>
      </c>
    </row>
    <row r="1045" spans="2:3" x14ac:dyDescent="0.25">
      <c r="B1045" s="8">
        <v>7044</v>
      </c>
      <c r="C1045" s="8" t="s">
        <v>745</v>
      </c>
    </row>
    <row r="1046" spans="2:3" x14ac:dyDescent="0.25">
      <c r="B1046" s="8">
        <v>705</v>
      </c>
      <c r="C1046" s="8" t="s">
        <v>972</v>
      </c>
    </row>
    <row r="1047" spans="2:3" x14ac:dyDescent="0.25">
      <c r="B1047" s="8">
        <v>7051</v>
      </c>
      <c r="C1047" s="8" t="s">
        <v>742</v>
      </c>
    </row>
    <row r="1048" spans="2:3" x14ac:dyDescent="0.25">
      <c r="B1048" s="8">
        <v>7052</v>
      </c>
      <c r="C1048" s="8" t="s">
        <v>743</v>
      </c>
    </row>
    <row r="1049" spans="2:3" x14ac:dyDescent="0.25">
      <c r="B1049" s="8">
        <v>7053</v>
      </c>
      <c r="C1049" s="8" t="s">
        <v>744</v>
      </c>
    </row>
    <row r="1050" spans="2:3" x14ac:dyDescent="0.25">
      <c r="B1050" s="8">
        <v>7054</v>
      </c>
      <c r="C1050" s="8" t="s">
        <v>745</v>
      </c>
    </row>
    <row r="1051" spans="2:3" x14ac:dyDescent="0.25">
      <c r="B1051" s="8">
        <v>706</v>
      </c>
      <c r="C1051" s="8" t="s">
        <v>973</v>
      </c>
    </row>
    <row r="1052" spans="2:3" x14ac:dyDescent="0.25">
      <c r="B1052" s="8">
        <v>7061</v>
      </c>
      <c r="C1052" s="8" t="s">
        <v>742</v>
      </c>
    </row>
    <row r="1053" spans="2:3" x14ac:dyDescent="0.25">
      <c r="B1053" s="8">
        <v>7062</v>
      </c>
      <c r="C1053" s="8" t="s">
        <v>743</v>
      </c>
    </row>
    <row r="1054" spans="2:3" x14ac:dyDescent="0.25">
      <c r="B1054" s="8">
        <v>7063</v>
      </c>
      <c r="C1054" s="8" t="s">
        <v>744</v>
      </c>
    </row>
    <row r="1055" spans="2:3" x14ac:dyDescent="0.25">
      <c r="B1055" s="8">
        <v>7064</v>
      </c>
      <c r="C1055" s="8" t="s">
        <v>745</v>
      </c>
    </row>
    <row r="1056" spans="2:3" x14ac:dyDescent="0.25">
      <c r="B1056" s="8">
        <v>707</v>
      </c>
      <c r="C1056" s="8" t="s">
        <v>974</v>
      </c>
    </row>
    <row r="1057" spans="2:3" x14ac:dyDescent="0.25">
      <c r="B1057" s="8">
        <v>7071</v>
      </c>
      <c r="C1057" s="8" t="s">
        <v>975</v>
      </c>
    </row>
    <row r="1058" spans="2:3" x14ac:dyDescent="0.25">
      <c r="B1058" s="8">
        <v>7072</v>
      </c>
      <c r="C1058" s="8" t="s">
        <v>976</v>
      </c>
    </row>
    <row r="1059" spans="2:3" x14ac:dyDescent="0.25">
      <c r="B1059" s="8">
        <v>7073</v>
      </c>
      <c r="C1059" s="8" t="s">
        <v>977</v>
      </c>
    </row>
    <row r="1060" spans="2:3" x14ac:dyDescent="0.25">
      <c r="B1060" s="8">
        <v>7074</v>
      </c>
      <c r="C1060" s="8" t="s">
        <v>978</v>
      </c>
    </row>
    <row r="1061" spans="2:3" x14ac:dyDescent="0.25">
      <c r="B1061" s="8">
        <v>7075</v>
      </c>
      <c r="C1061" s="8" t="s">
        <v>979</v>
      </c>
    </row>
    <row r="1062" spans="2:3" x14ac:dyDescent="0.25">
      <c r="B1062" s="8">
        <v>7076</v>
      </c>
      <c r="C1062" s="8" t="s">
        <v>980</v>
      </c>
    </row>
    <row r="1063" spans="2:3" x14ac:dyDescent="0.25">
      <c r="B1063" s="8">
        <v>7077</v>
      </c>
      <c r="C1063" s="8" t="s">
        <v>981</v>
      </c>
    </row>
    <row r="1064" spans="2:3" x14ac:dyDescent="0.25">
      <c r="B1064" s="8">
        <v>7078</v>
      </c>
      <c r="C1064" s="8" t="s">
        <v>982</v>
      </c>
    </row>
    <row r="1065" spans="2:3" x14ac:dyDescent="0.25">
      <c r="B1065" s="7">
        <v>71</v>
      </c>
      <c r="C1065" s="7" t="s">
        <v>983</v>
      </c>
    </row>
    <row r="1066" spans="2:3" x14ac:dyDescent="0.25">
      <c r="B1066" s="8">
        <v>711</v>
      </c>
      <c r="C1066" s="8" t="s">
        <v>984</v>
      </c>
    </row>
    <row r="1067" spans="2:3" x14ac:dyDescent="0.25">
      <c r="B1067" s="8">
        <v>712</v>
      </c>
      <c r="C1067" s="8" t="s">
        <v>985</v>
      </c>
    </row>
    <row r="1068" spans="2:3" x14ac:dyDescent="0.25">
      <c r="B1068" s="8">
        <v>713</v>
      </c>
      <c r="C1068" s="8" t="s">
        <v>986</v>
      </c>
    </row>
    <row r="1069" spans="2:3" x14ac:dyDescent="0.25">
      <c r="B1069" s="8">
        <v>718</v>
      </c>
      <c r="C1069" s="8" t="s">
        <v>987</v>
      </c>
    </row>
    <row r="1070" spans="2:3" x14ac:dyDescent="0.25">
      <c r="B1070" s="8">
        <v>7181</v>
      </c>
      <c r="C1070" s="8" t="s">
        <v>988</v>
      </c>
    </row>
    <row r="1071" spans="2:3" x14ac:dyDescent="0.25">
      <c r="B1071" s="8">
        <v>7182</v>
      </c>
      <c r="C1071" s="8" t="s">
        <v>989</v>
      </c>
    </row>
    <row r="1072" spans="2:3" x14ac:dyDescent="0.25">
      <c r="B1072" s="8">
        <v>7183</v>
      </c>
      <c r="C1072" s="8" t="s">
        <v>990</v>
      </c>
    </row>
    <row r="1073" spans="2:3" x14ac:dyDescent="0.25">
      <c r="B1073" s="7">
        <v>72</v>
      </c>
      <c r="C1073" s="7" t="s">
        <v>991</v>
      </c>
    </row>
    <row r="1074" spans="2:3" x14ac:dyDescent="0.25">
      <c r="B1074" s="8">
        <v>721</v>
      </c>
      <c r="C1074" s="8" t="s">
        <v>166</v>
      </c>
    </row>
    <row r="1075" spans="2:3" x14ac:dyDescent="0.25">
      <c r="B1075" s="8">
        <v>722</v>
      </c>
      <c r="C1075" s="8" t="s">
        <v>992</v>
      </c>
    </row>
    <row r="1076" spans="2:3" x14ac:dyDescent="0.25">
      <c r="B1076" s="8">
        <v>726</v>
      </c>
      <c r="C1076" s="8" t="s">
        <v>993</v>
      </c>
    </row>
    <row r="1077" spans="2:3" x14ac:dyDescent="0.25">
      <c r="B1077" s="7">
        <v>73</v>
      </c>
      <c r="C1077" s="7" t="s">
        <v>994</v>
      </c>
    </row>
    <row r="1078" spans="2:3" x14ac:dyDescent="0.25">
      <c r="B1078" s="8">
        <v>734</v>
      </c>
      <c r="C1078" s="8" t="s">
        <v>995</v>
      </c>
    </row>
    <row r="1079" spans="2:3" x14ac:dyDescent="0.25">
      <c r="B1079" s="8">
        <v>7341</v>
      </c>
      <c r="C1079" s="8" t="s">
        <v>996</v>
      </c>
    </row>
    <row r="1080" spans="2:3" x14ac:dyDescent="0.25">
      <c r="B1080" s="8">
        <v>7342</v>
      </c>
      <c r="C1080" s="8" t="s">
        <v>997</v>
      </c>
    </row>
    <row r="1081" spans="2:3" x14ac:dyDescent="0.25">
      <c r="B1081" s="8">
        <v>735</v>
      </c>
      <c r="C1081" s="8" t="s">
        <v>998</v>
      </c>
    </row>
    <row r="1082" spans="2:3" x14ac:dyDescent="0.25">
      <c r="B1082" s="8">
        <v>7351</v>
      </c>
      <c r="C1082" s="8" t="s">
        <v>999</v>
      </c>
    </row>
    <row r="1083" spans="2:3" x14ac:dyDescent="0.25">
      <c r="B1083" s="8">
        <v>7352</v>
      </c>
      <c r="C1083" s="8" t="s">
        <v>1000</v>
      </c>
    </row>
    <row r="1084" spans="2:3" x14ac:dyDescent="0.25">
      <c r="B1084" s="8">
        <v>736</v>
      </c>
      <c r="C1084" s="8" t="s">
        <v>1001</v>
      </c>
    </row>
    <row r="1085" spans="2:3" x14ac:dyDescent="0.25">
      <c r="B1085" s="8">
        <v>737</v>
      </c>
      <c r="C1085" s="8" t="s">
        <v>1002</v>
      </c>
    </row>
    <row r="1086" spans="2:3" x14ac:dyDescent="0.25">
      <c r="B1086" s="8">
        <v>7371</v>
      </c>
      <c r="C1086" s="8" t="s">
        <v>1003</v>
      </c>
    </row>
    <row r="1087" spans="2:3" x14ac:dyDescent="0.25">
      <c r="B1087" s="8">
        <v>7372</v>
      </c>
      <c r="C1087" s="8" t="s">
        <v>1004</v>
      </c>
    </row>
    <row r="1088" spans="2:3" x14ac:dyDescent="0.25">
      <c r="B1088" s="7">
        <v>75</v>
      </c>
      <c r="C1088" s="7" t="s">
        <v>1005</v>
      </c>
    </row>
    <row r="1089" spans="2:3" x14ac:dyDescent="0.25">
      <c r="B1089" s="8">
        <v>752</v>
      </c>
      <c r="C1089" s="8" t="s">
        <v>880</v>
      </c>
    </row>
    <row r="1090" spans="2:3" x14ac:dyDescent="0.25">
      <c r="B1090" s="8">
        <v>7521</v>
      </c>
      <c r="C1090" s="8" t="s">
        <v>1006</v>
      </c>
    </row>
    <row r="1091" spans="2:3" x14ac:dyDescent="0.25">
      <c r="B1091" s="8">
        <v>7525</v>
      </c>
      <c r="C1091" s="8" t="s">
        <v>1007</v>
      </c>
    </row>
    <row r="1092" spans="2:3" x14ac:dyDescent="0.25">
      <c r="B1092" s="8">
        <v>753</v>
      </c>
      <c r="C1092" s="8" t="s">
        <v>1008</v>
      </c>
    </row>
    <row r="1093" spans="2:3" x14ac:dyDescent="0.25">
      <c r="B1093" s="8">
        <v>754</v>
      </c>
      <c r="C1093" s="8" t="s">
        <v>1009</v>
      </c>
    </row>
    <row r="1094" spans="2:3" x14ac:dyDescent="0.25">
      <c r="B1094" s="8">
        <v>758</v>
      </c>
      <c r="C1094" s="8" t="s">
        <v>1010</v>
      </c>
    </row>
    <row r="1095" spans="2:3" x14ac:dyDescent="0.25">
      <c r="B1095" s="8">
        <v>7581</v>
      </c>
      <c r="C1095" s="8" t="s">
        <v>886</v>
      </c>
    </row>
    <row r="1096" spans="2:3" x14ac:dyDescent="0.25">
      <c r="B1096" s="8">
        <v>7582</v>
      </c>
      <c r="C1096" s="8" t="s">
        <v>1011</v>
      </c>
    </row>
    <row r="1097" spans="2:3" x14ac:dyDescent="0.25">
      <c r="B1097" s="8">
        <v>759</v>
      </c>
      <c r="C1097" s="8" t="s">
        <v>1012</v>
      </c>
    </row>
    <row r="1098" spans="2:3" x14ac:dyDescent="0.25">
      <c r="B1098" s="8">
        <v>7591</v>
      </c>
      <c r="C1098" s="8" t="s">
        <v>890</v>
      </c>
    </row>
    <row r="1099" spans="2:3" x14ac:dyDescent="0.25">
      <c r="B1099" s="8">
        <v>7593</v>
      </c>
      <c r="C1099" s="8" t="s">
        <v>891</v>
      </c>
    </row>
    <row r="1100" spans="2:3" x14ac:dyDescent="0.25">
      <c r="B1100" s="8">
        <v>7594</v>
      </c>
      <c r="C1100" s="8" t="s">
        <v>892</v>
      </c>
    </row>
    <row r="1101" spans="2:3" x14ac:dyDescent="0.25">
      <c r="B1101" s="8">
        <v>7598</v>
      </c>
      <c r="C1101" s="8" t="s">
        <v>1013</v>
      </c>
    </row>
    <row r="1102" spans="2:3" x14ac:dyDescent="0.25">
      <c r="B1102" s="7">
        <v>77</v>
      </c>
      <c r="C1102" s="7" t="s">
        <v>1014</v>
      </c>
    </row>
    <row r="1103" spans="2:3" x14ac:dyDescent="0.25">
      <c r="B1103" s="8">
        <v>771</v>
      </c>
      <c r="C1103" s="8" t="s">
        <v>1015</v>
      </c>
    </row>
    <row r="1104" spans="2:3" x14ac:dyDescent="0.25">
      <c r="B1104" s="8">
        <v>772</v>
      </c>
      <c r="C1104" s="8" t="s">
        <v>1016</v>
      </c>
    </row>
    <row r="1105" spans="2:3" x14ac:dyDescent="0.25">
      <c r="B1105" s="8">
        <v>773</v>
      </c>
      <c r="C1105" s="8" t="s">
        <v>1017</v>
      </c>
    </row>
    <row r="1106" spans="2:3" x14ac:dyDescent="0.25">
      <c r="B1106" s="8">
        <v>774</v>
      </c>
      <c r="C1106" s="8" t="s">
        <v>1018</v>
      </c>
    </row>
    <row r="1107" spans="2:3" x14ac:dyDescent="0.25">
      <c r="B1107" s="8">
        <v>776</v>
      </c>
      <c r="C1107" s="8" t="s">
        <v>1019</v>
      </c>
    </row>
    <row r="1108" spans="2:3" x14ac:dyDescent="0.25">
      <c r="B1108" s="8">
        <v>777</v>
      </c>
      <c r="C1108" s="8" t="s">
        <v>1020</v>
      </c>
    </row>
    <row r="1109" spans="2:3" x14ac:dyDescent="0.25">
      <c r="B1109" s="8">
        <v>778</v>
      </c>
      <c r="C1109" s="8" t="s">
        <v>1021</v>
      </c>
    </row>
    <row r="1110" spans="2:3" x14ac:dyDescent="0.25">
      <c r="B1110" s="8">
        <v>7781</v>
      </c>
      <c r="C1110" s="8" t="s">
        <v>944</v>
      </c>
    </row>
    <row r="1111" spans="2:3" x14ac:dyDescent="0.25">
      <c r="B1111" s="8">
        <v>7782</v>
      </c>
      <c r="C1111" s="8" t="s">
        <v>945</v>
      </c>
    </row>
    <row r="1112" spans="2:3" x14ac:dyDescent="0.25">
      <c r="B1112" s="8">
        <v>7784</v>
      </c>
      <c r="C1112" s="8" t="s">
        <v>946</v>
      </c>
    </row>
    <row r="1113" spans="2:3" x14ac:dyDescent="0.25">
      <c r="B1113" s="8">
        <v>779</v>
      </c>
      <c r="C1113" s="8" t="s">
        <v>1022</v>
      </c>
    </row>
    <row r="1114" spans="2:3" x14ac:dyDescent="0.25">
      <c r="B1114" s="8">
        <v>7791</v>
      </c>
      <c r="C1114" s="8" t="s">
        <v>948</v>
      </c>
    </row>
    <row r="1115" spans="2:3" x14ac:dyDescent="0.25">
      <c r="B1115" s="8">
        <v>7795</v>
      </c>
      <c r="C1115" s="8" t="s">
        <v>949</v>
      </c>
    </row>
    <row r="1116" spans="2:3" x14ac:dyDescent="0.25">
      <c r="B1116" s="8">
        <v>7798</v>
      </c>
      <c r="C1116" s="8" t="s">
        <v>1023</v>
      </c>
    </row>
    <row r="1117" spans="2:3" x14ac:dyDescent="0.25">
      <c r="B1117" s="7">
        <v>78</v>
      </c>
      <c r="C1117" s="7" t="s">
        <v>1024</v>
      </c>
    </row>
    <row r="1118" spans="2:3" x14ac:dyDescent="0.25">
      <c r="B1118" s="8">
        <v>781</v>
      </c>
      <c r="C1118" s="8" t="s">
        <v>1025</v>
      </c>
    </row>
    <row r="1119" spans="2:3" x14ac:dyDescent="0.25">
      <c r="B1119" s="8">
        <v>787</v>
      </c>
      <c r="C1119" s="8" t="s">
        <v>1026</v>
      </c>
    </row>
    <row r="1120" spans="2:3" x14ac:dyDescent="0.25">
      <c r="B1120" s="7">
        <v>79</v>
      </c>
      <c r="C1120" s="7" t="s">
        <v>1027</v>
      </c>
    </row>
    <row r="1121" spans="2:3" x14ac:dyDescent="0.25">
      <c r="B1121" s="8">
        <v>791</v>
      </c>
      <c r="C1121" s="8" t="s">
        <v>1028</v>
      </c>
    </row>
    <row r="1122" spans="2:3" x14ac:dyDescent="0.25">
      <c r="B1122" s="8">
        <v>7911</v>
      </c>
      <c r="C1122" s="8" t="s">
        <v>961</v>
      </c>
    </row>
    <row r="1123" spans="2:3" x14ac:dyDescent="0.25">
      <c r="B1123" s="8">
        <v>7912</v>
      </c>
      <c r="C1123" s="8" t="s">
        <v>962</v>
      </c>
    </row>
    <row r="1124" spans="2:3" x14ac:dyDescent="0.25">
      <c r="B1124" s="8">
        <v>7913</v>
      </c>
      <c r="C1124" s="8" t="s">
        <v>963</v>
      </c>
    </row>
    <row r="1125" spans="2:3" x14ac:dyDescent="0.25">
      <c r="B1125" s="8">
        <v>7914</v>
      </c>
      <c r="C1125" s="8" t="s">
        <v>964</v>
      </c>
    </row>
    <row r="1126" spans="2:3" x14ac:dyDescent="0.25">
      <c r="B1126" s="8">
        <v>797</v>
      </c>
      <c r="C1126" s="8" t="s">
        <v>1029</v>
      </c>
    </row>
    <row r="1127" spans="2:3" x14ac:dyDescent="0.25">
      <c r="B1127" s="8">
        <v>7971</v>
      </c>
      <c r="C1127" s="8" t="s">
        <v>961</v>
      </c>
    </row>
    <row r="1128" spans="2:3" x14ac:dyDescent="0.25">
      <c r="B1128" s="8">
        <v>7972</v>
      </c>
      <c r="C1128" s="8" t="s">
        <v>966</v>
      </c>
    </row>
    <row r="1129" spans="2:3" x14ac:dyDescent="0.25">
      <c r="B1129" s="8">
        <v>798</v>
      </c>
      <c r="C1129" s="8" t="s">
        <v>1030</v>
      </c>
    </row>
    <row r="1130" spans="2:3" x14ac:dyDescent="0.25">
      <c r="B1130" s="7">
        <v>81</v>
      </c>
      <c r="C1130" s="7" t="s">
        <v>1031</v>
      </c>
    </row>
    <row r="1131" spans="2:3" x14ac:dyDescent="0.25">
      <c r="B1131" s="8">
        <v>811</v>
      </c>
      <c r="C1131" s="8" t="s">
        <v>166</v>
      </c>
    </row>
    <row r="1132" spans="2:3" x14ac:dyDescent="0.25">
      <c r="B1132" s="8">
        <v>812</v>
      </c>
      <c r="C1132" s="8" t="s">
        <v>992</v>
      </c>
    </row>
    <row r="1133" spans="2:3" x14ac:dyDescent="0.25">
      <c r="B1133" s="8">
        <v>816</v>
      </c>
      <c r="C1133" s="8" t="s">
        <v>1032</v>
      </c>
    </row>
    <row r="1134" spans="2:3" x14ac:dyDescent="0.25">
      <c r="B1134" s="7">
        <v>82</v>
      </c>
      <c r="C1134" s="7" t="s">
        <v>1033</v>
      </c>
    </row>
    <row r="1135" spans="2:3" x14ac:dyDescent="0.25">
      <c r="B1135" s="8">
        <v>821</v>
      </c>
      <c r="C1135" s="8" t="s">
        <v>166</v>
      </c>
    </row>
    <row r="1136" spans="2:3" x14ac:dyDescent="0.25">
      <c r="B1136" s="8">
        <v>822</v>
      </c>
      <c r="C1136" s="8" t="s">
        <v>992</v>
      </c>
    </row>
    <row r="1137" spans="2:3" x14ac:dyDescent="0.25">
      <c r="B1137" s="8">
        <v>826</v>
      </c>
      <c r="C1137" s="8" t="s">
        <v>1032</v>
      </c>
    </row>
    <row r="1138" spans="2:3" x14ac:dyDescent="0.25">
      <c r="B1138" s="7">
        <v>83</v>
      </c>
      <c r="C1138" s="7" t="s">
        <v>1034</v>
      </c>
    </row>
    <row r="1139" spans="2:3" x14ac:dyDescent="0.25">
      <c r="B1139" s="8">
        <v>831</v>
      </c>
      <c r="C1139" s="8" t="s">
        <v>1035</v>
      </c>
    </row>
    <row r="1140" spans="2:3" x14ac:dyDescent="0.25">
      <c r="B1140" s="8">
        <v>834</v>
      </c>
      <c r="C1140" s="8" t="s">
        <v>1036</v>
      </c>
    </row>
    <row r="1141" spans="2:3" x14ac:dyDescent="0.25">
      <c r="B1141" s="8">
        <v>835</v>
      </c>
      <c r="C1141" s="8" t="s">
        <v>1037</v>
      </c>
    </row>
    <row r="1142" spans="2:3" x14ac:dyDescent="0.25">
      <c r="B1142" s="8">
        <v>836</v>
      </c>
      <c r="C1142" s="8" t="s">
        <v>1038</v>
      </c>
    </row>
    <row r="1143" spans="2:3" x14ac:dyDescent="0.25">
      <c r="B1143" s="8">
        <v>839</v>
      </c>
      <c r="C1143" s="8" t="s">
        <v>1039</v>
      </c>
    </row>
    <row r="1144" spans="2:3" x14ac:dyDescent="0.25">
      <c r="B1144" s="7">
        <v>84</v>
      </c>
      <c r="C1144" s="7" t="s">
        <v>1040</v>
      </c>
    </row>
    <row r="1145" spans="2:3" x14ac:dyDescent="0.25">
      <c r="B1145" s="8">
        <v>841</v>
      </c>
      <c r="C1145" s="8" t="s">
        <v>1041</v>
      </c>
    </row>
    <row r="1146" spans="2:3" x14ac:dyDescent="0.25">
      <c r="B1146" s="8">
        <v>845</v>
      </c>
      <c r="C1146" s="8" t="s">
        <v>1042</v>
      </c>
    </row>
    <row r="1147" spans="2:3" x14ac:dyDescent="0.25">
      <c r="B1147" s="8">
        <v>846</v>
      </c>
      <c r="C1147" s="8" t="s">
        <v>1043</v>
      </c>
    </row>
    <row r="1148" spans="2:3" x14ac:dyDescent="0.25">
      <c r="B1148" s="8">
        <v>848</v>
      </c>
      <c r="C1148" s="8" t="s">
        <v>1044</v>
      </c>
    </row>
    <row r="1149" spans="2:3" x14ac:dyDescent="0.25">
      <c r="B1149" s="8">
        <v>849</v>
      </c>
      <c r="C1149" s="8" t="s">
        <v>1045</v>
      </c>
    </row>
    <row r="1150" spans="2:3" x14ac:dyDescent="0.25">
      <c r="B1150" s="7">
        <v>85</v>
      </c>
      <c r="C1150" s="7" t="s">
        <v>1046</v>
      </c>
    </row>
    <row r="1151" spans="2:3" x14ac:dyDescent="0.25">
      <c r="B1151" s="8">
        <v>851</v>
      </c>
      <c r="C1151" s="8" t="s">
        <v>1047</v>
      </c>
    </row>
    <row r="1152" spans="2:3" x14ac:dyDescent="0.25">
      <c r="B1152" s="8">
        <v>852</v>
      </c>
      <c r="C1152" s="8" t="s">
        <v>1048</v>
      </c>
    </row>
    <row r="1153" spans="2:3" x14ac:dyDescent="0.25">
      <c r="B1153" s="8">
        <v>853</v>
      </c>
      <c r="C1153" s="8" t="s">
        <v>1049</v>
      </c>
    </row>
    <row r="1154" spans="2:3" x14ac:dyDescent="0.25">
      <c r="B1154" s="8">
        <v>854</v>
      </c>
      <c r="C1154" s="8" t="s">
        <v>1050</v>
      </c>
    </row>
    <row r="1155" spans="2:3" x14ac:dyDescent="0.25">
      <c r="B1155" s="8">
        <v>858</v>
      </c>
      <c r="C1155" s="8" t="s">
        <v>1051</v>
      </c>
    </row>
    <row r="1156" spans="2:3" x14ac:dyDescent="0.25">
      <c r="B1156" s="7">
        <v>86</v>
      </c>
      <c r="C1156" s="7" t="s">
        <v>1052</v>
      </c>
    </row>
    <row r="1157" spans="2:3" x14ac:dyDescent="0.25">
      <c r="B1157" s="8">
        <v>861</v>
      </c>
      <c r="C1157" s="8" t="s">
        <v>1053</v>
      </c>
    </row>
    <row r="1158" spans="2:3" x14ac:dyDescent="0.25">
      <c r="B1158" s="8">
        <v>862</v>
      </c>
      <c r="C1158" s="8" t="s">
        <v>1054</v>
      </c>
    </row>
    <row r="1159" spans="2:3" x14ac:dyDescent="0.25">
      <c r="B1159" s="8">
        <v>863</v>
      </c>
      <c r="C1159" s="8" t="s">
        <v>1055</v>
      </c>
    </row>
    <row r="1160" spans="2:3" x14ac:dyDescent="0.25">
      <c r="B1160" s="8">
        <v>864</v>
      </c>
      <c r="C1160" s="8" t="s">
        <v>1056</v>
      </c>
    </row>
    <row r="1161" spans="2:3" x14ac:dyDescent="0.25">
      <c r="B1161" s="8">
        <v>865</v>
      </c>
      <c r="C1161" s="8" t="s">
        <v>1057</v>
      </c>
    </row>
    <row r="1162" spans="2:3" x14ac:dyDescent="0.25">
      <c r="B1162" s="8">
        <v>868</v>
      </c>
      <c r="C1162" s="8" t="s">
        <v>1058</v>
      </c>
    </row>
    <row r="1163" spans="2:3" x14ac:dyDescent="0.25">
      <c r="B1163" s="7">
        <v>87</v>
      </c>
      <c r="C1163" s="7" t="s">
        <v>1059</v>
      </c>
    </row>
    <row r="1164" spans="2:3" x14ac:dyDescent="0.25">
      <c r="B1164" s="8">
        <v>871</v>
      </c>
      <c r="C1164" s="8" t="s">
        <v>1060</v>
      </c>
    </row>
    <row r="1165" spans="2:3" x14ac:dyDescent="0.25">
      <c r="B1165" s="8">
        <v>874</v>
      </c>
      <c r="C1165" s="8" t="s">
        <v>1061</v>
      </c>
    </row>
    <row r="1166" spans="2:3" x14ac:dyDescent="0.25">
      <c r="B1166" s="8">
        <v>878</v>
      </c>
      <c r="C1166" s="8" t="s">
        <v>1062</v>
      </c>
    </row>
    <row r="1167" spans="2:3" x14ac:dyDescent="0.25">
      <c r="B1167" s="7">
        <v>88</v>
      </c>
      <c r="C1167" s="7" t="s">
        <v>1063</v>
      </c>
    </row>
    <row r="1168" spans="2:3" x14ac:dyDescent="0.25">
      <c r="B1168" s="8">
        <v>881</v>
      </c>
      <c r="C1168" s="8" t="s">
        <v>1064</v>
      </c>
    </row>
    <row r="1169" spans="2:3" x14ac:dyDescent="0.25">
      <c r="B1169" s="8">
        <v>884</v>
      </c>
      <c r="C1169" s="8" t="s">
        <v>1065</v>
      </c>
    </row>
    <row r="1170" spans="2:3" x14ac:dyDescent="0.25">
      <c r="B1170" s="8">
        <v>886</v>
      </c>
      <c r="C1170" s="8" t="s">
        <v>1066</v>
      </c>
    </row>
    <row r="1171" spans="2:3" x14ac:dyDescent="0.25">
      <c r="B1171" s="8">
        <v>888</v>
      </c>
      <c r="C1171" s="8" t="s">
        <v>1067</v>
      </c>
    </row>
    <row r="1172" spans="2:3" x14ac:dyDescent="0.25">
      <c r="B1172" s="7">
        <v>89</v>
      </c>
      <c r="C1172" s="7" t="s">
        <v>1068</v>
      </c>
    </row>
    <row r="1173" spans="2:3" x14ac:dyDescent="0.25">
      <c r="B1173" s="8">
        <v>891</v>
      </c>
      <c r="C1173" s="8" t="s">
        <v>1069</v>
      </c>
    </row>
    <row r="1174" spans="2:3" x14ac:dyDescent="0.25">
      <c r="B1174" s="8">
        <v>8911</v>
      </c>
      <c r="C1174" s="8" t="s">
        <v>1070</v>
      </c>
    </row>
    <row r="1175" spans="2:3" x14ac:dyDescent="0.25">
      <c r="B1175" s="8">
        <v>8912</v>
      </c>
      <c r="C1175" s="8" t="s">
        <v>1071</v>
      </c>
    </row>
    <row r="1176" spans="2:3" x14ac:dyDescent="0.25">
      <c r="B1176" s="8">
        <v>8913</v>
      </c>
      <c r="C1176" s="8" t="s">
        <v>1072</v>
      </c>
    </row>
    <row r="1177" spans="2:3" x14ac:dyDescent="0.25">
      <c r="B1177" s="8">
        <v>892</v>
      </c>
      <c r="C1177" s="8" t="s">
        <v>1073</v>
      </c>
    </row>
    <row r="1178" spans="2:3" x14ac:dyDescent="0.25">
      <c r="B1178" s="8">
        <v>895</v>
      </c>
      <c r="C1178" s="8" t="s">
        <v>1074</v>
      </c>
    </row>
    <row r="1179" spans="2:3" x14ac:dyDescent="0.25">
      <c r="B1179" s="8">
        <v>899</v>
      </c>
      <c r="C1179" s="8" t="s">
        <v>1075</v>
      </c>
    </row>
    <row r="1180" spans="2:3" x14ac:dyDescent="0.25">
      <c r="B1180" s="8">
        <v>8991</v>
      </c>
      <c r="C1180" s="8" t="s">
        <v>1076</v>
      </c>
    </row>
    <row r="1181" spans="2:3" x14ac:dyDescent="0.25">
      <c r="B1181" s="8">
        <v>8994</v>
      </c>
      <c r="C1181" s="8" t="s">
        <v>1077</v>
      </c>
    </row>
    <row r="1182" spans="2:3" x14ac:dyDescent="0.25">
      <c r="B1182" s="5">
        <v>90</v>
      </c>
      <c r="C1182" s="13" t="s">
        <v>1078</v>
      </c>
    </row>
    <row r="1183" spans="2:3" x14ac:dyDescent="0.25">
      <c r="B1183" s="4">
        <v>901</v>
      </c>
      <c r="C1183" s="9" t="s">
        <v>1099</v>
      </c>
    </row>
    <row r="1184" spans="2:3" x14ac:dyDescent="0.25">
      <c r="B1184" s="4">
        <v>9011</v>
      </c>
      <c r="C1184" s="9" t="s">
        <v>1085</v>
      </c>
    </row>
    <row r="1185" spans="2:3" x14ac:dyDescent="0.25">
      <c r="B1185" s="4">
        <v>9012</v>
      </c>
      <c r="C1185" s="9" t="s">
        <v>1084</v>
      </c>
    </row>
    <row r="1186" spans="2:3" x14ac:dyDescent="0.25">
      <c r="B1186" s="4">
        <v>9013</v>
      </c>
      <c r="C1186" s="9" t="s">
        <v>1083</v>
      </c>
    </row>
    <row r="1187" spans="2:3" x14ac:dyDescent="0.25">
      <c r="B1187" s="4">
        <v>9014</v>
      </c>
      <c r="C1187" s="9" t="s">
        <v>1082</v>
      </c>
    </row>
    <row r="1188" spans="2:3" x14ac:dyDescent="0.25">
      <c r="B1188" s="4">
        <v>9018</v>
      </c>
      <c r="C1188" s="9" t="s">
        <v>1081</v>
      </c>
    </row>
    <row r="1189" spans="2:3" x14ac:dyDescent="0.25">
      <c r="B1189" s="4">
        <v>902</v>
      </c>
      <c r="C1189" s="9" t="s">
        <v>1079</v>
      </c>
    </row>
    <row r="1190" spans="2:3" x14ac:dyDescent="0.25">
      <c r="B1190" s="4">
        <v>9021</v>
      </c>
      <c r="C1190" s="9" t="s">
        <v>1080</v>
      </c>
    </row>
    <row r="1191" spans="2:3" x14ac:dyDescent="0.25">
      <c r="B1191" s="4">
        <v>9022</v>
      </c>
      <c r="C1191" s="9" t="s">
        <v>1086</v>
      </c>
    </row>
    <row r="1192" spans="2:3" x14ac:dyDescent="0.25">
      <c r="B1192" s="4">
        <v>9023</v>
      </c>
      <c r="C1192" s="9" t="s">
        <v>1087</v>
      </c>
    </row>
    <row r="1193" spans="2:3" x14ac:dyDescent="0.25">
      <c r="B1193" s="4">
        <v>9024</v>
      </c>
      <c r="C1193" s="9" t="s">
        <v>1088</v>
      </c>
    </row>
    <row r="1194" spans="2:3" x14ac:dyDescent="0.25">
      <c r="B1194" s="4">
        <v>9028</v>
      </c>
      <c r="C1194" s="9" t="s">
        <v>1089</v>
      </c>
    </row>
    <row r="1195" spans="2:3" x14ac:dyDescent="0.25">
      <c r="B1195" s="4">
        <v>903</v>
      </c>
      <c r="C1195" s="9" t="s">
        <v>1090</v>
      </c>
    </row>
    <row r="1196" spans="2:3" x14ac:dyDescent="0.25">
      <c r="B1196" s="4">
        <v>9031</v>
      </c>
      <c r="C1196" s="9" t="s">
        <v>1091</v>
      </c>
    </row>
    <row r="1197" spans="2:3" x14ac:dyDescent="0.25">
      <c r="B1197" s="4">
        <v>9032</v>
      </c>
      <c r="C1197" s="9" t="s">
        <v>1092</v>
      </c>
    </row>
    <row r="1198" spans="2:3" x14ac:dyDescent="0.25">
      <c r="B1198" s="4">
        <v>9033</v>
      </c>
      <c r="C1198" s="9" t="s">
        <v>1093</v>
      </c>
    </row>
    <row r="1199" spans="2:3" x14ac:dyDescent="0.25">
      <c r="B1199" s="4">
        <v>9038</v>
      </c>
      <c r="C1199" s="9" t="s">
        <v>1094</v>
      </c>
    </row>
    <row r="1200" spans="2:3" x14ac:dyDescent="0.25">
      <c r="B1200" s="4">
        <v>904</v>
      </c>
      <c r="C1200" s="9" t="s">
        <v>1095</v>
      </c>
    </row>
    <row r="1201" spans="2:3" x14ac:dyDescent="0.25">
      <c r="B1201" s="4">
        <v>9041</v>
      </c>
      <c r="C1201" s="9" t="s">
        <v>1096</v>
      </c>
    </row>
    <row r="1202" spans="2:3" x14ac:dyDescent="0.25">
      <c r="B1202" s="4">
        <v>9043</v>
      </c>
      <c r="C1202" s="9" t="s">
        <v>1097</v>
      </c>
    </row>
    <row r="1203" spans="2:3" x14ac:dyDescent="0.25">
      <c r="B1203" s="24">
        <v>9048</v>
      </c>
      <c r="C1203" s="25" t="s">
        <v>1098</v>
      </c>
    </row>
  </sheetData>
  <mergeCells count="1">
    <mergeCell ref="B2:C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7:E15"/>
  <sheetViews>
    <sheetView workbookViewId="0">
      <selection activeCell="B15" sqref="B13:B15"/>
    </sheetView>
  </sheetViews>
  <sheetFormatPr baseColWidth="10" defaultColWidth="11.42578125" defaultRowHeight="15" x14ac:dyDescent="0.25"/>
  <cols>
    <col min="1" max="1" width="11.42578125" style="19"/>
    <col min="2" max="5" width="24.140625" style="19" customWidth="1"/>
    <col min="6" max="6" width="11.42578125" style="19"/>
    <col min="7" max="11" width="16.7109375" style="19" customWidth="1"/>
    <col min="12" max="16384" width="11.42578125" style="19"/>
  </cols>
  <sheetData>
    <row r="7" spans="2:5" x14ac:dyDescent="0.25">
      <c r="B7" s="31" t="s">
        <v>1101</v>
      </c>
      <c r="C7" s="32" t="s">
        <v>1132</v>
      </c>
      <c r="D7" s="32" t="s">
        <v>1123</v>
      </c>
      <c r="E7" s="31" t="s">
        <v>1133</v>
      </c>
    </row>
    <row r="8" spans="2:5" x14ac:dyDescent="0.25">
      <c r="B8" s="32">
        <v>47110000</v>
      </c>
      <c r="C8" s="33" t="s">
        <v>1153</v>
      </c>
      <c r="D8" s="32" t="s">
        <v>1148</v>
      </c>
      <c r="E8" s="32" t="s">
        <v>1148</v>
      </c>
    </row>
    <row r="9" spans="2:5" x14ac:dyDescent="0.25">
      <c r="B9" s="48">
        <v>47120000</v>
      </c>
      <c r="C9" s="33" t="s">
        <v>1154</v>
      </c>
      <c r="D9" s="32" t="s">
        <v>1148</v>
      </c>
      <c r="E9" s="32" t="s">
        <v>1148</v>
      </c>
    </row>
    <row r="10" spans="2:5" x14ac:dyDescent="0.25">
      <c r="B10" s="32">
        <v>52110000</v>
      </c>
      <c r="C10" s="33" t="s">
        <v>1155</v>
      </c>
      <c r="D10" s="32" t="s">
        <v>1136</v>
      </c>
      <c r="E10" s="32" t="s">
        <v>1148</v>
      </c>
    </row>
    <row r="11" spans="2:5" x14ac:dyDescent="0.25">
      <c r="B11" s="48">
        <v>57110000</v>
      </c>
      <c r="C11" s="33" t="s">
        <v>1156</v>
      </c>
      <c r="D11" s="32" t="s">
        <v>1137</v>
      </c>
      <c r="E11" s="32" t="s">
        <v>1148</v>
      </c>
    </row>
    <row r="12" spans="2:5" x14ac:dyDescent="0.25">
      <c r="B12" s="32">
        <v>6410000</v>
      </c>
      <c r="C12" s="33" t="s">
        <v>1162</v>
      </c>
      <c r="D12" s="32" t="s">
        <v>1135</v>
      </c>
      <c r="E12" s="32" t="s">
        <v>1148</v>
      </c>
    </row>
    <row r="13" spans="2:5" x14ac:dyDescent="0.25">
      <c r="B13" s="48">
        <v>1010000</v>
      </c>
      <c r="C13" s="33" t="s">
        <v>1164</v>
      </c>
      <c r="D13" s="32" t="s">
        <v>1148</v>
      </c>
      <c r="E13" s="32" t="s">
        <v>1148</v>
      </c>
    </row>
    <row r="14" spans="2:5" x14ac:dyDescent="0.25">
      <c r="B14" s="48">
        <v>1030000</v>
      </c>
      <c r="C14" s="33" t="s">
        <v>1165</v>
      </c>
      <c r="D14" s="32" t="s">
        <v>1148</v>
      </c>
      <c r="E14" s="32" t="s">
        <v>1148</v>
      </c>
    </row>
    <row r="15" spans="2:5" x14ac:dyDescent="0.25">
      <c r="B15" s="48">
        <v>1040000</v>
      </c>
      <c r="C15" s="33" t="s">
        <v>12</v>
      </c>
      <c r="D15" s="32" t="s">
        <v>1148</v>
      </c>
      <c r="E15" s="32" t="s">
        <v>1148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</xdr:col>
                <xdr:colOff>9525</xdr:colOff>
                <xdr:row>2</xdr:row>
                <xdr:rowOff>133350</xdr:rowOff>
              </from>
              <to>
                <xdr:col>2</xdr:col>
                <xdr:colOff>114300</xdr:colOff>
                <xdr:row>4</xdr:row>
                <xdr:rowOff>47625</xdr:rowOff>
              </to>
            </anchor>
          </controlPr>
        </control>
      </mc:Choice>
      <mc:Fallback>
        <control shapeId="4097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7:F10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11.42578125" style="19"/>
    <col min="2" max="2" width="16.42578125" style="19" bestFit="1" customWidth="1"/>
    <col min="3" max="3" width="26" style="19" customWidth="1"/>
    <col min="4" max="4" width="16.28515625" style="19" bestFit="1" customWidth="1"/>
    <col min="5" max="5" width="24" style="19" customWidth="1"/>
    <col min="6" max="6" width="20" style="19" customWidth="1"/>
    <col min="7" max="16384" width="11.42578125" style="19"/>
  </cols>
  <sheetData>
    <row r="7" spans="2:6" x14ac:dyDescent="0.25">
      <c r="B7" s="26" t="s">
        <v>1163</v>
      </c>
      <c r="C7" s="26" t="s">
        <v>1152</v>
      </c>
      <c r="D7" s="26" t="s">
        <v>1102</v>
      </c>
      <c r="E7" s="26" t="s">
        <v>1122</v>
      </c>
      <c r="F7" s="26" t="s">
        <v>1121</v>
      </c>
    </row>
    <row r="8" spans="2:6" x14ac:dyDescent="0.25">
      <c r="B8" s="26">
        <v>47120001</v>
      </c>
      <c r="C8" s="34" t="s">
        <v>1157</v>
      </c>
      <c r="D8" s="26" t="s">
        <v>1154</v>
      </c>
      <c r="E8" s="26">
        <f>IFERROR(INDEX(Tableau1[N° COMPTE],MATCH(D8,Tableau1[Nature de compte],0)),"")</f>
        <v>47120000</v>
      </c>
      <c r="F8" s="26" t="s">
        <v>1158</v>
      </c>
    </row>
    <row r="9" spans="2:6" x14ac:dyDescent="0.25">
      <c r="B9" s="26">
        <v>47120002</v>
      </c>
      <c r="C9" s="34" t="s">
        <v>1159</v>
      </c>
      <c r="D9" s="26" t="s">
        <v>1154</v>
      </c>
      <c r="E9" s="26">
        <f>IFERROR(INDEX(Tableau1[N° COMPTE],MATCH(D9,Tableau1[Nature de compte],0)),"")</f>
        <v>47120000</v>
      </c>
      <c r="F9" s="26" t="s">
        <v>1158</v>
      </c>
    </row>
    <row r="10" spans="2:6" x14ac:dyDescent="0.25">
      <c r="B10" s="26">
        <v>47110001</v>
      </c>
      <c r="C10" s="34" t="s">
        <v>1160</v>
      </c>
      <c r="D10" s="26" t="s">
        <v>1153</v>
      </c>
      <c r="E10" s="26">
        <f>IFERROR(INDEX(Tableau1[N° COMPTE],MATCH(D10,Tableau1[Nature de compte],0)),"")</f>
        <v>47110000</v>
      </c>
      <c r="F10" s="26" t="s">
        <v>1161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314" r:id="rId3" name="CommandButton1">
          <controlPr defaultSize="0" autoLine="0" r:id="rId4">
            <anchor moveWithCells="1">
              <from>
                <xdr:col>1</xdr:col>
                <xdr:colOff>47625</xdr:colOff>
                <xdr:row>2</xdr:row>
                <xdr:rowOff>152400</xdr:rowOff>
              </from>
              <to>
                <xdr:col>2</xdr:col>
                <xdr:colOff>666750</xdr:colOff>
                <xdr:row>4</xdr:row>
                <xdr:rowOff>66675</xdr:rowOff>
              </to>
            </anchor>
          </controlPr>
        </control>
      </mc:Choice>
      <mc:Fallback>
        <control shapeId="13314" r:id="rId3" name="CommandButton1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O12"/>
  <sheetViews>
    <sheetView tabSelected="1" workbookViewId="0">
      <selection activeCell="G15" sqref="G15"/>
    </sheetView>
  </sheetViews>
  <sheetFormatPr baseColWidth="10" defaultColWidth="11.42578125" defaultRowHeight="15" x14ac:dyDescent="0.25"/>
  <cols>
    <col min="1" max="2" width="11.42578125" style="20"/>
    <col min="3" max="3" width="12.28515625" style="20" customWidth="1"/>
    <col min="4" max="4" width="14.7109375" style="20" customWidth="1"/>
    <col min="5" max="5" width="20.28515625" style="20" customWidth="1"/>
    <col min="6" max="6" width="39.28515625" style="20" bestFit="1" customWidth="1"/>
    <col min="7" max="7" width="17" style="20" customWidth="1"/>
    <col min="8" max="8" width="20.7109375" style="20" customWidth="1"/>
    <col min="9" max="9" width="19.140625" style="20" customWidth="1"/>
    <col min="10" max="10" width="16.140625" style="20" customWidth="1"/>
    <col min="11" max="11" width="17.140625" style="20" customWidth="1"/>
    <col min="12" max="12" width="13.42578125" style="20" customWidth="1"/>
    <col min="13" max="13" width="11.140625" style="20" customWidth="1"/>
    <col min="14" max="16384" width="11.42578125" style="20"/>
  </cols>
  <sheetData>
    <row r="1" spans="2:15" x14ac:dyDescent="0.25">
      <c r="G1" s="66" t="b">
        <f>IF(OR(C3="",C5="",L3=""),FALSE,TRUE)</f>
        <v>1</v>
      </c>
    </row>
    <row r="2" spans="2:15" ht="15.75" thickBot="1" x14ac:dyDescent="0.3"/>
    <row r="3" spans="2:15" ht="19.5" thickBot="1" x14ac:dyDescent="0.35">
      <c r="C3" s="15" t="s">
        <v>1103</v>
      </c>
      <c r="D3" s="16" t="s">
        <v>1177</v>
      </c>
      <c r="K3" s="15" t="s">
        <v>1115</v>
      </c>
      <c r="L3" s="16">
        <v>1</v>
      </c>
    </row>
    <row r="4" spans="2:15" ht="6.75" customHeight="1" thickBot="1" x14ac:dyDescent="0.35">
      <c r="C4" s="14"/>
      <c r="D4" s="14"/>
    </row>
    <row r="5" spans="2:15" ht="19.5" thickBot="1" x14ac:dyDescent="0.35">
      <c r="C5" s="15" t="s">
        <v>1104</v>
      </c>
      <c r="D5" s="17">
        <v>40476</v>
      </c>
    </row>
    <row r="6" spans="2:15" ht="6" customHeight="1" thickBot="1" x14ac:dyDescent="0.35">
      <c r="C6" s="14"/>
      <c r="D6" s="14"/>
    </row>
    <row r="7" spans="2:15" ht="19.5" thickBot="1" x14ac:dyDescent="0.35">
      <c r="C7" s="15" t="s">
        <v>1105</v>
      </c>
      <c r="D7" s="18">
        <v>5000</v>
      </c>
      <c r="E7" s="66" t="b">
        <f>L9=D7</f>
        <v>1</v>
      </c>
    </row>
    <row r="9" spans="2:15" x14ac:dyDescent="0.25">
      <c r="K9" s="66" t="b">
        <f>L9=M9</f>
        <v>1</v>
      </c>
      <c r="L9" s="67">
        <f>SUM(Tableau2[Debit])</f>
        <v>5000</v>
      </c>
      <c r="M9" s="67">
        <f>SUM(M11:M100)</f>
        <v>5000</v>
      </c>
    </row>
    <row r="10" spans="2:15" x14ac:dyDescent="0.25">
      <c r="B10" s="26" t="s">
        <v>1180</v>
      </c>
      <c r="C10" s="26" t="s">
        <v>1109</v>
      </c>
      <c r="D10" s="26" t="s">
        <v>1110</v>
      </c>
      <c r="E10" s="26" t="s">
        <v>1111</v>
      </c>
      <c r="F10" s="26" t="s">
        <v>1106</v>
      </c>
      <c r="G10" s="26" t="s">
        <v>1116</v>
      </c>
      <c r="H10" s="26" t="s">
        <v>1131</v>
      </c>
      <c r="I10" s="26" t="s">
        <v>1108</v>
      </c>
      <c r="J10" s="26" t="s">
        <v>1112</v>
      </c>
      <c r="K10" s="26" t="s">
        <v>1113</v>
      </c>
      <c r="L10" s="26" t="s">
        <v>1107</v>
      </c>
      <c r="M10" s="26" t="s">
        <v>1114</v>
      </c>
      <c r="N10" s="26" t="s">
        <v>1178</v>
      </c>
      <c r="O10" s="26" t="s">
        <v>1179</v>
      </c>
    </row>
    <row r="11" spans="2:15" ht="18.75" x14ac:dyDescent="0.25">
      <c r="B11" s="43">
        <f>1</f>
        <v>1</v>
      </c>
      <c r="C11" s="44" t="s">
        <v>1166</v>
      </c>
      <c r="D11" s="44" t="s">
        <v>1166</v>
      </c>
      <c r="E11" s="45">
        <v>47120000</v>
      </c>
      <c r="F11" s="44" t="str">
        <f>IFERROR(INDEX(Tableau1[Nature de compte],MATCH(Formulaire!E11,Tableau1[N° COMPTE],0)),"")</f>
        <v>CREDITEUR DIVERS</v>
      </c>
      <c r="G11" s="45">
        <v>47120002</v>
      </c>
      <c r="H11" s="44" t="s">
        <v>1159</v>
      </c>
      <c r="I11" s="44" t="s">
        <v>1168</v>
      </c>
      <c r="J11" s="44" t="s">
        <v>1166</v>
      </c>
      <c r="K11" s="44" t="s">
        <v>1166</v>
      </c>
      <c r="L11" s="47">
        <v>5000</v>
      </c>
      <c r="M11" s="46" t="s">
        <v>1166</v>
      </c>
      <c r="N11" s="44" t="b">
        <f>IF(AND(Tableau2[[#This Row],[N° Compte Général]]="",Tableau2[[#This Row],[Debit]]="",Tableau2[[#This Row],[Crédit]]=""),TRUE,IF(AND(Tableau2[[#This Row],[N° Compte Général]]&lt;&gt;"",OR(AND(Tableau2[[#This Row],[Crédit]]&lt;&gt;"",Tableau2[[#This Row],[Debit]]=""),AND(Tableau2[[#This Row],[Debit]]&lt;&gt;"",Tableau2[[#This Row],[Crédit]]=""))),TRUE,FALSE))</f>
        <v>1</v>
      </c>
      <c r="O11" s="44"/>
    </row>
    <row r="12" spans="2:15" ht="18.75" x14ac:dyDescent="0.25">
      <c r="B12" s="43">
        <f>1</f>
        <v>1</v>
      </c>
      <c r="C12" s="44" t="s">
        <v>1166</v>
      </c>
      <c r="D12" s="44" t="s">
        <v>1166</v>
      </c>
      <c r="E12" s="45">
        <v>47120000</v>
      </c>
      <c r="F12" s="44" t="str">
        <f>IFERROR(INDEX(Tableau1[Nature de compte],MATCH(Formulaire!E12,Tableau1[N° COMPTE],0)),"")</f>
        <v>CREDITEUR DIVERS</v>
      </c>
      <c r="G12" s="45">
        <v>47120002</v>
      </c>
      <c r="H12" s="44" t="s">
        <v>1159</v>
      </c>
      <c r="I12" s="44" t="s">
        <v>1167</v>
      </c>
      <c r="J12" s="44" t="s">
        <v>1166</v>
      </c>
      <c r="K12" s="44" t="s">
        <v>1166</v>
      </c>
      <c r="L12" s="47" t="s">
        <v>1166</v>
      </c>
      <c r="M12" s="47">
        <v>5000</v>
      </c>
      <c r="N12" s="44" t="b">
        <f>IF(AND(Tableau2[[#This Row],[N° Compte Général]]="",Tableau2[[#This Row],[Debit]]="",Tableau2[[#This Row],[Crédit]]=""),TRUE,IF(AND(Tableau2[[#This Row],[N° Compte Général]]&lt;&gt;"",OR(AND(Tableau2[[#This Row],[Crédit]]&lt;&gt;"",Tableau2[[#This Row],[Debit]]=""),AND(Tableau2[[#This Row],[Debit]]&lt;&gt;"",Tableau2[[#This Row],[Crédit]]=""))),TRUE,FALSE))</f>
        <v>1</v>
      </c>
      <c r="O12" s="44"/>
    </row>
  </sheetData>
  <conditionalFormatting sqref="B11">
    <cfRule type="expression" dxfId="137" priority="4">
      <formula>$I11=1</formula>
    </cfRule>
  </conditionalFormatting>
  <conditionalFormatting sqref="B11">
    <cfRule type="expression" dxfId="136" priority="6">
      <formula>$B11=$B1048576</formula>
    </cfRule>
  </conditionalFormatting>
  <conditionalFormatting sqref="B12">
    <cfRule type="expression" dxfId="135" priority="1">
      <formula>$I12=1</formula>
    </cfRule>
  </conditionalFormatting>
  <conditionalFormatting sqref="B12">
    <cfRule type="expression" dxfId="134" priority="3">
      <formula>$B12=$B1</formula>
    </cfRule>
  </conditionalFormatting>
  <dataValidations count="1">
    <dataValidation type="list" allowBlank="1" showInputMessage="1" showErrorMessage="1" sqref="D3">
      <formula1>"ACHAT,VENTE,BANQUE,CAISSE,DIVERS"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47" r:id="rId4" name="CommandButton1">
          <controlPr defaultSize="0" autoLine="0" r:id="rId5">
            <anchor moveWithCells="1">
              <from>
                <xdr:col>9</xdr:col>
                <xdr:colOff>733425</xdr:colOff>
                <xdr:row>4</xdr:row>
                <xdr:rowOff>57150</xdr:rowOff>
              </from>
              <to>
                <xdr:col>10</xdr:col>
                <xdr:colOff>942975</xdr:colOff>
                <xdr:row>6</xdr:row>
                <xdr:rowOff>85725</xdr:rowOff>
              </to>
            </anchor>
          </controlPr>
        </control>
      </mc:Choice>
      <mc:Fallback>
        <control shapeId="14347" r:id="rId4" name="CommandButton1"/>
      </mc:Fallback>
    </mc:AlternateContent>
    <mc:AlternateContent xmlns:mc="http://schemas.openxmlformats.org/markup-compatibility/2006">
      <mc:Choice Requires="x14">
        <control shapeId="14344" r:id="rId6" name="Button 8">
          <controlPr defaultSize="0" print="0" autoFill="0" autoPict="0" macro="[0]!ExecFormulaire">
            <anchor moveWithCells="1" sizeWithCells="1">
              <from>
                <xdr:col>8</xdr:col>
                <xdr:colOff>104775</xdr:colOff>
                <xdr:row>0</xdr:row>
                <xdr:rowOff>0</xdr:rowOff>
              </from>
              <to>
                <xdr:col>9</xdr:col>
                <xdr:colOff>371475</xdr:colOff>
                <xdr:row>2</xdr:row>
                <xdr:rowOff>180975</xdr:rowOff>
              </to>
            </anchor>
          </controlPr>
        </control>
      </mc:Choice>
    </mc:AlternateContent>
  </controls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17E8BCB4-470B-4792-8797-B47D6F82F555}">
            <x14:iconSet showValue="0" custom="1">
              <x14:cfvo type="percent">
                <xm:f>0</xm:f>
              </x14:cfvo>
              <x14:cfvo type="percent">
                <xm:f>0</xm:f>
              </x14:cfvo>
              <x14:cfvo type="percent">
                <xm:f>1</xm:f>
              </x14:cfvo>
              <x14:cfIcon iconSet="3Symbols2" iconId="0"/>
              <x14:cfIcon iconSet="NoIcons" iconId="0"/>
              <x14:cfIcon iconSet="3Symbols2" iconId="0"/>
            </x14:iconSet>
          </x14:cfRule>
          <xm:sqref>B11</xm:sqref>
        </x14:conditionalFormatting>
        <x14:conditionalFormatting xmlns:xm="http://schemas.microsoft.com/office/excel/2006/main">
          <x14:cfRule type="iconSet" priority="2" id="{E5265B57-CF4A-4EB9-AD0C-111B160FA619}">
            <x14:iconSet showValue="0" custom="1">
              <x14:cfvo type="percent">
                <xm:f>0</xm:f>
              </x14:cfvo>
              <x14:cfvo type="percent">
                <xm:f>0</xm:f>
              </x14:cfvo>
              <x14:cfvo type="percent">
                <xm:f>1</xm:f>
              </x14:cfvo>
              <x14:cfIcon iconSet="3Symbols2" iconId="0"/>
              <x14:cfIcon iconSet="NoIcons" iconId="0"/>
              <x14:cfIcon iconSet="3Symbols2" iconId="0"/>
            </x14:iconSet>
          </x14:cfRule>
          <xm:sqref>B12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8"/>
  <sheetViews>
    <sheetView workbookViewId="0">
      <selection activeCell="F16" sqref="F16"/>
    </sheetView>
  </sheetViews>
  <sheetFormatPr baseColWidth="10" defaultColWidth="11.42578125" defaultRowHeight="15" x14ac:dyDescent="0.25"/>
  <cols>
    <col min="1" max="1" width="11.42578125" style="20"/>
    <col min="2" max="2" width="12.85546875" style="20" customWidth="1"/>
    <col min="3" max="3" width="14.7109375" style="20" customWidth="1"/>
    <col min="4" max="4" width="20.28515625" style="20" customWidth="1"/>
    <col min="5" max="5" width="17.85546875" style="20" customWidth="1"/>
    <col min="6" max="6" width="18.28515625" style="20" bestFit="1" customWidth="1"/>
    <col min="7" max="7" width="27.7109375" style="20" customWidth="1"/>
    <col min="8" max="8" width="14.85546875" style="20" customWidth="1"/>
    <col min="9" max="9" width="20.140625" style="20" customWidth="1"/>
    <col min="10" max="10" width="16" style="20" customWidth="1"/>
    <col min="11" max="11" width="14" style="20" bestFit="1" customWidth="1"/>
    <col min="12" max="12" width="15.5703125" style="20" customWidth="1"/>
    <col min="13" max="15" width="11.42578125" style="20"/>
    <col min="16" max="17" width="11.42578125" style="20" hidden="1" customWidth="1"/>
    <col min="18" max="16384" width="11.42578125" style="20"/>
  </cols>
  <sheetData>
    <row r="1" spans="1:17" ht="20.25" customHeight="1" thickBot="1" x14ac:dyDescent="0.3">
      <c r="A1" s="20">
        <v>1</v>
      </c>
      <c r="B1" s="49"/>
      <c r="C1" s="49"/>
      <c r="D1" s="49"/>
      <c r="E1" s="49"/>
      <c r="F1" s="49"/>
      <c r="G1" s="49"/>
      <c r="M1" s="41"/>
      <c r="N1" s="41"/>
      <c r="P1" s="41" t="s">
        <v>1173</v>
      </c>
      <c r="Q1" s="41" t="s">
        <v>1174</v>
      </c>
    </row>
    <row r="2" spans="1:17" ht="20.25" customHeight="1" x14ac:dyDescent="0.25">
      <c r="B2" s="54" t="s">
        <v>1175</v>
      </c>
      <c r="C2" s="54"/>
      <c r="D2" s="54"/>
      <c r="E2" s="54"/>
      <c r="F2" s="54"/>
      <c r="G2" s="54"/>
      <c r="I2" s="35" t="s">
        <v>1124</v>
      </c>
      <c r="J2" s="36">
        <v>150000</v>
      </c>
      <c r="M2" s="42"/>
      <c r="N2" s="42"/>
    </row>
    <row r="3" spans="1:17" ht="20.25" customHeight="1" x14ac:dyDescent="0.25">
      <c r="B3" s="54"/>
      <c r="C3" s="54"/>
      <c r="D3" s="54"/>
      <c r="E3" s="54"/>
      <c r="F3" s="54"/>
      <c r="G3" s="54"/>
      <c r="I3" s="27" t="s">
        <v>1169</v>
      </c>
      <c r="J3" s="28">
        <f>SUM(Tableau25[Debit])</f>
        <v>0</v>
      </c>
      <c r="M3" s="42"/>
      <c r="N3" s="42"/>
      <c r="P3" s="40">
        <f>SUM($P$4:$P$5)</f>
        <v>0</v>
      </c>
      <c r="Q3" s="40">
        <f>SUM($Q$4:$Q$5)</f>
        <v>0</v>
      </c>
    </row>
    <row r="4" spans="1:17" ht="20.25" customHeight="1" thickBot="1" x14ac:dyDescent="0.3">
      <c r="B4" s="54"/>
      <c r="C4" s="54"/>
      <c r="D4" s="54"/>
      <c r="E4" s="54"/>
      <c r="F4" s="54"/>
      <c r="G4" s="54"/>
      <c r="I4" s="29" t="s">
        <v>1125</v>
      </c>
      <c r="J4" s="30">
        <f>SUM($J$2+SUM($P$3-$Q$3))</f>
        <v>150000</v>
      </c>
      <c r="P4" s="40">
        <f>SUM($N$7+$N$9+$N$11+$N$13+$N$15+$N$17+$N$19+$N$21+$N$23+$N$25+$N$27+$N$29+$N$31+$N$33+$N$35+$N$37+$N$39+$N$41+$N$43+$N$45+$N$47+$N$49+$N$51+$N$53+$N$55+$N$57+$N$59+$N$61+$N$63+$N$65+$N$67+$N$69+$N$71+$N$73+$N$75+$N$77+$N$79+$N$81+$N$83+$N$85+$N$87+$N$89+$N$91+$N$93+$N$95+$N$97+$N$99+$N$101+$N$103+$N$105+$N$107+$N$109+$N$111+$N$113+$N$115+$N$117+$N$119+$N$121+$N$123+$N$125+$N$127+$N$129+$N$131+$N$133+$N$135+$N$137+$N$139+$N$141+$N$143+$N$145+$N$147+$N$149+$N$151+$N$153+$N$155+$N$157+$N$159+$N$161+$N$163+$N$165+$N$167+$N$169+$N$171+$N$173+$N$175+$N$177+$N$179+$N$181+$N$183+$N$185+$N$187+$N$189+$N$191+$N$193+$N$195+$N$197+$N$199+$N$201+$N$203+$N$205+$N$207+$N$209+$N$211+$N$213+$N$215+$N$217+$N$219+$N$221+$N$223+$N$225+$N$227+$N$229+$N$231+$N$233+$N$235+$N$237+$N$239+$N$241+$N$243+$N$245+$N$247+$N$249+$N$251+$N$253+$N$255+$N$257+$N$259+$N$261+$N$263+$N$265+$N$267+$N$269+$N$271+$N$273+$N$275+$N$277+$N$279+$N$281+$N$283+$N$285+$N$287+$N$289+$N$291+$N$293+$N$295+$N$297+$N$299+$N$301+$N$303+$N$305+$N$307+$N$309+$N$311+$N$313+$N$315+$N$317+$N$319+$N$321+$N$323+$N$325+$N$327+$N$329+$N$331+$N$333+$N$335+$N$337+$N$339+$N$341+$N$343+$N$345+$N$347+$N$349+$N$351+$N$353+$N$355+$N$357+$N$359+$N$361+$N$363+$N$365+$N$367+$N$369+$N$371+$N$373+$N$375+$N$377+$N$379+$N$381+$N$383+$N$385+$N$387+$N$389+$N$391+$N$393+$N$395+$N$397+$N$399+$N$401+$N$403+$N$405+$N$407+$N$409+$N$411+$N$413+$N$415+$N$417+$N$419+$N$421+$N$423+$N$425+$N$427+$N$429+$N$431+$N$433+$N$435+$N$437+$N$439+$N$441+$N$443+$N$445+$N$447+$N$449+$N$451+$N$453+$N$455+$N$457+$N$459+$N$461+$N$463+$N$465+$N$467+$N$469+$N$471+$N$473+$N$475+$N$477+$N$479+$N$481+$N$483+$N$485+$N$487+$N$489+$N$491+$N$493+$N$405+$N$497)</f>
        <v>0</v>
      </c>
      <c r="Q4" s="40">
        <f>SUM($N$8+$N$10+$N$12+$N$14+$N$16+$N$18+$N$20+$N$22+$N$24+$N$26+$N$28+$N$30+$N$32+$N$34+$N$36+$N$38+$N$40+$N$42+$N$44+$N$46+$N$48+$N$40+$N$42+$N$44+$N$46+$N$48+$N$50+$N$52+$N$54+$N$56+$N$58+$N$60+$N$62+$N$64+$N$66+$N$68+$N$70+$N$72+$N$74+$N$76+$N$78+$N$80+$N$82+$N$84+$N$86+$N$88+$N$90+$N$92+$N$94+$N$96+$N$88+$N$90+$N$92+$N$94+$N$96+$N$98+$N$100+$N$102+$N$104+$N$106+$N$108+$N$110+$N$112+$N$114+$N$116+$N$118+$N$120+$N$122+$N$124+$N$126+$N$128+$N$130+$N$132+$N$134+$N$136+$N$138+$N$140+$N$142+$N$144+$N$146+$N$148+$N$150+$N$152+$N$154+$N$156+$N$158+$N$160+$N$162+$N$164+$N$166+$N$168+$N$170+$N$172+$N$174+$N$176+$N$178+$N$180+$N$182+$N$184+$N$186+$N$188+$N$190+$N$192+$N$194+$N$196+$N$198+$N$200+$N$202+$N$204+$N$206+$N$208+$N$210+$N$212+$N$214+$N$216+$N$218+$N$220+$N$222+$N$224+$N$226+$N$228+$N$230+$N$232+$N$234+$N$236+$N$238+$N$240+$N$242+$N$244+$N$246+$N$248+$N$250+$N$252+$N$254+$N$256+$N$258+$N$260+$N$262+$N$264+$N$266+$N$268+$N$270+$N$272+$N$274+$N$276+$N$278+$N$280+$N$282+$N$284+$N$286+$N$288+$N$290+$N$292+$N$294+$N$296+$N$298+$N$300+$N$302+$N$304+$N$306+$N$308+$N$310+$N$312+$N$314+$N$316+$N$318+$N$320+$N$322+$N$324+$N$326+$N$328+$N$330+$N$332+$N$334+$N$336+$N$338+$N$340+$N$342+$N$344+$N$346+$N$348+$N$350+$N$352+$N$354+$N$356+$N$358+$N$360+$N$362+$N$364+$N$366+$N$368+$N$370+$N$372+$N$374+$N$376+$N$378+$N$380+$N$382+$N$384+$N$386+$N$388+$N$390+$N$392+$N$394+$N$396+$N$398+$N$400+$N$402+$N$404+$N$406+$N$408+$N$410+$N$412+$N$414+$N$416+$N$418+$N$420+$N$422+$N$424+$N$426+$N$428+$N$430+$N$432+$N$434+$N$436+$N$438+$N$440+$N$442+$N$444+$N$446+$N$448+$N$450+$N$452+$N$454+$N$456+$N$458+$N$460+$N$462+$N$464+$N$466+$N$468+$N$470+$N$472+$N$474+$N$476+$N$478+$N$480+$N$482+$N$484+$N$486+$N$488+$N$490+$N$492+$N$494+$N$496+$N$498)</f>
        <v>0</v>
      </c>
    </row>
    <row r="5" spans="1:17" ht="20.25" customHeight="1" x14ac:dyDescent="0.25">
      <c r="P5" s="42">
        <f>SUM($N$499+$N$501+$N$503+$N$505+$N$507+$N$509+$N$511+$N$513+$N$515+$N$517+$N$519+$N$521+$N$523+$N$525+$N$527+$N$529+$N$531+$N$533+$N$535+$N$537+$N$539+$N$541+$N$543+$N$545+$N$547+$N$549+$N$551+$N$553+$N$555+$N$557+$N$559+$N$561+$N$563+$N$565+$N$567+$N$569+$N$571+$N$573+$N$575+$N$577+$N$579+$N$581+$N$583+$N$585+$N$587+$N$589+$N$591+$N$593+$N$595+$N$597+$N$599+$N$601+$N$603+$N$605+$N$607+$N$609+$N$611+$N$613+$N$615+$N$617+$N$619+$N$621+$N$623+$N$625+$N$627+$N$629+$N$631+$N$633+$N$635+$N$637+$N$639+$N$641+$N$643+$N$645+$N$647+$N$649+$N$651+$N$653+$N$655+$N$657+$N$659+$N$661+$N$663+$N$665+$N$667+$N$669+$N$671+$N$673+$N$675+$N$677+$N$679+$N$681+$N$683+$N$685+$N$687+$N$689+$N$691+$N$693+$N$695+$N$697+$N$699+$N$701+$N$703+$N$705+$N$707+$N$709+$N$711+$N$713+$N$715+$N$717+$N$719+$N$721+$N$723+$N$725+$N$727+$N$729+$N$731+$N$733+$N$735+$N$737+$N$739+$N$741+$N$743+$N$745+$N$747+$N$749+$N$751+$N$753+$N$755+$N$757+$N$759+$N$761+$N$763+$N$765+$N$767+$N$769+$N$771+$N$773+$N$775+$N$777+$N$779+$N$781+$N$783+$N$785+$N$787+$N$789+$N$791+$N$793+$N$795+$N$797+$N$799+$N$801+$N$803+$N$805+$N$807+$N$809+$N$811+$N$813+$N$815+$N$817+$N$819+$N$821+$N$823+$N$825+$N$827+$N$829+$N$831+$N$833+$N$835+$N$837+$N$839+$N$841+$N$843+$N$845+$N$847+$N$849+$N$851+$N$853+$N$855+$N$857+$N$859+$N$861+$N$863+$N$865+$N$867+$N$869+$N$871+$N$873+$N$875+$N$877+$N$879+$N$881+$N$883+$N$885+$N$887+$N$889+$N$891+$N$893+$N$895+$N$897+$N$899+$N$901+$N$903+$N$905+$N$907+$N$909+$N$911+$N$913+$N$915+$N$917+$N$919+$N$921+$N$923+$N$925+$N$927+$N$929+$N$931+$N$933+$N$935+$N$937+$N$939+$N$941+$N$943+$N$945+$N$947+$N$949+$N$951+$N$953+$N$955+$N$957+$N$959+$N$961+$N$963+$N$965+$N$967+$N$969+$N$971+$N$973+$N$975+$N$977+$N$979+$N$981+$N$983+$N$985+$N$987+$N$989+$N$991+$N$993+$N$995+$N$997+$N$999+$N$1001+$N$1003+$N$1005+$N$1007+$N$1009+$N$1011)</f>
        <v>0</v>
      </c>
      <c r="Q5" s="40">
        <f>SUM($N$500+$N$502+$N$504+$N$506+$N$508+$N$510+$N$512+$N$514+$N$516+$N$518+$N$520+$N$522+$N$524+$N$526+$N$528+$N$530+$N$532+$N$534+$N$536+$N$538+$N$540+$N$542+$N$544+$N$546+$N$548+$N$550+$N$552+$N$554+$N$556+$N$558+$N$560+$N$562+$N$564+$N$566+$N$568+$N$570+$N$572+$N$574+$N$576+$N$578+$N$580+$N$582+$N$584+$N$586+$N$588+$N$590+$N$592+$N$594+$N$596+$N$598+$N$600+$N$602+$N$604+$N$606+$N$608+$N$610+$N$612+$N$614+$N$616+$N$618+$N$620+$N$622+$N$624+$N$626+$N$628+$N$630+$N$632+$N$634+$N$636+$N$638+$N$640+$N$642+$N$644+$N$646+$N$648+$N$650+$N$652+$N$654+$N$656+$N$658+$N$660+$N$662+$N$664+$N$666+$N$668+$N$670+$N$672+$N$674+$N$676+$N$678+$N$680+$N$682+$N$684+$N$686+$N$688+$N$690+$N$692+$N$694+$N$696+$N$698+$N$700+$N$702+$N$704+$N$706+$N$708+$N$710+$N$712+$N$714+$N$716+$N$718+$N$720+$N$722+$N$724+$N$726+$N$728+$N$730+$N$732+$N$734+$N$736+$N$738+$N$740+$N$742+$N$744+$N$746+$N$748+$N$750+$N$752+$N$754+$N$756+$N$758+$N$760+$N$762+$N$764+$N$766+$N$768+$N$770+$N$772+$N$774+$N$776+$N$778+$N$780+$N$782+$N$784+$N$786+$N$788+$N$790+$N$792+$N$794+$N$796+$N$798+$N$800+$N$802+$N$804+$N$806+$N$808+$N$810+$N$812+$N$814+$N$816+$N$818+$N$820+$N$822+$N$824+$N$826+$N$828+$N$830+$N$832+$N$834+$N$836+$N$838+$N$840+$N$842+$N$844+$N$846+$N$848+$N$850+$N$852+$N$854+$N$856+$N$858+$N$860+$N$862+$N$864+$N$866+$N$868+$N$870+$N$872+$N$874+$N$876+$N$878+$N$880+$N$882+$N$884+$N$886+$N$888+$N$890+$N$892+$N$894+$N$896+$N$898+$N$900+$N$902+$N$904+$N$906+$N$908+$N$910+$N$912+$N$914+$N$916+$N$918+$N$920+$N$922+$N$924+$N$926+$N$928+$N$930+$N$932+$N$934+$N$936+$N$938+$N$940+$N$942+$N$944+$N$946+$N$948+$N$950+$N$952+$N$954+$N$956+$N$958+$N$960+$N$962+$N$964+$N$966+$N$968+$N$970+$N$972+$N$974+$N$976+$N$978+$N$980+$N$982+$N$984+$N$986+$N$988+$N$990+$N$992+$N$994+$N$996+$N$998+$N$1000+$N$1002+$N$1004+$N$1006+$N$1008+$N$1010)</f>
        <v>0</v>
      </c>
    </row>
    <row r="6" spans="1:17" ht="20.25" customHeight="1" x14ac:dyDescent="0.25">
      <c r="B6" s="22" t="s">
        <v>1120</v>
      </c>
      <c r="C6" s="22" t="s">
        <v>1104</v>
      </c>
      <c r="D6" s="22" t="s">
        <v>1109</v>
      </c>
      <c r="E6" s="22" t="s">
        <v>1110</v>
      </c>
      <c r="F6" s="22" t="s">
        <v>1111</v>
      </c>
      <c r="G6" s="22" t="s">
        <v>1106</v>
      </c>
      <c r="H6" s="22" t="s">
        <v>1116</v>
      </c>
      <c r="I6" s="22" t="s">
        <v>1131</v>
      </c>
      <c r="J6" s="22" t="s">
        <v>1108</v>
      </c>
      <c r="K6" s="22" t="s">
        <v>1112</v>
      </c>
      <c r="L6" s="22" t="s">
        <v>1113</v>
      </c>
      <c r="M6" s="22" t="s">
        <v>1107</v>
      </c>
      <c r="N6" s="22" t="s">
        <v>1114</v>
      </c>
    </row>
    <row r="7" spans="1:17" ht="20.25" customHeight="1" x14ac:dyDescent="0.25">
      <c r="B7" s="26"/>
      <c r="C7" s="38"/>
      <c r="D7" s="26"/>
      <c r="E7" s="26"/>
      <c r="F7" s="26"/>
      <c r="G7" s="39"/>
      <c r="H7" s="39"/>
      <c r="I7" s="26"/>
      <c r="J7" s="38"/>
      <c r="K7" s="26"/>
      <c r="L7" s="26"/>
      <c r="M7" s="26"/>
      <c r="N7" s="39"/>
    </row>
    <row r="8" spans="1:17" x14ac:dyDescent="0.25">
      <c r="C8" s="20" t="s">
        <v>1119</v>
      </c>
    </row>
  </sheetData>
  <mergeCells count="1">
    <mergeCell ref="B2:G4"/>
  </mergeCells>
  <conditionalFormatting sqref="B7:N7">
    <cfRule type="expression" dxfId="117" priority="2">
      <formula>$B7=$B6</formula>
    </cfRule>
  </conditionalFormatting>
  <conditionalFormatting sqref="B7 I7">
    <cfRule type="expression" dxfId="116" priority="3">
      <formula>$B7=$B6</formula>
    </cfRule>
  </conditionalFormatting>
  <conditionalFormatting sqref="C7 J7">
    <cfRule type="expression" dxfId="115" priority="4">
      <formula>AND($B7=$B6,$C7=$C6)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Q8"/>
  <sheetViews>
    <sheetView workbookViewId="0">
      <selection activeCell="E20" sqref="E20"/>
    </sheetView>
  </sheetViews>
  <sheetFormatPr baseColWidth="10" defaultColWidth="11.42578125" defaultRowHeight="15" x14ac:dyDescent="0.25"/>
  <cols>
    <col min="1" max="1" width="11.42578125" style="20"/>
    <col min="2" max="2" width="12.85546875" style="20" customWidth="1"/>
    <col min="3" max="3" width="14.7109375" style="20" customWidth="1"/>
    <col min="4" max="4" width="20.28515625" style="20" customWidth="1"/>
    <col min="5" max="5" width="17.85546875" style="20" customWidth="1"/>
    <col min="6" max="6" width="13.85546875" style="20" customWidth="1"/>
    <col min="7" max="7" width="27.7109375" style="20" customWidth="1"/>
    <col min="8" max="8" width="14.85546875" style="20" customWidth="1"/>
    <col min="9" max="9" width="20.140625" style="20" customWidth="1"/>
    <col min="10" max="10" width="16" style="20" customWidth="1"/>
    <col min="11" max="11" width="14" style="20" bestFit="1" customWidth="1"/>
    <col min="12" max="12" width="15.5703125" style="20" customWidth="1"/>
    <col min="13" max="15" width="11.42578125" style="20"/>
    <col min="16" max="17" width="0" style="20" hidden="1" customWidth="1"/>
    <col min="18" max="16384" width="11.42578125" style="20"/>
  </cols>
  <sheetData>
    <row r="1" spans="2:17" ht="20.25" customHeight="1" thickBot="1" x14ac:dyDescent="0.3">
      <c r="B1" s="55" t="s">
        <v>1176</v>
      </c>
      <c r="C1" s="56"/>
      <c r="D1" s="56"/>
      <c r="E1" s="56"/>
      <c r="F1" s="56"/>
      <c r="G1" s="57"/>
      <c r="M1" s="41"/>
      <c r="N1" s="41"/>
      <c r="P1" s="41" t="s">
        <v>1173</v>
      </c>
      <c r="Q1" s="41" t="s">
        <v>1174</v>
      </c>
    </row>
    <row r="2" spans="2:17" ht="20.25" customHeight="1" x14ac:dyDescent="0.25">
      <c r="B2" s="58"/>
      <c r="C2" s="59"/>
      <c r="D2" s="59"/>
      <c r="E2" s="59"/>
      <c r="F2" s="59"/>
      <c r="G2" s="60"/>
      <c r="I2" s="35" t="s">
        <v>1124</v>
      </c>
      <c r="J2" s="36">
        <v>150000</v>
      </c>
      <c r="M2" s="42"/>
      <c r="N2" s="42"/>
    </row>
    <row r="3" spans="2:17" ht="20.25" customHeight="1" x14ac:dyDescent="0.25">
      <c r="B3" s="58"/>
      <c r="C3" s="59"/>
      <c r="D3" s="59"/>
      <c r="E3" s="59"/>
      <c r="F3" s="59"/>
      <c r="G3" s="60"/>
      <c r="I3" s="27" t="s">
        <v>1169</v>
      </c>
      <c r="J3" s="28">
        <f>SUM(Tableau2515[Debit])</f>
        <v>0</v>
      </c>
      <c r="M3" s="42"/>
      <c r="N3" s="42"/>
      <c r="P3" s="40">
        <f>SUM($P$4:$P$5)</f>
        <v>0</v>
      </c>
      <c r="Q3" s="40">
        <f>SUM($Q$4:$Q$5)</f>
        <v>0</v>
      </c>
    </row>
    <row r="4" spans="2:17" ht="20.25" customHeight="1" thickBot="1" x14ac:dyDescent="0.3">
      <c r="B4" s="61"/>
      <c r="C4" s="62"/>
      <c r="D4" s="62"/>
      <c r="E4" s="62"/>
      <c r="F4" s="62"/>
      <c r="G4" s="63"/>
      <c r="I4" s="29" t="s">
        <v>1125</v>
      </c>
      <c r="J4" s="30">
        <f>SUM($J$2+SUM($P$3-$Q$3))</f>
        <v>150000</v>
      </c>
      <c r="P4" s="40">
        <f>SUM($N$7+$N$9+$N$11+$N$13+$N$15+$N$17+$N$19+$N$21+$N$23+$N$25+$N$27+$N$29+$N$31+$N$33+$N$35+$N$37+$N$39+$N$41+$N$43+$N$45+$N$47+$N$49+$N$51+$N$53+$N$55+$N$57+$N$59+$N$61+$N$63+$N$65+$N$67+$N$69+$N$71+$N$73+$N$75+$N$77+$N$79+$N$81+$N$83+$N$85+$N$87+$N$89+$N$91+$N$93+$N$95+$N$97+$N$99+$N$101+$N$103+$N$105+$N$107+$N$109+$N$111+$N$113+$N$115+$N$117+$N$119+$N$121+$N$123+$N$125+$N$127+$N$129+$N$131+$N$133+$N$135+$N$137+$N$139+$N$141+$N$143+$N$145+$N$147+$N$149+$N$151+$N$153+$N$155+$N$157+$N$159+$N$161+$N$163+$N$165+$N$167+$N$169+$N$171+$N$173+$N$175+$N$177+$N$179+$N$181+$N$183+$N$185+$N$187+$N$189+$N$191+$N$193+$N$195+$N$197+$N$199+$N$201+$N$203+$N$205+$N$207+$N$209+$N$211+$N$213+$N$215+$N$217+$N$219+$N$221+$N$223+$N$225+$N$227+$N$229+$N$231+$N$233+$N$235+$N$237+$N$239+$N$241+$N$243+$N$245+$N$247+$N$249+$N$251+$N$253+$N$255+$N$257+$N$259+$N$261+$N$263+$N$265+$N$267+$N$269+$N$271+$N$273+$N$275+$N$277+$N$279+$N$281+$N$283+$N$285+$N$287+$N$289+$N$291+$N$293+$N$295+$N$297+$N$299+$N$301+$N$303+$N$305+$N$307+$N$309+$N$311+$N$313+$N$315+$N$317+$N$319+$N$321+$N$323+$N$325+$N$327+$N$329+$N$331+$N$333+$N$335+$N$337+$N$339+$N$341+$N$343+$N$345+$N$347+$N$349+$N$351+$N$353+$N$355+$N$357+$N$359+$N$361+$N$363+$N$365+$N$367+$N$369+$N$371+$N$373+$N$375+$N$377+$N$379+$N$381+$N$383+$N$385+$N$387+$N$389+$N$391+$N$393+$N$395+$N$397+$N$399+$N$401+$N$403+$N$405+$N$407+$N$409+$N$411+$N$413+$N$415+$N$417+$N$419+$N$421+$N$423+$N$425+$N$427+$N$429+$N$431+$N$433+$N$435+$N$437+$N$439+$N$441+$N$443+$N$445+$N$447+$N$449+$N$451+$N$453+$N$455+$N$457+$N$459+$N$461+$N$463+$N$465+$N$467+$N$469+$N$471+$N$473+$N$475+$N$477+$N$479+$N$481+$N$483+$N$485+$N$487+$N$489+$N$491+$N$493+$N$405+$N$497)</f>
        <v>0</v>
      </c>
      <c r="Q4" s="40">
        <f>SUM($N$8+$N$10+$N$12+$N$14+$N$16+$N$18+$N$20+$N$22+$N$24+$N$26+$N$28+$N$30+$N$32+$N$34+$N$36+$N$38+$N$40+$N$42+$N$44+$N$46+$N$48+$N$40+$N$42+$N$44+$N$46+$N$48+$N$50+$N$52+$N$54+$N$56+$N$58+$N$60+$N$62+$N$64+$N$66+$N$68+$N$70+$N$72+$N$74+$N$76+$N$78+$N$80+$N$82+$N$84+$N$86+$N$88+$N$90+$N$92+$N$94+$N$96+$N$88+$N$90+$N$92+$N$94+$N$96+$N$98+$N$100+$N$102+$N$104+$N$106+$N$108+$N$110+$N$112+$N$114+$N$116+$N$118+$N$120+$N$122+$N$124+$N$126+$N$128+$N$130+$N$132+$N$134+$N$136+$N$138+$N$140+$N$142+$N$144+$N$146+$N$148+$N$150+$N$152+$N$154+$N$156+$N$158+$N$160+$N$162+$N$164+$N$166+$N$168+$N$170+$N$172+$N$174+$N$176+$N$178+$N$180+$N$182+$N$184+$N$186+$N$188+$N$190+$N$192+$N$194+$N$196+$N$198+$N$200+$N$202+$N$204+$N$206+$N$208+$N$210+$N$212+$N$214+$N$216+$N$218+$N$220+$N$222+$N$224+$N$226+$N$228+$N$230+$N$232+$N$234+$N$236+$N$238+$N$240+$N$242+$N$244+$N$246+$N$248+$N$250+$N$252+$N$254+$N$256+$N$258+$N$260+$N$262+$N$264+$N$266+$N$268+$N$270+$N$272+$N$274+$N$276+$N$278+$N$280+$N$282+$N$284+$N$286+$N$288+$N$290+$N$292+$N$294+$N$296+$N$298+$N$300+$N$302+$N$304+$N$306+$N$308+$N$310+$N$312+$N$314+$N$316+$N$318+$N$320+$N$322+$N$324+$N$326+$N$328+$N$330+$N$332+$N$334+$N$336+$N$338+$N$340+$N$342+$N$344+$N$346+$N$348+$N$350+$N$352+$N$354+$N$356+$N$358+$N$360+$N$362+$N$364+$N$366+$N$368+$N$370+$N$372+$N$374+$N$376+$N$378+$N$380+$N$382+$N$384+$N$386+$N$388+$N$390+$N$392+$N$394+$N$396+$N$398+$N$400+$N$402+$N$404+$N$406+$N$408+$N$410+$N$412+$N$414+$N$416+$N$418+$N$420+$N$422+$N$424+$N$426+$N$428+$N$430+$N$432+$N$434+$N$436+$N$438+$N$440+$N$442+$N$444+$N$446+$N$448+$N$450+$N$452+$N$454+$N$456+$N$458+$N$460+$N$462+$N$464+$N$466+$N$468+$N$470+$N$472+$N$474+$N$476+$N$478+$N$480+$N$482+$N$484+$N$486+$N$488+$N$490+$N$492+$N$494+$N$496+$N$498)</f>
        <v>0</v>
      </c>
    </row>
    <row r="5" spans="2:17" ht="20.25" customHeight="1" x14ac:dyDescent="0.25">
      <c r="P5" s="42">
        <f>SUM($N$499+$N$501+$N$503+$N$505+$N$507+$N$509+$N$511+$N$513+$N$515+$N$517+$N$519+$N$521+$N$523+$N$525+$N$527+$N$529+$N$531+$N$533+$N$535+$N$537+$N$539+$N$541+$N$543+$N$545+$N$547+$N$549+$N$551+$N$553+$N$555+$N$557+$N$559+$N$561+$N$563+$N$565+$N$567+$N$569+$N$571+$N$573+$N$575+$N$577+$N$579+$N$581+$N$583+$N$585+$N$587+$N$589+$N$591+$N$593+$N$595+$N$597+$N$599+$N$601+$N$603+$N$605+$N$607+$N$609+$N$611+$N$613+$N$615+$N$617+$N$619+$N$621+$N$623+$N$625+$N$627+$N$629+$N$631+$N$633+$N$635+$N$637+$N$639+$N$641+$N$643+$N$645+$N$647+$N$649+$N$651+$N$653+$N$655+$N$657+$N$659+$N$661+$N$663+$N$665+$N$667+$N$669+$N$671+$N$673+$N$675+$N$677+$N$679+$N$681+$N$683+$N$685+$N$687+$N$689+$N$691+$N$693+$N$695+$N$697+$N$699+$N$701+$N$703+$N$705+$N$707+$N$709+$N$711+$N$713+$N$715+$N$717+$N$719+$N$721+$N$723+$N$725+$N$727+$N$729+$N$731+$N$733+$N$735+$N$737+$N$739+$N$741+$N$743+$N$745+$N$747+$N$749+$N$751+$N$753+$N$755+$N$757+$N$759+$N$761+$N$763+$N$765+$N$767+$N$769+$N$771+$N$773+$N$775+$N$777+$N$779+$N$781+$N$783+$N$785+$N$787+$N$789+$N$791+$N$793+$N$795+$N$797+$N$799+$N$801+$N$803+$N$805+$N$807+$N$809+$N$811+$N$813+$N$815+$N$817+$N$819+$N$821+$N$823+$N$825+$N$827+$N$829+$N$831+$N$833+$N$835+$N$837+$N$839+$N$841+$N$843+$N$845+$N$847+$N$849+$N$851+$N$853+$N$855+$N$857+$N$859+$N$861+$N$863+$N$865+$N$867+$N$869+$N$871+$N$873+$N$875+$N$877+$N$879+$N$881+$N$883+$N$885+$N$887+$N$889+$N$891+$N$893+$N$895+$N$897+$N$899+$N$901+$N$903+$N$905+$N$907+$N$909+$N$911+$N$913+$N$915+$N$917+$N$919+$N$921+$N$923+$N$925+$N$927+$N$929+$N$931+$N$933+$N$935+$N$937+$N$939+$N$941+$N$943+$N$945+$N$947+$N$949+$N$951+$N$953+$N$955+$N$957+$N$959+$N$961+$N$963+$N$965+$N$967+$N$969+$N$971+$N$973+$N$975+$N$977+$N$979+$N$981+$N$983+$N$985+$N$987+$N$989+$N$991+$N$993+$N$995+$N$997+$N$999+$N$1001+$N$1003+$N$1005+$N$1007+$N$1009)</f>
        <v>0</v>
      </c>
      <c r="Q5" s="40">
        <f>SUM($N$500+$N$502+$N$504+$N$506+$N$508+$N$510+$N$512+$N$514+$N$516+$N$518+$N$520+$N$522+$N$524+$N$526+$N$528+$N$530+$N$532+$N$534+$N$536+$N$538+$N$540+$N$542+$N$544+$N$546+$N$548+$N$550+$N$552+$N$554+$N$556+$N$558+$N$560+$N$562+$N$564+$N$566+$N$568+$N$570+$N$572+$N$574+$N$576+$N$578+$N$580+$N$582+$N$584+$N$586+$N$588+$N$590+$N$592+$N$594+$N$596+$N$598+$N$600+$N$602+$N$604+$N$606+$N$608+$N$610+$N$612+$N$614+$N$616+$N$618+$N$620+$N$622+$N$624+$N$626+$N$628+$N$630+$N$632+$N$634+$N$636+$N$638+$N$640+$N$642+$N$644+$N$646+$N$648+$N$650+$N$652+$N$654+$N$656+$N$658+$N$660+$N$662+$N$664+$N$666+$N$668+$N$670+$N$672+$N$674+$N$676+$N$678+$N$680+$N$682+$N$684+$N$686+$N$688+$N$690+$N$692+$N$694+$N$696+$N$698+$N$700+$N$702+$N$704+$N$706+$N$708+$N$710+$N$712+$N$714+$N$716+$N$718+$N$720+$N$722+$N$724+$N$726+$N$728+$N$730+$N$732+$N$734+$N$736+$N$738+$N$740+$N$742+$N$744+$N$746+$N$748+$N$750+$N$752+$N$754+$N$756+$N$758+$N$760+$N$762+$N$764+$N$766+$N$768+$N$770+$N$772+$N$774+$N$776+$N$778+$N$780+$N$782+$N$784+$N$786+$N$788+$N$790+$N$792+$N$794+$N$796+$N$798+$N$800+$N$802+$N$804+$N$806+$N$808+$N$810+$N$812+$N$814+$N$816+$N$818+$N$820+$N$822+$N$824+$N$826+$N$828+$N$830+$N$832+$N$834+$N$836+$N$838+$N$840+$N$842+$N$844+$N$846+$N$848+$N$850+$N$852+$N$854+$N$856+$N$858+$N$860+$N$862+$N$864+$N$866+$N$868+$N$870+$N$872+$N$874+$N$876+$N$878+$N$880+$N$882+$N$884+$N$886+$N$888+$N$890+$N$892+$N$894+$N$896+$N$898+$N$900+$N$902+$N$904+$N$906+$N$908+$N$910+$N$912+$N$914+$N$916+$N$918+$N$920+$N$922+$N$924+$N$926+$N$928+$N$930+$N$932+$N$934+$N$936+$N$938+$N$940+$N$942+$N$944+$N$946+$N$948+$N$950+$N$952+$N$954+$N$956+$N$958+$N$960+$N$962+$N$964+$N$966+$N$968+$N$970+$N$972+$N$974+$N$976+$N$978+$N$980+$N$982+$N$984+$N$986+$N$988+$N$990+$N$992+$N$994+$N$996+$N$998+$N$1000+$N$1002+$N$1004+$N$1006+$N$1008+$N$1010)</f>
        <v>0</v>
      </c>
    </row>
    <row r="6" spans="2:17" ht="20.25" customHeight="1" x14ac:dyDescent="0.25">
      <c r="B6" s="22" t="s">
        <v>1120</v>
      </c>
      <c r="C6" s="22" t="s">
        <v>1104</v>
      </c>
      <c r="D6" s="22" t="s">
        <v>1109</v>
      </c>
      <c r="E6" s="22" t="s">
        <v>1110</v>
      </c>
      <c r="F6" s="22" t="s">
        <v>1111</v>
      </c>
      <c r="G6" s="22" t="s">
        <v>1106</v>
      </c>
      <c r="H6" s="22" t="s">
        <v>1116</v>
      </c>
      <c r="I6" s="22" t="s">
        <v>1131</v>
      </c>
      <c r="J6" s="22" t="s">
        <v>1108</v>
      </c>
      <c r="K6" s="22" t="s">
        <v>1112</v>
      </c>
      <c r="L6" s="22" t="s">
        <v>1113</v>
      </c>
      <c r="M6" s="22" t="s">
        <v>1107</v>
      </c>
      <c r="N6" s="22" t="s">
        <v>1114</v>
      </c>
    </row>
    <row r="7" spans="2:17" ht="20.25" customHeight="1" x14ac:dyDescent="0.25">
      <c r="B7" s="26"/>
      <c r="C7" s="38"/>
      <c r="D7" s="26"/>
      <c r="E7" s="26"/>
      <c r="F7" s="26"/>
      <c r="G7" s="39"/>
      <c r="H7" s="39"/>
      <c r="I7" s="26"/>
      <c r="J7" s="38"/>
      <c r="K7" s="26"/>
      <c r="L7" s="26"/>
      <c r="M7" s="26"/>
      <c r="N7" s="39"/>
    </row>
    <row r="8" spans="2:17" x14ac:dyDescent="0.25">
      <c r="C8" s="20" t="s">
        <v>1119</v>
      </c>
    </row>
  </sheetData>
  <mergeCells count="1">
    <mergeCell ref="B1:G4"/>
  </mergeCells>
  <conditionalFormatting sqref="B7:N7">
    <cfRule type="expression" dxfId="99" priority="1">
      <formula>$B7=$B6</formula>
    </cfRule>
  </conditionalFormatting>
  <conditionalFormatting sqref="B7 I7">
    <cfRule type="expression" dxfId="98" priority="2">
      <formula>$B7=$B6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Q8"/>
  <sheetViews>
    <sheetView workbookViewId="0">
      <selection sqref="A1:XFD2"/>
    </sheetView>
  </sheetViews>
  <sheetFormatPr baseColWidth="10" defaultColWidth="11.42578125" defaultRowHeight="15" x14ac:dyDescent="0.25"/>
  <cols>
    <col min="1" max="1" width="11.42578125" style="20"/>
    <col min="2" max="2" width="12.85546875" style="20" customWidth="1"/>
    <col min="3" max="3" width="14.7109375" style="20" customWidth="1"/>
    <col min="4" max="4" width="20.28515625" style="20" customWidth="1"/>
    <col min="5" max="5" width="17.85546875" style="20" customWidth="1"/>
    <col min="6" max="6" width="18.28515625" style="20" bestFit="1" customWidth="1"/>
    <col min="7" max="7" width="33.140625" style="20" customWidth="1"/>
    <col min="8" max="8" width="14.85546875" style="20" customWidth="1"/>
    <col min="9" max="9" width="20.140625" style="20" customWidth="1"/>
    <col min="10" max="10" width="16" style="20" customWidth="1"/>
    <col min="11" max="11" width="14" style="20" bestFit="1" customWidth="1"/>
    <col min="12" max="12" width="15.5703125" style="20" customWidth="1"/>
    <col min="13" max="15" width="11.42578125" style="20"/>
    <col min="16" max="17" width="0" style="20" hidden="1" customWidth="1"/>
    <col min="18" max="16384" width="11.42578125" style="20"/>
  </cols>
  <sheetData>
    <row r="1" spans="2:17" ht="20.25" customHeight="1" thickBot="1" x14ac:dyDescent="0.3">
      <c r="B1" s="55" t="s">
        <v>1184</v>
      </c>
      <c r="C1" s="56"/>
      <c r="D1" s="56"/>
      <c r="E1" s="56"/>
      <c r="F1" s="56"/>
      <c r="G1" s="57"/>
      <c r="M1" s="41"/>
      <c r="N1" s="41"/>
      <c r="P1" s="41" t="s">
        <v>1173</v>
      </c>
      <c r="Q1" s="41" t="s">
        <v>1174</v>
      </c>
    </row>
    <row r="2" spans="2:17" ht="20.25" customHeight="1" x14ac:dyDescent="0.25">
      <c r="B2" s="58"/>
      <c r="C2" s="59"/>
      <c r="D2" s="59"/>
      <c r="E2" s="59"/>
      <c r="F2" s="59"/>
      <c r="G2" s="60"/>
      <c r="I2" s="35" t="s">
        <v>1124</v>
      </c>
      <c r="J2" s="36">
        <v>150000</v>
      </c>
      <c r="M2" s="42"/>
      <c r="N2" s="42"/>
    </row>
    <row r="3" spans="2:17" ht="20.25" customHeight="1" x14ac:dyDescent="0.25">
      <c r="B3" s="58"/>
      <c r="C3" s="59"/>
      <c r="D3" s="59"/>
      <c r="E3" s="59"/>
      <c r="F3" s="59"/>
      <c r="G3" s="60"/>
      <c r="I3" s="27" t="s">
        <v>1169</v>
      </c>
      <c r="J3" s="28">
        <f>SUM(Tableau251517[Debit])</f>
        <v>0</v>
      </c>
      <c r="M3" s="42"/>
      <c r="N3" s="42"/>
      <c r="P3" s="40">
        <f>SUM($P$4:$P$5)</f>
        <v>0</v>
      </c>
      <c r="Q3" s="40">
        <f>SUM($Q$4:$Q$5)</f>
        <v>0</v>
      </c>
    </row>
    <row r="4" spans="2:17" ht="20.25" customHeight="1" thickBot="1" x14ac:dyDescent="0.3">
      <c r="B4" s="61"/>
      <c r="C4" s="62"/>
      <c r="D4" s="62"/>
      <c r="E4" s="62"/>
      <c r="F4" s="62"/>
      <c r="G4" s="63"/>
      <c r="I4" s="29" t="s">
        <v>1125</v>
      </c>
      <c r="J4" s="30">
        <f>SUM($J$2+SUM($P$3-$Q$3))</f>
        <v>150000</v>
      </c>
      <c r="P4" s="40">
        <f>SUM($N$7+$N$9+$N$11+$N$13+$N$15+$N$17+$N$19+$N$21+$N$23+$N$25+$N$27+$N$29+$N$31+$N$33+$N$35+$N$37+$N$39+$N$41+$N$43+$N$45+$N$47+$N$49+$N$51+$N$53+$N$55+$N$57+$N$59+$N$61+$N$63+$N$65+$N$67+$N$69+$N$71+$N$73+$N$75+$N$77+$N$79+$N$81+$N$83+$N$85+$N$87+$N$89+$N$91+$N$93+$N$95+$N$97+$N$99+$N$101+$N$103+$N$105+$N$107+$N$109+$N$111+$N$113+$N$115+$N$117+$N$119+$N$121+$N$123+$N$125+$N$127+$N$129+$N$131+$N$133+$N$135+$N$137+$N$139+$N$141+$N$143+$N$145+$N$147+$N$149+$N$151+$N$153+$N$155+$N$157+$N$159+$N$161+$N$163+$N$165+$N$167+$N$169+$N$171+$N$173+$N$175+$N$177+$N$179+$N$181+$N$183+$N$185+$N$187+$N$189+$N$191+$N$193+$N$195+$N$197+$N$199+$N$201+$N$203+$N$205+$N$207+$N$209+$N$211+$N$213+$N$215+$N$217+$N$219+$N$221+$N$223+$N$225+$N$227+$N$229+$N$231+$N$233+$N$235+$N$237+$N$239+$N$241+$N$243+$N$245+$N$247+$N$249+$N$251+$N$253+$N$255+$N$257+$N$259+$N$261+$N$263+$N$265+$N$267+$N$269+$N$271+$N$273+$N$275+$N$277+$N$279+$N$281+$N$283+$N$285+$N$287+$N$289+$N$291+$N$293+$N$295+$N$297+$N$299+$N$301+$N$303+$N$305+$N$307+$N$309+$N$311+$N$313+$N$315+$N$317+$N$319+$N$321+$N$323+$N$325+$N$327+$N$329+$N$331+$N$333+$N$335+$N$337+$N$339+$N$341+$N$343+$N$345+$N$347+$N$349+$N$351+$N$353+$N$355+$N$357+$N$359+$N$361+$N$363+$N$365+$N$367+$N$369+$N$371+$N$373+$N$375+$N$377+$N$379+$N$381+$N$383+$N$385+$N$387+$N$389+$N$391+$N$393+$N$395+$N$397+$N$399+$N$401+$N$403+$N$405+$N$407+$N$409+$N$411+$N$413+$N$415+$N$417+$N$419+$N$421+$N$423+$N$425+$N$427+$N$429+$N$431+$N$433+$N$435+$N$437+$N$439+$N$441+$N$443+$N$445+$N$447+$N$449+$N$451+$N$453+$N$455+$N$457+$N$459+$N$461+$N$463+$N$465+$N$467+$N$469+$N$471+$N$473+$N$475+$N$477+$N$479+$N$481+$N$483+$N$485+$N$487+$N$489+$N$491+$N$493+$N$405+$N$497)</f>
        <v>0</v>
      </c>
      <c r="Q4" s="40">
        <f>SUM($N$8+$N$10+$N$12+$N$14+$N$16+$N$18+$N$20+$N$22+$N$24+$N$26+$N$28+$N$30+$N$32+$N$34+$N$36+$N$38+$N$40+$N$42+$N$44+$N$46+$N$48+$N$40+$N$42+$N$44+$N$46+$N$48+$N$50+$N$52+$N$54+$N$56+$N$58+$N$60+$N$62+$N$64+$N$66+$N$68+$N$70+$N$72+$N$74+$N$76+$N$78+$N$80+$N$82+$N$84+$N$86+$N$88+$N$90+$N$92+$N$94+$N$96+$N$88+$N$90+$N$92+$N$94+$N$96+$N$98+$N$100+$N$102+$N$104+$N$106+$N$108+$N$110+$N$112+$N$114+$N$116+$N$118+$N$120+$N$122+$N$124+$N$126+$N$128+$N$130+$N$132+$N$134+$N$136+$N$138+$N$140+$N$142+$N$144+$N$146+$N$148+$N$150+$N$152+$N$154+$N$156+$N$158+$N$160+$N$162+$N$164+$N$166+$N$168+$N$170+$N$172+$N$174+$N$176+$N$178+$N$180+$N$182+$N$184+$N$186+$N$188+$N$190+$N$192+$N$194+$N$196+$N$198+$N$200+$N$202+$N$204+$N$206+$N$208+$N$210+$N$212+$N$214+$N$216+$N$218+$N$220+$N$222+$N$224+$N$226+$N$228+$N$230+$N$232+$N$234+$N$236+$N$238+$N$240+$N$242+$N$244+$N$246+$N$248+$N$250+$N$252+$N$254+$N$256+$N$258+$N$260+$N$262+$N$264+$N$266+$N$268+$N$270+$N$272+$N$274+$N$276+$N$278+$N$280+$N$282+$N$284+$N$286+$N$288+$N$290+$N$292+$N$294+$N$296+$N$298+$N$300+$N$302+$N$304+$N$306+$N$308+$N$310+$N$312+$N$314+$N$316+$N$318+$N$320+$N$322+$N$324+$N$326+$N$328+$N$330+$N$332+$N$334+$N$336+$N$338+$N$340+$N$342+$N$344+$N$346+$N$348+$N$350+$N$352+$N$354+$N$356+$N$358+$N$360+$N$362+$N$364+$N$366+$N$368+$N$370+$N$372+$N$374+$N$376+$N$378+$N$380+$N$382+$N$384+$N$386+$N$388+$N$390+$N$392+$N$394+$N$396+$N$398+$N$400+$N$402+$N$404+$N$406+$N$408+$N$410+$N$412+$N$414+$N$416+$N$418+$N$420+$N$422+$N$424+$N$426+$N$428+$N$430+$N$432+$N$434+$N$436+$N$438+$N$440+$N$442+$N$444+$N$446+$N$448+$N$450+$N$452+$N$454+$N$456+$N$458+$N$460+$N$462+$N$464+$N$466+$N$468+$N$470+$N$472+$N$474+$N$476+$N$478+$N$480+$N$482+$N$484+$N$486+$N$488+$N$490+$N$492+$N$494+$N$496+$N$498)</f>
        <v>0</v>
      </c>
    </row>
    <row r="5" spans="2:17" ht="20.25" customHeight="1" x14ac:dyDescent="0.25">
      <c r="P5" s="42">
        <f>SUM($N$499+$N$501+$N$503+$N$505+$N$507+$N$509+$N$511+$N$513+$N$515+$N$517+$N$519+$N$521+$N$523+$N$525+$N$527+$N$529+$N$531+$N$533+$N$535+$N$537+$N$539+$N$541+$N$543+$N$545+$N$547+$N$549+$N$551+$N$553+$N$555+$N$557+$N$559+$N$561+$N$563+$N$565+$N$567+$N$569+$N$571+$N$573+$N$575+$N$577+$N$579+$N$581+$N$583+$N$585+$N$587+$N$589+$N$591+$N$593+$N$595+$N$597+$N$599+$N$601+$N$603+$N$605+$N$607+$N$609+$N$611+$N$613+$N$615+$N$617+$N$619+$N$621+$N$623+$N$625+$N$627+$N$629+$N$631+$N$633+$N$635+$N$637+$N$639+$N$641+$N$643+$N$645+$N$647+$N$649+$N$651+$N$653+$N$655+$N$657+$N$659+$N$661+$N$663+$N$665+$N$667+$N$669+$N$671+$N$673+$N$675+$N$677+$N$679+$N$681+$N$683+$N$685+$N$687+$N$689+$N$691+$N$693+$N$695+$N$697+$N$699+$N$701+$N$703+$N$705+$N$707+$N$709+$N$711+$N$713+$N$715+$N$717+$N$719+$N$721+$N$723+$N$725+$N$727+$N$729+$N$731+$N$733+$N$735+$N$737+$N$739+$N$741+$N$743+$N$745+$N$747+$N$749+$N$751+$N$753+$N$755+$N$757+$N$759+$N$761+$N$763+$N$765+$N$767+$N$769+$N$771+$N$773+$N$775+$N$777+$N$779+$N$781+$N$783+$N$785+$N$787+$N$789+$N$791+$N$793+$N$795+$N$797+$N$799+$N$801+$N$803+$N$805+$N$807+$N$809+$N$811+$N$813+$N$815+$N$817+$N$819+$N$821+$N$823+$N$825+$N$827+$N$829+$N$831+$N$833+$N$835+$N$837+$N$839+$N$841+$N$843+$N$845+$N$847+$N$849+$N$851+$N$853+$N$855+$N$857+$N$859+$N$861+$N$863+$N$865+$N$867+$N$869+$N$871+$N$873+$N$875+$N$877+$N$879+$N$881+$N$883+$N$885+$N$887+$N$889+$N$891+$N$893+$N$895+$N$897+$N$899+$N$901+$N$903+$N$905+$N$907+$N$909+$N$911+$N$913+$N$915+$N$917+$N$919+$N$921+$N$923+$N$925+$N$927+$N$929+$N$931+$N$933+$N$935+$N$937+$N$939+$N$941+$N$943+$N$945+$N$947+$N$949+$N$951+$N$953+$N$955+$N$957+$N$959+$N$961+$N$963+$N$965+$N$967+$N$969+$N$971+$N$973+$N$975+$N$977+$N$979+$N$981+$N$983+$N$985+$N$987+$N$989+$N$991+$N$993+$N$995+$N$997+$N$999+$N$1001+$N$1003+$N$1005+$N$1007+$N$1009)</f>
        <v>0</v>
      </c>
      <c r="Q5" s="40">
        <f>SUM($N$500+$N$502+$N$504+$N$506+$N$508+$N$510+$N$512+$N$514+$N$516+$N$518+$N$520+$N$522+$N$524+$N$526+$N$528+$N$530+$N$532+$N$534+$N$536+$N$538+$N$540+$N$542+$N$544+$N$546+$N$548+$N$550+$N$552+$N$554+$N$556+$N$558+$N$560+$N$562+$N$564+$N$566+$N$568+$N$570+$N$572+$N$574+$N$576+$N$578+$N$580+$N$582+$N$584+$N$586+$N$588+$N$590+$N$592+$N$594+$N$596+$N$598+$N$600+$N$602+$N$604+$N$606+$N$608+$N$610+$N$612+$N$614+$N$616+$N$618+$N$620+$N$622+$N$624+$N$626+$N$628+$N$630+$N$632+$N$634+$N$636+$N$638+$N$640+$N$642+$N$644+$N$646+$N$648+$N$650+$N$652+$N$654+$N$656+$N$658+$N$660+$N$662+$N$664+$N$666+$N$668+$N$670+$N$672+$N$674+$N$676+$N$678+$N$680+$N$682+$N$684+$N$686+$N$688+$N$690+$N$692+$N$694+$N$696+$N$698+$N$700+$N$702+$N$704+$N$706+$N$708+$N$710+$N$712+$N$714+$N$716+$N$718+$N$720+$N$722+$N$724+$N$726+$N$728+$N$730+$N$732+$N$734+$N$736+$N$738+$N$740+$N$742+$N$744+$N$746+$N$748+$N$750+$N$752+$N$754+$N$756+$N$758+$N$760+$N$762+$N$764+$N$766+$N$768+$N$770+$N$772+$N$774+$N$776+$N$778+$N$780+$N$782+$N$784+$N$786+$N$788+$N$790+$N$792+$N$794+$N$796+$N$798+$N$800+$N$802+$N$804+$N$806+$N$808+$N$810+$N$812+$N$814+$N$816+$N$818+$N$820+$N$822+$N$824+$N$826+$N$828+$N$830+$N$832+$N$834+$N$836+$N$838+$N$840+$N$842+$N$844+$N$846+$N$848+$N$850+$N$852+$N$854+$N$856+$N$858+$N$860+$N$862+$N$864+$N$866+$N$868+$N$870+$N$872+$N$874+$N$876+$N$878+$N$880+$N$882+$N$884+$N$886+$N$888+$N$890+$N$892+$N$894+$N$896+$N$898+$N$900+$N$902+$N$904+$N$906+$N$908+$N$910+$N$912+$N$914+$N$916+$N$918+$N$920+$N$922+$N$924+$N$926+$N$928+$N$930+$N$932+$N$934+$N$936+$N$938+$N$940+$N$942+$N$944+$N$946+$N$948+$N$950+$N$952+$N$954+$N$956+$N$958+$N$960+$N$962+$N$964+$N$966+$N$968+$N$970+$N$972+$N$974+$N$976+$N$978+$N$980+$N$982+$N$984+$N$986+$N$988+$N$990+$N$992+$N$994+$N$996+$N$998+$N$1000+$N$1002+$N$1004+$N$1006+$N$1008+$N$1010)</f>
        <v>0</v>
      </c>
    </row>
    <row r="6" spans="2:17" ht="20.25" customHeight="1" x14ac:dyDescent="0.25">
      <c r="B6" s="22" t="s">
        <v>1120</v>
      </c>
      <c r="C6" s="22" t="s">
        <v>1104</v>
      </c>
      <c r="D6" s="22" t="s">
        <v>1109</v>
      </c>
      <c r="E6" s="22" t="s">
        <v>1110</v>
      </c>
      <c r="F6" s="22" t="s">
        <v>1111</v>
      </c>
      <c r="G6" s="22" t="s">
        <v>1106</v>
      </c>
      <c r="H6" s="22" t="s">
        <v>1116</v>
      </c>
      <c r="I6" s="22" t="s">
        <v>1131</v>
      </c>
      <c r="J6" s="22" t="s">
        <v>1108</v>
      </c>
      <c r="K6" s="22" t="s">
        <v>1112</v>
      </c>
      <c r="L6" s="22" t="s">
        <v>1113</v>
      </c>
      <c r="M6" s="22" t="s">
        <v>1107</v>
      </c>
      <c r="N6" s="22" t="s">
        <v>1114</v>
      </c>
    </row>
    <row r="7" spans="2:17" ht="20.25" customHeight="1" x14ac:dyDescent="0.25">
      <c r="B7" s="26"/>
      <c r="C7" s="38"/>
      <c r="D7" s="26"/>
      <c r="E7" s="26"/>
      <c r="F7" s="26"/>
      <c r="G7" s="39"/>
      <c r="H7" s="39"/>
      <c r="I7" s="26"/>
      <c r="J7" s="38"/>
      <c r="K7" s="26"/>
      <c r="L7" s="26"/>
      <c r="M7" s="26"/>
      <c r="N7" s="39"/>
    </row>
    <row r="8" spans="2:17" x14ac:dyDescent="0.25">
      <c r="C8" s="20" t="s">
        <v>1119</v>
      </c>
    </row>
  </sheetData>
  <mergeCells count="1">
    <mergeCell ref="B1:G4"/>
  </mergeCells>
  <conditionalFormatting sqref="B7:N7">
    <cfRule type="expression" dxfId="82" priority="1">
      <formula>$B7=$B6</formula>
    </cfRule>
  </conditionalFormatting>
  <conditionalFormatting sqref="B7 I7">
    <cfRule type="expression" dxfId="81" priority="2">
      <formula>$B7=$B6</formula>
    </cfRule>
  </conditionalFormatting>
  <conditionalFormatting sqref="C7 J7">
    <cfRule type="expression" dxfId="80" priority="3">
      <formula>AND($B7=$B6,$C7=$C6)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Q8"/>
  <sheetViews>
    <sheetView workbookViewId="0">
      <selection activeCell="F23" sqref="F23"/>
    </sheetView>
  </sheetViews>
  <sheetFormatPr baseColWidth="10" defaultColWidth="11.42578125" defaultRowHeight="15" x14ac:dyDescent="0.25"/>
  <cols>
    <col min="1" max="1" width="11.42578125" style="20"/>
    <col min="2" max="2" width="12.85546875" style="20" customWidth="1"/>
    <col min="3" max="3" width="14.7109375" style="20" customWidth="1"/>
    <col min="4" max="4" width="20.28515625" style="20" customWidth="1"/>
    <col min="5" max="5" width="17.85546875" style="20" customWidth="1"/>
    <col min="6" max="6" width="13.85546875" style="20" customWidth="1"/>
    <col min="7" max="7" width="27.7109375" style="20" customWidth="1"/>
    <col min="8" max="8" width="14.85546875" style="20" customWidth="1"/>
    <col min="9" max="9" width="20.140625" style="20" customWidth="1"/>
    <col min="10" max="10" width="16" style="20" customWidth="1"/>
    <col min="11" max="11" width="14" style="20" bestFit="1" customWidth="1"/>
    <col min="12" max="12" width="15.5703125" style="20" customWidth="1"/>
    <col min="13" max="15" width="11.42578125" style="20"/>
    <col min="16" max="17" width="0" style="20" hidden="1" customWidth="1"/>
    <col min="18" max="16384" width="11.42578125" style="20"/>
  </cols>
  <sheetData>
    <row r="1" spans="2:17" ht="20.25" customHeight="1" thickBot="1" x14ac:dyDescent="0.3">
      <c r="B1" s="55" t="s">
        <v>1183</v>
      </c>
      <c r="C1" s="56"/>
      <c r="D1" s="56"/>
      <c r="E1" s="56"/>
      <c r="F1" s="56"/>
      <c r="G1" s="57"/>
      <c r="M1" s="41"/>
      <c r="N1" s="41"/>
      <c r="P1" s="41" t="s">
        <v>1173</v>
      </c>
      <c r="Q1" s="41" t="s">
        <v>1174</v>
      </c>
    </row>
    <row r="2" spans="2:17" ht="20.25" customHeight="1" x14ac:dyDescent="0.25">
      <c r="B2" s="58"/>
      <c r="C2" s="59"/>
      <c r="D2" s="59"/>
      <c r="E2" s="59"/>
      <c r="F2" s="59"/>
      <c r="G2" s="60"/>
      <c r="I2" s="35" t="s">
        <v>1124</v>
      </c>
      <c r="J2" s="36">
        <v>150000</v>
      </c>
      <c r="M2" s="42"/>
      <c r="N2" s="42"/>
    </row>
    <row r="3" spans="2:17" ht="20.25" customHeight="1" x14ac:dyDescent="0.25">
      <c r="B3" s="58"/>
      <c r="C3" s="59"/>
      <c r="D3" s="59"/>
      <c r="E3" s="59"/>
      <c r="F3" s="59"/>
      <c r="G3" s="60"/>
      <c r="I3" s="27" t="s">
        <v>1169</v>
      </c>
      <c r="J3" s="28">
        <f>SUM(Tableau251518[Debit])</f>
        <v>0</v>
      </c>
      <c r="M3" s="42"/>
      <c r="N3" s="42"/>
      <c r="P3" s="40">
        <f>SUM($P$4:$P$5)</f>
        <v>0</v>
      </c>
      <c r="Q3" s="40">
        <f>SUM($Q$4:$Q$5)</f>
        <v>0</v>
      </c>
    </row>
    <row r="4" spans="2:17" ht="20.25" customHeight="1" thickBot="1" x14ac:dyDescent="0.3">
      <c r="B4" s="61"/>
      <c r="C4" s="62"/>
      <c r="D4" s="62"/>
      <c r="E4" s="62"/>
      <c r="F4" s="62"/>
      <c r="G4" s="63"/>
      <c r="I4" s="29" t="s">
        <v>1125</v>
      </c>
      <c r="J4" s="30">
        <f>SUM($J$2+SUM($P$3-$Q$3))</f>
        <v>150000</v>
      </c>
      <c r="P4" s="40">
        <f>SUM($N$7+$N$9+$N$11+$N$13+$N$15+$N$17+$N$19+$N$21+$N$23+$N$25+$N$27+$N$29+$N$31+$N$33+$N$35+$N$37+$N$39+$N$41+$N$43+$N$45+$N$47+$N$49+$N$51+$N$53+$N$55+$N$57+$N$59+$N$61+$N$63+$N$65+$N$67+$N$69+$N$71+$N$73+$N$75+$N$77+$N$79+$N$81+$N$83+$N$85+$N$87+$N$89+$N$91+$N$93+$N$95+$N$97+$N$99+$N$101+$N$103+$N$105+$N$107+$N$109+$N$111+$N$113+$N$115+$N$117+$N$119+$N$121+$N$123+$N$125+$N$127+$N$129+$N$131+$N$133+$N$135+$N$137+$N$139+$N$141+$N$143+$N$145+$N$147+$N$149+$N$151+$N$153+$N$155+$N$157+$N$159+$N$161+$N$163+$N$165+$N$167+$N$169+$N$171+$N$173+$N$175+$N$177+$N$179+$N$181+$N$183+$N$185+$N$187+$N$189+$N$191+$N$193+$N$195+$N$197+$N$199+$N$201+$N$203+$N$205+$N$207+$N$209+$N$211+$N$213+$N$215+$N$217+$N$219+$N$221+$N$223+$N$225+$N$227+$N$229+$N$231+$N$233+$N$235+$N$237+$N$239+$N$241+$N$243+$N$245+$N$247+$N$249+$N$251+$N$253+$N$255+$N$257+$N$259+$N$261+$N$263+$N$265+$N$267+$N$269+$N$271+$N$273+$N$275+$N$277+$N$279+$N$281+$N$283+$N$285+$N$287+$N$289+$N$291+$N$293+$N$295+$N$297+$N$299+$N$301+$N$303+$N$305+$N$307+$N$309+$N$311+$N$313+$N$315+$N$317+$N$319+$N$321+$N$323+$N$325+$N$327+$N$329+$N$331+$N$333+$N$335+$N$337+$N$339+$N$341+$N$343+$N$345+$N$347+$N$349+$N$351+$N$353+$N$355+$N$357+$N$359+$N$361+$N$363+$N$365+$N$367+$N$369+$N$371+$N$373+$N$375+$N$377+$N$379+$N$381+$N$383+$N$385+$N$387+$N$389+$N$391+$N$393+$N$395+$N$397+$N$399+$N$401+$N$403+$N$405+$N$407+$N$409+$N$411+$N$413+$N$415+$N$417+$N$419+$N$421+$N$423+$N$425+$N$427+$N$429+$N$431+$N$433+$N$435+$N$437+$N$439+$N$441+$N$443+$N$445+$N$447+$N$449+$N$451+$N$453+$N$455+$N$457+$N$459+$N$461+$N$463+$N$465+$N$467+$N$469+$N$471+$N$473+$N$475+$N$477+$N$479+$N$481+$N$483+$N$485+$N$487+$N$489+$N$491+$N$493+$N$405+$N$497)</f>
        <v>0</v>
      </c>
      <c r="Q4" s="40">
        <f>SUM($N$8+$N$10+$N$12+$N$14+$N$16+$N$18+$N$20+$N$22+$N$24+$N$26+$N$28+$N$30+$N$32+$N$34+$N$36+$N$38+$N$40+$N$42+$N$44+$N$46+$N$48+$N$40+$N$42+$N$44+$N$46+$N$48+$N$50+$N$52+$N$54+$N$56+$N$58+$N$60+$N$62+$N$64+$N$66+$N$68+$N$70+$N$72+$N$74+$N$76+$N$78+$N$80+$N$82+$N$84+$N$86+$N$88+$N$90+$N$92+$N$94+$N$96+$N$88+$N$90+$N$92+$N$94+$N$96+$N$98+$N$100+$N$102+$N$104+$N$106+$N$108+$N$110+$N$112+$N$114+$N$116+$N$118+$N$120+$N$122+$N$124+$N$126+$N$128+$N$130+$N$132+$N$134+$N$136+$N$138+$N$140+$N$142+$N$144+$N$146+$N$148+$N$150+$N$152+$N$154+$N$156+$N$158+$N$160+$N$162+$N$164+$N$166+$N$168+$N$170+$N$172+$N$174+$N$176+$N$178+$N$180+$N$182+$N$184+$N$186+$N$188+$N$190+$N$192+$N$194+$N$196+$N$198+$N$200+$N$202+$N$204+$N$206+$N$208+$N$210+$N$212+$N$214+$N$216+$N$218+$N$220+$N$222+$N$224+$N$226+$N$228+$N$230+$N$232+$N$234+$N$236+$N$238+$N$240+$N$242+$N$244+$N$246+$N$248+$N$250+$N$252+$N$254+$N$256+$N$258+$N$260+$N$262+$N$264+$N$266+$N$268+$N$270+$N$272+$N$274+$N$276+$N$278+$N$280+$N$282+$N$284+$N$286+$N$288+$N$290+$N$292+$N$294+$N$296+$N$298+$N$300+$N$302+$N$304+$N$306+$N$308+$N$310+$N$312+$N$314+$N$316+$N$318+$N$320+$N$322+$N$324+$N$326+$N$328+$N$330+$N$332+$N$334+$N$336+$N$338+$N$340+$N$342+$N$344+$N$346+$N$348+$N$350+$N$352+$N$354+$N$356+$N$358+$N$360+$N$362+$N$364+$N$366+$N$368+$N$370+$N$372+$N$374+$N$376+$N$378+$N$380+$N$382+$N$384+$N$386+$N$388+$N$390+$N$392+$N$394+$N$396+$N$398+$N$400+$N$402+$N$404+$N$406+$N$408+$N$410+$N$412+$N$414+$N$416+$N$418+$N$420+$N$422+$N$424+$N$426+$N$428+$N$430+$N$432+$N$434+$N$436+$N$438+$N$440+$N$442+$N$444+$N$446+$N$448+$N$450+$N$452+$N$454+$N$456+$N$458+$N$460+$N$462+$N$464+$N$466+$N$468+$N$470+$N$472+$N$474+$N$476+$N$478+$N$480+$N$482+$N$484+$N$486+$N$488+$N$490+$N$492+$N$494+$N$496+$N$498)</f>
        <v>0</v>
      </c>
    </row>
    <row r="5" spans="2:17" ht="20.25" customHeight="1" x14ac:dyDescent="0.25">
      <c r="P5" s="42">
        <f>SUM($N$499+$N$501+$N$503+$N$505+$N$507+$N$509+$N$511+$N$513+$N$515+$N$517+$N$519+$N$521+$N$523+$N$525+$N$527+$N$529+$N$531+$N$533+$N$535+$N$537+$N$539+$N$541+$N$543+$N$545+$N$547+$N$549+$N$551+$N$553+$N$555+$N$557+$N$559+$N$561+$N$563+$N$565+$N$567+$N$569+$N$571+$N$573+$N$575+$N$577+$N$579+$N$581+$N$583+$N$585+$N$587+$N$589+$N$591+$N$593+$N$595+$N$597+$N$599+$N$601+$N$603+$N$605+$N$607+$N$609+$N$611+$N$613+$N$615+$N$617+$N$619+$N$621+$N$623+$N$625+$N$627+$N$629+$N$631+$N$633+$N$635+$N$637+$N$639+$N$641+$N$643+$N$645+$N$647+$N$649+$N$651+$N$653+$N$655+$N$657+$N$659+$N$661+$N$663+$N$665+$N$667+$N$669+$N$671+$N$673+$N$675+$N$677+$N$679+$N$681+$N$683+$N$685+$N$687+$N$689+$N$691+$N$693+$N$695+$N$697+$N$699+$N$701+$N$703+$N$705+$N$707+$N$709+$N$711+$N$713+$N$715+$N$717+$N$719+$N$721+$N$723+$N$725+$N$727+$N$729+$N$731+$N$733+$N$735+$N$737+$N$739+$N$741+$N$743+$N$745+$N$747+$N$749+$N$751+$N$753+$N$755+$N$757+$N$759+$N$761+$N$763+$N$765+$N$767+$N$769+$N$771+$N$773+$N$775+$N$777+$N$779+$N$781+$N$783+$N$785+$N$787+$N$789+$N$791+$N$793+$N$795+$N$797+$N$799+$N$801+$N$803+$N$805+$N$807+$N$809+$N$811+$N$813+$N$815+$N$817+$N$819+$N$821+$N$823+$N$825+$N$827+$N$829+$N$831+$N$833+$N$835+$N$837+$N$839+$N$841+$N$843+$N$845+$N$847+$N$849+$N$851+$N$853+$N$855+$N$857+$N$859+$N$861+$N$863+$N$865+$N$867+$N$869+$N$871+$N$873+$N$875+$N$877+$N$879+$N$881+$N$883+$N$885+$N$887+$N$889+$N$891+$N$893+$N$895+$N$897+$N$899+$N$901+$N$903+$N$905+$N$907+$N$909+$N$911+$N$913+$N$915+$N$917+$N$919+$N$921+$N$923+$N$925+$N$927+$N$929+$N$931+$N$933+$N$935+$N$937+$N$939+$N$941+$N$943+$N$945+$N$947+$N$949+$N$951+$N$953+$N$955+$N$957+$N$959+$N$961+$N$963+$N$965+$N$967+$N$969+$N$971+$N$973+$N$975+$N$977+$N$979+$N$981+$N$983+$N$985+$N$987+$N$989+$N$991+$N$993+$N$995+$N$997+$N$999+$N$1001+$N$1003+$N$1005+$N$1007+$N$1009)</f>
        <v>0</v>
      </c>
      <c r="Q5" s="40">
        <f>SUM($N$500+$N$502+$N$504+$N$506+$N$508+$N$510+$N$512+$N$514+$N$516+$N$518+$N$520+$N$522+$N$524+$N$526+$N$528+$N$530+$N$532+$N$534+$N$536+$N$538+$N$540+$N$542+$N$544+$N$546+$N$548+$N$550+$N$552+$N$554+$N$556+$N$558+$N$560+$N$562+$N$564+$N$566+$N$568+$N$570+$N$572+$N$574+$N$576+$N$578+$N$580+$N$582+$N$584+$N$586+$N$588+$N$590+$N$592+$N$594+$N$596+$N$598+$N$600+$N$602+$N$604+$N$606+$N$608+$N$610+$N$612+$N$614+$N$616+$N$618+$N$620+$N$622+$N$624+$N$626+$N$628+$N$630+$N$632+$N$634+$N$636+$N$638+$N$640+$N$642+$N$644+$N$646+$N$648+$N$650+$N$652+$N$654+$N$656+$N$658+$N$660+$N$662+$N$664+$N$666+$N$668+$N$670+$N$672+$N$674+$N$676+$N$678+$N$680+$N$682+$N$684+$N$686+$N$688+$N$690+$N$692+$N$694+$N$696+$N$698+$N$700+$N$702+$N$704+$N$706+$N$708+$N$710+$N$712+$N$714+$N$716+$N$718+$N$720+$N$722+$N$724+$N$726+$N$728+$N$730+$N$732+$N$734+$N$736+$N$738+$N$740+$N$742+$N$744+$N$746+$N$748+$N$750+$N$752+$N$754+$N$756+$N$758+$N$760+$N$762+$N$764+$N$766+$N$768+$N$770+$N$772+$N$774+$N$776+$N$778+$N$780+$N$782+$N$784+$N$786+$N$788+$N$790+$N$792+$N$794+$N$796+$N$798+$N$800+$N$802+$N$804+$N$806+$N$808+$N$810+$N$812+$N$814+$N$816+$N$818+$N$820+$N$822+$N$824+$N$826+$N$828+$N$830+$N$832+$N$834+$N$836+$N$838+$N$840+$N$842+$N$844+$N$846+$N$848+$N$850+$N$852+$N$854+$N$856+$N$858+$N$860+$N$862+$N$864+$N$866+$N$868+$N$870+$N$872+$N$874+$N$876+$N$878+$N$880+$N$882+$N$884+$N$886+$N$888+$N$890+$N$892+$N$894+$N$896+$N$898+$N$900+$N$902+$N$904+$N$906+$N$908+$N$910+$N$912+$N$914+$N$916+$N$918+$N$920+$N$922+$N$924+$N$926+$N$928+$N$930+$N$932+$N$934+$N$936+$N$938+$N$940+$N$942+$N$944+$N$946+$N$948+$N$950+$N$952+$N$954+$N$956+$N$958+$N$960+$N$962+$N$964+$N$966+$N$968+$N$970+$N$972+$N$974+$N$976+$N$978+$N$980+$N$982+$N$984+$N$986+$N$988+$N$990+$N$992+$N$994+$N$996+$N$998+$N$1000+$N$1002+$N$1004+$N$1006+$N$1008+$N$1010)</f>
        <v>0</v>
      </c>
    </row>
    <row r="6" spans="2:17" ht="20.25" customHeight="1" x14ac:dyDescent="0.25">
      <c r="B6" s="22" t="s">
        <v>1120</v>
      </c>
      <c r="C6" s="22" t="s">
        <v>1104</v>
      </c>
      <c r="D6" s="22" t="s">
        <v>1109</v>
      </c>
      <c r="E6" s="22" t="s">
        <v>1110</v>
      </c>
      <c r="F6" s="22" t="s">
        <v>1111</v>
      </c>
      <c r="G6" s="22" t="s">
        <v>1106</v>
      </c>
      <c r="H6" s="22" t="s">
        <v>1116</v>
      </c>
      <c r="I6" s="22" t="s">
        <v>1131</v>
      </c>
      <c r="J6" s="22" t="s">
        <v>1108</v>
      </c>
      <c r="K6" s="22" t="s">
        <v>1112</v>
      </c>
      <c r="L6" s="22" t="s">
        <v>1113</v>
      </c>
      <c r="M6" s="22" t="s">
        <v>1107</v>
      </c>
      <c r="N6" s="22" t="s">
        <v>1114</v>
      </c>
    </row>
    <row r="7" spans="2:17" ht="20.25" customHeight="1" x14ac:dyDescent="0.25">
      <c r="B7" s="26"/>
      <c r="C7" s="38"/>
      <c r="D7" s="26"/>
      <c r="E7" s="26"/>
      <c r="F7" s="26"/>
      <c r="G7" s="39"/>
      <c r="H7" s="39"/>
      <c r="I7" s="26"/>
      <c r="J7" s="38"/>
      <c r="K7" s="26"/>
      <c r="L7" s="26"/>
      <c r="M7" s="26"/>
      <c r="N7" s="39"/>
    </row>
    <row r="8" spans="2:17" x14ac:dyDescent="0.25">
      <c r="C8" s="20" t="s">
        <v>1119</v>
      </c>
    </row>
  </sheetData>
  <mergeCells count="1">
    <mergeCell ref="B1:G4"/>
  </mergeCells>
  <conditionalFormatting sqref="B7:N7">
    <cfRule type="expression" dxfId="64" priority="1">
      <formula>$B7=$B6</formula>
    </cfRule>
  </conditionalFormatting>
  <conditionalFormatting sqref="B7 I7">
    <cfRule type="expression" dxfId="63" priority="2">
      <formula>$B7=$B6</formula>
    </cfRule>
  </conditionalFormatting>
  <conditionalFormatting sqref="C7 J7">
    <cfRule type="expression" dxfId="62" priority="3">
      <formula>AND($B7=$B6,$C7=$C6)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Q8"/>
  <sheetViews>
    <sheetView workbookViewId="0">
      <selection activeCell="G19" sqref="G19"/>
    </sheetView>
  </sheetViews>
  <sheetFormatPr baseColWidth="10" defaultColWidth="11.42578125" defaultRowHeight="15" x14ac:dyDescent="0.25"/>
  <cols>
    <col min="1" max="1" width="11.42578125" style="20"/>
    <col min="2" max="2" width="12.85546875" style="20" customWidth="1"/>
    <col min="3" max="3" width="14.7109375" style="20" customWidth="1"/>
    <col min="4" max="4" width="20.28515625" style="20" customWidth="1"/>
    <col min="5" max="5" width="17.85546875" style="20" customWidth="1"/>
    <col min="6" max="6" width="13.85546875" style="20" customWidth="1"/>
    <col min="7" max="7" width="27.7109375" style="20" customWidth="1"/>
    <col min="8" max="8" width="14.85546875" style="20" customWidth="1"/>
    <col min="9" max="9" width="20.140625" style="20" customWidth="1"/>
    <col min="10" max="10" width="16" style="20" customWidth="1"/>
    <col min="11" max="11" width="14" style="20" bestFit="1" customWidth="1"/>
    <col min="12" max="12" width="15.5703125" style="20" customWidth="1"/>
    <col min="13" max="15" width="11.42578125" style="20"/>
    <col min="16" max="17" width="0" style="20" hidden="1" customWidth="1"/>
    <col min="18" max="16384" width="11.42578125" style="20"/>
  </cols>
  <sheetData>
    <row r="1" spans="2:17" ht="20.25" customHeight="1" thickBot="1" x14ac:dyDescent="0.3">
      <c r="B1" s="55" t="s">
        <v>1182</v>
      </c>
      <c r="C1" s="56"/>
      <c r="D1" s="56"/>
      <c r="E1" s="56"/>
      <c r="F1" s="56"/>
      <c r="G1" s="57"/>
      <c r="M1" s="41"/>
      <c r="N1" s="41"/>
      <c r="P1" s="41" t="s">
        <v>1173</v>
      </c>
      <c r="Q1" s="41" t="s">
        <v>1174</v>
      </c>
    </row>
    <row r="2" spans="2:17" ht="20.25" customHeight="1" x14ac:dyDescent="0.25">
      <c r="B2" s="58"/>
      <c r="C2" s="59"/>
      <c r="D2" s="59"/>
      <c r="E2" s="59"/>
      <c r="F2" s="59"/>
      <c r="G2" s="60"/>
      <c r="I2" s="35" t="s">
        <v>1124</v>
      </c>
      <c r="J2" s="36">
        <v>150000</v>
      </c>
      <c r="M2" s="42"/>
      <c r="N2" s="42"/>
    </row>
    <row r="3" spans="2:17" ht="20.25" customHeight="1" x14ac:dyDescent="0.25">
      <c r="B3" s="58"/>
      <c r="C3" s="59"/>
      <c r="D3" s="59"/>
      <c r="E3" s="59"/>
      <c r="F3" s="59"/>
      <c r="G3" s="60"/>
      <c r="I3" s="27" t="s">
        <v>1169</v>
      </c>
      <c r="J3" s="28">
        <f>SUM(Tableau251519[Debit])</f>
        <v>0</v>
      </c>
      <c r="M3" s="42"/>
      <c r="N3" s="42"/>
      <c r="P3" s="40">
        <f>SUM($P$4:$P$5)</f>
        <v>0</v>
      </c>
      <c r="Q3" s="40">
        <f>SUM($Q$4:$Q$5)</f>
        <v>0</v>
      </c>
    </row>
    <row r="4" spans="2:17" ht="20.25" customHeight="1" thickBot="1" x14ac:dyDescent="0.3">
      <c r="B4" s="61"/>
      <c r="C4" s="62"/>
      <c r="D4" s="62"/>
      <c r="E4" s="62"/>
      <c r="F4" s="62"/>
      <c r="G4" s="63"/>
      <c r="I4" s="29" t="s">
        <v>1125</v>
      </c>
      <c r="J4" s="30">
        <f>SUM($J$2+SUM($P$3-$Q$3))</f>
        <v>150000</v>
      </c>
      <c r="P4" s="40">
        <f>SUM($N$7+$N$9+$N$11+$N$13+$N$15+$N$17+$N$19+$N$21+$N$23+$N$25+$N$27+$N$29+$N$31+$N$33+$N$35+$N$37+$N$39+$N$41+$N$43+$N$45+$N$47+$N$49+$N$51+$N$53+$N$55+$N$57+$N$59+$N$61+$N$63+$N$65+$N$67+$N$69+$N$71+$N$73+$N$75+$N$77+$N$79+$N$81+$N$83+$N$85+$N$87+$N$89+$N$91+$N$93+$N$95+$N$97+$N$99+$N$101+$N$103+$N$105+$N$107+$N$109+$N$111+$N$113+$N$115+$N$117+$N$119+$N$121+$N$123+$N$125+$N$127+$N$129+$N$131+$N$133+$N$135+$N$137+$N$139+$N$141+$N$143+$N$145+$N$147+$N$149+$N$151+$N$153+$N$155+$N$157+$N$159+$N$161+$N$163+$N$165+$N$167+$N$169+$N$171+$N$173+$N$175+$N$177+$N$179+$N$181+$N$183+$N$185+$N$187+$N$189+$N$191+$N$193+$N$195+$N$197+$N$199+$N$201+$N$203+$N$205+$N$207+$N$209+$N$211+$N$213+$N$215+$N$217+$N$219+$N$221+$N$223+$N$225+$N$227+$N$229+$N$231+$N$233+$N$235+$N$237+$N$239+$N$241+$N$243+$N$245+$N$247+$N$249+$N$251+$N$253+$N$255+$N$257+$N$259+$N$261+$N$263+$N$265+$N$267+$N$269+$N$271+$N$273+$N$275+$N$277+$N$279+$N$281+$N$283+$N$285+$N$287+$N$289+$N$291+$N$293+$N$295+$N$297+$N$299+$N$301+$N$303+$N$305+$N$307+$N$309+$N$311+$N$313+$N$315+$N$317+$N$319+$N$321+$N$323+$N$325+$N$327+$N$329+$N$331+$N$333+$N$335+$N$337+$N$339+$N$341+$N$343+$N$345+$N$347+$N$349+$N$351+$N$353+$N$355+$N$357+$N$359+$N$361+$N$363+$N$365+$N$367+$N$369+$N$371+$N$373+$N$375+$N$377+$N$379+$N$381+$N$383+$N$385+$N$387+$N$389+$N$391+$N$393+$N$395+$N$397+$N$399+$N$401+$N$403+$N$405+$N$407+$N$409+$N$411+$N$413+$N$415+$N$417+$N$419+$N$421+$N$423+$N$425+$N$427+$N$429+$N$431+$N$433+$N$435+$N$437+$N$439+$N$441+$N$443+$N$445+$N$447+$N$449+$N$451+$N$453+$N$455+$N$457+$N$459+$N$461+$N$463+$N$465+$N$467+$N$469+$N$471+$N$473+$N$475+$N$477+$N$479+$N$481+$N$483+$N$485+$N$487+$N$489+$N$491+$N$493+$N$405+$N$497)</f>
        <v>0</v>
      </c>
      <c r="Q4" s="40">
        <f>SUM($N$8+$N$10+$N$12+$N$14+$N$16+$N$18+$N$20+$N$22+$N$24+$N$26+$N$28+$N$30+$N$32+$N$34+$N$36+$N$38+$N$40+$N$42+$N$44+$N$46+$N$48+$N$40+$N$42+$N$44+$N$46+$N$48+$N$50+$N$52+$N$54+$N$56+$N$58+$N$60+$N$62+$N$64+$N$66+$N$68+$N$70+$N$72+$N$74+$N$76+$N$78+$N$80+$N$82+$N$84+$N$86+$N$88+$N$90+$N$92+$N$94+$N$96+$N$88+$N$90+$N$92+$N$94+$N$96+$N$98+$N$100+$N$102+$N$104+$N$106+$N$108+$N$110+$N$112+$N$114+$N$116+$N$118+$N$120+$N$122+$N$124+$N$126+$N$128+$N$130+$N$132+$N$134+$N$136+$N$138+$N$140+$N$142+$N$144+$N$146+$N$148+$N$150+$N$152+$N$154+$N$156+$N$158+$N$160+$N$162+$N$164+$N$166+$N$168+$N$170+$N$172+$N$174+$N$176+$N$178+$N$180+$N$182+$N$184+$N$186+$N$188+$N$190+$N$192+$N$194+$N$196+$N$198+$N$200+$N$202+$N$204+$N$206+$N$208+$N$210+$N$212+$N$214+$N$216+$N$218+$N$220+$N$222+$N$224+$N$226+$N$228+$N$230+$N$232+$N$234+$N$236+$N$238+$N$240+$N$242+$N$244+$N$246+$N$248+$N$250+$N$252+$N$254+$N$256+$N$258+$N$260+$N$262+$N$264+$N$266+$N$268+$N$270+$N$272+$N$274+$N$276+$N$278+$N$280+$N$282+$N$284+$N$286+$N$288+$N$290+$N$292+$N$294+$N$296+$N$298+$N$300+$N$302+$N$304+$N$306+$N$308+$N$310+$N$312+$N$314+$N$316+$N$318+$N$320+$N$322+$N$324+$N$326+$N$328+$N$330+$N$332+$N$334+$N$336+$N$338+$N$340+$N$342+$N$344+$N$346+$N$348+$N$350+$N$352+$N$354+$N$356+$N$358+$N$360+$N$362+$N$364+$N$366+$N$368+$N$370+$N$372+$N$374+$N$376+$N$378+$N$380+$N$382+$N$384+$N$386+$N$388+$N$390+$N$392+$N$394+$N$396+$N$398+$N$400+$N$402+$N$404+$N$406+$N$408+$N$410+$N$412+$N$414+$N$416+$N$418+$N$420+$N$422+$N$424+$N$426+$N$428+$N$430+$N$432+$N$434+$N$436+$N$438+$N$440+$N$442+$N$444+$N$446+$N$448+$N$450+$N$452+$N$454+$N$456+$N$458+$N$460+$N$462+$N$464+$N$466+$N$468+$N$470+$N$472+$N$474+$N$476+$N$478+$N$480+$N$482+$N$484+$N$486+$N$488+$N$490+$N$492+$N$494+$N$496+$N$498)</f>
        <v>0</v>
      </c>
    </row>
    <row r="5" spans="2:17" ht="20.25" customHeight="1" x14ac:dyDescent="0.25">
      <c r="P5" s="42">
        <f>SUM($N$499+$N$501+$N$503+$N$505+$N$507+$N$509+$N$511+$N$513+$N$515+$N$517+$N$519+$N$521+$N$523+$N$525+$N$527+$N$529+$N$531+$N$533+$N$535+$N$537+$N$539+$N$541+$N$543+$N$545+$N$547+$N$549+$N$551+$N$553+$N$555+$N$557+$N$559+$N$561+$N$563+$N$565+$N$567+$N$569+$N$571+$N$573+$N$575+$N$577+$N$579+$N$581+$N$583+$N$585+$N$587+$N$589+$N$591+$N$593+$N$595+$N$597+$N$599+$N$601+$N$603+$N$605+$N$607+$N$609+$N$611+$N$613+$N$615+$N$617+$N$619+$N$621+$N$623+$N$625+$N$627+$N$629+$N$631+$N$633+$N$635+$N$637+$N$639+$N$641+$N$643+$N$645+$N$647+$N$649+$N$651+$N$653+$N$655+$N$657+$N$659+$N$661+$N$663+$N$665+$N$667+$N$669+$N$671+$N$673+$N$675+$N$677+$N$679+$N$681+$N$683+$N$685+$N$687+$N$689+$N$691+$N$693+$N$695+$N$697+$N$699+$N$701+$N$703+$N$705+$N$707+$N$709+$N$711+$N$713+$N$715+$N$717+$N$719+$N$721+$N$723+$N$725+$N$727+$N$729+$N$731+$N$733+$N$735+$N$737+$N$739+$N$741+$N$743+$N$745+$N$747+$N$749+$N$751+$N$753+$N$755+$N$757+$N$759+$N$761+$N$763+$N$765+$N$767+$N$769+$N$771+$N$773+$N$775+$N$777+$N$779+$N$781+$N$783+$N$785+$N$787+$N$789+$N$791+$N$793+$N$795+$N$797+$N$799+$N$801+$N$803+$N$805+$N$807+$N$809+$N$811+$N$813+$N$815+$N$817+$N$819+$N$821+$N$823+$N$825+$N$827+$N$829+$N$831+$N$833+$N$835+$N$837+$N$839+$N$841+$N$843+$N$845+$N$847+$N$849+$N$851+$N$853+$N$855+$N$857+$N$859+$N$861+$N$863+$N$865+$N$867+$N$869+$N$871+$N$873+$N$875+$N$877+$N$879+$N$881+$N$883+$N$885+$N$887+$N$889+$N$891+$N$893+$N$895+$N$897+$N$899+$N$901+$N$903+$N$905+$N$907+$N$909+$N$911+$N$913+$N$915+$N$917+$N$919+$N$921+$N$923+$N$925+$N$927+$N$929+$N$931+$N$933+$N$935+$N$937+$N$939+$N$941+$N$943+$N$945+$N$947+$N$949+$N$951+$N$953+$N$955+$N$957+$N$959+$N$961+$N$963+$N$965+$N$967+$N$969+$N$971+$N$973+$N$975+$N$977+$N$979+$N$981+$N$983+$N$985+$N$987+$N$989+$N$991+$N$993+$N$995+$N$997+$N$999+$N$1001+$N$1003+$N$1005+$N$1007+$N$1009)</f>
        <v>0</v>
      </c>
      <c r="Q5" s="40">
        <f>SUM($N$500+$N$502+$N$504+$N$506+$N$508+$N$510+$N$512+$N$514+$N$516+$N$518+$N$520+$N$522+$N$524+$N$526+$N$528+$N$530+$N$532+$N$534+$N$536+$N$538+$N$540+$N$542+$N$544+$N$546+$N$548+$N$550+$N$552+$N$554+$N$556+$N$558+$N$560+$N$562+$N$564+$N$566+$N$568+$N$570+$N$572+$N$574+$N$576+$N$578+$N$580+$N$582+$N$584+$N$586+$N$588+$N$590+$N$592+$N$594+$N$596+$N$598+$N$600+$N$602+$N$604+$N$606+$N$608+$N$610+$N$612+$N$614+$N$616+$N$618+$N$620+$N$622+$N$624+$N$626+$N$628+$N$630+$N$632+$N$634+$N$636+$N$638+$N$640+$N$642+$N$644+$N$646+$N$648+$N$650+$N$652+$N$654+$N$656+$N$658+$N$660+$N$662+$N$664+$N$666+$N$668+$N$670+$N$672+$N$674+$N$676+$N$678+$N$680+$N$682+$N$684+$N$686+$N$688+$N$690+$N$692+$N$694+$N$696+$N$698+$N$700+$N$702+$N$704+$N$706+$N$708+$N$710+$N$712+$N$714+$N$716+$N$718+$N$720+$N$722+$N$724+$N$726+$N$728+$N$730+$N$732+$N$734+$N$736+$N$738+$N$740+$N$742+$N$744+$N$746+$N$748+$N$750+$N$752+$N$754+$N$756+$N$758+$N$760+$N$762+$N$764+$N$766+$N$768+$N$770+$N$772+$N$774+$N$776+$N$778+$N$780+$N$782+$N$784+$N$786+$N$788+$N$790+$N$792+$N$794+$N$796+$N$798+$N$800+$N$802+$N$804+$N$806+$N$808+$N$810+$N$812+$N$814+$N$816+$N$818+$N$820+$N$822+$N$824+$N$826+$N$828+$N$830+$N$832+$N$834+$N$836+$N$838+$N$840+$N$842+$N$844+$N$846+$N$848+$N$850+$N$852+$N$854+$N$856+$N$858+$N$860+$N$862+$N$864+$N$866+$N$868+$N$870+$N$872+$N$874+$N$876+$N$878+$N$880+$N$882+$N$884+$N$886+$N$888+$N$890+$N$892+$N$894+$N$896+$N$898+$N$900+$N$902+$N$904+$N$906+$N$908+$N$910+$N$912+$N$914+$N$916+$N$918+$N$920+$N$922+$N$924+$N$926+$N$928+$N$930+$N$932+$N$934+$N$936+$N$938+$N$940+$N$942+$N$944+$N$946+$N$948+$N$950+$N$952+$N$954+$N$956+$N$958+$N$960+$N$962+$N$964+$N$966+$N$968+$N$970+$N$972+$N$974+$N$976+$N$978+$N$980+$N$982+$N$984+$N$986+$N$988+$N$990+$N$992+$N$994+$N$996+$N$998+$N$1000+$N$1002+$N$1004+$N$1006+$N$1008+$N$1010)</f>
        <v>0</v>
      </c>
    </row>
    <row r="6" spans="2:17" ht="20.25" customHeight="1" x14ac:dyDescent="0.25">
      <c r="B6" s="22" t="s">
        <v>1120</v>
      </c>
      <c r="C6" s="22" t="s">
        <v>1104</v>
      </c>
      <c r="D6" s="22" t="s">
        <v>1109</v>
      </c>
      <c r="E6" s="22" t="s">
        <v>1110</v>
      </c>
      <c r="F6" s="22" t="s">
        <v>1111</v>
      </c>
      <c r="G6" s="22" t="s">
        <v>1106</v>
      </c>
      <c r="H6" s="22" t="s">
        <v>1116</v>
      </c>
      <c r="I6" s="22" t="s">
        <v>1131</v>
      </c>
      <c r="J6" s="22" t="s">
        <v>1108</v>
      </c>
      <c r="K6" s="22" t="s">
        <v>1112</v>
      </c>
      <c r="L6" s="22" t="s">
        <v>1113</v>
      </c>
      <c r="M6" s="22" t="s">
        <v>1107</v>
      </c>
      <c r="N6" s="22" t="s">
        <v>1114</v>
      </c>
    </row>
    <row r="7" spans="2:17" ht="20.25" customHeight="1" x14ac:dyDescent="0.25">
      <c r="B7" s="26"/>
      <c r="C7" s="38"/>
      <c r="D7" s="26"/>
      <c r="E7" s="26"/>
      <c r="F7" s="26"/>
      <c r="G7" s="39"/>
      <c r="H7" s="39"/>
      <c r="I7" s="26"/>
      <c r="J7" s="38"/>
      <c r="K7" s="26"/>
      <c r="L7" s="26"/>
      <c r="M7" s="26"/>
      <c r="N7" s="39"/>
    </row>
    <row r="8" spans="2:17" x14ac:dyDescent="0.25">
      <c r="C8" s="20" t="s">
        <v>1119</v>
      </c>
    </row>
  </sheetData>
  <mergeCells count="1">
    <mergeCell ref="B1:G4"/>
  </mergeCells>
  <conditionalFormatting sqref="B7:N7">
    <cfRule type="expression" dxfId="46" priority="1">
      <formula>$B7=$B6</formula>
    </cfRule>
  </conditionalFormatting>
  <conditionalFormatting sqref="B7 I7">
    <cfRule type="expression" dxfId="45" priority="2">
      <formula>$B7=$B6</formula>
    </cfRule>
  </conditionalFormatting>
  <conditionalFormatting sqref="C7 J7">
    <cfRule type="expression" dxfId="44" priority="3">
      <formula>AND($B7=$B6,$C7=$C6)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Q8"/>
  <sheetViews>
    <sheetView workbookViewId="0">
      <selection activeCell="G22" sqref="G22"/>
    </sheetView>
  </sheetViews>
  <sheetFormatPr baseColWidth="10" defaultColWidth="11.42578125" defaultRowHeight="15" x14ac:dyDescent="0.25"/>
  <cols>
    <col min="1" max="1" width="11.42578125" style="20"/>
    <col min="2" max="2" width="12.85546875" style="20" customWidth="1"/>
    <col min="3" max="3" width="14.7109375" style="20" customWidth="1"/>
    <col min="4" max="4" width="20.28515625" style="20" customWidth="1"/>
    <col min="5" max="5" width="17.85546875" style="20" customWidth="1"/>
    <col min="6" max="6" width="18.28515625" style="20" bestFit="1" customWidth="1"/>
    <col min="7" max="7" width="27.7109375" style="20" customWidth="1"/>
    <col min="8" max="8" width="14.85546875" style="20" customWidth="1"/>
    <col min="9" max="9" width="20.140625" style="20" customWidth="1"/>
    <col min="10" max="10" width="16" style="20" customWidth="1"/>
    <col min="11" max="11" width="14" style="20" bestFit="1" customWidth="1"/>
    <col min="12" max="12" width="15.5703125" style="20" customWidth="1"/>
    <col min="13" max="15" width="11.42578125" style="20"/>
    <col min="16" max="17" width="0" style="20" hidden="1" customWidth="1"/>
    <col min="18" max="16384" width="11.42578125" style="20"/>
  </cols>
  <sheetData>
    <row r="1" spans="2:17" ht="20.25" customHeight="1" x14ac:dyDescent="0.25">
      <c r="D1" s="64" t="s">
        <v>1181</v>
      </c>
      <c r="E1" s="64"/>
      <c r="F1" s="64"/>
      <c r="G1" s="64"/>
      <c r="H1" s="64"/>
      <c r="I1" s="64"/>
      <c r="J1" s="64"/>
      <c r="K1" s="41"/>
    </row>
    <row r="2" spans="2:17" ht="20.25" customHeight="1" x14ac:dyDescent="0.25">
      <c r="D2" s="64"/>
      <c r="E2" s="64"/>
      <c r="F2" s="64"/>
      <c r="G2" s="64"/>
      <c r="H2" s="64"/>
      <c r="I2" s="64"/>
      <c r="J2" s="64"/>
      <c r="K2" s="42"/>
    </row>
    <row r="3" spans="2:17" ht="20.25" customHeight="1" x14ac:dyDescent="0.25">
      <c r="D3" s="64"/>
      <c r="E3" s="64"/>
      <c r="F3" s="64"/>
      <c r="G3" s="64"/>
      <c r="H3" s="64"/>
      <c r="I3" s="64"/>
      <c r="J3" s="64"/>
      <c r="K3" s="42"/>
    </row>
    <row r="4" spans="2:17" ht="20.25" customHeight="1" x14ac:dyDescent="0.25"/>
    <row r="5" spans="2:17" ht="20.25" customHeight="1" x14ac:dyDescent="0.25">
      <c r="P5" s="42">
        <f>SUM($N$499+$N$501+$N$503+$N$505+$N$507+$N$509+$N$511+$N$513+$N$515+$N$517+$N$519+$N$521+$N$523+$N$525+$N$527+$N$529+$N$531+$N$533+$N$535+$N$537+$N$539+$N$541+$N$543+$N$545+$N$547+$N$549+$N$551+$N$553+$N$555+$N$557+$N$559+$N$561+$N$563+$N$565+$N$567+$N$569+$N$571+$N$573+$N$575+$N$577+$N$579+$N$581+$N$583+$N$585+$N$587+$N$589+$N$591+$N$593+$N$595+$N$597+$N$599+$N$601+$N$603+$N$605+$N$607+$N$609+$N$611+$N$613+$N$615+$N$617+$N$619+$N$621+$N$623+$N$625+$N$627+$N$629+$N$631+$N$633+$N$635+$N$637+$N$639+$N$641+$N$643+$N$645+$N$647+$N$649+$N$651+$N$653+$N$655+$N$657+$N$659+$N$661+$N$663+$N$665+$N$667+$N$669+$N$671+$N$673+$N$675+$N$677+$N$679+$N$681+$N$683+$N$685+$N$687+$N$689+$N$691+$N$693+$N$695+$N$697+$N$699+$N$701+$N$703+$N$705+$N$707+$N$709+$N$711+$N$713+$N$715+$N$717+$N$719+$N$721+$N$723+$N$725+$N$727+$N$729+$N$731+$N$733+$N$735+$N$737+$N$739+$N$741+$N$743+$N$745+$N$747+$N$749+$N$751+$N$753+$N$755+$N$757+$N$759+$N$761+$N$763+$N$765+$N$767+$N$769+$N$771+$N$773+$N$775+$N$777+$N$779+$N$781+$N$783+$N$785+$N$787+$N$789+$N$791+$N$793+$N$795+$N$797+$N$799+$N$801+$N$803+$N$805+$N$807+$N$809+$N$811+$N$813+$N$815+$N$817+$N$819+$N$821+$N$823+$N$825+$N$827+$N$829+$N$831+$N$833+$N$835+$N$837+$N$839+$N$841+$N$843+$N$845+$N$847+$N$849+$N$851+$N$853+$N$855+$N$857+$N$859+$N$861+$N$863+$N$865+$N$867+$N$869+$N$871+$N$873+$N$875+$N$877+$N$879+$N$881+$N$883+$N$885+$N$887+$N$889+$N$891+$N$893+$N$895+$N$897+$N$899+$N$901+$N$903+$N$905+$N$907+$N$909+$N$911+$N$913+$N$915+$N$917+$N$919+$N$921+$N$923+$N$925+$N$927+$N$929+$N$931+$N$933+$N$935+$N$937+$N$939+$N$941+$N$943+$N$945+$N$947+$N$949+$N$951+$N$953+$N$955+$N$957+$N$959+$N$961+$N$963+$N$965+$N$967+$N$969+$N$971+$N$973+$N$975+$N$977+$N$979+$N$981+$N$983+$N$985+$N$987+$N$989+$N$991+$N$993+$N$995+$N$997+$N$999+$N$1001+$N$1003+$N$1005+$N$1007+$N$1009)</f>
        <v>0</v>
      </c>
      <c r="Q5" s="40">
        <f>SUM($N$500+$N$502+$N$504+$N$506+$N$508+$N$510+$N$512+$N$514+$N$516+$N$518+$N$520+$N$522+$N$524+$N$526+$N$528+$N$530+$N$532+$N$534+$N$536+$N$538+$N$540+$N$542+$N$544+$N$546+$N$548+$N$550+$N$552+$N$554+$N$556+$N$558+$N$560+$N$562+$N$564+$N$566+$N$568+$N$570+$N$572+$N$574+$N$576+$N$578+$N$580+$N$582+$N$584+$N$586+$N$588+$N$590+$N$592+$N$594+$N$596+$N$598+$N$600+$N$602+$N$604+$N$606+$N$608+$N$610+$N$612+$N$614+$N$616+$N$618+$N$620+$N$622+$N$624+$N$626+$N$628+$N$630+$N$632+$N$634+$N$636+$N$638+$N$640+$N$642+$N$644+$N$646+$N$648+$N$650+$N$652+$N$654+$N$656+$N$658+$N$660+$N$662+$N$664+$N$666+$N$668+$N$670+$N$672+$N$674+$N$676+$N$678+$N$680+$N$682+$N$684+$N$686+$N$688+$N$690+$N$692+$N$694+$N$696+$N$698+$N$700+$N$702+$N$704+$N$706+$N$708+$N$710+$N$712+$N$714+$N$716+$N$718+$N$720+$N$722+$N$724+$N$726+$N$728+$N$730+$N$732+$N$734+$N$736+$N$738+$N$740+$N$742+$N$744+$N$746+$N$748+$N$750+$N$752+$N$754+$N$756+$N$758+$N$760+$N$762+$N$764+$N$766+$N$768+$N$770+$N$772+$N$774+$N$776+$N$778+$N$780+$N$782+$N$784+$N$786+$N$788+$N$790+$N$792+$N$794+$N$796+$N$798+$N$800+$N$802+$N$804+$N$806+$N$808+$N$810+$N$812+$N$814+$N$816+$N$818+$N$820+$N$822+$N$824+$N$826+$N$828+$N$830+$N$832+$N$834+$N$836+$N$838+$N$840+$N$842+$N$844+$N$846+$N$848+$N$850+$N$852+$N$854+$N$856+$N$858+$N$860+$N$862+$N$864+$N$866+$N$868+$N$870+$N$872+$N$874+$N$876+$N$878+$N$880+$N$882+$N$884+$N$886+$N$888+$N$890+$N$892+$N$894+$N$896+$N$898+$N$900+$N$902+$N$904+$N$906+$N$908+$N$910+$N$912+$N$914+$N$916+$N$918+$N$920+$N$922+$N$924+$N$926+$N$928+$N$930+$N$932+$N$934+$N$936+$N$938+$N$940+$N$942+$N$944+$N$946+$N$948+$N$950+$N$952+$N$954+$N$956+$N$958+$N$960+$N$962+$N$964+$N$966+$N$968+$N$970+$N$972+$N$974+$N$976+$N$978+$N$980+$N$982+$N$984+$N$986+$N$988+$N$990+$N$992+$N$994+$N$996+$N$998+$N$1000+$N$1002+$N$1004+$N$1006+$N$1008+$N$1010)</f>
        <v>0</v>
      </c>
    </row>
    <row r="6" spans="2:17" ht="20.25" customHeight="1" x14ac:dyDescent="0.25">
      <c r="B6" s="22" t="s">
        <v>1120</v>
      </c>
      <c r="C6" s="22" t="s">
        <v>1104</v>
      </c>
      <c r="D6" s="22" t="s">
        <v>1109</v>
      </c>
      <c r="E6" s="22" t="s">
        <v>1110</v>
      </c>
      <c r="F6" s="22" t="s">
        <v>1111</v>
      </c>
      <c r="G6" s="22" t="s">
        <v>1106</v>
      </c>
      <c r="H6" s="22" t="s">
        <v>1116</v>
      </c>
      <c r="I6" s="22" t="s">
        <v>1131</v>
      </c>
      <c r="J6" s="22" t="s">
        <v>1108</v>
      </c>
      <c r="K6" s="22" t="s">
        <v>1112</v>
      </c>
      <c r="L6" s="22" t="s">
        <v>1113</v>
      </c>
      <c r="M6" s="22" t="s">
        <v>1107</v>
      </c>
      <c r="N6" s="22" t="s">
        <v>1114</v>
      </c>
      <c r="O6" s="22" t="s">
        <v>1151</v>
      </c>
    </row>
    <row r="7" spans="2:17" ht="20.25" customHeight="1" x14ac:dyDescent="0.25">
      <c r="B7" s="26"/>
      <c r="C7" s="38"/>
      <c r="D7" s="26"/>
      <c r="E7" s="26"/>
      <c r="F7" s="26"/>
      <c r="G7" s="39"/>
      <c r="H7" s="39"/>
      <c r="I7" s="26"/>
      <c r="J7" s="38"/>
      <c r="K7" s="26"/>
      <c r="L7" s="26"/>
      <c r="M7" s="26"/>
      <c r="N7" s="39"/>
      <c r="O7" s="39"/>
    </row>
    <row r="8" spans="2:17" x14ac:dyDescent="0.25">
      <c r="C8" s="20" t="s">
        <v>1119</v>
      </c>
    </row>
  </sheetData>
  <mergeCells count="1">
    <mergeCell ref="D1:J3"/>
  </mergeCells>
  <conditionalFormatting sqref="B7:O7">
    <cfRule type="expression" dxfId="28" priority="1">
      <formula>$B7=$B6</formula>
    </cfRule>
  </conditionalFormatting>
  <conditionalFormatting sqref="B7 I7">
    <cfRule type="expression" dxfId="27" priority="2">
      <formula>$B7=$B6</formula>
    </cfRule>
  </conditionalFormatting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I20"/>
  <sheetViews>
    <sheetView workbookViewId="0">
      <selection activeCell="I13" sqref="I13"/>
    </sheetView>
  </sheetViews>
  <sheetFormatPr baseColWidth="10" defaultColWidth="11.42578125" defaultRowHeight="15" x14ac:dyDescent="0.25"/>
  <cols>
    <col min="1" max="4" width="11.42578125" style="20"/>
    <col min="5" max="6" width="18.85546875" style="20" customWidth="1"/>
    <col min="7" max="7" width="11.42578125" style="20"/>
    <col min="8" max="8" width="20.28515625" style="20" customWidth="1"/>
    <col min="9" max="16384" width="11.42578125" style="20"/>
  </cols>
  <sheetData>
    <row r="5" spans="2:9" x14ac:dyDescent="0.25">
      <c r="B5" s="21" t="s">
        <v>1129</v>
      </c>
      <c r="C5" s="21" t="s">
        <v>1151</v>
      </c>
      <c r="E5" s="21" t="s">
        <v>1134</v>
      </c>
      <c r="F5" s="21" t="s">
        <v>1151</v>
      </c>
      <c r="H5" s="21" t="s">
        <v>1147</v>
      </c>
    </row>
    <row r="6" spans="2:9" x14ac:dyDescent="0.25">
      <c r="B6" s="21" t="s">
        <v>1126</v>
      </c>
      <c r="C6" s="21">
        <v>411</v>
      </c>
      <c r="E6" s="21" t="s">
        <v>1148</v>
      </c>
      <c r="F6" s="21">
        <v>0</v>
      </c>
      <c r="H6" s="21" t="s">
        <v>1148</v>
      </c>
    </row>
    <row r="7" spans="2:9" x14ac:dyDescent="0.25">
      <c r="B7" s="21" t="s">
        <v>1127</v>
      </c>
      <c r="C7" s="21">
        <v>4011</v>
      </c>
      <c r="E7" s="21" t="s">
        <v>1126</v>
      </c>
      <c r="F7" s="21">
        <v>411</v>
      </c>
      <c r="H7" s="21" t="s">
        <v>1149</v>
      </c>
    </row>
    <row r="8" spans="2:9" x14ac:dyDescent="0.25">
      <c r="B8" s="21" t="s">
        <v>1130</v>
      </c>
      <c r="C8" s="21">
        <v>641</v>
      </c>
      <c r="E8" s="21" t="s">
        <v>1127</v>
      </c>
      <c r="F8" s="21">
        <v>4011</v>
      </c>
      <c r="H8" s="21" t="s">
        <v>1150</v>
      </c>
    </row>
    <row r="9" spans="2:9" x14ac:dyDescent="0.25">
      <c r="B9" s="21" t="s">
        <v>1128</v>
      </c>
      <c r="C9" s="21"/>
      <c r="E9" s="21" t="s">
        <v>1135</v>
      </c>
      <c r="F9" s="21">
        <v>641</v>
      </c>
    </row>
    <row r="10" spans="2:9" x14ac:dyDescent="0.25">
      <c r="E10" s="21" t="s">
        <v>1136</v>
      </c>
      <c r="F10" s="21">
        <v>5211</v>
      </c>
      <c r="H10" s="65" t="s">
        <v>1170</v>
      </c>
      <c r="I10" s="65"/>
    </row>
    <row r="11" spans="2:9" x14ac:dyDescent="0.25">
      <c r="E11" s="21" t="s">
        <v>1137</v>
      </c>
      <c r="F11" s="21">
        <v>5711</v>
      </c>
      <c r="H11" s="37" t="s">
        <v>1171</v>
      </c>
      <c r="I11" s="37" t="s">
        <v>1172</v>
      </c>
    </row>
    <row r="12" spans="2:9" x14ac:dyDescent="0.25">
      <c r="E12" s="21" t="s">
        <v>1138</v>
      </c>
      <c r="F12" s="21"/>
      <c r="H12" s="37">
        <f>SUM(ACHAT!$N$7+ACHAT!$N$9+ACHAT!$N$11+ACHAT!$N$13+ACHAT!$N$15+ACHAT!$N$17+ACHAT!$N$19+ACHAT!$N$21+ACHAT!$N23+ACHAT!$N$25+ACHAT!$N$27+ACHAT!$N$29+ACHAT!$N$31+ACHAT!$N$33+ACHAT!$N$35+ACHAT!$N$37+ACHAT!$N$39+ACHAT!$N$41+ACHAT!$N$43+ACHAT!$N$45+ACHAT!$N$47+ACHAT!$N$49+ACHAT!$N$51+ACHAT!$N$53+ACHAT!$N$55+ACHAT!$N$57+ACHAT!$N$59+ACHAT!SN$60+ACHAT!$N$63+ACHAT!$N$65+ACHAT!$N$67+ACHAT!$N$69+ACHAT!SN$70+ACHAT!$N$73+ACHAT!$N$75+ACHAT!$N$77+ACHAT!$N$79+ACHAT!$N$81+ACHAT!$N$83+ACHAT!$N$85+ACHAT!$N$87+ACHAT!SN$88+ACHAT!SN$90+ACHAT!$N$93+ACHAT!$N$95+ACHAT!$N$97+ACHAT!SN$98+ACHAT!SN$100+ACHAT!SN$102+ACHAT!$N$105+ACHAT!$N$107+ACHAT!$N$109+ACHAT!$N$111+ACHAT!$N$113+ACHAT!$N$115+ACHAT!$N$117+ACHAT!$N$119+ACHAT!$N$121+ACHAT!$N$123+ACHAT!$N$125+ACHAT!$N$127+ACHAT!$N$129+ACHAT!$N$131+ACHAT!$N$133+ACHAT!$N$135+ACHAT!$N$137+ACHAT!$N$139+ACHAT!$N$141+ACHAT!$N$143+ACHAT!$N$145+ACHAT!$N$147+ACHAT!$N$149+ACHAT!$N$151+ACHAT!$N$153+ACHAT!$N$155+ACHAT!$N$157+ACHAT!$N$159+ACHAT!$N$161+ACHAT!$N$163+ACHAT!$N$165+ACHAT!$N$167+ACHAT!$N$169+ACHAT!$N$171+ACHAT!$N$173+ACHAT!$N$175+ACHAT!$N$177+ACHAT!$N$179+ACHAT!$N$181+ACHAT!$N$183+ACHAT!$N$185+ACHAT!$N$187+ACHAT!$N$189+ACHAT!$N$191+ACHAT!$N$193+ACHAT!$N$195+ACHAT!$N$197)</f>
        <v>0</v>
      </c>
      <c r="I12" s="37">
        <f>SUM(ACHAT!$N$8+ACHAT!$N$10+ACHAT!$N$12+ACHAT!$N$14+ACHAT!$N$16+ACHAT!$N$18+ACHAT!$N$20+ACHAT!$N$22+ACHAT!$N$24+ACHAT!$N$26+ACHAT!$N$28+ACHAT!$N$30+ACHAT!$N$32+ACHAT!$N$34+ACHAT!$N$36+ACHAT!$N$38+ACHAT!$N$40+ACHAT!$N$42+ACHAT!$N$44+ACHAT!$N$46+ACHAT!$N$48+ACHAT!$N$40+ACHAT!$N$42+ACHAT!$N$44+ACHAT!$N$46+ACHAT!$N$48+ACHAT!$N$50+ACHAT!$N$52+ACHAT!$N$54+ACHAT!$N$56+ACHAT!$N$58+ACHAT!$N$60+ACHAT!$N$62+ACHAT!$N$64+ACHAT!$N$66+ACHAT!$N$78+ACHAT!$N$80+ACHAT!$N$82+ACHAT!$N$84+ACHAT!$N$86+ACHAT!$N$88+ACHAT!$N$90+ACHAT!$N$92+ACHAT!$N$94+ACHAT!$N$96+ACHAT!$N$88+ACHAT!$N$90+ACHAT!$N$92+ACHAT!$N$94+ACHAT!$N$96+ACHAT!$N$98)</f>
        <v>0</v>
      </c>
    </row>
    <row r="13" spans="2:9" x14ac:dyDescent="0.25">
      <c r="E13" s="21" t="s">
        <v>1139</v>
      </c>
      <c r="F13" s="21"/>
    </row>
    <row r="14" spans="2:9" x14ac:dyDescent="0.25">
      <c r="E14" s="21" t="s">
        <v>1140</v>
      </c>
      <c r="F14" s="21"/>
    </row>
    <row r="15" spans="2:9" x14ac:dyDescent="0.25">
      <c r="E15" s="21" t="s">
        <v>1141</v>
      </c>
      <c r="F15" s="21"/>
    </row>
    <row r="16" spans="2:9" x14ac:dyDescent="0.25">
      <c r="E16" s="21" t="s">
        <v>1142</v>
      </c>
      <c r="F16" s="21"/>
    </row>
    <row r="17" spans="5:6" x14ac:dyDescent="0.25">
      <c r="E17" s="21" t="s">
        <v>1143</v>
      </c>
      <c r="F17" s="21"/>
    </row>
    <row r="18" spans="5:6" x14ac:dyDescent="0.25">
      <c r="E18" s="21" t="s">
        <v>1144</v>
      </c>
      <c r="F18" s="21"/>
    </row>
    <row r="19" spans="5:6" x14ac:dyDescent="0.25">
      <c r="E19" s="21" t="s">
        <v>1145</v>
      </c>
      <c r="F19" s="21"/>
    </row>
    <row r="20" spans="5:6" x14ac:dyDescent="0.25">
      <c r="E20" s="21" t="s">
        <v>1146</v>
      </c>
      <c r="F20" s="21"/>
    </row>
  </sheetData>
  <mergeCells count="1">
    <mergeCell ref="H10:I10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PLANCOMTABLE</vt:lpstr>
      <vt:lpstr>PLANCOMPTE</vt:lpstr>
      <vt:lpstr>PLANTHIERS</vt:lpstr>
      <vt:lpstr>Formulaire</vt:lpstr>
      <vt:lpstr>ACHAT</vt:lpstr>
      <vt:lpstr>VENTE</vt:lpstr>
      <vt:lpstr>BANQUE</vt:lpstr>
      <vt:lpstr>CAISSE</vt:lpstr>
      <vt:lpstr>DIVERS</vt:lpstr>
      <vt:lpstr>GrandJournal</vt:lpstr>
      <vt:lpstr>Parametre</vt:lpstr>
      <vt:lpstr>checker</vt:lpstr>
      <vt:lpstr>COMPTE1</vt:lpstr>
      <vt:lpstr>GrandJournal!COMPTIERS</vt:lpstr>
      <vt:lpstr>COMPTIERS</vt:lpstr>
      <vt:lpstr>GrandJournal!natureCompte</vt:lpstr>
      <vt:lpstr>natureCompte</vt:lpstr>
      <vt:lpstr>GrandJournal!NCOMPTE</vt:lpstr>
      <vt:lpstr>NCOMPTE</vt:lpstr>
      <vt:lpstr>GrandJournal!rapport</vt:lpstr>
      <vt:lpstr>rapport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BAYE NIASSE REK</dc:creator>
  <cp:lastModifiedBy>BAYE NIASSE REK</cp:lastModifiedBy>
  <dcterms:created xsi:type="dcterms:W3CDTF">2020-08-28T12:06:18Z</dcterms:created>
  <dcterms:modified xsi:type="dcterms:W3CDTF">2020-09-16T13:05:40Z</dcterms:modified>
</cp:coreProperties>
</file>