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30D0B240-74F7-4655-B108-1B5F44367929}" xr6:coauthVersionLast="47" xr6:coauthVersionMax="47" xr10:uidLastSave="{00000000-0000-0000-0000-000000000000}"/>
  <bookViews>
    <workbookView xWindow="-120" yWindow="-120" windowWidth="29040" windowHeight="15840" tabRatio="738" xr2:uid="{00000000-000D-0000-FFFF-FFFF00000000}"/>
  </bookViews>
  <sheets>
    <sheet name="B21" sheetId="9" r:id="rId1"/>
  </sheets>
  <externalReferences>
    <externalReference r:id="rId2"/>
    <externalReference r:id="rId3"/>
  </externalReferences>
  <definedNames>
    <definedName name="_xlnm._FilterDatabase" localSheetId="0" hidden="1">'B21'!$F$1:$G$785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[1]check!$B$14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9" l="1"/>
  <c r="P4" i="9"/>
  <c r="N5" i="9"/>
  <c r="S4" i="9"/>
  <c r="AN27" i="9" l="1"/>
  <c r="AN28" i="9" s="1"/>
  <c r="AN26" i="9"/>
  <c r="AN24" i="9"/>
  <c r="AN22" i="9"/>
  <c r="AN18" i="9"/>
  <c r="AN16" i="9"/>
  <c r="AN14" i="9"/>
  <c r="AN12" i="9"/>
  <c r="AN10" i="9"/>
  <c r="AN8" i="9"/>
  <c r="AN6" i="9"/>
  <c r="AN4" i="9"/>
  <c r="AM27" i="9"/>
  <c r="AM28" i="9" s="1"/>
  <c r="AM26" i="9"/>
  <c r="AM24" i="9"/>
  <c r="AM22" i="9"/>
  <c r="AM18" i="9"/>
  <c r="AM16" i="9"/>
  <c r="AM14" i="9"/>
  <c r="AM12" i="9"/>
  <c r="AM10" i="9"/>
  <c r="AM8" i="9"/>
  <c r="AM6" i="9"/>
  <c r="AM4" i="9"/>
  <c r="AL27" i="9"/>
  <c r="AL28" i="9" s="1"/>
  <c r="AL26" i="9"/>
  <c r="AL24" i="9"/>
  <c r="AL22" i="9"/>
  <c r="AL18" i="9"/>
  <c r="AL16" i="9"/>
  <c r="AL14" i="9"/>
  <c r="AL12" i="9"/>
  <c r="AL10" i="9"/>
  <c r="AL8" i="9"/>
  <c r="AL6" i="9"/>
  <c r="AL4" i="9"/>
  <c r="AB67" i="9"/>
  <c r="AB66" i="9"/>
  <c r="AB65" i="9"/>
  <c r="AB64" i="9"/>
  <c r="AB63" i="9"/>
  <c r="AB62" i="9"/>
  <c r="AB61" i="9"/>
  <c r="AB60" i="9"/>
  <c r="AB59" i="9"/>
  <c r="AB58" i="9"/>
  <c r="AB57" i="9"/>
  <c r="AB56" i="9"/>
  <c r="AB52" i="9"/>
  <c r="AB51" i="9"/>
  <c r="AB50" i="9"/>
  <c r="AB49" i="9"/>
  <c r="AB48" i="9"/>
  <c r="AB47" i="9"/>
  <c r="AB46" i="9"/>
  <c r="AB45" i="9"/>
  <c r="AB44" i="9"/>
  <c r="AB43" i="9"/>
  <c r="AB42" i="9"/>
  <c r="AB41" i="9"/>
  <c r="AH66" i="9"/>
  <c r="AG66" i="9"/>
  <c r="AK27" i="9"/>
  <c r="AK28" i="9" s="1"/>
  <c r="AJ27" i="9"/>
  <c r="AJ28" i="9" s="1"/>
  <c r="AI27" i="9"/>
  <c r="AI28" i="9" s="1"/>
  <c r="AH27" i="9"/>
  <c r="AG27" i="9"/>
  <c r="AF27" i="9"/>
  <c r="AE27" i="9"/>
  <c r="AD27" i="9"/>
  <c r="AC27" i="9"/>
  <c r="AB27" i="9"/>
  <c r="AH65" i="9"/>
  <c r="AG65" i="9"/>
  <c r="AK26" i="9"/>
  <c r="AJ26" i="9"/>
  <c r="AI26" i="9"/>
  <c r="AH26" i="9"/>
  <c r="AG26" i="9"/>
  <c r="AF26" i="9"/>
  <c r="AE26" i="9"/>
  <c r="AD26" i="9"/>
  <c r="AC26" i="9"/>
  <c r="AB26" i="9"/>
  <c r="AH63" i="9"/>
  <c r="AG63" i="9"/>
  <c r="AK24" i="9"/>
  <c r="AJ24" i="9"/>
  <c r="AI24" i="9"/>
  <c r="AH24" i="9"/>
  <c r="AG24" i="9"/>
  <c r="AF24" i="9"/>
  <c r="AE24" i="9"/>
  <c r="AD24" i="9"/>
  <c r="AC24" i="9"/>
  <c r="AB24" i="9"/>
  <c r="AI62" i="9"/>
  <c r="AK22" i="9"/>
  <c r="AJ22" i="9"/>
  <c r="AI60" i="9"/>
  <c r="AI66" i="9" s="1"/>
  <c r="AH59" i="9"/>
  <c r="AG59" i="9"/>
  <c r="AJ20" i="9"/>
  <c r="AI20" i="9"/>
  <c r="AH20" i="9"/>
  <c r="AG20" i="9"/>
  <c r="AF20" i="9"/>
  <c r="AE20" i="9"/>
  <c r="AD20" i="9"/>
  <c r="AC20" i="9"/>
  <c r="AB20" i="9"/>
  <c r="AH57" i="9"/>
  <c r="AG57" i="9"/>
  <c r="AK18" i="9"/>
  <c r="AJ18" i="9"/>
  <c r="AI18" i="9"/>
  <c r="AH18" i="9"/>
  <c r="AG18" i="9"/>
  <c r="AF18" i="9"/>
  <c r="AE18" i="9"/>
  <c r="AD18" i="9"/>
  <c r="AC18" i="9"/>
  <c r="AB18" i="9"/>
  <c r="AH55" i="9"/>
  <c r="AG55" i="9"/>
  <c r="AK16" i="9"/>
  <c r="AJ16" i="9"/>
  <c r="AI16" i="9"/>
  <c r="AH16" i="9"/>
  <c r="AG16" i="9"/>
  <c r="AF16" i="9"/>
  <c r="AE16" i="9"/>
  <c r="AD16" i="9"/>
  <c r="AC16" i="9"/>
  <c r="AB16" i="9"/>
  <c r="AH53" i="9"/>
  <c r="AG53" i="9"/>
  <c r="AK14" i="9"/>
  <c r="AJ14" i="9"/>
  <c r="AI14" i="9"/>
  <c r="AH14" i="9"/>
  <c r="AG14" i="9"/>
  <c r="AF14" i="9"/>
  <c r="AE14" i="9"/>
  <c r="AD14" i="9"/>
  <c r="AC14" i="9"/>
  <c r="AB14" i="9"/>
  <c r="AH51" i="9"/>
  <c r="AG51" i="9"/>
  <c r="AK12" i="9"/>
  <c r="AJ12" i="9"/>
  <c r="AI12" i="9"/>
  <c r="AH12" i="9"/>
  <c r="AG12" i="9"/>
  <c r="AF12" i="9"/>
  <c r="AE12" i="9"/>
  <c r="AD12" i="9"/>
  <c r="AC12" i="9"/>
  <c r="AB12" i="9"/>
  <c r="AH49" i="9"/>
  <c r="AG49" i="9"/>
  <c r="AK10" i="9"/>
  <c r="AJ10" i="9"/>
  <c r="AI10" i="9"/>
  <c r="AH10" i="9"/>
  <c r="AG10" i="9"/>
  <c r="AF10" i="9"/>
  <c r="AE10" i="9"/>
  <c r="AD10" i="9"/>
  <c r="AC10" i="9"/>
  <c r="AB10" i="9"/>
  <c r="AH47" i="9"/>
  <c r="AG47" i="9"/>
  <c r="AK8" i="9"/>
  <c r="AJ8" i="9"/>
  <c r="AI8" i="9"/>
  <c r="AH8" i="9"/>
  <c r="AG8" i="9"/>
  <c r="AF8" i="9"/>
  <c r="AE8" i="9"/>
  <c r="AD8" i="9"/>
  <c r="AC8" i="9"/>
  <c r="AB8" i="9"/>
  <c r="AH45" i="9"/>
  <c r="AG45" i="9"/>
  <c r="AK6" i="9"/>
  <c r="AJ6" i="9"/>
  <c r="AI6" i="9"/>
  <c r="AH6" i="9"/>
  <c r="AG6" i="9"/>
  <c r="AF6" i="9"/>
  <c r="AE6" i="9"/>
  <c r="AD6" i="9"/>
  <c r="AC6" i="9"/>
  <c r="AB6" i="9"/>
  <c r="AH43" i="9"/>
  <c r="AG43" i="9"/>
  <c r="AK4" i="9"/>
  <c r="AJ4" i="9"/>
  <c r="AI4" i="9"/>
  <c r="AH4" i="9"/>
  <c r="AG4" i="9"/>
  <c r="AF4" i="9"/>
  <c r="AE4" i="9"/>
  <c r="AD4" i="9"/>
  <c r="AC4" i="9"/>
  <c r="AB4" i="9"/>
  <c r="U282" i="9"/>
  <c r="R282" i="9"/>
  <c r="Q282" i="9"/>
  <c r="C282" i="9"/>
  <c r="H282" i="9"/>
  <c r="I282" i="9"/>
  <c r="J282" i="9"/>
  <c r="K282" i="9"/>
  <c r="L282" i="9"/>
  <c r="M282" i="9"/>
  <c r="V64" i="9"/>
  <c r="V282" i="9" s="1"/>
  <c r="S84" i="9"/>
  <c r="S83" i="9"/>
  <c r="S82" i="9"/>
  <c r="S81" i="9"/>
  <c r="S80" i="9"/>
  <c r="S79" i="9"/>
  <c r="S78" i="9"/>
  <c r="S77" i="9"/>
  <c r="S76" i="9"/>
  <c r="S75" i="9"/>
  <c r="S74" i="9"/>
  <c r="S73" i="9"/>
  <c r="S72" i="9"/>
  <c r="S71" i="9"/>
  <c r="S70" i="9"/>
  <c r="S69" i="9"/>
  <c r="S68" i="9"/>
  <c r="S67" i="9"/>
  <c r="S66" i="9"/>
  <c r="S65" i="9"/>
  <c r="S64" i="9"/>
  <c r="S63" i="9"/>
  <c r="S62" i="9"/>
  <c r="S61" i="9"/>
  <c r="S60" i="9"/>
  <c r="S59" i="9"/>
  <c r="S58" i="9"/>
  <c r="S57" i="9"/>
  <c r="S56" i="9"/>
  <c r="S55" i="9"/>
  <c r="S54" i="9"/>
  <c r="S53" i="9"/>
  <c r="S52" i="9"/>
  <c r="S51" i="9"/>
  <c r="S50" i="9"/>
  <c r="S49" i="9"/>
  <c r="S48" i="9"/>
  <c r="S47" i="9"/>
  <c r="S46" i="9"/>
  <c r="S45" i="9"/>
  <c r="S44" i="9"/>
  <c r="S43" i="9"/>
  <c r="S42" i="9"/>
  <c r="S41" i="9"/>
  <c r="S40" i="9"/>
  <c r="S39" i="9"/>
  <c r="S38" i="9"/>
  <c r="S37" i="9"/>
  <c r="S36" i="9"/>
  <c r="S35" i="9"/>
  <c r="S34" i="9"/>
  <c r="S33" i="9"/>
  <c r="S32" i="9"/>
  <c r="S31" i="9"/>
  <c r="S30" i="9"/>
  <c r="S29" i="9"/>
  <c r="S28" i="9"/>
  <c r="S27" i="9"/>
  <c r="S26" i="9"/>
  <c r="S25" i="9"/>
  <c r="S24" i="9"/>
  <c r="S23" i="9"/>
  <c r="S22" i="9"/>
  <c r="S21" i="9"/>
  <c r="S20" i="9"/>
  <c r="S19" i="9"/>
  <c r="S18" i="9"/>
  <c r="S17" i="9"/>
  <c r="S16" i="9"/>
  <c r="S15" i="9"/>
  <c r="S14" i="9"/>
  <c r="S13" i="9"/>
  <c r="S12" i="9"/>
  <c r="S11" i="9"/>
  <c r="S10" i="9"/>
  <c r="S9" i="9"/>
  <c r="S8" i="9"/>
  <c r="S7" i="9"/>
  <c r="S6" i="9"/>
  <c r="S5" i="9"/>
  <c r="G282" i="9"/>
  <c r="F282" i="9"/>
  <c r="E282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3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8" i="9"/>
  <c r="N279" i="9"/>
  <c r="N280" i="9"/>
  <c r="N281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4" i="9"/>
  <c r="S282" i="9" l="1"/>
  <c r="T81" i="9"/>
  <c r="AC22" i="9"/>
  <c r="AC28" i="9"/>
  <c r="AG28" i="9"/>
  <c r="AD22" i="9"/>
  <c r="AG61" i="9"/>
  <c r="AG22" i="9"/>
  <c r="AH22" i="9"/>
  <c r="AD28" i="9"/>
  <c r="AH28" i="9"/>
  <c r="AG67" i="9"/>
  <c r="AF28" i="9"/>
  <c r="AB28" i="9"/>
  <c r="AH67" i="9"/>
  <c r="AE28" i="9"/>
  <c r="AE22" i="9"/>
  <c r="AI22" i="9"/>
  <c r="AH61" i="9"/>
  <c r="AB22" i="9"/>
  <c r="AF22" i="9"/>
  <c r="T63" i="9"/>
  <c r="N282" i="9"/>
  <c r="O81" i="9"/>
  <c r="O71" i="9"/>
  <c r="O38" i="9"/>
  <c r="O22" i="9"/>
  <c r="O17" i="9"/>
  <c r="O9" i="9"/>
  <c r="O49" i="9"/>
  <c r="O63" i="9"/>
  <c r="O43" i="9"/>
  <c r="O27" i="9"/>
  <c r="O34" i="9"/>
  <c r="O30" i="9"/>
  <c r="T22" i="9"/>
  <c r="T38" i="9"/>
  <c r="O4" i="9"/>
  <c r="T30" i="9"/>
  <c r="T34" i="9"/>
  <c r="T49" i="9"/>
  <c r="T4" i="9"/>
  <c r="T27" i="9"/>
  <c r="T71" i="9"/>
  <c r="T9" i="9"/>
  <c r="T17" i="9"/>
  <c r="T43" i="9"/>
  <c r="T282" i="9" l="1"/>
  <c r="O282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DORAI</author>
  </authors>
  <commentList>
    <comment ref="B4" authorId="0" shapeId="0" xr:uid="{5E88350C-F5F2-4882-8F90-0017857C2424}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200t à gauche</t>
        </r>
      </text>
    </comment>
    <comment ref="B6" authorId="0" shapeId="0" xr:uid="{7F2B0B54-3B28-4CA5-9FC2-46BA1FF818B1}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30T SUR SITE</t>
        </r>
      </text>
    </comment>
    <comment ref="B26" authorId="0" shapeId="0" xr:uid="{7051CC11-232F-4ACE-B1C4-695B4E9552B1}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223T EN STOVK LE MERCREDI MATIN ET 87T DE FDV</t>
        </r>
      </text>
    </comment>
  </commentList>
</comments>
</file>

<file path=xl/sharedStrings.xml><?xml version="1.0" encoding="utf-8"?>
<sst xmlns="http://schemas.openxmlformats.org/spreadsheetml/2006/main" count="232" uniqueCount="132">
  <si>
    <t>DATE</t>
  </si>
  <si>
    <t>Total</t>
  </si>
  <si>
    <t>MM</t>
  </si>
  <si>
    <t>DP</t>
  </si>
  <si>
    <t>DM</t>
  </si>
  <si>
    <t>L</t>
  </si>
  <si>
    <t>a</t>
  </si>
  <si>
    <t>Joint</t>
  </si>
  <si>
    <t>Verre</t>
  </si>
  <si>
    <t>Métal</t>
  </si>
  <si>
    <t>Bois</t>
  </si>
  <si>
    <t>Autre</t>
  </si>
  <si>
    <t>Mousse</t>
  </si>
  <si>
    <t>Blanck Deucenink</t>
  </si>
  <si>
    <t>Blanc</t>
  </si>
  <si>
    <t>Total Blanc</t>
  </si>
  <si>
    <t>Moyenne Journalière Blanc</t>
  </si>
  <si>
    <t>Observations</t>
  </si>
  <si>
    <t>Total impuretés</t>
  </si>
  <si>
    <t>Moyenne journalière Impuretés</t>
  </si>
  <si>
    <t>01H45</t>
  </si>
  <si>
    <t>GC</t>
  </si>
  <si>
    <t>05H20</t>
  </si>
  <si>
    <t>11H20</t>
  </si>
  <si>
    <t>KF</t>
  </si>
  <si>
    <t>15H10</t>
  </si>
  <si>
    <t>20H40</t>
  </si>
  <si>
    <t>AB</t>
  </si>
  <si>
    <t>01H05</t>
  </si>
  <si>
    <t>04H55</t>
  </si>
  <si>
    <t>08H00</t>
  </si>
  <si>
    <t>11H10</t>
  </si>
  <si>
    <t>13H40</t>
  </si>
  <si>
    <t>16H25</t>
  </si>
  <si>
    <t>19H00</t>
  </si>
  <si>
    <t>23H40</t>
  </si>
  <si>
    <t>06H15</t>
  </si>
  <si>
    <t>10H00</t>
  </si>
  <si>
    <t>13h30</t>
  </si>
  <si>
    <t>19h10</t>
  </si>
  <si>
    <t>22h55</t>
  </si>
  <si>
    <t>3h30</t>
  </si>
  <si>
    <t>6h40</t>
  </si>
  <si>
    <t>11h00</t>
  </si>
  <si>
    <t>15h30</t>
  </si>
  <si>
    <t>22h10</t>
  </si>
  <si>
    <t>A REPASSER</t>
  </si>
  <si>
    <t>13h45</t>
  </si>
  <si>
    <t>20h15</t>
  </si>
  <si>
    <t>2h45</t>
  </si>
  <si>
    <t>09H00</t>
  </si>
  <si>
    <t>17H45</t>
  </si>
  <si>
    <t>20H45</t>
  </si>
  <si>
    <t>03H00</t>
  </si>
  <si>
    <t>16H00</t>
  </si>
  <si>
    <t>21H55</t>
  </si>
  <si>
    <t>02H20</t>
  </si>
  <si>
    <t>15H05</t>
  </si>
  <si>
    <t>20H00</t>
  </si>
  <si>
    <t>22H35</t>
  </si>
  <si>
    <t>13H30</t>
  </si>
  <si>
    <t>18H15</t>
  </si>
  <si>
    <t>21H00</t>
  </si>
  <si>
    <t>23H00</t>
  </si>
  <si>
    <t>01H30</t>
  </si>
  <si>
    <t>03H45</t>
  </si>
  <si>
    <t>06H50</t>
  </si>
  <si>
    <t>08H30</t>
  </si>
  <si>
    <t>09H53</t>
  </si>
  <si>
    <t>12H30</t>
  </si>
  <si>
    <t>14H30</t>
  </si>
  <si>
    <t>NO SAMPLE</t>
  </si>
  <si>
    <t>18H00</t>
  </si>
  <si>
    <t>22H10</t>
  </si>
  <si>
    <t>23H50</t>
  </si>
  <si>
    <t>01H40</t>
  </si>
  <si>
    <t>04H20</t>
  </si>
  <si>
    <t>07H40</t>
  </si>
  <si>
    <t>15H15</t>
  </si>
  <si>
    <t>18H30</t>
  </si>
  <si>
    <t>21H40</t>
  </si>
  <si>
    <t>23H45</t>
  </si>
  <si>
    <t>05H30</t>
  </si>
  <si>
    <t>08H15</t>
  </si>
  <si>
    <t>10H30</t>
  </si>
  <si>
    <t>12H00</t>
  </si>
  <si>
    <t>14H00</t>
  </si>
  <si>
    <t>16H05</t>
  </si>
  <si>
    <t>19H10</t>
  </si>
  <si>
    <t>20H55</t>
  </si>
  <si>
    <t>22H30</t>
  </si>
  <si>
    <t>00H30</t>
  </si>
  <si>
    <t>01H15</t>
  </si>
  <si>
    <t>02H15</t>
  </si>
  <si>
    <t>03H30</t>
  </si>
  <si>
    <t>Average</t>
  </si>
  <si>
    <t>b</t>
  </si>
  <si>
    <t>Trappe 
B21N</t>
  </si>
  <si>
    <t>Trappe 
Rejet</t>
  </si>
  <si>
    <t>OPERATEUR</t>
  </si>
  <si>
    <t>LAB</t>
  </si>
  <si>
    <t>IMPURITIES</t>
  </si>
  <si>
    <t>WHITE</t>
  </si>
  <si>
    <t>HAMOS</t>
  </si>
  <si>
    <t>OBSERVATIONS</t>
  </si>
  <si>
    <t>Divers / Seuil</t>
  </si>
  <si>
    <t>BB NUMBER</t>
  </si>
  <si>
    <t>HOURS</t>
  </si>
  <si>
    <t>Evolution des BB  non-conformes</t>
  </si>
  <si>
    <t>&gt;8</t>
  </si>
  <si>
    <t>R33</t>
  </si>
  <si>
    <t>Impuretés</t>
  </si>
  <si>
    <t>Nombre de BB produits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</si>
  <si>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</si>
  <si>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</si>
  <si>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</si>
  <si>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</si>
  <si>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</si>
  <si>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</si>
  <si>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</si>
  <si>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</si>
  <si>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</si>
  <si>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</si>
  <si>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</si>
  <si>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</si>
  <si>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</si>
  <si>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SUM UP PRODUCTION OF B21</t>
  </si>
  <si>
    <t>NC 
IMPURITIES</t>
  </si>
  <si>
    <t>NC 
WHITE</t>
  </si>
  <si>
    <t>Total
 Annuel</t>
  </si>
  <si>
    <t>Type</t>
  </si>
  <si>
    <t>NC IMPURITIES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</si>
</sst>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-40C]d\-mmm\-yy;@"/>
    <numFmt numFmtId="165" formatCode="dd/mm/yy;@"/>
    <numFmt numFmtId="166" formatCode="h:mm;@"/>
    <numFmt numFmtId="167" formatCode="0.00&quot; %&quot;"/>
  </numFmts>
  <fonts count="18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8F8E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2" fillId="0" borderId="0"/>
  </cellStyleXfs>
  <cellXfs count="171">
    <xf numFmtId="0" fontId="0" fillId="0" borderId="0" xfId="0"/>
    <xf numFmtId="0" fontId="5" fillId="0" borderId="0" xfId="0" applyFont="1"/>
    <xf numFmtId="0" fontId="5" fillId="0" borderId="0" xfId="0" applyNumberFormat="1" applyFont="1" applyBorder="1" applyAlignment="1">
      <alignment horizontal="center"/>
    </xf>
    <xf numFmtId="3" fontId="5" fillId="4" borderId="1" xfId="0" applyNumberFormat="1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0" fontId="0" fillId="4" borderId="0" xfId="0" applyFill="1"/>
    <xf numFmtId="0" fontId="5" fillId="7" borderId="4" xfId="0" applyNumberFormat="1" applyFont="1" applyFill="1" applyBorder="1" applyAlignment="1">
      <alignment vertical="center"/>
    </xf>
    <xf numFmtId="0" fontId="5" fillId="4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16" xfId="0" applyNumberFormat="1" applyFont="1" applyFill="1" applyBorder="1" applyAlignment="1">
      <alignment horizontal="center"/>
    </xf>
    <xf numFmtId="0" fontId="0" fillId="4" borderId="0" xfId="0" applyFill="1" applyBorder="1"/>
    <xf numFmtId="1" fontId="10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" fontId="5" fillId="0" borderId="36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8" borderId="14" xfId="0" applyNumberFormat="1" applyFont="1" applyFill="1" applyBorder="1" applyAlignment="1">
      <alignment horizontal="center"/>
    </xf>
    <xf numFmtId="164" fontId="5" fillId="4" borderId="16" xfId="0" applyNumberFormat="1" applyFont="1" applyFill="1" applyBorder="1" applyAlignment="1" applyProtection="1">
      <alignment horizontal="center"/>
      <protection locked="0"/>
    </xf>
    <xf numFmtId="0" fontId="16" fillId="3" borderId="3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vertical="center"/>
    </xf>
    <xf numFmtId="2" fontId="5" fillId="0" borderId="39" xfId="0" applyNumberFormat="1" applyFont="1" applyBorder="1" applyAlignment="1">
      <alignment horizontal="center" vertical="center"/>
    </xf>
    <xf numFmtId="2" fontId="5" fillId="0" borderId="39" xfId="0" applyNumberFormat="1" applyFont="1" applyBorder="1" applyAlignment="1">
      <alignment horizontal="center" vertical="center" wrapText="1"/>
    </xf>
    <xf numFmtId="2" fontId="5" fillId="4" borderId="41" xfId="0" applyNumberFormat="1" applyFont="1" applyFill="1" applyBorder="1" applyAlignment="1">
      <alignment horizontal="center" vertical="center" wrapText="1"/>
    </xf>
    <xf numFmtId="2" fontId="15" fillId="0" borderId="38" xfId="0" applyNumberFormat="1" applyFont="1" applyBorder="1" applyAlignment="1">
      <alignment horizontal="center" vertical="center" wrapText="1"/>
    </xf>
    <xf numFmtId="2" fontId="15" fillId="0" borderId="39" xfId="0" applyNumberFormat="1" applyFont="1" applyBorder="1" applyAlignment="1">
      <alignment horizontal="center" vertical="center"/>
    </xf>
    <xf numFmtId="2" fontId="15" fillId="9" borderId="39" xfId="0" applyNumberFormat="1" applyFont="1" applyFill="1" applyBorder="1" applyAlignment="1">
      <alignment horizontal="center" vertical="center"/>
    </xf>
    <xf numFmtId="2" fontId="15" fillId="9" borderId="41" xfId="0" applyNumberFormat="1" applyFont="1" applyFill="1" applyBorder="1" applyAlignment="1">
      <alignment horizontal="center" vertical="center" wrapText="1"/>
    </xf>
    <xf numFmtId="1" fontId="5" fillId="0" borderId="38" xfId="0" applyNumberFormat="1" applyFont="1" applyBorder="1" applyAlignment="1">
      <alignment horizontal="center" vertical="center" wrapText="1"/>
    </xf>
    <xf numFmtId="1" fontId="5" fillId="0" borderId="41" xfId="0" applyNumberFormat="1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/>
    </xf>
    <xf numFmtId="0" fontId="5" fillId="7" borderId="4" xfId="0" applyNumberFormat="1" applyFont="1" applyFill="1" applyBorder="1" applyAlignment="1">
      <alignment horizontal="center"/>
    </xf>
    <xf numFmtId="0" fontId="5" fillId="7" borderId="39" xfId="0" applyNumberFormat="1" applyFont="1" applyFill="1" applyBorder="1" applyAlignment="1">
      <alignment horizontal="center"/>
    </xf>
    <xf numFmtId="0" fontId="5" fillId="7" borderId="41" xfId="0" applyNumberFormat="1" applyFont="1" applyFill="1" applyBorder="1" applyAlignment="1">
      <alignment horizontal="center"/>
    </xf>
    <xf numFmtId="2" fontId="12" fillId="4" borderId="0" xfId="0" applyNumberFormat="1" applyFont="1" applyFill="1" applyAlignment="1">
      <alignment horizontal="center" vertical="center"/>
    </xf>
    <xf numFmtId="1" fontId="12" fillId="4" borderId="0" xfId="0" applyNumberFormat="1" applyFon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64" fontId="5" fillId="4" borderId="8" xfId="0" applyNumberFormat="1" applyFont="1" applyFill="1" applyBorder="1" applyAlignment="1" applyProtection="1">
      <alignment horizontal="center"/>
      <protection locked="0"/>
    </xf>
    <xf numFmtId="0" fontId="5" fillId="4" borderId="9" xfId="0" applyNumberFormat="1" applyFont="1" applyFill="1" applyBorder="1" applyAlignment="1">
      <alignment horizontal="center"/>
    </xf>
    <xf numFmtId="0" fontId="5" fillId="7" borderId="4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 applyProtection="1">
      <alignment horizontal="center"/>
      <protection locked="0"/>
    </xf>
    <xf numFmtId="1" fontId="10" fillId="4" borderId="1" xfId="0" applyNumberFormat="1" applyFont="1" applyFill="1" applyBorder="1" applyAlignment="1">
      <alignment horizontal="center" vertical="center"/>
    </xf>
    <xf numFmtId="166" fontId="0" fillId="4" borderId="1" xfId="0" applyNumberFormat="1" applyFill="1" applyBorder="1" applyAlignment="1">
      <alignment horizontal="center" vertical="center"/>
    </xf>
    <xf numFmtId="2" fontId="10" fillId="4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1" fontId="10" fillId="4" borderId="0" xfId="0" applyNumberFormat="1" applyFon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2" fontId="10" fillId="4" borderId="0" xfId="0" applyNumberFormat="1" applyFont="1" applyFill="1" applyAlignment="1">
      <alignment horizontal="center" vertical="center"/>
    </xf>
    <xf numFmtId="2" fontId="4" fillId="4" borderId="0" xfId="0" applyNumberFormat="1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2" fontId="13" fillId="4" borderId="0" xfId="0" applyNumberFormat="1" applyFont="1" applyFill="1" applyAlignment="1">
      <alignment horizontal="center" vertical="center"/>
    </xf>
    <xf numFmtId="2" fontId="5" fillId="0" borderId="40" xfId="0" applyNumberFormat="1" applyFont="1" applyBorder="1" applyAlignment="1">
      <alignment horizontal="center" vertical="center"/>
    </xf>
    <xf numFmtId="164" fontId="5" fillId="4" borderId="9" xfId="0" applyNumberFormat="1" applyFont="1" applyFill="1" applyBorder="1" applyAlignment="1" applyProtection="1">
      <alignment horizontal="center"/>
      <protection locked="0"/>
    </xf>
    <xf numFmtId="1" fontId="10" fillId="4" borderId="9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1" fontId="10" fillId="4" borderId="0" xfId="0" applyNumberFormat="1" applyFont="1" applyFill="1" applyBorder="1" applyAlignment="1">
      <alignment horizontal="center" vertical="center"/>
    </xf>
    <xf numFmtId="166" fontId="0" fillId="4" borderId="0" xfId="0" applyNumberFormat="1" applyFill="1" applyBorder="1" applyAlignment="1">
      <alignment horizontal="center" vertical="center"/>
    </xf>
    <xf numFmtId="2" fontId="10" fillId="4" borderId="0" xfId="0" applyNumberFormat="1" applyFont="1" applyFill="1" applyBorder="1" applyAlignment="1">
      <alignment horizontal="center" vertical="center"/>
    </xf>
    <xf numFmtId="2" fontId="4" fillId="4" borderId="0" xfId="0" applyNumberFormat="1" applyFont="1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2" fontId="13" fillId="4" borderId="0" xfId="0" applyNumberFormat="1" applyFont="1" applyFill="1" applyBorder="1" applyAlignment="1">
      <alignment horizontal="center" vertical="center"/>
    </xf>
    <xf numFmtId="2" fontId="12" fillId="4" borderId="0" xfId="0" applyNumberFormat="1" applyFont="1" applyFill="1" applyBorder="1" applyAlignment="1">
      <alignment horizontal="center" vertical="center"/>
    </xf>
    <xf numFmtId="1" fontId="12" fillId="4" borderId="0" xfId="0" applyNumberFormat="1" applyFont="1" applyFill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2" fillId="8" borderId="14" xfId="0" applyNumberFormat="1" applyFont="1" applyFill="1" applyBorder="1" applyAlignment="1">
      <alignment horizontal="center"/>
    </xf>
    <xf numFmtId="164" fontId="5" fillId="4" borderId="16" xfId="0" applyNumberFormat="1" applyFont="1" applyFill="1" applyBorder="1" applyAlignment="1">
      <alignment horizontal="center"/>
    </xf>
    <xf numFmtId="0" fontId="5" fillId="4" borderId="16" xfId="0" applyNumberFormat="1" applyFont="1" applyFill="1" applyBorder="1" applyAlignment="1">
      <alignment horizontal="center" vertical="center"/>
    </xf>
    <xf numFmtId="2" fontId="13" fillId="4" borderId="17" xfId="0" applyNumberFormat="1" applyFont="1" applyFill="1" applyBorder="1" applyAlignment="1">
      <alignment horizontal="center" vertical="center"/>
    </xf>
    <xf numFmtId="0" fontId="0" fillId="10" borderId="18" xfId="0" applyFill="1" applyBorder="1"/>
    <xf numFmtId="0" fontId="5" fillId="4" borderId="6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1" fontId="0" fillId="9" borderId="25" xfId="0" applyNumberFormat="1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67" fontId="11" fillId="0" borderId="29" xfId="0" applyNumberFormat="1" applyFont="1" applyBorder="1" applyAlignment="1">
      <alignment horizontal="center" vertical="center"/>
    </xf>
    <xf numFmtId="167" fontId="11" fillId="0" borderId="36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5" fillId="9" borderId="18" xfId="0" applyNumberFormat="1" applyFont="1" applyFill="1" applyBorder="1" applyAlignment="1">
      <alignment horizontal="center" vertical="center"/>
    </xf>
    <xf numFmtId="1" fontId="5" fillId="9" borderId="3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167" fontId="0" fillId="0" borderId="35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67" fontId="5" fillId="0" borderId="32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 wrapText="1"/>
    </xf>
    <xf numFmtId="167" fontId="2" fillId="9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2" fontId="5" fillId="0" borderId="17" xfId="0" applyNumberFormat="1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1" fontId="0" fillId="9" borderId="13" xfId="0" applyNumberForma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10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 wrapText="1"/>
    </xf>
    <xf numFmtId="2" fontId="2" fillId="8" borderId="14" xfId="0" applyNumberFormat="1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20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4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7" borderId="3" xfId="0" applyNumberFormat="1" applyFont="1" applyFill="1" applyBorder="1" applyAlignment="1">
      <alignment horizontal="center" vertical="center"/>
    </xf>
    <xf numFmtId="0" fontId="5" fillId="7" borderId="4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4" fillId="0" borderId="7" xfId="0" applyNumberFormat="1" applyFont="1" applyBorder="1" applyAlignment="1">
      <alignment horizontal="center" vertical="center"/>
    </xf>
    <xf numFmtId="2" fontId="0" fillId="0" borderId="32" xfId="0" applyNumberForma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2" fontId="0" fillId="0" borderId="33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165" fontId="2" fillId="8" borderId="42" xfId="0" applyNumberFormat="1" applyFont="1" applyFill="1" applyBorder="1" applyAlignment="1">
      <alignment horizontal="center"/>
    </xf>
    <xf numFmtId="165" fontId="2" fillId="8" borderId="37" xfId="0" applyNumberFormat="1" applyFont="1" applyFill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0" xfId="0" quotePrefix="1" applyFill="1"/>
    <xf numFmtId="167" fontId="5" fillId="11" borderId="1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4000000}"/>
    <cellStyle name="Normal 3" xfId="2" xr:uid="{00000000-0005-0000-0000-000005000000}"/>
    <cellStyle name="Standard 3" xfId="3" xr:uid="{00000000-0005-0000-0000-000007000000}"/>
    <cellStyle name="Standard 3 2" xfId="4" xr:uid="{00000000-0005-0000-0000-000008000000}"/>
  </cellStyles>
  <dxfs count="53">
    <dxf>
      <font>
        <b/>
        <i val="0"/>
      </font>
    </dxf>
    <dxf>
      <font>
        <b/>
        <i val="0"/>
      </font>
    </dxf>
    <dxf>
      <font>
        <color rgb="FFC00000"/>
      </font>
    </dxf>
    <dxf>
      <font>
        <color theme="3"/>
      </font>
    </dxf>
    <dxf>
      <font>
        <color theme="6" tint="-0.24994659260841701"/>
      </font>
    </dxf>
    <dxf>
      <font>
        <color theme="1"/>
      </font>
    </dxf>
    <dxf>
      <font>
        <color rgb="FFFF0000"/>
      </font>
    </dxf>
    <dxf>
      <font>
        <color theme="3"/>
      </font>
    </dxf>
    <dxf>
      <font>
        <color theme="6" tint="-0.24994659260841701"/>
      </font>
    </dxf>
    <dxf>
      <font>
        <color theme="1"/>
      </font>
    </dxf>
    <dxf>
      <font>
        <color rgb="FFFF0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rgb="FFC00000"/>
      </font>
    </dxf>
    <dxf>
      <font>
        <b/>
        <i val="0"/>
      </font>
    </dxf>
    <dxf>
      <font>
        <b/>
        <i val="0"/>
      </font>
    </dxf>
    <dxf>
      <font>
        <color rgb="FFC00000"/>
      </font>
    </dxf>
    <dxf>
      <font>
        <b/>
        <i val="0"/>
      </font>
    </dxf>
    <dxf>
      <font>
        <color theme="3"/>
      </font>
    </dxf>
    <dxf>
      <font>
        <color theme="6" tint="-0.24994659260841701"/>
      </font>
    </dxf>
    <dxf>
      <font>
        <color theme="1"/>
      </font>
    </dxf>
    <dxf>
      <font>
        <color rgb="FFFF0000"/>
      </font>
    </dxf>
    <dxf>
      <font>
        <color rgb="FFC00000"/>
      </font>
    </dxf>
    <dxf>
      <font>
        <color theme="3"/>
      </font>
    </dxf>
    <dxf>
      <font>
        <color theme="6" tint="-0.24994659260841701"/>
      </font>
    </dxf>
    <dxf>
      <font>
        <color theme="1"/>
      </font>
    </dxf>
    <dxf>
      <font>
        <color rgb="FFFF0000"/>
      </font>
    </dxf>
    <dxf>
      <font>
        <color theme="3"/>
      </font>
    </dxf>
    <dxf>
      <font>
        <color theme="6" tint="-0.24994659260841701"/>
      </font>
    </dxf>
    <dxf>
      <font>
        <color theme="1"/>
      </font>
    </dxf>
    <dxf>
      <font>
        <color rgb="FFFF000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52"/>
      <tableStyleElement type="headerRow" dxfId="51"/>
    </tableStyle>
  </tableStyles>
  <colors>
    <mruColors>
      <color rgb="FF28F8E9"/>
      <color rgb="FFFFFF99"/>
      <color rgb="FF00FFCC"/>
      <color rgb="FFFF99CC"/>
      <color rgb="FFFF66CC"/>
      <color rgb="FFFF6699"/>
      <color rgb="FFFF7C8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38100</xdr:rowOff>
        </xdr:from>
        <xdr:to>
          <xdr:col>0</xdr:col>
          <xdr:colOff>828675</xdr:colOff>
          <xdr:row>1</xdr:row>
          <xdr:rowOff>447675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01_COMMUN\QUALITE\MATIERE\BROYE\B21\2021\Contr&#244;le%20qualit&#233;%20B21-Quality%20control%20B21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>
        <row r="2">
          <cell r="B2" t="str">
            <v>VEKA Umwelttechnik GmbH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 "/>
      <sheetName val="Août"/>
      <sheetName val="Septembre"/>
      <sheetName val="Octobre"/>
      <sheetName val="Novembre"/>
      <sheetName val="Décembre"/>
      <sheetName val="Synthèse"/>
      <sheetName val="Synthese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CL785"/>
  <sheetViews>
    <sheetView tabSelected="1" zoomScale="85" zoomScaleNormal="85" workbookViewId="0">
      <pane ySplit="2" topLeftCell="A3" activePane="bottomLeft" state="frozen"/>
      <selection activeCell="C1" sqref="C1"/>
      <selection pane="bottomLeft" activeCell="J7" sqref="J7"/>
    </sheetView>
  </sheetViews>
  <sheetFormatPr baseColWidth="10" defaultRowHeight="18" x14ac:dyDescent="0.2"/>
  <cols>
    <col min="1" max="4" width="12.85546875" style="2" customWidth="1"/>
    <col min="5" max="6" width="5.7109375" style="2" hidden="1" customWidth="1"/>
    <col min="7" max="7" width="5.7109375" style="11" hidden="1" customWidth="1"/>
    <col min="8" max="8" width="11.42578125" style="12"/>
    <col min="9" max="11" width="11.42578125" style="13"/>
    <col min="12" max="12" width="11.42578125" style="14"/>
    <col min="13" max="22" width="11.42578125" style="15"/>
    <col min="23" max="23" width="16.7109375" style="16" bestFit="1" customWidth="1"/>
    <col min="24" max="24" width="11.42578125" style="40"/>
    <col min="25" max="26" width="11.42578125" style="41" customWidth="1"/>
    <col min="27" max="27" width="11.42578125" style="42"/>
    <col min="28" max="90" width="11.42578125" style="5"/>
  </cols>
  <sheetData>
    <row r="1" spans="1:56" ht="18.75" thickBot="1" x14ac:dyDescent="0.25">
      <c r="A1" s="128" t="s">
        <v>0</v>
      </c>
      <c r="B1" s="130" t="s">
        <v>99</v>
      </c>
      <c r="C1" s="130" t="s">
        <v>106</v>
      </c>
      <c r="D1" s="130" t="s">
        <v>107</v>
      </c>
      <c r="E1" s="125" t="s">
        <v>100</v>
      </c>
      <c r="F1" s="126"/>
      <c r="G1" s="127"/>
      <c r="H1" s="125" t="s">
        <v>101</v>
      </c>
      <c r="I1" s="126"/>
      <c r="J1" s="126"/>
      <c r="K1" s="126"/>
      <c r="L1" s="126"/>
      <c r="M1" s="126"/>
      <c r="N1" s="126"/>
      <c r="O1" s="127"/>
      <c r="P1" s="122"/>
      <c r="Q1" s="125" t="s">
        <v>102</v>
      </c>
      <c r="R1" s="126"/>
      <c r="S1" s="126"/>
      <c r="T1" s="127"/>
      <c r="U1" s="125" t="s">
        <v>103</v>
      </c>
      <c r="V1" s="127"/>
      <c r="W1" s="26" t="s">
        <v>104</v>
      </c>
      <c r="AA1" s="125" t="s">
        <v>126</v>
      </c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7"/>
      <c r="BA1" s="5" t="s">
        <v>18</v>
      </c>
      <c r="BB1" s="5" t="s">
        <v>130</v>
      </c>
    </row>
    <row r="2" spans="1:56" ht="39" thickBot="1" x14ac:dyDescent="0.25">
      <c r="A2" s="129"/>
      <c r="B2" s="131"/>
      <c r="C2" s="131"/>
      <c r="D2" s="131"/>
      <c r="E2" s="23" t="s">
        <v>5</v>
      </c>
      <c r="F2" s="25" t="s">
        <v>6</v>
      </c>
      <c r="G2" s="24" t="s">
        <v>96</v>
      </c>
      <c r="H2" s="60" t="s">
        <v>7</v>
      </c>
      <c r="I2" s="27" t="s">
        <v>8</v>
      </c>
      <c r="J2" s="27" t="s">
        <v>9</v>
      </c>
      <c r="K2" s="27" t="s">
        <v>10</v>
      </c>
      <c r="L2" s="27" t="s">
        <v>11</v>
      </c>
      <c r="M2" s="27" t="s">
        <v>12</v>
      </c>
      <c r="N2" s="28" t="s">
        <v>18</v>
      </c>
      <c r="O2" s="29" t="s">
        <v>19</v>
      </c>
      <c r="P2" s="124" t="s">
        <v>130</v>
      </c>
      <c r="Q2" s="30" t="s">
        <v>13</v>
      </c>
      <c r="R2" s="31" t="s">
        <v>14</v>
      </c>
      <c r="S2" s="32" t="s">
        <v>15</v>
      </c>
      <c r="T2" s="33" t="s">
        <v>16</v>
      </c>
      <c r="U2" s="34" t="s">
        <v>98</v>
      </c>
      <c r="V2" s="35" t="s">
        <v>97</v>
      </c>
      <c r="W2" s="36" t="s">
        <v>17</v>
      </c>
      <c r="AA2" s="80"/>
      <c r="AB2" s="117">
        <v>1E-3</v>
      </c>
      <c r="AC2" s="117">
        <v>3.0000000000000001E-3</v>
      </c>
      <c r="AD2" s="117">
        <v>5.0000000000000001E-3</v>
      </c>
      <c r="AE2" s="118">
        <v>0.01</v>
      </c>
      <c r="AF2" s="117">
        <v>1.4999999999999999E-2</v>
      </c>
      <c r="AG2" s="119">
        <v>0.02</v>
      </c>
      <c r="AH2" s="119">
        <v>0.04</v>
      </c>
      <c r="AI2" s="119">
        <v>0.08</v>
      </c>
      <c r="AJ2" s="119" t="s">
        <v>109</v>
      </c>
      <c r="AK2" s="119" t="s">
        <v>110</v>
      </c>
      <c r="AL2" s="120" t="s">
        <v>128</v>
      </c>
      <c r="AM2" s="120" t="s">
        <v>127</v>
      </c>
      <c r="AN2" s="120"/>
      <c r="BA2" s="5">
        <v>0</v>
      </c>
      <c r="BB2" s="5">
        <v>0.1</v>
      </c>
    </row>
    <row r="3" spans="1:56" ht="18.75" thickBot="1" x14ac:dyDescent="0.25">
      <c r="A3" s="137" t="s">
        <v>105</v>
      </c>
      <c r="B3" s="138"/>
      <c r="C3" s="45"/>
      <c r="D3" s="45"/>
      <c r="E3" s="6"/>
      <c r="F3" s="37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9"/>
      <c r="AA3" s="114" t="s">
        <v>114</v>
      </c>
      <c r="AB3" s="115">
        <v>0</v>
      </c>
      <c r="AC3" s="115">
        <v>10</v>
      </c>
      <c r="AD3" s="115">
        <v>13</v>
      </c>
      <c r="AE3" s="116">
        <v>45</v>
      </c>
      <c r="AF3" s="116">
        <v>24</v>
      </c>
      <c r="AG3" s="116">
        <v>21</v>
      </c>
      <c r="AH3" s="116">
        <v>62</v>
      </c>
      <c r="AI3" s="116"/>
      <c r="AJ3" s="116"/>
      <c r="AK3" s="116"/>
      <c r="AL3" s="116"/>
      <c r="AM3" s="116"/>
      <c r="AN3" s="116"/>
      <c r="BA3" s="5">
        <v>0.1</v>
      </c>
      <c r="BB3" s="5">
        <v>0.3</v>
      </c>
    </row>
    <row r="4" spans="1:56" s="5" customFormat="1" ht="18.75" thickBot="1" x14ac:dyDescent="0.25">
      <c r="A4" s="43">
        <v>44501</v>
      </c>
      <c r="B4" s="61" t="s">
        <v>2</v>
      </c>
      <c r="C4" s="44">
        <v>1</v>
      </c>
      <c r="D4" s="44" t="s">
        <v>20</v>
      </c>
      <c r="E4" s="44"/>
      <c r="F4" s="44"/>
      <c r="G4" s="62"/>
      <c r="H4" s="63">
        <v>0.09</v>
      </c>
      <c r="I4" s="17">
        <v>0</v>
      </c>
      <c r="J4" s="17">
        <v>0</v>
      </c>
      <c r="K4" s="17">
        <v>0</v>
      </c>
      <c r="L4" s="17">
        <v>0</v>
      </c>
      <c r="M4" s="19">
        <v>0</v>
      </c>
      <c r="N4" s="102">
        <f>SUM(H4:M4)</f>
        <v>0.09</v>
      </c>
      <c r="O4" s="103">
        <f>AVERAGE(N4:N8)</f>
        <v>0.14399999999999999</v>
      </c>
      <c r="P4" s="170">
        <f>IF(S4&lt;=5,VLOOKUP(N4,$BA$1:$BB$11,2),"NC WHITE")</f>
        <v>0.1</v>
      </c>
      <c r="Q4" s="51"/>
      <c r="R4" s="17">
        <v>4.03</v>
      </c>
      <c r="S4" s="104">
        <f>IF(R4="","",R4+Q4)</f>
        <v>4.03</v>
      </c>
      <c r="T4" s="103">
        <f>AVERAGE(S4:S8)</f>
        <v>3.97</v>
      </c>
      <c r="U4" s="105">
        <v>43</v>
      </c>
      <c r="V4" s="105">
        <v>-5</v>
      </c>
      <c r="W4" s="106"/>
      <c r="X4" s="40"/>
      <c r="Y4" s="41"/>
      <c r="Z4" s="41"/>
      <c r="AA4" s="93"/>
      <c r="AB4" s="86">
        <f>IF(AB3="","",AB3*100/AI42)</f>
        <v>0</v>
      </c>
      <c r="AC4" s="86">
        <f>IF(AC3="","",AC3*100/AI42)</f>
        <v>4.4247787610619467</v>
      </c>
      <c r="AD4" s="86">
        <f>IF(AD3="","",AD3*100/AI42)</f>
        <v>5.7522123893805306</v>
      </c>
      <c r="AE4" s="86">
        <f>IF(AE3="","",AE3*100/AI42)</f>
        <v>19.911504424778762</v>
      </c>
      <c r="AF4" s="86">
        <f>IF(AF3="","",AF3*100/AI42)</f>
        <v>10.619469026548673</v>
      </c>
      <c r="AG4" s="86">
        <f>IF(AG3="","",AG3*100/AI42)</f>
        <v>9.2920353982300892</v>
      </c>
      <c r="AH4" s="86">
        <f t="shared" ref="AH4:AN4" si="0">IF(AH3="","",AH3*100/AI42)</f>
        <v>27.43362831858407</v>
      </c>
      <c r="AI4" s="86" t="str">
        <f t="shared" si="0"/>
        <v/>
      </c>
      <c r="AJ4" s="86" t="str">
        <f t="shared" si="0"/>
        <v/>
      </c>
      <c r="AK4" s="86" t="str">
        <f t="shared" si="0"/>
        <v/>
      </c>
      <c r="AL4" s="86" t="str">
        <f t="shared" si="0"/>
        <v/>
      </c>
      <c r="AM4" s="86" t="str">
        <f t="shared" si="0"/>
        <v/>
      </c>
      <c r="AN4" s="86" t="str">
        <f t="shared" si="0"/>
        <v/>
      </c>
      <c r="BA4" s="5">
        <v>0.3</v>
      </c>
      <c r="BB4" s="5">
        <v>0.5</v>
      </c>
    </row>
    <row r="5" spans="1:56" s="5" customFormat="1" x14ac:dyDescent="0.2">
      <c r="A5" s="22"/>
      <c r="B5" s="46" t="s">
        <v>21</v>
      </c>
      <c r="C5" s="4">
        <v>2</v>
      </c>
      <c r="D5" s="4" t="s">
        <v>22</v>
      </c>
      <c r="E5" s="4"/>
      <c r="F5" s="4"/>
      <c r="G5" s="47"/>
      <c r="H5" s="63">
        <v>0.05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02">
        <f>SUM(H5:M5)</f>
        <v>0.05</v>
      </c>
      <c r="O5" s="103"/>
      <c r="P5" s="170" t="str">
        <f>_xlfn.IFS(AND(N5&lt;=0.1,S5&lt;5),0.1,AND(N5&lt;=0.1,S5&gt;5),"NC WHITE",N5&lt;=0.3,0.3,N5&lt;=0.5,0.5,N5&lt;=1,1,N5&lt;=1.5,1.5,N5&lt;=2,2,N5&lt;=4,4,N5&lt;=8,8,N5&lt;=10,10,TRUE,"NC IMPURITIES")</f>
        <v>NC WHITE</v>
      </c>
      <c r="Q5" s="51"/>
      <c r="R5" s="17">
        <v>5.61</v>
      </c>
      <c r="S5" s="104">
        <f>IF(R5="","",R5+Q5)</f>
        <v>5.61</v>
      </c>
      <c r="T5" s="103"/>
      <c r="U5" s="105">
        <v>43</v>
      </c>
      <c r="V5" s="105">
        <v>-5</v>
      </c>
      <c r="W5" s="106"/>
      <c r="X5" s="40"/>
      <c r="Y5" s="41"/>
      <c r="Z5" s="41"/>
      <c r="AA5" s="92" t="s">
        <v>115</v>
      </c>
      <c r="AB5" s="83">
        <v>0</v>
      </c>
      <c r="AC5" s="83">
        <v>8</v>
      </c>
      <c r="AD5" s="83">
        <v>14</v>
      </c>
      <c r="AE5" s="84">
        <v>76</v>
      </c>
      <c r="AF5" s="84">
        <v>48</v>
      </c>
      <c r="AG5" s="84">
        <v>35</v>
      </c>
      <c r="AH5" s="84">
        <v>35</v>
      </c>
      <c r="AI5" s="84"/>
      <c r="AJ5" s="84"/>
      <c r="AK5" s="84"/>
      <c r="AL5" s="84"/>
      <c r="AM5" s="84"/>
      <c r="AN5" s="84"/>
      <c r="BA5" s="5">
        <v>0.5</v>
      </c>
      <c r="BB5" s="5">
        <v>1</v>
      </c>
    </row>
    <row r="6" spans="1:56" s="5" customFormat="1" ht="18.75" thickBot="1" x14ac:dyDescent="0.25">
      <c r="A6" s="22"/>
      <c r="B6" s="46" t="s">
        <v>21</v>
      </c>
      <c r="C6" s="4">
        <v>3</v>
      </c>
      <c r="D6" s="4" t="s">
        <v>23</v>
      </c>
      <c r="E6" s="4"/>
      <c r="F6" s="4"/>
      <c r="G6" s="47"/>
      <c r="H6" s="63">
        <v>0.03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02">
        <f t="shared" ref="N5:N68" si="1">SUM(H6:M6)</f>
        <v>0.03</v>
      </c>
      <c r="O6" s="103"/>
      <c r="P6" s="103"/>
      <c r="Q6" s="51"/>
      <c r="R6" s="17">
        <v>4.37</v>
      </c>
      <c r="S6" s="104">
        <f t="shared" ref="S6:S69" si="2">IF(R6="","",R6+Q6)</f>
        <v>4.37</v>
      </c>
      <c r="T6" s="103"/>
      <c r="U6" s="105">
        <v>43</v>
      </c>
      <c r="V6" s="105">
        <v>-5</v>
      </c>
      <c r="W6" s="106"/>
      <c r="X6" s="40"/>
      <c r="Y6" s="41"/>
      <c r="Z6" s="41"/>
      <c r="AA6" s="93"/>
      <c r="AB6" s="86">
        <f>IF(AB5="","",AB5*100/AI44)</f>
        <v>0</v>
      </c>
      <c r="AC6" s="86">
        <f>IF(AC5="","",AC5*100/AI44)</f>
        <v>3.2</v>
      </c>
      <c r="AD6" s="86">
        <f>IF(AD5="","",AD5*100/AI44)</f>
        <v>5.6</v>
      </c>
      <c r="AE6" s="86">
        <f>IF(AE5="","",AE5*100/AI44)</f>
        <v>30.4</v>
      </c>
      <c r="AF6" s="86">
        <f>IF(AF5="","",AF5*100/AI44)</f>
        <v>19.2</v>
      </c>
      <c r="AG6" s="86">
        <f>IF(AG5="","",AG5*100/AI44)</f>
        <v>14</v>
      </c>
      <c r="AH6" s="86">
        <f t="shared" ref="AH6:AN6" si="3">IF(AH5="","",AH5*100/AI44)</f>
        <v>14</v>
      </c>
      <c r="AI6" s="86" t="str">
        <f t="shared" si="3"/>
        <v/>
      </c>
      <c r="AJ6" s="86" t="str">
        <f t="shared" si="3"/>
        <v/>
      </c>
      <c r="AK6" s="86" t="str">
        <f t="shared" si="3"/>
        <v/>
      </c>
      <c r="AL6" s="86" t="str">
        <f t="shared" si="3"/>
        <v/>
      </c>
      <c r="AM6" s="86" t="str">
        <f t="shared" si="3"/>
        <v/>
      </c>
      <c r="AN6" s="86" t="str">
        <f t="shared" si="3"/>
        <v/>
      </c>
      <c r="BA6" s="5">
        <v>1</v>
      </c>
      <c r="BB6" s="5">
        <v>1.5</v>
      </c>
    </row>
    <row r="7" spans="1:56" s="5" customFormat="1" ht="18.75" thickBot="1" x14ac:dyDescent="0.25">
      <c r="A7" s="22"/>
      <c r="B7" s="46" t="s">
        <v>24</v>
      </c>
      <c r="C7" s="4">
        <v>4</v>
      </c>
      <c r="D7" s="4" t="s">
        <v>25</v>
      </c>
      <c r="E7" s="4"/>
      <c r="F7" s="4"/>
      <c r="G7" s="47"/>
      <c r="H7" s="63">
        <v>0.05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02">
        <f t="shared" si="1"/>
        <v>0.05</v>
      </c>
      <c r="O7" s="103"/>
      <c r="P7" s="103"/>
      <c r="Q7" s="51"/>
      <c r="R7" s="17">
        <v>2.8</v>
      </c>
      <c r="S7" s="104">
        <f t="shared" si="2"/>
        <v>2.8</v>
      </c>
      <c r="T7" s="103"/>
      <c r="U7" s="105">
        <v>43</v>
      </c>
      <c r="V7" s="105">
        <v>-5</v>
      </c>
      <c r="W7" s="106"/>
      <c r="X7" s="40"/>
      <c r="Y7" s="41"/>
      <c r="Z7" s="41"/>
      <c r="AA7" s="92" t="s">
        <v>116</v>
      </c>
      <c r="AB7" s="83">
        <v>0</v>
      </c>
      <c r="AC7" s="83">
        <v>39</v>
      </c>
      <c r="AD7" s="83">
        <v>24</v>
      </c>
      <c r="AE7" s="84">
        <v>67</v>
      </c>
      <c r="AF7" s="84">
        <v>38</v>
      </c>
      <c r="AG7" s="84">
        <v>35</v>
      </c>
      <c r="AH7" s="84">
        <v>18</v>
      </c>
      <c r="AI7" s="84"/>
      <c r="AJ7" s="84"/>
      <c r="AK7" s="84"/>
      <c r="AL7" s="84"/>
      <c r="AM7" s="84"/>
      <c r="AN7" s="84"/>
      <c r="BA7" s="5">
        <v>1.5</v>
      </c>
      <c r="BB7" s="5">
        <v>2</v>
      </c>
      <c r="BD7" s="169"/>
    </row>
    <row r="8" spans="1:56" s="5" customFormat="1" ht="18.75" thickBot="1" x14ac:dyDescent="0.25">
      <c r="A8" s="22"/>
      <c r="B8" s="46" t="s">
        <v>24</v>
      </c>
      <c r="C8" s="4">
        <v>5</v>
      </c>
      <c r="D8" s="4" t="s">
        <v>26</v>
      </c>
      <c r="E8" s="4"/>
      <c r="F8" s="4"/>
      <c r="G8" s="47"/>
      <c r="H8" s="63">
        <v>0.5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02">
        <f t="shared" si="1"/>
        <v>0.5</v>
      </c>
      <c r="O8" s="103"/>
      <c r="P8" s="103"/>
      <c r="Q8" s="51"/>
      <c r="R8" s="17">
        <v>3.04</v>
      </c>
      <c r="S8" s="104">
        <f t="shared" si="2"/>
        <v>3.04</v>
      </c>
      <c r="T8" s="103"/>
      <c r="U8" s="105">
        <v>43</v>
      </c>
      <c r="V8" s="105">
        <v>-5</v>
      </c>
      <c r="W8" s="106"/>
      <c r="X8" s="40"/>
      <c r="Y8" s="41"/>
      <c r="Z8" s="41"/>
      <c r="AA8" s="123"/>
      <c r="AB8" s="83">
        <f>IF(AB7="","",AB7*100/AI46)</f>
        <v>0</v>
      </c>
      <c r="AC8" s="83">
        <f>IF(AC7="","",AC7*100/AI46)</f>
        <v>14.716981132075471</v>
      </c>
      <c r="AD8" s="83">
        <f>IF(AD7="","",AD7*100/AI46)</f>
        <v>9.0566037735849054</v>
      </c>
      <c r="AE8" s="84">
        <f>IF(AE7="","",AE7*100/AI46)</f>
        <v>25.283018867924529</v>
      </c>
      <c r="AF8" s="84">
        <f>IF(AF7="","",AF7*100/AI46)</f>
        <v>14.339622641509434</v>
      </c>
      <c r="AG8" s="84">
        <f>IF(AG7="","",AG7*100/AI46)</f>
        <v>13.20754716981132</v>
      </c>
      <c r="AH8" s="84">
        <f t="shared" ref="AH8:AN8" si="4">IF(AH7="","",AH7*100/AI46)</f>
        <v>6.7924528301886795</v>
      </c>
      <c r="AI8" s="84" t="str">
        <f t="shared" si="4"/>
        <v/>
      </c>
      <c r="AJ8" s="84" t="str">
        <f t="shared" si="4"/>
        <v/>
      </c>
      <c r="AK8" s="84" t="str">
        <f t="shared" si="4"/>
        <v/>
      </c>
      <c r="AL8" s="84" t="str">
        <f t="shared" si="4"/>
        <v/>
      </c>
      <c r="AM8" s="84" t="str">
        <f t="shared" si="4"/>
        <v/>
      </c>
      <c r="AN8" s="84" t="str">
        <f t="shared" si="4"/>
        <v/>
      </c>
      <c r="BA8" s="5">
        <v>2</v>
      </c>
      <c r="BB8" s="5">
        <v>4</v>
      </c>
      <c r="BD8" s="169"/>
    </row>
    <row r="9" spans="1:56" s="5" customFormat="1" x14ac:dyDescent="0.2">
      <c r="A9" s="22">
        <v>44502</v>
      </c>
      <c r="B9" s="46" t="s">
        <v>27</v>
      </c>
      <c r="C9" s="4">
        <v>6</v>
      </c>
      <c r="D9" s="4" t="s">
        <v>28</v>
      </c>
      <c r="E9" s="4"/>
      <c r="F9" s="4"/>
      <c r="G9" s="47"/>
      <c r="H9" s="63">
        <v>0.06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02">
        <f t="shared" si="1"/>
        <v>0.06</v>
      </c>
      <c r="O9" s="103">
        <f>AVERAGE(N9:N16)</f>
        <v>6.3750000000000001E-2</v>
      </c>
      <c r="P9" s="103"/>
      <c r="Q9" s="51"/>
      <c r="R9" s="17">
        <v>3.85</v>
      </c>
      <c r="S9" s="104">
        <f t="shared" si="2"/>
        <v>3.85</v>
      </c>
      <c r="T9" s="103">
        <f>AVERAGE(S9:S16)</f>
        <v>3.3537500000000002</v>
      </c>
      <c r="U9" s="105">
        <v>43</v>
      </c>
      <c r="V9" s="105">
        <v>-5</v>
      </c>
      <c r="W9" s="106"/>
      <c r="X9" s="40"/>
      <c r="Y9" s="41"/>
      <c r="Z9" s="41"/>
      <c r="AA9" s="92" t="s">
        <v>117</v>
      </c>
      <c r="AB9" s="83">
        <v>0</v>
      </c>
      <c r="AC9" s="83">
        <v>12</v>
      </c>
      <c r="AD9" s="83">
        <v>13</v>
      </c>
      <c r="AE9" s="84">
        <v>50</v>
      </c>
      <c r="AF9" s="84">
        <v>39</v>
      </c>
      <c r="AG9" s="84">
        <v>34</v>
      </c>
      <c r="AH9" s="84">
        <v>63</v>
      </c>
      <c r="AI9" s="84"/>
      <c r="AJ9" s="84"/>
      <c r="AK9" s="84"/>
      <c r="AL9" s="84"/>
      <c r="AM9" s="84"/>
      <c r="AN9" s="84"/>
      <c r="BA9" s="5">
        <v>4</v>
      </c>
      <c r="BB9" s="5">
        <v>8</v>
      </c>
    </row>
    <row r="10" spans="1:56" s="5" customFormat="1" ht="18.75" thickBot="1" x14ac:dyDescent="0.25">
      <c r="A10" s="22"/>
      <c r="B10" s="46" t="s">
        <v>27</v>
      </c>
      <c r="C10" s="4">
        <v>7</v>
      </c>
      <c r="D10" s="4" t="s">
        <v>29</v>
      </c>
      <c r="E10" s="4"/>
      <c r="F10" s="4"/>
      <c r="G10" s="47"/>
      <c r="H10" s="63">
        <v>0.08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02">
        <f t="shared" si="1"/>
        <v>0.08</v>
      </c>
      <c r="O10" s="103"/>
      <c r="P10" s="103"/>
      <c r="Q10" s="51"/>
      <c r="R10" s="17">
        <v>3.21</v>
      </c>
      <c r="S10" s="104">
        <f t="shared" si="2"/>
        <v>3.21</v>
      </c>
      <c r="T10" s="103"/>
      <c r="U10" s="105">
        <v>43</v>
      </c>
      <c r="V10" s="105">
        <v>-5</v>
      </c>
      <c r="W10" s="106"/>
      <c r="X10" s="40"/>
      <c r="Y10" s="41"/>
      <c r="Z10" s="41"/>
      <c r="AA10" s="93"/>
      <c r="AB10" s="86">
        <f>IF(AB9="","",AB9*100/AI48)</f>
        <v>0</v>
      </c>
      <c r="AC10" s="86">
        <f>IF(AC9="","",AC9*100/AI48)</f>
        <v>4.4444444444444446</v>
      </c>
      <c r="AD10" s="86">
        <f>IF(AD9="","",AD9*100/AI48)</f>
        <v>4.8148148148148149</v>
      </c>
      <c r="AE10" s="86">
        <f>IF(AE9="","",AE9*100/AI48)</f>
        <v>18.518518518518519</v>
      </c>
      <c r="AF10" s="86">
        <f>IF(AF9="","",AF9*100/AI48)</f>
        <v>14.444444444444445</v>
      </c>
      <c r="AG10" s="86">
        <f>IF(AG9="","",AG9*100/AI48)</f>
        <v>12.592592592592593</v>
      </c>
      <c r="AH10" s="86">
        <f t="shared" ref="AH10:AN10" si="5">IF(AH9="","",AH9*100/AI48)</f>
        <v>23.333333333333332</v>
      </c>
      <c r="AI10" s="86" t="str">
        <f t="shared" si="5"/>
        <v/>
      </c>
      <c r="AJ10" s="86" t="str">
        <f t="shared" si="5"/>
        <v/>
      </c>
      <c r="AK10" s="86" t="str">
        <f t="shared" si="5"/>
        <v/>
      </c>
      <c r="AL10" s="86" t="str">
        <f t="shared" si="5"/>
        <v/>
      </c>
      <c r="AM10" s="86" t="str">
        <f t="shared" si="5"/>
        <v/>
      </c>
      <c r="AN10" s="86" t="str">
        <f t="shared" si="5"/>
        <v/>
      </c>
      <c r="BA10" s="5">
        <v>8</v>
      </c>
      <c r="BB10" s="5">
        <v>10</v>
      </c>
    </row>
    <row r="11" spans="1:56" s="5" customFormat="1" x14ac:dyDescent="0.2">
      <c r="A11" s="22"/>
      <c r="B11" s="46" t="s">
        <v>21</v>
      </c>
      <c r="C11" s="4">
        <v>8</v>
      </c>
      <c r="D11" s="4" t="s">
        <v>30</v>
      </c>
      <c r="E11" s="4"/>
      <c r="F11" s="4"/>
      <c r="G11" s="47"/>
      <c r="H11" s="63">
        <v>7.0000000000000007E-2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02">
        <f t="shared" si="1"/>
        <v>7.0000000000000007E-2</v>
      </c>
      <c r="O11" s="103"/>
      <c r="P11" s="103"/>
      <c r="Q11" s="51"/>
      <c r="R11" s="17">
        <v>3.38</v>
      </c>
      <c r="S11" s="104">
        <f t="shared" si="2"/>
        <v>3.38</v>
      </c>
      <c r="T11" s="103"/>
      <c r="U11" s="105">
        <v>43</v>
      </c>
      <c r="V11" s="105">
        <v>-5</v>
      </c>
      <c r="W11" s="106"/>
      <c r="X11" s="40"/>
      <c r="Y11" s="41"/>
      <c r="Z11" s="41"/>
      <c r="AA11" s="92" t="s">
        <v>118</v>
      </c>
      <c r="AB11" s="83">
        <v>0</v>
      </c>
      <c r="AC11" s="83">
        <v>8</v>
      </c>
      <c r="AD11" s="83">
        <v>16</v>
      </c>
      <c r="AE11" s="84">
        <v>75</v>
      </c>
      <c r="AF11" s="84">
        <v>53</v>
      </c>
      <c r="AG11" s="84">
        <v>59</v>
      </c>
      <c r="AH11" s="84">
        <v>30</v>
      </c>
      <c r="AI11" s="84"/>
      <c r="AJ11" s="84"/>
      <c r="AK11" s="84"/>
      <c r="AL11" s="84"/>
      <c r="AM11" s="84"/>
      <c r="AN11" s="84"/>
      <c r="BA11" s="5">
        <v>10</v>
      </c>
      <c r="BB11" s="5" t="s">
        <v>131</v>
      </c>
    </row>
    <row r="12" spans="1:56" s="5" customFormat="1" ht="18.75" thickBot="1" x14ac:dyDescent="0.25">
      <c r="A12" s="22"/>
      <c r="B12" s="46" t="s">
        <v>21</v>
      </c>
      <c r="C12" s="4">
        <v>9</v>
      </c>
      <c r="D12" s="4" t="s">
        <v>31</v>
      </c>
      <c r="E12" s="4"/>
      <c r="F12" s="4"/>
      <c r="G12" s="47"/>
      <c r="H12" s="63">
        <v>0.09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02">
        <f t="shared" si="1"/>
        <v>0.09</v>
      </c>
      <c r="O12" s="103"/>
      <c r="P12" s="103"/>
      <c r="Q12" s="51"/>
      <c r="R12" s="17">
        <v>4.1900000000000004</v>
      </c>
      <c r="S12" s="104">
        <f t="shared" si="2"/>
        <v>4.1900000000000004</v>
      </c>
      <c r="T12" s="103"/>
      <c r="U12" s="105">
        <v>43</v>
      </c>
      <c r="V12" s="105">
        <v>-5</v>
      </c>
      <c r="W12" s="107"/>
      <c r="X12" s="40"/>
      <c r="Y12" s="41"/>
      <c r="Z12" s="41"/>
      <c r="AA12" s="93"/>
      <c r="AB12" s="86">
        <f>IF(AB11="","",AB11*100/AI50)</f>
        <v>0</v>
      </c>
      <c r="AC12" s="86">
        <f>IF(AC11="","",AC11*100/AI50)</f>
        <v>2.3738872403560829</v>
      </c>
      <c r="AD12" s="86">
        <f>IF(AD11="","",AD11*100/AI50)</f>
        <v>4.7477744807121658</v>
      </c>
      <c r="AE12" s="86">
        <f>IF(AE11="","",AE11*100/AI50)</f>
        <v>22.255192878338278</v>
      </c>
      <c r="AF12" s="86">
        <f>IF(AF11="","",AF11*100/AI50)</f>
        <v>15.72700296735905</v>
      </c>
      <c r="AG12" s="86">
        <f>IF(AG11="","",AG11*100/AI50)</f>
        <v>17.507418397626111</v>
      </c>
      <c r="AH12" s="86">
        <f t="shared" ref="AH12:AN12" si="6">IF(AH11="","",AH11*100/AI50)</f>
        <v>8.9020771513353107</v>
      </c>
      <c r="AI12" s="86" t="str">
        <f t="shared" si="6"/>
        <v/>
      </c>
      <c r="AJ12" s="86" t="str">
        <f t="shared" si="6"/>
        <v/>
      </c>
      <c r="AK12" s="86" t="str">
        <f t="shared" si="6"/>
        <v/>
      </c>
      <c r="AL12" s="86" t="str">
        <f t="shared" si="6"/>
        <v/>
      </c>
      <c r="AM12" s="86" t="str">
        <f t="shared" si="6"/>
        <v/>
      </c>
      <c r="AN12" s="86" t="str">
        <f t="shared" si="6"/>
        <v/>
      </c>
    </row>
    <row r="13" spans="1:56" s="5" customFormat="1" x14ac:dyDescent="0.2">
      <c r="A13" s="22"/>
      <c r="B13" s="46" t="s">
        <v>24</v>
      </c>
      <c r="C13" s="4">
        <v>10</v>
      </c>
      <c r="D13" s="4" t="s">
        <v>32</v>
      </c>
      <c r="E13" s="4"/>
      <c r="F13" s="4"/>
      <c r="G13" s="47"/>
      <c r="H13" s="63">
        <v>0.05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02">
        <f t="shared" si="1"/>
        <v>0.05</v>
      </c>
      <c r="O13" s="103"/>
      <c r="P13" s="103"/>
      <c r="Q13" s="51"/>
      <c r="R13" s="17">
        <v>2.74</v>
      </c>
      <c r="S13" s="104">
        <f t="shared" si="2"/>
        <v>2.74</v>
      </c>
      <c r="T13" s="103"/>
      <c r="U13" s="105">
        <v>43</v>
      </c>
      <c r="V13" s="105">
        <v>-5</v>
      </c>
      <c r="W13" s="106"/>
      <c r="X13" s="40"/>
      <c r="Y13" s="41"/>
      <c r="Z13" s="41"/>
      <c r="AA13" s="92" t="s">
        <v>119</v>
      </c>
      <c r="AB13" s="83">
        <v>0</v>
      </c>
      <c r="AC13" s="83">
        <v>12</v>
      </c>
      <c r="AD13" s="83">
        <v>7</v>
      </c>
      <c r="AE13" s="84">
        <v>48</v>
      </c>
      <c r="AF13" s="84">
        <v>40</v>
      </c>
      <c r="AG13" s="84">
        <v>34</v>
      </c>
      <c r="AH13" s="84">
        <v>68</v>
      </c>
      <c r="AI13" s="84">
        <v>33</v>
      </c>
      <c r="AJ13" s="84"/>
      <c r="AK13" s="84"/>
      <c r="AL13" s="84"/>
      <c r="AM13" s="84"/>
      <c r="AN13" s="84"/>
    </row>
    <row r="14" spans="1:56" s="5" customFormat="1" ht="18.75" thickBot="1" x14ac:dyDescent="0.25">
      <c r="A14" s="22"/>
      <c r="B14" s="46" t="s">
        <v>24</v>
      </c>
      <c r="C14" s="4">
        <v>11</v>
      </c>
      <c r="D14" s="4" t="s">
        <v>33</v>
      </c>
      <c r="E14" s="4"/>
      <c r="F14" s="4"/>
      <c r="G14" s="47"/>
      <c r="H14" s="63">
        <v>0.06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02">
        <f t="shared" si="1"/>
        <v>0.06</v>
      </c>
      <c r="O14" s="103"/>
      <c r="P14" s="103"/>
      <c r="Q14" s="51"/>
      <c r="R14" s="17">
        <v>3.08</v>
      </c>
      <c r="S14" s="104">
        <f t="shared" si="2"/>
        <v>3.08</v>
      </c>
      <c r="T14" s="103"/>
      <c r="U14" s="105">
        <v>43</v>
      </c>
      <c r="V14" s="105">
        <v>-5</v>
      </c>
      <c r="W14" s="106"/>
      <c r="X14" s="40"/>
      <c r="Y14" s="41"/>
      <c r="Z14" s="41"/>
      <c r="AA14" s="93"/>
      <c r="AB14" s="86">
        <f>IF(AB13="","",AB13*100/AI52)</f>
        <v>0</v>
      </c>
      <c r="AC14" s="86">
        <f>IF(AC13="","",AC13*100/AI52)</f>
        <v>3.870967741935484</v>
      </c>
      <c r="AD14" s="86">
        <f>IF(AD13="","",AD13*100/AI52)</f>
        <v>2.2580645161290325</v>
      </c>
      <c r="AE14" s="86">
        <f>IF(AE13="","",AE13*100/AI52)</f>
        <v>15.483870967741936</v>
      </c>
      <c r="AF14" s="86">
        <f>IF(AF13="","",AF13*100/AI52)</f>
        <v>12.903225806451612</v>
      </c>
      <c r="AG14" s="86">
        <f>IF(AG13="","",AG13*100/AI52)</f>
        <v>10.96774193548387</v>
      </c>
      <c r="AH14" s="86">
        <f>IF(AH13="","",AH13*100/AI52)</f>
        <v>21.93548387096774</v>
      </c>
      <c r="AI14" s="86">
        <f>IF(AI13="","",AI13*100/AI52)</f>
        <v>10.64516129032258</v>
      </c>
      <c r="AJ14" s="86" t="str">
        <f>IF(AJ13="","",AJ13*100/AK52)</f>
        <v/>
      </c>
      <c r="AK14" s="86" t="str">
        <f>IF(AK13="","",AK13*100/AL52)</f>
        <v/>
      </c>
      <c r="AL14" s="86" t="str">
        <f>IF(AL13="","",AL13*100/AM52)</f>
        <v/>
      </c>
      <c r="AM14" s="86" t="str">
        <f>IF(AM13="","",AM13*100/AN52)</f>
        <v/>
      </c>
      <c r="AN14" s="86" t="str">
        <f>IF(AN13="","",AN13*100/AO52)</f>
        <v/>
      </c>
    </row>
    <row r="15" spans="1:56" s="5" customFormat="1" x14ac:dyDescent="0.2">
      <c r="A15" s="22"/>
      <c r="B15" s="46" t="s">
        <v>24</v>
      </c>
      <c r="C15" s="4">
        <v>12</v>
      </c>
      <c r="D15" s="4" t="s">
        <v>34</v>
      </c>
      <c r="E15" s="4"/>
      <c r="F15" s="4"/>
      <c r="G15" s="47"/>
      <c r="H15" s="63">
        <v>0.04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02">
        <f t="shared" si="1"/>
        <v>0.04</v>
      </c>
      <c r="O15" s="103"/>
      <c r="P15" s="103"/>
      <c r="Q15" s="51"/>
      <c r="R15" s="17">
        <v>3.11</v>
      </c>
      <c r="S15" s="104">
        <f t="shared" si="2"/>
        <v>3.11</v>
      </c>
      <c r="T15" s="103"/>
      <c r="U15" s="105">
        <v>43</v>
      </c>
      <c r="V15" s="105">
        <v>-5</v>
      </c>
      <c r="W15" s="106"/>
      <c r="X15" s="40"/>
      <c r="Y15" s="41"/>
      <c r="Z15" s="41"/>
      <c r="AA15" s="92" t="s">
        <v>120</v>
      </c>
      <c r="AB15" s="83">
        <v>0</v>
      </c>
      <c r="AC15" s="83">
        <v>4</v>
      </c>
      <c r="AD15" s="83">
        <v>12</v>
      </c>
      <c r="AE15" s="84">
        <v>28</v>
      </c>
      <c r="AF15" s="84">
        <v>32</v>
      </c>
      <c r="AG15" s="84">
        <v>26</v>
      </c>
      <c r="AH15" s="84">
        <v>92</v>
      </c>
      <c r="AI15" s="84">
        <v>92</v>
      </c>
      <c r="AJ15" s="84"/>
      <c r="AK15" s="84"/>
      <c r="AL15" s="84"/>
      <c r="AM15" s="84"/>
      <c r="AN15" s="84"/>
    </row>
    <row r="16" spans="1:56" s="5" customFormat="1" ht="18.75" thickBot="1" x14ac:dyDescent="0.25">
      <c r="A16" s="22"/>
      <c r="B16" s="46" t="s">
        <v>27</v>
      </c>
      <c r="C16" s="4">
        <v>13</v>
      </c>
      <c r="D16" s="4" t="s">
        <v>35</v>
      </c>
      <c r="E16" s="4"/>
      <c r="F16" s="4"/>
      <c r="G16" s="47"/>
      <c r="H16" s="63">
        <v>0.06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02">
        <f t="shared" si="1"/>
        <v>0.06</v>
      </c>
      <c r="O16" s="103"/>
      <c r="P16" s="103"/>
      <c r="Q16" s="51"/>
      <c r="R16" s="17">
        <v>3.27</v>
      </c>
      <c r="S16" s="104">
        <f t="shared" si="2"/>
        <v>3.27</v>
      </c>
      <c r="T16" s="103"/>
      <c r="U16" s="105">
        <v>43</v>
      </c>
      <c r="V16" s="105">
        <v>-5</v>
      </c>
      <c r="W16" s="106"/>
      <c r="X16" s="40"/>
      <c r="Y16" s="41"/>
      <c r="Z16" s="41"/>
      <c r="AA16" s="93"/>
      <c r="AB16" s="86">
        <f>IF(AB15="","",AB15*100/AI54)</f>
        <v>0</v>
      </c>
      <c r="AC16" s="86">
        <f>IF(AC15="","",AC15*100/AI54)</f>
        <v>1.2012012012012012</v>
      </c>
      <c r="AD16" s="86">
        <f>IF(AD15="","",AD15*100/AI54)</f>
        <v>3.6036036036036037</v>
      </c>
      <c r="AE16" s="86">
        <f>IF(AE15="","",AE15*100/AI54)</f>
        <v>8.408408408408409</v>
      </c>
      <c r="AF16" s="86">
        <f>IF(AF15="","",AF15*100/AI54)</f>
        <v>9.6096096096096097</v>
      </c>
      <c r="AG16" s="86">
        <f>IF(AG15="","",AG15*100/AI54)</f>
        <v>7.8078078078078077</v>
      </c>
      <c r="AH16" s="86">
        <f>IF(AH15="","",AH15*100/AI54)</f>
        <v>27.627627627627628</v>
      </c>
      <c r="AI16" s="86">
        <f>IF(AI15="","",AI15*100/AI54)</f>
        <v>27.627627627627628</v>
      </c>
      <c r="AJ16" s="86" t="str">
        <f>IF(AJ15="","",AJ15*100/AK54)</f>
        <v/>
      </c>
      <c r="AK16" s="86" t="str">
        <f>IF(AK15="","",AK15*100/AL54)</f>
        <v/>
      </c>
      <c r="AL16" s="86" t="str">
        <f>IF(AL15="","",AL15*100/AM54)</f>
        <v/>
      </c>
      <c r="AM16" s="86" t="str">
        <f>IF(AM15="","",AM15*100/AN54)</f>
        <v/>
      </c>
      <c r="AN16" s="86" t="str">
        <f>IF(AN15="","",AN15*100/AO54)</f>
        <v/>
      </c>
    </row>
    <row r="17" spans="1:40" s="5" customFormat="1" x14ac:dyDescent="0.2">
      <c r="A17" s="22">
        <v>44503</v>
      </c>
      <c r="B17" s="46" t="s">
        <v>4</v>
      </c>
      <c r="C17" s="4">
        <v>14</v>
      </c>
      <c r="D17" s="4" t="s">
        <v>36</v>
      </c>
      <c r="E17" s="4"/>
      <c r="F17" s="4"/>
      <c r="G17" s="47"/>
      <c r="H17" s="63">
        <v>0.08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02">
        <f t="shared" si="1"/>
        <v>0.08</v>
      </c>
      <c r="O17" s="103">
        <f>AVERAGE(N17:N21)</f>
        <v>6.2000000000000013E-2</v>
      </c>
      <c r="P17" s="103"/>
      <c r="Q17" s="51"/>
      <c r="R17" s="17">
        <v>5.74</v>
      </c>
      <c r="S17" s="104">
        <f t="shared" si="2"/>
        <v>5.74</v>
      </c>
      <c r="T17" s="103">
        <f>AVERAGE(S17:S21)</f>
        <v>3.782</v>
      </c>
      <c r="U17" s="105">
        <v>43</v>
      </c>
      <c r="V17" s="105">
        <v>-5</v>
      </c>
      <c r="W17" s="106"/>
      <c r="X17" s="40"/>
      <c r="Y17" s="41"/>
      <c r="Z17" s="41"/>
      <c r="AA17" s="92" t="s">
        <v>121</v>
      </c>
      <c r="AB17" s="83">
        <v>0</v>
      </c>
      <c r="AC17" s="83">
        <v>4</v>
      </c>
      <c r="AD17" s="83">
        <v>14</v>
      </c>
      <c r="AE17" s="84">
        <v>22</v>
      </c>
      <c r="AF17" s="84">
        <v>8</v>
      </c>
      <c r="AG17" s="84">
        <v>11</v>
      </c>
      <c r="AH17" s="84">
        <v>60</v>
      </c>
      <c r="AI17" s="84">
        <v>68</v>
      </c>
      <c r="AJ17" s="84"/>
      <c r="AK17" s="84"/>
      <c r="AL17" s="84"/>
      <c r="AM17" s="84"/>
      <c r="AN17" s="84"/>
    </row>
    <row r="18" spans="1:40" s="5" customFormat="1" ht="18.75" thickBot="1" x14ac:dyDescent="0.25">
      <c r="A18" s="22"/>
      <c r="B18" s="46" t="s">
        <v>4</v>
      </c>
      <c r="C18" s="4">
        <v>15</v>
      </c>
      <c r="D18" s="4" t="s">
        <v>37</v>
      </c>
      <c r="E18" s="4"/>
      <c r="F18" s="4"/>
      <c r="G18" s="47"/>
      <c r="H18" s="63">
        <v>7.0000000000000007E-2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02">
        <f t="shared" si="1"/>
        <v>7.0000000000000007E-2</v>
      </c>
      <c r="O18" s="103"/>
      <c r="P18" s="103"/>
      <c r="Q18" s="51"/>
      <c r="R18" s="17">
        <v>3.25</v>
      </c>
      <c r="S18" s="104">
        <f t="shared" si="2"/>
        <v>3.25</v>
      </c>
      <c r="T18" s="103"/>
      <c r="U18" s="105">
        <v>42</v>
      </c>
      <c r="V18" s="105">
        <v>-5</v>
      </c>
      <c r="W18" s="106"/>
      <c r="X18" s="40"/>
      <c r="Y18" s="41"/>
      <c r="Z18" s="41"/>
      <c r="AA18" s="93"/>
      <c r="AB18" s="86">
        <f>IF(AB17="","",AB17*100/AI56)</f>
        <v>0</v>
      </c>
      <c r="AC18" s="86">
        <f>IF(AC17="","",AC17*100/AI56)</f>
        <v>1.2738853503184713</v>
      </c>
      <c r="AD18" s="86">
        <f>IF(AD17="","",AD17*100/AI56)</f>
        <v>4.4585987261146496</v>
      </c>
      <c r="AE18" s="86">
        <f>IF(AE17="","",AE17*100/AI56)</f>
        <v>7.0063694267515926</v>
      </c>
      <c r="AF18" s="86">
        <f>IF(AF17="","",AF17*100/AI56)</f>
        <v>2.5477707006369426</v>
      </c>
      <c r="AG18" s="86">
        <f>IF(AG17="","",AG17*100/AI56)</f>
        <v>3.5031847133757963</v>
      </c>
      <c r="AH18" s="86">
        <f>IF(AH17="","",AH17*100/AI56)</f>
        <v>19.108280254777071</v>
      </c>
      <c r="AI18" s="86">
        <f>IF(AI17="","",AI17*100/AI56)</f>
        <v>21.656050955414013</v>
      </c>
      <c r="AJ18" s="86" t="str">
        <f>IF(AJ17="","",AJ17*100/AK56)</f>
        <v/>
      </c>
      <c r="AK18" s="86" t="str">
        <f>IF(AK17="","",AK17*100/AL56)</f>
        <v/>
      </c>
      <c r="AL18" s="86" t="str">
        <f>IF(AL17="","",AL17*100/AM56)</f>
        <v/>
      </c>
      <c r="AM18" s="86" t="str">
        <f>IF(AM17="","",AM17*100/AN56)</f>
        <v/>
      </c>
      <c r="AN18" s="86" t="str">
        <f>IF(AN17="","",AN17*100/AO56)</f>
        <v/>
      </c>
    </row>
    <row r="19" spans="1:40" s="5" customFormat="1" x14ac:dyDescent="0.2">
      <c r="A19" s="22"/>
      <c r="B19" s="46" t="s">
        <v>24</v>
      </c>
      <c r="C19" s="4">
        <v>16</v>
      </c>
      <c r="D19" s="4" t="s">
        <v>38</v>
      </c>
      <c r="E19" s="4"/>
      <c r="F19" s="4"/>
      <c r="G19" s="47"/>
      <c r="H19" s="63">
        <v>0.04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02">
        <f t="shared" si="1"/>
        <v>0.04</v>
      </c>
      <c r="O19" s="103"/>
      <c r="P19" s="103"/>
      <c r="Q19" s="51"/>
      <c r="R19" s="17">
        <v>4.17</v>
      </c>
      <c r="S19" s="104">
        <f t="shared" si="2"/>
        <v>4.17</v>
      </c>
      <c r="T19" s="103"/>
      <c r="U19" s="105">
        <v>42</v>
      </c>
      <c r="V19" s="105">
        <v>-5</v>
      </c>
      <c r="W19" s="106"/>
      <c r="X19" s="40"/>
      <c r="Y19" s="41"/>
      <c r="Z19" s="41"/>
      <c r="AA19" s="92" t="s">
        <v>122</v>
      </c>
      <c r="AB19" s="83">
        <v>62</v>
      </c>
      <c r="AC19" s="83">
        <v>49</v>
      </c>
      <c r="AD19" s="83">
        <v>30</v>
      </c>
      <c r="AE19" s="84">
        <v>28</v>
      </c>
      <c r="AF19" s="84">
        <v>8</v>
      </c>
      <c r="AG19" s="84">
        <v>12</v>
      </c>
      <c r="AH19" s="84">
        <v>8</v>
      </c>
      <c r="AI19" s="84">
        <v>10</v>
      </c>
      <c r="AJ19" s="84"/>
      <c r="AK19" s="84"/>
      <c r="AL19" s="84"/>
      <c r="AM19" s="84"/>
      <c r="AN19" s="84"/>
    </row>
    <row r="20" spans="1:40" s="5" customFormat="1" ht="18.75" thickBot="1" x14ac:dyDescent="0.25">
      <c r="A20" s="22"/>
      <c r="B20" s="46" t="s">
        <v>24</v>
      </c>
      <c r="C20" s="4">
        <v>17</v>
      </c>
      <c r="D20" s="4" t="s">
        <v>39</v>
      </c>
      <c r="E20" s="4"/>
      <c r="F20" s="4"/>
      <c r="G20" s="47"/>
      <c r="H20" s="63">
        <v>0.05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02">
        <f t="shared" si="1"/>
        <v>0.05</v>
      </c>
      <c r="O20" s="103"/>
      <c r="P20" s="103"/>
      <c r="Q20" s="51"/>
      <c r="R20" s="17">
        <v>2.64</v>
      </c>
      <c r="S20" s="104">
        <f t="shared" si="2"/>
        <v>2.64</v>
      </c>
      <c r="T20" s="103"/>
      <c r="U20" s="105">
        <v>42</v>
      </c>
      <c r="V20" s="105">
        <v>-5</v>
      </c>
      <c r="W20" s="106"/>
      <c r="X20" s="40"/>
      <c r="Y20" s="41"/>
      <c r="Z20" s="41"/>
      <c r="AA20" s="93"/>
      <c r="AB20" s="86">
        <f>IF(AB19="","",AB19*100/AI58)</f>
        <v>27.43362831858407</v>
      </c>
      <c r="AC20" s="86">
        <f>IF(AC19="","",AC19*100/AI58)</f>
        <v>21.681415929203538</v>
      </c>
      <c r="AD20" s="86">
        <f>IF(AD19="","",AD19*100/AI58)</f>
        <v>13.274336283185841</v>
      </c>
      <c r="AE20" s="86">
        <f>IF(AE19="","",AE19*100/AI58)</f>
        <v>12.389380530973451</v>
      </c>
      <c r="AF20" s="86">
        <f>IF(AF19="","",AF19*100/AI58)</f>
        <v>3.5398230088495577</v>
      </c>
      <c r="AG20" s="86">
        <f>IF(AG19="","",AG19*100/AI58)</f>
        <v>5.3097345132743365</v>
      </c>
      <c r="AH20" s="86">
        <f>IF(AH19="","",AH19*100/AI58)</f>
        <v>3.5398230088495577</v>
      </c>
      <c r="AI20" s="86">
        <f>IF(AI19="","",AI19*100/AI58)</f>
        <v>4.4247787610619467</v>
      </c>
      <c r="AJ20" s="86" t="str">
        <f>IF(AJ19="","",AJ19*100/AK58)</f>
        <v/>
      </c>
      <c r="AK20" s="86"/>
      <c r="AL20" s="86"/>
      <c r="AM20" s="86"/>
      <c r="AN20" s="86"/>
    </row>
    <row r="21" spans="1:40" s="5" customFormat="1" x14ac:dyDescent="0.2">
      <c r="A21" s="22"/>
      <c r="B21" s="46" t="s">
        <v>27</v>
      </c>
      <c r="C21" s="4">
        <v>18</v>
      </c>
      <c r="D21" s="4" t="s">
        <v>40</v>
      </c>
      <c r="E21" s="4"/>
      <c r="F21" s="4"/>
      <c r="G21" s="47"/>
      <c r="H21" s="63">
        <v>7.0000000000000007E-2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02">
        <f t="shared" si="1"/>
        <v>7.0000000000000007E-2</v>
      </c>
      <c r="O21" s="103"/>
      <c r="P21" s="103"/>
      <c r="Q21" s="51"/>
      <c r="R21" s="17">
        <v>3.11</v>
      </c>
      <c r="S21" s="104">
        <f t="shared" si="2"/>
        <v>3.11</v>
      </c>
      <c r="T21" s="103"/>
      <c r="U21" s="105">
        <v>42</v>
      </c>
      <c r="V21" s="105">
        <v>-5</v>
      </c>
      <c r="W21" s="106"/>
      <c r="X21" s="40"/>
      <c r="Y21" s="41"/>
      <c r="Z21" s="41"/>
      <c r="AA21" s="92" t="s">
        <v>123</v>
      </c>
      <c r="AB21" s="83">
        <v>82</v>
      </c>
      <c r="AC21" s="83">
        <v>43</v>
      </c>
      <c r="AD21" s="83">
        <v>22</v>
      </c>
      <c r="AE21" s="84">
        <v>22</v>
      </c>
      <c r="AF21" s="84">
        <v>11</v>
      </c>
      <c r="AG21" s="84">
        <v>6</v>
      </c>
      <c r="AH21" s="84">
        <v>24</v>
      </c>
      <c r="AI21" s="84">
        <v>2</v>
      </c>
      <c r="AJ21" s="84"/>
      <c r="AK21" s="84">
        <v>173</v>
      </c>
      <c r="AL21" s="84">
        <v>173</v>
      </c>
      <c r="AM21" s="84">
        <v>173</v>
      </c>
      <c r="AN21" s="84">
        <v>173</v>
      </c>
    </row>
    <row r="22" spans="1:40" s="5" customFormat="1" ht="18.75" thickBot="1" x14ac:dyDescent="0.25">
      <c r="A22" s="22">
        <v>44504</v>
      </c>
      <c r="B22" s="46" t="s">
        <v>27</v>
      </c>
      <c r="C22" s="4">
        <v>19</v>
      </c>
      <c r="D22" s="4" t="s">
        <v>41</v>
      </c>
      <c r="E22" s="4"/>
      <c r="F22" s="4"/>
      <c r="G22" s="47"/>
      <c r="H22" s="63">
        <v>0.06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02">
        <f t="shared" si="1"/>
        <v>0.06</v>
      </c>
      <c r="O22" s="103">
        <f>AVERAGE(N22:N26)</f>
        <v>0.15</v>
      </c>
      <c r="P22" s="103"/>
      <c r="Q22" s="51"/>
      <c r="R22" s="17">
        <v>3.41</v>
      </c>
      <c r="S22" s="104">
        <f t="shared" si="2"/>
        <v>3.41</v>
      </c>
      <c r="T22" s="103">
        <f>AVERAGE(S22:S26)</f>
        <v>3.8119999999999998</v>
      </c>
      <c r="U22" s="105">
        <v>42</v>
      </c>
      <c r="V22" s="105">
        <v>-5</v>
      </c>
      <c r="W22" s="106"/>
      <c r="X22" s="40"/>
      <c r="Y22" s="41"/>
      <c r="Z22" s="41"/>
      <c r="AA22" s="93"/>
      <c r="AB22" s="86">
        <f>IF(AB21="","",AB21*100/AI60)</f>
        <v>38.679245283018865</v>
      </c>
      <c r="AC22" s="86">
        <f>IF(AC21="","",AC21*100/AI60)</f>
        <v>20.283018867924529</v>
      </c>
      <c r="AD22" s="86">
        <f>IF(AD21="","",AD21*100/AI60)</f>
        <v>10.377358490566039</v>
      </c>
      <c r="AE22" s="86">
        <f>IF(AE21="","",AE21*100/AI60)</f>
        <v>10.377358490566039</v>
      </c>
      <c r="AF22" s="86">
        <f>IF(AF21="","",AF21*100/AI60)</f>
        <v>5.1886792452830193</v>
      </c>
      <c r="AG22" s="86">
        <f>IF(AG21="","",AG21*100/AI60)</f>
        <v>2.8301886792452828</v>
      </c>
      <c r="AH22" s="86">
        <f>IF(AH21="","",AH21*100/AI60)</f>
        <v>11.320754716981131</v>
      </c>
      <c r="AI22" s="86">
        <f>IF(AI21="","",AI21*100/AI60)</f>
        <v>0.94339622641509435</v>
      </c>
      <c r="AJ22" s="86" t="str">
        <f>IF(AJ21="","",AJ21*100/AK60)</f>
        <v/>
      </c>
      <c r="AK22" s="86" t="e">
        <f>IF(AK21="","",AK21*100/AK60)</f>
        <v>#VALUE!</v>
      </c>
      <c r="AL22" s="86" t="e">
        <f>IF(AL21="","",AL21*100/AL60)</f>
        <v>#DIV/0!</v>
      </c>
      <c r="AM22" s="86" t="e">
        <f>IF(AM21="","",AM21*100/AM60)</f>
        <v>#DIV/0!</v>
      </c>
      <c r="AN22" s="86" t="e">
        <f>IF(AN21="","",AN21*100/AN60)</f>
        <v>#DIV/0!</v>
      </c>
    </row>
    <row r="23" spans="1:40" s="5" customFormat="1" x14ac:dyDescent="0.2">
      <c r="A23" s="22"/>
      <c r="B23" s="46" t="s">
        <v>4</v>
      </c>
      <c r="C23" s="4">
        <v>20</v>
      </c>
      <c r="D23" s="4" t="s">
        <v>42</v>
      </c>
      <c r="E23" s="4"/>
      <c r="F23" s="4"/>
      <c r="G23" s="47"/>
      <c r="H23" s="63">
        <v>7.0000000000000007E-2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02">
        <f t="shared" si="1"/>
        <v>7.0000000000000007E-2</v>
      </c>
      <c r="O23" s="103"/>
      <c r="P23" s="103"/>
      <c r="Q23" s="51"/>
      <c r="R23" s="17">
        <v>3.37</v>
      </c>
      <c r="S23" s="104">
        <f t="shared" si="2"/>
        <v>3.37</v>
      </c>
      <c r="T23" s="103"/>
      <c r="U23" s="105">
        <v>42</v>
      </c>
      <c r="V23" s="105">
        <v>-5</v>
      </c>
      <c r="W23" s="106"/>
      <c r="X23" s="40"/>
      <c r="Y23" s="41"/>
      <c r="Z23" s="41"/>
      <c r="AA23" s="94" t="s">
        <v>124</v>
      </c>
      <c r="AB23" s="83"/>
      <c r="AC23" s="83"/>
      <c r="AD23" s="83"/>
      <c r="AE23" s="84"/>
      <c r="AF23" s="84"/>
      <c r="AG23" s="84"/>
      <c r="AH23" s="84"/>
      <c r="AI23" s="84"/>
      <c r="AJ23" s="84"/>
      <c r="AK23" s="84"/>
      <c r="AL23" s="84"/>
      <c r="AM23" s="84"/>
      <c r="AN23" s="84"/>
    </row>
    <row r="24" spans="1:40" s="5" customFormat="1" ht="18.75" thickBot="1" x14ac:dyDescent="0.25">
      <c r="A24" s="22"/>
      <c r="B24" s="46" t="s">
        <v>4</v>
      </c>
      <c r="C24" s="4">
        <v>21</v>
      </c>
      <c r="D24" s="4" t="s">
        <v>43</v>
      </c>
      <c r="E24" s="4"/>
      <c r="F24" s="4"/>
      <c r="G24" s="47"/>
      <c r="H24" s="63">
        <v>0.09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02">
        <f t="shared" si="1"/>
        <v>0.09</v>
      </c>
      <c r="O24" s="103"/>
      <c r="P24" s="103"/>
      <c r="Q24" s="51"/>
      <c r="R24" s="17">
        <v>4.51</v>
      </c>
      <c r="S24" s="104">
        <f t="shared" si="2"/>
        <v>4.51</v>
      </c>
      <c r="T24" s="103"/>
      <c r="U24" s="105">
        <v>42</v>
      </c>
      <c r="V24" s="105">
        <v>-5</v>
      </c>
      <c r="W24" s="106"/>
      <c r="X24" s="40"/>
      <c r="Y24" s="41"/>
      <c r="Z24" s="41"/>
      <c r="AA24" s="95"/>
      <c r="AB24" s="86" t="str">
        <f>IF(AB23="","",AB23*100/AI62)</f>
        <v/>
      </c>
      <c r="AC24" s="86" t="str">
        <f>IF(AC23="","",AC23*100/AI62)</f>
        <v/>
      </c>
      <c r="AD24" s="86" t="str">
        <f>IF(AD23="","",AD23*100/AI62)</f>
        <v/>
      </c>
      <c r="AE24" s="86" t="str">
        <f>IF(AE23="","",AE23*100/AI62)</f>
        <v/>
      </c>
      <c r="AF24" s="86" t="str">
        <f>IF(AF23="","",AF23*100/AI62)</f>
        <v/>
      </c>
      <c r="AG24" s="86" t="str">
        <f>IF(AG23="","",AG23*100/AI62)</f>
        <v/>
      </c>
      <c r="AH24" s="86" t="str">
        <f>IF(AH23="","",AH23*100/AI62)</f>
        <v/>
      </c>
      <c r="AI24" s="86" t="str">
        <f>IF(AI23="","",AI23*100/AI62)</f>
        <v/>
      </c>
      <c r="AJ24" s="86" t="str">
        <f>IF(AJ23="","",AJ23*100/AK62)</f>
        <v/>
      </c>
      <c r="AK24" s="86" t="str">
        <f>IF(AK23="","",AK23*100/AL62)</f>
        <v/>
      </c>
      <c r="AL24" s="86" t="str">
        <f>IF(AL23="","",AL23*100/AM62)</f>
        <v/>
      </c>
      <c r="AM24" s="86" t="str">
        <f>IF(AM23="","",AM23*100/AN62)</f>
        <v/>
      </c>
      <c r="AN24" s="86" t="str">
        <f>IF(AN23="","",AN23*100/AO62)</f>
        <v/>
      </c>
    </row>
    <row r="25" spans="1:40" s="5" customFormat="1" x14ac:dyDescent="0.2">
      <c r="A25" s="22"/>
      <c r="B25" s="46" t="s">
        <v>24</v>
      </c>
      <c r="C25" s="4">
        <v>22</v>
      </c>
      <c r="D25" s="4" t="s">
        <v>44</v>
      </c>
      <c r="E25" s="4"/>
      <c r="F25" s="4"/>
      <c r="G25" s="47"/>
      <c r="H25" s="63">
        <v>0.06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02">
        <f t="shared" si="1"/>
        <v>0.06</v>
      </c>
      <c r="O25" s="103"/>
      <c r="P25" s="103"/>
      <c r="Q25" s="51"/>
      <c r="R25" s="17">
        <v>3.93</v>
      </c>
      <c r="S25" s="104">
        <f t="shared" si="2"/>
        <v>3.93</v>
      </c>
      <c r="T25" s="103"/>
      <c r="U25" s="105">
        <v>42</v>
      </c>
      <c r="V25" s="105">
        <v>-5</v>
      </c>
      <c r="W25" s="106"/>
      <c r="X25" s="40"/>
      <c r="Y25" s="41"/>
      <c r="Z25" s="41"/>
      <c r="AA25" s="94" t="s">
        <v>125</v>
      </c>
      <c r="AB25" s="83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</row>
    <row r="26" spans="1:40" s="5" customFormat="1" ht="18.75" thickBot="1" x14ac:dyDescent="0.25">
      <c r="A26" s="22"/>
      <c r="B26" s="46" t="s">
        <v>27</v>
      </c>
      <c r="C26" s="4">
        <v>23</v>
      </c>
      <c r="D26" s="4" t="s">
        <v>45</v>
      </c>
      <c r="E26" s="4"/>
      <c r="F26" s="4"/>
      <c r="G26" s="47"/>
      <c r="H26" s="63">
        <v>0.17</v>
      </c>
      <c r="I26" s="17">
        <v>0</v>
      </c>
      <c r="J26" s="17">
        <v>0</v>
      </c>
      <c r="K26" s="17">
        <v>0.3</v>
      </c>
      <c r="L26" s="17">
        <v>0</v>
      </c>
      <c r="M26" s="17">
        <v>0</v>
      </c>
      <c r="N26" s="102">
        <f t="shared" si="1"/>
        <v>0.47</v>
      </c>
      <c r="O26" s="103"/>
      <c r="P26" s="103"/>
      <c r="Q26" s="51"/>
      <c r="R26" s="17">
        <v>3.84</v>
      </c>
      <c r="S26" s="104">
        <f t="shared" si="2"/>
        <v>3.84</v>
      </c>
      <c r="T26" s="103"/>
      <c r="U26" s="105">
        <v>42</v>
      </c>
      <c r="V26" s="105">
        <v>-5</v>
      </c>
      <c r="W26" s="106" t="s">
        <v>46</v>
      </c>
      <c r="X26" s="40"/>
      <c r="Y26" s="41"/>
      <c r="Z26" s="41"/>
      <c r="AA26" s="95"/>
      <c r="AB26" s="86" t="str">
        <f>IF(AB25="","",AB25*100/AI64)</f>
        <v/>
      </c>
      <c r="AC26" s="86" t="str">
        <f>IF(AC25="","",AC25*100/AI64)</f>
        <v/>
      </c>
      <c r="AD26" s="86" t="str">
        <f>IF(AD25="","",AD25*100/AI64)</f>
        <v/>
      </c>
      <c r="AE26" s="86" t="str">
        <f>IF(AE25="","",AE25*100/AI64)</f>
        <v/>
      </c>
      <c r="AF26" s="86" t="str">
        <f>IF(AF25="","",AF25*100/AI64)</f>
        <v/>
      </c>
      <c r="AG26" s="86" t="str">
        <f>IF(AG25="","",AG25*100/AI64)</f>
        <v/>
      </c>
      <c r="AH26" s="86" t="str">
        <f>IF(AH25="","",AH25*100/AI64)</f>
        <v/>
      </c>
      <c r="AI26" s="86" t="str">
        <f>IF(AI25="","",AI25*100/AI64)</f>
        <v/>
      </c>
      <c r="AJ26" s="86" t="str">
        <f>IF(AJ25="","",AJ25*100/AK64)</f>
        <v/>
      </c>
      <c r="AK26" s="86" t="str">
        <f>IF(AK25="","",AK25*100/AL64)</f>
        <v/>
      </c>
      <c r="AL26" s="86" t="str">
        <f>IF(AL25="","",AL25*100/AM64)</f>
        <v/>
      </c>
      <c r="AM26" s="86" t="str">
        <f>IF(AM25="","",AM25*100/AN64)</f>
        <v/>
      </c>
      <c r="AN26" s="86" t="str">
        <f>IF(AN25="","",AN25*100/AO64)</f>
        <v/>
      </c>
    </row>
    <row r="27" spans="1:40" s="5" customFormat="1" ht="18.75" thickBot="1" x14ac:dyDescent="0.25">
      <c r="A27" s="22">
        <v>44505</v>
      </c>
      <c r="B27" s="46" t="s">
        <v>4</v>
      </c>
      <c r="C27" s="4">
        <v>24</v>
      </c>
      <c r="D27" s="4"/>
      <c r="E27" s="4"/>
      <c r="F27" s="4"/>
      <c r="G27" s="47"/>
      <c r="H27" s="63"/>
      <c r="I27" s="17"/>
      <c r="J27" s="17"/>
      <c r="K27" s="17"/>
      <c r="L27" s="17"/>
      <c r="M27" s="17"/>
      <c r="N27" s="102">
        <f t="shared" si="1"/>
        <v>0</v>
      </c>
      <c r="O27" s="103">
        <f>AVERAGE(N27:N29)</f>
        <v>0.45</v>
      </c>
      <c r="P27" s="103"/>
      <c r="Q27" s="51"/>
      <c r="R27" s="17"/>
      <c r="S27" s="104" t="str">
        <f t="shared" si="2"/>
        <v/>
      </c>
      <c r="T27" s="103">
        <f>AVERAGE(S27:S29)</f>
        <v>4.6349999999999998</v>
      </c>
      <c r="U27" s="105"/>
      <c r="V27" s="105"/>
      <c r="W27" s="106" t="s">
        <v>46</v>
      </c>
      <c r="X27" s="40"/>
      <c r="Y27" s="41"/>
      <c r="Z27" s="41"/>
      <c r="AA27" s="136" t="s">
        <v>129</v>
      </c>
      <c r="AB27" s="89">
        <f t="shared" ref="AB27:AH27" si="7">AB3+AB5+AB7+AB9+AB11+AB13+AB15+AB17+AB19+AB21+AB23+AB25</f>
        <v>144</v>
      </c>
      <c r="AC27" s="89">
        <f t="shared" si="7"/>
        <v>189</v>
      </c>
      <c r="AD27" s="90">
        <f t="shared" si="7"/>
        <v>165</v>
      </c>
      <c r="AE27" s="90">
        <f t="shared" si="7"/>
        <v>461</v>
      </c>
      <c r="AF27" s="90">
        <f t="shared" si="7"/>
        <v>301</v>
      </c>
      <c r="AG27" s="90">
        <f t="shared" si="7"/>
        <v>273</v>
      </c>
      <c r="AH27" s="90">
        <f t="shared" si="7"/>
        <v>460</v>
      </c>
      <c r="AI27" s="90">
        <f t="shared" ref="AI27:AN27" si="8">AI3+AI5+AI7+AI9+AI11+AI13+AI15+AI17+AI19+AI21+AI23+AI25</f>
        <v>205</v>
      </c>
      <c r="AJ27" s="90">
        <f t="shared" si="8"/>
        <v>0</v>
      </c>
      <c r="AK27" s="90">
        <f t="shared" si="8"/>
        <v>173</v>
      </c>
      <c r="AL27" s="90">
        <f t="shared" si="8"/>
        <v>173</v>
      </c>
      <c r="AM27" s="90">
        <f t="shared" si="8"/>
        <v>173</v>
      </c>
      <c r="AN27" s="90">
        <f t="shared" si="8"/>
        <v>173</v>
      </c>
    </row>
    <row r="28" spans="1:40" s="5" customFormat="1" ht="18.75" thickBot="1" x14ac:dyDescent="0.25">
      <c r="A28" s="22"/>
      <c r="B28" s="46" t="s">
        <v>2</v>
      </c>
      <c r="C28" s="4">
        <v>25</v>
      </c>
      <c r="D28" s="4" t="s">
        <v>47</v>
      </c>
      <c r="E28" s="4"/>
      <c r="F28" s="4"/>
      <c r="G28" s="47"/>
      <c r="H28" s="63">
        <v>0.52</v>
      </c>
      <c r="I28" s="17">
        <v>0</v>
      </c>
      <c r="J28" s="17">
        <v>0</v>
      </c>
      <c r="K28" s="17">
        <v>0.11</v>
      </c>
      <c r="L28" s="17">
        <v>0</v>
      </c>
      <c r="M28" s="17">
        <v>0</v>
      </c>
      <c r="N28" s="102">
        <f t="shared" si="1"/>
        <v>0.63</v>
      </c>
      <c r="O28" s="103"/>
      <c r="P28" s="103"/>
      <c r="Q28" s="51"/>
      <c r="R28" s="17">
        <v>4.3899999999999997</v>
      </c>
      <c r="S28" s="104">
        <f t="shared" si="2"/>
        <v>4.3899999999999997</v>
      </c>
      <c r="T28" s="103"/>
      <c r="U28" s="105">
        <v>42</v>
      </c>
      <c r="V28" s="105">
        <v>-5</v>
      </c>
      <c r="W28" s="106"/>
      <c r="X28" s="40"/>
      <c r="Y28" s="41"/>
      <c r="Z28" s="41"/>
      <c r="AA28" s="134"/>
      <c r="AB28" s="86">
        <f>IF(AB27="","",AB27*100/AI66)</f>
        <v>5.2497265767407946</v>
      </c>
      <c r="AC28" s="86">
        <f>IF(AC27="","",AC27*100/AI66)</f>
        <v>6.8902661319722931</v>
      </c>
      <c r="AD28" s="86">
        <f>IF(AD27="","",AD27*100/AI66)</f>
        <v>6.0153117025154943</v>
      </c>
      <c r="AE28" s="86">
        <f>IF(AE27="","",AE27*100/AI66)</f>
        <v>16.806416332482684</v>
      </c>
      <c r="AF28" s="86">
        <f>IF(AF27="","",AF27*100/AI66)</f>
        <v>10.973386802770689</v>
      </c>
      <c r="AG28" s="86">
        <f>IF(AG27="","",AG27*100/AI66)</f>
        <v>9.9526066350710902</v>
      </c>
      <c r="AH28" s="86">
        <f t="shared" ref="AH28:AN28" si="9">IF(AH27="","",AH27*100/AI66)</f>
        <v>16.769959897921982</v>
      </c>
      <c r="AI28" s="86" t="e">
        <f t="shared" si="9"/>
        <v>#DIV/0!</v>
      </c>
      <c r="AJ28" s="86" t="e">
        <f t="shared" si="9"/>
        <v>#VALUE!</v>
      </c>
      <c r="AK28" s="86" t="e">
        <f t="shared" si="9"/>
        <v>#DIV/0!</v>
      </c>
      <c r="AL28" s="86" t="e">
        <f t="shared" si="9"/>
        <v>#DIV/0!</v>
      </c>
      <c r="AM28" s="86" t="e">
        <f t="shared" si="9"/>
        <v>#DIV/0!</v>
      </c>
      <c r="AN28" s="86" t="e">
        <f t="shared" si="9"/>
        <v>#DIV/0!</v>
      </c>
    </row>
    <row r="29" spans="1:40" s="5" customFormat="1" x14ac:dyDescent="0.2">
      <c r="A29" s="22"/>
      <c r="B29" s="46" t="s">
        <v>2</v>
      </c>
      <c r="C29" s="4">
        <v>26</v>
      </c>
      <c r="D29" s="4" t="s">
        <v>48</v>
      </c>
      <c r="E29" s="4"/>
      <c r="F29" s="4"/>
      <c r="G29" s="47"/>
      <c r="H29" s="63">
        <v>0.63</v>
      </c>
      <c r="I29" s="17">
        <v>0</v>
      </c>
      <c r="J29" s="17">
        <v>0</v>
      </c>
      <c r="K29" s="17">
        <v>0.09</v>
      </c>
      <c r="L29" s="17">
        <v>0</v>
      </c>
      <c r="M29" s="17">
        <v>0</v>
      </c>
      <c r="N29" s="102">
        <f t="shared" si="1"/>
        <v>0.72</v>
      </c>
      <c r="O29" s="103"/>
      <c r="P29" s="103"/>
      <c r="Q29" s="51"/>
      <c r="R29" s="17">
        <v>4.88</v>
      </c>
      <c r="S29" s="104">
        <f t="shared" si="2"/>
        <v>4.88</v>
      </c>
      <c r="T29" s="103"/>
      <c r="U29" s="105">
        <v>42</v>
      </c>
      <c r="V29" s="105">
        <v>-5</v>
      </c>
      <c r="W29" s="107"/>
      <c r="X29" s="40"/>
      <c r="Y29" s="41"/>
      <c r="Z29" s="41"/>
      <c r="AK29" s="20"/>
    </row>
    <row r="30" spans="1:40" s="5" customFormat="1" x14ac:dyDescent="0.2">
      <c r="A30" s="22">
        <v>44506</v>
      </c>
      <c r="B30" s="46" t="s">
        <v>27</v>
      </c>
      <c r="C30" s="4">
        <v>27</v>
      </c>
      <c r="D30" s="4" t="s">
        <v>49</v>
      </c>
      <c r="E30" s="4"/>
      <c r="F30" s="4"/>
      <c r="G30" s="47"/>
      <c r="H30" s="63">
        <v>0.71</v>
      </c>
      <c r="I30" s="17">
        <v>0</v>
      </c>
      <c r="J30" s="17">
        <v>0</v>
      </c>
      <c r="K30" s="17">
        <v>0.08</v>
      </c>
      <c r="L30" s="17">
        <v>0</v>
      </c>
      <c r="M30" s="17">
        <v>0</v>
      </c>
      <c r="N30" s="102">
        <f t="shared" si="1"/>
        <v>0.78999999999999992</v>
      </c>
      <c r="O30" s="103">
        <f>AVERAGE(N30:N33)</f>
        <v>1.02</v>
      </c>
      <c r="P30" s="103"/>
      <c r="Q30" s="51"/>
      <c r="R30" s="17">
        <v>4.25</v>
      </c>
      <c r="S30" s="104">
        <f t="shared" si="2"/>
        <v>4.25</v>
      </c>
      <c r="T30" s="103">
        <f>AVERAGE(S30:S33)</f>
        <v>4.8849999999999998</v>
      </c>
      <c r="U30" s="105">
        <v>42</v>
      </c>
      <c r="V30" s="105">
        <v>-5</v>
      </c>
      <c r="W30" s="106"/>
      <c r="X30" s="40"/>
      <c r="Y30" s="41"/>
      <c r="Z30" s="41"/>
      <c r="AK30" s="20"/>
    </row>
    <row r="31" spans="1:40" s="5" customFormat="1" x14ac:dyDescent="0.2">
      <c r="A31" s="22"/>
      <c r="B31" s="46" t="s">
        <v>4</v>
      </c>
      <c r="C31" s="4">
        <v>28</v>
      </c>
      <c r="D31" s="4" t="s">
        <v>50</v>
      </c>
      <c r="E31" s="4"/>
      <c r="F31" s="4"/>
      <c r="G31" s="47"/>
      <c r="H31" s="63">
        <v>0.74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02">
        <f t="shared" si="1"/>
        <v>0.74</v>
      </c>
      <c r="O31" s="103"/>
      <c r="P31" s="103"/>
      <c r="Q31" s="51"/>
      <c r="R31" s="17">
        <v>4.67</v>
      </c>
      <c r="S31" s="104">
        <f t="shared" si="2"/>
        <v>4.67</v>
      </c>
      <c r="T31" s="103"/>
      <c r="U31" s="105">
        <v>42</v>
      </c>
      <c r="V31" s="105">
        <v>-5</v>
      </c>
      <c r="W31" s="106"/>
      <c r="X31" s="40"/>
      <c r="Y31" s="41"/>
      <c r="Z31" s="41"/>
      <c r="AK31" s="20"/>
    </row>
    <row r="32" spans="1:40" s="5" customFormat="1" x14ac:dyDescent="0.2">
      <c r="A32" s="22"/>
      <c r="B32" s="46" t="s">
        <v>2</v>
      </c>
      <c r="C32" s="4">
        <v>29</v>
      </c>
      <c r="D32" s="4" t="s">
        <v>51</v>
      </c>
      <c r="E32" s="4"/>
      <c r="F32" s="4"/>
      <c r="G32" s="47"/>
      <c r="H32" s="63">
        <v>0.66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02">
        <f t="shared" si="1"/>
        <v>0.66</v>
      </c>
      <c r="O32" s="103"/>
      <c r="P32" s="103"/>
      <c r="Q32" s="51"/>
      <c r="R32" s="17">
        <v>4.18</v>
      </c>
      <c r="S32" s="104">
        <f t="shared" si="2"/>
        <v>4.18</v>
      </c>
      <c r="T32" s="103"/>
      <c r="U32" s="105">
        <v>41</v>
      </c>
      <c r="V32" s="105">
        <v>-5</v>
      </c>
      <c r="W32" s="106"/>
      <c r="X32" s="40"/>
      <c r="Y32" s="41"/>
      <c r="Z32" s="41"/>
      <c r="AK32" s="20"/>
    </row>
    <row r="33" spans="1:38" s="5" customFormat="1" x14ac:dyDescent="0.2">
      <c r="A33" s="22"/>
      <c r="B33" s="46" t="s">
        <v>2</v>
      </c>
      <c r="C33" s="4">
        <v>30</v>
      </c>
      <c r="D33" s="4" t="s">
        <v>52</v>
      </c>
      <c r="E33" s="4"/>
      <c r="F33" s="4"/>
      <c r="G33" s="47"/>
      <c r="H33" s="63">
        <v>1.51</v>
      </c>
      <c r="I33" s="17">
        <v>0</v>
      </c>
      <c r="J33" s="17">
        <v>0</v>
      </c>
      <c r="K33" s="17">
        <v>0.38</v>
      </c>
      <c r="L33" s="17">
        <v>0</v>
      </c>
      <c r="M33" s="17">
        <v>0</v>
      </c>
      <c r="N33" s="102">
        <f t="shared" si="1"/>
        <v>1.8900000000000001</v>
      </c>
      <c r="O33" s="103"/>
      <c r="P33" s="103"/>
      <c r="Q33" s="51"/>
      <c r="R33" s="17">
        <v>6.44</v>
      </c>
      <c r="S33" s="104">
        <f t="shared" si="2"/>
        <v>6.44</v>
      </c>
      <c r="T33" s="103"/>
      <c r="U33" s="105">
        <v>41</v>
      </c>
      <c r="V33" s="105">
        <v>-5</v>
      </c>
      <c r="W33" s="106"/>
      <c r="X33" s="40"/>
      <c r="Y33" s="41"/>
      <c r="Z33" s="41"/>
      <c r="AK33" s="20"/>
    </row>
    <row r="34" spans="1:38" s="5" customFormat="1" x14ac:dyDescent="0.2">
      <c r="A34" s="22">
        <v>44507</v>
      </c>
      <c r="B34" s="46" t="s">
        <v>27</v>
      </c>
      <c r="C34" s="4">
        <v>31</v>
      </c>
      <c r="D34" s="4" t="s">
        <v>53</v>
      </c>
      <c r="E34" s="4"/>
      <c r="F34" s="4"/>
      <c r="G34" s="47"/>
      <c r="H34" s="63">
        <v>0.63</v>
      </c>
      <c r="I34" s="17">
        <v>0</v>
      </c>
      <c r="J34" s="17">
        <v>0</v>
      </c>
      <c r="K34" s="17">
        <v>0.26</v>
      </c>
      <c r="L34" s="17">
        <v>0</v>
      </c>
      <c r="M34" s="17">
        <v>0</v>
      </c>
      <c r="N34" s="102">
        <f t="shared" si="1"/>
        <v>0.89</v>
      </c>
      <c r="O34" s="103">
        <f>AVERAGE(N34:N37)</f>
        <v>1.1675</v>
      </c>
      <c r="P34" s="103"/>
      <c r="Q34" s="51"/>
      <c r="R34" s="17">
        <v>6.22</v>
      </c>
      <c r="S34" s="104">
        <f t="shared" si="2"/>
        <v>6.22</v>
      </c>
      <c r="T34" s="103">
        <f>AVERAGE(S34:S37)</f>
        <v>5.1849999999999996</v>
      </c>
      <c r="U34" s="105">
        <v>41</v>
      </c>
      <c r="V34" s="105">
        <v>-5</v>
      </c>
      <c r="W34" s="107"/>
      <c r="X34" s="40"/>
      <c r="Y34" s="41"/>
      <c r="Z34" s="41"/>
      <c r="AK34" s="1"/>
    </row>
    <row r="35" spans="1:38" s="5" customFormat="1" x14ac:dyDescent="0.2">
      <c r="A35" s="76"/>
      <c r="B35" s="52" t="s">
        <v>4</v>
      </c>
      <c r="C35" s="4">
        <v>32</v>
      </c>
      <c r="D35" s="4" t="s">
        <v>50</v>
      </c>
      <c r="E35" s="4"/>
      <c r="F35" s="4"/>
      <c r="G35" s="47"/>
      <c r="H35" s="63">
        <v>0.78</v>
      </c>
      <c r="I35" s="17">
        <v>0</v>
      </c>
      <c r="J35" s="17">
        <v>0</v>
      </c>
      <c r="K35" s="17">
        <v>0.38</v>
      </c>
      <c r="L35" s="17">
        <v>0</v>
      </c>
      <c r="M35" s="17">
        <v>0</v>
      </c>
      <c r="N35" s="102">
        <f t="shared" si="1"/>
        <v>1.1600000000000001</v>
      </c>
      <c r="O35" s="103"/>
      <c r="P35" s="103"/>
      <c r="Q35" s="51"/>
      <c r="R35" s="17">
        <v>6.78</v>
      </c>
      <c r="S35" s="104">
        <f t="shared" si="2"/>
        <v>6.78</v>
      </c>
      <c r="T35" s="103"/>
      <c r="U35" s="105">
        <v>42</v>
      </c>
      <c r="V35" s="105">
        <v>-5</v>
      </c>
      <c r="W35" s="107"/>
      <c r="X35" s="40"/>
      <c r="Y35" s="41"/>
      <c r="Z35" s="41"/>
      <c r="AK35" s="91"/>
    </row>
    <row r="36" spans="1:38" s="5" customFormat="1" x14ac:dyDescent="0.2">
      <c r="A36" s="77"/>
      <c r="B36" s="53" t="s">
        <v>2</v>
      </c>
      <c r="C36" s="3">
        <v>33</v>
      </c>
      <c r="D36" s="3" t="s">
        <v>54</v>
      </c>
      <c r="E36" s="3"/>
      <c r="F36" s="3"/>
      <c r="G36" s="47"/>
      <c r="H36" s="63">
        <v>2.56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02">
        <f t="shared" si="1"/>
        <v>2.56</v>
      </c>
      <c r="O36" s="103"/>
      <c r="P36" s="103"/>
      <c r="Q36" s="51"/>
      <c r="R36" s="17">
        <v>4.93</v>
      </c>
      <c r="S36" s="104">
        <f t="shared" si="2"/>
        <v>4.93</v>
      </c>
      <c r="T36" s="103"/>
      <c r="U36" s="105">
        <v>42</v>
      </c>
      <c r="V36" s="105">
        <v>-5</v>
      </c>
      <c r="W36" s="107"/>
      <c r="X36" s="40"/>
      <c r="Y36" s="41"/>
      <c r="Z36" s="41"/>
      <c r="AA36" s="42"/>
    </row>
    <row r="37" spans="1:38" s="5" customFormat="1" x14ac:dyDescent="0.2">
      <c r="A37" s="9"/>
      <c r="B37" s="4" t="s">
        <v>21</v>
      </c>
      <c r="C37" s="4">
        <v>34</v>
      </c>
      <c r="D37" s="4" t="s">
        <v>55</v>
      </c>
      <c r="E37" s="4"/>
      <c r="F37" s="4"/>
      <c r="G37" s="47"/>
      <c r="H37" s="63">
        <v>0.06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02">
        <f t="shared" si="1"/>
        <v>0.06</v>
      </c>
      <c r="O37" s="103"/>
      <c r="P37" s="103"/>
      <c r="Q37" s="51"/>
      <c r="R37" s="17">
        <v>2.81</v>
      </c>
      <c r="S37" s="104">
        <f t="shared" si="2"/>
        <v>2.81</v>
      </c>
      <c r="T37" s="103"/>
      <c r="U37" s="105">
        <v>42</v>
      </c>
      <c r="V37" s="105">
        <v>-5</v>
      </c>
      <c r="W37" s="106"/>
      <c r="X37" s="40"/>
      <c r="Y37" s="41"/>
      <c r="Z37" s="41"/>
      <c r="AA37" s="42"/>
    </row>
    <row r="38" spans="1:38" s="5" customFormat="1" x14ac:dyDescent="0.2">
      <c r="A38" s="9">
        <v>44508</v>
      </c>
      <c r="B38" s="4" t="s">
        <v>21</v>
      </c>
      <c r="C38" s="4">
        <v>35</v>
      </c>
      <c r="D38" s="4" t="s">
        <v>56</v>
      </c>
      <c r="E38" s="4"/>
      <c r="F38" s="4"/>
      <c r="G38" s="47"/>
      <c r="H38" s="63">
        <v>0.05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02">
        <f t="shared" si="1"/>
        <v>0.05</v>
      </c>
      <c r="O38" s="103">
        <f>AVERAGE(N38:N42)</f>
        <v>0.23399999999999999</v>
      </c>
      <c r="P38" s="103"/>
      <c r="Q38" s="51"/>
      <c r="R38" s="17">
        <v>1.59</v>
      </c>
      <c r="S38" s="104">
        <f t="shared" si="2"/>
        <v>1.59</v>
      </c>
      <c r="T38" s="103">
        <f>AVERAGE(S38:S42)</f>
        <v>2.6960000000000002</v>
      </c>
      <c r="U38" s="105">
        <v>42</v>
      </c>
      <c r="V38" s="105">
        <v>-5</v>
      </c>
      <c r="W38" s="106"/>
      <c r="X38" s="40"/>
      <c r="Y38" s="41"/>
      <c r="Z38" s="41"/>
      <c r="AA38" s="42"/>
    </row>
    <row r="39" spans="1:38" s="5" customFormat="1" ht="18.75" thickBot="1" x14ac:dyDescent="0.25">
      <c r="A39" s="9"/>
      <c r="B39" s="4" t="s">
        <v>4</v>
      </c>
      <c r="C39" s="4">
        <v>36</v>
      </c>
      <c r="D39" s="4" t="s">
        <v>30</v>
      </c>
      <c r="E39" s="4"/>
      <c r="F39" s="4"/>
      <c r="G39" s="47"/>
      <c r="H39" s="63">
        <v>0.04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02">
        <f t="shared" si="1"/>
        <v>0.04</v>
      </c>
      <c r="O39" s="103"/>
      <c r="P39" s="103"/>
      <c r="Q39" s="51"/>
      <c r="R39" s="17">
        <v>2.86</v>
      </c>
      <c r="S39" s="104">
        <f t="shared" si="2"/>
        <v>2.86</v>
      </c>
      <c r="T39" s="103"/>
      <c r="U39" s="105">
        <v>42</v>
      </c>
      <c r="V39" s="105">
        <v>-5</v>
      </c>
      <c r="W39" s="107"/>
      <c r="X39" s="40"/>
      <c r="Y39" s="41"/>
      <c r="Z39" s="41"/>
      <c r="AA39" s="42"/>
    </row>
    <row r="40" spans="1:38" s="5" customFormat="1" ht="18.75" thickBot="1" x14ac:dyDescent="0.25">
      <c r="A40" s="9"/>
      <c r="B40" s="4" t="s">
        <v>2</v>
      </c>
      <c r="C40" s="4">
        <v>37</v>
      </c>
      <c r="D40" s="4" t="s">
        <v>57</v>
      </c>
      <c r="E40" s="4"/>
      <c r="F40" s="4"/>
      <c r="G40" s="47"/>
      <c r="H40" s="63">
        <v>0.37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02">
        <f t="shared" si="1"/>
        <v>0.37</v>
      </c>
      <c r="O40" s="103"/>
      <c r="P40" s="103"/>
      <c r="Q40" s="51"/>
      <c r="R40" s="17">
        <v>2.37</v>
      </c>
      <c r="S40" s="104">
        <f t="shared" si="2"/>
        <v>2.37</v>
      </c>
      <c r="T40" s="103"/>
      <c r="U40" s="105">
        <v>42</v>
      </c>
      <c r="V40" s="105">
        <v>-5</v>
      </c>
      <c r="W40" s="106"/>
      <c r="X40" s="40"/>
      <c r="Y40" s="41"/>
      <c r="Z40" s="41"/>
      <c r="AA40" s="156"/>
      <c r="AB40" s="156"/>
      <c r="AC40" s="157"/>
      <c r="AG40" s="143" t="s">
        <v>108</v>
      </c>
      <c r="AH40" s="144"/>
      <c r="AI40" s="144"/>
      <c r="AJ40" s="144"/>
      <c r="AK40" s="144"/>
      <c r="AL40" s="145"/>
    </row>
    <row r="41" spans="1:38" s="5" customFormat="1" ht="18.75" thickBot="1" x14ac:dyDescent="0.25">
      <c r="A41" s="9"/>
      <c r="B41" s="4" t="s">
        <v>2</v>
      </c>
      <c r="C41" s="4">
        <v>38</v>
      </c>
      <c r="D41" s="4" t="s">
        <v>58</v>
      </c>
      <c r="E41" s="4"/>
      <c r="F41" s="4"/>
      <c r="G41" s="47"/>
      <c r="H41" s="63">
        <v>0.16</v>
      </c>
      <c r="I41" s="17">
        <v>0</v>
      </c>
      <c r="J41" s="17">
        <v>0.02</v>
      </c>
      <c r="K41" s="17">
        <v>0</v>
      </c>
      <c r="L41" s="17">
        <v>0</v>
      </c>
      <c r="M41" s="17">
        <v>0</v>
      </c>
      <c r="N41" s="102">
        <f t="shared" si="1"/>
        <v>0.18</v>
      </c>
      <c r="O41" s="103"/>
      <c r="P41" s="103"/>
      <c r="Q41" s="51"/>
      <c r="R41" s="17">
        <v>3.21</v>
      </c>
      <c r="S41" s="104">
        <f t="shared" si="2"/>
        <v>3.21</v>
      </c>
      <c r="T41" s="103"/>
      <c r="U41" s="105">
        <v>42</v>
      </c>
      <c r="V41" s="105">
        <v>-5</v>
      </c>
      <c r="W41" s="106"/>
      <c r="X41" s="40"/>
      <c r="Y41" s="41"/>
      <c r="Z41" s="41"/>
      <c r="AA41" s="108"/>
      <c r="AB41" s="158">
        <f>[2]Janvier!AM244</f>
        <v>0</v>
      </c>
      <c r="AC41" s="159"/>
      <c r="AG41" s="81" t="s">
        <v>14</v>
      </c>
      <c r="AH41" s="82" t="s">
        <v>111</v>
      </c>
      <c r="AI41" s="146" t="s">
        <v>112</v>
      </c>
      <c r="AJ41" s="147"/>
      <c r="AK41" s="146" t="s">
        <v>113</v>
      </c>
      <c r="AL41" s="147"/>
    </row>
    <row r="42" spans="1:38" s="5" customFormat="1" x14ac:dyDescent="0.2">
      <c r="A42" s="9"/>
      <c r="B42" s="4" t="s">
        <v>21</v>
      </c>
      <c r="C42" s="4">
        <v>39</v>
      </c>
      <c r="D42" s="4" t="s">
        <v>59</v>
      </c>
      <c r="E42" s="4"/>
      <c r="F42" s="4"/>
      <c r="G42" s="47"/>
      <c r="H42" s="63">
        <v>0.46</v>
      </c>
      <c r="I42" s="17">
        <v>0</v>
      </c>
      <c r="J42" s="17">
        <v>0</v>
      </c>
      <c r="K42" s="17">
        <v>7.0000000000000007E-2</v>
      </c>
      <c r="L42" s="17">
        <v>0</v>
      </c>
      <c r="M42" s="17">
        <v>0</v>
      </c>
      <c r="N42" s="102">
        <f t="shared" si="1"/>
        <v>0.53</v>
      </c>
      <c r="O42" s="103"/>
      <c r="P42" s="103"/>
      <c r="Q42" s="51"/>
      <c r="R42" s="17">
        <v>3.45</v>
      </c>
      <c r="S42" s="104">
        <f t="shared" si="2"/>
        <v>3.45</v>
      </c>
      <c r="T42" s="103"/>
      <c r="U42" s="105">
        <v>42</v>
      </c>
      <c r="V42" s="105">
        <v>-5</v>
      </c>
      <c r="W42" s="106"/>
      <c r="X42" s="40"/>
      <c r="Y42" s="41"/>
      <c r="Z42" s="41"/>
      <c r="AA42" s="109"/>
      <c r="AB42" s="161">
        <f>[2]Février!AM268</f>
        <v>0</v>
      </c>
      <c r="AC42" s="162"/>
      <c r="AG42" s="85">
        <v>1</v>
      </c>
      <c r="AH42" s="85">
        <v>50</v>
      </c>
      <c r="AI42" s="132">
        <v>226</v>
      </c>
      <c r="AJ42" s="133"/>
      <c r="AK42" s="139" t="s">
        <v>114</v>
      </c>
      <c r="AL42" s="140"/>
    </row>
    <row r="43" spans="1:38" s="5" customFormat="1" ht="18.75" thickBot="1" x14ac:dyDescent="0.25">
      <c r="A43" s="9">
        <v>44509</v>
      </c>
      <c r="B43" s="4" t="s">
        <v>21</v>
      </c>
      <c r="C43" s="4">
        <v>40</v>
      </c>
      <c r="D43" s="4" t="s">
        <v>53</v>
      </c>
      <c r="E43" s="4"/>
      <c r="F43" s="4"/>
      <c r="G43" s="47"/>
      <c r="H43" s="63">
        <v>0.18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02">
        <f t="shared" si="1"/>
        <v>0.18</v>
      </c>
      <c r="O43" s="103">
        <f>AVERAGE(N43:N48)</f>
        <v>0.19166666666666665</v>
      </c>
      <c r="P43" s="103"/>
      <c r="Q43" s="51"/>
      <c r="R43" s="17">
        <v>3.29</v>
      </c>
      <c r="S43" s="104">
        <f t="shared" si="2"/>
        <v>3.29</v>
      </c>
      <c r="T43" s="103">
        <f>AVERAGE(S43:S48)</f>
        <v>3.6549999999999998</v>
      </c>
      <c r="U43" s="105">
        <v>43</v>
      </c>
      <c r="V43" s="105">
        <v>-3</v>
      </c>
      <c r="W43" s="106"/>
      <c r="X43" s="40"/>
      <c r="Y43" s="41"/>
      <c r="Z43" s="41"/>
      <c r="AA43" s="109"/>
      <c r="AB43" s="161">
        <f>[2]Mars!AM283</f>
        <v>0</v>
      </c>
      <c r="AC43" s="162"/>
      <c r="AG43" s="87">
        <f>IF(AG42="","",AG42*100/AI42)</f>
        <v>0.44247787610619471</v>
      </c>
      <c r="AH43" s="87">
        <f>IF(AH42="","",AH42*100/AI42)</f>
        <v>22.123893805309734</v>
      </c>
      <c r="AI43" s="134"/>
      <c r="AJ43" s="135"/>
      <c r="AK43" s="141"/>
      <c r="AL43" s="142"/>
    </row>
    <row r="44" spans="1:38" s="5" customFormat="1" x14ac:dyDescent="0.2">
      <c r="A44" s="9"/>
      <c r="B44" s="4" t="s">
        <v>24</v>
      </c>
      <c r="C44" s="4">
        <v>41</v>
      </c>
      <c r="D44" s="4" t="s">
        <v>37</v>
      </c>
      <c r="E44" s="4"/>
      <c r="F44" s="4"/>
      <c r="G44" s="47"/>
      <c r="H44" s="63">
        <v>0.12</v>
      </c>
      <c r="I44" s="17">
        <v>0</v>
      </c>
      <c r="J44" s="17">
        <v>0</v>
      </c>
      <c r="K44" s="17">
        <v>0.01</v>
      </c>
      <c r="L44" s="17">
        <v>0</v>
      </c>
      <c r="M44" s="17">
        <v>0</v>
      </c>
      <c r="N44" s="102">
        <f t="shared" si="1"/>
        <v>0.13</v>
      </c>
      <c r="O44" s="103"/>
      <c r="P44" s="103"/>
      <c r="Q44" s="51"/>
      <c r="R44" s="17">
        <v>6.18</v>
      </c>
      <c r="S44" s="104">
        <f t="shared" si="2"/>
        <v>6.18</v>
      </c>
      <c r="T44" s="103"/>
      <c r="U44" s="105">
        <v>43</v>
      </c>
      <c r="V44" s="105">
        <v>-3</v>
      </c>
      <c r="W44" s="106"/>
      <c r="X44" s="40"/>
      <c r="Y44" s="41"/>
      <c r="Z44" s="41"/>
      <c r="AA44" s="109"/>
      <c r="AB44" s="161">
        <f>[2]Avril!AM288</f>
        <v>0</v>
      </c>
      <c r="AC44" s="162"/>
      <c r="AG44" s="85">
        <v>5</v>
      </c>
      <c r="AH44" s="85">
        <v>29</v>
      </c>
      <c r="AI44" s="132">
        <v>250</v>
      </c>
      <c r="AJ44" s="133"/>
      <c r="AK44" s="139" t="s">
        <v>115</v>
      </c>
      <c r="AL44" s="140"/>
    </row>
    <row r="45" spans="1:38" s="5" customFormat="1" ht="18.75" thickBot="1" x14ac:dyDescent="0.25">
      <c r="A45" s="9"/>
      <c r="B45" s="4" t="s">
        <v>2</v>
      </c>
      <c r="C45" s="4">
        <v>42</v>
      </c>
      <c r="D45" s="4" t="s">
        <v>60</v>
      </c>
      <c r="E45" s="4"/>
      <c r="F45" s="4"/>
      <c r="G45" s="47"/>
      <c r="H45" s="63">
        <v>0.44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02">
        <f t="shared" si="1"/>
        <v>0.44</v>
      </c>
      <c r="O45" s="103"/>
      <c r="P45" s="103"/>
      <c r="Q45" s="51"/>
      <c r="R45" s="17">
        <v>3.37</v>
      </c>
      <c r="S45" s="104">
        <f t="shared" si="2"/>
        <v>3.37</v>
      </c>
      <c r="T45" s="103"/>
      <c r="U45" s="105">
        <v>43</v>
      </c>
      <c r="V45" s="105">
        <v>-3</v>
      </c>
      <c r="W45" s="107"/>
      <c r="X45" s="40"/>
      <c r="Y45" s="41"/>
      <c r="Z45" s="41"/>
      <c r="AA45" s="109"/>
      <c r="AB45" s="161">
        <f>[2]Mai!AM355</f>
        <v>0</v>
      </c>
      <c r="AC45" s="162"/>
      <c r="AG45" s="87">
        <f>IF(AG44="","",AG44*100/AI44)</f>
        <v>2</v>
      </c>
      <c r="AH45" s="87">
        <f>IF(AH44="","",AH44*100/AI44)</f>
        <v>11.6</v>
      </c>
      <c r="AI45" s="134"/>
      <c r="AJ45" s="135"/>
      <c r="AK45" s="141"/>
      <c r="AL45" s="142"/>
    </row>
    <row r="46" spans="1:38" s="5" customFormat="1" x14ac:dyDescent="0.2">
      <c r="A46" s="9"/>
      <c r="B46" s="4" t="s">
        <v>2</v>
      </c>
      <c r="C46" s="4">
        <v>43</v>
      </c>
      <c r="D46" s="4" t="s">
        <v>61</v>
      </c>
      <c r="E46" s="4"/>
      <c r="F46" s="4"/>
      <c r="G46" s="47"/>
      <c r="H46" s="63">
        <v>0.15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02">
        <f t="shared" si="1"/>
        <v>0.15</v>
      </c>
      <c r="O46" s="103"/>
      <c r="P46" s="103"/>
      <c r="Q46" s="51"/>
      <c r="R46" s="17">
        <v>2.81</v>
      </c>
      <c r="S46" s="104">
        <f t="shared" si="2"/>
        <v>2.81</v>
      </c>
      <c r="T46" s="103"/>
      <c r="U46" s="105">
        <v>43</v>
      </c>
      <c r="V46" s="105">
        <v>-4</v>
      </c>
      <c r="W46" s="106"/>
      <c r="X46" s="40"/>
      <c r="Y46" s="41"/>
      <c r="Z46" s="41"/>
      <c r="AA46" s="109"/>
      <c r="AB46" s="161">
        <f>[2]Juin!AM328</f>
        <v>0</v>
      </c>
      <c r="AC46" s="162"/>
      <c r="AG46" s="85">
        <v>41</v>
      </c>
      <c r="AH46" s="85">
        <v>3</v>
      </c>
      <c r="AI46" s="132">
        <v>265</v>
      </c>
      <c r="AJ46" s="133"/>
      <c r="AK46" s="139" t="s">
        <v>116</v>
      </c>
      <c r="AL46" s="140"/>
    </row>
    <row r="47" spans="1:38" s="5" customFormat="1" ht="18.75" thickBot="1" x14ac:dyDescent="0.25">
      <c r="A47" s="9"/>
      <c r="B47" s="4" t="s">
        <v>2</v>
      </c>
      <c r="C47" s="4">
        <v>44</v>
      </c>
      <c r="D47" s="4" t="s">
        <v>62</v>
      </c>
      <c r="E47" s="4"/>
      <c r="F47" s="4"/>
      <c r="G47" s="47"/>
      <c r="H47" s="63">
        <v>0.12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02">
        <f t="shared" si="1"/>
        <v>0.12</v>
      </c>
      <c r="O47" s="103"/>
      <c r="P47" s="103"/>
      <c r="Q47" s="51"/>
      <c r="R47" s="17">
        <v>3.03</v>
      </c>
      <c r="S47" s="104">
        <f t="shared" si="2"/>
        <v>3.03</v>
      </c>
      <c r="T47" s="103"/>
      <c r="U47" s="105">
        <v>43</v>
      </c>
      <c r="V47" s="105">
        <v>-3</v>
      </c>
      <c r="W47" s="106"/>
      <c r="X47" s="40"/>
      <c r="Y47" s="41"/>
      <c r="Z47" s="41"/>
      <c r="AA47" s="109"/>
      <c r="AB47" s="161">
        <f>'[2]Juillet '!AM351</f>
        <v>0</v>
      </c>
      <c r="AC47" s="162"/>
      <c r="AG47" s="87">
        <f>IF(AG46="","",AG46*100/AI46)</f>
        <v>15.471698113207546</v>
      </c>
      <c r="AH47" s="87">
        <f>IF(AH46="","",AH46*100/AI46)</f>
        <v>1.1320754716981132</v>
      </c>
      <c r="AI47" s="134"/>
      <c r="AJ47" s="135"/>
      <c r="AK47" s="141"/>
      <c r="AL47" s="142"/>
    </row>
    <row r="48" spans="1:38" s="5" customFormat="1" x14ac:dyDescent="0.2">
      <c r="A48" s="9"/>
      <c r="B48" s="4" t="s">
        <v>21</v>
      </c>
      <c r="C48" s="4">
        <v>45</v>
      </c>
      <c r="D48" s="4" t="s">
        <v>63</v>
      </c>
      <c r="E48" s="4"/>
      <c r="F48" s="4"/>
      <c r="G48" s="47"/>
      <c r="H48" s="63">
        <v>0.13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02">
        <f t="shared" si="1"/>
        <v>0.13</v>
      </c>
      <c r="O48" s="103"/>
      <c r="P48" s="103"/>
      <c r="Q48" s="51"/>
      <c r="R48" s="17">
        <v>3.25</v>
      </c>
      <c r="S48" s="104">
        <f t="shared" si="2"/>
        <v>3.25</v>
      </c>
      <c r="T48" s="103"/>
      <c r="U48" s="105">
        <v>42</v>
      </c>
      <c r="V48" s="105">
        <v>-4</v>
      </c>
      <c r="W48" s="106"/>
      <c r="X48" s="40"/>
      <c r="Y48" s="41"/>
      <c r="Z48" s="41"/>
      <c r="AA48" s="109"/>
      <c r="AB48" s="161">
        <f>[2]Août!AN332</f>
        <v>0</v>
      </c>
      <c r="AC48" s="162"/>
      <c r="AG48" s="88">
        <v>21</v>
      </c>
      <c r="AH48" s="88">
        <v>15</v>
      </c>
      <c r="AI48" s="132">
        <v>270</v>
      </c>
      <c r="AJ48" s="133"/>
      <c r="AK48" s="139" t="s">
        <v>117</v>
      </c>
      <c r="AL48" s="140"/>
    </row>
    <row r="49" spans="1:38" s="5" customFormat="1" ht="18.75" thickBot="1" x14ac:dyDescent="0.25">
      <c r="A49" s="9">
        <v>44510</v>
      </c>
      <c r="B49" s="4" t="s">
        <v>21</v>
      </c>
      <c r="C49" s="4">
        <v>46</v>
      </c>
      <c r="D49" s="4" t="s">
        <v>64</v>
      </c>
      <c r="E49" s="4"/>
      <c r="F49" s="4"/>
      <c r="G49" s="47"/>
      <c r="H49" s="63">
        <v>1.68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02">
        <f t="shared" si="1"/>
        <v>1.68</v>
      </c>
      <c r="O49" s="103">
        <f>AVERAGE(N49:N62)</f>
        <v>1.7521428571428572</v>
      </c>
      <c r="P49" s="103"/>
      <c r="Q49" s="51"/>
      <c r="R49" s="17">
        <v>3.15</v>
      </c>
      <c r="S49" s="104">
        <f t="shared" si="2"/>
        <v>3.15</v>
      </c>
      <c r="T49" s="103">
        <f>AVERAGE(S49:S62)</f>
        <v>3.5866666666666664</v>
      </c>
      <c r="U49" s="105">
        <v>41</v>
      </c>
      <c r="V49" s="105">
        <v>-5</v>
      </c>
      <c r="W49" s="106"/>
      <c r="X49" s="40"/>
      <c r="Y49" s="41"/>
      <c r="Z49" s="41"/>
      <c r="AA49" s="109"/>
      <c r="AB49" s="161">
        <f>[2]Septembre!AM244</f>
        <v>0</v>
      </c>
      <c r="AC49" s="162"/>
      <c r="AG49" s="87">
        <f>IF(AG48="","",AG48*100/AI48)</f>
        <v>7.7777777777777777</v>
      </c>
      <c r="AH49" s="87">
        <f>IF(AH48="","",AH48*100/AI48)</f>
        <v>5.5555555555555554</v>
      </c>
      <c r="AI49" s="134"/>
      <c r="AJ49" s="135"/>
      <c r="AK49" s="141"/>
      <c r="AL49" s="142"/>
    </row>
    <row r="50" spans="1:38" s="5" customFormat="1" x14ac:dyDescent="0.2">
      <c r="A50" s="9"/>
      <c r="B50" s="4" t="s">
        <v>21</v>
      </c>
      <c r="C50" s="4">
        <v>47</v>
      </c>
      <c r="D50" s="4" t="s">
        <v>65</v>
      </c>
      <c r="E50" s="4"/>
      <c r="F50" s="4"/>
      <c r="G50" s="47"/>
      <c r="H50" s="63">
        <v>0.34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02">
        <f t="shared" si="1"/>
        <v>0.34</v>
      </c>
      <c r="O50" s="103"/>
      <c r="P50" s="103"/>
      <c r="Q50" s="51"/>
      <c r="R50" s="17">
        <v>3.56</v>
      </c>
      <c r="S50" s="104">
        <f t="shared" si="2"/>
        <v>3.56</v>
      </c>
      <c r="T50" s="103"/>
      <c r="U50" s="105">
        <v>41</v>
      </c>
      <c r="V50" s="105">
        <v>-4</v>
      </c>
      <c r="W50" s="106"/>
      <c r="X50" s="40"/>
      <c r="Y50" s="41"/>
      <c r="Z50" s="41"/>
      <c r="AA50" s="109"/>
      <c r="AB50" s="161">
        <f>[2]Octobre!AM244</f>
        <v>0</v>
      </c>
      <c r="AC50" s="162"/>
      <c r="AG50" s="85">
        <v>8</v>
      </c>
      <c r="AH50" s="85">
        <v>7</v>
      </c>
      <c r="AI50" s="132">
        <v>337</v>
      </c>
      <c r="AJ50" s="133"/>
      <c r="AK50" s="139" t="s">
        <v>118</v>
      </c>
      <c r="AL50" s="140"/>
    </row>
    <row r="51" spans="1:38" s="5" customFormat="1" ht="18.75" thickBot="1" x14ac:dyDescent="0.25">
      <c r="A51" s="9"/>
      <c r="B51" s="4" t="s">
        <v>4</v>
      </c>
      <c r="C51" s="4">
        <v>48</v>
      </c>
      <c r="D51" s="4" t="s">
        <v>66</v>
      </c>
      <c r="E51" s="4"/>
      <c r="F51" s="4"/>
      <c r="G51" s="47"/>
      <c r="H51" s="63">
        <v>0.04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02">
        <f t="shared" si="1"/>
        <v>0.04</v>
      </c>
      <c r="O51" s="103"/>
      <c r="P51" s="103"/>
      <c r="Q51" s="51"/>
      <c r="R51" s="17"/>
      <c r="S51" s="104" t="str">
        <f t="shared" si="2"/>
        <v/>
      </c>
      <c r="T51" s="103"/>
      <c r="U51" s="105">
        <v>41</v>
      </c>
      <c r="V51" s="105">
        <v>-3</v>
      </c>
      <c r="W51" s="106"/>
      <c r="X51" s="40"/>
      <c r="Y51" s="41"/>
      <c r="Z51" s="41"/>
      <c r="AA51" s="109"/>
      <c r="AB51" s="161" t="e">
        <f>#REF!</f>
        <v>#REF!</v>
      </c>
      <c r="AC51" s="162"/>
      <c r="AG51" s="87">
        <f>IF(AG50="","",AG50*100/AI50)</f>
        <v>2.3738872403560829</v>
      </c>
      <c r="AH51" s="87">
        <f>IF(AH50="","",AH50*100/AI50)</f>
        <v>2.0771513353115729</v>
      </c>
      <c r="AI51" s="134"/>
      <c r="AJ51" s="135"/>
      <c r="AK51" s="141"/>
      <c r="AL51" s="142"/>
    </row>
    <row r="52" spans="1:38" s="5" customFormat="1" ht="18.75" thickBot="1" x14ac:dyDescent="0.25">
      <c r="A52" s="9"/>
      <c r="B52" s="4" t="s">
        <v>4</v>
      </c>
      <c r="C52" s="4">
        <v>49</v>
      </c>
      <c r="D52" s="4" t="s">
        <v>67</v>
      </c>
      <c r="E52" s="4"/>
      <c r="F52" s="4"/>
      <c r="G52" s="47"/>
      <c r="H52" s="63">
        <v>4.28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02">
        <f t="shared" si="1"/>
        <v>4.28</v>
      </c>
      <c r="O52" s="103"/>
      <c r="P52" s="103"/>
      <c r="Q52" s="51"/>
      <c r="R52" s="17">
        <v>4.07</v>
      </c>
      <c r="S52" s="104">
        <f t="shared" si="2"/>
        <v>4.07</v>
      </c>
      <c r="T52" s="103"/>
      <c r="U52" s="105">
        <v>40</v>
      </c>
      <c r="V52" s="105">
        <v>-6</v>
      </c>
      <c r="W52" s="106"/>
      <c r="X52" s="40"/>
      <c r="Y52" s="41"/>
      <c r="Z52" s="41"/>
      <c r="AA52" s="110"/>
      <c r="AB52" s="163">
        <f>[2]Décembre!AM288</f>
        <v>0</v>
      </c>
      <c r="AC52" s="164"/>
      <c r="AG52" s="85">
        <v>12</v>
      </c>
      <c r="AH52" s="85">
        <v>14</v>
      </c>
      <c r="AI52" s="132">
        <v>310</v>
      </c>
      <c r="AJ52" s="133"/>
      <c r="AK52" s="139" t="s">
        <v>119</v>
      </c>
      <c r="AL52" s="140"/>
    </row>
    <row r="53" spans="1:38" s="5" customFormat="1" ht="18.75" thickBot="1" x14ac:dyDescent="0.25">
      <c r="A53" s="9"/>
      <c r="B53" s="4" t="s">
        <v>4</v>
      </c>
      <c r="C53" s="4">
        <v>50</v>
      </c>
      <c r="D53" s="4" t="s">
        <v>68</v>
      </c>
      <c r="E53" s="4"/>
      <c r="F53" s="4"/>
      <c r="G53" s="47"/>
      <c r="H53" s="63">
        <v>4.3499999999999996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02">
        <f t="shared" si="1"/>
        <v>4.3499999999999996</v>
      </c>
      <c r="O53" s="103"/>
      <c r="P53" s="103"/>
      <c r="Q53" s="51"/>
      <c r="R53" s="17">
        <v>3.72</v>
      </c>
      <c r="S53" s="104">
        <f t="shared" si="2"/>
        <v>3.72</v>
      </c>
      <c r="T53" s="103"/>
      <c r="U53" s="105">
        <v>40</v>
      </c>
      <c r="V53" s="105">
        <v>-6</v>
      </c>
      <c r="W53" s="106"/>
      <c r="X53" s="40"/>
      <c r="Y53" s="41"/>
      <c r="Z53" s="41"/>
      <c r="AA53" s="8"/>
      <c r="AB53"/>
      <c r="AC53"/>
      <c r="AG53" s="87">
        <f>IF(AG52="","",AG52*100/AI52)</f>
        <v>3.870967741935484</v>
      </c>
      <c r="AH53" s="87">
        <f>IF(AH52="","",AH52*100/AI52)</f>
        <v>4.5161290322580649</v>
      </c>
      <c r="AI53" s="134"/>
      <c r="AJ53" s="135"/>
      <c r="AK53" s="141"/>
      <c r="AL53" s="142"/>
    </row>
    <row r="54" spans="1:38" s="5" customFormat="1" ht="18.75" thickBot="1" x14ac:dyDescent="0.25">
      <c r="A54" s="9"/>
      <c r="B54" s="4" t="s">
        <v>4</v>
      </c>
      <c r="C54" s="4">
        <v>51</v>
      </c>
      <c r="D54" s="4" t="s">
        <v>31</v>
      </c>
      <c r="E54" s="4"/>
      <c r="F54" s="4"/>
      <c r="G54" s="47"/>
      <c r="H54" s="63">
        <v>5.12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02">
        <f t="shared" si="1"/>
        <v>5.12</v>
      </c>
      <c r="O54" s="103"/>
      <c r="P54" s="103"/>
      <c r="Q54" s="51"/>
      <c r="R54" s="17">
        <v>4.17</v>
      </c>
      <c r="S54" s="104">
        <f t="shared" si="2"/>
        <v>4.17</v>
      </c>
      <c r="T54" s="103"/>
      <c r="U54" s="105">
        <v>40</v>
      </c>
      <c r="V54" s="105">
        <v>-6</v>
      </c>
      <c r="W54" s="106"/>
      <c r="X54" s="40"/>
      <c r="Y54" s="41"/>
      <c r="Z54" s="41"/>
      <c r="AA54"/>
      <c r="AB54"/>
      <c r="AC54"/>
      <c r="AG54" s="85">
        <v>5</v>
      </c>
      <c r="AH54" s="85">
        <v>18</v>
      </c>
      <c r="AI54" s="132">
        <v>333</v>
      </c>
      <c r="AJ54" s="133"/>
      <c r="AK54" s="139" t="s">
        <v>120</v>
      </c>
      <c r="AL54" s="140"/>
    </row>
    <row r="55" spans="1:38" s="5" customFormat="1" ht="18.75" thickBot="1" x14ac:dyDescent="0.25">
      <c r="A55" s="9"/>
      <c r="B55" s="4" t="s">
        <v>4</v>
      </c>
      <c r="C55" s="4">
        <v>52</v>
      </c>
      <c r="D55" s="4" t="s">
        <v>69</v>
      </c>
      <c r="E55" s="4"/>
      <c r="F55" s="4"/>
      <c r="G55" s="47"/>
      <c r="H55" s="63">
        <v>5.63</v>
      </c>
      <c r="I55" s="17">
        <v>0</v>
      </c>
      <c r="J55" s="17">
        <v>1.25</v>
      </c>
      <c r="K55" s="17">
        <v>0</v>
      </c>
      <c r="L55" s="17">
        <v>0</v>
      </c>
      <c r="M55" s="17">
        <v>0</v>
      </c>
      <c r="N55" s="102">
        <f t="shared" si="1"/>
        <v>6.88</v>
      </c>
      <c r="O55" s="103"/>
      <c r="P55" s="103"/>
      <c r="Q55" s="51"/>
      <c r="R55" s="17">
        <v>3.76</v>
      </c>
      <c r="S55" s="104">
        <f t="shared" si="2"/>
        <v>3.76</v>
      </c>
      <c r="T55" s="103"/>
      <c r="U55" s="105">
        <v>42</v>
      </c>
      <c r="V55" s="105">
        <v>-6</v>
      </c>
      <c r="W55" s="107"/>
      <c r="X55" s="40"/>
      <c r="Y55" s="41"/>
      <c r="Z55" s="41"/>
      <c r="AA55" s="156"/>
      <c r="AB55" s="156"/>
      <c r="AC55" s="157"/>
      <c r="AG55" s="87">
        <f>IF(AG54="","",AG54*100/AI54)</f>
        <v>1.5015015015015014</v>
      </c>
      <c r="AH55" s="87">
        <f>IF(AH54="","",AH54*100/AI54)</f>
        <v>5.4054054054054053</v>
      </c>
      <c r="AI55" s="134"/>
      <c r="AJ55" s="135"/>
      <c r="AK55" s="141"/>
      <c r="AL55" s="142"/>
    </row>
    <row r="56" spans="1:38" s="5" customFormat="1" x14ac:dyDescent="0.2">
      <c r="A56" s="9"/>
      <c r="B56" s="4" t="s">
        <v>2</v>
      </c>
      <c r="C56" s="4">
        <v>53</v>
      </c>
      <c r="D56" s="4" t="s">
        <v>70</v>
      </c>
      <c r="E56" s="4"/>
      <c r="F56" s="4"/>
      <c r="G56" s="47"/>
      <c r="H56" s="63">
        <v>0.62</v>
      </c>
      <c r="I56" s="17">
        <v>0</v>
      </c>
      <c r="J56" s="17">
        <v>0</v>
      </c>
      <c r="K56" s="17">
        <v>0.11</v>
      </c>
      <c r="L56" s="17">
        <v>0</v>
      </c>
      <c r="M56" s="17">
        <v>0</v>
      </c>
      <c r="N56" s="102">
        <f t="shared" si="1"/>
        <v>0.73</v>
      </c>
      <c r="O56" s="103"/>
      <c r="P56" s="103"/>
      <c r="Q56" s="51"/>
      <c r="R56" s="17">
        <v>4.17</v>
      </c>
      <c r="S56" s="104">
        <f t="shared" si="2"/>
        <v>4.17</v>
      </c>
      <c r="T56" s="103"/>
      <c r="U56" s="105">
        <v>42</v>
      </c>
      <c r="V56" s="105">
        <v>-5</v>
      </c>
      <c r="W56" s="106"/>
      <c r="X56" s="40"/>
      <c r="Y56" s="41"/>
      <c r="Z56" s="41"/>
      <c r="AA56" s="108"/>
      <c r="AB56" s="158">
        <f>[2]Janvier!AS244</f>
        <v>0</v>
      </c>
      <c r="AC56" s="159"/>
      <c r="AG56" s="85">
        <v>0</v>
      </c>
      <c r="AH56" s="85">
        <v>15</v>
      </c>
      <c r="AI56" s="132">
        <v>314</v>
      </c>
      <c r="AJ56" s="133"/>
      <c r="AK56" s="139" t="s">
        <v>121</v>
      </c>
      <c r="AL56" s="140"/>
    </row>
    <row r="57" spans="1:38" s="5" customFormat="1" ht="18.75" thickBot="1" x14ac:dyDescent="0.25">
      <c r="A57" s="9"/>
      <c r="B57" s="4" t="s">
        <v>2</v>
      </c>
      <c r="C57" s="4">
        <v>54</v>
      </c>
      <c r="D57" s="4"/>
      <c r="E57" s="4"/>
      <c r="F57" s="4"/>
      <c r="G57" s="47"/>
      <c r="H57" s="63"/>
      <c r="I57" s="17"/>
      <c r="J57" s="17"/>
      <c r="K57" s="17"/>
      <c r="L57" s="17"/>
      <c r="M57" s="17"/>
      <c r="N57" s="102">
        <f t="shared" si="1"/>
        <v>0</v>
      </c>
      <c r="O57" s="103"/>
      <c r="P57" s="103"/>
      <c r="Q57" s="51"/>
      <c r="R57" s="17"/>
      <c r="S57" s="104" t="str">
        <f t="shared" si="2"/>
        <v/>
      </c>
      <c r="T57" s="103"/>
      <c r="U57" s="105"/>
      <c r="V57" s="105"/>
      <c r="W57" s="106" t="s">
        <v>71</v>
      </c>
      <c r="X57" s="40"/>
      <c r="Y57" s="41"/>
      <c r="Z57" s="41"/>
      <c r="AA57" s="109"/>
      <c r="AB57" s="158">
        <f>[2]Février!AP268</f>
        <v>0</v>
      </c>
      <c r="AC57" s="159"/>
      <c r="AG57" s="87">
        <f>IF(AG56="","",AG56*100/AI56)</f>
        <v>0</v>
      </c>
      <c r="AH57" s="87">
        <f>IF(AH56="","",AH56*100/AI56)</f>
        <v>4.7770700636942678</v>
      </c>
      <c r="AI57" s="134"/>
      <c r="AJ57" s="135"/>
      <c r="AK57" s="141"/>
      <c r="AL57" s="142"/>
    </row>
    <row r="58" spans="1:38" s="5" customFormat="1" x14ac:dyDescent="0.2">
      <c r="A58" s="9"/>
      <c r="B58" s="4" t="s">
        <v>2</v>
      </c>
      <c r="C58" s="4">
        <v>55</v>
      </c>
      <c r="D58" s="4" t="s">
        <v>72</v>
      </c>
      <c r="E58" s="4"/>
      <c r="F58" s="4"/>
      <c r="G58" s="47"/>
      <c r="H58" s="63">
        <v>0.35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02">
        <f t="shared" si="1"/>
        <v>0.35</v>
      </c>
      <c r="O58" s="103"/>
      <c r="P58" s="103"/>
      <c r="Q58" s="51"/>
      <c r="R58" s="17">
        <v>3.6</v>
      </c>
      <c r="S58" s="104">
        <f t="shared" si="2"/>
        <v>3.6</v>
      </c>
      <c r="T58" s="103"/>
      <c r="U58" s="105">
        <v>42</v>
      </c>
      <c r="V58" s="105">
        <v>-5</v>
      </c>
      <c r="W58" s="106"/>
      <c r="X58" s="40"/>
      <c r="Y58" s="41"/>
      <c r="Z58" s="41"/>
      <c r="AA58" s="109"/>
      <c r="AB58" s="158">
        <f>[2]Mars!AP283</f>
        <v>0</v>
      </c>
      <c r="AC58" s="159"/>
      <c r="AG58" s="85">
        <v>1</v>
      </c>
      <c r="AH58" s="85">
        <v>6</v>
      </c>
      <c r="AI58" s="132">
        <v>226</v>
      </c>
      <c r="AJ58" s="133"/>
      <c r="AK58" s="139" t="s">
        <v>122</v>
      </c>
      <c r="AL58" s="140"/>
    </row>
    <row r="59" spans="1:38" s="5" customFormat="1" ht="18.75" thickBot="1" x14ac:dyDescent="0.25">
      <c r="A59" s="9"/>
      <c r="B59" s="4" t="s">
        <v>2</v>
      </c>
      <c r="C59" s="4">
        <v>56</v>
      </c>
      <c r="D59" s="4" t="s">
        <v>58</v>
      </c>
      <c r="E59" s="4"/>
      <c r="F59" s="4"/>
      <c r="G59" s="47"/>
      <c r="H59" s="63">
        <v>0.28999999999999998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02">
        <f t="shared" si="1"/>
        <v>0.28999999999999998</v>
      </c>
      <c r="O59" s="103"/>
      <c r="P59" s="103"/>
      <c r="Q59" s="51"/>
      <c r="R59" s="17">
        <v>3.15</v>
      </c>
      <c r="S59" s="104">
        <f t="shared" si="2"/>
        <v>3.15</v>
      </c>
      <c r="T59" s="103"/>
      <c r="U59" s="105">
        <v>42</v>
      </c>
      <c r="V59" s="105">
        <v>-5</v>
      </c>
      <c r="W59" s="106"/>
      <c r="X59" s="40"/>
      <c r="Y59" s="41"/>
      <c r="Z59" s="41"/>
      <c r="AA59" s="109"/>
      <c r="AB59" s="158">
        <f>[2]Avril!AQ288</f>
        <v>0</v>
      </c>
      <c r="AC59" s="159"/>
      <c r="AG59" s="87">
        <f>IF(AG58="","",AG58*100/AI58)</f>
        <v>0.44247787610619471</v>
      </c>
      <c r="AH59" s="87">
        <f>IF(AH58="","",AH58*100/AI58)</f>
        <v>2.6548672566371683</v>
      </c>
      <c r="AI59" s="134"/>
      <c r="AJ59" s="135"/>
      <c r="AK59" s="141"/>
      <c r="AL59" s="142"/>
    </row>
    <row r="60" spans="1:38" s="5" customFormat="1" x14ac:dyDescent="0.2">
      <c r="A60" s="9"/>
      <c r="B60" s="4" t="s">
        <v>2</v>
      </c>
      <c r="C60" s="4">
        <v>57</v>
      </c>
      <c r="D60" s="4" t="s">
        <v>52</v>
      </c>
      <c r="E60" s="4"/>
      <c r="F60" s="4"/>
      <c r="G60" s="47"/>
      <c r="H60" s="63">
        <v>0.1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02">
        <f t="shared" si="1"/>
        <v>0.1</v>
      </c>
      <c r="O60" s="103"/>
      <c r="P60" s="103"/>
      <c r="Q60" s="51"/>
      <c r="R60" s="17">
        <v>3.19</v>
      </c>
      <c r="S60" s="104">
        <f t="shared" si="2"/>
        <v>3.19</v>
      </c>
      <c r="T60" s="103"/>
      <c r="U60" s="105">
        <v>42</v>
      </c>
      <c r="V60" s="105">
        <v>-5</v>
      </c>
      <c r="W60" s="106"/>
      <c r="X60" s="40"/>
      <c r="Y60" s="41"/>
      <c r="Z60" s="41"/>
      <c r="AA60" s="109"/>
      <c r="AB60" s="158">
        <f>[2]Mai!AP355</f>
        <v>0</v>
      </c>
      <c r="AC60" s="159"/>
      <c r="AG60" s="85">
        <v>0</v>
      </c>
      <c r="AH60" s="85">
        <v>0</v>
      </c>
      <c r="AI60" s="160">
        <f>SUM(AB21:AJ21)+AG60+AH60</f>
        <v>212</v>
      </c>
      <c r="AJ60" s="133"/>
      <c r="AK60" s="139" t="s">
        <v>123</v>
      </c>
      <c r="AL60" s="140"/>
    </row>
    <row r="61" spans="1:38" s="5" customFormat="1" ht="18.75" thickBot="1" x14ac:dyDescent="0.25">
      <c r="A61" s="9"/>
      <c r="B61" s="4" t="s">
        <v>21</v>
      </c>
      <c r="C61" s="4">
        <v>58</v>
      </c>
      <c r="D61" s="4" t="s">
        <v>73</v>
      </c>
      <c r="E61" s="4"/>
      <c r="F61" s="4"/>
      <c r="G61" s="47"/>
      <c r="H61" s="63">
        <v>0.14000000000000001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02">
        <f t="shared" si="1"/>
        <v>0.14000000000000001</v>
      </c>
      <c r="O61" s="103"/>
      <c r="P61" s="103"/>
      <c r="Q61" s="51"/>
      <c r="R61" s="17">
        <v>3.01</v>
      </c>
      <c r="S61" s="104">
        <f t="shared" si="2"/>
        <v>3.01</v>
      </c>
      <c r="T61" s="103"/>
      <c r="U61" s="105">
        <v>42</v>
      </c>
      <c r="V61" s="105">
        <v>-5</v>
      </c>
      <c r="W61" s="106"/>
      <c r="X61" s="40"/>
      <c r="Y61" s="41"/>
      <c r="Z61" s="41"/>
      <c r="AA61" s="109"/>
      <c r="AB61" s="161">
        <f>[2]Juin!AP328</f>
        <v>0</v>
      </c>
      <c r="AC61" s="162"/>
      <c r="AG61" s="87">
        <f>IF(AG60="","",AG60*100/AI60)</f>
        <v>0</v>
      </c>
      <c r="AH61" s="87">
        <f>IF(AH60="","",AH60*100/AI60)</f>
        <v>0</v>
      </c>
      <c r="AI61" s="134"/>
      <c r="AJ61" s="135"/>
      <c r="AK61" s="141"/>
      <c r="AL61" s="142"/>
    </row>
    <row r="62" spans="1:38" s="5" customFormat="1" x14ac:dyDescent="0.2">
      <c r="A62" s="9"/>
      <c r="B62" s="4" t="s">
        <v>21</v>
      </c>
      <c r="C62" s="4">
        <v>59</v>
      </c>
      <c r="D62" s="4" t="s">
        <v>74</v>
      </c>
      <c r="E62" s="4"/>
      <c r="F62" s="4"/>
      <c r="G62" s="47"/>
      <c r="H62" s="63">
        <v>0.23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02">
        <f t="shared" si="1"/>
        <v>0.23</v>
      </c>
      <c r="O62" s="103"/>
      <c r="P62" s="103"/>
      <c r="Q62" s="51"/>
      <c r="R62" s="17">
        <v>3.49</v>
      </c>
      <c r="S62" s="104">
        <f t="shared" si="2"/>
        <v>3.49</v>
      </c>
      <c r="T62" s="103"/>
      <c r="U62" s="105">
        <v>42</v>
      </c>
      <c r="V62" s="105">
        <v>-5</v>
      </c>
      <c r="W62" s="106"/>
      <c r="X62" s="40"/>
      <c r="Y62" s="41"/>
      <c r="Z62" s="41"/>
      <c r="AA62" s="109"/>
      <c r="AB62" s="161">
        <f>'[2]Juillet '!AP351</f>
        <v>0</v>
      </c>
      <c r="AC62" s="162"/>
      <c r="AG62" s="85"/>
      <c r="AH62" s="85"/>
      <c r="AI62" s="160">
        <f>SUM(AB23:AJ23)+AG62+AH62</f>
        <v>0</v>
      </c>
      <c r="AJ62" s="133"/>
      <c r="AK62" s="139" t="s">
        <v>124</v>
      </c>
      <c r="AL62" s="140"/>
    </row>
    <row r="63" spans="1:38" s="5" customFormat="1" ht="18.75" thickBot="1" x14ac:dyDescent="0.25">
      <c r="A63" s="9">
        <v>44511</v>
      </c>
      <c r="B63" s="4" t="s">
        <v>21</v>
      </c>
      <c r="C63" s="4">
        <v>60</v>
      </c>
      <c r="D63" s="4" t="s">
        <v>75</v>
      </c>
      <c r="E63" s="4"/>
      <c r="F63" s="4"/>
      <c r="G63" s="47"/>
      <c r="H63" s="63">
        <v>0.46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02">
        <f t="shared" si="1"/>
        <v>0.46</v>
      </c>
      <c r="O63" s="103">
        <f>AVERAGE(N63:N70)</f>
        <v>0.91999999999999993</v>
      </c>
      <c r="P63" s="103"/>
      <c r="Q63" s="51"/>
      <c r="R63" s="17">
        <v>3.87</v>
      </c>
      <c r="S63" s="104">
        <f t="shared" si="2"/>
        <v>3.87</v>
      </c>
      <c r="T63" s="103">
        <f>AVERAGE(S63:S70)</f>
        <v>3.2712500000000002</v>
      </c>
      <c r="U63" s="105">
        <v>42</v>
      </c>
      <c r="V63" s="105">
        <v>-5</v>
      </c>
      <c r="W63" s="107"/>
      <c r="X63" s="40"/>
      <c r="Y63" s="41"/>
      <c r="Z63" s="41"/>
      <c r="AA63" s="109"/>
      <c r="AB63" s="161">
        <f>[2]Août!AP332</f>
        <v>0</v>
      </c>
      <c r="AC63" s="162"/>
      <c r="AG63" s="87" t="str">
        <f>IF(AG62="","",AG62*100/AI62)</f>
        <v/>
      </c>
      <c r="AH63" s="87" t="str">
        <f>IF(AH62="","",AH62*100/AI62)</f>
        <v/>
      </c>
      <c r="AI63" s="134"/>
      <c r="AJ63" s="135"/>
      <c r="AK63" s="141"/>
      <c r="AL63" s="142"/>
    </row>
    <row r="64" spans="1:38" s="5" customFormat="1" x14ac:dyDescent="0.2">
      <c r="A64" s="9"/>
      <c r="B64" s="4" t="s">
        <v>21</v>
      </c>
      <c r="C64" s="4">
        <v>61</v>
      </c>
      <c r="D64" s="4" t="s">
        <v>76</v>
      </c>
      <c r="E64" s="4"/>
      <c r="F64" s="4"/>
      <c r="G64" s="47"/>
      <c r="H64" s="63">
        <v>0.68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02">
        <f t="shared" si="1"/>
        <v>0.68</v>
      </c>
      <c r="O64" s="103"/>
      <c r="P64" s="103"/>
      <c r="Q64" s="51"/>
      <c r="R64" s="17">
        <v>3.42</v>
      </c>
      <c r="S64" s="104">
        <f t="shared" si="2"/>
        <v>3.42</v>
      </c>
      <c r="T64" s="103"/>
      <c r="U64" s="105">
        <v>42</v>
      </c>
      <c r="V64" s="105">
        <f>--5</f>
        <v>5</v>
      </c>
      <c r="W64" s="106"/>
      <c r="X64" s="40"/>
      <c r="Y64" s="41"/>
      <c r="Z64" s="41"/>
      <c r="AA64" s="109"/>
      <c r="AB64" s="161">
        <f>[2]Septembre!AP244</f>
        <v>0</v>
      </c>
      <c r="AC64" s="162"/>
      <c r="AG64" s="85"/>
      <c r="AH64" s="85"/>
      <c r="AI64" s="132"/>
      <c r="AJ64" s="133"/>
      <c r="AK64" s="139" t="s">
        <v>125</v>
      </c>
      <c r="AL64" s="140"/>
    </row>
    <row r="65" spans="1:38" s="5" customFormat="1" ht="18.75" thickBot="1" x14ac:dyDescent="0.25">
      <c r="A65" s="9"/>
      <c r="B65" s="4" t="s">
        <v>24</v>
      </c>
      <c r="C65" s="4">
        <v>62</v>
      </c>
      <c r="D65" s="4" t="s">
        <v>77</v>
      </c>
      <c r="E65" s="4"/>
      <c r="F65" s="4"/>
      <c r="G65" s="47"/>
      <c r="H65" s="63">
        <v>0.85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02">
        <f t="shared" si="1"/>
        <v>0.85</v>
      </c>
      <c r="O65" s="103"/>
      <c r="P65" s="103"/>
      <c r="Q65" s="51"/>
      <c r="R65" s="17">
        <v>2.71</v>
      </c>
      <c r="S65" s="104">
        <f t="shared" si="2"/>
        <v>2.71</v>
      </c>
      <c r="T65" s="103"/>
      <c r="U65" s="105">
        <v>42</v>
      </c>
      <c r="V65" s="105">
        <v>-5</v>
      </c>
      <c r="W65" s="107"/>
      <c r="X65" s="40"/>
      <c r="Y65" s="41"/>
      <c r="Z65" s="41"/>
      <c r="AA65" s="109"/>
      <c r="AB65" s="158">
        <f>[2]Octobre!AQ244</f>
        <v>0</v>
      </c>
      <c r="AC65" s="159"/>
      <c r="AG65" s="87" t="str">
        <f>IF(AG64="","",AG64*100/AI64)</f>
        <v/>
      </c>
      <c r="AH65" s="87" t="str">
        <f>IF(AH64="","",AH64*100/AI64)</f>
        <v/>
      </c>
      <c r="AI65" s="134"/>
      <c r="AJ65" s="135"/>
      <c r="AK65" s="141"/>
      <c r="AL65" s="142"/>
    </row>
    <row r="66" spans="1:38" s="5" customFormat="1" ht="18.75" thickBot="1" x14ac:dyDescent="0.25">
      <c r="A66" s="9"/>
      <c r="B66" s="4" t="s">
        <v>24</v>
      </c>
      <c r="C66" s="4">
        <v>63</v>
      </c>
      <c r="D66" s="4" t="s">
        <v>69</v>
      </c>
      <c r="E66" s="4"/>
      <c r="F66" s="4"/>
      <c r="G66" s="47"/>
      <c r="H66" s="63">
        <v>0.88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02">
        <f t="shared" si="1"/>
        <v>0.88</v>
      </c>
      <c r="O66" s="103"/>
      <c r="P66" s="103"/>
      <c r="Q66" s="51"/>
      <c r="R66" s="17">
        <v>3.11</v>
      </c>
      <c r="S66" s="104">
        <f t="shared" si="2"/>
        <v>3.11</v>
      </c>
      <c r="T66" s="103"/>
      <c r="U66" s="105">
        <v>42</v>
      </c>
      <c r="V66" s="105">
        <v>-5</v>
      </c>
      <c r="W66" s="106"/>
      <c r="X66" s="40"/>
      <c r="Y66" s="41"/>
      <c r="Z66" s="41"/>
      <c r="AA66" s="109"/>
      <c r="AB66" s="158" t="e">
        <f>#REF!</f>
        <v>#REF!</v>
      </c>
      <c r="AC66" s="159"/>
      <c r="AG66" s="18">
        <f>AG42+AG44+AG46+AG48+AG50+AG52+AG54+AG56+AG58+AG60+AG62+AG64</f>
        <v>94</v>
      </c>
      <c r="AH66" s="18">
        <f>AH42+AH44+AH46+AH48+AH50+AH52+AH54+AH56+AH58+AH60+AH62+AH64</f>
        <v>157</v>
      </c>
      <c r="AI66" s="148">
        <f>SUM(AI42:AJ64)</f>
        <v>2743</v>
      </c>
      <c r="AJ66" s="149"/>
      <c r="AK66" s="152" t="s">
        <v>1</v>
      </c>
      <c r="AL66" s="153"/>
    </row>
    <row r="67" spans="1:38" s="5" customFormat="1" ht="18.75" thickBot="1" x14ac:dyDescent="0.25">
      <c r="A67" s="9"/>
      <c r="B67" s="4" t="s">
        <v>27</v>
      </c>
      <c r="C67" s="4">
        <v>64</v>
      </c>
      <c r="D67" s="4" t="s">
        <v>78</v>
      </c>
      <c r="E67" s="4"/>
      <c r="F67" s="4"/>
      <c r="G67" s="47"/>
      <c r="H67" s="63">
        <v>0.86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02">
        <f t="shared" si="1"/>
        <v>0.86</v>
      </c>
      <c r="O67" s="103"/>
      <c r="P67" s="103"/>
      <c r="Q67" s="51"/>
      <c r="R67" s="17">
        <v>3.28</v>
      </c>
      <c r="S67" s="104">
        <f t="shared" si="2"/>
        <v>3.28</v>
      </c>
      <c r="T67" s="103"/>
      <c r="U67" s="105">
        <v>42</v>
      </c>
      <c r="V67" s="105">
        <v>-5</v>
      </c>
      <c r="W67" s="106"/>
      <c r="X67" s="40"/>
      <c r="Y67" s="41"/>
      <c r="Z67" s="41"/>
      <c r="AA67" s="110"/>
      <c r="AB67" s="167">
        <f>[2]Décembre!AP288</f>
        <v>0</v>
      </c>
      <c r="AC67" s="168"/>
      <c r="AG67" s="87">
        <f>IF(AG66="","",AG66*100/AI66)</f>
        <v>3.4269048487057967</v>
      </c>
      <c r="AH67" s="87">
        <f>IF(AH66="","",AH66*100/AI66)</f>
        <v>5.7236602260298941</v>
      </c>
      <c r="AI67" s="150"/>
      <c r="AJ67" s="151"/>
      <c r="AK67" s="154"/>
      <c r="AL67" s="155"/>
    </row>
    <row r="68" spans="1:38" s="5" customFormat="1" x14ac:dyDescent="0.2">
      <c r="A68" s="9"/>
      <c r="B68" s="4" t="s">
        <v>27</v>
      </c>
      <c r="C68" s="4">
        <v>65</v>
      </c>
      <c r="D68" s="4" t="s">
        <v>79</v>
      </c>
      <c r="E68" s="4"/>
      <c r="F68" s="4"/>
      <c r="G68" s="47"/>
      <c r="H68" s="63">
        <v>1.36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02">
        <f t="shared" si="1"/>
        <v>1.36</v>
      </c>
      <c r="O68" s="103"/>
      <c r="P68" s="103"/>
      <c r="Q68" s="51"/>
      <c r="R68" s="17">
        <v>3.09</v>
      </c>
      <c r="S68" s="104">
        <f t="shared" si="2"/>
        <v>3.09</v>
      </c>
      <c r="T68" s="103"/>
      <c r="U68" s="105">
        <v>42</v>
      </c>
      <c r="V68" s="105">
        <v>-5</v>
      </c>
      <c r="W68" s="106"/>
      <c r="X68" s="40"/>
      <c r="Y68" s="41"/>
      <c r="Z68" s="41"/>
      <c r="AA68" s="42"/>
    </row>
    <row r="69" spans="1:38" s="5" customFormat="1" x14ac:dyDescent="0.2">
      <c r="A69" s="9"/>
      <c r="B69" s="4" t="s">
        <v>21</v>
      </c>
      <c r="C69" s="4">
        <v>66</v>
      </c>
      <c r="D69" s="4" t="s">
        <v>80</v>
      </c>
      <c r="E69" s="4"/>
      <c r="F69" s="4"/>
      <c r="G69" s="47"/>
      <c r="H69" s="63">
        <v>0.71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02">
        <f t="shared" ref="N69:N132" si="10">SUM(H69:M69)</f>
        <v>0.71</v>
      </c>
      <c r="O69" s="103"/>
      <c r="P69" s="103"/>
      <c r="Q69" s="51"/>
      <c r="R69" s="17">
        <v>3.28</v>
      </c>
      <c r="S69" s="104">
        <f t="shared" si="2"/>
        <v>3.28</v>
      </c>
      <c r="T69" s="103"/>
      <c r="U69" s="105">
        <v>42</v>
      </c>
      <c r="V69" s="105">
        <v>-5</v>
      </c>
      <c r="W69" s="106"/>
      <c r="X69" s="40"/>
      <c r="Y69" s="41"/>
      <c r="Z69" s="41"/>
      <c r="AA69" s="42"/>
    </row>
    <row r="70" spans="1:38" s="5" customFormat="1" ht="18.75" thickBot="1" x14ac:dyDescent="0.25">
      <c r="A70" s="9"/>
      <c r="B70" s="4" t="s">
        <v>21</v>
      </c>
      <c r="C70" s="4">
        <v>67</v>
      </c>
      <c r="D70" s="4" t="s">
        <v>81</v>
      </c>
      <c r="E70" s="4"/>
      <c r="F70" s="4"/>
      <c r="G70" s="47"/>
      <c r="H70" s="63">
        <v>1.56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02">
        <f t="shared" si="10"/>
        <v>1.56</v>
      </c>
      <c r="O70" s="103"/>
      <c r="P70" s="103"/>
      <c r="Q70" s="51"/>
      <c r="R70" s="17">
        <v>3.41</v>
      </c>
      <c r="S70" s="104">
        <f t="shared" ref="S70:S84" si="11">IF(R70="","",R70+Q70)</f>
        <v>3.41</v>
      </c>
      <c r="T70" s="103"/>
      <c r="U70" s="105">
        <v>42</v>
      </c>
      <c r="V70" s="105">
        <v>-5</v>
      </c>
      <c r="W70" s="106"/>
      <c r="X70" s="40"/>
      <c r="Y70" s="41"/>
      <c r="Z70" s="41"/>
      <c r="AA70" s="42"/>
    </row>
    <row r="71" spans="1:38" s="5" customFormat="1" ht="18.75" thickBot="1" x14ac:dyDescent="0.25">
      <c r="A71" s="9">
        <v>44512</v>
      </c>
      <c r="B71" s="4" t="s">
        <v>21</v>
      </c>
      <c r="C71" s="4">
        <v>68</v>
      </c>
      <c r="D71" s="4" t="s">
        <v>56</v>
      </c>
      <c r="E71" s="4"/>
      <c r="F71" s="4"/>
      <c r="G71" s="47"/>
      <c r="H71" s="63">
        <v>2.0099999999999998</v>
      </c>
      <c r="I71" s="17">
        <v>0</v>
      </c>
      <c r="J71" s="17">
        <v>0.3</v>
      </c>
      <c r="K71" s="17">
        <v>0.1</v>
      </c>
      <c r="L71" s="17">
        <v>0</v>
      </c>
      <c r="M71" s="17">
        <v>0</v>
      </c>
      <c r="N71" s="102">
        <f t="shared" si="10"/>
        <v>2.4099999999999997</v>
      </c>
      <c r="O71" s="103">
        <f>AVERAGE(N71:N80)</f>
        <v>1.2279999999999993</v>
      </c>
      <c r="P71" s="103"/>
      <c r="Q71" s="51"/>
      <c r="R71" s="17">
        <v>3.51</v>
      </c>
      <c r="S71" s="104">
        <f t="shared" si="11"/>
        <v>3.51</v>
      </c>
      <c r="T71" s="103">
        <f>AVERAGE(S71:S80)</f>
        <v>2.9619999999999997</v>
      </c>
      <c r="U71" s="105">
        <v>42</v>
      </c>
      <c r="V71" s="105">
        <v>-5</v>
      </c>
      <c r="W71" s="106"/>
      <c r="X71" s="40"/>
      <c r="Y71" s="41"/>
      <c r="Z71" s="41"/>
      <c r="AA71" s="156"/>
      <c r="AB71" s="157"/>
    </row>
    <row r="72" spans="1:38" s="5" customFormat="1" x14ac:dyDescent="0.2">
      <c r="A72" s="9"/>
      <c r="B72" s="4" t="s">
        <v>24</v>
      </c>
      <c r="C72" s="4">
        <v>69</v>
      </c>
      <c r="D72" s="4" t="s">
        <v>82</v>
      </c>
      <c r="E72" s="4"/>
      <c r="F72" s="4"/>
      <c r="G72" s="47"/>
      <c r="H72" s="63">
        <v>2.5499999999999998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02">
        <f t="shared" si="10"/>
        <v>2.5499999999999998</v>
      </c>
      <c r="O72" s="103"/>
      <c r="P72" s="103"/>
      <c r="Q72" s="51"/>
      <c r="R72" s="17">
        <v>3.38</v>
      </c>
      <c r="S72" s="104">
        <f t="shared" si="11"/>
        <v>3.38</v>
      </c>
      <c r="T72" s="103"/>
      <c r="U72" s="105">
        <v>42</v>
      </c>
      <c r="V72" s="105">
        <v>-5</v>
      </c>
      <c r="W72" s="106"/>
      <c r="X72" s="40"/>
      <c r="Y72" s="41"/>
      <c r="Z72" s="41"/>
      <c r="AA72" s="111"/>
      <c r="AB72" s="96"/>
    </row>
    <row r="73" spans="1:38" s="5" customFormat="1" x14ac:dyDescent="0.2">
      <c r="A73" s="9"/>
      <c r="B73" s="4" t="s">
        <v>24</v>
      </c>
      <c r="C73" s="4">
        <v>70</v>
      </c>
      <c r="D73" s="4" t="s">
        <v>83</v>
      </c>
      <c r="E73" s="4"/>
      <c r="F73" s="4"/>
      <c r="G73" s="47"/>
      <c r="H73" s="63">
        <v>3.03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02">
        <f t="shared" si="10"/>
        <v>3.03</v>
      </c>
      <c r="O73" s="103"/>
      <c r="P73" s="103"/>
      <c r="Q73" s="51"/>
      <c r="R73" s="17">
        <v>3.58</v>
      </c>
      <c r="S73" s="104">
        <f t="shared" si="11"/>
        <v>3.58</v>
      </c>
      <c r="T73" s="103"/>
      <c r="U73" s="105">
        <v>42</v>
      </c>
      <c r="V73" s="105">
        <v>-5</v>
      </c>
      <c r="W73" s="106"/>
      <c r="X73" s="40"/>
      <c r="Y73" s="41"/>
      <c r="Z73" s="41"/>
      <c r="AA73" s="112"/>
      <c r="AB73" s="97"/>
    </row>
    <row r="74" spans="1:38" s="5" customFormat="1" x14ac:dyDescent="0.2">
      <c r="A74" s="9"/>
      <c r="B74" s="4" t="s">
        <v>24</v>
      </c>
      <c r="C74" s="4">
        <v>71</v>
      </c>
      <c r="D74" s="4" t="s">
        <v>84</v>
      </c>
      <c r="E74" s="4"/>
      <c r="F74" s="4"/>
      <c r="G74" s="47"/>
      <c r="H74" s="63">
        <v>2.2799999999999998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02">
        <f t="shared" si="10"/>
        <v>2.2799999999999998</v>
      </c>
      <c r="O74" s="103"/>
      <c r="P74" s="103"/>
      <c r="Q74" s="51"/>
      <c r="R74" s="17">
        <v>3.41</v>
      </c>
      <c r="S74" s="104">
        <f t="shared" si="11"/>
        <v>3.41</v>
      </c>
      <c r="T74" s="103"/>
      <c r="U74" s="105">
        <v>42</v>
      </c>
      <c r="V74" s="105">
        <v>-3</v>
      </c>
      <c r="W74" s="106"/>
      <c r="X74" s="40"/>
      <c r="Y74" s="41"/>
      <c r="Z74" s="41"/>
      <c r="AA74" s="112"/>
      <c r="AB74" s="97"/>
    </row>
    <row r="75" spans="1:38" s="5" customFormat="1" x14ac:dyDescent="0.2">
      <c r="A75" s="9"/>
      <c r="B75" s="4" t="s">
        <v>24</v>
      </c>
      <c r="C75" s="4">
        <v>72</v>
      </c>
      <c r="D75" s="4" t="s">
        <v>85</v>
      </c>
      <c r="E75" s="4"/>
      <c r="F75" s="4"/>
      <c r="G75" s="47"/>
      <c r="H75" s="63">
        <v>0.62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02">
        <f t="shared" si="10"/>
        <v>0.62</v>
      </c>
      <c r="O75" s="103"/>
      <c r="P75" s="103"/>
      <c r="Q75" s="51"/>
      <c r="R75" s="17">
        <v>2.41</v>
      </c>
      <c r="S75" s="104">
        <f t="shared" si="11"/>
        <v>2.41</v>
      </c>
      <c r="T75" s="103"/>
      <c r="U75" s="105">
        <v>42</v>
      </c>
      <c r="V75" s="105">
        <v>-5</v>
      </c>
      <c r="W75" s="106"/>
      <c r="X75" s="40"/>
      <c r="Y75" s="41"/>
      <c r="Z75" s="41"/>
      <c r="AA75" s="112"/>
      <c r="AB75" s="97"/>
    </row>
    <row r="76" spans="1:38" s="5" customFormat="1" x14ac:dyDescent="0.2">
      <c r="A76" s="9"/>
      <c r="B76" s="4" t="s">
        <v>3</v>
      </c>
      <c r="C76" s="4">
        <v>73</v>
      </c>
      <c r="D76" s="4" t="s">
        <v>86</v>
      </c>
      <c r="E76" s="4"/>
      <c r="F76" s="4"/>
      <c r="G76" s="47"/>
      <c r="H76" s="63">
        <v>0.22</v>
      </c>
      <c r="I76" s="17">
        <v>0</v>
      </c>
      <c r="J76" s="17">
        <v>0.15</v>
      </c>
      <c r="K76" s="17">
        <v>0</v>
      </c>
      <c r="L76" s="17">
        <v>0</v>
      </c>
      <c r="M76" s="17">
        <v>0</v>
      </c>
      <c r="N76" s="102">
        <f t="shared" si="10"/>
        <v>0.37</v>
      </c>
      <c r="O76" s="103"/>
      <c r="P76" s="103"/>
      <c r="Q76" s="51"/>
      <c r="R76" s="17">
        <v>2.5499999999999998</v>
      </c>
      <c r="S76" s="104">
        <f t="shared" si="11"/>
        <v>2.5499999999999998</v>
      </c>
      <c r="T76" s="103"/>
      <c r="U76" s="105">
        <v>42</v>
      </c>
      <c r="V76" s="105">
        <v>-5</v>
      </c>
      <c r="W76" s="106"/>
      <c r="X76" s="40"/>
      <c r="Y76" s="41"/>
      <c r="Z76" s="41"/>
      <c r="AA76" s="112"/>
      <c r="AB76" s="97"/>
    </row>
    <row r="77" spans="1:38" s="5" customFormat="1" x14ac:dyDescent="0.2">
      <c r="A77" s="9"/>
      <c r="B77" s="4" t="s">
        <v>3</v>
      </c>
      <c r="C77" s="4">
        <v>74</v>
      </c>
      <c r="D77" s="4" t="s">
        <v>87</v>
      </c>
      <c r="E77" s="4"/>
      <c r="F77" s="4"/>
      <c r="G77" s="47"/>
      <c r="H77" s="63">
        <v>0.94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02">
        <f t="shared" si="10"/>
        <v>0.94</v>
      </c>
      <c r="O77" s="103"/>
      <c r="P77" s="103"/>
      <c r="Q77" s="51"/>
      <c r="R77" s="17">
        <v>3.04</v>
      </c>
      <c r="S77" s="104">
        <f t="shared" si="11"/>
        <v>3.04</v>
      </c>
      <c r="T77" s="103"/>
      <c r="U77" s="105">
        <v>42</v>
      </c>
      <c r="V77" s="105">
        <v>-5</v>
      </c>
      <c r="W77" s="106"/>
      <c r="X77" s="40"/>
      <c r="Y77" s="41"/>
      <c r="Z77" s="41"/>
      <c r="AA77" s="112"/>
      <c r="AB77" s="97"/>
    </row>
    <row r="78" spans="1:38" s="5" customFormat="1" x14ac:dyDescent="0.2">
      <c r="A78" s="9"/>
      <c r="B78" s="4" t="s">
        <v>3</v>
      </c>
      <c r="C78" s="4">
        <v>75</v>
      </c>
      <c r="D78" s="4" t="s">
        <v>88</v>
      </c>
      <c r="E78" s="4"/>
      <c r="F78" s="4"/>
      <c r="G78" s="47"/>
      <c r="H78" s="63">
        <v>0.02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02">
        <f t="shared" si="10"/>
        <v>0.02</v>
      </c>
      <c r="O78" s="103"/>
      <c r="P78" s="103"/>
      <c r="Q78" s="51"/>
      <c r="R78" s="17">
        <v>2.27</v>
      </c>
      <c r="S78" s="104">
        <f t="shared" si="11"/>
        <v>2.27</v>
      </c>
      <c r="T78" s="103"/>
      <c r="U78" s="105">
        <v>41</v>
      </c>
      <c r="V78" s="105">
        <v>-4</v>
      </c>
      <c r="W78" s="106"/>
      <c r="X78" s="40"/>
      <c r="Y78" s="41"/>
      <c r="Z78" s="41"/>
      <c r="AA78" s="112"/>
      <c r="AB78" s="97"/>
    </row>
    <row r="79" spans="1:38" s="5" customFormat="1" x14ac:dyDescent="0.2">
      <c r="A79" s="9"/>
      <c r="B79" s="4" t="s">
        <v>3</v>
      </c>
      <c r="C79" s="4">
        <v>76</v>
      </c>
      <c r="D79" s="4" t="s">
        <v>89</v>
      </c>
      <c r="E79" s="4"/>
      <c r="F79" s="4"/>
      <c r="G79" s="47"/>
      <c r="H79" s="63">
        <v>0.04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02">
        <f t="shared" si="10"/>
        <v>0.04</v>
      </c>
      <c r="O79" s="103"/>
      <c r="P79" s="103"/>
      <c r="Q79" s="51"/>
      <c r="R79" s="17">
        <v>2.98</v>
      </c>
      <c r="S79" s="104">
        <f t="shared" si="11"/>
        <v>2.98</v>
      </c>
      <c r="T79" s="103"/>
      <c r="U79" s="105">
        <v>42</v>
      </c>
      <c r="V79" s="105">
        <v>-4</v>
      </c>
      <c r="W79" s="107"/>
      <c r="X79" s="40"/>
      <c r="Y79" s="41"/>
      <c r="Z79" s="41"/>
      <c r="AA79" s="112"/>
      <c r="AB79" s="97"/>
    </row>
    <row r="80" spans="1:38" s="5" customFormat="1" x14ac:dyDescent="0.2">
      <c r="A80" s="9"/>
      <c r="B80" s="4" t="s">
        <v>21</v>
      </c>
      <c r="C80" s="4">
        <v>77</v>
      </c>
      <c r="D80" s="4" t="s">
        <v>90</v>
      </c>
      <c r="E80" s="4"/>
      <c r="F80" s="4"/>
      <c r="G80" s="47"/>
      <c r="H80" s="63">
        <v>0.02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02">
        <f t="shared" si="10"/>
        <v>0.02</v>
      </c>
      <c r="O80" s="103"/>
      <c r="P80" s="103"/>
      <c r="Q80" s="51"/>
      <c r="R80" s="17">
        <v>2.4900000000000002</v>
      </c>
      <c r="S80" s="104">
        <f t="shared" si="11"/>
        <v>2.4900000000000002</v>
      </c>
      <c r="T80" s="103"/>
      <c r="U80" s="105">
        <v>42</v>
      </c>
      <c r="V80" s="105">
        <v>-4</v>
      </c>
      <c r="W80" s="106"/>
      <c r="X80" s="40"/>
      <c r="Y80" s="41"/>
      <c r="Z80" s="41"/>
      <c r="AA80" s="112"/>
      <c r="AB80" s="97"/>
    </row>
    <row r="81" spans="1:28" s="5" customFormat="1" x14ac:dyDescent="0.2">
      <c r="A81" s="9">
        <v>44513</v>
      </c>
      <c r="B81" s="4" t="s">
        <v>21</v>
      </c>
      <c r="C81" s="4">
        <v>78</v>
      </c>
      <c r="D81" s="4" t="s">
        <v>91</v>
      </c>
      <c r="E81" s="4"/>
      <c r="F81" s="4"/>
      <c r="G81" s="47"/>
      <c r="H81" s="63">
        <v>0.02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02">
        <f t="shared" si="10"/>
        <v>0.02</v>
      </c>
      <c r="O81" s="103">
        <f>AVERAGE(N81:N90)</f>
        <v>1.6E-2</v>
      </c>
      <c r="P81" s="103"/>
      <c r="Q81" s="51"/>
      <c r="R81" s="17">
        <v>2.81</v>
      </c>
      <c r="S81" s="104">
        <f t="shared" si="11"/>
        <v>2.81</v>
      </c>
      <c r="T81" s="103">
        <f>AVERAGE(S81:S90)</f>
        <v>3.0100000000000002</v>
      </c>
      <c r="U81" s="105">
        <v>41</v>
      </c>
      <c r="V81" s="105">
        <v>-5</v>
      </c>
      <c r="W81" s="106"/>
      <c r="X81" s="40"/>
      <c r="Y81" s="41"/>
      <c r="Z81" s="41"/>
      <c r="AA81" s="112"/>
      <c r="AB81" s="97"/>
    </row>
    <row r="82" spans="1:28" s="5" customFormat="1" x14ac:dyDescent="0.2">
      <c r="A82" s="9"/>
      <c r="B82" s="4" t="s">
        <v>21</v>
      </c>
      <c r="C82" s="4">
        <v>79</v>
      </c>
      <c r="D82" s="4" t="s">
        <v>92</v>
      </c>
      <c r="E82" s="4"/>
      <c r="F82" s="4"/>
      <c r="G82" s="47"/>
      <c r="H82" s="63">
        <v>0.03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02">
        <f t="shared" si="10"/>
        <v>0.03</v>
      </c>
      <c r="O82" s="103"/>
      <c r="P82" s="103"/>
      <c r="Q82" s="51"/>
      <c r="R82" s="17">
        <v>3.14</v>
      </c>
      <c r="S82" s="104">
        <f t="shared" si="11"/>
        <v>3.14</v>
      </c>
      <c r="T82" s="103"/>
      <c r="U82" s="105">
        <v>41</v>
      </c>
      <c r="V82" s="105">
        <v>-5</v>
      </c>
      <c r="W82" s="78"/>
      <c r="X82" s="40"/>
      <c r="Y82" s="41"/>
      <c r="Z82" s="41"/>
      <c r="AA82" s="112"/>
      <c r="AB82" s="97"/>
    </row>
    <row r="83" spans="1:28" s="5" customFormat="1" ht="18.75" thickBot="1" x14ac:dyDescent="0.25">
      <c r="A83" s="9"/>
      <c r="B83" s="4" t="s">
        <v>21</v>
      </c>
      <c r="C83" s="4">
        <v>80</v>
      </c>
      <c r="D83" s="4" t="s">
        <v>93</v>
      </c>
      <c r="E83" s="4"/>
      <c r="F83" s="4"/>
      <c r="G83" s="47"/>
      <c r="H83" s="63">
        <v>0.02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02">
        <f t="shared" si="10"/>
        <v>0.02</v>
      </c>
      <c r="O83" s="103"/>
      <c r="P83" s="103"/>
      <c r="Q83" s="51"/>
      <c r="R83" s="17">
        <v>3.19</v>
      </c>
      <c r="S83" s="104">
        <f t="shared" si="11"/>
        <v>3.19</v>
      </c>
      <c r="T83" s="103"/>
      <c r="U83" s="105">
        <v>41</v>
      </c>
      <c r="V83" s="105">
        <v>-5</v>
      </c>
      <c r="W83" s="78"/>
      <c r="X83" s="40"/>
      <c r="Y83" s="41"/>
      <c r="Z83" s="41"/>
      <c r="AA83" s="113"/>
      <c r="AB83" s="98"/>
    </row>
    <row r="84" spans="1:28" s="5" customFormat="1" x14ac:dyDescent="0.2">
      <c r="A84" s="9"/>
      <c r="B84" s="4" t="s">
        <v>21</v>
      </c>
      <c r="C84" s="4">
        <v>81</v>
      </c>
      <c r="D84" s="4" t="s">
        <v>94</v>
      </c>
      <c r="E84" s="4"/>
      <c r="F84" s="4"/>
      <c r="G84" s="47"/>
      <c r="H84" s="63">
        <v>0.09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02">
        <f t="shared" si="10"/>
        <v>0.09</v>
      </c>
      <c r="O84" s="103"/>
      <c r="P84" s="103"/>
      <c r="Q84" s="51"/>
      <c r="R84" s="17">
        <v>2.9</v>
      </c>
      <c r="S84" s="104">
        <f t="shared" si="11"/>
        <v>2.9</v>
      </c>
      <c r="T84" s="103"/>
      <c r="U84" s="105">
        <v>41</v>
      </c>
      <c r="V84" s="105">
        <v>-5</v>
      </c>
      <c r="W84" s="78"/>
      <c r="X84" s="40"/>
      <c r="Y84" s="41"/>
      <c r="Z84" s="41"/>
      <c r="AA84"/>
      <c r="AB84"/>
    </row>
    <row r="85" spans="1:28" s="5" customFormat="1" ht="18.75" thickBot="1" x14ac:dyDescent="0.25">
      <c r="A85" s="9"/>
      <c r="B85" s="4"/>
      <c r="C85" s="4"/>
      <c r="D85" s="4"/>
      <c r="E85" s="4"/>
      <c r="F85" s="4"/>
      <c r="G85" s="47"/>
      <c r="H85" s="48"/>
      <c r="I85" s="49"/>
      <c r="J85" s="49"/>
      <c r="K85" s="49"/>
      <c r="L85" s="50"/>
      <c r="M85" s="51"/>
      <c r="N85" s="102">
        <f t="shared" si="10"/>
        <v>0</v>
      </c>
      <c r="O85" s="74"/>
      <c r="P85" s="74"/>
      <c r="Q85" s="51"/>
      <c r="R85" s="51"/>
      <c r="S85" s="51"/>
      <c r="T85" s="51"/>
      <c r="U85" s="105"/>
      <c r="V85" s="105"/>
      <c r="W85" s="78"/>
      <c r="X85" s="40"/>
      <c r="Y85" s="41"/>
      <c r="Z85" s="41"/>
      <c r="AA85"/>
      <c r="AB85"/>
    </row>
    <row r="86" spans="1:28" s="5" customFormat="1" ht="18.75" thickBot="1" x14ac:dyDescent="0.25">
      <c r="A86" s="9"/>
      <c r="B86" s="4"/>
      <c r="C86" s="4"/>
      <c r="D86" s="4"/>
      <c r="E86" s="4"/>
      <c r="F86" s="4"/>
      <c r="G86" s="47"/>
      <c r="H86" s="48"/>
      <c r="I86" s="49"/>
      <c r="J86" s="49"/>
      <c r="K86" s="49"/>
      <c r="L86" s="50"/>
      <c r="M86" s="51"/>
      <c r="N86" s="102">
        <f t="shared" si="10"/>
        <v>0</v>
      </c>
      <c r="O86" s="74"/>
      <c r="P86" s="74"/>
      <c r="Q86" s="51"/>
      <c r="R86" s="51"/>
      <c r="S86" s="51"/>
      <c r="T86" s="51"/>
      <c r="U86" s="105"/>
      <c r="V86" s="105"/>
      <c r="W86" s="78"/>
      <c r="X86" s="40"/>
      <c r="Y86" s="41"/>
      <c r="Z86" s="41"/>
      <c r="AA86" s="156"/>
      <c r="AB86" s="157"/>
    </row>
    <row r="87" spans="1:28" s="5" customFormat="1" x14ac:dyDescent="0.2">
      <c r="A87" s="9"/>
      <c r="B87" s="4"/>
      <c r="C87" s="4"/>
      <c r="D87" s="4"/>
      <c r="E87" s="4"/>
      <c r="F87" s="4"/>
      <c r="G87" s="47"/>
      <c r="H87" s="48"/>
      <c r="I87" s="49"/>
      <c r="J87" s="49"/>
      <c r="K87" s="49"/>
      <c r="L87" s="50"/>
      <c r="M87" s="51"/>
      <c r="N87" s="102">
        <f t="shared" si="10"/>
        <v>0</v>
      </c>
      <c r="O87" s="74"/>
      <c r="P87" s="74"/>
      <c r="Q87" s="51"/>
      <c r="R87" s="51"/>
      <c r="S87" s="51"/>
      <c r="T87" s="51"/>
      <c r="U87" s="105"/>
      <c r="V87" s="105"/>
      <c r="W87" s="78"/>
      <c r="X87" s="40"/>
      <c r="Y87" s="41"/>
      <c r="Z87" s="41"/>
      <c r="AA87" s="111"/>
      <c r="AB87" s="99"/>
    </row>
    <row r="88" spans="1:28" s="5" customFormat="1" x14ac:dyDescent="0.2">
      <c r="A88" s="9"/>
      <c r="B88" s="4"/>
      <c r="C88" s="4"/>
      <c r="D88" s="4"/>
      <c r="E88" s="4"/>
      <c r="F88" s="4"/>
      <c r="G88" s="47"/>
      <c r="H88" s="48"/>
      <c r="I88" s="49"/>
      <c r="J88" s="49"/>
      <c r="K88" s="49"/>
      <c r="L88" s="50"/>
      <c r="M88" s="51"/>
      <c r="N88" s="102">
        <f t="shared" si="10"/>
        <v>0</v>
      </c>
      <c r="O88" s="74"/>
      <c r="P88" s="74"/>
      <c r="Q88" s="51"/>
      <c r="R88" s="51"/>
      <c r="S88" s="51"/>
      <c r="T88" s="51"/>
      <c r="U88" s="105"/>
      <c r="V88" s="105"/>
      <c r="W88" s="78"/>
      <c r="X88" s="40"/>
      <c r="Y88" s="41"/>
      <c r="Z88" s="41"/>
      <c r="AA88" s="112"/>
      <c r="AB88" s="100"/>
    </row>
    <row r="89" spans="1:28" s="5" customFormat="1" x14ac:dyDescent="0.2">
      <c r="A89" s="9"/>
      <c r="B89" s="4"/>
      <c r="C89" s="4"/>
      <c r="D89" s="4"/>
      <c r="E89" s="4"/>
      <c r="F89" s="4"/>
      <c r="G89" s="47"/>
      <c r="H89" s="48"/>
      <c r="I89" s="49"/>
      <c r="J89" s="49"/>
      <c r="K89" s="49"/>
      <c r="L89" s="50"/>
      <c r="M89" s="51"/>
      <c r="N89" s="102">
        <f t="shared" si="10"/>
        <v>0</v>
      </c>
      <c r="O89" s="74"/>
      <c r="P89" s="74"/>
      <c r="Q89" s="51"/>
      <c r="R89" s="51"/>
      <c r="S89" s="51"/>
      <c r="T89" s="51"/>
      <c r="U89" s="51"/>
      <c r="V89" s="51"/>
      <c r="W89" s="78"/>
      <c r="X89" s="40"/>
      <c r="Y89" s="41"/>
      <c r="Z89" s="41"/>
      <c r="AA89" s="112"/>
      <c r="AB89" s="100"/>
    </row>
    <row r="90" spans="1:28" s="5" customFormat="1" x14ac:dyDescent="0.2">
      <c r="A90" s="9"/>
      <c r="B90" s="4"/>
      <c r="C90" s="4"/>
      <c r="D90" s="4"/>
      <c r="E90" s="4"/>
      <c r="F90" s="4"/>
      <c r="G90" s="47"/>
      <c r="H90" s="48"/>
      <c r="I90" s="49"/>
      <c r="J90" s="49"/>
      <c r="K90" s="49"/>
      <c r="L90" s="50"/>
      <c r="M90" s="51"/>
      <c r="N90" s="102">
        <f t="shared" si="10"/>
        <v>0</v>
      </c>
      <c r="O90" s="74"/>
      <c r="P90" s="74"/>
      <c r="Q90" s="51"/>
      <c r="R90" s="51"/>
      <c r="S90" s="51"/>
      <c r="T90" s="51"/>
      <c r="U90" s="51"/>
      <c r="V90" s="51"/>
      <c r="W90" s="78"/>
      <c r="X90" s="40"/>
      <c r="Y90" s="41"/>
      <c r="Z90" s="41"/>
      <c r="AA90" s="112"/>
      <c r="AB90" s="100"/>
    </row>
    <row r="91" spans="1:28" s="5" customFormat="1" x14ac:dyDescent="0.2">
      <c r="A91" s="9"/>
      <c r="B91" s="4"/>
      <c r="C91" s="4"/>
      <c r="D91" s="4"/>
      <c r="E91" s="4"/>
      <c r="F91" s="4"/>
      <c r="G91" s="47"/>
      <c r="H91" s="48"/>
      <c r="I91" s="49"/>
      <c r="J91" s="49"/>
      <c r="K91" s="49"/>
      <c r="L91" s="50"/>
      <c r="M91" s="51"/>
      <c r="N91" s="102">
        <f t="shared" si="10"/>
        <v>0</v>
      </c>
      <c r="O91" s="74"/>
      <c r="P91" s="74"/>
      <c r="Q91" s="51"/>
      <c r="R91" s="51"/>
      <c r="S91" s="51"/>
      <c r="T91" s="51"/>
      <c r="U91" s="51"/>
      <c r="V91" s="51"/>
      <c r="W91" s="78"/>
      <c r="X91" s="40"/>
      <c r="Y91" s="41"/>
      <c r="Z91" s="41"/>
      <c r="AA91" s="112"/>
      <c r="AB91" s="100"/>
    </row>
    <row r="92" spans="1:28" s="5" customFormat="1" x14ac:dyDescent="0.2">
      <c r="A92" s="9"/>
      <c r="B92" s="4"/>
      <c r="C92" s="4"/>
      <c r="D92" s="4"/>
      <c r="E92" s="4"/>
      <c r="F92" s="4"/>
      <c r="G92" s="47"/>
      <c r="H92" s="48"/>
      <c r="I92" s="49"/>
      <c r="J92" s="49"/>
      <c r="K92" s="49"/>
      <c r="L92" s="50"/>
      <c r="M92" s="51"/>
      <c r="N92" s="102">
        <f t="shared" si="10"/>
        <v>0</v>
      </c>
      <c r="O92" s="74"/>
      <c r="P92" s="74"/>
      <c r="Q92" s="51"/>
      <c r="R92" s="51"/>
      <c r="S92" s="51"/>
      <c r="T92" s="51"/>
      <c r="U92" s="51"/>
      <c r="V92" s="51"/>
      <c r="W92" s="78"/>
      <c r="X92" s="40"/>
      <c r="Y92" s="41"/>
      <c r="Z92" s="41"/>
      <c r="AA92" s="112"/>
      <c r="AB92" s="100"/>
    </row>
    <row r="93" spans="1:28" s="5" customFormat="1" x14ac:dyDescent="0.2">
      <c r="A93" s="9"/>
      <c r="B93" s="4"/>
      <c r="C93" s="4"/>
      <c r="D93" s="4"/>
      <c r="E93" s="4"/>
      <c r="F93" s="4"/>
      <c r="G93" s="47"/>
      <c r="H93" s="48"/>
      <c r="I93" s="49"/>
      <c r="J93" s="49"/>
      <c r="K93" s="49"/>
      <c r="L93" s="50"/>
      <c r="M93" s="51"/>
      <c r="N93" s="102">
        <f t="shared" si="10"/>
        <v>0</v>
      </c>
      <c r="O93" s="74"/>
      <c r="P93" s="74"/>
      <c r="Q93" s="51"/>
      <c r="R93" s="51"/>
      <c r="S93" s="51"/>
      <c r="T93" s="51"/>
      <c r="U93" s="51"/>
      <c r="V93" s="51"/>
      <c r="W93" s="78"/>
      <c r="X93" s="40"/>
      <c r="Y93" s="41"/>
      <c r="Z93" s="41"/>
      <c r="AA93" s="112"/>
      <c r="AB93" s="100"/>
    </row>
    <row r="94" spans="1:28" s="5" customFormat="1" x14ac:dyDescent="0.2">
      <c r="A94" s="9"/>
      <c r="B94" s="4"/>
      <c r="C94" s="4"/>
      <c r="D94" s="4"/>
      <c r="E94" s="4"/>
      <c r="F94" s="4"/>
      <c r="G94" s="47"/>
      <c r="H94" s="48"/>
      <c r="I94" s="49"/>
      <c r="J94" s="49"/>
      <c r="K94" s="49"/>
      <c r="L94" s="50"/>
      <c r="M94" s="51"/>
      <c r="N94" s="102">
        <f t="shared" si="10"/>
        <v>0</v>
      </c>
      <c r="O94" s="74"/>
      <c r="P94" s="74"/>
      <c r="Q94" s="51"/>
      <c r="R94" s="51"/>
      <c r="S94" s="51"/>
      <c r="T94" s="51"/>
      <c r="U94" s="51"/>
      <c r="V94" s="51"/>
      <c r="W94" s="78"/>
      <c r="X94" s="40"/>
      <c r="Y94" s="41"/>
      <c r="Z94" s="41"/>
      <c r="AA94" s="112"/>
      <c r="AB94" s="100"/>
    </row>
    <row r="95" spans="1:28" s="5" customFormat="1" x14ac:dyDescent="0.2">
      <c r="A95" s="9"/>
      <c r="B95" s="4"/>
      <c r="C95" s="4"/>
      <c r="D95" s="4"/>
      <c r="E95" s="4"/>
      <c r="F95" s="4"/>
      <c r="G95" s="47"/>
      <c r="H95" s="48"/>
      <c r="I95" s="49"/>
      <c r="J95" s="49"/>
      <c r="K95" s="49"/>
      <c r="L95" s="50"/>
      <c r="M95" s="51"/>
      <c r="N95" s="102">
        <f t="shared" si="10"/>
        <v>0</v>
      </c>
      <c r="O95" s="74"/>
      <c r="P95" s="74"/>
      <c r="Q95" s="51"/>
      <c r="R95" s="51"/>
      <c r="S95" s="51"/>
      <c r="T95" s="51"/>
      <c r="U95" s="51"/>
      <c r="V95" s="51"/>
      <c r="W95" s="78"/>
      <c r="X95" s="40"/>
      <c r="Y95" s="41"/>
      <c r="Z95" s="41"/>
      <c r="AA95" s="112"/>
      <c r="AB95" s="100"/>
    </row>
    <row r="96" spans="1:28" s="5" customFormat="1" x14ac:dyDescent="0.2">
      <c r="A96" s="9"/>
      <c r="B96" s="4"/>
      <c r="C96" s="4"/>
      <c r="D96" s="4"/>
      <c r="E96" s="4"/>
      <c r="F96" s="4"/>
      <c r="G96" s="47"/>
      <c r="H96" s="48"/>
      <c r="I96" s="49"/>
      <c r="J96" s="49"/>
      <c r="K96" s="49"/>
      <c r="L96" s="50"/>
      <c r="M96" s="51"/>
      <c r="N96" s="102">
        <f t="shared" si="10"/>
        <v>0</v>
      </c>
      <c r="O96" s="74"/>
      <c r="P96" s="74"/>
      <c r="Q96" s="51"/>
      <c r="R96" s="51"/>
      <c r="S96" s="51"/>
      <c r="T96" s="51"/>
      <c r="U96" s="51"/>
      <c r="V96" s="51"/>
      <c r="W96" s="78"/>
      <c r="X96" s="40"/>
      <c r="Y96" s="41"/>
      <c r="Z96" s="41"/>
      <c r="AA96" s="112"/>
      <c r="AB96" s="100"/>
    </row>
    <row r="97" spans="1:28" s="5" customFormat="1" x14ac:dyDescent="0.2">
      <c r="A97" s="9"/>
      <c r="B97" s="4"/>
      <c r="C97" s="4"/>
      <c r="D97" s="4"/>
      <c r="E97" s="4"/>
      <c r="F97" s="4"/>
      <c r="G97" s="47"/>
      <c r="H97" s="48"/>
      <c r="I97" s="49"/>
      <c r="J97" s="49"/>
      <c r="K97" s="49"/>
      <c r="L97" s="50"/>
      <c r="M97" s="51"/>
      <c r="N97" s="102">
        <f t="shared" si="10"/>
        <v>0</v>
      </c>
      <c r="O97" s="74"/>
      <c r="P97" s="74"/>
      <c r="Q97" s="51"/>
      <c r="R97" s="51"/>
      <c r="S97" s="51"/>
      <c r="T97" s="51"/>
      <c r="U97" s="51"/>
      <c r="V97" s="51"/>
      <c r="W97" s="78"/>
      <c r="X97" s="40"/>
      <c r="Y97" s="41"/>
      <c r="Z97" s="41"/>
      <c r="AA97" s="112"/>
      <c r="AB97" s="100"/>
    </row>
    <row r="98" spans="1:28" s="5" customFormat="1" ht="18.75" thickBot="1" x14ac:dyDescent="0.25">
      <c r="A98" s="9"/>
      <c r="B98" s="4"/>
      <c r="C98" s="4"/>
      <c r="D98" s="4"/>
      <c r="E98" s="4"/>
      <c r="F98" s="4"/>
      <c r="G98" s="47"/>
      <c r="H98" s="48"/>
      <c r="I98" s="49"/>
      <c r="J98" s="49"/>
      <c r="K98" s="49"/>
      <c r="L98" s="50"/>
      <c r="M98" s="51"/>
      <c r="N98" s="102">
        <f t="shared" si="10"/>
        <v>0</v>
      </c>
      <c r="O98" s="74"/>
      <c r="P98" s="74"/>
      <c r="Q98" s="51"/>
      <c r="R98" s="51"/>
      <c r="S98" s="51"/>
      <c r="T98" s="51"/>
      <c r="U98" s="51"/>
      <c r="V98" s="51"/>
      <c r="W98" s="78"/>
      <c r="X98" s="40"/>
      <c r="Y98" s="41"/>
      <c r="Z98" s="41"/>
      <c r="AA98" s="113"/>
      <c r="AB98" s="101"/>
    </row>
    <row r="99" spans="1:28" s="5" customFormat="1" x14ac:dyDescent="0.2">
      <c r="A99" s="9"/>
      <c r="B99" s="4"/>
      <c r="C99" s="4"/>
      <c r="D99" s="4"/>
      <c r="E99" s="4"/>
      <c r="F99" s="4"/>
      <c r="G99" s="47"/>
      <c r="H99" s="48"/>
      <c r="I99" s="49"/>
      <c r="J99" s="49"/>
      <c r="K99" s="49"/>
      <c r="L99" s="50"/>
      <c r="M99" s="51"/>
      <c r="N99" s="102">
        <f t="shared" si="10"/>
        <v>0</v>
      </c>
      <c r="O99" s="74"/>
      <c r="P99" s="74"/>
      <c r="Q99" s="51"/>
      <c r="R99" s="51"/>
      <c r="S99" s="51"/>
      <c r="T99" s="51"/>
      <c r="U99" s="51"/>
      <c r="V99" s="51"/>
      <c r="W99" s="78"/>
      <c r="X99" s="40"/>
      <c r="Y99" s="41"/>
      <c r="Z99" s="41"/>
      <c r="AA99" s="42"/>
    </row>
    <row r="100" spans="1:28" s="5" customFormat="1" x14ac:dyDescent="0.2">
      <c r="A100" s="9"/>
      <c r="B100" s="4"/>
      <c r="C100" s="4"/>
      <c r="D100" s="4"/>
      <c r="E100" s="4"/>
      <c r="F100" s="4"/>
      <c r="G100" s="47"/>
      <c r="H100" s="48"/>
      <c r="I100" s="49"/>
      <c r="J100" s="49"/>
      <c r="K100" s="49"/>
      <c r="L100" s="50"/>
      <c r="M100" s="51"/>
      <c r="N100" s="102">
        <f t="shared" si="10"/>
        <v>0</v>
      </c>
      <c r="O100" s="74"/>
      <c r="P100" s="74"/>
      <c r="Q100" s="51"/>
      <c r="R100" s="51"/>
      <c r="S100" s="51"/>
      <c r="T100" s="51"/>
      <c r="U100" s="51"/>
      <c r="V100" s="51"/>
      <c r="W100" s="78"/>
      <c r="X100" s="40"/>
      <c r="Y100" s="41"/>
      <c r="Z100" s="41"/>
      <c r="AA100" s="42"/>
    </row>
    <row r="101" spans="1:28" s="5" customFormat="1" x14ac:dyDescent="0.2">
      <c r="A101" s="9"/>
      <c r="B101" s="4"/>
      <c r="C101" s="4"/>
      <c r="D101" s="4"/>
      <c r="E101" s="4"/>
      <c r="F101" s="4"/>
      <c r="G101" s="47"/>
      <c r="H101" s="48"/>
      <c r="I101" s="49"/>
      <c r="J101" s="49"/>
      <c r="K101" s="49"/>
      <c r="L101" s="50"/>
      <c r="M101" s="51"/>
      <c r="N101" s="102">
        <f t="shared" si="10"/>
        <v>0</v>
      </c>
      <c r="O101" s="74"/>
      <c r="P101" s="74"/>
      <c r="Q101" s="51"/>
      <c r="R101" s="51"/>
      <c r="S101" s="51"/>
      <c r="T101" s="51"/>
      <c r="U101" s="51"/>
      <c r="V101" s="51"/>
      <c r="W101" s="78"/>
      <c r="X101" s="40"/>
      <c r="Y101" s="41"/>
      <c r="Z101" s="41"/>
      <c r="AA101" s="42"/>
    </row>
    <row r="102" spans="1:28" s="5" customFormat="1" x14ac:dyDescent="0.2">
      <c r="A102" s="9"/>
      <c r="B102" s="4"/>
      <c r="C102" s="4"/>
      <c r="D102" s="4"/>
      <c r="E102" s="4"/>
      <c r="F102" s="4"/>
      <c r="G102" s="47"/>
      <c r="H102" s="48"/>
      <c r="I102" s="49"/>
      <c r="J102" s="49"/>
      <c r="K102" s="49"/>
      <c r="L102" s="50"/>
      <c r="M102" s="51"/>
      <c r="N102" s="73">
        <f t="shared" si="10"/>
        <v>0</v>
      </c>
      <c r="O102" s="74"/>
      <c r="P102" s="74"/>
      <c r="Q102" s="51"/>
      <c r="R102" s="51"/>
      <c r="S102" s="51"/>
      <c r="T102" s="51"/>
      <c r="U102" s="51"/>
      <c r="V102" s="51"/>
      <c r="W102" s="78"/>
      <c r="X102" s="40"/>
      <c r="Y102" s="41"/>
      <c r="Z102" s="41"/>
      <c r="AA102" s="42"/>
    </row>
    <row r="103" spans="1:28" s="5" customFormat="1" x14ac:dyDescent="0.2">
      <c r="A103" s="9"/>
      <c r="B103" s="4"/>
      <c r="C103" s="4"/>
      <c r="D103" s="4"/>
      <c r="E103" s="4"/>
      <c r="F103" s="4"/>
      <c r="G103" s="47"/>
      <c r="H103" s="48"/>
      <c r="I103" s="49"/>
      <c r="J103" s="49"/>
      <c r="K103" s="49"/>
      <c r="L103" s="50"/>
      <c r="M103" s="51"/>
      <c r="N103" s="73">
        <f t="shared" si="10"/>
        <v>0</v>
      </c>
      <c r="O103" s="74"/>
      <c r="P103" s="74"/>
      <c r="Q103" s="51"/>
      <c r="R103" s="51"/>
      <c r="S103" s="51"/>
      <c r="T103" s="51"/>
      <c r="U103" s="51"/>
      <c r="V103" s="51"/>
      <c r="W103" s="78"/>
      <c r="X103" s="40"/>
      <c r="Y103" s="41"/>
      <c r="Z103" s="41"/>
      <c r="AA103" s="42"/>
    </row>
    <row r="104" spans="1:28" s="5" customFormat="1" x14ac:dyDescent="0.2">
      <c r="A104" s="9"/>
      <c r="B104" s="4"/>
      <c r="C104" s="4"/>
      <c r="D104" s="4"/>
      <c r="E104" s="4"/>
      <c r="F104" s="4"/>
      <c r="G104" s="47"/>
      <c r="H104" s="48"/>
      <c r="I104" s="49"/>
      <c r="J104" s="49"/>
      <c r="K104" s="49"/>
      <c r="L104" s="50"/>
      <c r="M104" s="51"/>
      <c r="N104" s="73">
        <f t="shared" si="10"/>
        <v>0</v>
      </c>
      <c r="O104" s="74"/>
      <c r="P104" s="74"/>
      <c r="Q104" s="51"/>
      <c r="R104" s="51"/>
      <c r="S104" s="51"/>
      <c r="T104" s="51"/>
      <c r="U104" s="51"/>
      <c r="V104" s="51"/>
      <c r="W104" s="78"/>
      <c r="X104" s="40"/>
      <c r="Y104" s="41"/>
      <c r="Z104" s="41"/>
      <c r="AA104" s="42"/>
    </row>
    <row r="105" spans="1:28" s="5" customFormat="1" x14ac:dyDescent="0.2">
      <c r="A105" s="9"/>
      <c r="B105" s="4"/>
      <c r="C105" s="4"/>
      <c r="D105" s="4"/>
      <c r="E105" s="4"/>
      <c r="F105" s="4"/>
      <c r="G105" s="47"/>
      <c r="H105" s="48"/>
      <c r="I105" s="49"/>
      <c r="J105" s="49"/>
      <c r="K105" s="49"/>
      <c r="L105" s="50"/>
      <c r="M105" s="51"/>
      <c r="N105" s="73">
        <f t="shared" si="10"/>
        <v>0</v>
      </c>
      <c r="O105" s="74"/>
      <c r="P105" s="74"/>
      <c r="Q105" s="51"/>
      <c r="R105" s="51"/>
      <c r="S105" s="51"/>
      <c r="T105" s="51"/>
      <c r="U105" s="51"/>
      <c r="V105" s="51"/>
      <c r="W105" s="78"/>
      <c r="X105" s="40"/>
      <c r="Y105" s="41"/>
      <c r="Z105" s="41"/>
      <c r="AA105" s="42"/>
    </row>
    <row r="106" spans="1:28" s="5" customFormat="1" x14ac:dyDescent="0.2">
      <c r="A106" s="9"/>
      <c r="B106" s="4"/>
      <c r="C106" s="4"/>
      <c r="D106" s="4"/>
      <c r="E106" s="4"/>
      <c r="F106" s="4"/>
      <c r="G106" s="47"/>
      <c r="H106" s="48"/>
      <c r="I106" s="49"/>
      <c r="J106" s="49"/>
      <c r="K106" s="49"/>
      <c r="L106" s="50"/>
      <c r="M106" s="51"/>
      <c r="N106" s="73">
        <f t="shared" si="10"/>
        <v>0</v>
      </c>
      <c r="O106" s="74"/>
      <c r="P106" s="74"/>
      <c r="Q106" s="51"/>
      <c r="R106" s="51"/>
      <c r="S106" s="51"/>
      <c r="T106" s="51"/>
      <c r="U106" s="51"/>
      <c r="V106" s="51"/>
      <c r="W106" s="78"/>
      <c r="X106" s="40"/>
      <c r="Y106" s="41"/>
      <c r="Z106" s="41"/>
      <c r="AA106" s="42"/>
    </row>
    <row r="107" spans="1:28" s="5" customFormat="1" x14ac:dyDescent="0.2">
      <c r="A107" s="9"/>
      <c r="B107" s="4"/>
      <c r="C107" s="4"/>
      <c r="D107" s="4"/>
      <c r="E107" s="4"/>
      <c r="F107" s="4"/>
      <c r="G107" s="47"/>
      <c r="H107" s="48"/>
      <c r="I107" s="49"/>
      <c r="J107" s="49"/>
      <c r="K107" s="49"/>
      <c r="L107" s="50"/>
      <c r="M107" s="51"/>
      <c r="N107" s="73">
        <f t="shared" si="10"/>
        <v>0</v>
      </c>
      <c r="O107" s="74"/>
      <c r="P107" s="74"/>
      <c r="Q107" s="51"/>
      <c r="R107" s="51"/>
      <c r="S107" s="51"/>
      <c r="T107" s="51"/>
      <c r="U107" s="51"/>
      <c r="V107" s="51"/>
      <c r="W107" s="78"/>
      <c r="X107" s="40"/>
      <c r="Y107" s="41"/>
      <c r="Z107" s="41"/>
      <c r="AA107" s="42"/>
    </row>
    <row r="108" spans="1:28" s="5" customFormat="1" x14ac:dyDescent="0.2">
      <c r="A108" s="9"/>
      <c r="B108" s="4"/>
      <c r="C108" s="4"/>
      <c r="D108" s="4"/>
      <c r="E108" s="4"/>
      <c r="F108" s="4"/>
      <c r="G108" s="47"/>
      <c r="H108" s="48"/>
      <c r="I108" s="49"/>
      <c r="J108" s="49"/>
      <c r="K108" s="49"/>
      <c r="L108" s="50"/>
      <c r="M108" s="51"/>
      <c r="N108" s="73">
        <f t="shared" si="10"/>
        <v>0</v>
      </c>
      <c r="O108" s="74"/>
      <c r="P108" s="74"/>
      <c r="Q108" s="51"/>
      <c r="R108" s="51"/>
      <c r="S108" s="51"/>
      <c r="T108" s="51"/>
      <c r="U108" s="51"/>
      <c r="V108" s="51"/>
      <c r="W108" s="78"/>
      <c r="X108" s="40"/>
      <c r="Y108" s="41"/>
      <c r="Z108" s="41"/>
      <c r="AA108" s="42"/>
    </row>
    <row r="109" spans="1:28" s="5" customFormat="1" x14ac:dyDescent="0.2">
      <c r="A109" s="9"/>
      <c r="B109" s="4"/>
      <c r="C109" s="4"/>
      <c r="D109" s="4"/>
      <c r="E109" s="4"/>
      <c r="F109" s="4"/>
      <c r="G109" s="47"/>
      <c r="H109" s="48"/>
      <c r="I109" s="49"/>
      <c r="J109" s="49"/>
      <c r="K109" s="49"/>
      <c r="L109" s="50"/>
      <c r="M109" s="51"/>
      <c r="N109" s="73">
        <f t="shared" si="10"/>
        <v>0</v>
      </c>
      <c r="O109" s="74"/>
      <c r="P109" s="74"/>
      <c r="Q109" s="51"/>
      <c r="R109" s="51"/>
      <c r="S109" s="51"/>
      <c r="T109" s="51"/>
      <c r="U109" s="51"/>
      <c r="V109" s="51"/>
      <c r="W109" s="78"/>
      <c r="X109" s="40"/>
      <c r="Y109" s="41"/>
      <c r="Z109" s="41"/>
      <c r="AA109" s="42"/>
    </row>
    <row r="110" spans="1:28" s="5" customFormat="1" x14ac:dyDescent="0.2">
      <c r="A110" s="9"/>
      <c r="B110" s="4"/>
      <c r="C110" s="4"/>
      <c r="D110" s="4"/>
      <c r="E110" s="4"/>
      <c r="F110" s="4"/>
      <c r="G110" s="47"/>
      <c r="H110" s="48"/>
      <c r="I110" s="49"/>
      <c r="J110" s="49"/>
      <c r="K110" s="49"/>
      <c r="L110" s="50"/>
      <c r="M110" s="51"/>
      <c r="N110" s="73">
        <f t="shared" si="10"/>
        <v>0</v>
      </c>
      <c r="O110" s="74"/>
      <c r="P110" s="74"/>
      <c r="Q110" s="51"/>
      <c r="R110" s="51"/>
      <c r="S110" s="51"/>
      <c r="T110" s="51"/>
      <c r="U110" s="51"/>
      <c r="V110" s="51"/>
      <c r="W110" s="78"/>
      <c r="X110" s="40"/>
      <c r="Y110" s="41"/>
      <c r="Z110" s="41"/>
      <c r="AA110" s="42"/>
    </row>
    <row r="111" spans="1:28" s="5" customFormat="1" x14ac:dyDescent="0.2">
      <c r="A111" s="9"/>
      <c r="B111" s="4"/>
      <c r="C111" s="4"/>
      <c r="D111" s="4"/>
      <c r="E111" s="4"/>
      <c r="F111" s="4"/>
      <c r="G111" s="47"/>
      <c r="H111" s="48"/>
      <c r="I111" s="49"/>
      <c r="J111" s="49"/>
      <c r="K111" s="49"/>
      <c r="L111" s="50"/>
      <c r="M111" s="51"/>
      <c r="N111" s="73">
        <f t="shared" si="10"/>
        <v>0</v>
      </c>
      <c r="O111" s="74"/>
      <c r="P111" s="74"/>
      <c r="Q111" s="51"/>
      <c r="R111" s="51"/>
      <c r="S111" s="51"/>
      <c r="T111" s="51"/>
      <c r="U111" s="51"/>
      <c r="V111" s="51"/>
      <c r="W111" s="78"/>
      <c r="X111" s="40"/>
      <c r="Y111" s="41"/>
      <c r="Z111" s="41"/>
      <c r="AA111" s="42"/>
    </row>
    <row r="112" spans="1:28" s="5" customFormat="1" x14ac:dyDescent="0.2">
      <c r="A112" s="9"/>
      <c r="B112" s="4"/>
      <c r="C112" s="4"/>
      <c r="D112" s="4"/>
      <c r="E112" s="4"/>
      <c r="F112" s="4"/>
      <c r="G112" s="47"/>
      <c r="H112" s="48"/>
      <c r="I112" s="49"/>
      <c r="J112" s="49"/>
      <c r="K112" s="49"/>
      <c r="L112" s="50"/>
      <c r="M112" s="51"/>
      <c r="N112" s="73">
        <f t="shared" si="10"/>
        <v>0</v>
      </c>
      <c r="O112" s="74"/>
      <c r="P112" s="74"/>
      <c r="Q112" s="51"/>
      <c r="R112" s="51"/>
      <c r="S112" s="51"/>
      <c r="T112" s="51"/>
      <c r="U112" s="51"/>
      <c r="V112" s="51"/>
      <c r="W112" s="78"/>
      <c r="X112" s="40"/>
      <c r="Y112" s="41"/>
      <c r="Z112" s="41"/>
      <c r="AA112" s="42"/>
    </row>
    <row r="113" spans="1:27" s="5" customFormat="1" x14ac:dyDescent="0.2">
      <c r="A113" s="9"/>
      <c r="B113" s="4"/>
      <c r="C113" s="4"/>
      <c r="D113" s="4"/>
      <c r="E113" s="4"/>
      <c r="F113" s="4"/>
      <c r="G113" s="47"/>
      <c r="H113" s="48"/>
      <c r="I113" s="49"/>
      <c r="J113" s="49"/>
      <c r="K113" s="49"/>
      <c r="L113" s="50"/>
      <c r="M113" s="51"/>
      <c r="N113" s="73">
        <f t="shared" si="10"/>
        <v>0</v>
      </c>
      <c r="O113" s="74"/>
      <c r="P113" s="74"/>
      <c r="Q113" s="51"/>
      <c r="R113" s="51"/>
      <c r="S113" s="51"/>
      <c r="T113" s="51"/>
      <c r="U113" s="51"/>
      <c r="V113" s="51"/>
      <c r="W113" s="78"/>
      <c r="X113" s="40"/>
      <c r="Y113" s="41"/>
      <c r="Z113" s="41"/>
      <c r="AA113" s="42"/>
    </row>
    <row r="114" spans="1:27" s="5" customFormat="1" x14ac:dyDescent="0.2">
      <c r="A114" s="9"/>
      <c r="B114" s="4"/>
      <c r="C114" s="4"/>
      <c r="D114" s="4"/>
      <c r="E114" s="4"/>
      <c r="F114" s="4"/>
      <c r="G114" s="47"/>
      <c r="H114" s="48"/>
      <c r="I114" s="49"/>
      <c r="J114" s="49"/>
      <c r="K114" s="49"/>
      <c r="L114" s="50"/>
      <c r="M114" s="51"/>
      <c r="N114" s="73">
        <f t="shared" si="10"/>
        <v>0</v>
      </c>
      <c r="O114" s="74"/>
      <c r="P114" s="74"/>
      <c r="Q114" s="51"/>
      <c r="R114" s="51"/>
      <c r="S114" s="51"/>
      <c r="T114" s="51"/>
      <c r="U114" s="51"/>
      <c r="V114" s="51"/>
      <c r="W114" s="78"/>
      <c r="X114" s="40"/>
      <c r="Y114" s="41"/>
      <c r="Z114" s="41"/>
      <c r="AA114" s="42"/>
    </row>
    <row r="115" spans="1:27" s="5" customFormat="1" x14ac:dyDescent="0.2">
      <c r="A115" s="9"/>
      <c r="B115" s="4"/>
      <c r="C115" s="4"/>
      <c r="D115" s="4"/>
      <c r="E115" s="4"/>
      <c r="F115" s="4"/>
      <c r="G115" s="47"/>
      <c r="H115" s="48"/>
      <c r="I115" s="49"/>
      <c r="J115" s="49"/>
      <c r="K115" s="49"/>
      <c r="L115" s="50"/>
      <c r="M115" s="51"/>
      <c r="N115" s="73">
        <f t="shared" si="10"/>
        <v>0</v>
      </c>
      <c r="O115" s="74"/>
      <c r="P115" s="74"/>
      <c r="Q115" s="51"/>
      <c r="R115" s="51"/>
      <c r="S115" s="51"/>
      <c r="T115" s="51"/>
      <c r="U115" s="51"/>
      <c r="V115" s="51"/>
      <c r="W115" s="78"/>
      <c r="X115" s="40"/>
      <c r="Y115" s="41"/>
      <c r="Z115" s="41"/>
      <c r="AA115" s="42"/>
    </row>
    <row r="116" spans="1:27" s="5" customFormat="1" x14ac:dyDescent="0.2">
      <c r="A116" s="9"/>
      <c r="B116" s="4"/>
      <c r="C116" s="4"/>
      <c r="D116" s="4"/>
      <c r="E116" s="4"/>
      <c r="F116" s="4"/>
      <c r="G116" s="47"/>
      <c r="H116" s="48"/>
      <c r="I116" s="49"/>
      <c r="J116" s="49"/>
      <c r="K116" s="49"/>
      <c r="L116" s="50"/>
      <c r="M116" s="51"/>
      <c r="N116" s="73">
        <f t="shared" si="10"/>
        <v>0</v>
      </c>
      <c r="O116" s="74"/>
      <c r="P116" s="74"/>
      <c r="Q116" s="51"/>
      <c r="R116" s="51"/>
      <c r="S116" s="51"/>
      <c r="T116" s="51"/>
      <c r="U116" s="51"/>
      <c r="V116" s="51"/>
      <c r="W116" s="78"/>
      <c r="X116" s="40"/>
      <c r="Y116" s="41"/>
      <c r="Z116" s="41"/>
      <c r="AA116" s="42"/>
    </row>
    <row r="117" spans="1:27" s="5" customFormat="1" x14ac:dyDescent="0.2">
      <c r="A117" s="9"/>
      <c r="B117" s="4"/>
      <c r="C117" s="4"/>
      <c r="D117" s="4"/>
      <c r="E117" s="4"/>
      <c r="F117" s="4"/>
      <c r="G117" s="47"/>
      <c r="H117" s="48"/>
      <c r="I117" s="49"/>
      <c r="J117" s="49"/>
      <c r="K117" s="49"/>
      <c r="L117" s="50"/>
      <c r="M117" s="51"/>
      <c r="N117" s="73">
        <f t="shared" si="10"/>
        <v>0</v>
      </c>
      <c r="O117" s="74"/>
      <c r="P117" s="74"/>
      <c r="Q117" s="51"/>
      <c r="R117" s="51"/>
      <c r="S117" s="51"/>
      <c r="T117" s="51"/>
      <c r="U117" s="51"/>
      <c r="V117" s="51"/>
      <c r="W117" s="78"/>
      <c r="X117" s="40"/>
      <c r="Y117" s="41"/>
      <c r="Z117" s="41"/>
      <c r="AA117" s="42"/>
    </row>
    <row r="118" spans="1:27" s="5" customFormat="1" x14ac:dyDescent="0.2">
      <c r="A118" s="9"/>
      <c r="B118" s="4"/>
      <c r="C118" s="4"/>
      <c r="D118" s="4"/>
      <c r="E118" s="4"/>
      <c r="F118" s="4"/>
      <c r="G118" s="47"/>
      <c r="H118" s="48"/>
      <c r="I118" s="49"/>
      <c r="J118" s="49"/>
      <c r="K118" s="49"/>
      <c r="L118" s="50"/>
      <c r="M118" s="51"/>
      <c r="N118" s="73">
        <f t="shared" si="10"/>
        <v>0</v>
      </c>
      <c r="O118" s="74"/>
      <c r="P118" s="74"/>
      <c r="Q118" s="51"/>
      <c r="R118" s="51"/>
      <c r="S118" s="51"/>
      <c r="T118" s="51"/>
      <c r="U118" s="51"/>
      <c r="V118" s="51"/>
      <c r="W118" s="78"/>
      <c r="X118" s="40"/>
      <c r="Y118" s="41"/>
      <c r="Z118" s="41"/>
      <c r="AA118" s="42"/>
    </row>
    <row r="119" spans="1:27" s="5" customFormat="1" x14ac:dyDescent="0.2">
      <c r="A119" s="9"/>
      <c r="B119" s="4"/>
      <c r="C119" s="4"/>
      <c r="D119" s="4"/>
      <c r="E119" s="4"/>
      <c r="F119" s="4"/>
      <c r="G119" s="47"/>
      <c r="H119" s="48"/>
      <c r="I119" s="49"/>
      <c r="J119" s="49"/>
      <c r="K119" s="49"/>
      <c r="L119" s="50"/>
      <c r="M119" s="51"/>
      <c r="N119" s="73">
        <f t="shared" si="10"/>
        <v>0</v>
      </c>
      <c r="O119" s="74"/>
      <c r="P119" s="74"/>
      <c r="Q119" s="51"/>
      <c r="R119" s="51"/>
      <c r="S119" s="51"/>
      <c r="T119" s="51"/>
      <c r="U119" s="51"/>
      <c r="V119" s="51"/>
      <c r="W119" s="78"/>
      <c r="X119" s="40"/>
      <c r="Y119" s="41"/>
      <c r="Z119" s="41"/>
      <c r="AA119" s="42"/>
    </row>
    <row r="120" spans="1:27" s="5" customFormat="1" x14ac:dyDescent="0.2">
      <c r="A120" s="9"/>
      <c r="B120" s="4"/>
      <c r="C120" s="4"/>
      <c r="D120" s="4"/>
      <c r="E120" s="4"/>
      <c r="F120" s="4"/>
      <c r="G120" s="47"/>
      <c r="H120" s="48"/>
      <c r="I120" s="49"/>
      <c r="J120" s="49"/>
      <c r="K120" s="49"/>
      <c r="L120" s="50"/>
      <c r="M120" s="51"/>
      <c r="N120" s="73">
        <f t="shared" si="10"/>
        <v>0</v>
      </c>
      <c r="O120" s="74"/>
      <c r="P120" s="74"/>
      <c r="Q120" s="51"/>
      <c r="R120" s="51"/>
      <c r="S120" s="51"/>
      <c r="T120" s="51"/>
      <c r="U120" s="51"/>
      <c r="V120" s="51"/>
      <c r="W120" s="78"/>
      <c r="X120" s="40"/>
      <c r="Y120" s="41"/>
      <c r="Z120" s="41"/>
      <c r="AA120" s="42"/>
    </row>
    <row r="121" spans="1:27" s="5" customFormat="1" x14ac:dyDescent="0.2">
      <c r="A121" s="9"/>
      <c r="B121" s="4"/>
      <c r="C121" s="4"/>
      <c r="D121" s="4"/>
      <c r="E121" s="4"/>
      <c r="F121" s="4"/>
      <c r="G121" s="47"/>
      <c r="H121" s="48"/>
      <c r="I121" s="49"/>
      <c r="J121" s="49"/>
      <c r="K121" s="49"/>
      <c r="L121" s="50"/>
      <c r="M121" s="51"/>
      <c r="N121" s="73">
        <f t="shared" si="10"/>
        <v>0</v>
      </c>
      <c r="O121" s="74"/>
      <c r="P121" s="74"/>
      <c r="Q121" s="51"/>
      <c r="R121" s="51"/>
      <c r="S121" s="51"/>
      <c r="T121" s="51"/>
      <c r="U121" s="51"/>
      <c r="V121" s="51"/>
      <c r="W121" s="78"/>
      <c r="X121" s="40"/>
      <c r="Y121" s="41"/>
      <c r="Z121" s="41"/>
      <c r="AA121" s="42"/>
    </row>
    <row r="122" spans="1:27" s="5" customFormat="1" x14ac:dyDescent="0.2">
      <c r="A122" s="9"/>
      <c r="B122" s="4"/>
      <c r="C122" s="4"/>
      <c r="D122" s="4"/>
      <c r="E122" s="4"/>
      <c r="F122" s="4"/>
      <c r="G122" s="47"/>
      <c r="H122" s="48"/>
      <c r="I122" s="49"/>
      <c r="J122" s="49"/>
      <c r="K122" s="49"/>
      <c r="L122" s="50"/>
      <c r="M122" s="51"/>
      <c r="N122" s="73">
        <f t="shared" si="10"/>
        <v>0</v>
      </c>
      <c r="O122" s="74"/>
      <c r="P122" s="74"/>
      <c r="Q122" s="51"/>
      <c r="R122" s="51"/>
      <c r="S122" s="51"/>
      <c r="T122" s="51"/>
      <c r="U122" s="51"/>
      <c r="V122" s="51"/>
      <c r="W122" s="78"/>
      <c r="X122" s="40"/>
      <c r="Y122" s="41"/>
      <c r="Z122" s="41"/>
      <c r="AA122" s="42"/>
    </row>
    <row r="123" spans="1:27" s="5" customFormat="1" x14ac:dyDescent="0.2">
      <c r="A123" s="9"/>
      <c r="B123" s="4"/>
      <c r="C123" s="4"/>
      <c r="D123" s="4"/>
      <c r="E123" s="4"/>
      <c r="F123" s="4"/>
      <c r="G123" s="47"/>
      <c r="H123" s="48"/>
      <c r="I123" s="49"/>
      <c r="J123" s="49"/>
      <c r="K123" s="49"/>
      <c r="L123" s="50"/>
      <c r="M123" s="51"/>
      <c r="N123" s="73">
        <f t="shared" si="10"/>
        <v>0</v>
      </c>
      <c r="O123" s="74"/>
      <c r="P123" s="74"/>
      <c r="Q123" s="51"/>
      <c r="R123" s="51"/>
      <c r="S123" s="51"/>
      <c r="T123" s="51"/>
      <c r="U123" s="51"/>
      <c r="V123" s="51"/>
      <c r="W123" s="78"/>
      <c r="X123" s="40"/>
      <c r="Y123" s="41"/>
      <c r="Z123" s="41"/>
      <c r="AA123" s="42"/>
    </row>
    <row r="124" spans="1:27" s="5" customFormat="1" x14ac:dyDescent="0.2">
      <c r="A124" s="9"/>
      <c r="B124" s="4"/>
      <c r="C124" s="4"/>
      <c r="D124" s="4"/>
      <c r="E124" s="4"/>
      <c r="F124" s="4"/>
      <c r="G124" s="47"/>
      <c r="H124" s="48"/>
      <c r="I124" s="49"/>
      <c r="J124" s="49"/>
      <c r="K124" s="49"/>
      <c r="L124" s="50"/>
      <c r="M124" s="51"/>
      <c r="N124" s="73">
        <f t="shared" si="10"/>
        <v>0</v>
      </c>
      <c r="O124" s="74"/>
      <c r="P124" s="74"/>
      <c r="Q124" s="51"/>
      <c r="R124" s="51"/>
      <c r="S124" s="51"/>
      <c r="T124" s="51"/>
      <c r="U124" s="51"/>
      <c r="V124" s="51"/>
      <c r="W124" s="78"/>
      <c r="X124" s="40"/>
      <c r="Y124" s="41"/>
      <c r="Z124" s="41"/>
      <c r="AA124" s="42"/>
    </row>
    <row r="125" spans="1:27" s="5" customFormat="1" x14ac:dyDescent="0.2">
      <c r="A125" s="9"/>
      <c r="B125" s="4"/>
      <c r="C125" s="4"/>
      <c r="D125" s="4"/>
      <c r="E125" s="4"/>
      <c r="F125" s="4"/>
      <c r="G125" s="47"/>
      <c r="H125" s="48"/>
      <c r="I125" s="49"/>
      <c r="J125" s="49"/>
      <c r="K125" s="49"/>
      <c r="L125" s="50"/>
      <c r="M125" s="51"/>
      <c r="N125" s="73">
        <f t="shared" si="10"/>
        <v>0</v>
      </c>
      <c r="O125" s="74"/>
      <c r="P125" s="74"/>
      <c r="Q125" s="51"/>
      <c r="R125" s="51"/>
      <c r="S125" s="51"/>
      <c r="T125" s="51"/>
      <c r="U125" s="51"/>
      <c r="V125" s="51"/>
      <c r="W125" s="78"/>
      <c r="X125" s="40"/>
      <c r="Y125" s="41"/>
      <c r="Z125" s="41"/>
      <c r="AA125" s="42"/>
    </row>
    <row r="126" spans="1:27" s="5" customFormat="1" x14ac:dyDescent="0.2">
      <c r="A126" s="9"/>
      <c r="B126" s="4"/>
      <c r="C126" s="4"/>
      <c r="D126" s="4"/>
      <c r="E126" s="4"/>
      <c r="F126" s="4"/>
      <c r="G126" s="47"/>
      <c r="H126" s="48"/>
      <c r="I126" s="49"/>
      <c r="J126" s="49"/>
      <c r="K126" s="49"/>
      <c r="L126" s="50"/>
      <c r="M126" s="51"/>
      <c r="N126" s="73">
        <f t="shared" si="10"/>
        <v>0</v>
      </c>
      <c r="O126" s="74"/>
      <c r="P126" s="74"/>
      <c r="Q126" s="51"/>
      <c r="R126" s="51"/>
      <c r="S126" s="51"/>
      <c r="T126" s="51"/>
      <c r="U126" s="51"/>
      <c r="V126" s="51"/>
      <c r="W126" s="78"/>
      <c r="X126" s="40"/>
      <c r="Y126" s="41"/>
      <c r="Z126" s="41"/>
      <c r="AA126" s="42"/>
    </row>
    <row r="127" spans="1:27" s="5" customFormat="1" x14ac:dyDescent="0.2">
      <c r="A127" s="9"/>
      <c r="B127" s="4"/>
      <c r="C127" s="4"/>
      <c r="D127" s="4"/>
      <c r="E127" s="4"/>
      <c r="F127" s="4"/>
      <c r="G127" s="47"/>
      <c r="H127" s="48"/>
      <c r="I127" s="49"/>
      <c r="J127" s="49"/>
      <c r="K127" s="49"/>
      <c r="L127" s="50"/>
      <c r="M127" s="51"/>
      <c r="N127" s="73">
        <f t="shared" si="10"/>
        <v>0</v>
      </c>
      <c r="O127" s="74"/>
      <c r="P127" s="74"/>
      <c r="Q127" s="51"/>
      <c r="R127" s="51"/>
      <c r="S127" s="51"/>
      <c r="T127" s="51"/>
      <c r="U127" s="51"/>
      <c r="V127" s="51"/>
      <c r="W127" s="78"/>
      <c r="X127" s="40"/>
      <c r="Y127" s="41"/>
      <c r="Z127" s="41"/>
      <c r="AA127" s="42"/>
    </row>
    <row r="128" spans="1:27" s="5" customFormat="1" x14ac:dyDescent="0.2">
      <c r="A128" s="9"/>
      <c r="B128" s="4"/>
      <c r="C128" s="4"/>
      <c r="D128" s="4"/>
      <c r="E128" s="4"/>
      <c r="F128" s="4"/>
      <c r="G128" s="47"/>
      <c r="H128" s="48"/>
      <c r="I128" s="49"/>
      <c r="J128" s="49"/>
      <c r="K128" s="49"/>
      <c r="L128" s="50"/>
      <c r="M128" s="51"/>
      <c r="N128" s="73">
        <f t="shared" si="10"/>
        <v>0</v>
      </c>
      <c r="O128" s="74"/>
      <c r="P128" s="74"/>
      <c r="Q128" s="51"/>
      <c r="R128" s="51"/>
      <c r="S128" s="51"/>
      <c r="T128" s="51"/>
      <c r="U128" s="51"/>
      <c r="V128" s="51"/>
      <c r="W128" s="78"/>
      <c r="X128" s="40"/>
      <c r="Y128" s="41"/>
      <c r="Z128" s="41"/>
      <c r="AA128" s="42"/>
    </row>
    <row r="129" spans="1:27" s="5" customFormat="1" x14ac:dyDescent="0.2">
      <c r="A129" s="9"/>
      <c r="B129" s="4"/>
      <c r="C129" s="4"/>
      <c r="D129" s="4"/>
      <c r="E129" s="4"/>
      <c r="F129" s="4"/>
      <c r="G129" s="47"/>
      <c r="H129" s="48"/>
      <c r="I129" s="49"/>
      <c r="J129" s="49"/>
      <c r="K129" s="49"/>
      <c r="L129" s="50"/>
      <c r="M129" s="51"/>
      <c r="N129" s="73">
        <f t="shared" si="10"/>
        <v>0</v>
      </c>
      <c r="O129" s="74"/>
      <c r="P129" s="74"/>
      <c r="Q129" s="51"/>
      <c r="R129" s="51"/>
      <c r="S129" s="51"/>
      <c r="T129" s="51"/>
      <c r="U129" s="51"/>
      <c r="V129" s="51"/>
      <c r="W129" s="78"/>
      <c r="X129" s="40"/>
      <c r="Y129" s="41"/>
      <c r="Z129" s="41"/>
      <c r="AA129" s="42"/>
    </row>
    <row r="130" spans="1:27" s="5" customFormat="1" x14ac:dyDescent="0.2">
      <c r="A130" s="9"/>
      <c r="B130" s="4"/>
      <c r="C130" s="4"/>
      <c r="D130" s="4"/>
      <c r="E130" s="4"/>
      <c r="F130" s="4"/>
      <c r="G130" s="47"/>
      <c r="H130" s="48"/>
      <c r="I130" s="49"/>
      <c r="J130" s="49"/>
      <c r="K130" s="49"/>
      <c r="L130" s="50"/>
      <c r="M130" s="51"/>
      <c r="N130" s="73">
        <f t="shared" si="10"/>
        <v>0</v>
      </c>
      <c r="O130" s="74"/>
      <c r="P130" s="74"/>
      <c r="Q130" s="51"/>
      <c r="R130" s="51"/>
      <c r="S130" s="51"/>
      <c r="T130" s="51"/>
      <c r="U130" s="51"/>
      <c r="V130" s="51"/>
      <c r="W130" s="78"/>
      <c r="X130" s="40"/>
      <c r="Y130" s="41"/>
      <c r="Z130" s="41"/>
      <c r="AA130" s="42"/>
    </row>
    <row r="131" spans="1:27" s="5" customFormat="1" x14ac:dyDescent="0.2">
      <c r="A131" s="9"/>
      <c r="B131" s="4"/>
      <c r="C131" s="4"/>
      <c r="D131" s="4"/>
      <c r="E131" s="4"/>
      <c r="F131" s="4"/>
      <c r="G131" s="47"/>
      <c r="H131" s="48"/>
      <c r="I131" s="49"/>
      <c r="J131" s="49"/>
      <c r="K131" s="49"/>
      <c r="L131" s="50"/>
      <c r="M131" s="51"/>
      <c r="N131" s="73">
        <f t="shared" si="10"/>
        <v>0</v>
      </c>
      <c r="O131" s="74"/>
      <c r="P131" s="74"/>
      <c r="Q131" s="51"/>
      <c r="R131" s="51"/>
      <c r="S131" s="51"/>
      <c r="T131" s="51"/>
      <c r="U131" s="51"/>
      <c r="V131" s="51"/>
      <c r="W131" s="78"/>
      <c r="X131" s="40"/>
      <c r="Y131" s="41"/>
      <c r="Z131" s="41"/>
      <c r="AA131" s="42"/>
    </row>
    <row r="132" spans="1:27" s="5" customFormat="1" x14ac:dyDescent="0.2">
      <c r="A132" s="9"/>
      <c r="B132" s="4"/>
      <c r="C132" s="4"/>
      <c r="D132" s="4"/>
      <c r="E132" s="4"/>
      <c r="F132" s="4"/>
      <c r="G132" s="47"/>
      <c r="H132" s="48"/>
      <c r="I132" s="49"/>
      <c r="J132" s="49"/>
      <c r="K132" s="49"/>
      <c r="L132" s="50"/>
      <c r="M132" s="51"/>
      <c r="N132" s="73">
        <f t="shared" si="10"/>
        <v>0</v>
      </c>
      <c r="O132" s="74"/>
      <c r="P132" s="74"/>
      <c r="Q132" s="51"/>
      <c r="R132" s="51"/>
      <c r="S132" s="51"/>
      <c r="T132" s="51"/>
      <c r="U132" s="51"/>
      <c r="V132" s="51"/>
      <c r="W132" s="78"/>
      <c r="X132" s="40"/>
      <c r="Y132" s="41"/>
      <c r="Z132" s="41"/>
      <c r="AA132" s="42"/>
    </row>
    <row r="133" spans="1:27" s="5" customFormat="1" x14ac:dyDescent="0.2">
      <c r="A133" s="9"/>
      <c r="B133" s="4"/>
      <c r="C133" s="4"/>
      <c r="D133" s="4"/>
      <c r="E133" s="4"/>
      <c r="F133" s="4"/>
      <c r="G133" s="47"/>
      <c r="H133" s="48"/>
      <c r="I133" s="49"/>
      <c r="J133" s="49"/>
      <c r="K133" s="49"/>
      <c r="L133" s="50"/>
      <c r="M133" s="51"/>
      <c r="N133" s="73">
        <f t="shared" ref="N133:N186" si="12">SUM(H133:M133)</f>
        <v>0</v>
      </c>
      <c r="O133" s="74"/>
      <c r="P133" s="74"/>
      <c r="Q133" s="51"/>
      <c r="R133" s="51"/>
      <c r="S133" s="51"/>
      <c r="T133" s="51"/>
      <c r="U133" s="51"/>
      <c r="V133" s="51"/>
      <c r="W133" s="78"/>
      <c r="X133" s="40"/>
      <c r="Y133" s="41"/>
      <c r="Z133" s="41"/>
      <c r="AA133" s="42"/>
    </row>
    <row r="134" spans="1:27" s="5" customFormat="1" x14ac:dyDescent="0.2">
      <c r="A134" s="9"/>
      <c r="B134" s="4"/>
      <c r="C134" s="4"/>
      <c r="D134" s="4"/>
      <c r="E134" s="4"/>
      <c r="F134" s="4"/>
      <c r="G134" s="47"/>
      <c r="H134" s="48"/>
      <c r="I134" s="49"/>
      <c r="J134" s="49"/>
      <c r="K134" s="49"/>
      <c r="L134" s="50"/>
      <c r="M134" s="51"/>
      <c r="N134" s="73">
        <f t="shared" si="12"/>
        <v>0</v>
      </c>
      <c r="O134" s="74"/>
      <c r="P134" s="74"/>
      <c r="Q134" s="51"/>
      <c r="R134" s="51"/>
      <c r="S134" s="51"/>
      <c r="T134" s="51"/>
      <c r="U134" s="51"/>
      <c r="V134" s="51"/>
      <c r="W134" s="78"/>
      <c r="X134" s="40"/>
      <c r="Y134" s="41"/>
      <c r="Z134" s="41"/>
      <c r="AA134" s="42"/>
    </row>
    <row r="135" spans="1:27" s="5" customFormat="1" x14ac:dyDescent="0.2">
      <c r="A135" s="9"/>
      <c r="B135" s="4"/>
      <c r="C135" s="4"/>
      <c r="D135" s="4"/>
      <c r="E135" s="4"/>
      <c r="F135" s="4"/>
      <c r="G135" s="47"/>
      <c r="H135" s="48"/>
      <c r="I135" s="49"/>
      <c r="J135" s="49"/>
      <c r="K135" s="49"/>
      <c r="L135" s="50"/>
      <c r="M135" s="51"/>
      <c r="N135" s="73">
        <f t="shared" si="12"/>
        <v>0</v>
      </c>
      <c r="O135" s="74"/>
      <c r="P135" s="74"/>
      <c r="Q135" s="51"/>
      <c r="R135" s="51"/>
      <c r="S135" s="51"/>
      <c r="T135" s="51"/>
      <c r="U135" s="51"/>
      <c r="V135" s="51"/>
      <c r="W135" s="78"/>
      <c r="X135" s="40"/>
      <c r="Y135" s="41"/>
      <c r="Z135" s="41"/>
      <c r="AA135" s="42"/>
    </row>
    <row r="136" spans="1:27" s="5" customFormat="1" x14ac:dyDescent="0.2">
      <c r="A136" s="9"/>
      <c r="B136" s="4"/>
      <c r="C136" s="4"/>
      <c r="D136" s="4"/>
      <c r="E136" s="4"/>
      <c r="F136" s="4"/>
      <c r="G136" s="47"/>
      <c r="H136" s="48"/>
      <c r="I136" s="49"/>
      <c r="J136" s="49"/>
      <c r="K136" s="49"/>
      <c r="L136" s="50"/>
      <c r="M136" s="51"/>
      <c r="N136" s="73">
        <f t="shared" si="12"/>
        <v>0</v>
      </c>
      <c r="O136" s="74"/>
      <c r="P136" s="74"/>
      <c r="Q136" s="51"/>
      <c r="R136" s="51"/>
      <c r="S136" s="51"/>
      <c r="T136" s="51"/>
      <c r="U136" s="51"/>
      <c r="V136" s="51"/>
      <c r="W136" s="78"/>
      <c r="X136" s="40"/>
      <c r="Y136" s="41"/>
      <c r="Z136" s="41"/>
      <c r="AA136" s="42"/>
    </row>
    <row r="137" spans="1:27" s="5" customFormat="1" x14ac:dyDescent="0.2">
      <c r="A137" s="9"/>
      <c r="B137" s="4"/>
      <c r="C137" s="4"/>
      <c r="D137" s="4"/>
      <c r="E137" s="4"/>
      <c r="F137" s="4"/>
      <c r="G137" s="47"/>
      <c r="H137" s="48"/>
      <c r="I137" s="49"/>
      <c r="J137" s="49"/>
      <c r="K137" s="49"/>
      <c r="L137" s="50"/>
      <c r="M137" s="51"/>
      <c r="N137" s="73">
        <f t="shared" si="12"/>
        <v>0</v>
      </c>
      <c r="O137" s="74"/>
      <c r="P137" s="74"/>
      <c r="Q137" s="51"/>
      <c r="R137" s="51"/>
      <c r="S137" s="51"/>
      <c r="T137" s="51"/>
      <c r="U137" s="51"/>
      <c r="V137" s="51"/>
      <c r="W137" s="78"/>
      <c r="X137" s="40"/>
      <c r="Y137" s="41"/>
      <c r="Z137" s="41"/>
      <c r="AA137" s="42"/>
    </row>
    <row r="138" spans="1:27" s="5" customFormat="1" x14ac:dyDescent="0.2">
      <c r="A138" s="9"/>
      <c r="B138" s="4"/>
      <c r="C138" s="4"/>
      <c r="D138" s="4"/>
      <c r="E138" s="4"/>
      <c r="F138" s="4"/>
      <c r="G138" s="47"/>
      <c r="H138" s="48"/>
      <c r="I138" s="49"/>
      <c r="J138" s="49"/>
      <c r="K138" s="49"/>
      <c r="L138" s="50"/>
      <c r="M138" s="51"/>
      <c r="N138" s="73">
        <f t="shared" si="12"/>
        <v>0</v>
      </c>
      <c r="O138" s="74"/>
      <c r="P138" s="74"/>
      <c r="Q138" s="51"/>
      <c r="R138" s="51"/>
      <c r="S138" s="51"/>
      <c r="T138" s="51"/>
      <c r="U138" s="51"/>
      <c r="V138" s="51"/>
      <c r="W138" s="78"/>
      <c r="X138" s="40"/>
      <c r="Y138" s="41"/>
      <c r="Z138" s="41"/>
      <c r="AA138" s="42"/>
    </row>
    <row r="139" spans="1:27" s="5" customFormat="1" x14ac:dyDescent="0.2">
      <c r="A139" s="9"/>
      <c r="B139" s="4"/>
      <c r="C139" s="4"/>
      <c r="D139" s="4"/>
      <c r="E139" s="4"/>
      <c r="F139" s="4"/>
      <c r="G139" s="47"/>
      <c r="H139" s="48"/>
      <c r="I139" s="49"/>
      <c r="J139" s="49"/>
      <c r="K139" s="49"/>
      <c r="L139" s="50"/>
      <c r="M139" s="51"/>
      <c r="N139" s="73">
        <f t="shared" si="12"/>
        <v>0</v>
      </c>
      <c r="O139" s="74"/>
      <c r="P139" s="74"/>
      <c r="Q139" s="51"/>
      <c r="R139" s="51"/>
      <c r="S139" s="51"/>
      <c r="T139" s="51"/>
      <c r="U139" s="51"/>
      <c r="V139" s="51"/>
      <c r="W139" s="78"/>
      <c r="X139" s="40"/>
      <c r="Y139" s="41"/>
      <c r="Z139" s="41"/>
      <c r="AA139" s="42"/>
    </row>
    <row r="140" spans="1:27" s="5" customFormat="1" x14ac:dyDescent="0.2">
      <c r="A140" s="9"/>
      <c r="B140" s="4"/>
      <c r="C140" s="4"/>
      <c r="D140" s="4"/>
      <c r="E140" s="4"/>
      <c r="F140" s="4"/>
      <c r="G140" s="47"/>
      <c r="H140" s="48"/>
      <c r="I140" s="49"/>
      <c r="J140" s="49"/>
      <c r="K140" s="49"/>
      <c r="L140" s="50"/>
      <c r="M140" s="51"/>
      <c r="N140" s="73">
        <f t="shared" si="12"/>
        <v>0</v>
      </c>
      <c r="O140" s="74"/>
      <c r="P140" s="74"/>
      <c r="Q140" s="51"/>
      <c r="R140" s="51"/>
      <c r="S140" s="51"/>
      <c r="T140" s="51"/>
      <c r="U140" s="51"/>
      <c r="V140" s="51"/>
      <c r="W140" s="78"/>
      <c r="X140" s="40"/>
      <c r="Y140" s="41"/>
      <c r="Z140" s="41"/>
      <c r="AA140" s="42"/>
    </row>
    <row r="141" spans="1:27" s="5" customFormat="1" x14ac:dyDescent="0.2">
      <c r="A141" s="9"/>
      <c r="B141" s="4"/>
      <c r="C141" s="4"/>
      <c r="D141" s="4"/>
      <c r="E141" s="4"/>
      <c r="F141" s="4"/>
      <c r="G141" s="47"/>
      <c r="H141" s="48"/>
      <c r="I141" s="49"/>
      <c r="J141" s="49"/>
      <c r="K141" s="49"/>
      <c r="L141" s="50"/>
      <c r="M141" s="51"/>
      <c r="N141" s="73">
        <f t="shared" si="12"/>
        <v>0</v>
      </c>
      <c r="O141" s="74"/>
      <c r="P141" s="74"/>
      <c r="Q141" s="51"/>
      <c r="R141" s="51"/>
      <c r="S141" s="51"/>
      <c r="T141" s="51"/>
      <c r="U141" s="51"/>
      <c r="V141" s="51"/>
      <c r="W141" s="78"/>
      <c r="X141" s="40"/>
      <c r="Y141" s="41"/>
      <c r="Z141" s="41"/>
      <c r="AA141" s="42"/>
    </row>
    <row r="142" spans="1:27" s="5" customFormat="1" x14ac:dyDescent="0.2">
      <c r="A142" s="9"/>
      <c r="B142" s="4"/>
      <c r="C142" s="4"/>
      <c r="D142" s="4"/>
      <c r="E142" s="4"/>
      <c r="F142" s="4"/>
      <c r="G142" s="47"/>
      <c r="H142" s="48"/>
      <c r="I142" s="49"/>
      <c r="J142" s="49"/>
      <c r="K142" s="49"/>
      <c r="L142" s="50"/>
      <c r="M142" s="51"/>
      <c r="N142" s="73">
        <f t="shared" si="12"/>
        <v>0</v>
      </c>
      <c r="O142" s="74"/>
      <c r="P142" s="74"/>
      <c r="Q142" s="51"/>
      <c r="R142" s="51"/>
      <c r="S142" s="51"/>
      <c r="T142" s="51"/>
      <c r="U142" s="51"/>
      <c r="V142" s="51"/>
      <c r="W142" s="78"/>
      <c r="X142" s="40"/>
      <c r="Y142" s="41"/>
      <c r="Z142" s="41"/>
      <c r="AA142" s="42"/>
    </row>
    <row r="143" spans="1:27" s="5" customFormat="1" x14ac:dyDescent="0.2">
      <c r="A143" s="9"/>
      <c r="B143" s="4"/>
      <c r="C143" s="4"/>
      <c r="D143" s="4"/>
      <c r="E143" s="4"/>
      <c r="F143" s="4"/>
      <c r="G143" s="47"/>
      <c r="H143" s="48"/>
      <c r="I143" s="49"/>
      <c r="J143" s="49"/>
      <c r="K143" s="49"/>
      <c r="L143" s="50"/>
      <c r="M143" s="51"/>
      <c r="N143" s="73">
        <f t="shared" si="12"/>
        <v>0</v>
      </c>
      <c r="O143" s="74"/>
      <c r="P143" s="74"/>
      <c r="Q143" s="51"/>
      <c r="R143" s="51"/>
      <c r="S143" s="51"/>
      <c r="T143" s="51"/>
      <c r="U143" s="51"/>
      <c r="V143" s="51"/>
      <c r="W143" s="78"/>
      <c r="X143" s="40"/>
      <c r="Y143" s="41"/>
      <c r="Z143" s="41"/>
      <c r="AA143" s="42"/>
    </row>
    <row r="144" spans="1:27" s="5" customFormat="1" x14ac:dyDescent="0.2">
      <c r="A144" s="9"/>
      <c r="B144" s="4"/>
      <c r="C144" s="4"/>
      <c r="D144" s="4"/>
      <c r="E144" s="4"/>
      <c r="F144" s="4"/>
      <c r="G144" s="47"/>
      <c r="H144" s="48"/>
      <c r="I144" s="49"/>
      <c r="J144" s="49"/>
      <c r="K144" s="49"/>
      <c r="L144" s="50"/>
      <c r="M144" s="51"/>
      <c r="N144" s="73">
        <f t="shared" si="12"/>
        <v>0</v>
      </c>
      <c r="O144" s="74"/>
      <c r="P144" s="74"/>
      <c r="Q144" s="51"/>
      <c r="R144" s="51"/>
      <c r="S144" s="51"/>
      <c r="T144" s="51"/>
      <c r="U144" s="51"/>
      <c r="V144" s="51"/>
      <c r="W144" s="78"/>
      <c r="X144" s="40"/>
      <c r="Y144" s="41"/>
      <c r="Z144" s="41"/>
      <c r="AA144" s="42"/>
    </row>
    <row r="145" spans="1:27" s="5" customFormat="1" x14ac:dyDescent="0.2">
      <c r="A145" s="9"/>
      <c r="B145" s="4"/>
      <c r="C145" s="4"/>
      <c r="D145" s="4"/>
      <c r="E145" s="4"/>
      <c r="F145" s="4"/>
      <c r="G145" s="47"/>
      <c r="H145" s="48"/>
      <c r="I145" s="49"/>
      <c r="J145" s="49"/>
      <c r="K145" s="49"/>
      <c r="L145" s="50"/>
      <c r="M145" s="51"/>
      <c r="N145" s="73">
        <f t="shared" si="12"/>
        <v>0</v>
      </c>
      <c r="O145" s="74"/>
      <c r="P145" s="74"/>
      <c r="Q145" s="51"/>
      <c r="R145" s="51"/>
      <c r="S145" s="51"/>
      <c r="T145" s="51"/>
      <c r="U145" s="51"/>
      <c r="V145" s="51"/>
      <c r="W145" s="78"/>
      <c r="X145" s="40"/>
      <c r="Y145" s="41"/>
      <c r="Z145" s="41"/>
      <c r="AA145" s="42"/>
    </row>
    <row r="146" spans="1:27" s="5" customFormat="1" x14ac:dyDescent="0.2">
      <c r="A146" s="9"/>
      <c r="B146" s="4"/>
      <c r="C146" s="4"/>
      <c r="D146" s="4"/>
      <c r="E146" s="4"/>
      <c r="F146" s="4"/>
      <c r="G146" s="47"/>
      <c r="H146" s="48"/>
      <c r="I146" s="49"/>
      <c r="J146" s="49"/>
      <c r="K146" s="49"/>
      <c r="L146" s="50"/>
      <c r="M146" s="51"/>
      <c r="N146" s="73">
        <f t="shared" si="12"/>
        <v>0</v>
      </c>
      <c r="O146" s="74"/>
      <c r="P146" s="74"/>
      <c r="Q146" s="51"/>
      <c r="R146" s="51"/>
      <c r="S146" s="51"/>
      <c r="T146" s="51"/>
      <c r="U146" s="51"/>
      <c r="V146" s="51"/>
      <c r="W146" s="78"/>
      <c r="X146" s="40"/>
      <c r="Y146" s="41"/>
      <c r="Z146" s="41"/>
      <c r="AA146" s="42"/>
    </row>
    <row r="147" spans="1:27" s="5" customFormat="1" x14ac:dyDescent="0.2">
      <c r="A147" s="9"/>
      <c r="B147" s="4"/>
      <c r="C147" s="4"/>
      <c r="D147" s="4"/>
      <c r="E147" s="4"/>
      <c r="F147" s="4"/>
      <c r="G147" s="47"/>
      <c r="H147" s="48"/>
      <c r="I147" s="49"/>
      <c r="J147" s="49"/>
      <c r="K147" s="49"/>
      <c r="L147" s="50"/>
      <c r="M147" s="51"/>
      <c r="N147" s="73">
        <f t="shared" si="12"/>
        <v>0</v>
      </c>
      <c r="O147" s="74"/>
      <c r="P147" s="74"/>
      <c r="Q147" s="51"/>
      <c r="R147" s="51"/>
      <c r="S147" s="51"/>
      <c r="T147" s="51"/>
      <c r="U147" s="51"/>
      <c r="V147" s="51"/>
      <c r="W147" s="78"/>
      <c r="X147" s="40"/>
      <c r="Y147" s="41"/>
      <c r="Z147" s="41"/>
      <c r="AA147" s="42"/>
    </row>
    <row r="148" spans="1:27" s="5" customFormat="1" x14ac:dyDescent="0.2">
      <c r="A148" s="9"/>
      <c r="B148" s="4"/>
      <c r="C148" s="4"/>
      <c r="D148" s="4"/>
      <c r="E148" s="4"/>
      <c r="F148" s="4"/>
      <c r="G148" s="47"/>
      <c r="H148" s="48"/>
      <c r="I148" s="49"/>
      <c r="J148" s="49"/>
      <c r="K148" s="49"/>
      <c r="L148" s="50"/>
      <c r="M148" s="51"/>
      <c r="N148" s="73">
        <f t="shared" si="12"/>
        <v>0</v>
      </c>
      <c r="O148" s="74"/>
      <c r="P148" s="74"/>
      <c r="Q148" s="51"/>
      <c r="R148" s="51"/>
      <c r="S148" s="51"/>
      <c r="T148" s="51"/>
      <c r="U148" s="51"/>
      <c r="V148" s="51"/>
      <c r="W148" s="78"/>
      <c r="X148" s="40"/>
      <c r="Y148" s="41"/>
      <c r="Z148" s="41"/>
      <c r="AA148" s="42"/>
    </row>
    <row r="149" spans="1:27" s="5" customFormat="1" x14ac:dyDescent="0.2">
      <c r="A149" s="9"/>
      <c r="B149" s="4"/>
      <c r="C149" s="4"/>
      <c r="D149" s="4"/>
      <c r="E149" s="4"/>
      <c r="F149" s="4"/>
      <c r="G149" s="47"/>
      <c r="H149" s="48"/>
      <c r="I149" s="49"/>
      <c r="J149" s="49"/>
      <c r="K149" s="49"/>
      <c r="L149" s="50"/>
      <c r="M149" s="51"/>
      <c r="N149" s="73">
        <f t="shared" si="12"/>
        <v>0</v>
      </c>
      <c r="O149" s="74"/>
      <c r="P149" s="74"/>
      <c r="Q149" s="51"/>
      <c r="R149" s="51"/>
      <c r="S149" s="51"/>
      <c r="T149" s="51"/>
      <c r="U149" s="51"/>
      <c r="V149" s="51"/>
      <c r="W149" s="78"/>
      <c r="X149" s="40"/>
      <c r="Y149" s="41"/>
      <c r="Z149" s="41"/>
      <c r="AA149" s="42"/>
    </row>
    <row r="150" spans="1:27" s="5" customFormat="1" x14ac:dyDescent="0.2">
      <c r="A150" s="9"/>
      <c r="B150" s="4"/>
      <c r="C150" s="4"/>
      <c r="D150" s="4"/>
      <c r="E150" s="4"/>
      <c r="F150" s="4"/>
      <c r="G150" s="47"/>
      <c r="H150" s="48"/>
      <c r="I150" s="49"/>
      <c r="J150" s="49"/>
      <c r="K150" s="49"/>
      <c r="L150" s="50"/>
      <c r="M150" s="51"/>
      <c r="N150" s="73">
        <f t="shared" si="12"/>
        <v>0</v>
      </c>
      <c r="O150" s="74"/>
      <c r="P150" s="74"/>
      <c r="Q150" s="51"/>
      <c r="R150" s="51"/>
      <c r="S150" s="51"/>
      <c r="T150" s="51"/>
      <c r="U150" s="51"/>
      <c r="V150" s="51"/>
      <c r="W150" s="78"/>
      <c r="X150" s="40"/>
      <c r="Y150" s="41"/>
      <c r="Z150" s="41"/>
      <c r="AA150" s="42"/>
    </row>
    <row r="151" spans="1:27" s="5" customFormat="1" x14ac:dyDescent="0.2">
      <c r="A151" s="9"/>
      <c r="B151" s="4"/>
      <c r="C151" s="4"/>
      <c r="D151" s="4"/>
      <c r="E151" s="4"/>
      <c r="F151" s="4"/>
      <c r="G151" s="47"/>
      <c r="H151" s="48"/>
      <c r="I151" s="49"/>
      <c r="J151" s="49"/>
      <c r="K151" s="49"/>
      <c r="L151" s="50"/>
      <c r="M151" s="51"/>
      <c r="N151" s="73">
        <f t="shared" si="12"/>
        <v>0</v>
      </c>
      <c r="O151" s="74"/>
      <c r="P151" s="74"/>
      <c r="Q151" s="51"/>
      <c r="R151" s="51"/>
      <c r="S151" s="51"/>
      <c r="T151" s="51"/>
      <c r="U151" s="51"/>
      <c r="V151" s="51"/>
      <c r="W151" s="78"/>
      <c r="X151" s="40"/>
      <c r="Y151" s="41"/>
      <c r="Z151" s="41"/>
      <c r="AA151" s="42"/>
    </row>
    <row r="152" spans="1:27" s="5" customFormat="1" x14ac:dyDescent="0.2">
      <c r="A152" s="9"/>
      <c r="B152" s="4"/>
      <c r="C152" s="4"/>
      <c r="D152" s="4"/>
      <c r="E152" s="4"/>
      <c r="F152" s="4"/>
      <c r="G152" s="47"/>
      <c r="H152" s="48"/>
      <c r="I152" s="49"/>
      <c r="J152" s="49"/>
      <c r="K152" s="49"/>
      <c r="L152" s="50"/>
      <c r="M152" s="51"/>
      <c r="N152" s="73">
        <f t="shared" si="12"/>
        <v>0</v>
      </c>
      <c r="O152" s="74"/>
      <c r="P152" s="74"/>
      <c r="Q152" s="51"/>
      <c r="R152" s="51"/>
      <c r="S152" s="51"/>
      <c r="T152" s="51"/>
      <c r="U152" s="51"/>
      <c r="V152" s="51"/>
      <c r="W152" s="78"/>
      <c r="X152" s="40"/>
      <c r="Y152" s="41"/>
      <c r="Z152" s="41"/>
      <c r="AA152" s="42"/>
    </row>
    <row r="153" spans="1:27" s="5" customFormat="1" x14ac:dyDescent="0.2">
      <c r="A153" s="9"/>
      <c r="B153" s="4"/>
      <c r="C153" s="4"/>
      <c r="D153" s="4"/>
      <c r="E153" s="4"/>
      <c r="F153" s="4"/>
      <c r="G153" s="47"/>
      <c r="H153" s="48"/>
      <c r="I153" s="49"/>
      <c r="J153" s="49"/>
      <c r="K153" s="49"/>
      <c r="L153" s="50"/>
      <c r="M153" s="51"/>
      <c r="N153" s="73">
        <f t="shared" si="12"/>
        <v>0</v>
      </c>
      <c r="O153" s="74"/>
      <c r="P153" s="74"/>
      <c r="Q153" s="51"/>
      <c r="R153" s="51"/>
      <c r="S153" s="51"/>
      <c r="T153" s="51"/>
      <c r="U153" s="51"/>
      <c r="V153" s="51"/>
      <c r="W153" s="78"/>
      <c r="X153" s="40"/>
      <c r="Y153" s="41"/>
      <c r="Z153" s="41"/>
      <c r="AA153" s="42"/>
    </row>
    <row r="154" spans="1:27" s="5" customFormat="1" x14ac:dyDescent="0.2">
      <c r="A154" s="9"/>
      <c r="B154" s="4"/>
      <c r="C154" s="4"/>
      <c r="D154" s="4"/>
      <c r="E154" s="4"/>
      <c r="F154" s="4"/>
      <c r="G154" s="47"/>
      <c r="H154" s="48"/>
      <c r="I154" s="49"/>
      <c r="J154" s="49"/>
      <c r="K154" s="49"/>
      <c r="L154" s="50"/>
      <c r="M154" s="51"/>
      <c r="N154" s="73">
        <f t="shared" si="12"/>
        <v>0</v>
      </c>
      <c r="O154" s="74"/>
      <c r="P154" s="74"/>
      <c r="Q154" s="51"/>
      <c r="R154" s="51"/>
      <c r="S154" s="51"/>
      <c r="T154" s="51"/>
      <c r="U154" s="51"/>
      <c r="V154" s="51"/>
      <c r="W154" s="78"/>
      <c r="X154" s="40"/>
      <c r="Y154" s="41"/>
      <c r="Z154" s="41"/>
      <c r="AA154" s="42"/>
    </row>
    <row r="155" spans="1:27" s="5" customFormat="1" x14ac:dyDescent="0.2">
      <c r="A155" s="9"/>
      <c r="B155" s="4"/>
      <c r="C155" s="4"/>
      <c r="D155" s="4"/>
      <c r="E155" s="4"/>
      <c r="F155" s="4"/>
      <c r="G155" s="47"/>
      <c r="H155" s="48"/>
      <c r="I155" s="49"/>
      <c r="J155" s="49"/>
      <c r="K155" s="49"/>
      <c r="L155" s="50"/>
      <c r="M155" s="51"/>
      <c r="N155" s="73">
        <f t="shared" si="12"/>
        <v>0</v>
      </c>
      <c r="O155" s="74"/>
      <c r="P155" s="74"/>
      <c r="Q155" s="51"/>
      <c r="R155" s="51"/>
      <c r="S155" s="51"/>
      <c r="T155" s="51"/>
      <c r="U155" s="51"/>
      <c r="V155" s="51"/>
      <c r="W155" s="78"/>
      <c r="X155" s="40"/>
      <c r="Y155" s="41"/>
      <c r="Z155" s="41"/>
      <c r="AA155" s="42"/>
    </row>
    <row r="156" spans="1:27" s="5" customFormat="1" x14ac:dyDescent="0.2">
      <c r="A156" s="9"/>
      <c r="B156" s="4"/>
      <c r="C156" s="4"/>
      <c r="D156" s="4"/>
      <c r="E156" s="4"/>
      <c r="F156" s="4"/>
      <c r="G156" s="47"/>
      <c r="H156" s="48"/>
      <c r="I156" s="49"/>
      <c r="J156" s="49"/>
      <c r="K156" s="49"/>
      <c r="L156" s="50"/>
      <c r="M156" s="51"/>
      <c r="N156" s="73">
        <f t="shared" si="12"/>
        <v>0</v>
      </c>
      <c r="O156" s="74"/>
      <c r="P156" s="74"/>
      <c r="Q156" s="51"/>
      <c r="R156" s="51"/>
      <c r="S156" s="51"/>
      <c r="T156" s="51"/>
      <c r="U156" s="51"/>
      <c r="V156" s="51"/>
      <c r="W156" s="78"/>
      <c r="X156" s="40"/>
      <c r="Y156" s="41"/>
      <c r="Z156" s="41"/>
      <c r="AA156" s="42"/>
    </row>
    <row r="157" spans="1:27" s="5" customFormat="1" x14ac:dyDescent="0.2">
      <c r="A157" s="9"/>
      <c r="B157" s="4"/>
      <c r="C157" s="4"/>
      <c r="D157" s="4"/>
      <c r="E157" s="4"/>
      <c r="F157" s="4"/>
      <c r="G157" s="47"/>
      <c r="H157" s="48"/>
      <c r="I157" s="49"/>
      <c r="J157" s="49"/>
      <c r="K157" s="49"/>
      <c r="L157" s="50"/>
      <c r="M157" s="51"/>
      <c r="N157" s="73">
        <f t="shared" si="12"/>
        <v>0</v>
      </c>
      <c r="O157" s="74"/>
      <c r="P157" s="74"/>
      <c r="Q157" s="51"/>
      <c r="R157" s="51"/>
      <c r="S157" s="51"/>
      <c r="T157" s="51"/>
      <c r="U157" s="51"/>
      <c r="V157" s="51"/>
      <c r="W157" s="78"/>
      <c r="X157" s="40"/>
      <c r="Y157" s="41"/>
      <c r="Z157" s="41"/>
      <c r="AA157" s="42"/>
    </row>
    <row r="158" spans="1:27" s="5" customFormat="1" x14ac:dyDescent="0.2">
      <c r="A158" s="9"/>
      <c r="B158" s="4"/>
      <c r="C158" s="4"/>
      <c r="D158" s="4"/>
      <c r="E158" s="4"/>
      <c r="F158" s="4"/>
      <c r="G158" s="47"/>
      <c r="H158" s="48"/>
      <c r="I158" s="49"/>
      <c r="J158" s="49"/>
      <c r="K158" s="49"/>
      <c r="L158" s="50"/>
      <c r="M158" s="51"/>
      <c r="N158" s="73">
        <f t="shared" si="12"/>
        <v>0</v>
      </c>
      <c r="O158" s="74"/>
      <c r="P158" s="74"/>
      <c r="Q158" s="51"/>
      <c r="R158" s="51"/>
      <c r="S158" s="51"/>
      <c r="T158" s="51"/>
      <c r="U158" s="51"/>
      <c r="V158" s="51"/>
      <c r="W158" s="78"/>
      <c r="X158" s="40"/>
      <c r="Y158" s="41"/>
      <c r="Z158" s="41"/>
      <c r="AA158" s="42"/>
    </row>
    <row r="159" spans="1:27" s="5" customFormat="1" x14ac:dyDescent="0.2">
      <c r="A159" s="9"/>
      <c r="B159" s="4"/>
      <c r="C159" s="4"/>
      <c r="D159" s="4"/>
      <c r="E159" s="4"/>
      <c r="F159" s="4"/>
      <c r="G159" s="47"/>
      <c r="H159" s="48"/>
      <c r="I159" s="49"/>
      <c r="J159" s="49"/>
      <c r="K159" s="49"/>
      <c r="L159" s="50"/>
      <c r="M159" s="51"/>
      <c r="N159" s="73">
        <f t="shared" si="12"/>
        <v>0</v>
      </c>
      <c r="O159" s="74"/>
      <c r="P159" s="74"/>
      <c r="Q159" s="51"/>
      <c r="R159" s="51"/>
      <c r="S159" s="51"/>
      <c r="T159" s="51"/>
      <c r="U159" s="51"/>
      <c r="V159" s="51"/>
      <c r="W159" s="78"/>
      <c r="X159" s="40"/>
      <c r="Y159" s="41"/>
      <c r="Z159" s="41"/>
      <c r="AA159" s="42"/>
    </row>
    <row r="160" spans="1:27" s="5" customFormat="1" x14ac:dyDescent="0.2">
      <c r="A160" s="9"/>
      <c r="B160" s="4"/>
      <c r="C160" s="4"/>
      <c r="D160" s="4"/>
      <c r="E160" s="4"/>
      <c r="F160" s="4"/>
      <c r="G160" s="47"/>
      <c r="H160" s="48"/>
      <c r="I160" s="49"/>
      <c r="J160" s="49"/>
      <c r="K160" s="49"/>
      <c r="L160" s="50"/>
      <c r="M160" s="51"/>
      <c r="N160" s="73">
        <f t="shared" si="12"/>
        <v>0</v>
      </c>
      <c r="O160" s="74"/>
      <c r="P160" s="74"/>
      <c r="Q160" s="51"/>
      <c r="R160" s="51"/>
      <c r="S160" s="51"/>
      <c r="T160" s="51"/>
      <c r="U160" s="51"/>
      <c r="V160" s="51"/>
      <c r="W160" s="78"/>
      <c r="X160" s="40"/>
      <c r="Y160" s="41"/>
      <c r="Z160" s="41"/>
      <c r="AA160" s="42"/>
    </row>
    <row r="161" spans="1:27" s="5" customFormat="1" x14ac:dyDescent="0.2">
      <c r="A161" s="9"/>
      <c r="B161" s="4"/>
      <c r="C161" s="4"/>
      <c r="D161" s="4"/>
      <c r="E161" s="4"/>
      <c r="F161" s="4"/>
      <c r="G161" s="47"/>
      <c r="H161" s="48"/>
      <c r="I161" s="49"/>
      <c r="J161" s="49"/>
      <c r="K161" s="49"/>
      <c r="L161" s="50"/>
      <c r="M161" s="51"/>
      <c r="N161" s="73">
        <f t="shared" si="12"/>
        <v>0</v>
      </c>
      <c r="O161" s="74"/>
      <c r="P161" s="74"/>
      <c r="Q161" s="51"/>
      <c r="R161" s="51"/>
      <c r="S161" s="51"/>
      <c r="T161" s="51"/>
      <c r="U161" s="51"/>
      <c r="V161" s="51"/>
      <c r="W161" s="78"/>
      <c r="X161" s="40"/>
      <c r="Y161" s="41"/>
      <c r="Z161" s="41"/>
      <c r="AA161" s="42"/>
    </row>
    <row r="162" spans="1:27" s="5" customFormat="1" x14ac:dyDescent="0.2">
      <c r="A162" s="9"/>
      <c r="B162" s="4"/>
      <c r="C162" s="4"/>
      <c r="D162" s="4"/>
      <c r="E162" s="4"/>
      <c r="F162" s="4"/>
      <c r="G162" s="47"/>
      <c r="H162" s="48"/>
      <c r="I162" s="49"/>
      <c r="J162" s="49"/>
      <c r="K162" s="49"/>
      <c r="L162" s="50"/>
      <c r="M162" s="51"/>
      <c r="N162" s="73">
        <f t="shared" si="12"/>
        <v>0</v>
      </c>
      <c r="O162" s="74"/>
      <c r="P162" s="74"/>
      <c r="Q162" s="51"/>
      <c r="R162" s="51"/>
      <c r="S162" s="51"/>
      <c r="T162" s="51"/>
      <c r="U162" s="51"/>
      <c r="V162" s="51"/>
      <c r="W162" s="78"/>
      <c r="X162" s="40"/>
      <c r="Y162" s="41"/>
      <c r="Z162" s="41"/>
      <c r="AA162" s="42"/>
    </row>
    <row r="163" spans="1:27" s="5" customFormat="1" x14ac:dyDescent="0.2">
      <c r="A163" s="9"/>
      <c r="B163" s="4"/>
      <c r="C163" s="4"/>
      <c r="D163" s="4"/>
      <c r="E163" s="4"/>
      <c r="F163" s="4"/>
      <c r="G163" s="47"/>
      <c r="H163" s="48"/>
      <c r="I163" s="49"/>
      <c r="J163" s="49"/>
      <c r="K163" s="49"/>
      <c r="L163" s="50"/>
      <c r="M163" s="51"/>
      <c r="N163" s="73">
        <f t="shared" si="12"/>
        <v>0</v>
      </c>
      <c r="O163" s="74"/>
      <c r="P163" s="74"/>
      <c r="Q163" s="51"/>
      <c r="R163" s="51"/>
      <c r="S163" s="51"/>
      <c r="T163" s="51"/>
      <c r="U163" s="51"/>
      <c r="V163" s="51"/>
      <c r="W163" s="78"/>
      <c r="X163" s="40"/>
      <c r="Y163" s="41"/>
      <c r="Z163" s="41"/>
      <c r="AA163" s="42"/>
    </row>
    <row r="164" spans="1:27" s="5" customFormat="1" x14ac:dyDescent="0.2">
      <c r="A164" s="9"/>
      <c r="B164" s="4"/>
      <c r="C164" s="4"/>
      <c r="D164" s="4"/>
      <c r="E164" s="4"/>
      <c r="F164" s="4"/>
      <c r="G164" s="47"/>
      <c r="H164" s="48"/>
      <c r="I164" s="49"/>
      <c r="J164" s="49"/>
      <c r="K164" s="49"/>
      <c r="L164" s="50"/>
      <c r="M164" s="51"/>
      <c r="N164" s="73">
        <f t="shared" si="12"/>
        <v>0</v>
      </c>
      <c r="O164" s="74"/>
      <c r="P164" s="74"/>
      <c r="Q164" s="51"/>
      <c r="R164" s="51"/>
      <c r="S164" s="51"/>
      <c r="T164" s="51"/>
      <c r="U164" s="51"/>
      <c r="V164" s="51"/>
      <c r="W164" s="78"/>
      <c r="X164" s="40"/>
      <c r="Y164" s="41"/>
      <c r="Z164" s="41"/>
      <c r="AA164" s="42"/>
    </row>
    <row r="165" spans="1:27" s="5" customFormat="1" x14ac:dyDescent="0.2">
      <c r="A165" s="9"/>
      <c r="B165" s="4"/>
      <c r="C165" s="4"/>
      <c r="D165" s="4"/>
      <c r="E165" s="4"/>
      <c r="F165" s="4"/>
      <c r="G165" s="47"/>
      <c r="H165" s="48"/>
      <c r="I165" s="49"/>
      <c r="J165" s="49"/>
      <c r="K165" s="49"/>
      <c r="L165" s="50"/>
      <c r="M165" s="51"/>
      <c r="N165" s="73">
        <f t="shared" si="12"/>
        <v>0</v>
      </c>
      <c r="O165" s="74"/>
      <c r="P165" s="74"/>
      <c r="Q165" s="51"/>
      <c r="R165" s="51"/>
      <c r="S165" s="51"/>
      <c r="T165" s="51"/>
      <c r="U165" s="51"/>
      <c r="V165" s="51"/>
      <c r="W165" s="78"/>
      <c r="X165" s="40"/>
      <c r="Y165" s="41"/>
      <c r="Z165" s="41"/>
      <c r="AA165" s="42"/>
    </row>
    <row r="166" spans="1:27" s="5" customFormat="1" x14ac:dyDescent="0.2">
      <c r="A166" s="9"/>
      <c r="B166" s="4"/>
      <c r="C166" s="4"/>
      <c r="D166" s="4"/>
      <c r="E166" s="4"/>
      <c r="F166" s="4"/>
      <c r="G166" s="47"/>
      <c r="H166" s="48"/>
      <c r="I166" s="49"/>
      <c r="J166" s="49"/>
      <c r="K166" s="49"/>
      <c r="L166" s="50"/>
      <c r="M166" s="51"/>
      <c r="N166" s="73">
        <f t="shared" si="12"/>
        <v>0</v>
      </c>
      <c r="O166" s="74"/>
      <c r="P166" s="74"/>
      <c r="Q166" s="51"/>
      <c r="R166" s="51"/>
      <c r="S166" s="51"/>
      <c r="T166" s="51"/>
      <c r="U166" s="51"/>
      <c r="V166" s="51"/>
      <c r="W166" s="78"/>
      <c r="X166" s="40"/>
      <c r="Y166" s="41"/>
      <c r="Z166" s="41"/>
      <c r="AA166" s="42"/>
    </row>
    <row r="167" spans="1:27" s="5" customFormat="1" x14ac:dyDescent="0.2">
      <c r="A167" s="9"/>
      <c r="B167" s="4"/>
      <c r="C167" s="4"/>
      <c r="D167" s="4"/>
      <c r="E167" s="4"/>
      <c r="F167" s="4"/>
      <c r="G167" s="47"/>
      <c r="H167" s="48"/>
      <c r="I167" s="49"/>
      <c r="J167" s="49"/>
      <c r="K167" s="49"/>
      <c r="L167" s="50"/>
      <c r="M167" s="51"/>
      <c r="N167" s="73">
        <f t="shared" si="12"/>
        <v>0</v>
      </c>
      <c r="O167" s="74"/>
      <c r="P167" s="74"/>
      <c r="Q167" s="51"/>
      <c r="R167" s="51"/>
      <c r="S167" s="51"/>
      <c r="T167" s="51"/>
      <c r="U167" s="51"/>
      <c r="V167" s="51"/>
      <c r="W167" s="78"/>
      <c r="X167" s="40"/>
      <c r="Y167" s="41"/>
      <c r="Z167" s="41"/>
      <c r="AA167" s="42"/>
    </row>
    <row r="168" spans="1:27" s="5" customFormat="1" x14ac:dyDescent="0.2">
      <c r="A168" s="9"/>
      <c r="B168" s="4"/>
      <c r="C168" s="4"/>
      <c r="D168" s="4"/>
      <c r="E168" s="4"/>
      <c r="F168" s="4"/>
      <c r="G168" s="47"/>
      <c r="H168" s="48"/>
      <c r="I168" s="49"/>
      <c r="J168" s="49"/>
      <c r="K168" s="49"/>
      <c r="L168" s="50"/>
      <c r="M168" s="51"/>
      <c r="N168" s="73">
        <f t="shared" si="12"/>
        <v>0</v>
      </c>
      <c r="O168" s="74"/>
      <c r="P168" s="74"/>
      <c r="Q168" s="51"/>
      <c r="R168" s="51"/>
      <c r="S168" s="51"/>
      <c r="T168" s="51"/>
      <c r="U168" s="51"/>
      <c r="V168" s="51"/>
      <c r="W168" s="78"/>
      <c r="X168" s="40"/>
      <c r="Y168" s="41"/>
      <c r="Z168" s="41"/>
      <c r="AA168" s="42"/>
    </row>
    <row r="169" spans="1:27" s="5" customFormat="1" x14ac:dyDescent="0.2">
      <c r="A169" s="9"/>
      <c r="B169" s="4"/>
      <c r="C169" s="4"/>
      <c r="D169" s="4"/>
      <c r="E169" s="4"/>
      <c r="F169" s="4"/>
      <c r="G169" s="47"/>
      <c r="H169" s="48"/>
      <c r="I169" s="49"/>
      <c r="J169" s="49"/>
      <c r="K169" s="49"/>
      <c r="L169" s="50"/>
      <c r="M169" s="51"/>
      <c r="N169" s="73">
        <f t="shared" si="12"/>
        <v>0</v>
      </c>
      <c r="O169" s="74"/>
      <c r="P169" s="74"/>
      <c r="Q169" s="51"/>
      <c r="R169" s="51"/>
      <c r="S169" s="51"/>
      <c r="T169" s="51"/>
      <c r="U169" s="51"/>
      <c r="V169" s="51"/>
      <c r="W169" s="78"/>
      <c r="X169" s="40"/>
      <c r="Y169" s="41"/>
      <c r="Z169" s="41"/>
      <c r="AA169" s="42"/>
    </row>
    <row r="170" spans="1:27" s="5" customFormat="1" x14ac:dyDescent="0.2">
      <c r="A170" s="9"/>
      <c r="B170" s="4"/>
      <c r="C170" s="4"/>
      <c r="D170" s="4"/>
      <c r="E170" s="4"/>
      <c r="F170" s="4"/>
      <c r="G170" s="47"/>
      <c r="H170" s="48"/>
      <c r="I170" s="49"/>
      <c r="J170" s="49"/>
      <c r="K170" s="49"/>
      <c r="L170" s="50"/>
      <c r="M170" s="51"/>
      <c r="N170" s="73">
        <f t="shared" si="12"/>
        <v>0</v>
      </c>
      <c r="O170" s="74"/>
      <c r="P170" s="74"/>
      <c r="Q170" s="51"/>
      <c r="R170" s="51"/>
      <c r="S170" s="51"/>
      <c r="T170" s="51"/>
      <c r="U170" s="51"/>
      <c r="V170" s="51"/>
      <c r="W170" s="78"/>
      <c r="X170" s="40"/>
      <c r="Y170" s="41"/>
      <c r="Z170" s="41"/>
      <c r="AA170" s="42"/>
    </row>
    <row r="171" spans="1:27" s="5" customFormat="1" x14ac:dyDescent="0.2">
      <c r="A171" s="9"/>
      <c r="B171" s="4"/>
      <c r="C171" s="4"/>
      <c r="D171" s="4"/>
      <c r="E171" s="4"/>
      <c r="F171" s="4"/>
      <c r="G171" s="47"/>
      <c r="H171" s="48"/>
      <c r="I171" s="49"/>
      <c r="J171" s="49"/>
      <c r="K171" s="49"/>
      <c r="L171" s="50"/>
      <c r="M171" s="51"/>
      <c r="N171" s="73">
        <f t="shared" si="12"/>
        <v>0</v>
      </c>
      <c r="O171" s="74"/>
      <c r="P171" s="74"/>
      <c r="Q171" s="51"/>
      <c r="R171" s="51"/>
      <c r="S171" s="51"/>
      <c r="T171" s="51"/>
      <c r="U171" s="51"/>
      <c r="V171" s="51"/>
      <c r="W171" s="78"/>
      <c r="X171" s="40"/>
      <c r="Y171" s="41"/>
      <c r="Z171" s="41"/>
      <c r="AA171" s="42"/>
    </row>
    <row r="172" spans="1:27" s="5" customFormat="1" x14ac:dyDescent="0.2">
      <c r="A172" s="9"/>
      <c r="B172" s="4"/>
      <c r="C172" s="4"/>
      <c r="D172" s="4"/>
      <c r="E172" s="4"/>
      <c r="F172" s="4"/>
      <c r="G172" s="47"/>
      <c r="H172" s="48"/>
      <c r="I172" s="49"/>
      <c r="J172" s="49"/>
      <c r="K172" s="49"/>
      <c r="L172" s="50"/>
      <c r="M172" s="51"/>
      <c r="N172" s="73">
        <f t="shared" si="12"/>
        <v>0</v>
      </c>
      <c r="O172" s="74"/>
      <c r="P172" s="74"/>
      <c r="Q172" s="51"/>
      <c r="R172" s="51"/>
      <c r="S172" s="51"/>
      <c r="T172" s="51"/>
      <c r="U172" s="51"/>
      <c r="V172" s="51"/>
      <c r="W172" s="78"/>
      <c r="X172" s="40"/>
      <c r="Y172" s="41"/>
      <c r="Z172" s="41"/>
      <c r="AA172" s="42"/>
    </row>
    <row r="173" spans="1:27" s="5" customFormat="1" x14ac:dyDescent="0.2">
      <c r="A173" s="9"/>
      <c r="B173" s="4"/>
      <c r="C173" s="4"/>
      <c r="D173" s="4"/>
      <c r="E173" s="4"/>
      <c r="F173" s="4"/>
      <c r="G173" s="47"/>
      <c r="H173" s="48"/>
      <c r="I173" s="49"/>
      <c r="J173" s="49"/>
      <c r="K173" s="49"/>
      <c r="L173" s="50"/>
      <c r="M173" s="51"/>
      <c r="N173" s="73">
        <f t="shared" si="12"/>
        <v>0</v>
      </c>
      <c r="O173" s="74"/>
      <c r="P173" s="74"/>
      <c r="Q173" s="51"/>
      <c r="R173" s="51"/>
      <c r="S173" s="51"/>
      <c r="T173" s="51"/>
      <c r="U173" s="51"/>
      <c r="V173" s="51"/>
      <c r="W173" s="78"/>
      <c r="X173" s="40"/>
      <c r="Y173" s="41"/>
      <c r="Z173" s="41"/>
      <c r="AA173" s="42"/>
    </row>
    <row r="174" spans="1:27" s="5" customFormat="1" x14ac:dyDescent="0.2">
      <c r="A174" s="9"/>
      <c r="B174" s="4"/>
      <c r="C174" s="4"/>
      <c r="D174" s="4"/>
      <c r="E174" s="4"/>
      <c r="F174" s="4"/>
      <c r="G174" s="47"/>
      <c r="H174" s="48"/>
      <c r="I174" s="49"/>
      <c r="J174" s="49"/>
      <c r="K174" s="49"/>
      <c r="L174" s="50"/>
      <c r="M174" s="51"/>
      <c r="N174" s="73">
        <f t="shared" si="12"/>
        <v>0</v>
      </c>
      <c r="O174" s="74"/>
      <c r="P174" s="74"/>
      <c r="Q174" s="51"/>
      <c r="R174" s="51"/>
      <c r="S174" s="51"/>
      <c r="T174" s="51"/>
      <c r="U174" s="51"/>
      <c r="V174" s="51"/>
      <c r="W174" s="78"/>
      <c r="X174" s="40"/>
      <c r="Y174" s="41"/>
      <c r="Z174" s="41"/>
      <c r="AA174" s="42"/>
    </row>
    <row r="175" spans="1:27" s="5" customFormat="1" x14ac:dyDescent="0.2">
      <c r="A175" s="9"/>
      <c r="B175" s="4"/>
      <c r="C175" s="4"/>
      <c r="D175" s="4"/>
      <c r="E175" s="4"/>
      <c r="F175" s="4"/>
      <c r="G175" s="47"/>
      <c r="H175" s="48"/>
      <c r="I175" s="49"/>
      <c r="J175" s="49"/>
      <c r="K175" s="49"/>
      <c r="L175" s="50"/>
      <c r="M175" s="51"/>
      <c r="N175" s="73">
        <f t="shared" si="12"/>
        <v>0</v>
      </c>
      <c r="O175" s="74"/>
      <c r="P175" s="74"/>
      <c r="Q175" s="51"/>
      <c r="R175" s="51"/>
      <c r="S175" s="51"/>
      <c r="T175" s="51"/>
      <c r="U175" s="51"/>
      <c r="V175" s="51"/>
      <c r="W175" s="78"/>
      <c r="X175" s="40"/>
      <c r="Y175" s="41"/>
      <c r="Z175" s="41"/>
      <c r="AA175" s="42"/>
    </row>
    <row r="176" spans="1:27" s="5" customFormat="1" x14ac:dyDescent="0.2">
      <c r="A176" s="9"/>
      <c r="B176" s="4"/>
      <c r="C176" s="4"/>
      <c r="D176" s="4"/>
      <c r="E176" s="4"/>
      <c r="F176" s="4"/>
      <c r="G176" s="47"/>
      <c r="H176" s="48"/>
      <c r="I176" s="49"/>
      <c r="J176" s="49"/>
      <c r="K176" s="49"/>
      <c r="L176" s="50"/>
      <c r="M176" s="51"/>
      <c r="N176" s="73">
        <f t="shared" si="12"/>
        <v>0</v>
      </c>
      <c r="O176" s="74"/>
      <c r="P176" s="74"/>
      <c r="Q176" s="51"/>
      <c r="R176" s="51"/>
      <c r="S176" s="51"/>
      <c r="T176" s="51"/>
      <c r="U176" s="51"/>
      <c r="V176" s="51"/>
      <c r="W176" s="78"/>
      <c r="X176" s="40"/>
      <c r="Y176" s="41"/>
      <c r="Z176" s="41"/>
      <c r="AA176" s="42"/>
    </row>
    <row r="177" spans="1:27" s="5" customFormat="1" x14ac:dyDescent="0.2">
      <c r="A177" s="9"/>
      <c r="B177" s="4"/>
      <c r="C177" s="4"/>
      <c r="D177" s="4"/>
      <c r="E177" s="4"/>
      <c r="F177" s="4"/>
      <c r="G177" s="47"/>
      <c r="H177" s="48"/>
      <c r="I177" s="49"/>
      <c r="J177" s="49"/>
      <c r="K177" s="49"/>
      <c r="L177" s="50"/>
      <c r="M177" s="51"/>
      <c r="N177" s="73">
        <f t="shared" si="12"/>
        <v>0</v>
      </c>
      <c r="O177" s="74"/>
      <c r="P177" s="74"/>
      <c r="Q177" s="51"/>
      <c r="R177" s="51"/>
      <c r="S177" s="51"/>
      <c r="T177" s="51"/>
      <c r="U177" s="51"/>
      <c r="V177" s="51"/>
      <c r="W177" s="78"/>
      <c r="X177" s="40"/>
      <c r="Y177" s="41"/>
      <c r="Z177" s="41"/>
      <c r="AA177" s="42"/>
    </row>
    <row r="178" spans="1:27" s="5" customFormat="1" x14ac:dyDescent="0.2">
      <c r="A178" s="9"/>
      <c r="B178" s="4"/>
      <c r="C178" s="4"/>
      <c r="D178" s="4"/>
      <c r="E178" s="4"/>
      <c r="F178" s="4"/>
      <c r="G178" s="47"/>
      <c r="H178" s="48"/>
      <c r="I178" s="49"/>
      <c r="J178" s="49"/>
      <c r="K178" s="49"/>
      <c r="L178" s="50"/>
      <c r="M178" s="51"/>
      <c r="N178" s="73">
        <f t="shared" si="12"/>
        <v>0</v>
      </c>
      <c r="O178" s="74"/>
      <c r="P178" s="74"/>
      <c r="Q178" s="51"/>
      <c r="R178" s="51"/>
      <c r="S178" s="51"/>
      <c r="T178" s="51"/>
      <c r="U178" s="51"/>
      <c r="V178" s="51"/>
      <c r="W178" s="78"/>
      <c r="X178" s="40"/>
      <c r="Y178" s="41"/>
      <c r="Z178" s="41"/>
      <c r="AA178" s="42"/>
    </row>
    <row r="179" spans="1:27" s="5" customFormat="1" x14ac:dyDescent="0.2">
      <c r="A179" s="9"/>
      <c r="B179" s="4"/>
      <c r="C179" s="4"/>
      <c r="D179" s="4"/>
      <c r="E179" s="4"/>
      <c r="F179" s="4"/>
      <c r="G179" s="47"/>
      <c r="H179" s="48"/>
      <c r="I179" s="49"/>
      <c r="J179" s="49"/>
      <c r="K179" s="49"/>
      <c r="L179" s="50"/>
      <c r="M179" s="51"/>
      <c r="N179" s="73">
        <f t="shared" si="12"/>
        <v>0</v>
      </c>
      <c r="O179" s="74"/>
      <c r="P179" s="74"/>
      <c r="Q179" s="51"/>
      <c r="R179" s="51"/>
      <c r="S179" s="51"/>
      <c r="T179" s="51"/>
      <c r="U179" s="51"/>
      <c r="V179" s="51"/>
      <c r="W179" s="78"/>
      <c r="X179" s="40"/>
      <c r="Y179" s="41"/>
      <c r="Z179" s="41"/>
      <c r="AA179" s="42"/>
    </row>
    <row r="180" spans="1:27" s="5" customFormat="1" x14ac:dyDescent="0.2">
      <c r="A180" s="9"/>
      <c r="B180" s="4"/>
      <c r="C180" s="4"/>
      <c r="D180" s="4"/>
      <c r="E180" s="4"/>
      <c r="F180" s="4"/>
      <c r="G180" s="47"/>
      <c r="H180" s="48"/>
      <c r="I180" s="49"/>
      <c r="J180" s="49"/>
      <c r="K180" s="49"/>
      <c r="L180" s="50"/>
      <c r="M180" s="51"/>
      <c r="N180" s="73">
        <f t="shared" si="12"/>
        <v>0</v>
      </c>
      <c r="O180" s="74"/>
      <c r="P180" s="74"/>
      <c r="Q180" s="51"/>
      <c r="R180" s="51"/>
      <c r="S180" s="51"/>
      <c r="T180" s="51"/>
      <c r="U180" s="51"/>
      <c r="V180" s="51"/>
      <c r="W180" s="78"/>
      <c r="X180" s="40"/>
      <c r="Y180" s="41"/>
      <c r="Z180" s="41"/>
      <c r="AA180" s="42"/>
    </row>
    <row r="181" spans="1:27" s="5" customFormat="1" x14ac:dyDescent="0.2">
      <c r="A181" s="9"/>
      <c r="B181" s="4"/>
      <c r="C181" s="4"/>
      <c r="D181" s="4"/>
      <c r="E181" s="4"/>
      <c r="F181" s="4"/>
      <c r="G181" s="47"/>
      <c r="H181" s="48"/>
      <c r="I181" s="49"/>
      <c r="J181" s="49"/>
      <c r="K181" s="49"/>
      <c r="L181" s="50"/>
      <c r="M181" s="51"/>
      <c r="N181" s="73">
        <f t="shared" si="12"/>
        <v>0</v>
      </c>
      <c r="O181" s="74"/>
      <c r="P181" s="74"/>
      <c r="Q181" s="51"/>
      <c r="R181" s="51"/>
      <c r="S181" s="51"/>
      <c r="T181" s="51"/>
      <c r="U181" s="51"/>
      <c r="V181" s="51"/>
      <c r="W181" s="78"/>
      <c r="X181" s="40"/>
      <c r="Y181" s="41"/>
      <c r="Z181" s="41"/>
      <c r="AA181" s="42"/>
    </row>
    <row r="182" spans="1:27" s="5" customFormat="1" x14ac:dyDescent="0.2">
      <c r="A182" s="9"/>
      <c r="B182" s="4"/>
      <c r="C182" s="4"/>
      <c r="D182" s="4"/>
      <c r="E182" s="4"/>
      <c r="F182" s="4"/>
      <c r="G182" s="47"/>
      <c r="H182" s="48"/>
      <c r="I182" s="49"/>
      <c r="J182" s="49"/>
      <c r="K182" s="49"/>
      <c r="L182" s="50"/>
      <c r="M182" s="51"/>
      <c r="N182" s="73">
        <f t="shared" si="12"/>
        <v>0</v>
      </c>
      <c r="O182" s="74"/>
      <c r="P182" s="74"/>
      <c r="Q182" s="51"/>
      <c r="R182" s="51"/>
      <c r="S182" s="51"/>
      <c r="T182" s="51"/>
      <c r="U182" s="51"/>
      <c r="V182" s="51"/>
      <c r="W182" s="78"/>
      <c r="X182" s="40"/>
      <c r="Y182" s="41"/>
      <c r="Z182" s="41"/>
      <c r="AA182" s="42"/>
    </row>
    <row r="183" spans="1:27" s="5" customFormat="1" x14ac:dyDescent="0.2">
      <c r="A183" s="9"/>
      <c r="B183" s="4"/>
      <c r="C183" s="4"/>
      <c r="D183" s="4"/>
      <c r="E183" s="4"/>
      <c r="F183" s="4"/>
      <c r="G183" s="47"/>
      <c r="H183" s="48"/>
      <c r="I183" s="49"/>
      <c r="J183" s="49"/>
      <c r="K183" s="49"/>
      <c r="L183" s="50"/>
      <c r="M183" s="51"/>
      <c r="N183" s="73">
        <f t="shared" si="12"/>
        <v>0</v>
      </c>
      <c r="O183" s="74"/>
      <c r="P183" s="74"/>
      <c r="Q183" s="51"/>
      <c r="R183" s="51"/>
      <c r="S183" s="51"/>
      <c r="T183" s="51"/>
      <c r="U183" s="51"/>
      <c r="V183" s="51"/>
      <c r="W183" s="78"/>
      <c r="X183" s="40"/>
      <c r="Y183" s="41"/>
      <c r="Z183" s="41"/>
      <c r="AA183" s="42"/>
    </row>
    <row r="184" spans="1:27" s="5" customFormat="1" x14ac:dyDescent="0.2">
      <c r="A184" s="9"/>
      <c r="B184" s="4"/>
      <c r="C184" s="4"/>
      <c r="D184" s="4"/>
      <c r="E184" s="4"/>
      <c r="F184" s="4"/>
      <c r="G184" s="47"/>
      <c r="H184" s="48"/>
      <c r="I184" s="49"/>
      <c r="J184" s="49"/>
      <c r="K184" s="49"/>
      <c r="L184" s="50"/>
      <c r="M184" s="51"/>
      <c r="N184" s="73">
        <f t="shared" si="12"/>
        <v>0</v>
      </c>
      <c r="O184" s="74"/>
      <c r="P184" s="74"/>
      <c r="Q184" s="51"/>
      <c r="R184" s="51"/>
      <c r="S184" s="51"/>
      <c r="T184" s="51"/>
      <c r="U184" s="51"/>
      <c r="V184" s="51"/>
      <c r="W184" s="78"/>
      <c r="X184" s="40"/>
      <c r="Y184" s="41"/>
      <c r="Z184" s="41"/>
      <c r="AA184" s="42"/>
    </row>
    <row r="185" spans="1:27" s="5" customFormat="1" x14ac:dyDescent="0.2">
      <c r="A185" s="9"/>
      <c r="B185" s="4"/>
      <c r="C185" s="4"/>
      <c r="D185" s="4"/>
      <c r="E185" s="4"/>
      <c r="F185" s="4"/>
      <c r="G185" s="47"/>
      <c r="H185" s="48"/>
      <c r="I185" s="49"/>
      <c r="J185" s="49"/>
      <c r="K185" s="49"/>
      <c r="L185" s="50"/>
      <c r="M185" s="51"/>
      <c r="N185" s="73">
        <f t="shared" si="12"/>
        <v>0</v>
      </c>
      <c r="O185" s="74"/>
      <c r="P185" s="74"/>
      <c r="Q185" s="51"/>
      <c r="R185" s="51"/>
      <c r="S185" s="51"/>
      <c r="T185" s="51"/>
      <c r="U185" s="51"/>
      <c r="V185" s="51"/>
      <c r="W185" s="78"/>
      <c r="X185" s="40"/>
      <c r="Y185" s="41"/>
      <c r="Z185" s="41"/>
      <c r="AA185" s="42"/>
    </row>
    <row r="186" spans="1:27" s="5" customFormat="1" x14ac:dyDescent="0.2">
      <c r="A186" s="9"/>
      <c r="B186" s="4"/>
      <c r="C186" s="4"/>
      <c r="D186" s="4"/>
      <c r="E186" s="4"/>
      <c r="F186" s="4"/>
      <c r="G186" s="47"/>
      <c r="H186" s="48"/>
      <c r="I186" s="49"/>
      <c r="J186" s="49"/>
      <c r="K186" s="49"/>
      <c r="L186" s="50"/>
      <c r="M186" s="51"/>
      <c r="N186" s="73">
        <f t="shared" si="12"/>
        <v>0</v>
      </c>
      <c r="O186" s="74"/>
      <c r="P186" s="74"/>
      <c r="Q186" s="51"/>
      <c r="R186" s="51"/>
      <c r="S186" s="51"/>
      <c r="T186" s="51"/>
      <c r="U186" s="51"/>
      <c r="V186" s="51"/>
      <c r="W186" s="78"/>
      <c r="X186" s="40"/>
      <c r="Y186" s="41"/>
      <c r="Z186" s="41"/>
      <c r="AA186" s="42"/>
    </row>
    <row r="187" spans="1:27" s="5" customFormat="1" x14ac:dyDescent="0.2">
      <c r="A187" s="9"/>
      <c r="B187" s="4"/>
      <c r="C187" s="4"/>
      <c r="D187" s="4"/>
      <c r="E187" s="4"/>
      <c r="F187" s="4"/>
      <c r="G187" s="47"/>
      <c r="H187" s="48"/>
      <c r="I187" s="49"/>
      <c r="J187" s="49"/>
      <c r="K187" s="49"/>
      <c r="L187" s="50"/>
      <c r="M187" s="51"/>
      <c r="N187" s="73">
        <f t="shared" ref="N187:N250" si="13">SUM(H187:M187)</f>
        <v>0</v>
      </c>
      <c r="O187" s="74"/>
      <c r="P187" s="74"/>
      <c r="Q187" s="51"/>
      <c r="R187" s="51"/>
      <c r="S187" s="51"/>
      <c r="T187" s="51"/>
      <c r="U187" s="51"/>
      <c r="V187" s="51"/>
      <c r="W187" s="78"/>
      <c r="X187" s="40"/>
      <c r="Y187" s="41"/>
      <c r="Z187" s="41"/>
      <c r="AA187" s="42"/>
    </row>
    <row r="188" spans="1:27" s="5" customFormat="1" x14ac:dyDescent="0.2">
      <c r="A188" s="9"/>
      <c r="B188" s="4"/>
      <c r="C188" s="4"/>
      <c r="D188" s="4"/>
      <c r="E188" s="4"/>
      <c r="F188" s="4"/>
      <c r="G188" s="47"/>
      <c r="H188" s="48"/>
      <c r="I188" s="49"/>
      <c r="J188" s="49"/>
      <c r="K188" s="49"/>
      <c r="L188" s="50"/>
      <c r="M188" s="51"/>
      <c r="N188" s="73">
        <f t="shared" si="13"/>
        <v>0</v>
      </c>
      <c r="O188" s="74"/>
      <c r="P188" s="74"/>
      <c r="Q188" s="51"/>
      <c r="R188" s="51"/>
      <c r="S188" s="51"/>
      <c r="T188" s="51"/>
      <c r="U188" s="51"/>
      <c r="V188" s="51"/>
      <c r="W188" s="78"/>
      <c r="X188" s="40"/>
      <c r="Y188" s="41"/>
      <c r="Z188" s="41"/>
      <c r="AA188" s="42"/>
    </row>
    <row r="189" spans="1:27" s="5" customFormat="1" x14ac:dyDescent="0.2">
      <c r="A189" s="9"/>
      <c r="B189" s="4"/>
      <c r="C189" s="4"/>
      <c r="D189" s="4"/>
      <c r="E189" s="4"/>
      <c r="F189" s="4"/>
      <c r="G189" s="47"/>
      <c r="H189" s="48"/>
      <c r="I189" s="49"/>
      <c r="J189" s="49"/>
      <c r="K189" s="49"/>
      <c r="L189" s="50"/>
      <c r="M189" s="51"/>
      <c r="N189" s="73">
        <f t="shared" si="13"/>
        <v>0</v>
      </c>
      <c r="O189" s="74"/>
      <c r="P189" s="74"/>
      <c r="Q189" s="51"/>
      <c r="R189" s="51"/>
      <c r="S189" s="51"/>
      <c r="T189" s="51"/>
      <c r="U189" s="51"/>
      <c r="V189" s="51"/>
      <c r="W189" s="78"/>
      <c r="X189" s="40"/>
      <c r="Y189" s="41"/>
      <c r="Z189" s="41"/>
      <c r="AA189" s="42"/>
    </row>
    <row r="190" spans="1:27" s="5" customFormat="1" x14ac:dyDescent="0.2">
      <c r="A190" s="9"/>
      <c r="B190" s="4"/>
      <c r="C190" s="4"/>
      <c r="D190" s="4"/>
      <c r="E190" s="4"/>
      <c r="F190" s="4"/>
      <c r="G190" s="47"/>
      <c r="H190" s="48"/>
      <c r="I190" s="49"/>
      <c r="J190" s="49"/>
      <c r="K190" s="49"/>
      <c r="L190" s="50"/>
      <c r="M190" s="51"/>
      <c r="N190" s="73">
        <f t="shared" si="13"/>
        <v>0</v>
      </c>
      <c r="O190" s="74"/>
      <c r="P190" s="74"/>
      <c r="Q190" s="51"/>
      <c r="R190" s="51"/>
      <c r="S190" s="51"/>
      <c r="T190" s="51"/>
      <c r="U190" s="51"/>
      <c r="V190" s="51"/>
      <c r="W190" s="78"/>
      <c r="X190" s="40"/>
      <c r="Y190" s="41"/>
      <c r="Z190" s="41"/>
      <c r="AA190" s="42"/>
    </row>
    <row r="191" spans="1:27" s="5" customFormat="1" x14ac:dyDescent="0.2">
      <c r="A191" s="9"/>
      <c r="B191" s="4"/>
      <c r="C191" s="4"/>
      <c r="D191" s="4"/>
      <c r="E191" s="4"/>
      <c r="F191" s="4"/>
      <c r="G191" s="47"/>
      <c r="H191" s="48"/>
      <c r="I191" s="49"/>
      <c r="J191" s="49"/>
      <c r="K191" s="49"/>
      <c r="L191" s="50"/>
      <c r="M191" s="51"/>
      <c r="N191" s="73">
        <f t="shared" si="13"/>
        <v>0</v>
      </c>
      <c r="O191" s="74"/>
      <c r="P191" s="74"/>
      <c r="Q191" s="51"/>
      <c r="R191" s="51"/>
      <c r="S191" s="51"/>
      <c r="T191" s="51"/>
      <c r="U191" s="51"/>
      <c r="V191" s="51"/>
      <c r="W191" s="78"/>
      <c r="X191" s="40"/>
      <c r="Y191" s="41"/>
      <c r="Z191" s="41"/>
      <c r="AA191" s="42"/>
    </row>
    <row r="192" spans="1:27" s="5" customFormat="1" x14ac:dyDescent="0.2">
      <c r="A192" s="9"/>
      <c r="B192" s="4"/>
      <c r="C192" s="4"/>
      <c r="D192" s="4"/>
      <c r="E192" s="4"/>
      <c r="F192" s="4"/>
      <c r="G192" s="47"/>
      <c r="H192" s="48"/>
      <c r="I192" s="49"/>
      <c r="J192" s="49"/>
      <c r="K192" s="49"/>
      <c r="L192" s="50"/>
      <c r="M192" s="51"/>
      <c r="N192" s="73">
        <f t="shared" si="13"/>
        <v>0</v>
      </c>
      <c r="O192" s="74"/>
      <c r="P192" s="74"/>
      <c r="Q192" s="51"/>
      <c r="R192" s="51"/>
      <c r="S192" s="51"/>
      <c r="T192" s="51"/>
      <c r="U192" s="51"/>
      <c r="V192" s="51"/>
      <c r="W192" s="78"/>
      <c r="X192" s="40"/>
      <c r="Y192" s="41"/>
      <c r="Z192" s="41"/>
      <c r="AA192" s="42"/>
    </row>
    <row r="193" spans="1:27" s="5" customFormat="1" x14ac:dyDescent="0.2">
      <c r="A193" s="9"/>
      <c r="B193" s="4"/>
      <c r="C193" s="4"/>
      <c r="D193" s="4"/>
      <c r="E193" s="4"/>
      <c r="F193" s="4"/>
      <c r="G193" s="47"/>
      <c r="H193" s="48"/>
      <c r="I193" s="49"/>
      <c r="J193" s="49"/>
      <c r="K193" s="49"/>
      <c r="L193" s="50"/>
      <c r="M193" s="51"/>
      <c r="N193" s="73">
        <f t="shared" si="13"/>
        <v>0</v>
      </c>
      <c r="O193" s="74"/>
      <c r="P193" s="74"/>
      <c r="Q193" s="51"/>
      <c r="R193" s="51"/>
      <c r="S193" s="51"/>
      <c r="T193" s="51"/>
      <c r="U193" s="51"/>
      <c r="V193" s="51"/>
      <c r="W193" s="78"/>
      <c r="X193" s="40"/>
      <c r="Y193" s="41"/>
      <c r="Z193" s="41"/>
      <c r="AA193" s="42"/>
    </row>
    <row r="194" spans="1:27" s="5" customFormat="1" x14ac:dyDescent="0.2">
      <c r="A194" s="9"/>
      <c r="B194" s="4"/>
      <c r="C194" s="4"/>
      <c r="D194" s="4"/>
      <c r="E194" s="4"/>
      <c r="F194" s="4"/>
      <c r="G194" s="47"/>
      <c r="H194" s="48"/>
      <c r="I194" s="49"/>
      <c r="J194" s="49"/>
      <c r="K194" s="49"/>
      <c r="L194" s="50"/>
      <c r="M194" s="51"/>
      <c r="N194" s="73">
        <f t="shared" si="13"/>
        <v>0</v>
      </c>
      <c r="O194" s="74"/>
      <c r="P194" s="74"/>
      <c r="Q194" s="51"/>
      <c r="R194" s="51"/>
      <c r="S194" s="51"/>
      <c r="T194" s="51"/>
      <c r="U194" s="51"/>
      <c r="V194" s="51"/>
      <c r="W194" s="78"/>
      <c r="X194" s="40"/>
      <c r="Y194" s="41"/>
      <c r="Z194" s="41"/>
      <c r="AA194" s="42"/>
    </row>
    <row r="195" spans="1:27" s="5" customFormat="1" x14ac:dyDescent="0.2">
      <c r="A195" s="9"/>
      <c r="B195" s="4"/>
      <c r="C195" s="4"/>
      <c r="D195" s="4"/>
      <c r="E195" s="4"/>
      <c r="F195" s="4"/>
      <c r="G195" s="47"/>
      <c r="H195" s="48"/>
      <c r="I195" s="49"/>
      <c r="J195" s="49"/>
      <c r="K195" s="49"/>
      <c r="L195" s="50"/>
      <c r="M195" s="51"/>
      <c r="N195" s="73">
        <f t="shared" si="13"/>
        <v>0</v>
      </c>
      <c r="O195" s="74"/>
      <c r="P195" s="74"/>
      <c r="Q195" s="51"/>
      <c r="R195" s="51"/>
      <c r="S195" s="51"/>
      <c r="T195" s="51"/>
      <c r="U195" s="51"/>
      <c r="V195" s="51"/>
      <c r="W195" s="78"/>
      <c r="X195" s="40"/>
      <c r="Y195" s="41"/>
      <c r="Z195" s="41"/>
      <c r="AA195" s="42"/>
    </row>
    <row r="196" spans="1:27" s="5" customFormat="1" x14ac:dyDescent="0.2">
      <c r="A196" s="9"/>
      <c r="B196" s="4"/>
      <c r="C196" s="4"/>
      <c r="D196" s="4"/>
      <c r="E196" s="4"/>
      <c r="F196" s="4"/>
      <c r="G196" s="47"/>
      <c r="H196" s="48"/>
      <c r="I196" s="49"/>
      <c r="J196" s="49"/>
      <c r="K196" s="49"/>
      <c r="L196" s="50"/>
      <c r="M196" s="51"/>
      <c r="N196" s="73">
        <f t="shared" si="13"/>
        <v>0</v>
      </c>
      <c r="O196" s="74"/>
      <c r="P196" s="74"/>
      <c r="Q196" s="51"/>
      <c r="R196" s="51"/>
      <c r="S196" s="51"/>
      <c r="T196" s="51"/>
      <c r="U196" s="51"/>
      <c r="V196" s="51"/>
      <c r="W196" s="78"/>
      <c r="X196" s="40"/>
      <c r="Y196" s="41"/>
      <c r="Z196" s="41"/>
      <c r="AA196" s="42"/>
    </row>
    <row r="197" spans="1:27" s="5" customFormat="1" x14ac:dyDescent="0.2">
      <c r="A197" s="9"/>
      <c r="B197" s="4"/>
      <c r="C197" s="4"/>
      <c r="D197" s="4"/>
      <c r="E197" s="4"/>
      <c r="F197" s="4"/>
      <c r="G197" s="47"/>
      <c r="H197" s="48"/>
      <c r="I197" s="49"/>
      <c r="J197" s="49"/>
      <c r="K197" s="49"/>
      <c r="L197" s="50"/>
      <c r="M197" s="51"/>
      <c r="N197" s="73">
        <f t="shared" si="13"/>
        <v>0</v>
      </c>
      <c r="O197" s="74"/>
      <c r="P197" s="74"/>
      <c r="Q197" s="51"/>
      <c r="R197" s="51"/>
      <c r="S197" s="51"/>
      <c r="T197" s="51"/>
      <c r="U197" s="51"/>
      <c r="V197" s="51"/>
      <c r="W197" s="78"/>
      <c r="X197" s="40"/>
      <c r="Y197" s="41"/>
      <c r="Z197" s="41"/>
      <c r="AA197" s="42"/>
    </row>
    <row r="198" spans="1:27" s="5" customFormat="1" x14ac:dyDescent="0.2">
      <c r="A198" s="9"/>
      <c r="B198" s="4"/>
      <c r="C198" s="4"/>
      <c r="D198" s="4"/>
      <c r="E198" s="4"/>
      <c r="F198" s="4"/>
      <c r="G198" s="47"/>
      <c r="H198" s="48"/>
      <c r="I198" s="49"/>
      <c r="J198" s="49"/>
      <c r="K198" s="49"/>
      <c r="L198" s="50"/>
      <c r="M198" s="51"/>
      <c r="N198" s="73">
        <f t="shared" si="13"/>
        <v>0</v>
      </c>
      <c r="O198" s="74"/>
      <c r="P198" s="74"/>
      <c r="Q198" s="51"/>
      <c r="R198" s="51"/>
      <c r="S198" s="51"/>
      <c r="T198" s="51"/>
      <c r="U198" s="51"/>
      <c r="V198" s="51"/>
      <c r="W198" s="78"/>
      <c r="X198" s="40"/>
      <c r="Y198" s="41"/>
      <c r="Z198" s="41"/>
      <c r="AA198" s="42"/>
    </row>
    <row r="199" spans="1:27" s="5" customFormat="1" x14ac:dyDescent="0.2">
      <c r="A199" s="9"/>
      <c r="B199" s="4"/>
      <c r="C199" s="4"/>
      <c r="D199" s="4"/>
      <c r="E199" s="4"/>
      <c r="F199" s="4"/>
      <c r="G199" s="47"/>
      <c r="H199" s="48"/>
      <c r="I199" s="49"/>
      <c r="J199" s="49"/>
      <c r="K199" s="49"/>
      <c r="L199" s="50"/>
      <c r="M199" s="51"/>
      <c r="N199" s="73">
        <f t="shared" si="13"/>
        <v>0</v>
      </c>
      <c r="O199" s="74"/>
      <c r="P199" s="74"/>
      <c r="Q199" s="51"/>
      <c r="R199" s="51"/>
      <c r="S199" s="51"/>
      <c r="T199" s="51"/>
      <c r="U199" s="51"/>
      <c r="V199" s="51"/>
      <c r="W199" s="78"/>
      <c r="X199" s="40"/>
      <c r="Y199" s="41"/>
      <c r="Z199" s="41"/>
      <c r="AA199" s="42"/>
    </row>
    <row r="200" spans="1:27" s="5" customFormat="1" x14ac:dyDescent="0.2">
      <c r="A200" s="9"/>
      <c r="B200" s="4"/>
      <c r="C200" s="4"/>
      <c r="D200" s="4"/>
      <c r="E200" s="4"/>
      <c r="F200" s="4"/>
      <c r="G200" s="47"/>
      <c r="H200" s="48"/>
      <c r="I200" s="49"/>
      <c r="J200" s="49"/>
      <c r="K200" s="49"/>
      <c r="L200" s="50"/>
      <c r="M200" s="51"/>
      <c r="N200" s="73">
        <f t="shared" si="13"/>
        <v>0</v>
      </c>
      <c r="O200" s="74"/>
      <c r="P200" s="74"/>
      <c r="Q200" s="51"/>
      <c r="R200" s="51"/>
      <c r="S200" s="51"/>
      <c r="T200" s="51"/>
      <c r="U200" s="51"/>
      <c r="V200" s="51"/>
      <c r="W200" s="78"/>
      <c r="X200" s="40"/>
      <c r="Y200" s="41"/>
      <c r="Z200" s="41"/>
      <c r="AA200" s="42"/>
    </row>
    <row r="201" spans="1:27" s="5" customFormat="1" x14ac:dyDescent="0.2">
      <c r="A201" s="9"/>
      <c r="B201" s="4"/>
      <c r="C201" s="4"/>
      <c r="D201" s="4"/>
      <c r="E201" s="4"/>
      <c r="F201" s="4"/>
      <c r="G201" s="47"/>
      <c r="H201" s="48"/>
      <c r="I201" s="49"/>
      <c r="J201" s="49"/>
      <c r="K201" s="49"/>
      <c r="L201" s="50"/>
      <c r="M201" s="51"/>
      <c r="N201" s="73">
        <f t="shared" si="13"/>
        <v>0</v>
      </c>
      <c r="O201" s="74"/>
      <c r="P201" s="74"/>
      <c r="Q201" s="51"/>
      <c r="R201" s="51"/>
      <c r="S201" s="51"/>
      <c r="T201" s="51"/>
      <c r="U201" s="51"/>
      <c r="V201" s="51"/>
      <c r="W201" s="78"/>
      <c r="X201" s="40"/>
      <c r="Y201" s="41"/>
      <c r="Z201" s="41"/>
      <c r="AA201" s="42"/>
    </row>
    <row r="202" spans="1:27" s="5" customFormat="1" x14ac:dyDescent="0.2">
      <c r="A202" s="9"/>
      <c r="B202" s="4"/>
      <c r="C202" s="4"/>
      <c r="D202" s="4"/>
      <c r="E202" s="4"/>
      <c r="F202" s="4"/>
      <c r="G202" s="47"/>
      <c r="H202" s="48"/>
      <c r="I202" s="49"/>
      <c r="J202" s="49"/>
      <c r="K202" s="49"/>
      <c r="L202" s="50"/>
      <c r="M202" s="51"/>
      <c r="N202" s="73">
        <f t="shared" si="13"/>
        <v>0</v>
      </c>
      <c r="O202" s="74"/>
      <c r="P202" s="74"/>
      <c r="Q202" s="51"/>
      <c r="R202" s="51"/>
      <c r="S202" s="51"/>
      <c r="T202" s="51"/>
      <c r="U202" s="51"/>
      <c r="V202" s="51"/>
      <c r="W202" s="78"/>
      <c r="X202" s="40"/>
      <c r="Y202" s="41"/>
      <c r="Z202" s="41"/>
      <c r="AA202" s="42"/>
    </row>
    <row r="203" spans="1:27" s="5" customFormat="1" x14ac:dyDescent="0.2">
      <c r="A203" s="9"/>
      <c r="B203" s="4"/>
      <c r="C203" s="4"/>
      <c r="D203" s="4"/>
      <c r="E203" s="4"/>
      <c r="F203" s="4"/>
      <c r="G203" s="47"/>
      <c r="H203" s="48"/>
      <c r="I203" s="49"/>
      <c r="J203" s="49"/>
      <c r="K203" s="49"/>
      <c r="L203" s="50"/>
      <c r="M203" s="51"/>
      <c r="N203" s="73">
        <f t="shared" si="13"/>
        <v>0</v>
      </c>
      <c r="O203" s="74"/>
      <c r="P203" s="74"/>
      <c r="Q203" s="51"/>
      <c r="R203" s="51"/>
      <c r="S203" s="51"/>
      <c r="T203" s="51"/>
      <c r="U203" s="51"/>
      <c r="V203" s="51"/>
      <c r="W203" s="78"/>
      <c r="X203" s="40"/>
      <c r="Y203" s="41"/>
      <c r="Z203" s="41"/>
      <c r="AA203" s="42"/>
    </row>
    <row r="204" spans="1:27" s="5" customFormat="1" x14ac:dyDescent="0.2">
      <c r="A204" s="9"/>
      <c r="B204" s="4"/>
      <c r="C204" s="4"/>
      <c r="D204" s="4"/>
      <c r="E204" s="4"/>
      <c r="F204" s="4"/>
      <c r="G204" s="47"/>
      <c r="H204" s="48"/>
      <c r="I204" s="49"/>
      <c r="J204" s="49"/>
      <c r="K204" s="49"/>
      <c r="L204" s="50"/>
      <c r="M204" s="51"/>
      <c r="N204" s="73">
        <f t="shared" si="13"/>
        <v>0</v>
      </c>
      <c r="O204" s="74"/>
      <c r="P204" s="74"/>
      <c r="Q204" s="51"/>
      <c r="R204" s="51"/>
      <c r="S204" s="51"/>
      <c r="T204" s="51"/>
      <c r="U204" s="51"/>
      <c r="V204" s="51"/>
      <c r="W204" s="78"/>
      <c r="X204" s="40"/>
      <c r="Y204" s="41"/>
      <c r="Z204" s="41"/>
      <c r="AA204" s="42"/>
    </row>
    <row r="205" spans="1:27" s="5" customFormat="1" x14ac:dyDescent="0.2">
      <c r="A205" s="9"/>
      <c r="B205" s="4"/>
      <c r="C205" s="4"/>
      <c r="D205" s="4"/>
      <c r="E205" s="4"/>
      <c r="F205" s="4"/>
      <c r="G205" s="47"/>
      <c r="H205" s="48"/>
      <c r="I205" s="49"/>
      <c r="J205" s="49"/>
      <c r="K205" s="49"/>
      <c r="L205" s="50"/>
      <c r="M205" s="51"/>
      <c r="N205" s="73">
        <f t="shared" si="13"/>
        <v>0</v>
      </c>
      <c r="O205" s="74"/>
      <c r="P205" s="74"/>
      <c r="Q205" s="51"/>
      <c r="R205" s="51"/>
      <c r="S205" s="51"/>
      <c r="T205" s="51"/>
      <c r="U205" s="51"/>
      <c r="V205" s="51"/>
      <c r="W205" s="78"/>
      <c r="X205" s="40"/>
      <c r="Y205" s="41"/>
      <c r="Z205" s="41"/>
      <c r="AA205" s="42"/>
    </row>
    <row r="206" spans="1:27" s="5" customFormat="1" x14ac:dyDescent="0.2">
      <c r="A206" s="9"/>
      <c r="B206" s="4"/>
      <c r="C206" s="4"/>
      <c r="D206" s="4"/>
      <c r="E206" s="4"/>
      <c r="F206" s="4"/>
      <c r="G206" s="47"/>
      <c r="H206" s="48"/>
      <c r="I206" s="49"/>
      <c r="J206" s="49"/>
      <c r="K206" s="49"/>
      <c r="L206" s="50"/>
      <c r="M206" s="51"/>
      <c r="N206" s="73">
        <f t="shared" si="13"/>
        <v>0</v>
      </c>
      <c r="O206" s="74"/>
      <c r="P206" s="74"/>
      <c r="Q206" s="51"/>
      <c r="R206" s="51"/>
      <c r="S206" s="51"/>
      <c r="T206" s="51"/>
      <c r="U206" s="51"/>
      <c r="V206" s="51"/>
      <c r="W206" s="78"/>
      <c r="X206" s="40"/>
      <c r="Y206" s="41"/>
      <c r="Z206" s="41"/>
      <c r="AA206" s="42"/>
    </row>
    <row r="207" spans="1:27" s="5" customFormat="1" x14ac:dyDescent="0.2">
      <c r="A207" s="9"/>
      <c r="B207" s="4"/>
      <c r="C207" s="4"/>
      <c r="D207" s="4"/>
      <c r="E207" s="4"/>
      <c r="F207" s="4"/>
      <c r="G207" s="47"/>
      <c r="H207" s="48"/>
      <c r="I207" s="49"/>
      <c r="J207" s="49"/>
      <c r="K207" s="49"/>
      <c r="L207" s="50"/>
      <c r="M207" s="51"/>
      <c r="N207" s="73">
        <f t="shared" si="13"/>
        <v>0</v>
      </c>
      <c r="O207" s="74"/>
      <c r="P207" s="74"/>
      <c r="Q207" s="51"/>
      <c r="R207" s="51"/>
      <c r="S207" s="51"/>
      <c r="T207" s="51"/>
      <c r="U207" s="51"/>
      <c r="V207" s="51"/>
      <c r="W207" s="78"/>
      <c r="X207" s="40"/>
      <c r="Y207" s="41"/>
      <c r="Z207" s="41"/>
      <c r="AA207" s="42"/>
    </row>
    <row r="208" spans="1:27" s="5" customFormat="1" x14ac:dyDescent="0.2">
      <c r="A208" s="9"/>
      <c r="B208" s="4"/>
      <c r="C208" s="4"/>
      <c r="D208" s="4"/>
      <c r="E208" s="4"/>
      <c r="F208" s="4"/>
      <c r="G208" s="47"/>
      <c r="H208" s="48"/>
      <c r="I208" s="49"/>
      <c r="J208" s="49"/>
      <c r="K208" s="49"/>
      <c r="L208" s="50"/>
      <c r="M208" s="51"/>
      <c r="N208" s="73">
        <f t="shared" si="13"/>
        <v>0</v>
      </c>
      <c r="O208" s="74"/>
      <c r="P208" s="74"/>
      <c r="Q208" s="51"/>
      <c r="R208" s="51"/>
      <c r="S208" s="51"/>
      <c r="T208" s="51"/>
      <c r="U208" s="51"/>
      <c r="V208" s="51"/>
      <c r="W208" s="78"/>
      <c r="X208" s="40"/>
      <c r="Y208" s="41"/>
      <c r="Z208" s="41"/>
      <c r="AA208" s="42"/>
    </row>
    <row r="209" spans="1:27" s="5" customFormat="1" x14ac:dyDescent="0.2">
      <c r="A209" s="9"/>
      <c r="B209" s="4"/>
      <c r="C209" s="4"/>
      <c r="D209" s="4"/>
      <c r="E209" s="4"/>
      <c r="F209" s="4"/>
      <c r="G209" s="47"/>
      <c r="H209" s="48"/>
      <c r="I209" s="49"/>
      <c r="J209" s="49"/>
      <c r="K209" s="49"/>
      <c r="L209" s="50"/>
      <c r="M209" s="51"/>
      <c r="N209" s="73">
        <f t="shared" si="13"/>
        <v>0</v>
      </c>
      <c r="O209" s="74"/>
      <c r="P209" s="74"/>
      <c r="Q209" s="51"/>
      <c r="R209" s="51"/>
      <c r="S209" s="51"/>
      <c r="T209" s="51"/>
      <c r="U209" s="51"/>
      <c r="V209" s="51"/>
      <c r="W209" s="78"/>
      <c r="X209" s="40"/>
      <c r="Y209" s="41"/>
      <c r="Z209" s="41"/>
      <c r="AA209" s="42"/>
    </row>
    <row r="210" spans="1:27" s="5" customFormat="1" x14ac:dyDescent="0.2">
      <c r="A210" s="9"/>
      <c r="B210" s="4"/>
      <c r="C210" s="4"/>
      <c r="D210" s="4"/>
      <c r="E210" s="4"/>
      <c r="F210" s="4"/>
      <c r="G210" s="47"/>
      <c r="H210" s="48"/>
      <c r="I210" s="49"/>
      <c r="J210" s="49"/>
      <c r="K210" s="49"/>
      <c r="L210" s="50"/>
      <c r="M210" s="51"/>
      <c r="N210" s="73">
        <f t="shared" si="13"/>
        <v>0</v>
      </c>
      <c r="O210" s="74"/>
      <c r="P210" s="74"/>
      <c r="Q210" s="51"/>
      <c r="R210" s="51"/>
      <c r="S210" s="51"/>
      <c r="T210" s="51"/>
      <c r="U210" s="51"/>
      <c r="V210" s="51"/>
      <c r="W210" s="78"/>
      <c r="X210" s="40"/>
      <c r="Y210" s="41"/>
      <c r="Z210" s="41"/>
      <c r="AA210" s="42"/>
    </row>
    <row r="211" spans="1:27" s="5" customFormat="1" x14ac:dyDescent="0.2">
      <c r="A211" s="9"/>
      <c r="B211" s="4"/>
      <c r="C211" s="4"/>
      <c r="D211" s="4"/>
      <c r="E211" s="4"/>
      <c r="F211" s="4"/>
      <c r="G211" s="47"/>
      <c r="H211" s="48"/>
      <c r="I211" s="49"/>
      <c r="J211" s="49"/>
      <c r="K211" s="49"/>
      <c r="L211" s="50"/>
      <c r="M211" s="51"/>
      <c r="N211" s="73">
        <f t="shared" si="13"/>
        <v>0</v>
      </c>
      <c r="O211" s="74"/>
      <c r="P211" s="74"/>
      <c r="Q211" s="51"/>
      <c r="R211" s="51"/>
      <c r="S211" s="51"/>
      <c r="T211" s="51"/>
      <c r="U211" s="51"/>
      <c r="V211" s="51"/>
      <c r="W211" s="78"/>
      <c r="X211" s="40"/>
      <c r="Y211" s="41"/>
      <c r="Z211" s="41"/>
      <c r="AA211" s="42"/>
    </row>
    <row r="212" spans="1:27" s="5" customFormat="1" x14ac:dyDescent="0.2">
      <c r="A212" s="9"/>
      <c r="B212" s="4"/>
      <c r="C212" s="4"/>
      <c r="D212" s="4"/>
      <c r="E212" s="4"/>
      <c r="F212" s="4"/>
      <c r="G212" s="47"/>
      <c r="H212" s="48"/>
      <c r="I212" s="49"/>
      <c r="J212" s="49"/>
      <c r="K212" s="49"/>
      <c r="L212" s="50"/>
      <c r="M212" s="51"/>
      <c r="N212" s="73">
        <f t="shared" si="13"/>
        <v>0</v>
      </c>
      <c r="O212" s="74"/>
      <c r="P212" s="74"/>
      <c r="Q212" s="51"/>
      <c r="R212" s="51"/>
      <c r="S212" s="51"/>
      <c r="T212" s="51"/>
      <c r="U212" s="51"/>
      <c r="V212" s="51"/>
      <c r="W212" s="78"/>
      <c r="X212" s="40"/>
      <c r="Y212" s="41"/>
      <c r="Z212" s="41"/>
      <c r="AA212" s="42"/>
    </row>
    <row r="213" spans="1:27" s="5" customFormat="1" x14ac:dyDescent="0.2">
      <c r="A213" s="9"/>
      <c r="B213" s="4"/>
      <c r="C213" s="4"/>
      <c r="D213" s="4"/>
      <c r="E213" s="4"/>
      <c r="F213" s="4"/>
      <c r="G213" s="47"/>
      <c r="H213" s="48"/>
      <c r="I213" s="49"/>
      <c r="J213" s="49"/>
      <c r="K213" s="49"/>
      <c r="L213" s="50"/>
      <c r="M213" s="51"/>
      <c r="N213" s="73">
        <f t="shared" si="13"/>
        <v>0</v>
      </c>
      <c r="O213" s="74"/>
      <c r="P213" s="74"/>
      <c r="Q213" s="51"/>
      <c r="R213" s="51"/>
      <c r="S213" s="51"/>
      <c r="T213" s="51"/>
      <c r="U213" s="51"/>
      <c r="V213" s="51"/>
      <c r="W213" s="78"/>
      <c r="X213" s="40"/>
      <c r="Y213" s="41"/>
      <c r="Z213" s="41"/>
      <c r="AA213" s="42"/>
    </row>
    <row r="214" spans="1:27" s="5" customFormat="1" x14ac:dyDescent="0.2">
      <c r="A214" s="9"/>
      <c r="B214" s="4"/>
      <c r="C214" s="4"/>
      <c r="D214" s="4"/>
      <c r="E214" s="4"/>
      <c r="F214" s="4"/>
      <c r="G214" s="47"/>
      <c r="H214" s="48"/>
      <c r="I214" s="49"/>
      <c r="J214" s="49"/>
      <c r="K214" s="49"/>
      <c r="L214" s="50"/>
      <c r="M214" s="51"/>
      <c r="N214" s="73">
        <f t="shared" si="13"/>
        <v>0</v>
      </c>
      <c r="O214" s="74"/>
      <c r="P214" s="74"/>
      <c r="Q214" s="51"/>
      <c r="R214" s="51"/>
      <c r="S214" s="51"/>
      <c r="T214" s="51"/>
      <c r="U214" s="51"/>
      <c r="V214" s="51"/>
      <c r="W214" s="78"/>
      <c r="X214" s="40"/>
      <c r="Y214" s="41"/>
      <c r="Z214" s="41"/>
      <c r="AA214" s="42"/>
    </row>
    <row r="215" spans="1:27" s="5" customFormat="1" x14ac:dyDescent="0.2">
      <c r="A215" s="9"/>
      <c r="B215" s="4"/>
      <c r="C215" s="4"/>
      <c r="D215" s="4"/>
      <c r="E215" s="4"/>
      <c r="F215" s="4"/>
      <c r="G215" s="47"/>
      <c r="H215" s="48"/>
      <c r="I215" s="49"/>
      <c r="J215" s="49"/>
      <c r="K215" s="49"/>
      <c r="L215" s="50"/>
      <c r="M215" s="51"/>
      <c r="N215" s="73">
        <f t="shared" si="13"/>
        <v>0</v>
      </c>
      <c r="O215" s="74"/>
      <c r="P215" s="74"/>
      <c r="Q215" s="51"/>
      <c r="R215" s="51"/>
      <c r="S215" s="51"/>
      <c r="T215" s="51"/>
      <c r="U215" s="51"/>
      <c r="V215" s="51"/>
      <c r="W215" s="78"/>
      <c r="X215" s="40"/>
      <c r="Y215" s="41"/>
      <c r="Z215" s="41"/>
      <c r="AA215" s="42"/>
    </row>
    <row r="216" spans="1:27" s="5" customFormat="1" x14ac:dyDescent="0.2">
      <c r="A216" s="9"/>
      <c r="B216" s="4"/>
      <c r="C216" s="4"/>
      <c r="D216" s="4"/>
      <c r="E216" s="4"/>
      <c r="F216" s="4"/>
      <c r="G216" s="47"/>
      <c r="H216" s="48"/>
      <c r="I216" s="49"/>
      <c r="J216" s="49"/>
      <c r="K216" s="49"/>
      <c r="L216" s="50"/>
      <c r="M216" s="51"/>
      <c r="N216" s="73">
        <f t="shared" si="13"/>
        <v>0</v>
      </c>
      <c r="O216" s="74"/>
      <c r="P216" s="74"/>
      <c r="Q216" s="51"/>
      <c r="R216" s="51"/>
      <c r="S216" s="51"/>
      <c r="T216" s="51"/>
      <c r="U216" s="51"/>
      <c r="V216" s="51"/>
      <c r="W216" s="78"/>
      <c r="X216" s="40"/>
      <c r="Y216" s="41"/>
      <c r="Z216" s="41"/>
      <c r="AA216" s="42"/>
    </row>
    <row r="217" spans="1:27" s="5" customFormat="1" x14ac:dyDescent="0.2">
      <c r="A217" s="9"/>
      <c r="B217" s="4"/>
      <c r="C217" s="4"/>
      <c r="D217" s="4"/>
      <c r="E217" s="4"/>
      <c r="F217" s="4"/>
      <c r="G217" s="47"/>
      <c r="H217" s="48"/>
      <c r="I217" s="49"/>
      <c r="J217" s="49"/>
      <c r="K217" s="49"/>
      <c r="L217" s="50"/>
      <c r="M217" s="51"/>
      <c r="N217" s="73">
        <f t="shared" si="13"/>
        <v>0</v>
      </c>
      <c r="O217" s="74"/>
      <c r="P217" s="74"/>
      <c r="Q217" s="51"/>
      <c r="R217" s="51"/>
      <c r="S217" s="51"/>
      <c r="T217" s="51"/>
      <c r="U217" s="51"/>
      <c r="V217" s="51"/>
      <c r="W217" s="78"/>
      <c r="X217" s="40"/>
      <c r="Y217" s="41"/>
      <c r="Z217" s="41"/>
      <c r="AA217" s="42"/>
    </row>
    <row r="218" spans="1:27" s="5" customFormat="1" x14ac:dyDescent="0.2">
      <c r="A218" s="9"/>
      <c r="B218" s="4"/>
      <c r="C218" s="4"/>
      <c r="D218" s="4"/>
      <c r="E218" s="4"/>
      <c r="F218" s="4"/>
      <c r="G218" s="47"/>
      <c r="H218" s="48"/>
      <c r="I218" s="49"/>
      <c r="J218" s="49"/>
      <c r="K218" s="49"/>
      <c r="L218" s="50"/>
      <c r="M218" s="51"/>
      <c r="N218" s="73">
        <f t="shared" si="13"/>
        <v>0</v>
      </c>
      <c r="O218" s="74"/>
      <c r="P218" s="74"/>
      <c r="Q218" s="51"/>
      <c r="R218" s="51"/>
      <c r="S218" s="51"/>
      <c r="T218" s="51"/>
      <c r="U218" s="51"/>
      <c r="V218" s="51"/>
      <c r="W218" s="78"/>
      <c r="X218" s="40"/>
      <c r="Y218" s="41"/>
      <c r="Z218" s="41"/>
      <c r="AA218" s="42"/>
    </row>
    <row r="219" spans="1:27" s="5" customFormat="1" x14ac:dyDescent="0.2">
      <c r="A219" s="9"/>
      <c r="B219" s="4"/>
      <c r="C219" s="4"/>
      <c r="D219" s="4"/>
      <c r="E219" s="4"/>
      <c r="F219" s="4"/>
      <c r="G219" s="47"/>
      <c r="H219" s="48"/>
      <c r="I219" s="49"/>
      <c r="J219" s="49"/>
      <c r="K219" s="49"/>
      <c r="L219" s="50"/>
      <c r="M219" s="51"/>
      <c r="N219" s="73">
        <f t="shared" si="13"/>
        <v>0</v>
      </c>
      <c r="O219" s="74"/>
      <c r="P219" s="74"/>
      <c r="Q219" s="51"/>
      <c r="R219" s="51"/>
      <c r="S219" s="51"/>
      <c r="T219" s="51"/>
      <c r="U219" s="51"/>
      <c r="V219" s="51"/>
      <c r="W219" s="78"/>
      <c r="X219" s="40"/>
      <c r="Y219" s="41"/>
      <c r="Z219" s="41"/>
      <c r="AA219" s="42"/>
    </row>
    <row r="220" spans="1:27" s="5" customFormat="1" x14ac:dyDescent="0.2">
      <c r="A220" s="9"/>
      <c r="B220" s="4"/>
      <c r="C220" s="4"/>
      <c r="D220" s="4"/>
      <c r="E220" s="4"/>
      <c r="F220" s="4"/>
      <c r="G220" s="47"/>
      <c r="H220" s="48"/>
      <c r="I220" s="49"/>
      <c r="J220" s="49"/>
      <c r="K220" s="49"/>
      <c r="L220" s="50"/>
      <c r="M220" s="51"/>
      <c r="N220" s="73">
        <f t="shared" si="13"/>
        <v>0</v>
      </c>
      <c r="O220" s="74"/>
      <c r="P220" s="74"/>
      <c r="Q220" s="51"/>
      <c r="R220" s="51"/>
      <c r="S220" s="51"/>
      <c r="T220" s="51"/>
      <c r="U220" s="51"/>
      <c r="V220" s="51"/>
      <c r="W220" s="78"/>
      <c r="X220" s="40"/>
      <c r="Y220" s="41"/>
      <c r="Z220" s="41"/>
      <c r="AA220" s="42"/>
    </row>
    <row r="221" spans="1:27" s="5" customFormat="1" x14ac:dyDescent="0.2">
      <c r="A221" s="9"/>
      <c r="B221" s="4"/>
      <c r="C221" s="4"/>
      <c r="D221" s="4"/>
      <c r="E221" s="4"/>
      <c r="F221" s="4"/>
      <c r="G221" s="47"/>
      <c r="H221" s="48"/>
      <c r="I221" s="49"/>
      <c r="J221" s="49"/>
      <c r="K221" s="49"/>
      <c r="L221" s="50"/>
      <c r="M221" s="51"/>
      <c r="N221" s="73">
        <f t="shared" si="13"/>
        <v>0</v>
      </c>
      <c r="O221" s="74"/>
      <c r="P221" s="74"/>
      <c r="Q221" s="51"/>
      <c r="R221" s="51"/>
      <c r="S221" s="51"/>
      <c r="T221" s="51"/>
      <c r="U221" s="51"/>
      <c r="V221" s="51"/>
      <c r="W221" s="78"/>
      <c r="X221" s="40"/>
      <c r="Y221" s="41"/>
      <c r="Z221" s="41"/>
      <c r="AA221" s="42"/>
    </row>
    <row r="222" spans="1:27" s="5" customFormat="1" x14ac:dyDescent="0.2">
      <c r="A222" s="9"/>
      <c r="B222" s="4"/>
      <c r="C222" s="4"/>
      <c r="D222" s="4"/>
      <c r="E222" s="4"/>
      <c r="F222" s="4"/>
      <c r="G222" s="47"/>
      <c r="H222" s="48"/>
      <c r="I222" s="49"/>
      <c r="J222" s="49"/>
      <c r="K222" s="49"/>
      <c r="L222" s="50"/>
      <c r="M222" s="51"/>
      <c r="N222" s="73">
        <f t="shared" si="13"/>
        <v>0</v>
      </c>
      <c r="O222" s="74"/>
      <c r="P222" s="74"/>
      <c r="Q222" s="51"/>
      <c r="R222" s="51"/>
      <c r="S222" s="51"/>
      <c r="T222" s="51"/>
      <c r="U222" s="51"/>
      <c r="V222" s="51"/>
      <c r="W222" s="78"/>
      <c r="X222" s="40"/>
      <c r="Y222" s="41"/>
      <c r="Z222" s="41"/>
      <c r="AA222" s="42"/>
    </row>
    <row r="223" spans="1:27" s="5" customFormat="1" x14ac:dyDescent="0.2">
      <c r="A223" s="9"/>
      <c r="B223" s="4"/>
      <c r="C223" s="4"/>
      <c r="D223" s="4"/>
      <c r="E223" s="4"/>
      <c r="F223" s="4"/>
      <c r="G223" s="47"/>
      <c r="H223" s="48"/>
      <c r="I223" s="49"/>
      <c r="J223" s="49"/>
      <c r="K223" s="49"/>
      <c r="L223" s="50"/>
      <c r="M223" s="51"/>
      <c r="N223" s="73">
        <f t="shared" si="13"/>
        <v>0</v>
      </c>
      <c r="O223" s="74"/>
      <c r="P223" s="74"/>
      <c r="Q223" s="51"/>
      <c r="R223" s="51"/>
      <c r="S223" s="51"/>
      <c r="T223" s="51"/>
      <c r="U223" s="51"/>
      <c r="V223" s="51"/>
      <c r="W223" s="78"/>
      <c r="X223" s="40"/>
      <c r="Y223" s="41"/>
      <c r="Z223" s="41"/>
      <c r="AA223" s="42"/>
    </row>
    <row r="224" spans="1:27" s="5" customFormat="1" x14ac:dyDescent="0.2">
      <c r="A224" s="9"/>
      <c r="B224" s="4"/>
      <c r="C224" s="4"/>
      <c r="D224" s="4"/>
      <c r="E224" s="4"/>
      <c r="F224" s="4"/>
      <c r="G224" s="47"/>
      <c r="H224" s="48"/>
      <c r="I224" s="49"/>
      <c r="J224" s="49"/>
      <c r="K224" s="49"/>
      <c r="L224" s="50"/>
      <c r="M224" s="51"/>
      <c r="N224" s="73">
        <f t="shared" si="13"/>
        <v>0</v>
      </c>
      <c r="O224" s="74"/>
      <c r="P224" s="74"/>
      <c r="Q224" s="51"/>
      <c r="R224" s="51"/>
      <c r="S224" s="51"/>
      <c r="T224" s="51"/>
      <c r="U224" s="51"/>
      <c r="V224" s="51"/>
      <c r="W224" s="78"/>
      <c r="X224" s="40"/>
      <c r="Y224" s="41"/>
      <c r="Z224" s="41"/>
      <c r="AA224" s="42"/>
    </row>
    <row r="225" spans="1:27" s="5" customFormat="1" x14ac:dyDescent="0.2">
      <c r="A225" s="9"/>
      <c r="B225" s="4"/>
      <c r="C225" s="4"/>
      <c r="D225" s="4"/>
      <c r="E225" s="4"/>
      <c r="F225" s="4"/>
      <c r="G225" s="47"/>
      <c r="H225" s="48"/>
      <c r="I225" s="49"/>
      <c r="J225" s="49"/>
      <c r="K225" s="49"/>
      <c r="L225" s="50"/>
      <c r="M225" s="51"/>
      <c r="N225" s="73">
        <f t="shared" si="13"/>
        <v>0</v>
      </c>
      <c r="O225" s="74"/>
      <c r="P225" s="74"/>
      <c r="Q225" s="51"/>
      <c r="R225" s="51"/>
      <c r="S225" s="51"/>
      <c r="T225" s="51"/>
      <c r="U225" s="51"/>
      <c r="V225" s="51"/>
      <c r="W225" s="78"/>
      <c r="X225" s="40"/>
      <c r="Y225" s="41"/>
      <c r="Z225" s="41"/>
      <c r="AA225" s="42"/>
    </row>
    <row r="226" spans="1:27" s="5" customFormat="1" x14ac:dyDescent="0.2">
      <c r="A226" s="9"/>
      <c r="B226" s="4"/>
      <c r="C226" s="4"/>
      <c r="D226" s="4"/>
      <c r="E226" s="4"/>
      <c r="F226" s="4"/>
      <c r="G226" s="47"/>
      <c r="H226" s="48"/>
      <c r="I226" s="49"/>
      <c r="J226" s="49"/>
      <c r="K226" s="49"/>
      <c r="L226" s="50"/>
      <c r="M226" s="51"/>
      <c r="N226" s="73">
        <f t="shared" si="13"/>
        <v>0</v>
      </c>
      <c r="O226" s="74"/>
      <c r="P226" s="74"/>
      <c r="Q226" s="51"/>
      <c r="R226" s="51"/>
      <c r="S226" s="51"/>
      <c r="T226" s="51"/>
      <c r="U226" s="51"/>
      <c r="V226" s="51"/>
      <c r="W226" s="78"/>
      <c r="X226" s="40"/>
      <c r="Y226" s="41"/>
      <c r="Z226" s="41"/>
      <c r="AA226" s="42"/>
    </row>
    <row r="227" spans="1:27" s="5" customFormat="1" x14ac:dyDescent="0.2">
      <c r="A227" s="9"/>
      <c r="B227" s="4"/>
      <c r="C227" s="4"/>
      <c r="D227" s="4"/>
      <c r="E227" s="4"/>
      <c r="F227" s="4"/>
      <c r="G227" s="47"/>
      <c r="H227" s="48"/>
      <c r="I227" s="49"/>
      <c r="J227" s="49"/>
      <c r="K227" s="49"/>
      <c r="L227" s="50"/>
      <c r="M227" s="51"/>
      <c r="N227" s="73">
        <f t="shared" si="13"/>
        <v>0</v>
      </c>
      <c r="O227" s="74"/>
      <c r="P227" s="74"/>
      <c r="Q227" s="51"/>
      <c r="R227" s="51"/>
      <c r="S227" s="51"/>
      <c r="T227" s="51"/>
      <c r="U227" s="51"/>
      <c r="V227" s="51"/>
      <c r="W227" s="78"/>
      <c r="X227" s="40"/>
      <c r="Y227" s="41"/>
      <c r="Z227" s="41"/>
      <c r="AA227" s="42"/>
    </row>
    <row r="228" spans="1:27" s="5" customFormat="1" x14ac:dyDescent="0.2">
      <c r="A228" s="9"/>
      <c r="B228" s="4"/>
      <c r="C228" s="4"/>
      <c r="D228" s="4"/>
      <c r="E228" s="4"/>
      <c r="F228" s="4"/>
      <c r="G228" s="47"/>
      <c r="H228" s="48"/>
      <c r="I228" s="49"/>
      <c r="J228" s="49"/>
      <c r="K228" s="49"/>
      <c r="L228" s="50"/>
      <c r="M228" s="51"/>
      <c r="N228" s="73">
        <f t="shared" si="13"/>
        <v>0</v>
      </c>
      <c r="O228" s="74"/>
      <c r="P228" s="74"/>
      <c r="Q228" s="51"/>
      <c r="R228" s="51"/>
      <c r="S228" s="51"/>
      <c r="T228" s="51"/>
      <c r="U228" s="51"/>
      <c r="V228" s="51"/>
      <c r="W228" s="78"/>
      <c r="X228" s="40"/>
      <c r="Y228" s="41"/>
      <c r="Z228" s="41"/>
      <c r="AA228" s="42"/>
    </row>
    <row r="229" spans="1:27" s="5" customFormat="1" x14ac:dyDescent="0.2">
      <c r="A229" s="9"/>
      <c r="B229" s="4"/>
      <c r="C229" s="4"/>
      <c r="D229" s="4"/>
      <c r="E229" s="4"/>
      <c r="F229" s="4"/>
      <c r="G229" s="47"/>
      <c r="H229" s="48"/>
      <c r="I229" s="49"/>
      <c r="J229" s="49"/>
      <c r="K229" s="49"/>
      <c r="L229" s="50"/>
      <c r="M229" s="51"/>
      <c r="N229" s="73">
        <f t="shared" si="13"/>
        <v>0</v>
      </c>
      <c r="O229" s="74"/>
      <c r="P229" s="74"/>
      <c r="Q229" s="51"/>
      <c r="R229" s="51"/>
      <c r="S229" s="51"/>
      <c r="T229" s="51"/>
      <c r="U229" s="51"/>
      <c r="V229" s="51"/>
      <c r="W229" s="78"/>
      <c r="X229" s="40"/>
      <c r="Y229" s="41"/>
      <c r="Z229" s="41"/>
      <c r="AA229" s="42"/>
    </row>
    <row r="230" spans="1:27" s="5" customFormat="1" x14ac:dyDescent="0.2">
      <c r="A230" s="9"/>
      <c r="B230" s="4"/>
      <c r="C230" s="4"/>
      <c r="D230" s="4"/>
      <c r="E230" s="4"/>
      <c r="F230" s="4"/>
      <c r="G230" s="47"/>
      <c r="H230" s="48"/>
      <c r="I230" s="49"/>
      <c r="J230" s="49"/>
      <c r="K230" s="49"/>
      <c r="L230" s="50"/>
      <c r="M230" s="51"/>
      <c r="N230" s="73">
        <f t="shared" si="13"/>
        <v>0</v>
      </c>
      <c r="O230" s="74"/>
      <c r="P230" s="74"/>
      <c r="Q230" s="51"/>
      <c r="R230" s="51"/>
      <c r="S230" s="51"/>
      <c r="T230" s="51"/>
      <c r="U230" s="51"/>
      <c r="V230" s="51"/>
      <c r="W230" s="78"/>
      <c r="X230" s="40"/>
      <c r="Y230" s="41"/>
      <c r="Z230" s="41"/>
      <c r="AA230" s="42"/>
    </row>
    <row r="231" spans="1:27" s="5" customFormat="1" x14ac:dyDescent="0.2">
      <c r="A231" s="9"/>
      <c r="B231" s="4"/>
      <c r="C231" s="4"/>
      <c r="D231" s="4"/>
      <c r="E231" s="4"/>
      <c r="F231" s="4"/>
      <c r="G231" s="47"/>
      <c r="H231" s="48"/>
      <c r="I231" s="49"/>
      <c r="J231" s="49"/>
      <c r="K231" s="49"/>
      <c r="L231" s="50"/>
      <c r="M231" s="51"/>
      <c r="N231" s="73">
        <f t="shared" si="13"/>
        <v>0</v>
      </c>
      <c r="O231" s="74"/>
      <c r="P231" s="74"/>
      <c r="Q231" s="51"/>
      <c r="R231" s="51"/>
      <c r="S231" s="51"/>
      <c r="T231" s="51"/>
      <c r="U231" s="51"/>
      <c r="V231" s="51"/>
      <c r="W231" s="78"/>
      <c r="X231" s="40"/>
      <c r="Y231" s="41"/>
      <c r="Z231" s="41"/>
      <c r="AA231" s="42"/>
    </row>
    <row r="232" spans="1:27" s="5" customFormat="1" x14ac:dyDescent="0.2">
      <c r="A232" s="9"/>
      <c r="B232" s="4"/>
      <c r="C232" s="4"/>
      <c r="D232" s="4"/>
      <c r="E232" s="4"/>
      <c r="F232" s="4"/>
      <c r="G232" s="47"/>
      <c r="H232" s="48"/>
      <c r="I232" s="49"/>
      <c r="J232" s="49"/>
      <c r="K232" s="49"/>
      <c r="L232" s="50"/>
      <c r="M232" s="51"/>
      <c r="N232" s="73">
        <f t="shared" si="13"/>
        <v>0</v>
      </c>
      <c r="O232" s="74"/>
      <c r="P232" s="74"/>
      <c r="Q232" s="51"/>
      <c r="R232" s="51"/>
      <c r="S232" s="51"/>
      <c r="T232" s="51"/>
      <c r="U232" s="51"/>
      <c r="V232" s="51"/>
      <c r="W232" s="78"/>
      <c r="X232" s="40"/>
      <c r="Y232" s="41"/>
      <c r="Z232" s="41"/>
      <c r="AA232" s="42"/>
    </row>
    <row r="233" spans="1:27" s="5" customFormat="1" x14ac:dyDescent="0.2">
      <c r="A233" s="9"/>
      <c r="B233" s="4"/>
      <c r="C233" s="4"/>
      <c r="D233" s="4"/>
      <c r="E233" s="4"/>
      <c r="F233" s="4"/>
      <c r="G233" s="47"/>
      <c r="H233" s="48"/>
      <c r="I233" s="49"/>
      <c r="J233" s="49"/>
      <c r="K233" s="49"/>
      <c r="L233" s="50"/>
      <c r="M233" s="51"/>
      <c r="N233" s="73">
        <f t="shared" si="13"/>
        <v>0</v>
      </c>
      <c r="O233" s="74"/>
      <c r="P233" s="74"/>
      <c r="Q233" s="51"/>
      <c r="R233" s="51"/>
      <c r="S233" s="51"/>
      <c r="T233" s="51"/>
      <c r="U233" s="51"/>
      <c r="V233" s="51"/>
      <c r="W233" s="78"/>
      <c r="X233" s="40"/>
      <c r="Y233" s="41"/>
      <c r="Z233" s="41"/>
      <c r="AA233" s="42"/>
    </row>
    <row r="234" spans="1:27" s="5" customFormat="1" x14ac:dyDescent="0.2">
      <c r="A234" s="9"/>
      <c r="B234" s="4"/>
      <c r="C234" s="4"/>
      <c r="D234" s="4"/>
      <c r="E234" s="4"/>
      <c r="F234" s="4"/>
      <c r="G234" s="47"/>
      <c r="H234" s="48"/>
      <c r="I234" s="49"/>
      <c r="J234" s="49"/>
      <c r="K234" s="49"/>
      <c r="L234" s="50"/>
      <c r="M234" s="51"/>
      <c r="N234" s="73">
        <f t="shared" si="13"/>
        <v>0</v>
      </c>
      <c r="O234" s="74"/>
      <c r="P234" s="74"/>
      <c r="Q234" s="51"/>
      <c r="R234" s="51"/>
      <c r="S234" s="51"/>
      <c r="T234" s="51"/>
      <c r="U234" s="51"/>
      <c r="V234" s="51"/>
      <c r="W234" s="78"/>
      <c r="X234" s="40"/>
      <c r="Y234" s="41"/>
      <c r="Z234" s="41"/>
      <c r="AA234" s="42"/>
    </row>
    <row r="235" spans="1:27" s="5" customFormat="1" x14ac:dyDescent="0.2">
      <c r="A235" s="9"/>
      <c r="B235" s="4"/>
      <c r="C235" s="4"/>
      <c r="D235" s="4"/>
      <c r="E235" s="4"/>
      <c r="F235" s="4"/>
      <c r="G235" s="47"/>
      <c r="H235" s="48"/>
      <c r="I235" s="49"/>
      <c r="J235" s="49"/>
      <c r="K235" s="49"/>
      <c r="L235" s="50"/>
      <c r="M235" s="51"/>
      <c r="N235" s="73">
        <f t="shared" si="13"/>
        <v>0</v>
      </c>
      <c r="O235" s="74"/>
      <c r="P235" s="74"/>
      <c r="Q235" s="51"/>
      <c r="R235" s="51"/>
      <c r="S235" s="51"/>
      <c r="T235" s="51"/>
      <c r="U235" s="51"/>
      <c r="V235" s="51"/>
      <c r="W235" s="78"/>
      <c r="X235" s="40"/>
      <c r="Y235" s="41"/>
      <c r="Z235" s="41"/>
      <c r="AA235" s="42"/>
    </row>
    <row r="236" spans="1:27" s="5" customFormat="1" x14ac:dyDescent="0.2">
      <c r="A236" s="9"/>
      <c r="B236" s="4"/>
      <c r="C236" s="4"/>
      <c r="D236" s="4"/>
      <c r="E236" s="4"/>
      <c r="F236" s="4"/>
      <c r="G236" s="47"/>
      <c r="H236" s="48"/>
      <c r="I236" s="49"/>
      <c r="J236" s="49"/>
      <c r="K236" s="49"/>
      <c r="L236" s="50"/>
      <c r="M236" s="51"/>
      <c r="N236" s="73">
        <f t="shared" si="13"/>
        <v>0</v>
      </c>
      <c r="O236" s="74"/>
      <c r="P236" s="74"/>
      <c r="Q236" s="51"/>
      <c r="R236" s="51"/>
      <c r="S236" s="51"/>
      <c r="T236" s="51"/>
      <c r="U236" s="51"/>
      <c r="V236" s="51"/>
      <c r="W236" s="78"/>
      <c r="X236" s="40"/>
      <c r="Y236" s="41"/>
      <c r="Z236" s="41"/>
      <c r="AA236" s="42"/>
    </row>
    <row r="237" spans="1:27" s="5" customFormat="1" x14ac:dyDescent="0.2">
      <c r="A237" s="9"/>
      <c r="B237" s="4"/>
      <c r="C237" s="4"/>
      <c r="D237" s="4"/>
      <c r="E237" s="4"/>
      <c r="F237" s="4"/>
      <c r="G237" s="47"/>
      <c r="H237" s="48"/>
      <c r="I237" s="49"/>
      <c r="J237" s="49"/>
      <c r="K237" s="49"/>
      <c r="L237" s="50"/>
      <c r="M237" s="51"/>
      <c r="N237" s="73">
        <f t="shared" si="13"/>
        <v>0</v>
      </c>
      <c r="O237" s="74"/>
      <c r="P237" s="74"/>
      <c r="Q237" s="51"/>
      <c r="R237" s="51"/>
      <c r="S237" s="51"/>
      <c r="T237" s="51"/>
      <c r="U237" s="51"/>
      <c r="V237" s="51"/>
      <c r="W237" s="78"/>
      <c r="X237" s="40"/>
      <c r="Y237" s="41"/>
      <c r="Z237" s="41"/>
      <c r="AA237" s="42"/>
    </row>
    <row r="238" spans="1:27" s="5" customFormat="1" x14ac:dyDescent="0.2">
      <c r="A238" s="9"/>
      <c r="B238" s="4"/>
      <c r="C238" s="4"/>
      <c r="D238" s="4"/>
      <c r="E238" s="4"/>
      <c r="F238" s="4"/>
      <c r="G238" s="47"/>
      <c r="H238" s="48"/>
      <c r="I238" s="49"/>
      <c r="J238" s="49"/>
      <c r="K238" s="49"/>
      <c r="L238" s="50"/>
      <c r="M238" s="51"/>
      <c r="N238" s="73">
        <f t="shared" si="13"/>
        <v>0</v>
      </c>
      <c r="O238" s="74"/>
      <c r="P238" s="74"/>
      <c r="Q238" s="51"/>
      <c r="R238" s="51"/>
      <c r="S238" s="51"/>
      <c r="T238" s="51"/>
      <c r="U238" s="51"/>
      <c r="V238" s="51"/>
      <c r="W238" s="78"/>
      <c r="X238" s="40"/>
      <c r="Y238" s="41"/>
      <c r="Z238" s="41"/>
      <c r="AA238" s="42"/>
    </row>
    <row r="239" spans="1:27" s="5" customFormat="1" x14ac:dyDescent="0.2">
      <c r="A239" s="9"/>
      <c r="B239" s="4"/>
      <c r="C239" s="4"/>
      <c r="D239" s="4"/>
      <c r="E239" s="4"/>
      <c r="F239" s="4"/>
      <c r="G239" s="47"/>
      <c r="H239" s="48"/>
      <c r="I239" s="49"/>
      <c r="J239" s="49"/>
      <c r="K239" s="49"/>
      <c r="L239" s="50"/>
      <c r="M239" s="51"/>
      <c r="N239" s="73">
        <f t="shared" si="13"/>
        <v>0</v>
      </c>
      <c r="O239" s="74"/>
      <c r="P239" s="74"/>
      <c r="Q239" s="51"/>
      <c r="R239" s="51"/>
      <c r="S239" s="51"/>
      <c r="T239" s="51"/>
      <c r="U239" s="51"/>
      <c r="V239" s="51"/>
      <c r="W239" s="78"/>
      <c r="X239" s="40"/>
      <c r="Y239" s="41"/>
      <c r="Z239" s="41"/>
      <c r="AA239" s="42"/>
    </row>
    <row r="240" spans="1:27" s="5" customFormat="1" x14ac:dyDescent="0.2">
      <c r="A240" s="9"/>
      <c r="B240" s="4"/>
      <c r="C240" s="4"/>
      <c r="D240" s="4"/>
      <c r="E240" s="4"/>
      <c r="F240" s="4"/>
      <c r="G240" s="47"/>
      <c r="H240" s="48"/>
      <c r="I240" s="49"/>
      <c r="J240" s="49"/>
      <c r="K240" s="49"/>
      <c r="L240" s="50"/>
      <c r="M240" s="51"/>
      <c r="N240" s="73">
        <f t="shared" si="13"/>
        <v>0</v>
      </c>
      <c r="O240" s="74"/>
      <c r="P240" s="74"/>
      <c r="Q240" s="51"/>
      <c r="R240" s="51"/>
      <c r="S240" s="51"/>
      <c r="T240" s="51"/>
      <c r="U240" s="51"/>
      <c r="V240" s="51"/>
      <c r="W240" s="78"/>
      <c r="X240" s="40"/>
      <c r="Y240" s="41"/>
      <c r="Z240" s="41"/>
      <c r="AA240" s="42"/>
    </row>
    <row r="241" spans="1:27" s="5" customFormat="1" x14ac:dyDescent="0.2">
      <c r="A241" s="9"/>
      <c r="B241" s="4"/>
      <c r="C241" s="4"/>
      <c r="D241" s="4"/>
      <c r="E241" s="4"/>
      <c r="F241" s="4"/>
      <c r="G241" s="47"/>
      <c r="H241" s="48"/>
      <c r="I241" s="49"/>
      <c r="J241" s="49"/>
      <c r="K241" s="49"/>
      <c r="L241" s="50"/>
      <c r="M241" s="51"/>
      <c r="N241" s="73">
        <f t="shared" si="13"/>
        <v>0</v>
      </c>
      <c r="O241" s="74"/>
      <c r="P241" s="74"/>
      <c r="Q241" s="51"/>
      <c r="R241" s="51"/>
      <c r="S241" s="51"/>
      <c r="T241" s="51"/>
      <c r="U241" s="51"/>
      <c r="V241" s="51"/>
      <c r="W241" s="78"/>
      <c r="X241" s="40"/>
      <c r="Y241" s="41"/>
      <c r="Z241" s="41"/>
      <c r="AA241" s="42"/>
    </row>
    <row r="242" spans="1:27" s="5" customFormat="1" x14ac:dyDescent="0.2">
      <c r="A242" s="9"/>
      <c r="B242" s="4"/>
      <c r="C242" s="4"/>
      <c r="D242" s="4"/>
      <c r="E242" s="4"/>
      <c r="F242" s="4"/>
      <c r="G242" s="47"/>
      <c r="H242" s="48"/>
      <c r="I242" s="49"/>
      <c r="J242" s="49"/>
      <c r="K242" s="49"/>
      <c r="L242" s="50"/>
      <c r="M242" s="51"/>
      <c r="N242" s="73">
        <f t="shared" si="13"/>
        <v>0</v>
      </c>
      <c r="O242" s="74"/>
      <c r="P242" s="74"/>
      <c r="Q242" s="51"/>
      <c r="R242" s="51"/>
      <c r="S242" s="51"/>
      <c r="T242" s="51"/>
      <c r="U242" s="51"/>
      <c r="V242" s="51"/>
      <c r="W242" s="78"/>
      <c r="X242" s="40"/>
      <c r="Y242" s="41"/>
      <c r="Z242" s="41"/>
      <c r="AA242" s="42"/>
    </row>
    <row r="243" spans="1:27" s="5" customFormat="1" x14ac:dyDescent="0.2">
      <c r="A243" s="9"/>
      <c r="B243" s="4"/>
      <c r="C243" s="4"/>
      <c r="D243" s="4"/>
      <c r="E243" s="4"/>
      <c r="F243" s="4"/>
      <c r="G243" s="47"/>
      <c r="H243" s="48"/>
      <c r="I243" s="49"/>
      <c r="J243" s="49"/>
      <c r="K243" s="49"/>
      <c r="L243" s="50"/>
      <c r="M243" s="51"/>
      <c r="N243" s="73">
        <f t="shared" si="13"/>
        <v>0</v>
      </c>
      <c r="O243" s="74"/>
      <c r="P243" s="74"/>
      <c r="Q243" s="51"/>
      <c r="R243" s="51"/>
      <c r="S243" s="51"/>
      <c r="T243" s="51"/>
      <c r="U243" s="51"/>
      <c r="V243" s="51"/>
      <c r="W243" s="78"/>
      <c r="X243" s="40"/>
      <c r="Y243" s="41"/>
      <c r="Z243" s="41"/>
      <c r="AA243" s="42"/>
    </row>
    <row r="244" spans="1:27" s="5" customFormat="1" x14ac:dyDescent="0.2">
      <c r="A244" s="9"/>
      <c r="B244" s="4"/>
      <c r="C244" s="4"/>
      <c r="D244" s="4"/>
      <c r="E244" s="4"/>
      <c r="F244" s="4"/>
      <c r="G244" s="47"/>
      <c r="H244" s="48"/>
      <c r="I244" s="49"/>
      <c r="J244" s="49"/>
      <c r="K244" s="49"/>
      <c r="L244" s="50"/>
      <c r="M244" s="51"/>
      <c r="N244" s="73">
        <f t="shared" si="13"/>
        <v>0</v>
      </c>
      <c r="O244" s="74"/>
      <c r="P244" s="74"/>
      <c r="Q244" s="51"/>
      <c r="R244" s="51"/>
      <c r="S244" s="51"/>
      <c r="T244" s="51"/>
      <c r="U244" s="51"/>
      <c r="V244" s="51"/>
      <c r="W244" s="78"/>
      <c r="X244" s="40"/>
      <c r="Y244" s="41"/>
      <c r="Z244" s="41"/>
      <c r="AA244" s="42"/>
    </row>
    <row r="245" spans="1:27" s="5" customFormat="1" x14ac:dyDescent="0.2">
      <c r="A245" s="9"/>
      <c r="B245" s="4"/>
      <c r="C245" s="4"/>
      <c r="D245" s="4"/>
      <c r="E245" s="4"/>
      <c r="F245" s="4"/>
      <c r="G245" s="47"/>
      <c r="H245" s="48"/>
      <c r="I245" s="49"/>
      <c r="J245" s="49"/>
      <c r="K245" s="49"/>
      <c r="L245" s="50"/>
      <c r="M245" s="51"/>
      <c r="N245" s="73">
        <f t="shared" si="13"/>
        <v>0</v>
      </c>
      <c r="O245" s="74"/>
      <c r="P245" s="74"/>
      <c r="Q245" s="51"/>
      <c r="R245" s="51"/>
      <c r="S245" s="51"/>
      <c r="T245" s="51"/>
      <c r="U245" s="51"/>
      <c r="V245" s="51"/>
      <c r="W245" s="78"/>
      <c r="X245" s="40"/>
      <c r="Y245" s="41"/>
      <c r="Z245" s="41"/>
      <c r="AA245" s="42"/>
    </row>
    <row r="246" spans="1:27" s="5" customFormat="1" x14ac:dyDescent="0.2">
      <c r="A246" s="9"/>
      <c r="B246" s="4"/>
      <c r="C246" s="4"/>
      <c r="D246" s="4"/>
      <c r="E246" s="4"/>
      <c r="F246" s="4"/>
      <c r="G246" s="47"/>
      <c r="H246" s="48"/>
      <c r="I246" s="49"/>
      <c r="J246" s="49"/>
      <c r="K246" s="49"/>
      <c r="L246" s="50"/>
      <c r="M246" s="51"/>
      <c r="N246" s="73">
        <f t="shared" si="13"/>
        <v>0</v>
      </c>
      <c r="O246" s="74"/>
      <c r="P246" s="74"/>
      <c r="Q246" s="51"/>
      <c r="R246" s="51"/>
      <c r="S246" s="51"/>
      <c r="T246" s="51"/>
      <c r="U246" s="51"/>
      <c r="V246" s="51"/>
      <c r="W246" s="78"/>
      <c r="X246" s="40"/>
      <c r="Y246" s="41"/>
      <c r="Z246" s="41"/>
      <c r="AA246" s="42"/>
    </row>
    <row r="247" spans="1:27" s="5" customFormat="1" x14ac:dyDescent="0.2">
      <c r="A247" s="9"/>
      <c r="B247" s="4"/>
      <c r="C247" s="4"/>
      <c r="D247" s="4"/>
      <c r="E247" s="4"/>
      <c r="F247" s="4"/>
      <c r="G247" s="47"/>
      <c r="H247" s="48"/>
      <c r="I247" s="49"/>
      <c r="J247" s="49"/>
      <c r="K247" s="49"/>
      <c r="L247" s="50"/>
      <c r="M247" s="51"/>
      <c r="N247" s="73">
        <f t="shared" si="13"/>
        <v>0</v>
      </c>
      <c r="O247" s="74"/>
      <c r="P247" s="74"/>
      <c r="Q247" s="51"/>
      <c r="R247" s="51"/>
      <c r="S247" s="51"/>
      <c r="T247" s="51"/>
      <c r="U247" s="51"/>
      <c r="V247" s="51"/>
      <c r="W247" s="78"/>
      <c r="X247" s="40"/>
      <c r="Y247" s="41"/>
      <c r="Z247" s="41"/>
      <c r="AA247" s="42"/>
    </row>
    <row r="248" spans="1:27" s="5" customFormat="1" x14ac:dyDescent="0.2">
      <c r="A248" s="9"/>
      <c r="B248" s="4"/>
      <c r="C248" s="4"/>
      <c r="D248" s="4"/>
      <c r="E248" s="4"/>
      <c r="F248" s="4"/>
      <c r="G248" s="47"/>
      <c r="H248" s="48"/>
      <c r="I248" s="49"/>
      <c r="J248" s="49"/>
      <c r="K248" s="49"/>
      <c r="L248" s="50"/>
      <c r="M248" s="51"/>
      <c r="N248" s="73">
        <f t="shared" si="13"/>
        <v>0</v>
      </c>
      <c r="O248" s="74"/>
      <c r="P248" s="74"/>
      <c r="Q248" s="51"/>
      <c r="R248" s="51"/>
      <c r="S248" s="51"/>
      <c r="T248" s="51"/>
      <c r="U248" s="51"/>
      <c r="V248" s="51"/>
      <c r="W248" s="78"/>
      <c r="X248" s="40"/>
      <c r="Y248" s="41"/>
      <c r="Z248" s="41"/>
      <c r="AA248" s="42"/>
    </row>
    <row r="249" spans="1:27" s="5" customFormat="1" x14ac:dyDescent="0.2">
      <c r="A249" s="9"/>
      <c r="B249" s="4"/>
      <c r="C249" s="4"/>
      <c r="D249" s="4"/>
      <c r="E249" s="4"/>
      <c r="F249" s="4"/>
      <c r="G249" s="47"/>
      <c r="H249" s="48"/>
      <c r="I249" s="49"/>
      <c r="J249" s="49"/>
      <c r="K249" s="49"/>
      <c r="L249" s="50"/>
      <c r="M249" s="51"/>
      <c r="N249" s="73">
        <f t="shared" si="13"/>
        <v>0</v>
      </c>
      <c r="O249" s="74"/>
      <c r="P249" s="74"/>
      <c r="Q249" s="51"/>
      <c r="R249" s="51"/>
      <c r="S249" s="51"/>
      <c r="T249" s="51"/>
      <c r="U249" s="51"/>
      <c r="V249" s="51"/>
      <c r="W249" s="78"/>
      <c r="X249" s="40"/>
      <c r="Y249" s="41"/>
      <c r="Z249" s="41"/>
      <c r="AA249" s="42"/>
    </row>
    <row r="250" spans="1:27" s="5" customFormat="1" x14ac:dyDescent="0.2">
      <c r="A250" s="9"/>
      <c r="B250" s="4"/>
      <c r="C250" s="4"/>
      <c r="D250" s="4"/>
      <c r="E250" s="4"/>
      <c r="F250" s="4"/>
      <c r="G250" s="47"/>
      <c r="H250" s="48"/>
      <c r="I250" s="49"/>
      <c r="J250" s="49"/>
      <c r="K250" s="49"/>
      <c r="L250" s="50"/>
      <c r="M250" s="51"/>
      <c r="N250" s="73">
        <f t="shared" si="13"/>
        <v>0</v>
      </c>
      <c r="O250" s="74"/>
      <c r="P250" s="74"/>
      <c r="Q250" s="51"/>
      <c r="R250" s="51"/>
      <c r="S250" s="51"/>
      <c r="T250" s="51"/>
      <c r="U250" s="51"/>
      <c r="V250" s="51"/>
      <c r="W250" s="78"/>
      <c r="X250" s="40"/>
      <c r="Y250" s="41"/>
      <c r="Z250" s="41"/>
      <c r="AA250" s="42"/>
    </row>
    <row r="251" spans="1:27" s="5" customFormat="1" x14ac:dyDescent="0.2">
      <c r="A251" s="9"/>
      <c r="B251" s="4"/>
      <c r="C251" s="4"/>
      <c r="D251" s="4"/>
      <c r="E251" s="4"/>
      <c r="F251" s="4"/>
      <c r="G251" s="47"/>
      <c r="H251" s="48"/>
      <c r="I251" s="49"/>
      <c r="J251" s="49"/>
      <c r="K251" s="49"/>
      <c r="L251" s="50"/>
      <c r="M251" s="51"/>
      <c r="N251" s="73">
        <f t="shared" ref="N251:N281" si="14">SUM(H251:M251)</f>
        <v>0</v>
      </c>
      <c r="O251" s="74"/>
      <c r="P251" s="74"/>
      <c r="Q251" s="51"/>
      <c r="R251" s="51"/>
      <c r="S251" s="51"/>
      <c r="T251" s="51"/>
      <c r="U251" s="51"/>
      <c r="V251" s="51"/>
      <c r="W251" s="78"/>
      <c r="X251" s="40"/>
      <c r="Y251" s="41"/>
      <c r="Z251" s="41"/>
      <c r="AA251" s="42"/>
    </row>
    <row r="252" spans="1:27" s="5" customFormat="1" x14ac:dyDescent="0.2">
      <c r="A252" s="9"/>
      <c r="B252" s="4"/>
      <c r="C252" s="4"/>
      <c r="D252" s="4"/>
      <c r="E252" s="4"/>
      <c r="F252" s="4"/>
      <c r="G252" s="47"/>
      <c r="H252" s="48"/>
      <c r="I252" s="49"/>
      <c r="J252" s="49"/>
      <c r="K252" s="49"/>
      <c r="L252" s="50"/>
      <c r="M252" s="51"/>
      <c r="N252" s="73">
        <f t="shared" si="14"/>
        <v>0</v>
      </c>
      <c r="O252" s="74"/>
      <c r="P252" s="74"/>
      <c r="Q252" s="51"/>
      <c r="R252" s="51"/>
      <c r="S252" s="51"/>
      <c r="T252" s="51"/>
      <c r="U252" s="51"/>
      <c r="V252" s="51"/>
      <c r="W252" s="78"/>
      <c r="X252" s="40"/>
      <c r="Y252" s="41"/>
      <c r="Z252" s="41"/>
      <c r="AA252" s="42"/>
    </row>
    <row r="253" spans="1:27" s="5" customFormat="1" x14ac:dyDescent="0.2">
      <c r="A253" s="9"/>
      <c r="B253" s="4"/>
      <c r="C253" s="4"/>
      <c r="D253" s="4"/>
      <c r="E253" s="4"/>
      <c r="F253" s="4"/>
      <c r="G253" s="47"/>
      <c r="H253" s="48"/>
      <c r="I253" s="49"/>
      <c r="J253" s="49"/>
      <c r="K253" s="49"/>
      <c r="L253" s="50"/>
      <c r="M253" s="51"/>
      <c r="N253" s="73">
        <f t="shared" si="14"/>
        <v>0</v>
      </c>
      <c r="O253" s="74"/>
      <c r="P253" s="74"/>
      <c r="Q253" s="51"/>
      <c r="R253" s="51"/>
      <c r="S253" s="51"/>
      <c r="T253" s="51"/>
      <c r="U253" s="51"/>
      <c r="V253" s="51"/>
      <c r="W253" s="78"/>
      <c r="X253" s="40"/>
      <c r="Y253" s="41"/>
      <c r="Z253" s="41"/>
      <c r="AA253" s="42"/>
    </row>
    <row r="254" spans="1:27" s="5" customFormat="1" x14ac:dyDescent="0.2">
      <c r="A254" s="9"/>
      <c r="B254" s="4"/>
      <c r="C254" s="4"/>
      <c r="D254" s="4"/>
      <c r="E254" s="4"/>
      <c r="F254" s="4"/>
      <c r="G254" s="47"/>
      <c r="H254" s="48"/>
      <c r="I254" s="49"/>
      <c r="J254" s="49"/>
      <c r="K254" s="49"/>
      <c r="L254" s="50"/>
      <c r="M254" s="51"/>
      <c r="N254" s="73">
        <f t="shared" si="14"/>
        <v>0</v>
      </c>
      <c r="O254" s="74"/>
      <c r="P254" s="74"/>
      <c r="Q254" s="51"/>
      <c r="R254" s="51"/>
      <c r="S254" s="51"/>
      <c r="T254" s="51"/>
      <c r="U254" s="51"/>
      <c r="V254" s="51"/>
      <c r="W254" s="78"/>
      <c r="X254" s="40"/>
      <c r="Y254" s="41"/>
      <c r="Z254" s="41"/>
      <c r="AA254" s="42"/>
    </row>
    <row r="255" spans="1:27" s="5" customFormat="1" x14ac:dyDescent="0.2">
      <c r="A255" s="9"/>
      <c r="B255" s="4"/>
      <c r="C255" s="4"/>
      <c r="D255" s="4"/>
      <c r="E255" s="4"/>
      <c r="F255" s="4"/>
      <c r="G255" s="47"/>
      <c r="H255" s="48"/>
      <c r="I255" s="49"/>
      <c r="J255" s="49"/>
      <c r="K255" s="49"/>
      <c r="L255" s="50"/>
      <c r="M255" s="51"/>
      <c r="N255" s="73">
        <f t="shared" si="14"/>
        <v>0</v>
      </c>
      <c r="O255" s="74"/>
      <c r="P255" s="74"/>
      <c r="Q255" s="51"/>
      <c r="R255" s="51"/>
      <c r="S255" s="51"/>
      <c r="T255" s="51"/>
      <c r="U255" s="51"/>
      <c r="V255" s="51"/>
      <c r="W255" s="78"/>
      <c r="X255" s="40"/>
      <c r="Y255" s="41"/>
      <c r="Z255" s="41"/>
      <c r="AA255" s="42"/>
    </row>
    <row r="256" spans="1:27" s="5" customFormat="1" x14ac:dyDescent="0.2">
      <c r="A256" s="9"/>
      <c r="B256" s="4"/>
      <c r="C256" s="4"/>
      <c r="D256" s="4"/>
      <c r="E256" s="4"/>
      <c r="F256" s="4"/>
      <c r="G256" s="47"/>
      <c r="H256" s="48"/>
      <c r="I256" s="49"/>
      <c r="J256" s="49"/>
      <c r="K256" s="49"/>
      <c r="L256" s="50"/>
      <c r="M256" s="51"/>
      <c r="N256" s="73">
        <f t="shared" si="14"/>
        <v>0</v>
      </c>
      <c r="O256" s="74"/>
      <c r="P256" s="74"/>
      <c r="Q256" s="51"/>
      <c r="R256" s="51"/>
      <c r="S256" s="51"/>
      <c r="T256" s="51"/>
      <c r="U256" s="51"/>
      <c r="V256" s="51"/>
      <c r="W256" s="78"/>
      <c r="X256" s="40"/>
      <c r="Y256" s="41"/>
      <c r="Z256" s="41"/>
      <c r="AA256" s="42"/>
    </row>
    <row r="257" spans="1:27" s="5" customFormat="1" x14ac:dyDescent="0.2">
      <c r="A257" s="9"/>
      <c r="B257" s="4"/>
      <c r="C257" s="4"/>
      <c r="D257" s="4"/>
      <c r="E257" s="4"/>
      <c r="F257" s="4"/>
      <c r="G257" s="47"/>
      <c r="H257" s="48"/>
      <c r="I257" s="49"/>
      <c r="J257" s="49"/>
      <c r="K257" s="49"/>
      <c r="L257" s="50"/>
      <c r="M257" s="51"/>
      <c r="N257" s="73">
        <f t="shared" si="14"/>
        <v>0</v>
      </c>
      <c r="O257" s="74"/>
      <c r="P257" s="74"/>
      <c r="Q257" s="51"/>
      <c r="R257" s="51"/>
      <c r="S257" s="51"/>
      <c r="T257" s="51"/>
      <c r="U257" s="51"/>
      <c r="V257" s="51"/>
      <c r="W257" s="78"/>
      <c r="X257" s="40"/>
      <c r="Y257" s="41"/>
      <c r="Z257" s="41"/>
      <c r="AA257" s="42"/>
    </row>
    <row r="258" spans="1:27" s="5" customFormat="1" x14ac:dyDescent="0.2">
      <c r="A258" s="9"/>
      <c r="B258" s="4"/>
      <c r="C258" s="4"/>
      <c r="D258" s="4"/>
      <c r="E258" s="4"/>
      <c r="F258" s="4"/>
      <c r="G258" s="47"/>
      <c r="H258" s="48"/>
      <c r="I258" s="49"/>
      <c r="J258" s="49"/>
      <c r="K258" s="49"/>
      <c r="L258" s="50"/>
      <c r="M258" s="51"/>
      <c r="N258" s="73">
        <f t="shared" si="14"/>
        <v>0</v>
      </c>
      <c r="O258" s="74"/>
      <c r="P258" s="74"/>
      <c r="Q258" s="51"/>
      <c r="R258" s="51"/>
      <c r="S258" s="51"/>
      <c r="T258" s="51"/>
      <c r="U258" s="51"/>
      <c r="V258" s="51"/>
      <c r="W258" s="78"/>
      <c r="X258" s="40"/>
      <c r="Y258" s="41"/>
      <c r="Z258" s="41"/>
      <c r="AA258" s="42"/>
    </row>
    <row r="259" spans="1:27" s="5" customFormat="1" x14ac:dyDescent="0.2">
      <c r="A259" s="9"/>
      <c r="B259" s="4"/>
      <c r="C259" s="4"/>
      <c r="D259" s="4"/>
      <c r="E259" s="4"/>
      <c r="F259" s="4"/>
      <c r="G259" s="47"/>
      <c r="H259" s="48"/>
      <c r="I259" s="49"/>
      <c r="J259" s="49"/>
      <c r="K259" s="49"/>
      <c r="L259" s="50"/>
      <c r="M259" s="51"/>
      <c r="N259" s="73">
        <f t="shared" si="14"/>
        <v>0</v>
      </c>
      <c r="O259" s="74"/>
      <c r="P259" s="74"/>
      <c r="Q259" s="51"/>
      <c r="R259" s="51"/>
      <c r="S259" s="51"/>
      <c r="T259" s="51"/>
      <c r="U259" s="51"/>
      <c r="V259" s="51"/>
      <c r="W259" s="78"/>
      <c r="X259" s="40"/>
      <c r="Y259" s="41"/>
      <c r="Z259" s="41"/>
      <c r="AA259" s="42"/>
    </row>
    <row r="260" spans="1:27" s="5" customFormat="1" x14ac:dyDescent="0.2">
      <c r="A260" s="9"/>
      <c r="B260" s="4"/>
      <c r="C260" s="4"/>
      <c r="D260" s="4"/>
      <c r="E260" s="4"/>
      <c r="F260" s="4"/>
      <c r="G260" s="47"/>
      <c r="H260" s="48"/>
      <c r="I260" s="49"/>
      <c r="J260" s="49"/>
      <c r="K260" s="49"/>
      <c r="L260" s="50"/>
      <c r="M260" s="51"/>
      <c r="N260" s="73">
        <f t="shared" si="14"/>
        <v>0</v>
      </c>
      <c r="O260" s="74"/>
      <c r="P260" s="74"/>
      <c r="Q260" s="51"/>
      <c r="R260" s="51"/>
      <c r="S260" s="51"/>
      <c r="T260" s="51"/>
      <c r="U260" s="51"/>
      <c r="V260" s="51"/>
      <c r="W260" s="78"/>
      <c r="X260" s="40"/>
      <c r="Y260" s="41"/>
      <c r="Z260" s="41"/>
      <c r="AA260" s="42"/>
    </row>
    <row r="261" spans="1:27" s="5" customFormat="1" x14ac:dyDescent="0.2">
      <c r="A261" s="9"/>
      <c r="B261" s="4"/>
      <c r="C261" s="4"/>
      <c r="D261" s="4"/>
      <c r="E261" s="4"/>
      <c r="F261" s="4"/>
      <c r="G261" s="47"/>
      <c r="H261" s="48"/>
      <c r="I261" s="49"/>
      <c r="J261" s="49"/>
      <c r="K261" s="49"/>
      <c r="L261" s="50"/>
      <c r="M261" s="51"/>
      <c r="N261" s="73">
        <f t="shared" si="14"/>
        <v>0</v>
      </c>
      <c r="O261" s="74"/>
      <c r="P261" s="74"/>
      <c r="Q261" s="51"/>
      <c r="R261" s="51"/>
      <c r="S261" s="51"/>
      <c r="T261" s="51"/>
      <c r="U261" s="51"/>
      <c r="V261" s="51"/>
      <c r="W261" s="78"/>
      <c r="X261" s="40"/>
      <c r="Y261" s="41"/>
      <c r="Z261" s="41"/>
      <c r="AA261" s="42"/>
    </row>
    <row r="262" spans="1:27" s="5" customFormat="1" x14ac:dyDescent="0.2">
      <c r="A262" s="9"/>
      <c r="B262" s="4"/>
      <c r="C262" s="4"/>
      <c r="D262" s="4"/>
      <c r="E262" s="4"/>
      <c r="F262" s="4"/>
      <c r="G262" s="47"/>
      <c r="H262" s="48"/>
      <c r="I262" s="49"/>
      <c r="J262" s="49"/>
      <c r="K262" s="49"/>
      <c r="L262" s="50"/>
      <c r="M262" s="51"/>
      <c r="N262" s="73">
        <f t="shared" si="14"/>
        <v>0</v>
      </c>
      <c r="O262" s="74"/>
      <c r="P262" s="74"/>
      <c r="Q262" s="51"/>
      <c r="R262" s="51"/>
      <c r="S262" s="51"/>
      <c r="T262" s="51"/>
      <c r="U262" s="51"/>
      <c r="V262" s="51"/>
      <c r="W262" s="78"/>
      <c r="X262" s="40"/>
      <c r="Y262" s="41"/>
      <c r="Z262" s="41"/>
      <c r="AA262" s="42"/>
    </row>
    <row r="263" spans="1:27" s="5" customFormat="1" x14ac:dyDescent="0.2">
      <c r="A263" s="9"/>
      <c r="B263" s="4"/>
      <c r="C263" s="4"/>
      <c r="D263" s="4"/>
      <c r="E263" s="4"/>
      <c r="F263" s="4"/>
      <c r="G263" s="47"/>
      <c r="H263" s="48"/>
      <c r="I263" s="49"/>
      <c r="J263" s="49"/>
      <c r="K263" s="49"/>
      <c r="L263" s="50"/>
      <c r="M263" s="51"/>
      <c r="N263" s="73">
        <f t="shared" si="14"/>
        <v>0</v>
      </c>
      <c r="O263" s="74"/>
      <c r="P263" s="74"/>
      <c r="Q263" s="51"/>
      <c r="R263" s="51"/>
      <c r="S263" s="51"/>
      <c r="T263" s="51"/>
      <c r="U263" s="51"/>
      <c r="V263" s="51"/>
      <c r="W263" s="78"/>
      <c r="X263" s="40"/>
      <c r="Y263" s="41"/>
      <c r="Z263" s="41"/>
      <c r="AA263" s="42"/>
    </row>
    <row r="264" spans="1:27" s="5" customFormat="1" x14ac:dyDescent="0.2">
      <c r="A264" s="9"/>
      <c r="B264" s="4"/>
      <c r="C264" s="4"/>
      <c r="D264" s="4"/>
      <c r="E264" s="4"/>
      <c r="F264" s="4"/>
      <c r="G264" s="47"/>
      <c r="H264" s="48"/>
      <c r="I264" s="49"/>
      <c r="J264" s="49"/>
      <c r="K264" s="49"/>
      <c r="L264" s="50"/>
      <c r="M264" s="51"/>
      <c r="N264" s="73">
        <f t="shared" si="14"/>
        <v>0</v>
      </c>
      <c r="O264" s="74"/>
      <c r="P264" s="74"/>
      <c r="Q264" s="51"/>
      <c r="R264" s="51"/>
      <c r="S264" s="51"/>
      <c r="T264" s="51"/>
      <c r="U264" s="51"/>
      <c r="V264" s="51"/>
      <c r="W264" s="78"/>
      <c r="X264" s="40"/>
      <c r="Y264" s="41"/>
      <c r="Z264" s="41"/>
      <c r="AA264" s="42"/>
    </row>
    <row r="265" spans="1:27" s="5" customFormat="1" x14ac:dyDescent="0.2">
      <c r="A265" s="9"/>
      <c r="B265" s="4"/>
      <c r="C265" s="4"/>
      <c r="D265" s="4"/>
      <c r="E265" s="4"/>
      <c r="F265" s="4"/>
      <c r="G265" s="47"/>
      <c r="H265" s="48"/>
      <c r="I265" s="49"/>
      <c r="J265" s="49"/>
      <c r="K265" s="49"/>
      <c r="L265" s="50"/>
      <c r="M265" s="51"/>
      <c r="N265" s="73">
        <f t="shared" si="14"/>
        <v>0</v>
      </c>
      <c r="O265" s="74"/>
      <c r="P265" s="74"/>
      <c r="Q265" s="51"/>
      <c r="R265" s="51"/>
      <c r="S265" s="51"/>
      <c r="T265" s="51"/>
      <c r="U265" s="51"/>
      <c r="V265" s="51"/>
      <c r="W265" s="78"/>
      <c r="X265" s="40"/>
      <c r="Y265" s="41"/>
      <c r="Z265" s="41"/>
      <c r="AA265" s="42"/>
    </row>
    <row r="266" spans="1:27" s="5" customFormat="1" x14ac:dyDescent="0.2">
      <c r="A266" s="9"/>
      <c r="B266" s="4"/>
      <c r="C266" s="4"/>
      <c r="D266" s="4"/>
      <c r="E266" s="4"/>
      <c r="F266" s="4"/>
      <c r="G266" s="47"/>
      <c r="H266" s="48"/>
      <c r="I266" s="49"/>
      <c r="J266" s="49"/>
      <c r="K266" s="49"/>
      <c r="L266" s="50"/>
      <c r="M266" s="51"/>
      <c r="N266" s="73">
        <f t="shared" si="14"/>
        <v>0</v>
      </c>
      <c r="O266" s="74"/>
      <c r="P266" s="74"/>
      <c r="Q266" s="51"/>
      <c r="R266" s="51"/>
      <c r="S266" s="51"/>
      <c r="T266" s="51"/>
      <c r="U266" s="51"/>
      <c r="V266" s="51"/>
      <c r="W266" s="78"/>
      <c r="X266" s="40"/>
      <c r="Y266" s="41"/>
      <c r="Z266" s="41"/>
      <c r="AA266" s="42"/>
    </row>
    <row r="267" spans="1:27" s="5" customFormat="1" x14ac:dyDescent="0.2">
      <c r="A267" s="9"/>
      <c r="B267" s="4"/>
      <c r="C267" s="4"/>
      <c r="D267" s="4"/>
      <c r="E267" s="4"/>
      <c r="F267" s="4"/>
      <c r="G267" s="47"/>
      <c r="H267" s="48"/>
      <c r="I267" s="49"/>
      <c r="J267" s="49"/>
      <c r="K267" s="49"/>
      <c r="L267" s="50"/>
      <c r="M267" s="51"/>
      <c r="N267" s="73">
        <f t="shared" si="14"/>
        <v>0</v>
      </c>
      <c r="O267" s="74"/>
      <c r="P267" s="74"/>
      <c r="Q267" s="51"/>
      <c r="R267" s="51"/>
      <c r="S267" s="51"/>
      <c r="T267" s="51"/>
      <c r="U267" s="51"/>
      <c r="V267" s="51"/>
      <c r="W267" s="78"/>
      <c r="X267" s="40"/>
      <c r="Y267" s="41"/>
      <c r="Z267" s="41"/>
      <c r="AA267" s="42"/>
    </row>
    <row r="268" spans="1:27" s="5" customFormat="1" x14ac:dyDescent="0.2">
      <c r="A268" s="9"/>
      <c r="B268" s="4"/>
      <c r="C268" s="4"/>
      <c r="D268" s="4"/>
      <c r="E268" s="4"/>
      <c r="F268" s="4"/>
      <c r="G268" s="47"/>
      <c r="H268" s="48"/>
      <c r="I268" s="49"/>
      <c r="J268" s="49"/>
      <c r="K268" s="49"/>
      <c r="L268" s="50"/>
      <c r="M268" s="51"/>
      <c r="N268" s="73">
        <f t="shared" si="14"/>
        <v>0</v>
      </c>
      <c r="O268" s="74"/>
      <c r="P268" s="74"/>
      <c r="Q268" s="51"/>
      <c r="R268" s="51"/>
      <c r="S268" s="51"/>
      <c r="T268" s="51"/>
      <c r="U268" s="51"/>
      <c r="V268" s="51"/>
      <c r="W268" s="78"/>
      <c r="X268" s="40"/>
      <c r="Y268" s="41"/>
      <c r="Z268" s="41"/>
      <c r="AA268" s="42"/>
    </row>
    <row r="269" spans="1:27" s="5" customFormat="1" x14ac:dyDescent="0.2">
      <c r="A269" s="9"/>
      <c r="B269" s="4"/>
      <c r="C269" s="4"/>
      <c r="D269" s="4"/>
      <c r="E269" s="4"/>
      <c r="F269" s="4"/>
      <c r="G269" s="47"/>
      <c r="H269" s="48"/>
      <c r="I269" s="49"/>
      <c r="J269" s="49"/>
      <c r="K269" s="49"/>
      <c r="L269" s="50"/>
      <c r="M269" s="51"/>
      <c r="N269" s="73">
        <f t="shared" si="14"/>
        <v>0</v>
      </c>
      <c r="O269" s="74"/>
      <c r="P269" s="74"/>
      <c r="Q269" s="51"/>
      <c r="R269" s="51"/>
      <c r="S269" s="51"/>
      <c r="T269" s="51"/>
      <c r="U269" s="51"/>
      <c r="V269" s="51"/>
      <c r="W269" s="78"/>
      <c r="X269" s="40"/>
      <c r="Y269" s="41"/>
      <c r="Z269" s="41"/>
      <c r="AA269" s="42"/>
    </row>
    <row r="270" spans="1:27" s="5" customFormat="1" x14ac:dyDescent="0.2">
      <c r="A270" s="9"/>
      <c r="B270" s="4"/>
      <c r="C270" s="4"/>
      <c r="D270" s="4"/>
      <c r="E270" s="4"/>
      <c r="F270" s="4"/>
      <c r="G270" s="47"/>
      <c r="H270" s="48"/>
      <c r="I270" s="49"/>
      <c r="J270" s="49"/>
      <c r="K270" s="49"/>
      <c r="L270" s="50"/>
      <c r="M270" s="51"/>
      <c r="N270" s="73">
        <f t="shared" si="14"/>
        <v>0</v>
      </c>
      <c r="O270" s="74"/>
      <c r="P270" s="74"/>
      <c r="Q270" s="51"/>
      <c r="R270" s="51"/>
      <c r="S270" s="51"/>
      <c r="T270" s="51"/>
      <c r="U270" s="51"/>
      <c r="V270" s="51"/>
      <c r="W270" s="78"/>
      <c r="X270" s="40"/>
      <c r="Y270" s="41"/>
      <c r="Z270" s="41"/>
      <c r="AA270" s="42"/>
    </row>
    <row r="271" spans="1:27" s="5" customFormat="1" x14ac:dyDescent="0.2">
      <c r="A271" s="9"/>
      <c r="B271" s="4"/>
      <c r="C271" s="4"/>
      <c r="D271" s="4"/>
      <c r="E271" s="4"/>
      <c r="F271" s="4"/>
      <c r="G271" s="47"/>
      <c r="H271" s="48"/>
      <c r="I271" s="49"/>
      <c r="J271" s="49"/>
      <c r="K271" s="49"/>
      <c r="L271" s="50"/>
      <c r="M271" s="51"/>
      <c r="N271" s="73">
        <f t="shared" si="14"/>
        <v>0</v>
      </c>
      <c r="O271" s="74"/>
      <c r="P271" s="74"/>
      <c r="Q271" s="51"/>
      <c r="R271" s="51"/>
      <c r="S271" s="51"/>
      <c r="T271" s="51"/>
      <c r="U271" s="51"/>
      <c r="V271" s="51"/>
      <c r="W271" s="78"/>
      <c r="X271" s="40"/>
      <c r="Y271" s="41"/>
      <c r="Z271" s="41"/>
      <c r="AA271" s="42"/>
    </row>
    <row r="272" spans="1:27" s="5" customFormat="1" x14ac:dyDescent="0.2">
      <c r="A272" s="9"/>
      <c r="B272" s="4"/>
      <c r="C272" s="4"/>
      <c r="D272" s="4"/>
      <c r="E272" s="4"/>
      <c r="F272" s="4"/>
      <c r="G272" s="47"/>
      <c r="H272" s="48"/>
      <c r="I272" s="49"/>
      <c r="J272" s="49"/>
      <c r="K272" s="49"/>
      <c r="L272" s="50"/>
      <c r="M272" s="51"/>
      <c r="N272" s="73">
        <f t="shared" si="14"/>
        <v>0</v>
      </c>
      <c r="O272" s="74"/>
      <c r="P272" s="74"/>
      <c r="Q272" s="51"/>
      <c r="R272" s="51"/>
      <c r="S272" s="51"/>
      <c r="T272" s="51"/>
      <c r="U272" s="51"/>
      <c r="V272" s="51"/>
      <c r="W272" s="78"/>
      <c r="X272" s="40"/>
      <c r="Y272" s="41"/>
      <c r="Z272" s="41"/>
      <c r="AA272" s="42"/>
    </row>
    <row r="273" spans="1:27" s="5" customFormat="1" x14ac:dyDescent="0.2">
      <c r="A273" s="9"/>
      <c r="B273" s="4"/>
      <c r="C273" s="4"/>
      <c r="D273" s="4"/>
      <c r="E273" s="4"/>
      <c r="F273" s="4"/>
      <c r="G273" s="47"/>
      <c r="H273" s="48"/>
      <c r="I273" s="49"/>
      <c r="J273" s="49"/>
      <c r="K273" s="49"/>
      <c r="L273" s="50"/>
      <c r="M273" s="51"/>
      <c r="N273" s="73">
        <f t="shared" si="14"/>
        <v>0</v>
      </c>
      <c r="O273" s="74"/>
      <c r="P273" s="74"/>
      <c r="Q273" s="51"/>
      <c r="R273" s="51"/>
      <c r="S273" s="51"/>
      <c r="T273" s="51"/>
      <c r="U273" s="51"/>
      <c r="V273" s="51"/>
      <c r="W273" s="78"/>
      <c r="X273" s="40"/>
      <c r="Y273" s="41"/>
      <c r="Z273" s="41"/>
      <c r="AA273" s="42"/>
    </row>
    <row r="274" spans="1:27" s="5" customFormat="1" x14ac:dyDescent="0.2">
      <c r="A274" s="9"/>
      <c r="B274" s="4"/>
      <c r="C274" s="4"/>
      <c r="D274" s="4"/>
      <c r="E274" s="4"/>
      <c r="F274" s="4"/>
      <c r="G274" s="47"/>
      <c r="H274" s="48"/>
      <c r="I274" s="49"/>
      <c r="J274" s="49"/>
      <c r="K274" s="49"/>
      <c r="L274" s="50"/>
      <c r="M274" s="51"/>
      <c r="N274" s="73">
        <f t="shared" si="14"/>
        <v>0</v>
      </c>
      <c r="O274" s="74"/>
      <c r="P274" s="74"/>
      <c r="Q274" s="51"/>
      <c r="R274" s="51"/>
      <c r="S274" s="51"/>
      <c r="T274" s="51"/>
      <c r="U274" s="51"/>
      <c r="V274" s="51"/>
      <c r="W274" s="78"/>
      <c r="X274" s="40"/>
      <c r="Y274" s="41"/>
      <c r="Z274" s="41"/>
      <c r="AA274" s="42"/>
    </row>
    <row r="275" spans="1:27" s="5" customFormat="1" x14ac:dyDescent="0.2">
      <c r="A275" s="9"/>
      <c r="B275" s="4"/>
      <c r="C275" s="4"/>
      <c r="D275" s="4"/>
      <c r="E275" s="4"/>
      <c r="F275" s="4"/>
      <c r="G275" s="47"/>
      <c r="H275" s="48"/>
      <c r="I275" s="49"/>
      <c r="J275" s="49"/>
      <c r="K275" s="49"/>
      <c r="L275" s="50"/>
      <c r="M275" s="51"/>
      <c r="N275" s="73">
        <f t="shared" si="14"/>
        <v>0</v>
      </c>
      <c r="O275" s="74"/>
      <c r="P275" s="74"/>
      <c r="Q275" s="51"/>
      <c r="R275" s="51"/>
      <c r="S275" s="51"/>
      <c r="T275" s="51"/>
      <c r="U275" s="51"/>
      <c r="V275" s="51"/>
      <c r="W275" s="78"/>
      <c r="X275" s="40"/>
      <c r="Y275" s="41"/>
      <c r="Z275" s="41"/>
      <c r="AA275" s="42"/>
    </row>
    <row r="276" spans="1:27" s="5" customFormat="1" x14ac:dyDescent="0.2">
      <c r="A276" s="9"/>
      <c r="B276" s="4"/>
      <c r="C276" s="4"/>
      <c r="D276" s="4"/>
      <c r="E276" s="4"/>
      <c r="F276" s="4"/>
      <c r="G276" s="47"/>
      <c r="H276" s="48"/>
      <c r="I276" s="49"/>
      <c r="J276" s="49"/>
      <c r="K276" s="49"/>
      <c r="L276" s="50"/>
      <c r="M276" s="51"/>
      <c r="N276" s="73">
        <f t="shared" si="14"/>
        <v>0</v>
      </c>
      <c r="O276" s="74"/>
      <c r="P276" s="74"/>
      <c r="Q276" s="51"/>
      <c r="R276" s="51"/>
      <c r="S276" s="51"/>
      <c r="T276" s="51"/>
      <c r="U276" s="51"/>
      <c r="V276" s="51"/>
      <c r="W276" s="78"/>
      <c r="X276" s="40"/>
      <c r="Y276" s="41"/>
      <c r="Z276" s="41"/>
      <c r="AA276" s="42"/>
    </row>
    <row r="277" spans="1:27" s="5" customFormat="1" x14ac:dyDescent="0.2">
      <c r="A277" s="9"/>
      <c r="B277" s="4"/>
      <c r="C277" s="4"/>
      <c r="D277" s="4"/>
      <c r="E277" s="4"/>
      <c r="F277" s="4"/>
      <c r="G277" s="47"/>
      <c r="H277" s="48"/>
      <c r="I277" s="49"/>
      <c r="J277" s="49"/>
      <c r="K277" s="49"/>
      <c r="L277" s="50"/>
      <c r="M277" s="51"/>
      <c r="N277" s="73">
        <f t="shared" si="14"/>
        <v>0</v>
      </c>
      <c r="O277" s="74"/>
      <c r="P277" s="74"/>
      <c r="Q277" s="51"/>
      <c r="R277" s="51"/>
      <c r="S277" s="51"/>
      <c r="T277" s="51"/>
      <c r="U277" s="51"/>
      <c r="V277" s="51"/>
      <c r="W277" s="78"/>
      <c r="X277" s="40"/>
      <c r="Y277" s="41"/>
      <c r="Z277" s="41"/>
      <c r="AA277" s="42"/>
    </row>
    <row r="278" spans="1:27" s="5" customFormat="1" x14ac:dyDescent="0.2">
      <c r="A278" s="9"/>
      <c r="B278" s="4"/>
      <c r="C278" s="4"/>
      <c r="D278" s="4"/>
      <c r="E278" s="4"/>
      <c r="F278" s="4"/>
      <c r="G278" s="47"/>
      <c r="H278" s="48"/>
      <c r="I278" s="49"/>
      <c r="J278" s="49"/>
      <c r="K278" s="49"/>
      <c r="L278" s="50"/>
      <c r="M278" s="51"/>
      <c r="N278" s="73">
        <f t="shared" si="14"/>
        <v>0</v>
      </c>
      <c r="O278" s="74"/>
      <c r="P278" s="74"/>
      <c r="Q278" s="51"/>
      <c r="R278" s="51"/>
      <c r="S278" s="51"/>
      <c r="T278" s="51"/>
      <c r="U278" s="51"/>
      <c r="V278" s="51"/>
      <c r="W278" s="78"/>
      <c r="X278" s="40"/>
      <c r="Y278" s="41"/>
      <c r="Z278" s="41"/>
      <c r="AA278" s="42"/>
    </row>
    <row r="279" spans="1:27" s="5" customFormat="1" x14ac:dyDescent="0.2">
      <c r="A279" s="9"/>
      <c r="B279" s="4"/>
      <c r="C279" s="4"/>
      <c r="D279" s="4"/>
      <c r="E279" s="4"/>
      <c r="F279" s="4"/>
      <c r="G279" s="47"/>
      <c r="H279" s="48"/>
      <c r="I279" s="49"/>
      <c r="J279" s="49"/>
      <c r="K279" s="49"/>
      <c r="L279" s="50"/>
      <c r="M279" s="51"/>
      <c r="N279" s="73">
        <f t="shared" si="14"/>
        <v>0</v>
      </c>
      <c r="O279" s="74"/>
      <c r="P279" s="74"/>
      <c r="Q279" s="51"/>
      <c r="R279" s="51"/>
      <c r="S279" s="51"/>
      <c r="T279" s="51"/>
      <c r="U279" s="51"/>
      <c r="V279" s="51"/>
      <c r="W279" s="78"/>
      <c r="X279" s="40"/>
      <c r="Y279" s="41"/>
      <c r="Z279" s="41"/>
      <c r="AA279" s="42"/>
    </row>
    <row r="280" spans="1:27" s="5" customFormat="1" x14ac:dyDescent="0.2">
      <c r="A280" s="9"/>
      <c r="B280" s="4"/>
      <c r="C280" s="4"/>
      <c r="D280" s="4"/>
      <c r="E280" s="4"/>
      <c r="F280" s="4"/>
      <c r="G280" s="47"/>
      <c r="H280" s="48"/>
      <c r="I280" s="49"/>
      <c r="J280" s="49"/>
      <c r="K280" s="49"/>
      <c r="L280" s="50"/>
      <c r="M280" s="51"/>
      <c r="N280" s="73">
        <f t="shared" si="14"/>
        <v>0</v>
      </c>
      <c r="O280" s="74"/>
      <c r="P280" s="74"/>
      <c r="Q280" s="51"/>
      <c r="R280" s="51"/>
      <c r="S280" s="51"/>
      <c r="T280" s="51"/>
      <c r="U280" s="51"/>
      <c r="V280" s="51"/>
      <c r="W280" s="78"/>
      <c r="X280" s="40"/>
      <c r="Y280" s="41"/>
      <c r="Z280" s="41"/>
      <c r="AA280" s="42"/>
    </row>
    <row r="281" spans="1:27" s="5" customFormat="1" x14ac:dyDescent="0.2">
      <c r="A281" s="9"/>
      <c r="B281" s="4"/>
      <c r="C281" s="4"/>
      <c r="D281" s="4"/>
      <c r="E281" s="4"/>
      <c r="F281" s="4"/>
      <c r="G281" s="47"/>
      <c r="H281" s="48"/>
      <c r="I281" s="49"/>
      <c r="J281" s="49"/>
      <c r="K281" s="49"/>
      <c r="L281" s="50"/>
      <c r="M281" s="51"/>
      <c r="N281" s="73">
        <f t="shared" si="14"/>
        <v>0</v>
      </c>
      <c r="O281" s="74"/>
      <c r="P281" s="74"/>
      <c r="Q281" s="51"/>
      <c r="R281" s="51"/>
      <c r="S281" s="51"/>
      <c r="T281" s="51"/>
      <c r="U281" s="51"/>
      <c r="V281" s="51"/>
      <c r="W281" s="78"/>
      <c r="X281" s="40"/>
      <c r="Y281" s="41"/>
      <c r="Z281" s="41"/>
      <c r="AA281" s="42"/>
    </row>
    <row r="282" spans="1:27" s="5" customFormat="1" ht="13.5" thickBot="1" x14ac:dyDescent="0.25">
      <c r="A282" s="165" t="s">
        <v>95</v>
      </c>
      <c r="B282" s="166"/>
      <c r="C282" s="75">
        <f>COUNTA(C4:C281)</f>
        <v>81</v>
      </c>
      <c r="D282" s="21"/>
      <c r="E282" s="21" t="e">
        <f>AVERAGE(E4:E281)</f>
        <v>#DIV/0!</v>
      </c>
      <c r="F282" s="21" t="e">
        <f>AVERAGE(F4:F281)</f>
        <v>#DIV/0!</v>
      </c>
      <c r="G282" s="21" t="e">
        <f>AVERAGE(G4:G281)</f>
        <v>#DIV/0!</v>
      </c>
      <c r="H282" s="21">
        <f t="shared" ref="H282:M282" si="15">AVERAGE(H4:H281)</f>
        <v>0.70164556962025326</v>
      </c>
      <c r="I282" s="21">
        <f t="shared" si="15"/>
        <v>0</v>
      </c>
      <c r="J282" s="21">
        <f t="shared" si="15"/>
        <v>2.1772151898734177E-2</v>
      </c>
      <c r="K282" s="21">
        <f t="shared" si="15"/>
        <v>2.3924050632911396E-2</v>
      </c>
      <c r="L282" s="21">
        <f t="shared" si="15"/>
        <v>0</v>
      </c>
      <c r="M282" s="21">
        <f t="shared" si="15"/>
        <v>0</v>
      </c>
      <c r="N282" s="21">
        <f t="shared" ref="N282:V282" si="16">AVERAGE(N4:N281)</f>
        <v>0.21237410071942447</v>
      </c>
      <c r="O282" s="21">
        <f t="shared" si="16"/>
        <v>0.56915842490842483</v>
      </c>
      <c r="P282" s="121"/>
      <c r="Q282" s="21" t="e">
        <f t="shared" si="16"/>
        <v>#DIV/0!</v>
      </c>
      <c r="R282" s="21">
        <f t="shared" si="16"/>
        <v>3.5958974358974363</v>
      </c>
      <c r="S282" s="21">
        <f t="shared" si="16"/>
        <v>3.5958974358974363</v>
      </c>
      <c r="T282" s="21">
        <f t="shared" si="16"/>
        <v>3.7541282051282048</v>
      </c>
      <c r="U282" s="21">
        <f t="shared" si="16"/>
        <v>42.025316455696199</v>
      </c>
      <c r="V282" s="21">
        <f t="shared" si="16"/>
        <v>-4.6962025316455698</v>
      </c>
      <c r="W282" s="79"/>
    </row>
    <row r="283" spans="1:27" s="10" customFormat="1" x14ac:dyDescent="0.2">
      <c r="A283" s="7"/>
      <c r="B283" s="7"/>
      <c r="C283" s="7"/>
      <c r="D283" s="7"/>
      <c r="E283" s="7"/>
      <c r="F283" s="7"/>
      <c r="G283" s="64"/>
      <c r="H283" s="65"/>
      <c r="I283" s="66"/>
      <c r="J283" s="66"/>
      <c r="K283" s="66"/>
      <c r="L283" s="67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9"/>
      <c r="X283" s="70"/>
      <c r="Y283" s="71"/>
      <c r="Z283" s="71"/>
      <c r="AA283" s="72"/>
    </row>
    <row r="284" spans="1:27" s="10" customFormat="1" x14ac:dyDescent="0.2">
      <c r="A284" s="7"/>
      <c r="B284" s="7"/>
      <c r="C284" s="7"/>
      <c r="D284" s="7"/>
      <c r="E284" s="7"/>
      <c r="F284" s="7"/>
      <c r="G284" s="64"/>
      <c r="H284" s="65"/>
      <c r="I284" s="66"/>
      <c r="J284" s="66"/>
      <c r="K284" s="66"/>
      <c r="L284" s="67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9"/>
      <c r="X284" s="70"/>
      <c r="Y284" s="71"/>
      <c r="Z284" s="71"/>
      <c r="AA284" s="72"/>
    </row>
    <row r="285" spans="1:27" s="10" customFormat="1" x14ac:dyDescent="0.2">
      <c r="A285" s="7"/>
      <c r="B285" s="7"/>
      <c r="C285" s="7"/>
      <c r="D285" s="7"/>
      <c r="E285" s="7"/>
      <c r="F285" s="7"/>
      <c r="G285" s="64"/>
      <c r="H285" s="65"/>
      <c r="I285" s="66"/>
      <c r="J285" s="66"/>
      <c r="K285" s="66"/>
      <c r="L285" s="67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9"/>
      <c r="X285" s="70"/>
      <c r="Y285" s="71"/>
      <c r="Z285" s="71"/>
      <c r="AA285" s="72"/>
    </row>
    <row r="286" spans="1:27" s="10" customFormat="1" x14ac:dyDescent="0.2">
      <c r="A286" s="7"/>
      <c r="B286" s="7"/>
      <c r="C286" s="7"/>
      <c r="D286" s="7"/>
      <c r="E286" s="7"/>
      <c r="F286" s="7"/>
      <c r="G286" s="64"/>
      <c r="H286" s="65"/>
      <c r="I286" s="66"/>
      <c r="J286" s="66"/>
      <c r="K286" s="66"/>
      <c r="L286" s="67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9"/>
      <c r="X286" s="70"/>
      <c r="Y286" s="71"/>
      <c r="Z286" s="71"/>
      <c r="AA286" s="72"/>
    </row>
    <row r="287" spans="1:27" s="10" customFormat="1" x14ac:dyDescent="0.2">
      <c r="A287" s="7"/>
      <c r="B287" s="7"/>
      <c r="C287" s="7"/>
      <c r="D287" s="7"/>
      <c r="E287" s="7"/>
      <c r="F287" s="7"/>
      <c r="G287" s="64"/>
      <c r="H287" s="65"/>
      <c r="I287" s="66"/>
      <c r="J287" s="66"/>
      <c r="K287" s="66"/>
      <c r="L287" s="67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9"/>
      <c r="X287" s="70"/>
      <c r="Y287" s="71"/>
      <c r="Z287" s="71"/>
      <c r="AA287" s="72"/>
    </row>
    <row r="288" spans="1:27" s="10" customFormat="1" x14ac:dyDescent="0.2">
      <c r="A288" s="7"/>
      <c r="B288" s="7"/>
      <c r="C288" s="7"/>
      <c r="D288" s="7"/>
      <c r="E288" s="7"/>
      <c r="F288" s="7"/>
      <c r="G288" s="64"/>
      <c r="H288" s="65"/>
      <c r="I288" s="66"/>
      <c r="J288" s="66"/>
      <c r="K288" s="66"/>
      <c r="L288" s="67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9"/>
      <c r="X288" s="70"/>
      <c r="Y288" s="71"/>
      <c r="Z288" s="71"/>
      <c r="AA288" s="72"/>
    </row>
    <row r="289" spans="1:27" s="10" customFormat="1" x14ac:dyDescent="0.2">
      <c r="A289" s="7"/>
      <c r="B289" s="7"/>
      <c r="C289" s="7"/>
      <c r="D289" s="7"/>
      <c r="E289" s="7"/>
      <c r="F289" s="7"/>
      <c r="G289" s="64"/>
      <c r="H289" s="65"/>
      <c r="I289" s="66"/>
      <c r="J289" s="66"/>
      <c r="K289" s="66"/>
      <c r="L289" s="67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9"/>
      <c r="X289" s="70"/>
      <c r="Y289" s="71"/>
      <c r="Z289" s="71"/>
      <c r="AA289" s="72"/>
    </row>
    <row r="290" spans="1:27" s="10" customFormat="1" x14ac:dyDescent="0.2">
      <c r="A290" s="7"/>
      <c r="B290" s="7"/>
      <c r="C290" s="7"/>
      <c r="D290" s="7"/>
      <c r="E290" s="7"/>
      <c r="F290" s="7"/>
      <c r="G290" s="64"/>
      <c r="H290" s="65"/>
      <c r="I290" s="66"/>
      <c r="J290" s="66"/>
      <c r="K290" s="66"/>
      <c r="L290" s="67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9"/>
      <c r="X290" s="70"/>
      <c r="Y290" s="71"/>
      <c r="Z290" s="71"/>
      <c r="AA290" s="72"/>
    </row>
    <row r="291" spans="1:27" s="10" customFormat="1" x14ac:dyDescent="0.2">
      <c r="A291" s="7"/>
      <c r="B291" s="7"/>
      <c r="C291" s="7"/>
      <c r="D291" s="7"/>
      <c r="E291" s="7"/>
      <c r="F291" s="7"/>
      <c r="G291" s="64"/>
      <c r="H291" s="65"/>
      <c r="I291" s="66"/>
      <c r="J291" s="66"/>
      <c r="K291" s="66"/>
      <c r="L291" s="67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9"/>
      <c r="X291" s="70"/>
      <c r="Y291" s="71"/>
      <c r="Z291" s="71"/>
      <c r="AA291" s="72"/>
    </row>
    <row r="292" spans="1:27" s="10" customFormat="1" x14ac:dyDescent="0.2">
      <c r="A292" s="7"/>
      <c r="B292" s="7"/>
      <c r="C292" s="7"/>
      <c r="D292" s="7"/>
      <c r="E292" s="7"/>
      <c r="F292" s="7"/>
      <c r="G292" s="64"/>
      <c r="H292" s="65"/>
      <c r="I292" s="66"/>
      <c r="J292" s="66"/>
      <c r="K292" s="66"/>
      <c r="L292" s="67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9"/>
      <c r="X292" s="70"/>
      <c r="Y292" s="71"/>
      <c r="Z292" s="71"/>
      <c r="AA292" s="72"/>
    </row>
    <row r="293" spans="1:27" s="10" customFormat="1" x14ac:dyDescent="0.2">
      <c r="A293" s="7"/>
      <c r="B293" s="7"/>
      <c r="C293" s="7"/>
      <c r="D293" s="7"/>
      <c r="E293" s="7"/>
      <c r="F293" s="7"/>
      <c r="G293" s="64"/>
      <c r="H293" s="65"/>
      <c r="I293" s="66"/>
      <c r="J293" s="66"/>
      <c r="K293" s="66"/>
      <c r="L293" s="67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9"/>
      <c r="X293" s="70"/>
      <c r="Y293" s="71"/>
      <c r="Z293" s="71"/>
      <c r="AA293" s="72"/>
    </row>
    <row r="294" spans="1:27" s="10" customFormat="1" x14ac:dyDescent="0.2">
      <c r="A294" s="7"/>
      <c r="B294" s="7"/>
      <c r="C294" s="7"/>
      <c r="D294" s="7"/>
      <c r="E294" s="7"/>
      <c r="F294" s="7"/>
      <c r="G294" s="64"/>
      <c r="H294" s="65"/>
      <c r="I294" s="66"/>
      <c r="J294" s="66"/>
      <c r="K294" s="66"/>
      <c r="L294" s="67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9"/>
      <c r="X294" s="70"/>
      <c r="Y294" s="71"/>
      <c r="Z294" s="71"/>
      <c r="AA294" s="72"/>
    </row>
    <row r="295" spans="1:27" s="10" customFormat="1" x14ac:dyDescent="0.2">
      <c r="A295" s="7"/>
      <c r="B295" s="7"/>
      <c r="C295" s="7"/>
      <c r="D295" s="7"/>
      <c r="E295" s="7"/>
      <c r="F295" s="7"/>
      <c r="G295" s="64"/>
      <c r="H295" s="65"/>
      <c r="I295" s="66"/>
      <c r="J295" s="66"/>
      <c r="K295" s="66"/>
      <c r="L295" s="67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9"/>
      <c r="X295" s="70"/>
      <c r="Y295" s="71"/>
      <c r="Z295" s="71"/>
      <c r="AA295" s="72"/>
    </row>
    <row r="296" spans="1:27" s="10" customFormat="1" x14ac:dyDescent="0.2">
      <c r="A296" s="7"/>
      <c r="B296" s="7"/>
      <c r="C296" s="7"/>
      <c r="D296" s="7"/>
      <c r="E296" s="7"/>
      <c r="F296" s="7"/>
      <c r="G296" s="64"/>
      <c r="H296" s="65"/>
      <c r="I296" s="66"/>
      <c r="J296" s="66"/>
      <c r="K296" s="66"/>
      <c r="L296" s="67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9"/>
      <c r="X296" s="70"/>
      <c r="Y296" s="71"/>
      <c r="Z296" s="71"/>
      <c r="AA296" s="72"/>
    </row>
    <row r="297" spans="1:27" s="10" customFormat="1" x14ac:dyDescent="0.2">
      <c r="A297" s="7"/>
      <c r="B297" s="7"/>
      <c r="C297" s="7"/>
      <c r="D297" s="7"/>
      <c r="E297" s="7"/>
      <c r="F297" s="7"/>
      <c r="G297" s="64"/>
      <c r="H297" s="65"/>
      <c r="I297" s="66"/>
      <c r="J297" s="66"/>
      <c r="K297" s="66"/>
      <c r="L297" s="67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9"/>
      <c r="X297" s="70"/>
      <c r="Y297" s="71"/>
      <c r="Z297" s="71"/>
      <c r="AA297" s="72"/>
    </row>
    <row r="298" spans="1:27" s="10" customFormat="1" x14ac:dyDescent="0.2">
      <c r="A298" s="7"/>
      <c r="B298" s="7"/>
      <c r="C298" s="7"/>
      <c r="D298" s="7"/>
      <c r="E298" s="7"/>
      <c r="F298" s="7"/>
      <c r="G298" s="64"/>
      <c r="H298" s="65"/>
      <c r="I298" s="66"/>
      <c r="J298" s="66"/>
      <c r="K298" s="66"/>
      <c r="L298" s="67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9"/>
      <c r="X298" s="70"/>
      <c r="Y298" s="71"/>
      <c r="Z298" s="71"/>
      <c r="AA298" s="72"/>
    </row>
    <row r="299" spans="1:27" s="10" customFormat="1" x14ac:dyDescent="0.2">
      <c r="A299" s="7"/>
      <c r="B299" s="7"/>
      <c r="C299" s="7"/>
      <c r="D299" s="7"/>
      <c r="E299" s="7"/>
      <c r="F299" s="7"/>
      <c r="G299" s="64"/>
      <c r="H299" s="65"/>
      <c r="I299" s="66"/>
      <c r="J299" s="66"/>
      <c r="K299" s="66"/>
      <c r="L299" s="67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9"/>
      <c r="X299" s="70"/>
      <c r="Y299" s="71"/>
      <c r="Z299" s="71"/>
      <c r="AA299" s="72"/>
    </row>
    <row r="300" spans="1:27" s="10" customFormat="1" x14ac:dyDescent="0.2">
      <c r="A300" s="7"/>
      <c r="B300" s="7"/>
      <c r="C300" s="7"/>
      <c r="D300" s="7"/>
      <c r="E300" s="7"/>
      <c r="F300" s="7"/>
      <c r="G300" s="64"/>
      <c r="H300" s="65"/>
      <c r="I300" s="66"/>
      <c r="J300" s="66"/>
      <c r="K300" s="66"/>
      <c r="L300" s="67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9"/>
      <c r="X300" s="70"/>
      <c r="Y300" s="71"/>
      <c r="Z300" s="71"/>
      <c r="AA300" s="72"/>
    </row>
    <row r="301" spans="1:27" s="10" customFormat="1" x14ac:dyDescent="0.2">
      <c r="A301" s="7"/>
      <c r="B301" s="7"/>
      <c r="C301" s="7"/>
      <c r="D301" s="7"/>
      <c r="E301" s="7"/>
      <c r="F301" s="7"/>
      <c r="G301" s="64"/>
      <c r="H301" s="65"/>
      <c r="I301" s="66"/>
      <c r="J301" s="66"/>
      <c r="K301" s="66"/>
      <c r="L301" s="67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9"/>
      <c r="X301" s="70"/>
      <c r="Y301" s="71"/>
      <c r="Z301" s="71"/>
      <c r="AA301" s="72"/>
    </row>
    <row r="302" spans="1:27" s="10" customFormat="1" x14ac:dyDescent="0.2">
      <c r="A302" s="7"/>
      <c r="B302" s="7"/>
      <c r="C302" s="7"/>
      <c r="D302" s="7"/>
      <c r="E302" s="7"/>
      <c r="F302" s="7"/>
      <c r="G302" s="64"/>
      <c r="H302" s="65"/>
      <c r="I302" s="66"/>
      <c r="J302" s="66"/>
      <c r="K302" s="66"/>
      <c r="L302" s="67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9"/>
      <c r="X302" s="70"/>
      <c r="Y302" s="71"/>
      <c r="Z302" s="71"/>
      <c r="AA302" s="72"/>
    </row>
    <row r="303" spans="1:27" s="10" customFormat="1" x14ac:dyDescent="0.2">
      <c r="A303" s="7"/>
      <c r="B303" s="7"/>
      <c r="C303" s="7"/>
      <c r="D303" s="7"/>
      <c r="E303" s="7"/>
      <c r="F303" s="7"/>
      <c r="G303" s="64"/>
      <c r="H303" s="65"/>
      <c r="I303" s="66"/>
      <c r="J303" s="66"/>
      <c r="K303" s="66"/>
      <c r="L303" s="67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9"/>
      <c r="X303" s="70"/>
      <c r="Y303" s="71"/>
      <c r="Z303" s="71"/>
      <c r="AA303" s="72"/>
    </row>
    <row r="304" spans="1:27" s="10" customFormat="1" x14ac:dyDescent="0.2">
      <c r="A304" s="7"/>
      <c r="B304" s="7"/>
      <c r="C304" s="7"/>
      <c r="D304" s="7"/>
      <c r="E304" s="7"/>
      <c r="F304" s="7"/>
      <c r="G304" s="64"/>
      <c r="H304" s="65"/>
      <c r="I304" s="66"/>
      <c r="J304" s="66"/>
      <c r="K304" s="66"/>
      <c r="L304" s="67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9"/>
      <c r="X304" s="70"/>
      <c r="Y304" s="71"/>
      <c r="Z304" s="71"/>
      <c r="AA304" s="72"/>
    </row>
    <row r="305" spans="1:27" s="10" customFormat="1" x14ac:dyDescent="0.2">
      <c r="A305" s="7"/>
      <c r="B305" s="7"/>
      <c r="C305" s="7"/>
      <c r="D305" s="7"/>
      <c r="E305" s="7"/>
      <c r="F305" s="7"/>
      <c r="G305" s="64"/>
      <c r="H305" s="65"/>
      <c r="I305" s="66"/>
      <c r="J305" s="66"/>
      <c r="K305" s="66"/>
      <c r="L305" s="67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9"/>
      <c r="X305" s="70"/>
      <c r="Y305" s="71"/>
      <c r="Z305" s="71"/>
      <c r="AA305" s="72"/>
    </row>
    <row r="306" spans="1:27" s="10" customFormat="1" x14ac:dyDescent="0.2">
      <c r="A306" s="7"/>
      <c r="B306" s="7"/>
      <c r="C306" s="7"/>
      <c r="D306" s="7"/>
      <c r="E306" s="7"/>
      <c r="F306" s="7"/>
      <c r="G306" s="64"/>
      <c r="H306" s="65"/>
      <c r="I306" s="66"/>
      <c r="J306" s="66"/>
      <c r="K306" s="66"/>
      <c r="L306" s="67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9"/>
      <c r="X306" s="70"/>
      <c r="Y306" s="71"/>
      <c r="Z306" s="71"/>
      <c r="AA306" s="72"/>
    </row>
    <row r="307" spans="1:27" s="10" customFormat="1" x14ac:dyDescent="0.2">
      <c r="A307" s="7"/>
      <c r="B307" s="7"/>
      <c r="C307" s="7"/>
      <c r="D307" s="7"/>
      <c r="E307" s="7"/>
      <c r="F307" s="7"/>
      <c r="G307" s="64"/>
      <c r="H307" s="65"/>
      <c r="I307" s="66"/>
      <c r="J307" s="66"/>
      <c r="K307" s="66"/>
      <c r="L307" s="67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9"/>
      <c r="X307" s="70"/>
      <c r="Y307" s="71"/>
      <c r="Z307" s="71"/>
      <c r="AA307" s="72"/>
    </row>
    <row r="308" spans="1:27" s="10" customFormat="1" x14ac:dyDescent="0.2">
      <c r="A308" s="7"/>
      <c r="B308" s="7"/>
      <c r="C308" s="7"/>
      <c r="D308" s="7"/>
      <c r="E308" s="7"/>
      <c r="F308" s="7"/>
      <c r="G308" s="64"/>
      <c r="H308" s="65"/>
      <c r="I308" s="66"/>
      <c r="J308" s="66"/>
      <c r="K308" s="66"/>
      <c r="L308" s="67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9"/>
      <c r="X308" s="70"/>
      <c r="Y308" s="71"/>
      <c r="Z308" s="71"/>
      <c r="AA308" s="72"/>
    </row>
    <row r="309" spans="1:27" s="10" customFormat="1" x14ac:dyDescent="0.2">
      <c r="A309" s="7"/>
      <c r="B309" s="7"/>
      <c r="C309" s="7"/>
      <c r="D309" s="7"/>
      <c r="E309" s="7"/>
      <c r="F309" s="7"/>
      <c r="G309" s="64"/>
      <c r="H309" s="65"/>
      <c r="I309" s="66"/>
      <c r="J309" s="66"/>
      <c r="K309" s="66"/>
      <c r="L309" s="67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9"/>
      <c r="X309" s="70"/>
      <c r="Y309" s="71"/>
      <c r="Z309" s="71"/>
      <c r="AA309" s="72"/>
    </row>
    <row r="310" spans="1:27" s="10" customFormat="1" x14ac:dyDescent="0.2">
      <c r="A310" s="7"/>
      <c r="B310" s="7"/>
      <c r="C310" s="7"/>
      <c r="D310" s="7"/>
      <c r="E310" s="7"/>
      <c r="F310" s="7"/>
      <c r="G310" s="64"/>
      <c r="H310" s="65"/>
      <c r="I310" s="66"/>
      <c r="J310" s="66"/>
      <c r="K310" s="66"/>
      <c r="L310" s="67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9"/>
      <c r="X310" s="70"/>
      <c r="Y310" s="71"/>
      <c r="Z310" s="71"/>
      <c r="AA310" s="72"/>
    </row>
    <row r="311" spans="1:27" s="10" customFormat="1" x14ac:dyDescent="0.2">
      <c r="A311" s="7"/>
      <c r="B311" s="7"/>
      <c r="C311" s="7"/>
      <c r="D311" s="7"/>
      <c r="E311" s="7"/>
      <c r="F311" s="7"/>
      <c r="G311" s="64"/>
      <c r="H311" s="65"/>
      <c r="I311" s="66"/>
      <c r="J311" s="66"/>
      <c r="K311" s="66"/>
      <c r="L311" s="67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9"/>
      <c r="X311" s="70"/>
      <c r="Y311" s="71"/>
      <c r="Z311" s="71"/>
      <c r="AA311" s="72"/>
    </row>
    <row r="312" spans="1:27" s="10" customFormat="1" x14ac:dyDescent="0.2">
      <c r="A312" s="7"/>
      <c r="B312" s="7"/>
      <c r="C312" s="7"/>
      <c r="D312" s="7"/>
      <c r="E312" s="7"/>
      <c r="F312" s="7"/>
      <c r="G312" s="64"/>
      <c r="H312" s="65"/>
      <c r="I312" s="66"/>
      <c r="J312" s="66"/>
      <c r="K312" s="66"/>
      <c r="L312" s="67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9"/>
      <c r="X312" s="70"/>
      <c r="Y312" s="71"/>
      <c r="Z312" s="71"/>
      <c r="AA312" s="72"/>
    </row>
    <row r="313" spans="1:27" s="10" customFormat="1" x14ac:dyDescent="0.2">
      <c r="A313" s="7"/>
      <c r="B313" s="7"/>
      <c r="C313" s="7"/>
      <c r="D313" s="7"/>
      <c r="E313" s="7"/>
      <c r="F313" s="7"/>
      <c r="G313" s="64"/>
      <c r="H313" s="65"/>
      <c r="I313" s="66"/>
      <c r="J313" s="66"/>
      <c r="K313" s="66"/>
      <c r="L313" s="67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9"/>
      <c r="X313" s="70"/>
      <c r="Y313" s="71"/>
      <c r="Z313" s="71"/>
      <c r="AA313" s="72"/>
    </row>
    <row r="314" spans="1:27" s="10" customFormat="1" x14ac:dyDescent="0.2">
      <c r="A314" s="7"/>
      <c r="B314" s="7"/>
      <c r="C314" s="7"/>
      <c r="D314" s="7"/>
      <c r="E314" s="7"/>
      <c r="F314" s="7"/>
      <c r="G314" s="64"/>
      <c r="H314" s="65"/>
      <c r="I314" s="66"/>
      <c r="J314" s="66"/>
      <c r="K314" s="66"/>
      <c r="L314" s="67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9"/>
      <c r="X314" s="70"/>
      <c r="Y314" s="71"/>
      <c r="Z314" s="71"/>
      <c r="AA314" s="72"/>
    </row>
    <row r="315" spans="1:27" s="10" customFormat="1" x14ac:dyDescent="0.2">
      <c r="A315" s="7"/>
      <c r="B315" s="7"/>
      <c r="C315" s="7"/>
      <c r="D315" s="7"/>
      <c r="E315" s="7"/>
      <c r="F315" s="7"/>
      <c r="G315" s="64"/>
      <c r="H315" s="65"/>
      <c r="I315" s="66"/>
      <c r="J315" s="66"/>
      <c r="K315" s="66"/>
      <c r="L315" s="67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9"/>
      <c r="X315" s="70"/>
      <c r="Y315" s="71"/>
      <c r="Z315" s="71"/>
      <c r="AA315" s="72"/>
    </row>
    <row r="316" spans="1:27" s="10" customFormat="1" x14ac:dyDescent="0.2">
      <c r="A316" s="7"/>
      <c r="B316" s="7"/>
      <c r="C316" s="7"/>
      <c r="D316" s="7"/>
      <c r="E316" s="7"/>
      <c r="F316" s="7"/>
      <c r="G316" s="64"/>
      <c r="H316" s="65"/>
      <c r="I316" s="66"/>
      <c r="J316" s="66"/>
      <c r="K316" s="66"/>
      <c r="L316" s="67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9"/>
      <c r="X316" s="70"/>
      <c r="Y316" s="71"/>
      <c r="Z316" s="71"/>
      <c r="AA316" s="72"/>
    </row>
    <row r="317" spans="1:27" s="10" customFormat="1" x14ac:dyDescent="0.2">
      <c r="A317" s="7"/>
      <c r="B317" s="7"/>
      <c r="C317" s="7"/>
      <c r="D317" s="7"/>
      <c r="E317" s="7"/>
      <c r="F317" s="7"/>
      <c r="G317" s="64"/>
      <c r="H317" s="65"/>
      <c r="I317" s="66"/>
      <c r="J317" s="66"/>
      <c r="K317" s="66"/>
      <c r="L317" s="67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9"/>
      <c r="X317" s="70"/>
      <c r="Y317" s="71"/>
      <c r="Z317" s="71"/>
      <c r="AA317" s="72"/>
    </row>
    <row r="318" spans="1:27" s="10" customFormat="1" x14ac:dyDescent="0.2">
      <c r="A318" s="7"/>
      <c r="B318" s="7"/>
      <c r="C318" s="7"/>
      <c r="D318" s="7"/>
      <c r="E318" s="7"/>
      <c r="F318" s="7"/>
      <c r="G318" s="64"/>
      <c r="H318" s="65"/>
      <c r="I318" s="66"/>
      <c r="J318" s="66"/>
      <c r="K318" s="66"/>
      <c r="L318" s="67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9"/>
      <c r="X318" s="70"/>
      <c r="Y318" s="71"/>
      <c r="Z318" s="71"/>
      <c r="AA318" s="72"/>
    </row>
    <row r="319" spans="1:27" s="10" customFormat="1" x14ac:dyDescent="0.2">
      <c r="A319" s="7"/>
      <c r="B319" s="7"/>
      <c r="C319" s="7"/>
      <c r="D319" s="7"/>
      <c r="E319" s="7"/>
      <c r="F319" s="7"/>
      <c r="G319" s="64"/>
      <c r="H319" s="65"/>
      <c r="I319" s="66"/>
      <c r="J319" s="66"/>
      <c r="K319" s="66"/>
      <c r="L319" s="67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9"/>
      <c r="X319" s="70"/>
      <c r="Y319" s="71"/>
      <c r="Z319" s="71"/>
      <c r="AA319" s="72"/>
    </row>
    <row r="320" spans="1:27" s="10" customFormat="1" x14ac:dyDescent="0.2">
      <c r="A320" s="7"/>
      <c r="B320" s="7"/>
      <c r="C320" s="7"/>
      <c r="D320" s="7"/>
      <c r="E320" s="7"/>
      <c r="F320" s="7"/>
      <c r="G320" s="64"/>
      <c r="H320" s="65"/>
      <c r="I320" s="66"/>
      <c r="J320" s="66"/>
      <c r="K320" s="66"/>
      <c r="L320" s="67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9"/>
      <c r="X320" s="70"/>
      <c r="Y320" s="71"/>
      <c r="Z320" s="71"/>
      <c r="AA320" s="72"/>
    </row>
    <row r="321" spans="1:27" s="10" customFormat="1" x14ac:dyDescent="0.2">
      <c r="A321" s="7"/>
      <c r="B321" s="7"/>
      <c r="C321" s="7"/>
      <c r="D321" s="7"/>
      <c r="E321" s="7"/>
      <c r="F321" s="7"/>
      <c r="G321" s="64"/>
      <c r="H321" s="65"/>
      <c r="I321" s="66"/>
      <c r="J321" s="66"/>
      <c r="K321" s="66"/>
      <c r="L321" s="67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9"/>
      <c r="X321" s="70"/>
      <c r="Y321" s="71"/>
      <c r="Z321" s="71"/>
      <c r="AA321" s="72"/>
    </row>
    <row r="322" spans="1:27" s="10" customFormat="1" x14ac:dyDescent="0.2">
      <c r="A322" s="7"/>
      <c r="B322" s="7"/>
      <c r="C322" s="7"/>
      <c r="D322" s="7"/>
      <c r="E322" s="7"/>
      <c r="F322" s="7"/>
      <c r="G322" s="64"/>
      <c r="H322" s="65"/>
      <c r="I322" s="66"/>
      <c r="J322" s="66"/>
      <c r="K322" s="66"/>
      <c r="L322" s="67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9"/>
      <c r="X322" s="70"/>
      <c r="Y322" s="71"/>
      <c r="Z322" s="71"/>
      <c r="AA322" s="72"/>
    </row>
    <row r="323" spans="1:27" s="10" customFormat="1" x14ac:dyDescent="0.2">
      <c r="A323" s="7"/>
      <c r="B323" s="7"/>
      <c r="C323" s="7"/>
      <c r="D323" s="7"/>
      <c r="E323" s="7"/>
      <c r="F323" s="7"/>
      <c r="G323" s="64"/>
      <c r="H323" s="65"/>
      <c r="I323" s="66"/>
      <c r="J323" s="66"/>
      <c r="K323" s="66"/>
      <c r="L323" s="67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9"/>
      <c r="X323" s="70"/>
      <c r="Y323" s="71"/>
      <c r="Z323" s="71"/>
      <c r="AA323" s="72"/>
    </row>
    <row r="324" spans="1:27" s="10" customFormat="1" x14ac:dyDescent="0.2">
      <c r="A324" s="7"/>
      <c r="B324" s="7"/>
      <c r="C324" s="7"/>
      <c r="D324" s="7"/>
      <c r="E324" s="7"/>
      <c r="F324" s="7"/>
      <c r="G324" s="64"/>
      <c r="H324" s="65"/>
      <c r="I324" s="66"/>
      <c r="J324" s="66"/>
      <c r="K324" s="66"/>
      <c r="L324" s="67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9"/>
      <c r="X324" s="70"/>
      <c r="Y324" s="71"/>
      <c r="Z324" s="71"/>
      <c r="AA324" s="72"/>
    </row>
    <row r="325" spans="1:27" s="10" customFormat="1" x14ac:dyDescent="0.2">
      <c r="A325" s="7"/>
      <c r="B325" s="7"/>
      <c r="C325" s="7"/>
      <c r="D325" s="7"/>
      <c r="E325" s="7"/>
      <c r="F325" s="7"/>
      <c r="G325" s="64"/>
      <c r="H325" s="65"/>
      <c r="I325" s="66"/>
      <c r="J325" s="66"/>
      <c r="K325" s="66"/>
      <c r="L325" s="67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9"/>
      <c r="X325" s="70"/>
      <c r="Y325" s="71"/>
      <c r="Z325" s="71"/>
      <c r="AA325" s="72"/>
    </row>
    <row r="326" spans="1:27" s="10" customFormat="1" x14ac:dyDescent="0.2">
      <c r="A326" s="7"/>
      <c r="B326" s="7"/>
      <c r="C326" s="7"/>
      <c r="D326" s="7"/>
      <c r="E326" s="7"/>
      <c r="F326" s="7"/>
      <c r="G326" s="64"/>
      <c r="H326" s="65"/>
      <c r="I326" s="66"/>
      <c r="J326" s="66"/>
      <c r="K326" s="66"/>
      <c r="L326" s="67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9"/>
      <c r="X326" s="70"/>
      <c r="Y326" s="71"/>
      <c r="Z326" s="71"/>
      <c r="AA326" s="72"/>
    </row>
    <row r="327" spans="1:27" s="10" customFormat="1" x14ac:dyDescent="0.2">
      <c r="A327" s="7"/>
      <c r="B327" s="7"/>
      <c r="C327" s="7"/>
      <c r="D327" s="7"/>
      <c r="E327" s="7"/>
      <c r="F327" s="7"/>
      <c r="G327" s="64"/>
      <c r="H327" s="65"/>
      <c r="I327" s="66"/>
      <c r="J327" s="66"/>
      <c r="K327" s="66"/>
      <c r="L327" s="67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9"/>
      <c r="X327" s="70"/>
      <c r="Y327" s="71"/>
      <c r="Z327" s="71"/>
      <c r="AA327" s="72"/>
    </row>
    <row r="328" spans="1:27" s="10" customFormat="1" x14ac:dyDescent="0.2">
      <c r="A328" s="7"/>
      <c r="B328" s="7"/>
      <c r="C328" s="7"/>
      <c r="D328" s="7"/>
      <c r="E328" s="7"/>
      <c r="F328" s="7"/>
      <c r="G328" s="64"/>
      <c r="H328" s="65"/>
      <c r="I328" s="66"/>
      <c r="J328" s="66"/>
      <c r="K328" s="66"/>
      <c r="L328" s="67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9"/>
      <c r="X328" s="70"/>
      <c r="Y328" s="71"/>
      <c r="Z328" s="71"/>
      <c r="AA328" s="72"/>
    </row>
    <row r="329" spans="1:27" s="10" customFormat="1" x14ac:dyDescent="0.2">
      <c r="A329" s="7"/>
      <c r="B329" s="7"/>
      <c r="C329" s="7"/>
      <c r="D329" s="7"/>
      <c r="E329" s="7"/>
      <c r="F329" s="7"/>
      <c r="G329" s="64"/>
      <c r="H329" s="65"/>
      <c r="I329" s="66"/>
      <c r="J329" s="66"/>
      <c r="K329" s="66"/>
      <c r="L329" s="67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9"/>
      <c r="X329" s="70"/>
      <c r="Y329" s="71"/>
      <c r="Z329" s="71"/>
      <c r="AA329" s="72"/>
    </row>
    <row r="330" spans="1:27" s="10" customFormat="1" x14ac:dyDescent="0.2">
      <c r="A330" s="7"/>
      <c r="B330" s="7"/>
      <c r="C330" s="7"/>
      <c r="D330" s="7"/>
      <c r="E330" s="7"/>
      <c r="F330" s="7"/>
      <c r="G330" s="64"/>
      <c r="H330" s="65"/>
      <c r="I330" s="66"/>
      <c r="J330" s="66"/>
      <c r="K330" s="66"/>
      <c r="L330" s="67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9"/>
      <c r="X330" s="70"/>
      <c r="Y330" s="71"/>
      <c r="Z330" s="71"/>
      <c r="AA330" s="72"/>
    </row>
    <row r="331" spans="1:27" s="10" customFormat="1" x14ac:dyDescent="0.2">
      <c r="A331" s="7"/>
      <c r="B331" s="7"/>
      <c r="C331" s="7"/>
      <c r="D331" s="7"/>
      <c r="E331" s="7"/>
      <c r="F331" s="7"/>
      <c r="G331" s="64"/>
      <c r="H331" s="65"/>
      <c r="I331" s="66"/>
      <c r="J331" s="66"/>
      <c r="K331" s="66"/>
      <c r="L331" s="67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9"/>
      <c r="X331" s="70"/>
      <c r="Y331" s="71"/>
      <c r="Z331" s="71"/>
      <c r="AA331" s="72"/>
    </row>
    <row r="332" spans="1:27" s="10" customFormat="1" x14ac:dyDescent="0.2">
      <c r="A332" s="7"/>
      <c r="B332" s="7"/>
      <c r="C332" s="7"/>
      <c r="D332" s="7"/>
      <c r="E332" s="7"/>
      <c r="F332" s="7"/>
      <c r="G332" s="64"/>
      <c r="H332" s="65"/>
      <c r="I332" s="66"/>
      <c r="J332" s="66"/>
      <c r="K332" s="66"/>
      <c r="L332" s="67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9"/>
      <c r="X332" s="70"/>
      <c r="Y332" s="71"/>
      <c r="Z332" s="71"/>
      <c r="AA332" s="72"/>
    </row>
    <row r="333" spans="1:27" s="10" customFormat="1" x14ac:dyDescent="0.2">
      <c r="A333" s="7"/>
      <c r="B333" s="7"/>
      <c r="C333" s="7"/>
      <c r="D333" s="7"/>
      <c r="E333" s="7"/>
      <c r="F333" s="7"/>
      <c r="G333" s="64"/>
      <c r="H333" s="65"/>
      <c r="I333" s="66"/>
      <c r="J333" s="66"/>
      <c r="K333" s="66"/>
      <c r="L333" s="67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9"/>
      <c r="X333" s="70"/>
      <c r="Y333" s="71"/>
      <c r="Z333" s="71"/>
      <c r="AA333" s="72"/>
    </row>
    <row r="334" spans="1:27" s="10" customFormat="1" x14ac:dyDescent="0.2">
      <c r="A334" s="7"/>
      <c r="B334" s="7"/>
      <c r="C334" s="7"/>
      <c r="D334" s="7"/>
      <c r="E334" s="7"/>
      <c r="F334" s="7"/>
      <c r="G334" s="64"/>
      <c r="H334" s="65"/>
      <c r="I334" s="66"/>
      <c r="J334" s="66"/>
      <c r="K334" s="66"/>
      <c r="L334" s="67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9"/>
      <c r="X334" s="70"/>
      <c r="Y334" s="71"/>
      <c r="Z334" s="71"/>
      <c r="AA334" s="72"/>
    </row>
    <row r="335" spans="1:27" s="10" customFormat="1" x14ac:dyDescent="0.2">
      <c r="A335" s="7"/>
      <c r="B335" s="7"/>
      <c r="C335" s="7"/>
      <c r="D335" s="7"/>
      <c r="E335" s="7"/>
      <c r="F335" s="7"/>
      <c r="G335" s="64"/>
      <c r="H335" s="65"/>
      <c r="I335" s="66"/>
      <c r="J335" s="66"/>
      <c r="K335" s="66"/>
      <c r="L335" s="67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9"/>
      <c r="X335" s="70"/>
      <c r="Y335" s="71"/>
      <c r="Z335" s="71"/>
      <c r="AA335" s="72"/>
    </row>
    <row r="336" spans="1:27" s="10" customFormat="1" x14ac:dyDescent="0.2">
      <c r="A336" s="7"/>
      <c r="B336" s="7"/>
      <c r="C336" s="7"/>
      <c r="D336" s="7"/>
      <c r="E336" s="7"/>
      <c r="F336" s="7"/>
      <c r="G336" s="64"/>
      <c r="H336" s="65"/>
      <c r="I336" s="66"/>
      <c r="J336" s="66"/>
      <c r="K336" s="66"/>
      <c r="L336" s="67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9"/>
      <c r="X336" s="70"/>
      <c r="Y336" s="71"/>
      <c r="Z336" s="71"/>
      <c r="AA336" s="72"/>
    </row>
    <row r="337" spans="1:27" s="10" customFormat="1" x14ac:dyDescent="0.2">
      <c r="A337" s="7"/>
      <c r="B337" s="7"/>
      <c r="C337" s="7"/>
      <c r="D337" s="7"/>
      <c r="E337" s="7"/>
      <c r="F337" s="7"/>
      <c r="G337" s="64"/>
      <c r="H337" s="65"/>
      <c r="I337" s="66"/>
      <c r="J337" s="66"/>
      <c r="K337" s="66"/>
      <c r="L337" s="67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9"/>
      <c r="X337" s="70"/>
      <c r="Y337" s="71"/>
      <c r="Z337" s="71"/>
      <c r="AA337" s="72"/>
    </row>
    <row r="338" spans="1:27" s="10" customFormat="1" x14ac:dyDescent="0.2">
      <c r="A338" s="7"/>
      <c r="B338" s="7"/>
      <c r="C338" s="7"/>
      <c r="D338" s="7"/>
      <c r="E338" s="7"/>
      <c r="F338" s="7"/>
      <c r="G338" s="64"/>
      <c r="H338" s="65"/>
      <c r="I338" s="66"/>
      <c r="J338" s="66"/>
      <c r="K338" s="66"/>
      <c r="L338" s="67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9"/>
      <c r="X338" s="70"/>
      <c r="Y338" s="71"/>
      <c r="Z338" s="71"/>
      <c r="AA338" s="72"/>
    </row>
    <row r="339" spans="1:27" s="10" customFormat="1" x14ac:dyDescent="0.2">
      <c r="A339" s="7"/>
      <c r="B339" s="7"/>
      <c r="C339" s="7"/>
      <c r="D339" s="7"/>
      <c r="E339" s="7"/>
      <c r="F339" s="7"/>
      <c r="G339" s="64"/>
      <c r="H339" s="65"/>
      <c r="I339" s="66"/>
      <c r="J339" s="66"/>
      <c r="K339" s="66"/>
      <c r="L339" s="67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9"/>
      <c r="X339" s="70"/>
      <c r="Y339" s="71"/>
      <c r="Z339" s="71"/>
      <c r="AA339" s="72"/>
    </row>
    <row r="340" spans="1:27" s="10" customFormat="1" x14ac:dyDescent="0.2">
      <c r="A340" s="7"/>
      <c r="B340" s="7"/>
      <c r="C340" s="7"/>
      <c r="D340" s="7"/>
      <c r="E340" s="7"/>
      <c r="F340" s="7"/>
      <c r="G340" s="64"/>
      <c r="H340" s="65"/>
      <c r="I340" s="66"/>
      <c r="J340" s="66"/>
      <c r="K340" s="66"/>
      <c r="L340" s="67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9"/>
      <c r="X340" s="70"/>
      <c r="Y340" s="71"/>
      <c r="Z340" s="71"/>
      <c r="AA340" s="72"/>
    </row>
    <row r="341" spans="1:27" s="10" customFormat="1" x14ac:dyDescent="0.2">
      <c r="A341" s="7"/>
      <c r="B341" s="7"/>
      <c r="C341" s="7"/>
      <c r="D341" s="7"/>
      <c r="E341" s="7"/>
      <c r="F341" s="7"/>
      <c r="G341" s="64"/>
      <c r="H341" s="65"/>
      <c r="I341" s="66"/>
      <c r="J341" s="66"/>
      <c r="K341" s="66"/>
      <c r="L341" s="67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9"/>
      <c r="X341" s="70"/>
      <c r="Y341" s="71"/>
      <c r="Z341" s="71"/>
      <c r="AA341" s="72"/>
    </row>
    <row r="342" spans="1:27" s="10" customFormat="1" x14ac:dyDescent="0.2">
      <c r="A342" s="7"/>
      <c r="B342" s="7"/>
      <c r="C342" s="7"/>
      <c r="D342" s="7"/>
      <c r="E342" s="7"/>
      <c r="F342" s="7"/>
      <c r="G342" s="64"/>
      <c r="H342" s="65"/>
      <c r="I342" s="66"/>
      <c r="J342" s="66"/>
      <c r="K342" s="66"/>
      <c r="L342" s="67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9"/>
      <c r="X342" s="70"/>
      <c r="Y342" s="71"/>
      <c r="Z342" s="71"/>
      <c r="AA342" s="72"/>
    </row>
    <row r="343" spans="1:27" s="10" customFormat="1" x14ac:dyDescent="0.2">
      <c r="A343" s="7"/>
      <c r="B343" s="7"/>
      <c r="C343" s="7"/>
      <c r="D343" s="7"/>
      <c r="E343" s="7"/>
      <c r="F343" s="7"/>
      <c r="G343" s="64"/>
      <c r="H343" s="65"/>
      <c r="I343" s="66"/>
      <c r="J343" s="66"/>
      <c r="K343" s="66"/>
      <c r="L343" s="67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9"/>
      <c r="X343" s="70"/>
      <c r="Y343" s="71"/>
      <c r="Z343" s="71"/>
      <c r="AA343" s="72"/>
    </row>
    <row r="344" spans="1:27" s="10" customFormat="1" x14ac:dyDescent="0.2">
      <c r="A344" s="7"/>
      <c r="B344" s="7"/>
      <c r="C344" s="7"/>
      <c r="D344" s="7"/>
      <c r="E344" s="7"/>
      <c r="F344" s="7"/>
      <c r="G344" s="64"/>
      <c r="H344" s="65"/>
      <c r="I344" s="66"/>
      <c r="J344" s="66"/>
      <c r="K344" s="66"/>
      <c r="L344" s="67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9"/>
      <c r="X344" s="70"/>
      <c r="Y344" s="71"/>
      <c r="Z344" s="71"/>
      <c r="AA344" s="72"/>
    </row>
    <row r="345" spans="1:27" s="10" customFormat="1" x14ac:dyDescent="0.2">
      <c r="A345" s="7"/>
      <c r="B345" s="7"/>
      <c r="C345" s="7"/>
      <c r="D345" s="7"/>
      <c r="E345" s="7"/>
      <c r="F345" s="7"/>
      <c r="G345" s="64"/>
      <c r="H345" s="65"/>
      <c r="I345" s="66"/>
      <c r="J345" s="66"/>
      <c r="K345" s="66"/>
      <c r="L345" s="67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9"/>
      <c r="X345" s="70"/>
      <c r="Y345" s="71"/>
      <c r="Z345" s="71"/>
      <c r="AA345" s="72"/>
    </row>
    <row r="346" spans="1:27" s="10" customFormat="1" x14ac:dyDescent="0.2">
      <c r="A346" s="7"/>
      <c r="B346" s="7"/>
      <c r="C346" s="7"/>
      <c r="D346" s="7"/>
      <c r="E346" s="7"/>
      <c r="F346" s="7"/>
      <c r="G346" s="64"/>
      <c r="H346" s="65"/>
      <c r="I346" s="66"/>
      <c r="J346" s="66"/>
      <c r="K346" s="66"/>
      <c r="L346" s="67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9"/>
      <c r="X346" s="70"/>
      <c r="Y346" s="71"/>
      <c r="Z346" s="71"/>
      <c r="AA346" s="72"/>
    </row>
    <row r="347" spans="1:27" s="10" customFormat="1" x14ac:dyDescent="0.2">
      <c r="A347" s="7"/>
      <c r="B347" s="7"/>
      <c r="C347" s="7"/>
      <c r="D347" s="7"/>
      <c r="E347" s="7"/>
      <c r="F347" s="7"/>
      <c r="G347" s="64"/>
      <c r="H347" s="65"/>
      <c r="I347" s="66"/>
      <c r="J347" s="66"/>
      <c r="K347" s="66"/>
      <c r="L347" s="67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9"/>
      <c r="X347" s="70"/>
      <c r="Y347" s="71"/>
      <c r="Z347" s="71"/>
      <c r="AA347" s="72"/>
    </row>
    <row r="348" spans="1:27" s="10" customFormat="1" x14ac:dyDescent="0.2">
      <c r="A348" s="7"/>
      <c r="B348" s="7"/>
      <c r="C348" s="7"/>
      <c r="D348" s="7"/>
      <c r="E348" s="7"/>
      <c r="F348" s="7"/>
      <c r="G348" s="64"/>
      <c r="H348" s="65"/>
      <c r="I348" s="66"/>
      <c r="J348" s="66"/>
      <c r="K348" s="66"/>
      <c r="L348" s="67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9"/>
      <c r="X348" s="70"/>
      <c r="Y348" s="71"/>
      <c r="Z348" s="71"/>
      <c r="AA348" s="72"/>
    </row>
    <row r="349" spans="1:27" s="10" customFormat="1" x14ac:dyDescent="0.2">
      <c r="A349" s="7"/>
      <c r="B349" s="7"/>
      <c r="C349" s="7"/>
      <c r="D349" s="7"/>
      <c r="E349" s="7"/>
      <c r="F349" s="7"/>
      <c r="G349" s="64"/>
      <c r="H349" s="65"/>
      <c r="I349" s="66"/>
      <c r="J349" s="66"/>
      <c r="K349" s="66"/>
      <c r="L349" s="67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9"/>
      <c r="X349" s="70"/>
      <c r="Y349" s="71"/>
      <c r="Z349" s="71"/>
      <c r="AA349" s="72"/>
    </row>
    <row r="350" spans="1:27" s="10" customFormat="1" x14ac:dyDescent="0.2">
      <c r="A350" s="7"/>
      <c r="B350" s="7"/>
      <c r="C350" s="7"/>
      <c r="D350" s="7"/>
      <c r="E350" s="7"/>
      <c r="F350" s="7"/>
      <c r="G350" s="64"/>
      <c r="H350" s="65"/>
      <c r="I350" s="66"/>
      <c r="J350" s="66"/>
      <c r="K350" s="66"/>
      <c r="L350" s="67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9"/>
      <c r="X350" s="70"/>
      <c r="Y350" s="71"/>
      <c r="Z350" s="71"/>
      <c r="AA350" s="72"/>
    </row>
    <row r="351" spans="1:27" s="10" customFormat="1" x14ac:dyDescent="0.2">
      <c r="A351" s="7"/>
      <c r="B351" s="7"/>
      <c r="C351" s="7"/>
      <c r="D351" s="7"/>
      <c r="E351" s="7"/>
      <c r="F351" s="7"/>
      <c r="G351" s="64"/>
      <c r="H351" s="65"/>
      <c r="I351" s="66"/>
      <c r="J351" s="66"/>
      <c r="K351" s="66"/>
      <c r="L351" s="67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9"/>
      <c r="X351" s="70"/>
      <c r="Y351" s="71"/>
      <c r="Z351" s="71"/>
      <c r="AA351" s="72"/>
    </row>
    <row r="352" spans="1:27" s="10" customFormat="1" x14ac:dyDescent="0.2">
      <c r="A352" s="7"/>
      <c r="B352" s="7"/>
      <c r="C352" s="7"/>
      <c r="D352" s="7"/>
      <c r="E352" s="7"/>
      <c r="F352" s="7"/>
      <c r="G352" s="64"/>
      <c r="H352" s="65"/>
      <c r="I352" s="66"/>
      <c r="J352" s="66"/>
      <c r="K352" s="66"/>
      <c r="L352" s="67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9"/>
      <c r="X352" s="70"/>
      <c r="Y352" s="71"/>
      <c r="Z352" s="71"/>
      <c r="AA352" s="72"/>
    </row>
    <row r="353" spans="1:27" s="10" customFormat="1" x14ac:dyDescent="0.2">
      <c r="A353" s="7"/>
      <c r="B353" s="7"/>
      <c r="C353" s="7"/>
      <c r="D353" s="7"/>
      <c r="E353" s="7"/>
      <c r="F353" s="7"/>
      <c r="G353" s="64"/>
      <c r="H353" s="65"/>
      <c r="I353" s="66"/>
      <c r="J353" s="66"/>
      <c r="K353" s="66"/>
      <c r="L353" s="67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9"/>
      <c r="X353" s="70"/>
      <c r="Y353" s="71"/>
      <c r="Z353" s="71"/>
      <c r="AA353" s="72"/>
    </row>
    <row r="354" spans="1:27" s="10" customFormat="1" x14ac:dyDescent="0.2">
      <c r="A354" s="7"/>
      <c r="B354" s="7"/>
      <c r="C354" s="7"/>
      <c r="D354" s="7"/>
      <c r="E354" s="7"/>
      <c r="F354" s="7"/>
      <c r="G354" s="64"/>
      <c r="H354" s="65"/>
      <c r="I354" s="66"/>
      <c r="J354" s="66"/>
      <c r="K354" s="66"/>
      <c r="L354" s="67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9"/>
      <c r="X354" s="70"/>
      <c r="Y354" s="71"/>
      <c r="Z354" s="71"/>
      <c r="AA354" s="72"/>
    </row>
    <row r="355" spans="1:27" s="10" customFormat="1" x14ac:dyDescent="0.2">
      <c r="A355" s="7"/>
      <c r="B355" s="7"/>
      <c r="C355" s="7"/>
      <c r="D355" s="7"/>
      <c r="E355" s="7"/>
      <c r="F355" s="7"/>
      <c r="G355" s="64"/>
      <c r="H355" s="65"/>
      <c r="I355" s="66"/>
      <c r="J355" s="66"/>
      <c r="K355" s="66"/>
      <c r="L355" s="67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9"/>
      <c r="X355" s="70"/>
      <c r="Y355" s="71"/>
      <c r="Z355" s="71"/>
      <c r="AA355" s="72"/>
    </row>
    <row r="356" spans="1:27" s="10" customFormat="1" x14ac:dyDescent="0.2">
      <c r="A356" s="7"/>
      <c r="B356" s="7"/>
      <c r="C356" s="7"/>
      <c r="D356" s="7"/>
      <c r="E356" s="7"/>
      <c r="F356" s="7"/>
      <c r="G356" s="64"/>
      <c r="H356" s="65"/>
      <c r="I356" s="66"/>
      <c r="J356" s="66"/>
      <c r="K356" s="66"/>
      <c r="L356" s="67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9"/>
      <c r="X356" s="70"/>
      <c r="Y356" s="71"/>
      <c r="Z356" s="71"/>
      <c r="AA356" s="72"/>
    </row>
    <row r="357" spans="1:27" s="10" customFormat="1" x14ac:dyDescent="0.2">
      <c r="A357" s="7"/>
      <c r="B357" s="7"/>
      <c r="C357" s="7"/>
      <c r="D357" s="7"/>
      <c r="E357" s="7"/>
      <c r="F357" s="7"/>
      <c r="G357" s="64"/>
      <c r="H357" s="65"/>
      <c r="I357" s="66"/>
      <c r="J357" s="66"/>
      <c r="K357" s="66"/>
      <c r="L357" s="67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9"/>
      <c r="X357" s="70"/>
      <c r="Y357" s="71"/>
      <c r="Z357" s="71"/>
      <c r="AA357" s="72"/>
    </row>
    <row r="358" spans="1:27" s="10" customFormat="1" x14ac:dyDescent="0.2">
      <c r="A358" s="7"/>
      <c r="B358" s="7"/>
      <c r="C358" s="7"/>
      <c r="D358" s="7"/>
      <c r="E358" s="7"/>
      <c r="F358" s="7"/>
      <c r="G358" s="64"/>
      <c r="H358" s="65"/>
      <c r="I358" s="66"/>
      <c r="J358" s="66"/>
      <c r="K358" s="66"/>
      <c r="L358" s="67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9"/>
      <c r="X358" s="70"/>
      <c r="Y358" s="71"/>
      <c r="Z358" s="71"/>
      <c r="AA358" s="72"/>
    </row>
    <row r="359" spans="1:27" s="10" customFormat="1" x14ac:dyDescent="0.2">
      <c r="A359" s="7"/>
      <c r="B359" s="7"/>
      <c r="C359" s="7"/>
      <c r="D359" s="7"/>
      <c r="E359" s="7"/>
      <c r="F359" s="7"/>
      <c r="G359" s="64"/>
      <c r="H359" s="65"/>
      <c r="I359" s="66"/>
      <c r="J359" s="66"/>
      <c r="K359" s="66"/>
      <c r="L359" s="67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9"/>
      <c r="X359" s="70"/>
      <c r="Y359" s="71"/>
      <c r="Z359" s="71"/>
      <c r="AA359" s="72"/>
    </row>
    <row r="360" spans="1:27" s="10" customFormat="1" x14ac:dyDescent="0.2">
      <c r="A360" s="7"/>
      <c r="B360" s="7"/>
      <c r="C360" s="7"/>
      <c r="D360" s="7"/>
      <c r="E360" s="7"/>
      <c r="F360" s="7"/>
      <c r="G360" s="64"/>
      <c r="H360" s="65"/>
      <c r="I360" s="66"/>
      <c r="J360" s="66"/>
      <c r="K360" s="66"/>
      <c r="L360" s="67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9"/>
      <c r="X360" s="70"/>
      <c r="Y360" s="71"/>
      <c r="Z360" s="71"/>
      <c r="AA360" s="72"/>
    </row>
    <row r="361" spans="1:27" s="10" customFormat="1" x14ac:dyDescent="0.2">
      <c r="A361" s="7"/>
      <c r="B361" s="7"/>
      <c r="C361" s="7"/>
      <c r="D361" s="7"/>
      <c r="E361" s="7"/>
      <c r="F361" s="7"/>
      <c r="G361" s="64"/>
      <c r="H361" s="65"/>
      <c r="I361" s="66"/>
      <c r="J361" s="66"/>
      <c r="K361" s="66"/>
      <c r="L361" s="67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9"/>
      <c r="X361" s="70"/>
      <c r="Y361" s="71"/>
      <c r="Z361" s="71"/>
      <c r="AA361" s="72"/>
    </row>
    <row r="362" spans="1:27" s="10" customFormat="1" x14ac:dyDescent="0.2">
      <c r="A362" s="7"/>
      <c r="B362" s="7"/>
      <c r="C362" s="7"/>
      <c r="D362" s="7"/>
      <c r="E362" s="7"/>
      <c r="F362" s="7"/>
      <c r="G362" s="64"/>
      <c r="H362" s="65"/>
      <c r="I362" s="66"/>
      <c r="J362" s="66"/>
      <c r="K362" s="66"/>
      <c r="L362" s="67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9"/>
      <c r="X362" s="70"/>
      <c r="Y362" s="71"/>
      <c r="Z362" s="71"/>
      <c r="AA362" s="72"/>
    </row>
    <row r="363" spans="1:27" s="10" customFormat="1" x14ac:dyDescent="0.2">
      <c r="A363" s="7"/>
      <c r="B363" s="7"/>
      <c r="C363" s="7"/>
      <c r="D363" s="7"/>
      <c r="E363" s="7"/>
      <c r="F363" s="7"/>
      <c r="G363" s="64"/>
      <c r="H363" s="65"/>
      <c r="I363" s="66"/>
      <c r="J363" s="66"/>
      <c r="K363" s="66"/>
      <c r="L363" s="67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9"/>
      <c r="X363" s="70"/>
      <c r="Y363" s="71"/>
      <c r="Z363" s="71"/>
      <c r="AA363" s="72"/>
    </row>
    <row r="364" spans="1:27" s="10" customFormat="1" x14ac:dyDescent="0.2">
      <c r="A364" s="7"/>
      <c r="B364" s="7"/>
      <c r="C364" s="7"/>
      <c r="D364" s="7"/>
      <c r="E364" s="7"/>
      <c r="F364" s="7"/>
      <c r="G364" s="64"/>
      <c r="H364" s="65"/>
      <c r="I364" s="66"/>
      <c r="J364" s="66"/>
      <c r="K364" s="66"/>
      <c r="L364" s="67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9"/>
      <c r="X364" s="70"/>
      <c r="Y364" s="71"/>
      <c r="Z364" s="71"/>
      <c r="AA364" s="72"/>
    </row>
    <row r="365" spans="1:27" s="10" customFormat="1" x14ac:dyDescent="0.2">
      <c r="A365" s="7"/>
      <c r="B365" s="7"/>
      <c r="C365" s="7"/>
      <c r="D365" s="7"/>
      <c r="E365" s="7"/>
      <c r="F365" s="7"/>
      <c r="G365" s="64"/>
      <c r="H365" s="65"/>
      <c r="I365" s="66"/>
      <c r="J365" s="66"/>
      <c r="K365" s="66"/>
      <c r="L365" s="67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9"/>
      <c r="X365" s="70"/>
      <c r="Y365" s="71"/>
      <c r="Z365" s="71"/>
      <c r="AA365" s="72"/>
    </row>
    <row r="366" spans="1:27" s="10" customFormat="1" x14ac:dyDescent="0.2">
      <c r="A366" s="7"/>
      <c r="B366" s="7"/>
      <c r="C366" s="7"/>
      <c r="D366" s="7"/>
      <c r="E366" s="7"/>
      <c r="F366" s="7"/>
      <c r="G366" s="64"/>
      <c r="H366" s="65"/>
      <c r="I366" s="66"/>
      <c r="J366" s="66"/>
      <c r="K366" s="66"/>
      <c r="L366" s="67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9"/>
      <c r="X366" s="70"/>
      <c r="Y366" s="71"/>
      <c r="Z366" s="71"/>
      <c r="AA366" s="72"/>
    </row>
    <row r="367" spans="1:27" s="10" customFormat="1" x14ac:dyDescent="0.2">
      <c r="A367" s="7"/>
      <c r="B367" s="7"/>
      <c r="C367" s="7"/>
      <c r="D367" s="7"/>
      <c r="E367" s="7"/>
      <c r="F367" s="7"/>
      <c r="G367" s="64"/>
      <c r="H367" s="65"/>
      <c r="I367" s="66"/>
      <c r="J367" s="66"/>
      <c r="K367" s="66"/>
      <c r="L367" s="67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9"/>
      <c r="X367" s="70"/>
      <c r="Y367" s="71"/>
      <c r="Z367" s="71"/>
      <c r="AA367" s="72"/>
    </row>
    <row r="368" spans="1:27" s="10" customFormat="1" x14ac:dyDescent="0.2">
      <c r="A368" s="7"/>
      <c r="B368" s="7"/>
      <c r="C368" s="7"/>
      <c r="D368" s="7"/>
      <c r="E368" s="7"/>
      <c r="F368" s="7"/>
      <c r="G368" s="64"/>
      <c r="H368" s="65"/>
      <c r="I368" s="66"/>
      <c r="J368" s="66"/>
      <c r="K368" s="66"/>
      <c r="L368" s="67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9"/>
      <c r="X368" s="70"/>
      <c r="Y368" s="71"/>
      <c r="Z368" s="71"/>
      <c r="AA368" s="72"/>
    </row>
    <row r="369" spans="1:27" s="10" customFormat="1" x14ac:dyDescent="0.2">
      <c r="A369" s="7"/>
      <c r="B369" s="7"/>
      <c r="C369" s="7"/>
      <c r="D369" s="7"/>
      <c r="E369" s="7"/>
      <c r="F369" s="7"/>
      <c r="G369" s="64"/>
      <c r="H369" s="65"/>
      <c r="I369" s="66"/>
      <c r="J369" s="66"/>
      <c r="K369" s="66"/>
      <c r="L369" s="67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9"/>
      <c r="X369" s="70"/>
      <c r="Y369" s="71"/>
      <c r="Z369" s="71"/>
      <c r="AA369" s="72"/>
    </row>
    <row r="370" spans="1:27" s="10" customFormat="1" x14ac:dyDescent="0.2">
      <c r="A370" s="7"/>
      <c r="B370" s="7"/>
      <c r="C370" s="7"/>
      <c r="D370" s="7"/>
      <c r="E370" s="7"/>
      <c r="F370" s="7"/>
      <c r="G370" s="64"/>
      <c r="H370" s="65"/>
      <c r="I370" s="66"/>
      <c r="J370" s="66"/>
      <c r="K370" s="66"/>
      <c r="L370" s="67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9"/>
      <c r="X370" s="70"/>
      <c r="Y370" s="71"/>
      <c r="Z370" s="71"/>
      <c r="AA370" s="72"/>
    </row>
    <row r="371" spans="1:27" s="10" customFormat="1" x14ac:dyDescent="0.2">
      <c r="A371" s="7"/>
      <c r="B371" s="7"/>
      <c r="C371" s="7"/>
      <c r="D371" s="7"/>
      <c r="E371" s="7"/>
      <c r="F371" s="7"/>
      <c r="G371" s="64"/>
      <c r="H371" s="65"/>
      <c r="I371" s="66"/>
      <c r="J371" s="66"/>
      <c r="K371" s="66"/>
      <c r="L371" s="67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9"/>
      <c r="X371" s="70"/>
      <c r="Y371" s="71"/>
      <c r="Z371" s="71"/>
      <c r="AA371" s="72"/>
    </row>
    <row r="372" spans="1:27" s="10" customFormat="1" x14ac:dyDescent="0.2">
      <c r="A372" s="7"/>
      <c r="B372" s="7"/>
      <c r="C372" s="7"/>
      <c r="D372" s="7"/>
      <c r="E372" s="7"/>
      <c r="F372" s="7"/>
      <c r="G372" s="64"/>
      <c r="H372" s="65"/>
      <c r="I372" s="66"/>
      <c r="J372" s="66"/>
      <c r="K372" s="66"/>
      <c r="L372" s="67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9"/>
      <c r="X372" s="70"/>
      <c r="Y372" s="71"/>
      <c r="Z372" s="71"/>
      <c r="AA372" s="72"/>
    </row>
    <row r="373" spans="1:27" s="10" customFormat="1" x14ac:dyDescent="0.2">
      <c r="A373" s="7"/>
      <c r="B373" s="7"/>
      <c r="C373" s="7"/>
      <c r="D373" s="7"/>
      <c r="E373" s="7"/>
      <c r="F373" s="7"/>
      <c r="G373" s="64"/>
      <c r="H373" s="65"/>
      <c r="I373" s="66"/>
      <c r="J373" s="66"/>
      <c r="K373" s="66"/>
      <c r="L373" s="67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9"/>
      <c r="X373" s="70"/>
      <c r="Y373" s="71"/>
      <c r="Z373" s="71"/>
      <c r="AA373" s="72"/>
    </row>
    <row r="374" spans="1:27" s="10" customFormat="1" x14ac:dyDescent="0.2">
      <c r="A374" s="7"/>
      <c r="B374" s="7"/>
      <c r="C374" s="7"/>
      <c r="D374" s="7"/>
      <c r="E374" s="7"/>
      <c r="F374" s="7"/>
      <c r="G374" s="64"/>
      <c r="H374" s="65"/>
      <c r="I374" s="66"/>
      <c r="J374" s="66"/>
      <c r="K374" s="66"/>
      <c r="L374" s="67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9"/>
      <c r="X374" s="70"/>
      <c r="Y374" s="71"/>
      <c r="Z374" s="71"/>
      <c r="AA374" s="72"/>
    </row>
    <row r="375" spans="1:27" s="10" customFormat="1" x14ac:dyDescent="0.2">
      <c r="A375" s="7"/>
      <c r="B375" s="7"/>
      <c r="C375" s="7"/>
      <c r="D375" s="7"/>
      <c r="E375" s="7"/>
      <c r="F375" s="7"/>
      <c r="G375" s="64"/>
      <c r="H375" s="65"/>
      <c r="I375" s="66"/>
      <c r="J375" s="66"/>
      <c r="K375" s="66"/>
      <c r="L375" s="67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9"/>
      <c r="X375" s="70"/>
      <c r="Y375" s="71"/>
      <c r="Z375" s="71"/>
      <c r="AA375" s="72"/>
    </row>
    <row r="376" spans="1:27" s="10" customFormat="1" x14ac:dyDescent="0.2">
      <c r="A376" s="7"/>
      <c r="B376" s="7"/>
      <c r="C376" s="7"/>
      <c r="D376" s="7"/>
      <c r="E376" s="7"/>
      <c r="F376" s="7"/>
      <c r="G376" s="64"/>
      <c r="H376" s="65"/>
      <c r="I376" s="66"/>
      <c r="J376" s="66"/>
      <c r="K376" s="66"/>
      <c r="L376" s="67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9"/>
      <c r="X376" s="70"/>
      <c r="Y376" s="71"/>
      <c r="Z376" s="71"/>
      <c r="AA376" s="72"/>
    </row>
    <row r="377" spans="1:27" s="10" customFormat="1" x14ac:dyDescent="0.2">
      <c r="A377" s="7"/>
      <c r="B377" s="7"/>
      <c r="C377" s="7"/>
      <c r="D377" s="7"/>
      <c r="E377" s="7"/>
      <c r="F377" s="7"/>
      <c r="G377" s="64"/>
      <c r="H377" s="65"/>
      <c r="I377" s="66"/>
      <c r="J377" s="66"/>
      <c r="K377" s="66"/>
      <c r="L377" s="67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9"/>
      <c r="X377" s="70"/>
      <c r="Y377" s="71"/>
      <c r="Z377" s="71"/>
      <c r="AA377" s="72"/>
    </row>
    <row r="378" spans="1:27" s="10" customFormat="1" x14ac:dyDescent="0.2">
      <c r="A378" s="7"/>
      <c r="B378" s="7"/>
      <c r="C378" s="7"/>
      <c r="D378" s="7"/>
      <c r="E378" s="7"/>
      <c r="F378" s="7"/>
      <c r="G378" s="64"/>
      <c r="H378" s="65"/>
      <c r="I378" s="66"/>
      <c r="J378" s="66"/>
      <c r="K378" s="66"/>
      <c r="L378" s="67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9"/>
      <c r="X378" s="70"/>
      <c r="Y378" s="71"/>
      <c r="Z378" s="71"/>
      <c r="AA378" s="72"/>
    </row>
    <row r="379" spans="1:27" s="10" customFormat="1" x14ac:dyDescent="0.2">
      <c r="A379" s="7"/>
      <c r="B379" s="7"/>
      <c r="C379" s="7"/>
      <c r="D379" s="7"/>
      <c r="E379" s="7"/>
      <c r="F379" s="7"/>
      <c r="G379" s="64"/>
      <c r="H379" s="65"/>
      <c r="I379" s="66"/>
      <c r="J379" s="66"/>
      <c r="K379" s="66"/>
      <c r="L379" s="67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9"/>
      <c r="X379" s="70"/>
      <c r="Y379" s="71"/>
      <c r="Z379" s="71"/>
      <c r="AA379" s="72"/>
    </row>
    <row r="380" spans="1:27" s="10" customFormat="1" x14ac:dyDescent="0.2">
      <c r="A380" s="7"/>
      <c r="B380" s="7"/>
      <c r="C380" s="7"/>
      <c r="D380" s="7"/>
      <c r="E380" s="7"/>
      <c r="F380" s="7"/>
      <c r="G380" s="64"/>
      <c r="H380" s="65"/>
      <c r="I380" s="66"/>
      <c r="J380" s="66"/>
      <c r="K380" s="66"/>
      <c r="L380" s="67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9"/>
      <c r="X380" s="70"/>
      <c r="Y380" s="71"/>
      <c r="Z380" s="71"/>
      <c r="AA380" s="72"/>
    </row>
    <row r="381" spans="1:27" s="10" customFormat="1" x14ac:dyDescent="0.2">
      <c r="A381" s="7"/>
      <c r="B381" s="7"/>
      <c r="C381" s="7"/>
      <c r="D381" s="7"/>
      <c r="E381" s="7"/>
      <c r="F381" s="7"/>
      <c r="G381" s="64"/>
      <c r="H381" s="65"/>
      <c r="I381" s="66"/>
      <c r="J381" s="66"/>
      <c r="K381" s="66"/>
      <c r="L381" s="67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9"/>
      <c r="X381" s="70"/>
      <c r="Y381" s="71"/>
      <c r="Z381" s="71"/>
      <c r="AA381" s="72"/>
    </row>
    <row r="382" spans="1:27" s="10" customFormat="1" x14ac:dyDescent="0.2">
      <c r="A382" s="7"/>
      <c r="B382" s="7"/>
      <c r="C382" s="7"/>
      <c r="D382" s="7"/>
      <c r="E382" s="7"/>
      <c r="F382" s="7"/>
      <c r="G382" s="64"/>
      <c r="H382" s="65"/>
      <c r="I382" s="66"/>
      <c r="J382" s="66"/>
      <c r="K382" s="66"/>
      <c r="L382" s="67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9"/>
      <c r="X382" s="70"/>
      <c r="Y382" s="71"/>
      <c r="Z382" s="71"/>
      <c r="AA382" s="72"/>
    </row>
    <row r="383" spans="1:27" s="10" customFormat="1" x14ac:dyDescent="0.2">
      <c r="A383" s="7"/>
      <c r="B383" s="7"/>
      <c r="C383" s="7"/>
      <c r="D383" s="7"/>
      <c r="E383" s="7"/>
      <c r="F383" s="7"/>
      <c r="G383" s="64"/>
      <c r="H383" s="65"/>
      <c r="I383" s="66"/>
      <c r="J383" s="66"/>
      <c r="K383" s="66"/>
      <c r="L383" s="67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9"/>
      <c r="X383" s="70"/>
      <c r="Y383" s="71"/>
      <c r="Z383" s="71"/>
      <c r="AA383" s="72"/>
    </row>
    <row r="384" spans="1:27" s="10" customFormat="1" x14ac:dyDescent="0.2">
      <c r="A384" s="7"/>
      <c r="B384" s="7"/>
      <c r="C384" s="7"/>
      <c r="D384" s="7"/>
      <c r="E384" s="7"/>
      <c r="F384" s="7"/>
      <c r="G384" s="64"/>
      <c r="H384" s="65"/>
      <c r="I384" s="66"/>
      <c r="J384" s="66"/>
      <c r="K384" s="66"/>
      <c r="L384" s="67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9"/>
      <c r="X384" s="70"/>
      <c r="Y384" s="71"/>
      <c r="Z384" s="71"/>
      <c r="AA384" s="72"/>
    </row>
    <row r="385" spans="1:27" s="10" customFormat="1" x14ac:dyDescent="0.2">
      <c r="A385" s="7"/>
      <c r="B385" s="7"/>
      <c r="C385" s="7"/>
      <c r="D385" s="7"/>
      <c r="E385" s="7"/>
      <c r="F385" s="7"/>
      <c r="G385" s="64"/>
      <c r="H385" s="65"/>
      <c r="I385" s="66"/>
      <c r="J385" s="66"/>
      <c r="K385" s="66"/>
      <c r="L385" s="67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9"/>
      <c r="X385" s="70"/>
      <c r="Y385" s="71"/>
      <c r="Z385" s="71"/>
      <c r="AA385" s="72"/>
    </row>
    <row r="386" spans="1:27" s="10" customFormat="1" x14ac:dyDescent="0.2">
      <c r="A386" s="7"/>
      <c r="B386" s="7"/>
      <c r="C386" s="7"/>
      <c r="D386" s="7"/>
      <c r="E386" s="7"/>
      <c r="F386" s="7"/>
      <c r="G386" s="64"/>
      <c r="H386" s="65"/>
      <c r="I386" s="66"/>
      <c r="J386" s="66"/>
      <c r="K386" s="66"/>
      <c r="L386" s="67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9"/>
      <c r="X386" s="70"/>
      <c r="Y386" s="71"/>
      <c r="Z386" s="71"/>
      <c r="AA386" s="72"/>
    </row>
    <row r="387" spans="1:27" s="10" customFormat="1" x14ac:dyDescent="0.2">
      <c r="A387" s="7"/>
      <c r="B387" s="7"/>
      <c r="C387" s="7"/>
      <c r="D387" s="7"/>
      <c r="E387" s="7"/>
      <c r="F387" s="7"/>
      <c r="G387" s="64"/>
      <c r="H387" s="65"/>
      <c r="I387" s="66"/>
      <c r="J387" s="66"/>
      <c r="K387" s="66"/>
      <c r="L387" s="67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9"/>
      <c r="X387" s="70"/>
      <c r="Y387" s="71"/>
      <c r="Z387" s="71"/>
      <c r="AA387" s="72"/>
    </row>
    <row r="388" spans="1:27" s="10" customFormat="1" x14ac:dyDescent="0.2">
      <c r="A388" s="7"/>
      <c r="B388" s="7"/>
      <c r="C388" s="7"/>
      <c r="D388" s="7"/>
      <c r="E388" s="7"/>
      <c r="F388" s="7"/>
      <c r="G388" s="64"/>
      <c r="H388" s="65"/>
      <c r="I388" s="66"/>
      <c r="J388" s="66"/>
      <c r="K388" s="66"/>
      <c r="L388" s="67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9"/>
      <c r="X388" s="70"/>
      <c r="Y388" s="71"/>
      <c r="Z388" s="71"/>
      <c r="AA388" s="72"/>
    </row>
    <row r="389" spans="1:27" s="10" customFormat="1" x14ac:dyDescent="0.2">
      <c r="A389" s="7"/>
      <c r="B389" s="7"/>
      <c r="C389" s="7"/>
      <c r="D389" s="7"/>
      <c r="E389" s="7"/>
      <c r="F389" s="7"/>
      <c r="G389" s="64"/>
      <c r="H389" s="65"/>
      <c r="I389" s="66"/>
      <c r="J389" s="66"/>
      <c r="K389" s="66"/>
      <c r="L389" s="67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9"/>
      <c r="X389" s="70"/>
      <c r="Y389" s="71"/>
      <c r="Z389" s="71"/>
      <c r="AA389" s="72"/>
    </row>
    <row r="390" spans="1:27" s="10" customFormat="1" x14ac:dyDescent="0.2">
      <c r="A390" s="7"/>
      <c r="B390" s="7"/>
      <c r="C390" s="7"/>
      <c r="D390" s="7"/>
      <c r="E390" s="7"/>
      <c r="F390" s="7"/>
      <c r="G390" s="64"/>
      <c r="H390" s="65"/>
      <c r="I390" s="66"/>
      <c r="J390" s="66"/>
      <c r="K390" s="66"/>
      <c r="L390" s="67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9"/>
      <c r="X390" s="70"/>
      <c r="Y390" s="71"/>
      <c r="Z390" s="71"/>
      <c r="AA390" s="72"/>
    </row>
    <row r="391" spans="1:27" s="10" customFormat="1" x14ac:dyDescent="0.2">
      <c r="A391" s="7"/>
      <c r="B391" s="7"/>
      <c r="C391" s="7"/>
      <c r="D391" s="7"/>
      <c r="E391" s="7"/>
      <c r="F391" s="7"/>
      <c r="G391" s="64"/>
      <c r="H391" s="65"/>
      <c r="I391" s="66"/>
      <c r="J391" s="66"/>
      <c r="K391" s="66"/>
      <c r="L391" s="67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9"/>
      <c r="X391" s="70"/>
      <c r="Y391" s="71"/>
      <c r="Z391" s="71"/>
      <c r="AA391" s="72"/>
    </row>
    <row r="392" spans="1:27" s="10" customFormat="1" x14ac:dyDescent="0.2">
      <c r="A392" s="7"/>
      <c r="B392" s="7"/>
      <c r="C392" s="7"/>
      <c r="D392" s="7"/>
      <c r="E392" s="7"/>
      <c r="F392" s="7"/>
      <c r="G392" s="64"/>
      <c r="H392" s="65"/>
      <c r="I392" s="66"/>
      <c r="J392" s="66"/>
      <c r="K392" s="66"/>
      <c r="L392" s="67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9"/>
      <c r="X392" s="70"/>
      <c r="Y392" s="71"/>
      <c r="Z392" s="71"/>
      <c r="AA392" s="72"/>
    </row>
    <row r="393" spans="1:27" s="10" customFormat="1" x14ac:dyDescent="0.2">
      <c r="A393" s="7"/>
      <c r="B393" s="7"/>
      <c r="C393" s="7"/>
      <c r="D393" s="7"/>
      <c r="E393" s="7"/>
      <c r="F393" s="7"/>
      <c r="G393" s="64"/>
      <c r="H393" s="65"/>
      <c r="I393" s="66"/>
      <c r="J393" s="66"/>
      <c r="K393" s="66"/>
      <c r="L393" s="67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9"/>
      <c r="X393" s="70"/>
      <c r="Y393" s="71"/>
      <c r="Z393" s="71"/>
      <c r="AA393" s="72"/>
    </row>
    <row r="394" spans="1:27" s="10" customFormat="1" x14ac:dyDescent="0.2">
      <c r="A394" s="7"/>
      <c r="B394" s="7"/>
      <c r="C394" s="7"/>
      <c r="D394" s="7"/>
      <c r="E394" s="7"/>
      <c r="F394" s="7"/>
      <c r="G394" s="64"/>
      <c r="H394" s="65"/>
      <c r="I394" s="66"/>
      <c r="J394" s="66"/>
      <c r="K394" s="66"/>
      <c r="L394" s="67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9"/>
      <c r="X394" s="70"/>
      <c r="Y394" s="71"/>
      <c r="Z394" s="71"/>
      <c r="AA394" s="72"/>
    </row>
    <row r="395" spans="1:27" s="10" customFormat="1" x14ac:dyDescent="0.2">
      <c r="A395" s="7"/>
      <c r="B395" s="7"/>
      <c r="C395" s="7"/>
      <c r="D395" s="7"/>
      <c r="E395" s="7"/>
      <c r="F395" s="7"/>
      <c r="G395" s="64"/>
      <c r="H395" s="65"/>
      <c r="I395" s="66"/>
      <c r="J395" s="66"/>
      <c r="K395" s="66"/>
      <c r="L395" s="67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9"/>
      <c r="X395" s="70"/>
      <c r="Y395" s="71"/>
      <c r="Z395" s="71"/>
      <c r="AA395" s="72"/>
    </row>
    <row r="396" spans="1:27" s="10" customFormat="1" x14ac:dyDescent="0.2">
      <c r="A396" s="7"/>
      <c r="B396" s="7"/>
      <c r="C396" s="7"/>
      <c r="D396" s="7"/>
      <c r="E396" s="7"/>
      <c r="F396" s="7"/>
      <c r="G396" s="64"/>
      <c r="H396" s="65"/>
      <c r="I396" s="66"/>
      <c r="J396" s="66"/>
      <c r="K396" s="66"/>
      <c r="L396" s="67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9"/>
      <c r="X396" s="70"/>
      <c r="Y396" s="71"/>
      <c r="Z396" s="71"/>
      <c r="AA396" s="72"/>
    </row>
    <row r="397" spans="1:27" s="10" customFormat="1" x14ac:dyDescent="0.2">
      <c r="A397" s="7"/>
      <c r="B397" s="7"/>
      <c r="C397" s="7"/>
      <c r="D397" s="7"/>
      <c r="E397" s="7"/>
      <c r="F397" s="7"/>
      <c r="G397" s="64"/>
      <c r="H397" s="65"/>
      <c r="I397" s="66"/>
      <c r="J397" s="66"/>
      <c r="K397" s="66"/>
      <c r="L397" s="67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9"/>
      <c r="X397" s="70"/>
      <c r="Y397" s="71"/>
      <c r="Z397" s="71"/>
      <c r="AA397" s="72"/>
    </row>
    <row r="398" spans="1:27" s="10" customFormat="1" x14ac:dyDescent="0.2">
      <c r="A398" s="7"/>
      <c r="B398" s="7"/>
      <c r="C398" s="7"/>
      <c r="D398" s="7"/>
      <c r="E398" s="7"/>
      <c r="F398" s="7"/>
      <c r="G398" s="64"/>
      <c r="H398" s="65"/>
      <c r="I398" s="66"/>
      <c r="J398" s="66"/>
      <c r="K398" s="66"/>
      <c r="L398" s="67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9"/>
      <c r="X398" s="70"/>
      <c r="Y398" s="71"/>
      <c r="Z398" s="71"/>
      <c r="AA398" s="72"/>
    </row>
    <row r="399" spans="1:27" s="10" customFormat="1" x14ac:dyDescent="0.2">
      <c r="A399" s="7"/>
      <c r="B399" s="7"/>
      <c r="C399" s="7"/>
      <c r="D399" s="7"/>
      <c r="E399" s="7"/>
      <c r="F399" s="7"/>
      <c r="G399" s="64"/>
      <c r="H399" s="65"/>
      <c r="I399" s="66"/>
      <c r="J399" s="66"/>
      <c r="K399" s="66"/>
      <c r="L399" s="67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9"/>
      <c r="X399" s="70"/>
      <c r="Y399" s="71"/>
      <c r="Z399" s="71"/>
      <c r="AA399" s="72"/>
    </row>
    <row r="400" spans="1:27" s="10" customFormat="1" x14ac:dyDescent="0.2">
      <c r="A400" s="7"/>
      <c r="B400" s="7"/>
      <c r="C400" s="7"/>
      <c r="D400" s="7"/>
      <c r="E400" s="7"/>
      <c r="F400" s="7"/>
      <c r="G400" s="64"/>
      <c r="H400" s="65"/>
      <c r="I400" s="66"/>
      <c r="J400" s="66"/>
      <c r="K400" s="66"/>
      <c r="L400" s="67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9"/>
      <c r="X400" s="70"/>
      <c r="Y400" s="71"/>
      <c r="Z400" s="71"/>
      <c r="AA400" s="72"/>
    </row>
    <row r="401" spans="1:27" s="10" customFormat="1" x14ac:dyDescent="0.2">
      <c r="A401" s="7"/>
      <c r="B401" s="7"/>
      <c r="C401" s="7"/>
      <c r="D401" s="7"/>
      <c r="E401" s="7"/>
      <c r="F401" s="7"/>
      <c r="G401" s="64"/>
      <c r="H401" s="65"/>
      <c r="I401" s="66"/>
      <c r="J401" s="66"/>
      <c r="K401" s="66"/>
      <c r="L401" s="67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9"/>
      <c r="X401" s="70"/>
      <c r="Y401" s="71"/>
      <c r="Z401" s="71"/>
      <c r="AA401" s="72"/>
    </row>
    <row r="402" spans="1:27" s="10" customFormat="1" x14ac:dyDescent="0.2">
      <c r="A402" s="7"/>
      <c r="B402" s="7"/>
      <c r="C402" s="7"/>
      <c r="D402" s="7"/>
      <c r="E402" s="7"/>
      <c r="F402" s="7"/>
      <c r="G402" s="64"/>
      <c r="H402" s="65"/>
      <c r="I402" s="66"/>
      <c r="J402" s="66"/>
      <c r="K402" s="66"/>
      <c r="L402" s="67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9"/>
      <c r="X402" s="70"/>
      <c r="Y402" s="71"/>
      <c r="Z402" s="71"/>
      <c r="AA402" s="72"/>
    </row>
    <row r="403" spans="1:27" s="10" customFormat="1" x14ac:dyDescent="0.2">
      <c r="A403" s="7"/>
      <c r="B403" s="7"/>
      <c r="C403" s="7"/>
      <c r="D403" s="7"/>
      <c r="E403" s="7"/>
      <c r="F403" s="7"/>
      <c r="G403" s="64"/>
      <c r="H403" s="65"/>
      <c r="I403" s="66"/>
      <c r="J403" s="66"/>
      <c r="K403" s="66"/>
      <c r="L403" s="67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9"/>
      <c r="X403" s="70"/>
      <c r="Y403" s="71"/>
      <c r="Z403" s="71"/>
      <c r="AA403" s="72"/>
    </row>
    <row r="404" spans="1:27" s="10" customFormat="1" x14ac:dyDescent="0.2">
      <c r="A404" s="7"/>
      <c r="B404" s="7"/>
      <c r="C404" s="7"/>
      <c r="D404" s="7"/>
      <c r="E404" s="7"/>
      <c r="F404" s="7"/>
      <c r="G404" s="64"/>
      <c r="H404" s="65"/>
      <c r="I404" s="66"/>
      <c r="J404" s="66"/>
      <c r="K404" s="66"/>
      <c r="L404" s="67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9"/>
      <c r="X404" s="70"/>
      <c r="Y404" s="71"/>
      <c r="Z404" s="71"/>
      <c r="AA404" s="72"/>
    </row>
    <row r="405" spans="1:27" s="10" customFormat="1" x14ac:dyDescent="0.2">
      <c r="A405" s="7"/>
      <c r="B405" s="7"/>
      <c r="C405" s="7"/>
      <c r="D405" s="7"/>
      <c r="E405" s="7"/>
      <c r="F405" s="7"/>
      <c r="G405" s="64"/>
      <c r="H405" s="65"/>
      <c r="I405" s="66"/>
      <c r="J405" s="66"/>
      <c r="K405" s="66"/>
      <c r="L405" s="67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9"/>
      <c r="X405" s="70"/>
      <c r="Y405" s="71"/>
      <c r="Z405" s="71"/>
      <c r="AA405" s="72"/>
    </row>
    <row r="406" spans="1:27" s="10" customFormat="1" x14ac:dyDescent="0.2">
      <c r="A406" s="7"/>
      <c r="B406" s="7"/>
      <c r="C406" s="7"/>
      <c r="D406" s="7"/>
      <c r="E406" s="7"/>
      <c r="F406" s="7"/>
      <c r="G406" s="64"/>
      <c r="H406" s="65"/>
      <c r="I406" s="66"/>
      <c r="J406" s="66"/>
      <c r="K406" s="66"/>
      <c r="L406" s="67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9"/>
      <c r="X406" s="70"/>
      <c r="Y406" s="71"/>
      <c r="Z406" s="71"/>
      <c r="AA406" s="72"/>
    </row>
    <row r="407" spans="1:27" s="10" customFormat="1" x14ac:dyDescent="0.2">
      <c r="A407" s="7"/>
      <c r="B407" s="7"/>
      <c r="C407" s="7"/>
      <c r="D407" s="7"/>
      <c r="E407" s="7"/>
      <c r="F407" s="7"/>
      <c r="G407" s="64"/>
      <c r="H407" s="65"/>
      <c r="I407" s="66"/>
      <c r="J407" s="66"/>
      <c r="K407" s="66"/>
      <c r="L407" s="67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9"/>
      <c r="X407" s="70"/>
      <c r="Y407" s="71"/>
      <c r="Z407" s="71"/>
      <c r="AA407" s="72"/>
    </row>
    <row r="408" spans="1:27" s="10" customFormat="1" x14ac:dyDescent="0.2">
      <c r="A408" s="7"/>
      <c r="B408" s="7"/>
      <c r="C408" s="7"/>
      <c r="D408" s="7"/>
      <c r="E408" s="7"/>
      <c r="F408" s="7"/>
      <c r="G408" s="64"/>
      <c r="H408" s="65"/>
      <c r="I408" s="66"/>
      <c r="J408" s="66"/>
      <c r="K408" s="66"/>
      <c r="L408" s="67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9"/>
      <c r="X408" s="70"/>
      <c r="Y408" s="71"/>
      <c r="Z408" s="71"/>
      <c r="AA408" s="72"/>
    </row>
    <row r="409" spans="1:27" s="10" customFormat="1" x14ac:dyDescent="0.2">
      <c r="A409" s="7"/>
      <c r="B409" s="7"/>
      <c r="C409" s="7"/>
      <c r="D409" s="7"/>
      <c r="E409" s="7"/>
      <c r="F409" s="7"/>
      <c r="G409" s="64"/>
      <c r="H409" s="65"/>
      <c r="I409" s="66"/>
      <c r="J409" s="66"/>
      <c r="K409" s="66"/>
      <c r="L409" s="67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9"/>
      <c r="X409" s="70"/>
      <c r="Y409" s="71"/>
      <c r="Z409" s="71"/>
      <c r="AA409" s="72"/>
    </row>
    <row r="410" spans="1:27" s="10" customFormat="1" x14ac:dyDescent="0.2">
      <c r="A410" s="7"/>
      <c r="B410" s="7"/>
      <c r="C410" s="7"/>
      <c r="D410" s="7"/>
      <c r="E410" s="7"/>
      <c r="F410" s="7"/>
      <c r="G410" s="64"/>
      <c r="H410" s="65"/>
      <c r="I410" s="66"/>
      <c r="J410" s="66"/>
      <c r="K410" s="66"/>
      <c r="L410" s="67"/>
      <c r="M410" s="68"/>
      <c r="N410" s="68"/>
      <c r="O410" s="68"/>
      <c r="P410" s="68"/>
      <c r="Q410" s="68"/>
      <c r="R410" s="68"/>
      <c r="S410" s="68"/>
      <c r="T410" s="68"/>
      <c r="U410" s="68"/>
      <c r="V410" s="68"/>
      <c r="W410" s="69"/>
      <c r="X410" s="70"/>
      <c r="Y410" s="71"/>
      <c r="Z410" s="71"/>
      <c r="AA410" s="72"/>
    </row>
    <row r="411" spans="1:27" s="10" customFormat="1" x14ac:dyDescent="0.2">
      <c r="A411" s="7"/>
      <c r="B411" s="7"/>
      <c r="C411" s="7"/>
      <c r="D411" s="7"/>
      <c r="E411" s="7"/>
      <c r="F411" s="7"/>
      <c r="G411" s="64"/>
      <c r="H411" s="65"/>
      <c r="I411" s="66"/>
      <c r="J411" s="66"/>
      <c r="K411" s="66"/>
      <c r="L411" s="67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9"/>
      <c r="X411" s="70"/>
      <c r="Y411" s="71"/>
      <c r="Z411" s="71"/>
      <c r="AA411" s="72"/>
    </row>
    <row r="412" spans="1:27" s="10" customFormat="1" x14ac:dyDescent="0.2">
      <c r="A412" s="7"/>
      <c r="B412" s="7"/>
      <c r="C412" s="7"/>
      <c r="D412" s="7"/>
      <c r="E412" s="7"/>
      <c r="F412" s="7"/>
      <c r="G412" s="64"/>
      <c r="H412" s="65"/>
      <c r="I412" s="66"/>
      <c r="J412" s="66"/>
      <c r="K412" s="66"/>
      <c r="L412" s="67"/>
      <c r="M412" s="68"/>
      <c r="N412" s="68"/>
      <c r="O412" s="68"/>
      <c r="P412" s="68"/>
      <c r="Q412" s="68"/>
      <c r="R412" s="68"/>
      <c r="S412" s="68"/>
      <c r="T412" s="68"/>
      <c r="U412" s="68"/>
      <c r="V412" s="68"/>
      <c r="W412" s="69"/>
      <c r="X412" s="70"/>
      <c r="Y412" s="71"/>
      <c r="Z412" s="71"/>
      <c r="AA412" s="72"/>
    </row>
    <row r="413" spans="1:27" s="10" customFormat="1" x14ac:dyDescent="0.2">
      <c r="A413" s="7"/>
      <c r="B413" s="7"/>
      <c r="C413" s="7"/>
      <c r="D413" s="7"/>
      <c r="E413" s="7"/>
      <c r="F413" s="7"/>
      <c r="G413" s="64"/>
      <c r="H413" s="65"/>
      <c r="I413" s="66"/>
      <c r="J413" s="66"/>
      <c r="K413" s="66"/>
      <c r="L413" s="67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9"/>
      <c r="X413" s="70"/>
      <c r="Y413" s="71"/>
      <c r="Z413" s="71"/>
      <c r="AA413" s="72"/>
    </row>
    <row r="414" spans="1:27" s="10" customFormat="1" x14ac:dyDescent="0.2">
      <c r="A414" s="7"/>
      <c r="B414" s="7"/>
      <c r="C414" s="7"/>
      <c r="D414" s="7"/>
      <c r="E414" s="7"/>
      <c r="F414" s="7"/>
      <c r="G414" s="64"/>
      <c r="H414" s="65"/>
      <c r="I414" s="66"/>
      <c r="J414" s="66"/>
      <c r="K414" s="66"/>
      <c r="L414" s="67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9"/>
      <c r="X414" s="70"/>
      <c r="Y414" s="71"/>
      <c r="Z414" s="71"/>
      <c r="AA414" s="72"/>
    </row>
    <row r="415" spans="1:27" s="10" customFormat="1" x14ac:dyDescent="0.2">
      <c r="A415" s="7"/>
      <c r="B415" s="7"/>
      <c r="C415" s="7"/>
      <c r="D415" s="7"/>
      <c r="E415" s="7"/>
      <c r="F415" s="7"/>
      <c r="G415" s="64"/>
      <c r="H415" s="65"/>
      <c r="I415" s="66"/>
      <c r="J415" s="66"/>
      <c r="K415" s="66"/>
      <c r="L415" s="67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9"/>
      <c r="X415" s="70"/>
      <c r="Y415" s="71"/>
      <c r="Z415" s="71"/>
      <c r="AA415" s="72"/>
    </row>
    <row r="416" spans="1:27" s="10" customFormat="1" x14ac:dyDescent="0.2">
      <c r="A416" s="7"/>
      <c r="B416" s="7"/>
      <c r="C416" s="7"/>
      <c r="D416" s="7"/>
      <c r="E416" s="7"/>
      <c r="F416" s="7"/>
      <c r="G416" s="64"/>
      <c r="H416" s="65"/>
      <c r="I416" s="66"/>
      <c r="J416" s="66"/>
      <c r="K416" s="66"/>
      <c r="L416" s="67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9"/>
      <c r="X416" s="70"/>
      <c r="Y416" s="71"/>
      <c r="Z416" s="71"/>
      <c r="AA416" s="72"/>
    </row>
    <row r="417" spans="1:27" s="10" customFormat="1" x14ac:dyDescent="0.2">
      <c r="A417" s="7"/>
      <c r="B417" s="7"/>
      <c r="C417" s="7"/>
      <c r="D417" s="7"/>
      <c r="E417" s="7"/>
      <c r="F417" s="7"/>
      <c r="G417" s="64"/>
      <c r="H417" s="65"/>
      <c r="I417" s="66"/>
      <c r="J417" s="66"/>
      <c r="K417" s="66"/>
      <c r="L417" s="67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9"/>
      <c r="X417" s="70"/>
      <c r="Y417" s="71"/>
      <c r="Z417" s="71"/>
      <c r="AA417" s="72"/>
    </row>
    <row r="418" spans="1:27" s="10" customFormat="1" x14ac:dyDescent="0.2">
      <c r="A418" s="7"/>
      <c r="B418" s="7"/>
      <c r="C418" s="7"/>
      <c r="D418" s="7"/>
      <c r="E418" s="7"/>
      <c r="F418" s="7"/>
      <c r="G418" s="64"/>
      <c r="H418" s="65"/>
      <c r="I418" s="66"/>
      <c r="J418" s="66"/>
      <c r="K418" s="66"/>
      <c r="L418" s="67"/>
      <c r="M418" s="68"/>
      <c r="N418" s="68"/>
      <c r="O418" s="68"/>
      <c r="P418" s="68"/>
      <c r="Q418" s="68"/>
      <c r="R418" s="68"/>
      <c r="S418" s="68"/>
      <c r="T418" s="68"/>
      <c r="U418" s="68"/>
      <c r="V418" s="68"/>
      <c r="W418" s="69"/>
      <c r="X418" s="70"/>
      <c r="Y418" s="71"/>
      <c r="Z418" s="71"/>
      <c r="AA418" s="72"/>
    </row>
    <row r="419" spans="1:27" s="10" customFormat="1" x14ac:dyDescent="0.2">
      <c r="A419" s="7"/>
      <c r="B419" s="7"/>
      <c r="C419" s="7"/>
      <c r="D419" s="7"/>
      <c r="E419" s="7"/>
      <c r="F419" s="7"/>
      <c r="G419" s="64"/>
      <c r="H419" s="65"/>
      <c r="I419" s="66"/>
      <c r="J419" s="66"/>
      <c r="K419" s="66"/>
      <c r="L419" s="67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9"/>
      <c r="X419" s="70"/>
      <c r="Y419" s="71"/>
      <c r="Z419" s="71"/>
      <c r="AA419" s="72"/>
    </row>
    <row r="420" spans="1:27" s="10" customFormat="1" x14ac:dyDescent="0.2">
      <c r="A420" s="7"/>
      <c r="B420" s="7"/>
      <c r="C420" s="7"/>
      <c r="D420" s="7"/>
      <c r="E420" s="7"/>
      <c r="F420" s="7"/>
      <c r="G420" s="64"/>
      <c r="H420" s="65"/>
      <c r="I420" s="66"/>
      <c r="J420" s="66"/>
      <c r="K420" s="66"/>
      <c r="L420" s="67"/>
      <c r="M420" s="68"/>
      <c r="N420" s="68"/>
      <c r="O420" s="68"/>
      <c r="P420" s="68"/>
      <c r="Q420" s="68"/>
      <c r="R420" s="68"/>
      <c r="S420" s="68"/>
      <c r="T420" s="68"/>
      <c r="U420" s="68"/>
      <c r="V420" s="68"/>
      <c r="W420" s="69"/>
      <c r="X420" s="70"/>
      <c r="Y420" s="71"/>
      <c r="Z420" s="71"/>
      <c r="AA420" s="72"/>
    </row>
    <row r="421" spans="1:27" s="10" customFormat="1" x14ac:dyDescent="0.2">
      <c r="A421" s="7"/>
      <c r="B421" s="7"/>
      <c r="C421" s="7"/>
      <c r="D421" s="7"/>
      <c r="E421" s="7"/>
      <c r="F421" s="7"/>
      <c r="G421" s="64"/>
      <c r="H421" s="65"/>
      <c r="I421" s="66"/>
      <c r="J421" s="66"/>
      <c r="K421" s="66"/>
      <c r="L421" s="67"/>
      <c r="M421" s="68"/>
      <c r="N421" s="68"/>
      <c r="O421" s="68"/>
      <c r="P421" s="68"/>
      <c r="Q421" s="68"/>
      <c r="R421" s="68"/>
      <c r="S421" s="68"/>
      <c r="T421" s="68"/>
      <c r="U421" s="68"/>
      <c r="V421" s="68"/>
      <c r="W421" s="69"/>
      <c r="X421" s="70"/>
      <c r="Y421" s="71"/>
      <c r="Z421" s="71"/>
      <c r="AA421" s="72"/>
    </row>
    <row r="422" spans="1:27" s="10" customFormat="1" x14ac:dyDescent="0.2">
      <c r="A422" s="7"/>
      <c r="B422" s="7"/>
      <c r="C422" s="7"/>
      <c r="D422" s="7"/>
      <c r="E422" s="7"/>
      <c r="F422" s="7"/>
      <c r="G422" s="64"/>
      <c r="H422" s="65"/>
      <c r="I422" s="66"/>
      <c r="J422" s="66"/>
      <c r="K422" s="66"/>
      <c r="L422" s="67"/>
      <c r="M422" s="68"/>
      <c r="N422" s="68"/>
      <c r="O422" s="68"/>
      <c r="P422" s="68"/>
      <c r="Q422" s="68"/>
      <c r="R422" s="68"/>
      <c r="S422" s="68"/>
      <c r="T422" s="68"/>
      <c r="U422" s="68"/>
      <c r="V422" s="68"/>
      <c r="W422" s="69"/>
      <c r="X422" s="70"/>
      <c r="Y422" s="71"/>
      <c r="Z422" s="71"/>
      <c r="AA422" s="72"/>
    </row>
    <row r="423" spans="1:27" s="10" customFormat="1" x14ac:dyDescent="0.2">
      <c r="A423" s="7"/>
      <c r="B423" s="7"/>
      <c r="C423" s="7"/>
      <c r="D423" s="7"/>
      <c r="E423" s="7"/>
      <c r="F423" s="7"/>
      <c r="G423" s="64"/>
      <c r="H423" s="65"/>
      <c r="I423" s="66"/>
      <c r="J423" s="66"/>
      <c r="K423" s="66"/>
      <c r="L423" s="67"/>
      <c r="M423" s="68"/>
      <c r="N423" s="68"/>
      <c r="O423" s="68"/>
      <c r="P423" s="68"/>
      <c r="Q423" s="68"/>
      <c r="R423" s="68"/>
      <c r="S423" s="68"/>
      <c r="T423" s="68"/>
      <c r="U423" s="68"/>
      <c r="V423" s="68"/>
      <c r="W423" s="69"/>
      <c r="X423" s="70"/>
      <c r="Y423" s="71"/>
      <c r="Z423" s="71"/>
      <c r="AA423" s="72"/>
    </row>
    <row r="424" spans="1:27" s="10" customFormat="1" x14ac:dyDescent="0.2">
      <c r="A424" s="7"/>
      <c r="B424" s="7"/>
      <c r="C424" s="7"/>
      <c r="D424" s="7"/>
      <c r="E424" s="7"/>
      <c r="F424" s="7"/>
      <c r="G424" s="64"/>
      <c r="H424" s="65"/>
      <c r="I424" s="66"/>
      <c r="J424" s="66"/>
      <c r="K424" s="66"/>
      <c r="L424" s="67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9"/>
      <c r="X424" s="70"/>
      <c r="Y424" s="71"/>
      <c r="Z424" s="71"/>
      <c r="AA424" s="72"/>
    </row>
    <row r="425" spans="1:27" s="10" customFormat="1" x14ac:dyDescent="0.2">
      <c r="A425" s="7"/>
      <c r="B425" s="7"/>
      <c r="C425" s="7"/>
      <c r="D425" s="7"/>
      <c r="E425" s="7"/>
      <c r="F425" s="7"/>
      <c r="G425" s="64"/>
      <c r="H425" s="65"/>
      <c r="I425" s="66"/>
      <c r="J425" s="66"/>
      <c r="K425" s="66"/>
      <c r="L425" s="67"/>
      <c r="M425" s="68"/>
      <c r="N425" s="68"/>
      <c r="O425" s="68"/>
      <c r="P425" s="68"/>
      <c r="Q425" s="68"/>
      <c r="R425" s="68"/>
      <c r="S425" s="68"/>
      <c r="T425" s="68"/>
      <c r="U425" s="68"/>
      <c r="V425" s="68"/>
      <c r="W425" s="69"/>
      <c r="X425" s="70"/>
      <c r="Y425" s="71"/>
      <c r="Z425" s="71"/>
      <c r="AA425" s="72"/>
    </row>
    <row r="426" spans="1:27" s="10" customFormat="1" x14ac:dyDescent="0.2">
      <c r="A426" s="7"/>
      <c r="B426" s="7"/>
      <c r="C426" s="7"/>
      <c r="D426" s="7"/>
      <c r="E426" s="7"/>
      <c r="F426" s="7"/>
      <c r="G426" s="64"/>
      <c r="H426" s="65"/>
      <c r="I426" s="66"/>
      <c r="J426" s="66"/>
      <c r="K426" s="66"/>
      <c r="L426" s="67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9"/>
      <c r="X426" s="70"/>
      <c r="Y426" s="71"/>
      <c r="Z426" s="71"/>
      <c r="AA426" s="72"/>
    </row>
    <row r="427" spans="1:27" s="10" customFormat="1" x14ac:dyDescent="0.2">
      <c r="A427" s="7"/>
      <c r="B427" s="7"/>
      <c r="C427" s="7"/>
      <c r="D427" s="7"/>
      <c r="E427" s="7"/>
      <c r="F427" s="7"/>
      <c r="G427" s="64"/>
      <c r="H427" s="65"/>
      <c r="I427" s="66"/>
      <c r="J427" s="66"/>
      <c r="K427" s="66"/>
      <c r="L427" s="67"/>
      <c r="M427" s="68"/>
      <c r="N427" s="68"/>
      <c r="O427" s="68"/>
      <c r="P427" s="68"/>
      <c r="Q427" s="68"/>
      <c r="R427" s="68"/>
      <c r="S427" s="68"/>
      <c r="T427" s="68"/>
      <c r="U427" s="68"/>
      <c r="V427" s="68"/>
      <c r="W427" s="69"/>
      <c r="X427" s="70"/>
      <c r="Y427" s="71"/>
      <c r="Z427" s="71"/>
      <c r="AA427" s="72"/>
    </row>
    <row r="428" spans="1:27" s="10" customFormat="1" x14ac:dyDescent="0.2">
      <c r="A428" s="7"/>
      <c r="B428" s="7"/>
      <c r="C428" s="7"/>
      <c r="D428" s="7"/>
      <c r="E428" s="7"/>
      <c r="F428" s="7"/>
      <c r="G428" s="64"/>
      <c r="H428" s="65"/>
      <c r="I428" s="66"/>
      <c r="J428" s="66"/>
      <c r="K428" s="66"/>
      <c r="L428" s="67"/>
      <c r="M428" s="68"/>
      <c r="N428" s="68"/>
      <c r="O428" s="68"/>
      <c r="P428" s="68"/>
      <c r="Q428" s="68"/>
      <c r="R428" s="68"/>
      <c r="S428" s="68"/>
      <c r="T428" s="68"/>
      <c r="U428" s="68"/>
      <c r="V428" s="68"/>
      <c r="W428" s="69"/>
      <c r="X428" s="70"/>
      <c r="Y428" s="71"/>
      <c r="Z428" s="71"/>
      <c r="AA428" s="72"/>
    </row>
    <row r="429" spans="1:27" s="10" customFormat="1" x14ac:dyDescent="0.2">
      <c r="A429" s="7"/>
      <c r="B429" s="7"/>
      <c r="C429" s="7"/>
      <c r="D429" s="7"/>
      <c r="E429" s="7"/>
      <c r="F429" s="7"/>
      <c r="G429" s="64"/>
      <c r="H429" s="65"/>
      <c r="I429" s="66"/>
      <c r="J429" s="66"/>
      <c r="K429" s="66"/>
      <c r="L429" s="67"/>
      <c r="M429" s="68"/>
      <c r="N429" s="68"/>
      <c r="O429" s="68"/>
      <c r="P429" s="68"/>
      <c r="Q429" s="68"/>
      <c r="R429" s="68"/>
      <c r="S429" s="68"/>
      <c r="T429" s="68"/>
      <c r="U429" s="68"/>
      <c r="V429" s="68"/>
      <c r="W429" s="69"/>
      <c r="X429" s="70"/>
      <c r="Y429" s="71"/>
      <c r="Z429" s="71"/>
      <c r="AA429" s="72"/>
    </row>
    <row r="430" spans="1:27" s="10" customFormat="1" x14ac:dyDescent="0.2">
      <c r="A430" s="7"/>
      <c r="B430" s="7"/>
      <c r="C430" s="7"/>
      <c r="D430" s="7"/>
      <c r="E430" s="7"/>
      <c r="F430" s="7"/>
      <c r="G430" s="64"/>
      <c r="H430" s="65"/>
      <c r="I430" s="66"/>
      <c r="J430" s="66"/>
      <c r="K430" s="66"/>
      <c r="L430" s="67"/>
      <c r="M430" s="68"/>
      <c r="N430" s="68"/>
      <c r="O430" s="68"/>
      <c r="P430" s="68"/>
      <c r="Q430" s="68"/>
      <c r="R430" s="68"/>
      <c r="S430" s="68"/>
      <c r="T430" s="68"/>
      <c r="U430" s="68"/>
      <c r="V430" s="68"/>
      <c r="W430" s="69"/>
      <c r="X430" s="70"/>
      <c r="Y430" s="71"/>
      <c r="Z430" s="71"/>
      <c r="AA430" s="72"/>
    </row>
    <row r="431" spans="1:27" s="10" customFormat="1" x14ac:dyDescent="0.2">
      <c r="A431" s="7"/>
      <c r="B431" s="7"/>
      <c r="C431" s="7"/>
      <c r="D431" s="7"/>
      <c r="E431" s="7"/>
      <c r="F431" s="7"/>
      <c r="G431" s="64"/>
      <c r="H431" s="65"/>
      <c r="I431" s="66"/>
      <c r="J431" s="66"/>
      <c r="K431" s="66"/>
      <c r="L431" s="67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9"/>
      <c r="X431" s="70"/>
      <c r="Y431" s="71"/>
      <c r="Z431" s="71"/>
      <c r="AA431" s="72"/>
    </row>
    <row r="432" spans="1:27" s="10" customFormat="1" x14ac:dyDescent="0.2">
      <c r="A432" s="7"/>
      <c r="B432" s="7"/>
      <c r="C432" s="7"/>
      <c r="D432" s="7"/>
      <c r="E432" s="7"/>
      <c r="F432" s="7"/>
      <c r="G432" s="64"/>
      <c r="H432" s="65"/>
      <c r="I432" s="66"/>
      <c r="J432" s="66"/>
      <c r="K432" s="66"/>
      <c r="L432" s="67"/>
      <c r="M432" s="68"/>
      <c r="N432" s="68"/>
      <c r="O432" s="68"/>
      <c r="P432" s="68"/>
      <c r="Q432" s="68"/>
      <c r="R432" s="68"/>
      <c r="S432" s="68"/>
      <c r="T432" s="68"/>
      <c r="U432" s="68"/>
      <c r="V432" s="68"/>
      <c r="W432" s="69"/>
      <c r="X432" s="70"/>
      <c r="Y432" s="71"/>
      <c r="Z432" s="71"/>
      <c r="AA432" s="72"/>
    </row>
    <row r="433" spans="1:27" s="10" customFormat="1" x14ac:dyDescent="0.2">
      <c r="A433" s="7"/>
      <c r="B433" s="7"/>
      <c r="C433" s="7"/>
      <c r="D433" s="7"/>
      <c r="E433" s="7"/>
      <c r="F433" s="7"/>
      <c r="G433" s="64"/>
      <c r="H433" s="65"/>
      <c r="I433" s="66"/>
      <c r="J433" s="66"/>
      <c r="K433" s="66"/>
      <c r="L433" s="67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9"/>
      <c r="X433" s="70"/>
      <c r="Y433" s="71"/>
      <c r="Z433" s="71"/>
      <c r="AA433" s="72"/>
    </row>
    <row r="434" spans="1:27" s="10" customFormat="1" x14ac:dyDescent="0.2">
      <c r="A434" s="7"/>
      <c r="B434" s="7"/>
      <c r="C434" s="7"/>
      <c r="D434" s="7"/>
      <c r="E434" s="7"/>
      <c r="F434" s="7"/>
      <c r="G434" s="64"/>
      <c r="H434" s="65"/>
      <c r="I434" s="66"/>
      <c r="J434" s="66"/>
      <c r="K434" s="66"/>
      <c r="L434" s="67"/>
      <c r="M434" s="68"/>
      <c r="N434" s="68"/>
      <c r="O434" s="68"/>
      <c r="P434" s="68"/>
      <c r="Q434" s="68"/>
      <c r="R434" s="68"/>
      <c r="S434" s="68"/>
      <c r="T434" s="68"/>
      <c r="U434" s="68"/>
      <c r="V434" s="68"/>
      <c r="W434" s="69"/>
      <c r="X434" s="70"/>
      <c r="Y434" s="71"/>
      <c r="Z434" s="71"/>
      <c r="AA434" s="72"/>
    </row>
    <row r="435" spans="1:27" s="10" customFormat="1" x14ac:dyDescent="0.2">
      <c r="A435" s="7"/>
      <c r="B435" s="7"/>
      <c r="C435" s="7"/>
      <c r="D435" s="7"/>
      <c r="E435" s="7"/>
      <c r="F435" s="7"/>
      <c r="G435" s="64"/>
      <c r="H435" s="65"/>
      <c r="I435" s="66"/>
      <c r="J435" s="66"/>
      <c r="K435" s="66"/>
      <c r="L435" s="67"/>
      <c r="M435" s="68"/>
      <c r="N435" s="68"/>
      <c r="O435" s="68"/>
      <c r="P435" s="68"/>
      <c r="Q435" s="68"/>
      <c r="R435" s="68"/>
      <c r="S435" s="68"/>
      <c r="T435" s="68"/>
      <c r="U435" s="68"/>
      <c r="V435" s="68"/>
      <c r="W435" s="69"/>
      <c r="X435" s="70"/>
      <c r="Y435" s="71"/>
      <c r="Z435" s="71"/>
      <c r="AA435" s="72"/>
    </row>
    <row r="436" spans="1:27" s="10" customFormat="1" x14ac:dyDescent="0.2">
      <c r="A436" s="7"/>
      <c r="B436" s="7"/>
      <c r="C436" s="7"/>
      <c r="D436" s="7"/>
      <c r="E436" s="7"/>
      <c r="F436" s="7"/>
      <c r="G436" s="64"/>
      <c r="H436" s="65"/>
      <c r="I436" s="66"/>
      <c r="J436" s="66"/>
      <c r="K436" s="66"/>
      <c r="L436" s="67"/>
      <c r="M436" s="68"/>
      <c r="N436" s="68"/>
      <c r="O436" s="68"/>
      <c r="P436" s="68"/>
      <c r="Q436" s="68"/>
      <c r="R436" s="68"/>
      <c r="S436" s="68"/>
      <c r="T436" s="68"/>
      <c r="U436" s="68"/>
      <c r="V436" s="68"/>
      <c r="W436" s="69"/>
      <c r="X436" s="70"/>
      <c r="Y436" s="71"/>
      <c r="Z436" s="71"/>
      <c r="AA436" s="72"/>
    </row>
    <row r="437" spans="1:27" s="10" customFormat="1" x14ac:dyDescent="0.2">
      <c r="A437" s="7"/>
      <c r="B437" s="7"/>
      <c r="C437" s="7"/>
      <c r="D437" s="7"/>
      <c r="E437" s="7"/>
      <c r="F437" s="7"/>
      <c r="G437" s="64"/>
      <c r="H437" s="65"/>
      <c r="I437" s="66"/>
      <c r="J437" s="66"/>
      <c r="K437" s="66"/>
      <c r="L437" s="67"/>
      <c r="M437" s="68"/>
      <c r="N437" s="68"/>
      <c r="O437" s="68"/>
      <c r="P437" s="68"/>
      <c r="Q437" s="68"/>
      <c r="R437" s="68"/>
      <c r="S437" s="68"/>
      <c r="T437" s="68"/>
      <c r="U437" s="68"/>
      <c r="V437" s="68"/>
      <c r="W437" s="69"/>
      <c r="X437" s="70"/>
      <c r="Y437" s="71"/>
      <c r="Z437" s="71"/>
      <c r="AA437" s="72"/>
    </row>
    <row r="438" spans="1:27" s="10" customFormat="1" x14ac:dyDescent="0.2">
      <c r="A438" s="7"/>
      <c r="B438" s="7"/>
      <c r="C438" s="7"/>
      <c r="D438" s="7"/>
      <c r="E438" s="7"/>
      <c r="F438" s="7"/>
      <c r="G438" s="64"/>
      <c r="H438" s="65"/>
      <c r="I438" s="66"/>
      <c r="J438" s="66"/>
      <c r="K438" s="66"/>
      <c r="L438" s="67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9"/>
      <c r="X438" s="70"/>
      <c r="Y438" s="71"/>
      <c r="Z438" s="71"/>
      <c r="AA438" s="72"/>
    </row>
    <row r="439" spans="1:27" s="10" customFormat="1" x14ac:dyDescent="0.2">
      <c r="A439" s="7"/>
      <c r="B439" s="7"/>
      <c r="C439" s="7"/>
      <c r="D439" s="7"/>
      <c r="E439" s="7"/>
      <c r="F439" s="7"/>
      <c r="G439" s="64"/>
      <c r="H439" s="65"/>
      <c r="I439" s="66"/>
      <c r="J439" s="66"/>
      <c r="K439" s="66"/>
      <c r="L439" s="67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9"/>
      <c r="X439" s="70"/>
      <c r="Y439" s="71"/>
      <c r="Z439" s="71"/>
      <c r="AA439" s="72"/>
    </row>
    <row r="440" spans="1:27" s="10" customFormat="1" x14ac:dyDescent="0.2">
      <c r="A440" s="7"/>
      <c r="B440" s="7"/>
      <c r="C440" s="7"/>
      <c r="D440" s="7"/>
      <c r="E440" s="7"/>
      <c r="F440" s="7"/>
      <c r="G440" s="64"/>
      <c r="H440" s="65"/>
      <c r="I440" s="66"/>
      <c r="J440" s="66"/>
      <c r="K440" s="66"/>
      <c r="L440" s="67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9"/>
      <c r="X440" s="70"/>
      <c r="Y440" s="71"/>
      <c r="Z440" s="71"/>
      <c r="AA440" s="72"/>
    </row>
    <row r="441" spans="1:27" s="10" customFormat="1" x14ac:dyDescent="0.2">
      <c r="A441" s="7"/>
      <c r="B441" s="7"/>
      <c r="C441" s="7"/>
      <c r="D441" s="7"/>
      <c r="E441" s="7"/>
      <c r="F441" s="7"/>
      <c r="G441" s="64"/>
      <c r="H441" s="65"/>
      <c r="I441" s="66"/>
      <c r="J441" s="66"/>
      <c r="K441" s="66"/>
      <c r="L441" s="67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9"/>
      <c r="X441" s="70"/>
      <c r="Y441" s="71"/>
      <c r="Z441" s="71"/>
      <c r="AA441" s="72"/>
    </row>
    <row r="442" spans="1:27" s="10" customFormat="1" x14ac:dyDescent="0.2">
      <c r="A442" s="7"/>
      <c r="B442" s="7"/>
      <c r="C442" s="7"/>
      <c r="D442" s="7"/>
      <c r="E442" s="7"/>
      <c r="F442" s="7"/>
      <c r="G442" s="64"/>
      <c r="H442" s="65"/>
      <c r="I442" s="66"/>
      <c r="J442" s="66"/>
      <c r="K442" s="66"/>
      <c r="L442" s="67"/>
      <c r="M442" s="68"/>
      <c r="N442" s="68"/>
      <c r="O442" s="68"/>
      <c r="P442" s="68"/>
      <c r="Q442" s="68"/>
      <c r="R442" s="68"/>
      <c r="S442" s="68"/>
      <c r="T442" s="68"/>
      <c r="U442" s="68"/>
      <c r="V442" s="68"/>
      <c r="W442" s="69"/>
      <c r="X442" s="70"/>
      <c r="Y442" s="71"/>
      <c r="Z442" s="71"/>
      <c r="AA442" s="72"/>
    </row>
    <row r="443" spans="1:27" s="10" customFormat="1" x14ac:dyDescent="0.2">
      <c r="A443" s="7"/>
      <c r="B443" s="7"/>
      <c r="C443" s="7"/>
      <c r="D443" s="7"/>
      <c r="E443" s="7"/>
      <c r="F443" s="7"/>
      <c r="G443" s="64"/>
      <c r="H443" s="65"/>
      <c r="I443" s="66"/>
      <c r="J443" s="66"/>
      <c r="K443" s="66"/>
      <c r="L443" s="67"/>
      <c r="M443" s="68"/>
      <c r="N443" s="68"/>
      <c r="O443" s="68"/>
      <c r="P443" s="68"/>
      <c r="Q443" s="68"/>
      <c r="R443" s="68"/>
      <c r="S443" s="68"/>
      <c r="T443" s="68"/>
      <c r="U443" s="68"/>
      <c r="V443" s="68"/>
      <c r="W443" s="69"/>
      <c r="X443" s="70"/>
      <c r="Y443" s="71"/>
      <c r="Z443" s="71"/>
      <c r="AA443" s="72"/>
    </row>
    <row r="444" spans="1:27" s="10" customFormat="1" x14ac:dyDescent="0.2">
      <c r="A444" s="7"/>
      <c r="B444" s="7"/>
      <c r="C444" s="7"/>
      <c r="D444" s="7"/>
      <c r="E444" s="7"/>
      <c r="F444" s="7"/>
      <c r="G444" s="64"/>
      <c r="H444" s="65"/>
      <c r="I444" s="66"/>
      <c r="J444" s="66"/>
      <c r="K444" s="66"/>
      <c r="L444" s="67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9"/>
      <c r="X444" s="70"/>
      <c r="Y444" s="71"/>
      <c r="Z444" s="71"/>
      <c r="AA444" s="72"/>
    </row>
    <row r="445" spans="1:27" s="10" customFormat="1" x14ac:dyDescent="0.2">
      <c r="A445" s="7"/>
      <c r="B445" s="7"/>
      <c r="C445" s="7"/>
      <c r="D445" s="7"/>
      <c r="E445" s="7"/>
      <c r="F445" s="7"/>
      <c r="G445" s="64"/>
      <c r="H445" s="65"/>
      <c r="I445" s="66"/>
      <c r="J445" s="66"/>
      <c r="K445" s="66"/>
      <c r="L445" s="67"/>
      <c r="M445" s="68"/>
      <c r="N445" s="68"/>
      <c r="O445" s="68"/>
      <c r="P445" s="68"/>
      <c r="Q445" s="68"/>
      <c r="R445" s="68"/>
      <c r="S445" s="68"/>
      <c r="T445" s="68"/>
      <c r="U445" s="68"/>
      <c r="V445" s="68"/>
      <c r="W445" s="69"/>
      <c r="X445" s="70"/>
      <c r="Y445" s="71"/>
      <c r="Z445" s="71"/>
      <c r="AA445" s="72"/>
    </row>
    <row r="446" spans="1:27" s="10" customFormat="1" x14ac:dyDescent="0.2">
      <c r="A446" s="7"/>
      <c r="B446" s="7"/>
      <c r="C446" s="7"/>
      <c r="D446" s="7"/>
      <c r="E446" s="7"/>
      <c r="F446" s="7"/>
      <c r="G446" s="64"/>
      <c r="H446" s="65"/>
      <c r="I446" s="66"/>
      <c r="J446" s="66"/>
      <c r="K446" s="66"/>
      <c r="L446" s="67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9"/>
      <c r="X446" s="70"/>
      <c r="Y446" s="71"/>
      <c r="Z446" s="71"/>
      <c r="AA446" s="72"/>
    </row>
    <row r="447" spans="1:27" s="10" customFormat="1" x14ac:dyDescent="0.2">
      <c r="A447" s="7"/>
      <c r="B447" s="7"/>
      <c r="C447" s="7"/>
      <c r="D447" s="7"/>
      <c r="E447" s="7"/>
      <c r="F447" s="7"/>
      <c r="G447" s="64"/>
      <c r="H447" s="65"/>
      <c r="I447" s="66"/>
      <c r="J447" s="66"/>
      <c r="K447" s="66"/>
      <c r="L447" s="67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9"/>
      <c r="X447" s="70"/>
      <c r="Y447" s="71"/>
      <c r="Z447" s="71"/>
      <c r="AA447" s="72"/>
    </row>
    <row r="448" spans="1:27" s="10" customFormat="1" x14ac:dyDescent="0.2">
      <c r="A448" s="7"/>
      <c r="B448" s="7"/>
      <c r="C448" s="7"/>
      <c r="D448" s="7"/>
      <c r="E448" s="7"/>
      <c r="F448" s="7"/>
      <c r="G448" s="64"/>
      <c r="H448" s="65"/>
      <c r="I448" s="66"/>
      <c r="J448" s="66"/>
      <c r="K448" s="66"/>
      <c r="L448" s="67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9"/>
      <c r="X448" s="70"/>
      <c r="Y448" s="71"/>
      <c r="Z448" s="71"/>
      <c r="AA448" s="72"/>
    </row>
    <row r="449" spans="1:27" s="10" customFormat="1" x14ac:dyDescent="0.2">
      <c r="A449" s="7"/>
      <c r="B449" s="7"/>
      <c r="C449" s="7"/>
      <c r="D449" s="7"/>
      <c r="E449" s="7"/>
      <c r="F449" s="7"/>
      <c r="G449" s="64"/>
      <c r="H449" s="65"/>
      <c r="I449" s="66"/>
      <c r="J449" s="66"/>
      <c r="K449" s="66"/>
      <c r="L449" s="67"/>
      <c r="M449" s="68"/>
      <c r="N449" s="68"/>
      <c r="O449" s="68"/>
      <c r="P449" s="68"/>
      <c r="Q449" s="68"/>
      <c r="R449" s="68"/>
      <c r="S449" s="68"/>
      <c r="T449" s="68"/>
      <c r="U449" s="68"/>
      <c r="V449" s="68"/>
      <c r="W449" s="69"/>
      <c r="X449" s="70"/>
      <c r="Y449" s="71"/>
      <c r="Z449" s="71"/>
      <c r="AA449" s="72"/>
    </row>
    <row r="450" spans="1:27" s="10" customFormat="1" x14ac:dyDescent="0.2">
      <c r="A450" s="7"/>
      <c r="B450" s="7"/>
      <c r="C450" s="7"/>
      <c r="D450" s="7"/>
      <c r="E450" s="7"/>
      <c r="F450" s="7"/>
      <c r="G450" s="64"/>
      <c r="H450" s="65"/>
      <c r="I450" s="66"/>
      <c r="J450" s="66"/>
      <c r="K450" s="66"/>
      <c r="L450" s="67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9"/>
      <c r="X450" s="70"/>
      <c r="Y450" s="71"/>
      <c r="Z450" s="71"/>
      <c r="AA450" s="72"/>
    </row>
    <row r="451" spans="1:27" s="10" customFormat="1" x14ac:dyDescent="0.2">
      <c r="A451" s="7"/>
      <c r="B451" s="7"/>
      <c r="C451" s="7"/>
      <c r="D451" s="7"/>
      <c r="E451" s="7"/>
      <c r="F451" s="7"/>
      <c r="G451" s="64"/>
      <c r="H451" s="65"/>
      <c r="I451" s="66"/>
      <c r="J451" s="66"/>
      <c r="K451" s="66"/>
      <c r="L451" s="67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9"/>
      <c r="X451" s="70"/>
      <c r="Y451" s="71"/>
      <c r="Z451" s="71"/>
      <c r="AA451" s="72"/>
    </row>
    <row r="452" spans="1:27" s="10" customFormat="1" x14ac:dyDescent="0.2">
      <c r="A452" s="7"/>
      <c r="B452" s="7"/>
      <c r="C452" s="7"/>
      <c r="D452" s="7"/>
      <c r="E452" s="7"/>
      <c r="F452" s="7"/>
      <c r="G452" s="64"/>
      <c r="H452" s="65"/>
      <c r="I452" s="66"/>
      <c r="J452" s="66"/>
      <c r="K452" s="66"/>
      <c r="L452" s="67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9"/>
      <c r="X452" s="70"/>
      <c r="Y452" s="71"/>
      <c r="Z452" s="71"/>
      <c r="AA452" s="72"/>
    </row>
    <row r="453" spans="1:27" s="10" customFormat="1" x14ac:dyDescent="0.2">
      <c r="A453" s="7"/>
      <c r="B453" s="7"/>
      <c r="C453" s="7"/>
      <c r="D453" s="7"/>
      <c r="E453" s="7"/>
      <c r="F453" s="7"/>
      <c r="G453" s="64"/>
      <c r="H453" s="65"/>
      <c r="I453" s="66"/>
      <c r="J453" s="66"/>
      <c r="K453" s="66"/>
      <c r="L453" s="67"/>
      <c r="M453" s="68"/>
      <c r="N453" s="68"/>
      <c r="O453" s="68"/>
      <c r="P453" s="68"/>
      <c r="Q453" s="68"/>
      <c r="R453" s="68"/>
      <c r="S453" s="68"/>
      <c r="T453" s="68"/>
      <c r="U453" s="68"/>
      <c r="V453" s="68"/>
      <c r="W453" s="69"/>
      <c r="X453" s="70"/>
      <c r="Y453" s="71"/>
      <c r="Z453" s="71"/>
      <c r="AA453" s="72"/>
    </row>
    <row r="454" spans="1:27" s="10" customFormat="1" x14ac:dyDescent="0.2">
      <c r="A454" s="7"/>
      <c r="B454" s="7"/>
      <c r="C454" s="7"/>
      <c r="D454" s="7"/>
      <c r="E454" s="7"/>
      <c r="F454" s="7"/>
      <c r="G454" s="64"/>
      <c r="H454" s="65"/>
      <c r="I454" s="66"/>
      <c r="J454" s="66"/>
      <c r="K454" s="66"/>
      <c r="L454" s="67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9"/>
      <c r="X454" s="70"/>
      <c r="Y454" s="71"/>
      <c r="Z454" s="71"/>
      <c r="AA454" s="72"/>
    </row>
    <row r="455" spans="1:27" s="10" customFormat="1" x14ac:dyDescent="0.2">
      <c r="A455" s="7"/>
      <c r="B455" s="7"/>
      <c r="C455" s="7"/>
      <c r="D455" s="7"/>
      <c r="E455" s="7"/>
      <c r="F455" s="7"/>
      <c r="G455" s="64"/>
      <c r="H455" s="65"/>
      <c r="I455" s="66"/>
      <c r="J455" s="66"/>
      <c r="K455" s="66"/>
      <c r="L455" s="67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9"/>
      <c r="X455" s="70"/>
      <c r="Y455" s="71"/>
      <c r="Z455" s="71"/>
      <c r="AA455" s="72"/>
    </row>
    <row r="456" spans="1:27" s="10" customFormat="1" x14ac:dyDescent="0.2">
      <c r="A456" s="7"/>
      <c r="B456" s="7"/>
      <c r="C456" s="7"/>
      <c r="D456" s="7"/>
      <c r="E456" s="7"/>
      <c r="F456" s="7"/>
      <c r="G456" s="64"/>
      <c r="H456" s="65"/>
      <c r="I456" s="66"/>
      <c r="J456" s="66"/>
      <c r="K456" s="66"/>
      <c r="L456" s="67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9"/>
      <c r="X456" s="70"/>
      <c r="Y456" s="71"/>
      <c r="Z456" s="71"/>
      <c r="AA456" s="72"/>
    </row>
    <row r="457" spans="1:27" s="10" customFormat="1" x14ac:dyDescent="0.2">
      <c r="A457" s="7"/>
      <c r="B457" s="7"/>
      <c r="C457" s="7"/>
      <c r="D457" s="7"/>
      <c r="E457" s="7"/>
      <c r="F457" s="7"/>
      <c r="G457" s="64"/>
      <c r="H457" s="65"/>
      <c r="I457" s="66"/>
      <c r="J457" s="66"/>
      <c r="K457" s="66"/>
      <c r="L457" s="67"/>
      <c r="M457" s="68"/>
      <c r="N457" s="68"/>
      <c r="O457" s="68"/>
      <c r="P457" s="68"/>
      <c r="Q457" s="68"/>
      <c r="R457" s="68"/>
      <c r="S457" s="68"/>
      <c r="T457" s="68"/>
      <c r="U457" s="68"/>
      <c r="V457" s="68"/>
      <c r="W457" s="69"/>
      <c r="X457" s="70"/>
      <c r="Y457" s="71"/>
      <c r="Z457" s="71"/>
      <c r="AA457" s="72"/>
    </row>
    <row r="458" spans="1:27" s="10" customFormat="1" x14ac:dyDescent="0.2">
      <c r="A458" s="7"/>
      <c r="B458" s="7"/>
      <c r="C458" s="7"/>
      <c r="D458" s="7"/>
      <c r="E458" s="7"/>
      <c r="F458" s="7"/>
      <c r="G458" s="64"/>
      <c r="H458" s="65"/>
      <c r="I458" s="66"/>
      <c r="J458" s="66"/>
      <c r="K458" s="66"/>
      <c r="L458" s="67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9"/>
      <c r="X458" s="70"/>
      <c r="Y458" s="71"/>
      <c r="Z458" s="71"/>
      <c r="AA458" s="72"/>
    </row>
    <row r="459" spans="1:27" s="10" customFormat="1" x14ac:dyDescent="0.2">
      <c r="A459" s="7"/>
      <c r="B459" s="7"/>
      <c r="C459" s="7"/>
      <c r="D459" s="7"/>
      <c r="E459" s="7"/>
      <c r="F459" s="7"/>
      <c r="G459" s="64"/>
      <c r="H459" s="65"/>
      <c r="I459" s="66"/>
      <c r="J459" s="66"/>
      <c r="K459" s="66"/>
      <c r="L459" s="67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9"/>
      <c r="X459" s="70"/>
      <c r="Y459" s="71"/>
      <c r="Z459" s="71"/>
      <c r="AA459" s="72"/>
    </row>
    <row r="460" spans="1:27" s="10" customFormat="1" x14ac:dyDescent="0.2">
      <c r="A460" s="7"/>
      <c r="B460" s="7"/>
      <c r="C460" s="7"/>
      <c r="D460" s="7"/>
      <c r="E460" s="7"/>
      <c r="F460" s="7"/>
      <c r="G460" s="64"/>
      <c r="H460" s="65"/>
      <c r="I460" s="66"/>
      <c r="J460" s="66"/>
      <c r="K460" s="66"/>
      <c r="L460" s="67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9"/>
      <c r="X460" s="70"/>
      <c r="Y460" s="71"/>
      <c r="Z460" s="71"/>
      <c r="AA460" s="72"/>
    </row>
    <row r="461" spans="1:27" s="10" customFormat="1" x14ac:dyDescent="0.2">
      <c r="A461" s="7"/>
      <c r="B461" s="7"/>
      <c r="C461" s="7"/>
      <c r="D461" s="7"/>
      <c r="E461" s="7"/>
      <c r="F461" s="7"/>
      <c r="G461" s="64"/>
      <c r="H461" s="65"/>
      <c r="I461" s="66"/>
      <c r="J461" s="66"/>
      <c r="K461" s="66"/>
      <c r="L461" s="67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9"/>
      <c r="X461" s="70"/>
      <c r="Y461" s="71"/>
      <c r="Z461" s="71"/>
      <c r="AA461" s="72"/>
    </row>
    <row r="462" spans="1:27" s="10" customFormat="1" x14ac:dyDescent="0.2">
      <c r="A462" s="7"/>
      <c r="B462" s="7"/>
      <c r="C462" s="7"/>
      <c r="D462" s="7"/>
      <c r="E462" s="7"/>
      <c r="F462" s="7"/>
      <c r="G462" s="64"/>
      <c r="H462" s="65"/>
      <c r="I462" s="66"/>
      <c r="J462" s="66"/>
      <c r="K462" s="66"/>
      <c r="L462" s="67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9"/>
      <c r="X462" s="70"/>
      <c r="Y462" s="71"/>
      <c r="Z462" s="71"/>
      <c r="AA462" s="72"/>
    </row>
    <row r="463" spans="1:27" s="10" customFormat="1" x14ac:dyDescent="0.2">
      <c r="A463" s="7"/>
      <c r="B463" s="7"/>
      <c r="C463" s="7"/>
      <c r="D463" s="7"/>
      <c r="E463" s="7"/>
      <c r="F463" s="7"/>
      <c r="G463" s="64"/>
      <c r="H463" s="65"/>
      <c r="I463" s="66"/>
      <c r="J463" s="66"/>
      <c r="K463" s="66"/>
      <c r="L463" s="67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9"/>
      <c r="X463" s="70"/>
      <c r="Y463" s="71"/>
      <c r="Z463" s="71"/>
      <c r="AA463" s="72"/>
    </row>
    <row r="464" spans="1:27" s="10" customFormat="1" x14ac:dyDescent="0.2">
      <c r="A464" s="7"/>
      <c r="B464" s="7"/>
      <c r="C464" s="7"/>
      <c r="D464" s="7"/>
      <c r="E464" s="7"/>
      <c r="F464" s="7"/>
      <c r="G464" s="64"/>
      <c r="H464" s="65"/>
      <c r="I464" s="66"/>
      <c r="J464" s="66"/>
      <c r="K464" s="66"/>
      <c r="L464" s="67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9"/>
      <c r="X464" s="70"/>
      <c r="Y464" s="71"/>
      <c r="Z464" s="71"/>
      <c r="AA464" s="72"/>
    </row>
    <row r="465" spans="1:27" s="10" customFormat="1" x14ac:dyDescent="0.2">
      <c r="A465" s="7"/>
      <c r="B465" s="7"/>
      <c r="C465" s="7"/>
      <c r="D465" s="7"/>
      <c r="E465" s="7"/>
      <c r="F465" s="7"/>
      <c r="G465" s="64"/>
      <c r="H465" s="65"/>
      <c r="I465" s="66"/>
      <c r="J465" s="66"/>
      <c r="K465" s="66"/>
      <c r="L465" s="67"/>
      <c r="M465" s="68"/>
      <c r="N465" s="68"/>
      <c r="O465" s="68"/>
      <c r="P465" s="68"/>
      <c r="Q465" s="68"/>
      <c r="R465" s="68"/>
      <c r="S465" s="68"/>
      <c r="T465" s="68"/>
      <c r="U465" s="68"/>
      <c r="V465" s="68"/>
      <c r="W465" s="69"/>
      <c r="X465" s="70"/>
      <c r="Y465" s="71"/>
      <c r="Z465" s="71"/>
      <c r="AA465" s="72"/>
    </row>
    <row r="466" spans="1:27" s="10" customFormat="1" x14ac:dyDescent="0.2">
      <c r="A466" s="7"/>
      <c r="B466" s="7"/>
      <c r="C466" s="7"/>
      <c r="D466" s="7"/>
      <c r="E466" s="7"/>
      <c r="F466" s="7"/>
      <c r="G466" s="64"/>
      <c r="H466" s="65"/>
      <c r="I466" s="66"/>
      <c r="J466" s="66"/>
      <c r="K466" s="66"/>
      <c r="L466" s="67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9"/>
      <c r="X466" s="70"/>
      <c r="Y466" s="71"/>
      <c r="Z466" s="71"/>
      <c r="AA466" s="72"/>
    </row>
    <row r="467" spans="1:27" s="10" customFormat="1" x14ac:dyDescent="0.2">
      <c r="A467" s="7"/>
      <c r="B467" s="7"/>
      <c r="C467" s="7"/>
      <c r="D467" s="7"/>
      <c r="E467" s="7"/>
      <c r="F467" s="7"/>
      <c r="G467" s="64"/>
      <c r="H467" s="65"/>
      <c r="I467" s="66"/>
      <c r="J467" s="66"/>
      <c r="K467" s="66"/>
      <c r="L467" s="67"/>
      <c r="M467" s="68"/>
      <c r="N467" s="68"/>
      <c r="O467" s="68"/>
      <c r="P467" s="68"/>
      <c r="Q467" s="68"/>
      <c r="R467" s="68"/>
      <c r="S467" s="68"/>
      <c r="T467" s="68"/>
      <c r="U467" s="68"/>
      <c r="V467" s="68"/>
      <c r="W467" s="69"/>
      <c r="X467" s="70"/>
      <c r="Y467" s="71"/>
      <c r="Z467" s="71"/>
      <c r="AA467" s="72"/>
    </row>
    <row r="468" spans="1:27" s="10" customFormat="1" x14ac:dyDescent="0.2">
      <c r="A468" s="7"/>
      <c r="B468" s="7"/>
      <c r="C468" s="7"/>
      <c r="D468" s="7"/>
      <c r="E468" s="7"/>
      <c r="F468" s="7"/>
      <c r="G468" s="64"/>
      <c r="H468" s="65"/>
      <c r="I468" s="66"/>
      <c r="J468" s="66"/>
      <c r="K468" s="66"/>
      <c r="L468" s="67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9"/>
      <c r="X468" s="70"/>
      <c r="Y468" s="71"/>
      <c r="Z468" s="71"/>
      <c r="AA468" s="72"/>
    </row>
    <row r="469" spans="1:27" s="10" customFormat="1" x14ac:dyDescent="0.2">
      <c r="A469" s="7"/>
      <c r="B469" s="7"/>
      <c r="C469" s="7"/>
      <c r="D469" s="7"/>
      <c r="E469" s="7"/>
      <c r="F469" s="7"/>
      <c r="G469" s="64"/>
      <c r="H469" s="65"/>
      <c r="I469" s="66"/>
      <c r="J469" s="66"/>
      <c r="K469" s="66"/>
      <c r="L469" s="67"/>
      <c r="M469" s="68"/>
      <c r="N469" s="68"/>
      <c r="O469" s="68"/>
      <c r="P469" s="68"/>
      <c r="Q469" s="68"/>
      <c r="R469" s="68"/>
      <c r="S469" s="68"/>
      <c r="T469" s="68"/>
      <c r="U469" s="68"/>
      <c r="V469" s="68"/>
      <c r="W469" s="69"/>
      <c r="X469" s="70"/>
      <c r="Y469" s="71"/>
      <c r="Z469" s="71"/>
      <c r="AA469" s="72"/>
    </row>
    <row r="470" spans="1:27" s="10" customFormat="1" x14ac:dyDescent="0.2">
      <c r="A470" s="7"/>
      <c r="B470" s="7"/>
      <c r="C470" s="7"/>
      <c r="D470" s="7"/>
      <c r="E470" s="7"/>
      <c r="F470" s="7"/>
      <c r="G470" s="64"/>
      <c r="H470" s="65"/>
      <c r="I470" s="66"/>
      <c r="J470" s="66"/>
      <c r="K470" s="66"/>
      <c r="L470" s="67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9"/>
      <c r="X470" s="70"/>
      <c r="Y470" s="71"/>
      <c r="Z470" s="71"/>
      <c r="AA470" s="72"/>
    </row>
    <row r="471" spans="1:27" s="10" customFormat="1" x14ac:dyDescent="0.2">
      <c r="A471" s="7"/>
      <c r="B471" s="7"/>
      <c r="C471" s="7"/>
      <c r="D471" s="7"/>
      <c r="E471" s="7"/>
      <c r="F471" s="7"/>
      <c r="G471" s="64"/>
      <c r="H471" s="65"/>
      <c r="I471" s="66"/>
      <c r="J471" s="66"/>
      <c r="K471" s="66"/>
      <c r="L471" s="67"/>
      <c r="M471" s="68"/>
      <c r="N471" s="68"/>
      <c r="O471" s="68"/>
      <c r="P471" s="68"/>
      <c r="Q471" s="68"/>
      <c r="R471" s="68"/>
      <c r="S471" s="68"/>
      <c r="T471" s="68"/>
      <c r="U471" s="68"/>
      <c r="V471" s="68"/>
      <c r="W471" s="69"/>
      <c r="X471" s="70"/>
      <c r="Y471" s="71"/>
      <c r="Z471" s="71"/>
      <c r="AA471" s="72"/>
    </row>
    <row r="472" spans="1:27" s="10" customFormat="1" x14ac:dyDescent="0.2">
      <c r="A472" s="7"/>
      <c r="B472" s="7"/>
      <c r="C472" s="7"/>
      <c r="D472" s="7"/>
      <c r="E472" s="7"/>
      <c r="F472" s="7"/>
      <c r="G472" s="64"/>
      <c r="H472" s="65"/>
      <c r="I472" s="66"/>
      <c r="J472" s="66"/>
      <c r="K472" s="66"/>
      <c r="L472" s="67"/>
      <c r="M472" s="68"/>
      <c r="N472" s="68"/>
      <c r="O472" s="68"/>
      <c r="P472" s="68"/>
      <c r="Q472" s="68"/>
      <c r="R472" s="68"/>
      <c r="S472" s="68"/>
      <c r="T472" s="68"/>
      <c r="U472" s="68"/>
      <c r="V472" s="68"/>
      <c r="W472" s="69"/>
      <c r="X472" s="70"/>
      <c r="Y472" s="71"/>
      <c r="Z472" s="71"/>
      <c r="AA472" s="72"/>
    </row>
    <row r="473" spans="1:27" s="10" customFormat="1" x14ac:dyDescent="0.2">
      <c r="A473" s="7"/>
      <c r="B473" s="7"/>
      <c r="C473" s="7"/>
      <c r="D473" s="7"/>
      <c r="E473" s="7"/>
      <c r="F473" s="7"/>
      <c r="G473" s="64"/>
      <c r="H473" s="65"/>
      <c r="I473" s="66"/>
      <c r="J473" s="66"/>
      <c r="K473" s="66"/>
      <c r="L473" s="67"/>
      <c r="M473" s="68"/>
      <c r="N473" s="68"/>
      <c r="O473" s="68"/>
      <c r="P473" s="68"/>
      <c r="Q473" s="68"/>
      <c r="R473" s="68"/>
      <c r="S473" s="68"/>
      <c r="T473" s="68"/>
      <c r="U473" s="68"/>
      <c r="V473" s="68"/>
      <c r="W473" s="69"/>
      <c r="X473" s="70"/>
      <c r="Y473" s="71"/>
      <c r="Z473" s="71"/>
      <c r="AA473" s="72"/>
    </row>
    <row r="474" spans="1:27" s="10" customFormat="1" x14ac:dyDescent="0.2">
      <c r="A474" s="7"/>
      <c r="B474" s="7"/>
      <c r="C474" s="7"/>
      <c r="D474" s="7"/>
      <c r="E474" s="7"/>
      <c r="F474" s="7"/>
      <c r="G474" s="64"/>
      <c r="H474" s="65"/>
      <c r="I474" s="66"/>
      <c r="J474" s="66"/>
      <c r="K474" s="66"/>
      <c r="L474" s="67"/>
      <c r="M474" s="68"/>
      <c r="N474" s="68"/>
      <c r="O474" s="68"/>
      <c r="P474" s="68"/>
      <c r="Q474" s="68"/>
      <c r="R474" s="68"/>
      <c r="S474" s="68"/>
      <c r="T474" s="68"/>
      <c r="U474" s="68"/>
      <c r="V474" s="68"/>
      <c r="W474" s="69"/>
      <c r="X474" s="70"/>
      <c r="Y474" s="71"/>
      <c r="Z474" s="71"/>
      <c r="AA474" s="72"/>
    </row>
    <row r="475" spans="1:27" s="10" customFormat="1" x14ac:dyDescent="0.2">
      <c r="A475" s="7"/>
      <c r="B475" s="7"/>
      <c r="C475" s="7"/>
      <c r="D475" s="7"/>
      <c r="E475" s="7"/>
      <c r="F475" s="7"/>
      <c r="G475" s="64"/>
      <c r="H475" s="65"/>
      <c r="I475" s="66"/>
      <c r="J475" s="66"/>
      <c r="K475" s="66"/>
      <c r="L475" s="67"/>
      <c r="M475" s="68"/>
      <c r="N475" s="68"/>
      <c r="O475" s="68"/>
      <c r="P475" s="68"/>
      <c r="Q475" s="68"/>
      <c r="R475" s="68"/>
      <c r="S475" s="68"/>
      <c r="T475" s="68"/>
      <c r="U475" s="68"/>
      <c r="V475" s="68"/>
      <c r="W475" s="69"/>
      <c r="X475" s="70"/>
      <c r="Y475" s="71"/>
      <c r="Z475" s="71"/>
      <c r="AA475" s="72"/>
    </row>
    <row r="476" spans="1:27" s="10" customFormat="1" x14ac:dyDescent="0.2">
      <c r="A476" s="7"/>
      <c r="B476" s="7"/>
      <c r="C476" s="7"/>
      <c r="D476" s="7"/>
      <c r="E476" s="7"/>
      <c r="F476" s="7"/>
      <c r="G476" s="64"/>
      <c r="H476" s="65"/>
      <c r="I476" s="66"/>
      <c r="J476" s="66"/>
      <c r="K476" s="66"/>
      <c r="L476" s="67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9"/>
      <c r="X476" s="70"/>
      <c r="Y476" s="71"/>
      <c r="Z476" s="71"/>
      <c r="AA476" s="72"/>
    </row>
    <row r="477" spans="1:27" s="10" customFormat="1" x14ac:dyDescent="0.2">
      <c r="A477" s="7"/>
      <c r="B477" s="7"/>
      <c r="C477" s="7"/>
      <c r="D477" s="7"/>
      <c r="E477" s="7"/>
      <c r="F477" s="7"/>
      <c r="G477" s="64"/>
      <c r="H477" s="65"/>
      <c r="I477" s="66"/>
      <c r="J477" s="66"/>
      <c r="K477" s="66"/>
      <c r="L477" s="67"/>
      <c r="M477" s="68"/>
      <c r="N477" s="68"/>
      <c r="O477" s="68"/>
      <c r="P477" s="68"/>
      <c r="Q477" s="68"/>
      <c r="R477" s="68"/>
      <c r="S477" s="68"/>
      <c r="T477" s="68"/>
      <c r="U477" s="68"/>
      <c r="V477" s="68"/>
      <c r="W477" s="69"/>
      <c r="X477" s="70"/>
      <c r="Y477" s="71"/>
      <c r="Z477" s="71"/>
      <c r="AA477" s="72"/>
    </row>
    <row r="478" spans="1:27" s="10" customFormat="1" x14ac:dyDescent="0.2">
      <c r="A478" s="7"/>
      <c r="B478" s="7"/>
      <c r="C478" s="7"/>
      <c r="D478" s="7"/>
      <c r="E478" s="7"/>
      <c r="F478" s="7"/>
      <c r="G478" s="64"/>
      <c r="H478" s="65"/>
      <c r="I478" s="66"/>
      <c r="J478" s="66"/>
      <c r="K478" s="66"/>
      <c r="L478" s="67"/>
      <c r="M478" s="68"/>
      <c r="N478" s="68"/>
      <c r="O478" s="68"/>
      <c r="P478" s="68"/>
      <c r="Q478" s="68"/>
      <c r="R478" s="68"/>
      <c r="S478" s="68"/>
      <c r="T478" s="68"/>
      <c r="U478" s="68"/>
      <c r="V478" s="68"/>
      <c r="W478" s="69"/>
      <c r="X478" s="70"/>
      <c r="Y478" s="71"/>
      <c r="Z478" s="71"/>
      <c r="AA478" s="72"/>
    </row>
    <row r="479" spans="1:27" s="10" customFormat="1" x14ac:dyDescent="0.2">
      <c r="A479" s="7"/>
      <c r="B479" s="7"/>
      <c r="C479" s="7"/>
      <c r="D479" s="7"/>
      <c r="E479" s="7"/>
      <c r="F479" s="7"/>
      <c r="G479" s="64"/>
      <c r="H479" s="65"/>
      <c r="I479" s="66"/>
      <c r="J479" s="66"/>
      <c r="K479" s="66"/>
      <c r="L479" s="67"/>
      <c r="M479" s="68"/>
      <c r="N479" s="68"/>
      <c r="O479" s="68"/>
      <c r="P479" s="68"/>
      <c r="Q479" s="68"/>
      <c r="R479" s="68"/>
      <c r="S479" s="68"/>
      <c r="T479" s="68"/>
      <c r="U479" s="68"/>
      <c r="V479" s="68"/>
      <c r="W479" s="69"/>
      <c r="X479" s="70"/>
      <c r="Y479" s="71"/>
      <c r="Z479" s="71"/>
      <c r="AA479" s="72"/>
    </row>
    <row r="480" spans="1:27" s="10" customFormat="1" x14ac:dyDescent="0.2">
      <c r="A480" s="7"/>
      <c r="B480" s="7"/>
      <c r="C480" s="7"/>
      <c r="D480" s="7"/>
      <c r="E480" s="7"/>
      <c r="F480" s="7"/>
      <c r="G480" s="64"/>
      <c r="H480" s="65"/>
      <c r="I480" s="66"/>
      <c r="J480" s="66"/>
      <c r="K480" s="66"/>
      <c r="L480" s="67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9"/>
      <c r="X480" s="70"/>
      <c r="Y480" s="71"/>
      <c r="Z480" s="71"/>
      <c r="AA480" s="72"/>
    </row>
    <row r="481" spans="1:27" s="10" customFormat="1" x14ac:dyDescent="0.2">
      <c r="A481" s="7"/>
      <c r="B481" s="7"/>
      <c r="C481" s="7"/>
      <c r="D481" s="7"/>
      <c r="E481" s="7"/>
      <c r="F481" s="7"/>
      <c r="G481" s="64"/>
      <c r="H481" s="65"/>
      <c r="I481" s="66"/>
      <c r="J481" s="66"/>
      <c r="K481" s="66"/>
      <c r="L481" s="67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9"/>
      <c r="X481" s="70"/>
      <c r="Y481" s="71"/>
      <c r="Z481" s="71"/>
      <c r="AA481" s="72"/>
    </row>
    <row r="482" spans="1:27" s="10" customFormat="1" x14ac:dyDescent="0.2">
      <c r="A482" s="7"/>
      <c r="B482" s="7"/>
      <c r="C482" s="7"/>
      <c r="D482" s="7"/>
      <c r="E482" s="7"/>
      <c r="F482" s="7"/>
      <c r="G482" s="64"/>
      <c r="H482" s="65"/>
      <c r="I482" s="66"/>
      <c r="J482" s="66"/>
      <c r="K482" s="66"/>
      <c r="L482" s="67"/>
      <c r="M482" s="68"/>
      <c r="N482" s="68"/>
      <c r="O482" s="68"/>
      <c r="P482" s="68"/>
      <c r="Q482" s="68"/>
      <c r="R482" s="68"/>
      <c r="S482" s="68"/>
      <c r="T482" s="68"/>
      <c r="U482" s="68"/>
      <c r="V482" s="68"/>
      <c r="W482" s="69"/>
      <c r="X482" s="70"/>
      <c r="Y482" s="71"/>
      <c r="Z482" s="71"/>
      <c r="AA482" s="72"/>
    </row>
    <row r="483" spans="1:27" s="10" customFormat="1" x14ac:dyDescent="0.2">
      <c r="A483" s="7"/>
      <c r="B483" s="7"/>
      <c r="C483" s="7"/>
      <c r="D483" s="7"/>
      <c r="E483" s="7"/>
      <c r="F483" s="7"/>
      <c r="G483" s="64"/>
      <c r="H483" s="65"/>
      <c r="I483" s="66"/>
      <c r="J483" s="66"/>
      <c r="K483" s="66"/>
      <c r="L483" s="67"/>
      <c r="M483" s="68"/>
      <c r="N483" s="68"/>
      <c r="O483" s="68"/>
      <c r="P483" s="68"/>
      <c r="Q483" s="68"/>
      <c r="R483" s="68"/>
      <c r="S483" s="68"/>
      <c r="T483" s="68"/>
      <c r="U483" s="68"/>
      <c r="V483" s="68"/>
      <c r="W483" s="69"/>
      <c r="X483" s="70"/>
      <c r="Y483" s="71"/>
      <c r="Z483" s="71"/>
      <c r="AA483" s="72"/>
    </row>
    <row r="484" spans="1:27" s="10" customFormat="1" x14ac:dyDescent="0.2">
      <c r="A484" s="7"/>
      <c r="B484" s="7"/>
      <c r="C484" s="7"/>
      <c r="D484" s="7"/>
      <c r="E484" s="7"/>
      <c r="F484" s="7"/>
      <c r="G484" s="64"/>
      <c r="H484" s="65"/>
      <c r="I484" s="66"/>
      <c r="J484" s="66"/>
      <c r="K484" s="66"/>
      <c r="L484" s="67"/>
      <c r="M484" s="68"/>
      <c r="N484" s="68"/>
      <c r="O484" s="68"/>
      <c r="P484" s="68"/>
      <c r="Q484" s="68"/>
      <c r="R484" s="68"/>
      <c r="S484" s="68"/>
      <c r="T484" s="68"/>
      <c r="U484" s="68"/>
      <c r="V484" s="68"/>
      <c r="W484" s="69"/>
      <c r="X484" s="70"/>
      <c r="Y484" s="71"/>
      <c r="Z484" s="71"/>
      <c r="AA484" s="72"/>
    </row>
    <row r="485" spans="1:27" s="10" customFormat="1" x14ac:dyDescent="0.2">
      <c r="A485" s="7"/>
      <c r="B485" s="7"/>
      <c r="C485" s="7"/>
      <c r="D485" s="7"/>
      <c r="E485" s="7"/>
      <c r="F485" s="7"/>
      <c r="G485" s="64"/>
      <c r="H485" s="65"/>
      <c r="I485" s="66"/>
      <c r="J485" s="66"/>
      <c r="K485" s="66"/>
      <c r="L485" s="67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69"/>
      <c r="X485" s="70"/>
      <c r="Y485" s="71"/>
      <c r="Z485" s="71"/>
      <c r="AA485" s="72"/>
    </row>
    <row r="486" spans="1:27" s="10" customFormat="1" x14ac:dyDescent="0.2">
      <c r="A486" s="7"/>
      <c r="B486" s="7"/>
      <c r="C486" s="7"/>
      <c r="D486" s="7"/>
      <c r="E486" s="7"/>
      <c r="F486" s="7"/>
      <c r="G486" s="64"/>
      <c r="H486" s="65"/>
      <c r="I486" s="66"/>
      <c r="J486" s="66"/>
      <c r="K486" s="66"/>
      <c r="L486" s="67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9"/>
      <c r="X486" s="70"/>
      <c r="Y486" s="71"/>
      <c r="Z486" s="71"/>
      <c r="AA486" s="72"/>
    </row>
    <row r="487" spans="1:27" s="10" customFormat="1" x14ac:dyDescent="0.2">
      <c r="A487" s="7"/>
      <c r="B487" s="7"/>
      <c r="C487" s="7"/>
      <c r="D487" s="7"/>
      <c r="E487" s="7"/>
      <c r="F487" s="7"/>
      <c r="G487" s="64"/>
      <c r="H487" s="65"/>
      <c r="I487" s="66"/>
      <c r="J487" s="66"/>
      <c r="K487" s="66"/>
      <c r="L487" s="67"/>
      <c r="M487" s="68"/>
      <c r="N487" s="68"/>
      <c r="O487" s="68"/>
      <c r="P487" s="68"/>
      <c r="Q487" s="68"/>
      <c r="R487" s="68"/>
      <c r="S487" s="68"/>
      <c r="T487" s="68"/>
      <c r="U487" s="68"/>
      <c r="V487" s="68"/>
      <c r="W487" s="69"/>
      <c r="X487" s="70"/>
      <c r="Y487" s="71"/>
      <c r="Z487" s="71"/>
      <c r="AA487" s="72"/>
    </row>
    <row r="488" spans="1:27" s="10" customFormat="1" x14ac:dyDescent="0.2">
      <c r="A488" s="7"/>
      <c r="B488" s="7"/>
      <c r="C488" s="7"/>
      <c r="D488" s="7"/>
      <c r="E488" s="7"/>
      <c r="F488" s="7"/>
      <c r="G488" s="64"/>
      <c r="H488" s="65"/>
      <c r="I488" s="66"/>
      <c r="J488" s="66"/>
      <c r="K488" s="66"/>
      <c r="L488" s="67"/>
      <c r="M488" s="68"/>
      <c r="N488" s="68"/>
      <c r="O488" s="68"/>
      <c r="P488" s="68"/>
      <c r="Q488" s="68"/>
      <c r="R488" s="68"/>
      <c r="S488" s="68"/>
      <c r="T488" s="68"/>
      <c r="U488" s="68"/>
      <c r="V488" s="68"/>
      <c r="W488" s="69"/>
      <c r="X488" s="70"/>
      <c r="Y488" s="71"/>
      <c r="Z488" s="71"/>
      <c r="AA488" s="72"/>
    </row>
    <row r="489" spans="1:27" s="10" customFormat="1" x14ac:dyDescent="0.2">
      <c r="A489" s="7"/>
      <c r="B489" s="7"/>
      <c r="C489" s="7"/>
      <c r="D489" s="7"/>
      <c r="E489" s="7"/>
      <c r="F489" s="7"/>
      <c r="G489" s="64"/>
      <c r="H489" s="65"/>
      <c r="I489" s="66"/>
      <c r="J489" s="66"/>
      <c r="K489" s="66"/>
      <c r="L489" s="67"/>
      <c r="M489" s="68"/>
      <c r="N489" s="68"/>
      <c r="O489" s="68"/>
      <c r="P489" s="68"/>
      <c r="Q489" s="68"/>
      <c r="R489" s="68"/>
      <c r="S489" s="68"/>
      <c r="T489" s="68"/>
      <c r="U489" s="68"/>
      <c r="V489" s="68"/>
      <c r="W489" s="69"/>
      <c r="X489" s="70"/>
      <c r="Y489" s="71"/>
      <c r="Z489" s="71"/>
      <c r="AA489" s="72"/>
    </row>
    <row r="490" spans="1:27" s="10" customFormat="1" x14ac:dyDescent="0.2">
      <c r="A490" s="7"/>
      <c r="B490" s="7"/>
      <c r="C490" s="7"/>
      <c r="D490" s="7"/>
      <c r="E490" s="7"/>
      <c r="F490" s="7"/>
      <c r="G490" s="64"/>
      <c r="H490" s="65"/>
      <c r="I490" s="66"/>
      <c r="J490" s="66"/>
      <c r="K490" s="66"/>
      <c r="L490" s="67"/>
      <c r="M490" s="68"/>
      <c r="N490" s="68"/>
      <c r="O490" s="68"/>
      <c r="P490" s="68"/>
      <c r="Q490" s="68"/>
      <c r="R490" s="68"/>
      <c r="S490" s="68"/>
      <c r="T490" s="68"/>
      <c r="U490" s="68"/>
      <c r="V490" s="68"/>
      <c r="W490" s="69"/>
      <c r="X490" s="70"/>
      <c r="Y490" s="71"/>
      <c r="Z490" s="71"/>
      <c r="AA490" s="72"/>
    </row>
    <row r="491" spans="1:27" s="10" customFormat="1" x14ac:dyDescent="0.2">
      <c r="A491" s="7"/>
      <c r="B491" s="7"/>
      <c r="C491" s="7"/>
      <c r="D491" s="7"/>
      <c r="E491" s="7"/>
      <c r="F491" s="7"/>
      <c r="G491" s="64"/>
      <c r="H491" s="65"/>
      <c r="I491" s="66"/>
      <c r="J491" s="66"/>
      <c r="K491" s="66"/>
      <c r="L491" s="67"/>
      <c r="M491" s="68"/>
      <c r="N491" s="68"/>
      <c r="O491" s="68"/>
      <c r="P491" s="68"/>
      <c r="Q491" s="68"/>
      <c r="R491" s="68"/>
      <c r="S491" s="68"/>
      <c r="T491" s="68"/>
      <c r="U491" s="68"/>
      <c r="V491" s="68"/>
      <c r="W491" s="69"/>
      <c r="X491" s="70"/>
      <c r="Y491" s="71"/>
      <c r="Z491" s="71"/>
      <c r="AA491" s="72"/>
    </row>
    <row r="492" spans="1:27" s="10" customFormat="1" x14ac:dyDescent="0.2">
      <c r="A492" s="7"/>
      <c r="B492" s="7"/>
      <c r="C492" s="7"/>
      <c r="D492" s="7"/>
      <c r="E492" s="7"/>
      <c r="F492" s="7"/>
      <c r="G492" s="64"/>
      <c r="H492" s="65"/>
      <c r="I492" s="66"/>
      <c r="J492" s="66"/>
      <c r="K492" s="66"/>
      <c r="L492" s="67"/>
      <c r="M492" s="68"/>
      <c r="N492" s="68"/>
      <c r="O492" s="68"/>
      <c r="P492" s="68"/>
      <c r="Q492" s="68"/>
      <c r="R492" s="68"/>
      <c r="S492" s="68"/>
      <c r="T492" s="68"/>
      <c r="U492" s="68"/>
      <c r="V492" s="68"/>
      <c r="W492" s="69"/>
      <c r="X492" s="70"/>
      <c r="Y492" s="71"/>
      <c r="Z492" s="71"/>
      <c r="AA492" s="72"/>
    </row>
    <row r="493" spans="1:27" s="10" customFormat="1" x14ac:dyDescent="0.2">
      <c r="A493" s="7"/>
      <c r="B493" s="7"/>
      <c r="C493" s="7"/>
      <c r="D493" s="7"/>
      <c r="E493" s="7"/>
      <c r="F493" s="7"/>
      <c r="G493" s="64"/>
      <c r="H493" s="65"/>
      <c r="I493" s="66"/>
      <c r="J493" s="66"/>
      <c r="K493" s="66"/>
      <c r="L493" s="67"/>
      <c r="M493" s="68"/>
      <c r="N493" s="68"/>
      <c r="O493" s="68"/>
      <c r="P493" s="68"/>
      <c r="Q493" s="68"/>
      <c r="R493" s="68"/>
      <c r="S493" s="68"/>
      <c r="T493" s="68"/>
      <c r="U493" s="68"/>
      <c r="V493" s="68"/>
      <c r="W493" s="69"/>
      <c r="X493" s="70"/>
      <c r="Y493" s="71"/>
      <c r="Z493" s="71"/>
      <c r="AA493" s="72"/>
    </row>
    <row r="494" spans="1:27" s="10" customFormat="1" x14ac:dyDescent="0.2">
      <c r="A494" s="7"/>
      <c r="B494" s="7"/>
      <c r="C494" s="7"/>
      <c r="D494" s="7"/>
      <c r="E494" s="7"/>
      <c r="F494" s="7"/>
      <c r="G494" s="64"/>
      <c r="H494" s="65"/>
      <c r="I494" s="66"/>
      <c r="J494" s="66"/>
      <c r="K494" s="66"/>
      <c r="L494" s="67"/>
      <c r="M494" s="68"/>
      <c r="N494" s="68"/>
      <c r="O494" s="68"/>
      <c r="P494" s="68"/>
      <c r="Q494" s="68"/>
      <c r="R494" s="68"/>
      <c r="S494" s="68"/>
      <c r="T494" s="68"/>
      <c r="U494" s="68"/>
      <c r="V494" s="68"/>
      <c r="W494" s="69"/>
      <c r="X494" s="70"/>
      <c r="Y494" s="71"/>
      <c r="Z494" s="71"/>
      <c r="AA494" s="72"/>
    </row>
    <row r="495" spans="1:27" s="10" customFormat="1" x14ac:dyDescent="0.2">
      <c r="A495" s="7"/>
      <c r="B495" s="7"/>
      <c r="C495" s="7"/>
      <c r="D495" s="7"/>
      <c r="E495" s="7"/>
      <c r="F495" s="7"/>
      <c r="G495" s="64"/>
      <c r="H495" s="65"/>
      <c r="I495" s="66"/>
      <c r="J495" s="66"/>
      <c r="K495" s="66"/>
      <c r="L495" s="67"/>
      <c r="M495" s="68"/>
      <c r="N495" s="68"/>
      <c r="O495" s="68"/>
      <c r="P495" s="68"/>
      <c r="Q495" s="68"/>
      <c r="R495" s="68"/>
      <c r="S495" s="68"/>
      <c r="T495" s="68"/>
      <c r="U495" s="68"/>
      <c r="V495" s="68"/>
      <c r="W495" s="69"/>
      <c r="X495" s="70"/>
      <c r="Y495" s="71"/>
      <c r="Z495" s="71"/>
      <c r="AA495" s="72"/>
    </row>
    <row r="496" spans="1:27" s="10" customFormat="1" x14ac:dyDescent="0.2">
      <c r="A496" s="7"/>
      <c r="B496" s="7"/>
      <c r="C496" s="7"/>
      <c r="D496" s="7"/>
      <c r="E496" s="7"/>
      <c r="F496" s="7"/>
      <c r="G496" s="64"/>
      <c r="H496" s="65"/>
      <c r="I496" s="66"/>
      <c r="J496" s="66"/>
      <c r="K496" s="66"/>
      <c r="L496" s="67"/>
      <c r="M496" s="68"/>
      <c r="N496" s="68"/>
      <c r="O496" s="68"/>
      <c r="P496" s="68"/>
      <c r="Q496" s="68"/>
      <c r="R496" s="68"/>
      <c r="S496" s="68"/>
      <c r="T496" s="68"/>
      <c r="U496" s="68"/>
      <c r="V496" s="68"/>
      <c r="W496" s="69"/>
      <c r="X496" s="70"/>
      <c r="Y496" s="71"/>
      <c r="Z496" s="71"/>
      <c r="AA496" s="72"/>
    </row>
    <row r="497" spans="1:27" s="10" customFormat="1" x14ac:dyDescent="0.2">
      <c r="A497" s="7"/>
      <c r="B497" s="7"/>
      <c r="C497" s="7"/>
      <c r="D497" s="7"/>
      <c r="E497" s="7"/>
      <c r="F497" s="7"/>
      <c r="G497" s="64"/>
      <c r="H497" s="65"/>
      <c r="I497" s="66"/>
      <c r="J497" s="66"/>
      <c r="K497" s="66"/>
      <c r="L497" s="67"/>
      <c r="M497" s="68"/>
      <c r="N497" s="68"/>
      <c r="O497" s="68"/>
      <c r="P497" s="68"/>
      <c r="Q497" s="68"/>
      <c r="R497" s="68"/>
      <c r="S497" s="68"/>
      <c r="T497" s="68"/>
      <c r="U497" s="68"/>
      <c r="V497" s="68"/>
      <c r="W497" s="69"/>
      <c r="X497" s="70"/>
      <c r="Y497" s="71"/>
      <c r="Z497" s="71"/>
      <c r="AA497" s="72"/>
    </row>
    <row r="498" spans="1:27" s="10" customFormat="1" x14ac:dyDescent="0.2">
      <c r="A498" s="7"/>
      <c r="B498" s="7"/>
      <c r="C498" s="7"/>
      <c r="D498" s="7"/>
      <c r="E498" s="7"/>
      <c r="F498" s="7"/>
      <c r="G498" s="64"/>
      <c r="H498" s="65"/>
      <c r="I498" s="66"/>
      <c r="J498" s="66"/>
      <c r="K498" s="66"/>
      <c r="L498" s="67"/>
      <c r="M498" s="68"/>
      <c r="N498" s="68"/>
      <c r="O498" s="68"/>
      <c r="P498" s="68"/>
      <c r="Q498" s="68"/>
      <c r="R498" s="68"/>
      <c r="S498" s="68"/>
      <c r="T498" s="68"/>
      <c r="U498" s="68"/>
      <c r="V498" s="68"/>
      <c r="W498" s="69"/>
      <c r="X498" s="70"/>
      <c r="Y498" s="71"/>
      <c r="Z498" s="71"/>
      <c r="AA498" s="72"/>
    </row>
    <row r="499" spans="1:27" s="10" customFormat="1" x14ac:dyDescent="0.2">
      <c r="A499" s="7"/>
      <c r="B499" s="7"/>
      <c r="C499" s="7"/>
      <c r="D499" s="7"/>
      <c r="E499" s="7"/>
      <c r="F499" s="7"/>
      <c r="G499" s="64"/>
      <c r="H499" s="65"/>
      <c r="I499" s="66"/>
      <c r="J499" s="66"/>
      <c r="K499" s="66"/>
      <c r="L499" s="67"/>
      <c r="M499" s="68"/>
      <c r="N499" s="68"/>
      <c r="O499" s="68"/>
      <c r="P499" s="68"/>
      <c r="Q499" s="68"/>
      <c r="R499" s="68"/>
      <c r="S499" s="68"/>
      <c r="T499" s="68"/>
      <c r="U499" s="68"/>
      <c r="V499" s="68"/>
      <c r="W499" s="69"/>
      <c r="X499" s="70"/>
      <c r="Y499" s="71"/>
      <c r="Z499" s="71"/>
      <c r="AA499" s="72"/>
    </row>
    <row r="500" spans="1:27" s="10" customFormat="1" x14ac:dyDescent="0.2">
      <c r="A500" s="7"/>
      <c r="B500" s="7"/>
      <c r="C500" s="7"/>
      <c r="D500" s="7"/>
      <c r="E500" s="7"/>
      <c r="F500" s="7"/>
      <c r="G500" s="64"/>
      <c r="H500" s="65"/>
      <c r="I500" s="66"/>
      <c r="J500" s="66"/>
      <c r="K500" s="66"/>
      <c r="L500" s="67"/>
      <c r="M500" s="68"/>
      <c r="N500" s="68"/>
      <c r="O500" s="68"/>
      <c r="P500" s="68"/>
      <c r="Q500" s="68"/>
      <c r="R500" s="68"/>
      <c r="S500" s="68"/>
      <c r="T500" s="68"/>
      <c r="U500" s="68"/>
      <c r="V500" s="68"/>
      <c r="W500" s="69"/>
      <c r="X500" s="70"/>
      <c r="Y500" s="71"/>
      <c r="Z500" s="71"/>
      <c r="AA500" s="72"/>
    </row>
    <row r="501" spans="1:27" s="10" customFormat="1" x14ac:dyDescent="0.2">
      <c r="A501" s="7"/>
      <c r="B501" s="7"/>
      <c r="C501" s="7"/>
      <c r="D501" s="7"/>
      <c r="E501" s="7"/>
      <c r="F501" s="7"/>
      <c r="G501" s="64"/>
      <c r="H501" s="65"/>
      <c r="I501" s="66"/>
      <c r="J501" s="66"/>
      <c r="K501" s="66"/>
      <c r="L501" s="67"/>
      <c r="M501" s="68"/>
      <c r="N501" s="68"/>
      <c r="O501" s="68"/>
      <c r="P501" s="68"/>
      <c r="Q501" s="68"/>
      <c r="R501" s="68"/>
      <c r="S501" s="68"/>
      <c r="T501" s="68"/>
      <c r="U501" s="68"/>
      <c r="V501" s="68"/>
      <c r="W501" s="69"/>
      <c r="X501" s="70"/>
      <c r="Y501" s="71"/>
      <c r="Z501" s="71"/>
      <c r="AA501" s="72"/>
    </row>
    <row r="502" spans="1:27" s="10" customFormat="1" x14ac:dyDescent="0.2">
      <c r="A502" s="7"/>
      <c r="B502" s="7"/>
      <c r="C502" s="7"/>
      <c r="D502" s="7"/>
      <c r="E502" s="7"/>
      <c r="F502" s="7"/>
      <c r="G502" s="64"/>
      <c r="H502" s="65"/>
      <c r="I502" s="66"/>
      <c r="J502" s="66"/>
      <c r="K502" s="66"/>
      <c r="L502" s="67"/>
      <c r="M502" s="68"/>
      <c r="N502" s="68"/>
      <c r="O502" s="68"/>
      <c r="P502" s="68"/>
      <c r="Q502" s="68"/>
      <c r="R502" s="68"/>
      <c r="S502" s="68"/>
      <c r="T502" s="68"/>
      <c r="U502" s="68"/>
      <c r="V502" s="68"/>
      <c r="W502" s="69"/>
      <c r="X502" s="70"/>
      <c r="Y502" s="71"/>
      <c r="Z502" s="71"/>
      <c r="AA502" s="72"/>
    </row>
    <row r="503" spans="1:27" s="10" customFormat="1" x14ac:dyDescent="0.2">
      <c r="A503" s="7"/>
      <c r="B503" s="7"/>
      <c r="C503" s="7"/>
      <c r="D503" s="7"/>
      <c r="E503" s="7"/>
      <c r="F503" s="7"/>
      <c r="G503" s="64"/>
      <c r="H503" s="65"/>
      <c r="I503" s="66"/>
      <c r="J503" s="66"/>
      <c r="K503" s="66"/>
      <c r="L503" s="67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9"/>
      <c r="X503" s="70"/>
      <c r="Y503" s="71"/>
      <c r="Z503" s="71"/>
      <c r="AA503" s="72"/>
    </row>
    <row r="504" spans="1:27" s="10" customFormat="1" x14ac:dyDescent="0.2">
      <c r="A504" s="7"/>
      <c r="B504" s="7"/>
      <c r="C504" s="7"/>
      <c r="D504" s="7"/>
      <c r="E504" s="7"/>
      <c r="F504" s="7"/>
      <c r="G504" s="64"/>
      <c r="H504" s="65"/>
      <c r="I504" s="66"/>
      <c r="J504" s="66"/>
      <c r="K504" s="66"/>
      <c r="L504" s="67"/>
      <c r="M504" s="68"/>
      <c r="N504" s="68"/>
      <c r="O504" s="68"/>
      <c r="P504" s="68"/>
      <c r="Q504" s="68"/>
      <c r="R504" s="68"/>
      <c r="S504" s="68"/>
      <c r="T504" s="68"/>
      <c r="U504" s="68"/>
      <c r="V504" s="68"/>
      <c r="W504" s="69"/>
      <c r="X504" s="70"/>
      <c r="Y504" s="71"/>
      <c r="Z504" s="71"/>
      <c r="AA504" s="72"/>
    </row>
    <row r="505" spans="1:27" s="10" customFormat="1" x14ac:dyDescent="0.2">
      <c r="A505" s="7"/>
      <c r="B505" s="7"/>
      <c r="C505" s="7"/>
      <c r="D505" s="7"/>
      <c r="E505" s="7"/>
      <c r="F505" s="7"/>
      <c r="G505" s="64"/>
      <c r="H505" s="65"/>
      <c r="I505" s="66"/>
      <c r="J505" s="66"/>
      <c r="K505" s="66"/>
      <c r="L505" s="67"/>
      <c r="M505" s="68"/>
      <c r="N505" s="68"/>
      <c r="O505" s="68"/>
      <c r="P505" s="68"/>
      <c r="Q505" s="68"/>
      <c r="R505" s="68"/>
      <c r="S505" s="68"/>
      <c r="T505" s="68"/>
      <c r="U505" s="68"/>
      <c r="V505" s="68"/>
      <c r="W505" s="69"/>
      <c r="X505" s="70"/>
      <c r="Y505" s="71"/>
      <c r="Z505" s="71"/>
      <c r="AA505" s="72"/>
    </row>
    <row r="506" spans="1:27" s="10" customFormat="1" x14ac:dyDescent="0.2">
      <c r="A506" s="7"/>
      <c r="B506" s="7"/>
      <c r="C506" s="7"/>
      <c r="D506" s="7"/>
      <c r="E506" s="7"/>
      <c r="F506" s="7"/>
      <c r="G506" s="64"/>
      <c r="H506" s="65"/>
      <c r="I506" s="66"/>
      <c r="J506" s="66"/>
      <c r="K506" s="66"/>
      <c r="L506" s="67"/>
      <c r="M506" s="68"/>
      <c r="N506" s="68"/>
      <c r="O506" s="68"/>
      <c r="P506" s="68"/>
      <c r="Q506" s="68"/>
      <c r="R506" s="68"/>
      <c r="S506" s="68"/>
      <c r="T506" s="68"/>
      <c r="U506" s="68"/>
      <c r="V506" s="68"/>
      <c r="W506" s="69"/>
      <c r="X506" s="70"/>
      <c r="Y506" s="71"/>
      <c r="Z506" s="71"/>
      <c r="AA506" s="72"/>
    </row>
    <row r="507" spans="1:27" s="10" customFormat="1" x14ac:dyDescent="0.2">
      <c r="A507" s="7"/>
      <c r="B507" s="7"/>
      <c r="C507" s="7"/>
      <c r="D507" s="7"/>
      <c r="E507" s="7"/>
      <c r="F507" s="7"/>
      <c r="G507" s="64"/>
      <c r="H507" s="65"/>
      <c r="I507" s="66"/>
      <c r="J507" s="66"/>
      <c r="K507" s="66"/>
      <c r="L507" s="67"/>
      <c r="M507" s="68"/>
      <c r="N507" s="68"/>
      <c r="O507" s="68"/>
      <c r="P507" s="68"/>
      <c r="Q507" s="68"/>
      <c r="R507" s="68"/>
      <c r="S507" s="68"/>
      <c r="T507" s="68"/>
      <c r="U507" s="68"/>
      <c r="V507" s="68"/>
      <c r="W507" s="69"/>
      <c r="X507" s="70"/>
      <c r="Y507" s="71"/>
      <c r="Z507" s="71"/>
      <c r="AA507" s="72"/>
    </row>
    <row r="508" spans="1:27" s="10" customFormat="1" x14ac:dyDescent="0.2">
      <c r="A508" s="7"/>
      <c r="B508" s="7"/>
      <c r="C508" s="7"/>
      <c r="D508" s="7"/>
      <c r="E508" s="7"/>
      <c r="F508" s="7"/>
      <c r="G508" s="64"/>
      <c r="H508" s="65"/>
      <c r="I508" s="66"/>
      <c r="J508" s="66"/>
      <c r="K508" s="66"/>
      <c r="L508" s="67"/>
      <c r="M508" s="68"/>
      <c r="N508" s="68"/>
      <c r="O508" s="68"/>
      <c r="P508" s="68"/>
      <c r="Q508" s="68"/>
      <c r="R508" s="68"/>
      <c r="S508" s="68"/>
      <c r="T508" s="68"/>
      <c r="U508" s="68"/>
      <c r="V508" s="68"/>
      <c r="W508" s="69"/>
      <c r="X508" s="70"/>
      <c r="Y508" s="71"/>
      <c r="Z508" s="71"/>
      <c r="AA508" s="72"/>
    </row>
    <row r="509" spans="1:27" s="10" customFormat="1" x14ac:dyDescent="0.2">
      <c r="A509" s="7"/>
      <c r="B509" s="7"/>
      <c r="C509" s="7"/>
      <c r="D509" s="7"/>
      <c r="E509" s="7"/>
      <c r="F509" s="7"/>
      <c r="G509" s="64"/>
      <c r="H509" s="65"/>
      <c r="I509" s="66"/>
      <c r="J509" s="66"/>
      <c r="K509" s="66"/>
      <c r="L509" s="67"/>
      <c r="M509" s="68"/>
      <c r="N509" s="68"/>
      <c r="O509" s="68"/>
      <c r="P509" s="68"/>
      <c r="Q509" s="68"/>
      <c r="R509" s="68"/>
      <c r="S509" s="68"/>
      <c r="T509" s="68"/>
      <c r="U509" s="68"/>
      <c r="V509" s="68"/>
      <c r="W509" s="69"/>
      <c r="X509" s="70"/>
      <c r="Y509" s="71"/>
      <c r="Z509" s="71"/>
      <c r="AA509" s="72"/>
    </row>
    <row r="510" spans="1:27" s="10" customFormat="1" x14ac:dyDescent="0.2">
      <c r="A510" s="7"/>
      <c r="B510" s="7"/>
      <c r="C510" s="7"/>
      <c r="D510" s="7"/>
      <c r="E510" s="7"/>
      <c r="F510" s="7"/>
      <c r="G510" s="64"/>
      <c r="H510" s="65"/>
      <c r="I510" s="66"/>
      <c r="J510" s="66"/>
      <c r="K510" s="66"/>
      <c r="L510" s="67"/>
      <c r="M510" s="68"/>
      <c r="N510" s="68"/>
      <c r="O510" s="68"/>
      <c r="P510" s="68"/>
      <c r="Q510" s="68"/>
      <c r="R510" s="68"/>
      <c r="S510" s="68"/>
      <c r="T510" s="68"/>
      <c r="U510" s="68"/>
      <c r="V510" s="68"/>
      <c r="W510" s="69"/>
      <c r="X510" s="70"/>
      <c r="Y510" s="71"/>
      <c r="Z510" s="71"/>
      <c r="AA510" s="72"/>
    </row>
    <row r="511" spans="1:27" s="10" customFormat="1" x14ac:dyDescent="0.2">
      <c r="A511" s="7"/>
      <c r="B511" s="7"/>
      <c r="C511" s="7"/>
      <c r="D511" s="7"/>
      <c r="E511" s="7"/>
      <c r="F511" s="7"/>
      <c r="G511" s="64"/>
      <c r="H511" s="65"/>
      <c r="I511" s="66"/>
      <c r="J511" s="66"/>
      <c r="K511" s="66"/>
      <c r="L511" s="67"/>
      <c r="M511" s="68"/>
      <c r="N511" s="68"/>
      <c r="O511" s="68"/>
      <c r="P511" s="68"/>
      <c r="Q511" s="68"/>
      <c r="R511" s="68"/>
      <c r="S511" s="68"/>
      <c r="T511" s="68"/>
      <c r="U511" s="68"/>
      <c r="V511" s="68"/>
      <c r="W511" s="69"/>
      <c r="X511" s="70"/>
      <c r="Y511" s="71"/>
      <c r="Z511" s="71"/>
      <c r="AA511" s="72"/>
    </row>
    <row r="512" spans="1:27" s="10" customFormat="1" x14ac:dyDescent="0.2">
      <c r="A512" s="7"/>
      <c r="B512" s="7"/>
      <c r="C512" s="7"/>
      <c r="D512" s="7"/>
      <c r="E512" s="7"/>
      <c r="F512" s="7"/>
      <c r="G512" s="64"/>
      <c r="H512" s="65"/>
      <c r="I512" s="66"/>
      <c r="J512" s="66"/>
      <c r="K512" s="66"/>
      <c r="L512" s="67"/>
      <c r="M512" s="68"/>
      <c r="N512" s="68"/>
      <c r="O512" s="68"/>
      <c r="P512" s="68"/>
      <c r="Q512" s="68"/>
      <c r="R512" s="68"/>
      <c r="S512" s="68"/>
      <c r="T512" s="68"/>
      <c r="U512" s="68"/>
      <c r="V512" s="68"/>
      <c r="W512" s="69"/>
      <c r="X512" s="70"/>
      <c r="Y512" s="71"/>
      <c r="Z512" s="71"/>
      <c r="AA512" s="72"/>
    </row>
    <row r="513" spans="1:27" s="10" customFormat="1" x14ac:dyDescent="0.2">
      <c r="A513" s="7"/>
      <c r="B513" s="7"/>
      <c r="C513" s="7"/>
      <c r="D513" s="7"/>
      <c r="E513" s="7"/>
      <c r="F513" s="7"/>
      <c r="G513" s="64"/>
      <c r="H513" s="65"/>
      <c r="I513" s="66"/>
      <c r="J513" s="66"/>
      <c r="K513" s="66"/>
      <c r="L513" s="67"/>
      <c r="M513" s="68"/>
      <c r="N513" s="68"/>
      <c r="O513" s="68"/>
      <c r="P513" s="68"/>
      <c r="Q513" s="68"/>
      <c r="R513" s="68"/>
      <c r="S513" s="68"/>
      <c r="T513" s="68"/>
      <c r="U513" s="68"/>
      <c r="V513" s="68"/>
      <c r="W513" s="69"/>
      <c r="X513" s="70"/>
      <c r="Y513" s="71"/>
      <c r="Z513" s="71"/>
      <c r="AA513" s="72"/>
    </row>
    <row r="514" spans="1:27" s="10" customFormat="1" x14ac:dyDescent="0.2">
      <c r="A514" s="7"/>
      <c r="B514" s="7"/>
      <c r="C514" s="7"/>
      <c r="D514" s="7"/>
      <c r="E514" s="7"/>
      <c r="F514" s="7"/>
      <c r="G514" s="64"/>
      <c r="H514" s="65"/>
      <c r="I514" s="66"/>
      <c r="J514" s="66"/>
      <c r="K514" s="66"/>
      <c r="L514" s="67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9"/>
      <c r="X514" s="70"/>
      <c r="Y514" s="71"/>
      <c r="Z514" s="71"/>
      <c r="AA514" s="72"/>
    </row>
    <row r="515" spans="1:27" s="10" customFormat="1" x14ac:dyDescent="0.2">
      <c r="A515" s="7"/>
      <c r="B515" s="7"/>
      <c r="C515" s="7"/>
      <c r="D515" s="7"/>
      <c r="E515" s="7"/>
      <c r="F515" s="7"/>
      <c r="G515" s="64"/>
      <c r="H515" s="65"/>
      <c r="I515" s="66"/>
      <c r="J515" s="66"/>
      <c r="K515" s="66"/>
      <c r="L515" s="67"/>
      <c r="M515" s="68"/>
      <c r="N515" s="68"/>
      <c r="O515" s="68"/>
      <c r="P515" s="68"/>
      <c r="Q515" s="68"/>
      <c r="R515" s="68"/>
      <c r="S515" s="68"/>
      <c r="T515" s="68"/>
      <c r="U515" s="68"/>
      <c r="V515" s="68"/>
      <c r="W515" s="69"/>
      <c r="X515" s="70"/>
      <c r="Y515" s="71"/>
      <c r="Z515" s="71"/>
      <c r="AA515" s="72"/>
    </row>
    <row r="516" spans="1:27" s="10" customFormat="1" x14ac:dyDescent="0.2">
      <c r="A516" s="7"/>
      <c r="B516" s="7"/>
      <c r="C516" s="7"/>
      <c r="D516" s="7"/>
      <c r="E516" s="7"/>
      <c r="F516" s="7"/>
      <c r="G516" s="64"/>
      <c r="H516" s="65"/>
      <c r="I516" s="66"/>
      <c r="J516" s="66"/>
      <c r="K516" s="66"/>
      <c r="L516" s="67"/>
      <c r="M516" s="68"/>
      <c r="N516" s="68"/>
      <c r="O516" s="68"/>
      <c r="P516" s="68"/>
      <c r="Q516" s="68"/>
      <c r="R516" s="68"/>
      <c r="S516" s="68"/>
      <c r="T516" s="68"/>
      <c r="U516" s="68"/>
      <c r="V516" s="68"/>
      <c r="W516" s="69"/>
      <c r="X516" s="70"/>
      <c r="Y516" s="71"/>
      <c r="Z516" s="71"/>
      <c r="AA516" s="72"/>
    </row>
    <row r="517" spans="1:27" s="10" customFormat="1" x14ac:dyDescent="0.2">
      <c r="A517" s="7"/>
      <c r="B517" s="7"/>
      <c r="C517" s="7"/>
      <c r="D517" s="7"/>
      <c r="E517" s="7"/>
      <c r="F517" s="7"/>
      <c r="G517" s="64"/>
      <c r="H517" s="65"/>
      <c r="I517" s="66"/>
      <c r="J517" s="66"/>
      <c r="K517" s="66"/>
      <c r="L517" s="67"/>
      <c r="M517" s="68"/>
      <c r="N517" s="68"/>
      <c r="O517" s="68"/>
      <c r="P517" s="68"/>
      <c r="Q517" s="68"/>
      <c r="R517" s="68"/>
      <c r="S517" s="68"/>
      <c r="T517" s="68"/>
      <c r="U517" s="68"/>
      <c r="V517" s="68"/>
      <c r="W517" s="69"/>
      <c r="X517" s="70"/>
      <c r="Y517" s="71"/>
      <c r="Z517" s="71"/>
      <c r="AA517" s="72"/>
    </row>
    <row r="518" spans="1:27" s="10" customFormat="1" x14ac:dyDescent="0.2">
      <c r="A518" s="7"/>
      <c r="B518" s="7"/>
      <c r="C518" s="7"/>
      <c r="D518" s="7"/>
      <c r="E518" s="7"/>
      <c r="F518" s="7"/>
      <c r="G518" s="64"/>
      <c r="H518" s="65"/>
      <c r="I518" s="66"/>
      <c r="J518" s="66"/>
      <c r="K518" s="66"/>
      <c r="L518" s="67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9"/>
      <c r="X518" s="70"/>
      <c r="Y518" s="71"/>
      <c r="Z518" s="71"/>
      <c r="AA518" s="72"/>
    </row>
    <row r="519" spans="1:27" s="10" customFormat="1" x14ac:dyDescent="0.2">
      <c r="A519" s="7"/>
      <c r="B519" s="7"/>
      <c r="C519" s="7"/>
      <c r="D519" s="7"/>
      <c r="E519" s="7"/>
      <c r="F519" s="7"/>
      <c r="G519" s="64"/>
      <c r="H519" s="65"/>
      <c r="I519" s="66"/>
      <c r="J519" s="66"/>
      <c r="K519" s="66"/>
      <c r="L519" s="67"/>
      <c r="M519" s="68"/>
      <c r="N519" s="68"/>
      <c r="O519" s="68"/>
      <c r="P519" s="68"/>
      <c r="Q519" s="68"/>
      <c r="R519" s="68"/>
      <c r="S519" s="68"/>
      <c r="T519" s="68"/>
      <c r="U519" s="68"/>
      <c r="V519" s="68"/>
      <c r="W519" s="69"/>
      <c r="X519" s="70"/>
      <c r="Y519" s="71"/>
      <c r="Z519" s="71"/>
      <c r="AA519" s="72"/>
    </row>
    <row r="520" spans="1:27" s="10" customFormat="1" x14ac:dyDescent="0.2">
      <c r="A520" s="7"/>
      <c r="B520" s="7"/>
      <c r="C520" s="7"/>
      <c r="D520" s="7"/>
      <c r="E520" s="7"/>
      <c r="F520" s="7"/>
      <c r="G520" s="64"/>
      <c r="H520" s="65"/>
      <c r="I520" s="66"/>
      <c r="J520" s="66"/>
      <c r="K520" s="66"/>
      <c r="L520" s="67"/>
      <c r="M520" s="68"/>
      <c r="N520" s="68"/>
      <c r="O520" s="68"/>
      <c r="P520" s="68"/>
      <c r="Q520" s="68"/>
      <c r="R520" s="68"/>
      <c r="S520" s="68"/>
      <c r="T520" s="68"/>
      <c r="U520" s="68"/>
      <c r="V520" s="68"/>
      <c r="W520" s="69"/>
      <c r="X520" s="70"/>
      <c r="Y520" s="71"/>
      <c r="Z520" s="71"/>
      <c r="AA520" s="72"/>
    </row>
    <row r="521" spans="1:27" s="10" customFormat="1" x14ac:dyDescent="0.2">
      <c r="A521" s="7"/>
      <c r="B521" s="7"/>
      <c r="C521" s="7"/>
      <c r="D521" s="7"/>
      <c r="E521" s="7"/>
      <c r="F521" s="7"/>
      <c r="G521" s="64"/>
      <c r="H521" s="65"/>
      <c r="I521" s="66"/>
      <c r="J521" s="66"/>
      <c r="K521" s="66"/>
      <c r="L521" s="67"/>
      <c r="M521" s="68"/>
      <c r="N521" s="68"/>
      <c r="O521" s="68"/>
      <c r="P521" s="68"/>
      <c r="Q521" s="68"/>
      <c r="R521" s="68"/>
      <c r="S521" s="68"/>
      <c r="T521" s="68"/>
      <c r="U521" s="68"/>
      <c r="V521" s="68"/>
      <c r="W521" s="69"/>
      <c r="X521" s="70"/>
      <c r="Y521" s="71"/>
      <c r="Z521" s="71"/>
      <c r="AA521" s="72"/>
    </row>
    <row r="522" spans="1:27" s="10" customFormat="1" x14ac:dyDescent="0.2">
      <c r="A522" s="7"/>
      <c r="B522" s="7"/>
      <c r="C522" s="7"/>
      <c r="D522" s="7"/>
      <c r="E522" s="7"/>
      <c r="F522" s="7"/>
      <c r="G522" s="64"/>
      <c r="H522" s="65"/>
      <c r="I522" s="66"/>
      <c r="J522" s="66"/>
      <c r="K522" s="66"/>
      <c r="L522" s="67"/>
      <c r="M522" s="68"/>
      <c r="N522" s="68"/>
      <c r="O522" s="68"/>
      <c r="P522" s="68"/>
      <c r="Q522" s="68"/>
      <c r="R522" s="68"/>
      <c r="S522" s="68"/>
      <c r="T522" s="68"/>
      <c r="U522" s="68"/>
      <c r="V522" s="68"/>
      <c r="W522" s="69"/>
      <c r="X522" s="70"/>
      <c r="Y522" s="71"/>
      <c r="Z522" s="71"/>
      <c r="AA522" s="72"/>
    </row>
    <row r="523" spans="1:27" s="10" customFormat="1" x14ac:dyDescent="0.2">
      <c r="A523" s="7"/>
      <c r="B523" s="7"/>
      <c r="C523" s="7"/>
      <c r="D523" s="7"/>
      <c r="E523" s="7"/>
      <c r="F523" s="7"/>
      <c r="G523" s="64"/>
      <c r="H523" s="65"/>
      <c r="I523" s="66"/>
      <c r="J523" s="66"/>
      <c r="K523" s="66"/>
      <c r="L523" s="67"/>
      <c r="M523" s="68"/>
      <c r="N523" s="68"/>
      <c r="O523" s="68"/>
      <c r="P523" s="68"/>
      <c r="Q523" s="68"/>
      <c r="R523" s="68"/>
      <c r="S523" s="68"/>
      <c r="T523" s="68"/>
      <c r="U523" s="68"/>
      <c r="V523" s="68"/>
      <c r="W523" s="69"/>
      <c r="X523" s="70"/>
      <c r="Y523" s="71"/>
      <c r="Z523" s="71"/>
      <c r="AA523" s="72"/>
    </row>
    <row r="524" spans="1:27" s="10" customFormat="1" x14ac:dyDescent="0.2">
      <c r="A524" s="7"/>
      <c r="B524" s="7"/>
      <c r="C524" s="7"/>
      <c r="D524" s="7"/>
      <c r="E524" s="7"/>
      <c r="F524" s="7"/>
      <c r="G524" s="64"/>
      <c r="H524" s="65"/>
      <c r="I524" s="66"/>
      <c r="J524" s="66"/>
      <c r="K524" s="66"/>
      <c r="L524" s="67"/>
      <c r="M524" s="68"/>
      <c r="N524" s="68"/>
      <c r="O524" s="68"/>
      <c r="P524" s="68"/>
      <c r="Q524" s="68"/>
      <c r="R524" s="68"/>
      <c r="S524" s="68"/>
      <c r="T524" s="68"/>
      <c r="U524" s="68"/>
      <c r="V524" s="68"/>
      <c r="W524" s="69"/>
      <c r="X524" s="70"/>
      <c r="Y524" s="71"/>
      <c r="Z524" s="71"/>
      <c r="AA524" s="72"/>
    </row>
    <row r="525" spans="1:27" s="10" customFormat="1" x14ac:dyDescent="0.2">
      <c r="A525" s="7"/>
      <c r="B525" s="7"/>
      <c r="C525" s="7"/>
      <c r="D525" s="7"/>
      <c r="E525" s="7"/>
      <c r="F525" s="7"/>
      <c r="G525" s="64"/>
      <c r="H525" s="65"/>
      <c r="I525" s="66"/>
      <c r="J525" s="66"/>
      <c r="K525" s="66"/>
      <c r="L525" s="67"/>
      <c r="M525" s="68"/>
      <c r="N525" s="68"/>
      <c r="O525" s="68"/>
      <c r="P525" s="68"/>
      <c r="Q525" s="68"/>
      <c r="R525" s="68"/>
      <c r="S525" s="68"/>
      <c r="T525" s="68"/>
      <c r="U525" s="68"/>
      <c r="V525" s="68"/>
      <c r="W525" s="69"/>
      <c r="X525" s="70"/>
      <c r="Y525" s="71"/>
      <c r="Z525" s="71"/>
      <c r="AA525" s="72"/>
    </row>
    <row r="526" spans="1:27" s="10" customFormat="1" x14ac:dyDescent="0.2">
      <c r="A526" s="7"/>
      <c r="B526" s="7"/>
      <c r="C526" s="7"/>
      <c r="D526" s="7"/>
      <c r="E526" s="7"/>
      <c r="F526" s="7"/>
      <c r="G526" s="64"/>
      <c r="H526" s="65"/>
      <c r="I526" s="66"/>
      <c r="J526" s="66"/>
      <c r="K526" s="66"/>
      <c r="L526" s="67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69"/>
      <c r="X526" s="70"/>
      <c r="Y526" s="71"/>
      <c r="Z526" s="71"/>
      <c r="AA526" s="72"/>
    </row>
    <row r="527" spans="1:27" s="10" customFormat="1" x14ac:dyDescent="0.2">
      <c r="A527" s="7"/>
      <c r="B527" s="7"/>
      <c r="C527" s="7"/>
      <c r="D527" s="7"/>
      <c r="E527" s="7"/>
      <c r="F527" s="7"/>
      <c r="G527" s="64"/>
      <c r="H527" s="65"/>
      <c r="I527" s="66"/>
      <c r="J527" s="66"/>
      <c r="K527" s="66"/>
      <c r="L527" s="67"/>
      <c r="M527" s="68"/>
      <c r="N527" s="68"/>
      <c r="O527" s="68"/>
      <c r="P527" s="68"/>
      <c r="Q527" s="68"/>
      <c r="R527" s="68"/>
      <c r="S527" s="68"/>
      <c r="T527" s="68"/>
      <c r="U527" s="68"/>
      <c r="V527" s="68"/>
      <c r="W527" s="69"/>
      <c r="X527" s="70"/>
      <c r="Y527" s="71"/>
      <c r="Z527" s="71"/>
      <c r="AA527" s="72"/>
    </row>
    <row r="528" spans="1:27" s="10" customFormat="1" x14ac:dyDescent="0.2">
      <c r="A528" s="7"/>
      <c r="B528" s="7"/>
      <c r="C528" s="7"/>
      <c r="D528" s="7"/>
      <c r="E528" s="7"/>
      <c r="F528" s="7"/>
      <c r="G528" s="64"/>
      <c r="H528" s="65"/>
      <c r="I528" s="66"/>
      <c r="J528" s="66"/>
      <c r="K528" s="66"/>
      <c r="L528" s="67"/>
      <c r="M528" s="68"/>
      <c r="N528" s="68"/>
      <c r="O528" s="68"/>
      <c r="P528" s="68"/>
      <c r="Q528" s="68"/>
      <c r="R528" s="68"/>
      <c r="S528" s="68"/>
      <c r="T528" s="68"/>
      <c r="U528" s="68"/>
      <c r="V528" s="68"/>
      <c r="W528" s="69"/>
      <c r="X528" s="70"/>
      <c r="Y528" s="71"/>
      <c r="Z528" s="71"/>
      <c r="AA528" s="72"/>
    </row>
    <row r="529" spans="1:27" s="10" customFormat="1" x14ac:dyDescent="0.2">
      <c r="A529" s="7"/>
      <c r="B529" s="7"/>
      <c r="C529" s="7"/>
      <c r="D529" s="7"/>
      <c r="E529" s="7"/>
      <c r="F529" s="7"/>
      <c r="G529" s="64"/>
      <c r="H529" s="65"/>
      <c r="I529" s="66"/>
      <c r="J529" s="66"/>
      <c r="K529" s="66"/>
      <c r="L529" s="67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9"/>
      <c r="X529" s="70"/>
      <c r="Y529" s="71"/>
      <c r="Z529" s="71"/>
      <c r="AA529" s="72"/>
    </row>
    <row r="530" spans="1:27" s="10" customFormat="1" x14ac:dyDescent="0.2">
      <c r="A530" s="7"/>
      <c r="B530" s="7"/>
      <c r="C530" s="7"/>
      <c r="D530" s="7"/>
      <c r="E530" s="7"/>
      <c r="F530" s="7"/>
      <c r="G530" s="64"/>
      <c r="H530" s="65"/>
      <c r="I530" s="66"/>
      <c r="J530" s="66"/>
      <c r="K530" s="66"/>
      <c r="L530" s="67"/>
      <c r="M530" s="68"/>
      <c r="N530" s="68"/>
      <c r="O530" s="68"/>
      <c r="P530" s="68"/>
      <c r="Q530" s="68"/>
      <c r="R530" s="68"/>
      <c r="S530" s="68"/>
      <c r="T530" s="68"/>
      <c r="U530" s="68"/>
      <c r="V530" s="68"/>
      <c r="W530" s="69"/>
      <c r="X530" s="70"/>
      <c r="Y530" s="71"/>
      <c r="Z530" s="71"/>
      <c r="AA530" s="72"/>
    </row>
    <row r="531" spans="1:27" s="10" customFormat="1" x14ac:dyDescent="0.2">
      <c r="A531" s="7"/>
      <c r="B531" s="7"/>
      <c r="C531" s="7"/>
      <c r="D531" s="7"/>
      <c r="E531" s="7"/>
      <c r="F531" s="7"/>
      <c r="G531" s="64"/>
      <c r="H531" s="65"/>
      <c r="I531" s="66"/>
      <c r="J531" s="66"/>
      <c r="K531" s="66"/>
      <c r="L531" s="67"/>
      <c r="M531" s="68"/>
      <c r="N531" s="68"/>
      <c r="O531" s="68"/>
      <c r="P531" s="68"/>
      <c r="Q531" s="68"/>
      <c r="R531" s="68"/>
      <c r="S531" s="68"/>
      <c r="T531" s="68"/>
      <c r="U531" s="68"/>
      <c r="V531" s="68"/>
      <c r="W531" s="69"/>
      <c r="X531" s="70"/>
      <c r="Y531" s="71"/>
      <c r="Z531" s="71"/>
      <c r="AA531" s="72"/>
    </row>
    <row r="532" spans="1:27" s="10" customFormat="1" x14ac:dyDescent="0.2">
      <c r="A532" s="7"/>
      <c r="B532" s="7"/>
      <c r="C532" s="7"/>
      <c r="D532" s="7"/>
      <c r="E532" s="7"/>
      <c r="F532" s="7"/>
      <c r="G532" s="64"/>
      <c r="H532" s="65"/>
      <c r="I532" s="66"/>
      <c r="J532" s="66"/>
      <c r="K532" s="66"/>
      <c r="L532" s="67"/>
      <c r="M532" s="68"/>
      <c r="N532" s="68"/>
      <c r="O532" s="68"/>
      <c r="P532" s="68"/>
      <c r="Q532" s="68"/>
      <c r="R532" s="68"/>
      <c r="S532" s="68"/>
      <c r="T532" s="68"/>
      <c r="U532" s="68"/>
      <c r="V532" s="68"/>
      <c r="W532" s="69"/>
      <c r="X532" s="70"/>
      <c r="Y532" s="71"/>
      <c r="Z532" s="71"/>
      <c r="AA532" s="72"/>
    </row>
    <row r="533" spans="1:27" s="10" customFormat="1" x14ac:dyDescent="0.2">
      <c r="A533" s="7"/>
      <c r="B533" s="7"/>
      <c r="C533" s="7"/>
      <c r="D533" s="7"/>
      <c r="E533" s="7"/>
      <c r="F533" s="7"/>
      <c r="G533" s="64"/>
      <c r="H533" s="65"/>
      <c r="I533" s="66"/>
      <c r="J533" s="66"/>
      <c r="K533" s="66"/>
      <c r="L533" s="67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9"/>
      <c r="X533" s="70"/>
      <c r="Y533" s="71"/>
      <c r="Z533" s="71"/>
      <c r="AA533" s="72"/>
    </row>
    <row r="534" spans="1:27" s="10" customFormat="1" x14ac:dyDescent="0.2">
      <c r="A534" s="7"/>
      <c r="B534" s="7"/>
      <c r="C534" s="7"/>
      <c r="D534" s="7"/>
      <c r="E534" s="7"/>
      <c r="F534" s="7"/>
      <c r="G534" s="64"/>
      <c r="H534" s="65"/>
      <c r="I534" s="66"/>
      <c r="J534" s="66"/>
      <c r="K534" s="66"/>
      <c r="L534" s="67"/>
      <c r="M534" s="68"/>
      <c r="N534" s="68"/>
      <c r="O534" s="68"/>
      <c r="P534" s="68"/>
      <c r="Q534" s="68"/>
      <c r="R534" s="68"/>
      <c r="S534" s="68"/>
      <c r="T534" s="68"/>
      <c r="U534" s="68"/>
      <c r="V534" s="68"/>
      <c r="W534" s="69"/>
      <c r="X534" s="70"/>
      <c r="Y534" s="71"/>
      <c r="Z534" s="71"/>
      <c r="AA534" s="72"/>
    </row>
    <row r="535" spans="1:27" s="10" customFormat="1" x14ac:dyDescent="0.2">
      <c r="A535" s="7"/>
      <c r="B535" s="7"/>
      <c r="C535" s="7"/>
      <c r="D535" s="7"/>
      <c r="E535" s="7"/>
      <c r="F535" s="7"/>
      <c r="G535" s="64"/>
      <c r="H535" s="65"/>
      <c r="I535" s="66"/>
      <c r="J535" s="66"/>
      <c r="K535" s="66"/>
      <c r="L535" s="67"/>
      <c r="M535" s="68"/>
      <c r="N535" s="68"/>
      <c r="O535" s="68"/>
      <c r="P535" s="68"/>
      <c r="Q535" s="68"/>
      <c r="R535" s="68"/>
      <c r="S535" s="68"/>
      <c r="T535" s="68"/>
      <c r="U535" s="68"/>
      <c r="V535" s="68"/>
      <c r="W535" s="69"/>
      <c r="X535" s="70"/>
      <c r="Y535" s="71"/>
      <c r="Z535" s="71"/>
      <c r="AA535" s="72"/>
    </row>
    <row r="536" spans="1:27" s="10" customFormat="1" x14ac:dyDescent="0.2">
      <c r="A536" s="7"/>
      <c r="B536" s="7"/>
      <c r="C536" s="7"/>
      <c r="D536" s="7"/>
      <c r="E536" s="7"/>
      <c r="F536" s="7"/>
      <c r="G536" s="64"/>
      <c r="H536" s="65"/>
      <c r="I536" s="66"/>
      <c r="J536" s="66"/>
      <c r="K536" s="66"/>
      <c r="L536" s="67"/>
      <c r="M536" s="68"/>
      <c r="N536" s="68"/>
      <c r="O536" s="68"/>
      <c r="P536" s="68"/>
      <c r="Q536" s="68"/>
      <c r="R536" s="68"/>
      <c r="S536" s="68"/>
      <c r="T536" s="68"/>
      <c r="U536" s="68"/>
      <c r="V536" s="68"/>
      <c r="W536" s="69"/>
      <c r="X536" s="70"/>
      <c r="Y536" s="71"/>
      <c r="Z536" s="71"/>
      <c r="AA536" s="72"/>
    </row>
    <row r="537" spans="1:27" s="10" customFormat="1" x14ac:dyDescent="0.2">
      <c r="A537" s="7"/>
      <c r="B537" s="7"/>
      <c r="C537" s="7"/>
      <c r="D537" s="7"/>
      <c r="E537" s="7"/>
      <c r="F537" s="7"/>
      <c r="G537" s="64"/>
      <c r="H537" s="65"/>
      <c r="I537" s="66"/>
      <c r="J537" s="66"/>
      <c r="K537" s="66"/>
      <c r="L537" s="67"/>
      <c r="M537" s="68"/>
      <c r="N537" s="68"/>
      <c r="O537" s="68"/>
      <c r="P537" s="68"/>
      <c r="Q537" s="68"/>
      <c r="R537" s="68"/>
      <c r="S537" s="68"/>
      <c r="T537" s="68"/>
      <c r="U537" s="68"/>
      <c r="V537" s="68"/>
      <c r="W537" s="69"/>
      <c r="X537" s="70"/>
      <c r="Y537" s="71"/>
      <c r="Z537" s="71"/>
      <c r="AA537" s="72"/>
    </row>
    <row r="538" spans="1:27" s="10" customFormat="1" x14ac:dyDescent="0.2">
      <c r="A538" s="7"/>
      <c r="B538" s="7"/>
      <c r="C538" s="7"/>
      <c r="D538" s="7"/>
      <c r="E538" s="7"/>
      <c r="F538" s="7"/>
      <c r="G538" s="64"/>
      <c r="H538" s="65"/>
      <c r="I538" s="66"/>
      <c r="J538" s="66"/>
      <c r="K538" s="66"/>
      <c r="L538" s="67"/>
      <c r="M538" s="68"/>
      <c r="N538" s="68"/>
      <c r="O538" s="68"/>
      <c r="P538" s="68"/>
      <c r="Q538" s="68"/>
      <c r="R538" s="68"/>
      <c r="S538" s="68"/>
      <c r="T538" s="68"/>
      <c r="U538" s="68"/>
      <c r="V538" s="68"/>
      <c r="W538" s="69"/>
      <c r="X538" s="70"/>
      <c r="Y538" s="71"/>
      <c r="Z538" s="71"/>
      <c r="AA538" s="72"/>
    </row>
    <row r="539" spans="1:27" s="10" customFormat="1" x14ac:dyDescent="0.2">
      <c r="A539" s="7"/>
      <c r="B539" s="7"/>
      <c r="C539" s="7"/>
      <c r="D539" s="7"/>
      <c r="E539" s="7"/>
      <c r="F539" s="7"/>
      <c r="G539" s="64"/>
      <c r="H539" s="65"/>
      <c r="I539" s="66"/>
      <c r="J539" s="66"/>
      <c r="K539" s="66"/>
      <c r="L539" s="67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9"/>
      <c r="X539" s="70"/>
      <c r="Y539" s="71"/>
      <c r="Z539" s="71"/>
      <c r="AA539" s="72"/>
    </row>
    <row r="540" spans="1:27" s="10" customFormat="1" x14ac:dyDescent="0.2">
      <c r="A540" s="7"/>
      <c r="B540" s="7"/>
      <c r="C540" s="7"/>
      <c r="D540" s="7"/>
      <c r="E540" s="7"/>
      <c r="F540" s="7"/>
      <c r="G540" s="64"/>
      <c r="H540" s="65"/>
      <c r="I540" s="66"/>
      <c r="J540" s="66"/>
      <c r="K540" s="66"/>
      <c r="L540" s="67"/>
      <c r="M540" s="68"/>
      <c r="N540" s="68"/>
      <c r="O540" s="68"/>
      <c r="P540" s="68"/>
      <c r="Q540" s="68"/>
      <c r="R540" s="68"/>
      <c r="S540" s="68"/>
      <c r="T540" s="68"/>
      <c r="U540" s="68"/>
      <c r="V540" s="68"/>
      <c r="W540" s="69"/>
      <c r="X540" s="70"/>
      <c r="Y540" s="71"/>
      <c r="Z540" s="71"/>
      <c r="AA540" s="72"/>
    </row>
    <row r="541" spans="1:27" s="10" customFormat="1" x14ac:dyDescent="0.2">
      <c r="A541" s="7"/>
      <c r="B541" s="7"/>
      <c r="C541" s="7"/>
      <c r="D541" s="7"/>
      <c r="E541" s="7"/>
      <c r="F541" s="7"/>
      <c r="G541" s="64"/>
      <c r="H541" s="65"/>
      <c r="I541" s="66"/>
      <c r="J541" s="66"/>
      <c r="K541" s="66"/>
      <c r="L541" s="67"/>
      <c r="M541" s="68"/>
      <c r="N541" s="68"/>
      <c r="O541" s="68"/>
      <c r="P541" s="68"/>
      <c r="Q541" s="68"/>
      <c r="R541" s="68"/>
      <c r="S541" s="68"/>
      <c r="T541" s="68"/>
      <c r="U541" s="68"/>
      <c r="V541" s="68"/>
      <c r="W541" s="69"/>
      <c r="X541" s="70"/>
      <c r="Y541" s="71"/>
      <c r="Z541" s="71"/>
      <c r="AA541" s="72"/>
    </row>
    <row r="542" spans="1:27" s="10" customFormat="1" x14ac:dyDescent="0.2">
      <c r="A542" s="7"/>
      <c r="B542" s="7"/>
      <c r="C542" s="7"/>
      <c r="D542" s="7"/>
      <c r="E542" s="7"/>
      <c r="F542" s="7"/>
      <c r="G542" s="64"/>
      <c r="H542" s="65"/>
      <c r="I542" s="66"/>
      <c r="J542" s="66"/>
      <c r="K542" s="66"/>
      <c r="L542" s="67"/>
      <c r="M542" s="68"/>
      <c r="N542" s="68"/>
      <c r="O542" s="68"/>
      <c r="P542" s="68"/>
      <c r="Q542" s="68"/>
      <c r="R542" s="68"/>
      <c r="S542" s="68"/>
      <c r="T542" s="68"/>
      <c r="U542" s="68"/>
      <c r="V542" s="68"/>
      <c r="W542" s="69"/>
      <c r="X542" s="70"/>
      <c r="Y542" s="71"/>
      <c r="Z542" s="71"/>
      <c r="AA542" s="72"/>
    </row>
    <row r="543" spans="1:27" s="10" customFormat="1" x14ac:dyDescent="0.2">
      <c r="A543" s="7"/>
      <c r="B543" s="7"/>
      <c r="C543" s="7"/>
      <c r="D543" s="7"/>
      <c r="E543" s="7"/>
      <c r="F543" s="7"/>
      <c r="G543" s="64"/>
      <c r="H543" s="65"/>
      <c r="I543" s="66"/>
      <c r="J543" s="66"/>
      <c r="K543" s="66"/>
      <c r="L543" s="67"/>
      <c r="M543" s="68"/>
      <c r="N543" s="68"/>
      <c r="O543" s="68"/>
      <c r="P543" s="68"/>
      <c r="Q543" s="68"/>
      <c r="R543" s="68"/>
      <c r="S543" s="68"/>
      <c r="T543" s="68"/>
      <c r="U543" s="68"/>
      <c r="V543" s="68"/>
      <c r="W543" s="69"/>
      <c r="X543" s="70"/>
      <c r="Y543" s="71"/>
      <c r="Z543" s="71"/>
      <c r="AA543" s="72"/>
    </row>
    <row r="544" spans="1:27" s="10" customFormat="1" x14ac:dyDescent="0.2">
      <c r="A544" s="7"/>
      <c r="B544" s="7"/>
      <c r="C544" s="7"/>
      <c r="D544" s="7"/>
      <c r="E544" s="7"/>
      <c r="F544" s="7"/>
      <c r="G544" s="64"/>
      <c r="H544" s="65"/>
      <c r="I544" s="66"/>
      <c r="J544" s="66"/>
      <c r="K544" s="66"/>
      <c r="L544" s="67"/>
      <c r="M544" s="68"/>
      <c r="N544" s="68"/>
      <c r="O544" s="68"/>
      <c r="P544" s="68"/>
      <c r="Q544" s="68"/>
      <c r="R544" s="68"/>
      <c r="S544" s="68"/>
      <c r="T544" s="68"/>
      <c r="U544" s="68"/>
      <c r="V544" s="68"/>
      <c r="W544" s="69"/>
      <c r="X544" s="70"/>
      <c r="Y544" s="71"/>
      <c r="Z544" s="71"/>
      <c r="AA544" s="72"/>
    </row>
    <row r="545" spans="1:27" s="10" customFormat="1" x14ac:dyDescent="0.2">
      <c r="A545" s="7"/>
      <c r="B545" s="7"/>
      <c r="C545" s="7"/>
      <c r="D545" s="7"/>
      <c r="E545" s="7"/>
      <c r="F545" s="7"/>
      <c r="G545" s="64"/>
      <c r="H545" s="65"/>
      <c r="I545" s="66"/>
      <c r="J545" s="66"/>
      <c r="K545" s="66"/>
      <c r="L545" s="67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9"/>
      <c r="X545" s="70"/>
      <c r="Y545" s="71"/>
      <c r="Z545" s="71"/>
      <c r="AA545" s="72"/>
    </row>
    <row r="546" spans="1:27" s="10" customFormat="1" x14ac:dyDescent="0.2">
      <c r="A546" s="7"/>
      <c r="B546" s="7"/>
      <c r="C546" s="7"/>
      <c r="D546" s="7"/>
      <c r="E546" s="7"/>
      <c r="F546" s="7"/>
      <c r="G546" s="64"/>
      <c r="H546" s="65"/>
      <c r="I546" s="66"/>
      <c r="J546" s="66"/>
      <c r="K546" s="66"/>
      <c r="L546" s="67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9"/>
      <c r="X546" s="70"/>
      <c r="Y546" s="71"/>
      <c r="Z546" s="71"/>
      <c r="AA546" s="72"/>
    </row>
    <row r="547" spans="1:27" s="10" customFormat="1" x14ac:dyDescent="0.2">
      <c r="A547" s="7"/>
      <c r="B547" s="7"/>
      <c r="C547" s="7"/>
      <c r="D547" s="7"/>
      <c r="E547" s="7"/>
      <c r="F547" s="7"/>
      <c r="G547" s="64"/>
      <c r="H547" s="65"/>
      <c r="I547" s="66"/>
      <c r="J547" s="66"/>
      <c r="K547" s="66"/>
      <c r="L547" s="67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9"/>
      <c r="X547" s="70"/>
      <c r="Y547" s="71"/>
      <c r="Z547" s="71"/>
      <c r="AA547" s="72"/>
    </row>
    <row r="548" spans="1:27" s="10" customFormat="1" x14ac:dyDescent="0.2">
      <c r="A548" s="7"/>
      <c r="B548" s="7"/>
      <c r="C548" s="7"/>
      <c r="D548" s="7"/>
      <c r="E548" s="7"/>
      <c r="F548" s="7"/>
      <c r="G548" s="64"/>
      <c r="H548" s="65"/>
      <c r="I548" s="66"/>
      <c r="J548" s="66"/>
      <c r="K548" s="66"/>
      <c r="L548" s="67"/>
      <c r="M548" s="68"/>
      <c r="N548" s="68"/>
      <c r="O548" s="68"/>
      <c r="P548" s="68"/>
      <c r="Q548" s="68"/>
      <c r="R548" s="68"/>
      <c r="S548" s="68"/>
      <c r="T548" s="68"/>
      <c r="U548" s="68"/>
      <c r="V548" s="68"/>
      <c r="W548" s="69"/>
      <c r="X548" s="70"/>
      <c r="Y548" s="71"/>
      <c r="Z548" s="71"/>
      <c r="AA548" s="72"/>
    </row>
    <row r="549" spans="1:27" s="10" customFormat="1" x14ac:dyDescent="0.2">
      <c r="A549" s="7"/>
      <c r="B549" s="7"/>
      <c r="C549" s="7"/>
      <c r="D549" s="7"/>
      <c r="E549" s="7"/>
      <c r="F549" s="7"/>
      <c r="G549" s="64"/>
      <c r="H549" s="65"/>
      <c r="I549" s="66"/>
      <c r="J549" s="66"/>
      <c r="K549" s="66"/>
      <c r="L549" s="67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9"/>
      <c r="X549" s="70"/>
      <c r="Y549" s="71"/>
      <c r="Z549" s="71"/>
      <c r="AA549" s="72"/>
    </row>
    <row r="550" spans="1:27" s="10" customFormat="1" x14ac:dyDescent="0.2">
      <c r="A550" s="7"/>
      <c r="B550" s="7"/>
      <c r="C550" s="7"/>
      <c r="D550" s="7"/>
      <c r="E550" s="7"/>
      <c r="F550" s="7"/>
      <c r="G550" s="64"/>
      <c r="H550" s="65"/>
      <c r="I550" s="66"/>
      <c r="J550" s="66"/>
      <c r="K550" s="66"/>
      <c r="L550" s="67"/>
      <c r="M550" s="68"/>
      <c r="N550" s="68"/>
      <c r="O550" s="68"/>
      <c r="P550" s="68"/>
      <c r="Q550" s="68"/>
      <c r="R550" s="68"/>
      <c r="S550" s="68"/>
      <c r="T550" s="68"/>
      <c r="U550" s="68"/>
      <c r="V550" s="68"/>
      <c r="W550" s="69"/>
      <c r="X550" s="70"/>
      <c r="Y550" s="71"/>
      <c r="Z550" s="71"/>
      <c r="AA550" s="72"/>
    </row>
    <row r="551" spans="1:27" s="10" customFormat="1" x14ac:dyDescent="0.2">
      <c r="A551" s="7"/>
      <c r="B551" s="7"/>
      <c r="C551" s="7"/>
      <c r="D551" s="7"/>
      <c r="E551" s="7"/>
      <c r="F551" s="7"/>
      <c r="G551" s="64"/>
      <c r="H551" s="65"/>
      <c r="I551" s="66"/>
      <c r="J551" s="66"/>
      <c r="K551" s="66"/>
      <c r="L551" s="67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9"/>
      <c r="X551" s="70"/>
      <c r="Y551" s="71"/>
      <c r="Z551" s="71"/>
      <c r="AA551" s="72"/>
    </row>
    <row r="552" spans="1:27" s="10" customFormat="1" x14ac:dyDescent="0.2">
      <c r="A552" s="7"/>
      <c r="B552" s="7"/>
      <c r="C552" s="7"/>
      <c r="D552" s="7"/>
      <c r="E552" s="7"/>
      <c r="F552" s="7"/>
      <c r="G552" s="64"/>
      <c r="H552" s="65"/>
      <c r="I552" s="66"/>
      <c r="J552" s="66"/>
      <c r="K552" s="66"/>
      <c r="L552" s="67"/>
      <c r="M552" s="68"/>
      <c r="N552" s="68"/>
      <c r="O552" s="68"/>
      <c r="P552" s="68"/>
      <c r="Q552" s="68"/>
      <c r="R552" s="68"/>
      <c r="S552" s="68"/>
      <c r="T552" s="68"/>
      <c r="U552" s="68"/>
      <c r="V552" s="68"/>
      <c r="W552" s="69"/>
      <c r="X552" s="70"/>
      <c r="Y552" s="71"/>
      <c r="Z552" s="71"/>
      <c r="AA552" s="72"/>
    </row>
    <row r="553" spans="1:27" s="10" customFormat="1" x14ac:dyDescent="0.2">
      <c r="A553" s="7"/>
      <c r="B553" s="7"/>
      <c r="C553" s="7"/>
      <c r="D553" s="7"/>
      <c r="E553" s="7"/>
      <c r="F553" s="7"/>
      <c r="G553" s="64"/>
      <c r="H553" s="65"/>
      <c r="I553" s="66"/>
      <c r="J553" s="66"/>
      <c r="K553" s="66"/>
      <c r="L553" s="67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9"/>
      <c r="X553" s="70"/>
      <c r="Y553" s="71"/>
      <c r="Z553" s="71"/>
      <c r="AA553" s="72"/>
    </row>
    <row r="554" spans="1:27" s="10" customFormat="1" x14ac:dyDescent="0.2">
      <c r="A554" s="7"/>
      <c r="B554" s="7"/>
      <c r="C554" s="7"/>
      <c r="D554" s="7"/>
      <c r="E554" s="7"/>
      <c r="F554" s="7"/>
      <c r="G554" s="64"/>
      <c r="H554" s="65"/>
      <c r="I554" s="66"/>
      <c r="J554" s="66"/>
      <c r="K554" s="66"/>
      <c r="L554" s="67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9"/>
      <c r="X554" s="70"/>
      <c r="Y554" s="71"/>
      <c r="Z554" s="71"/>
      <c r="AA554" s="72"/>
    </row>
    <row r="555" spans="1:27" s="10" customFormat="1" x14ac:dyDescent="0.2">
      <c r="A555" s="7"/>
      <c r="B555" s="7"/>
      <c r="C555" s="7"/>
      <c r="D555" s="7"/>
      <c r="E555" s="7"/>
      <c r="F555" s="7"/>
      <c r="G555" s="64"/>
      <c r="H555" s="65"/>
      <c r="I555" s="66"/>
      <c r="J555" s="66"/>
      <c r="K555" s="66"/>
      <c r="L555" s="67"/>
      <c r="M555" s="68"/>
      <c r="N555" s="68"/>
      <c r="O555" s="68"/>
      <c r="P555" s="68"/>
      <c r="Q555" s="68"/>
      <c r="R555" s="68"/>
      <c r="S555" s="68"/>
      <c r="T555" s="68"/>
      <c r="U555" s="68"/>
      <c r="V555" s="68"/>
      <c r="W555" s="69"/>
      <c r="X555" s="70"/>
      <c r="Y555" s="71"/>
      <c r="Z555" s="71"/>
      <c r="AA555" s="72"/>
    </row>
    <row r="556" spans="1:27" s="10" customFormat="1" x14ac:dyDescent="0.2">
      <c r="A556" s="7"/>
      <c r="B556" s="7"/>
      <c r="C556" s="7"/>
      <c r="D556" s="7"/>
      <c r="E556" s="7"/>
      <c r="F556" s="7"/>
      <c r="G556" s="64"/>
      <c r="H556" s="65"/>
      <c r="I556" s="66"/>
      <c r="J556" s="66"/>
      <c r="K556" s="66"/>
      <c r="L556" s="67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9"/>
      <c r="X556" s="70"/>
      <c r="Y556" s="71"/>
      <c r="Z556" s="71"/>
      <c r="AA556" s="72"/>
    </row>
    <row r="557" spans="1:27" s="10" customFormat="1" x14ac:dyDescent="0.2">
      <c r="A557" s="7"/>
      <c r="B557" s="7"/>
      <c r="C557" s="7"/>
      <c r="D557" s="7"/>
      <c r="E557" s="7"/>
      <c r="F557" s="7"/>
      <c r="G557" s="64"/>
      <c r="H557" s="65"/>
      <c r="I557" s="66"/>
      <c r="J557" s="66"/>
      <c r="K557" s="66"/>
      <c r="L557" s="67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9"/>
      <c r="X557" s="70"/>
      <c r="Y557" s="71"/>
      <c r="Z557" s="71"/>
      <c r="AA557" s="72"/>
    </row>
    <row r="558" spans="1:27" s="10" customFormat="1" x14ac:dyDescent="0.2">
      <c r="A558" s="7"/>
      <c r="B558" s="7"/>
      <c r="C558" s="7"/>
      <c r="D558" s="7"/>
      <c r="E558" s="7"/>
      <c r="F558" s="7"/>
      <c r="G558" s="64"/>
      <c r="H558" s="65"/>
      <c r="I558" s="66"/>
      <c r="J558" s="66"/>
      <c r="K558" s="66"/>
      <c r="L558" s="67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9"/>
      <c r="X558" s="70"/>
      <c r="Y558" s="71"/>
      <c r="Z558" s="71"/>
      <c r="AA558" s="72"/>
    </row>
    <row r="559" spans="1:27" s="10" customFormat="1" x14ac:dyDescent="0.2">
      <c r="A559" s="7"/>
      <c r="B559" s="7"/>
      <c r="C559" s="7"/>
      <c r="D559" s="7"/>
      <c r="E559" s="7"/>
      <c r="F559" s="7"/>
      <c r="G559" s="64"/>
      <c r="H559" s="65"/>
      <c r="I559" s="66"/>
      <c r="J559" s="66"/>
      <c r="K559" s="66"/>
      <c r="L559" s="67"/>
      <c r="M559" s="68"/>
      <c r="N559" s="68"/>
      <c r="O559" s="68"/>
      <c r="P559" s="68"/>
      <c r="Q559" s="68"/>
      <c r="R559" s="68"/>
      <c r="S559" s="68"/>
      <c r="T559" s="68"/>
      <c r="U559" s="68"/>
      <c r="V559" s="68"/>
      <c r="W559" s="69"/>
      <c r="X559" s="70"/>
      <c r="Y559" s="71"/>
      <c r="Z559" s="71"/>
      <c r="AA559" s="72"/>
    </row>
    <row r="560" spans="1:27" s="10" customFormat="1" x14ac:dyDescent="0.2">
      <c r="A560" s="7"/>
      <c r="B560" s="7"/>
      <c r="C560" s="7"/>
      <c r="D560" s="7"/>
      <c r="E560" s="7"/>
      <c r="F560" s="7"/>
      <c r="G560" s="64"/>
      <c r="H560" s="65"/>
      <c r="I560" s="66"/>
      <c r="J560" s="66"/>
      <c r="K560" s="66"/>
      <c r="L560" s="67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9"/>
      <c r="X560" s="70"/>
      <c r="Y560" s="71"/>
      <c r="Z560" s="71"/>
      <c r="AA560" s="72"/>
    </row>
    <row r="561" spans="1:27" s="10" customFormat="1" x14ac:dyDescent="0.2">
      <c r="A561" s="7"/>
      <c r="B561" s="7"/>
      <c r="C561" s="7"/>
      <c r="D561" s="7"/>
      <c r="E561" s="7"/>
      <c r="F561" s="7"/>
      <c r="G561" s="64"/>
      <c r="H561" s="65"/>
      <c r="I561" s="66"/>
      <c r="J561" s="66"/>
      <c r="K561" s="66"/>
      <c r="L561" s="67"/>
      <c r="M561" s="68"/>
      <c r="N561" s="68"/>
      <c r="O561" s="68"/>
      <c r="P561" s="68"/>
      <c r="Q561" s="68"/>
      <c r="R561" s="68"/>
      <c r="S561" s="68"/>
      <c r="T561" s="68"/>
      <c r="U561" s="68"/>
      <c r="V561" s="68"/>
      <c r="W561" s="69"/>
      <c r="X561" s="70"/>
      <c r="Y561" s="71"/>
      <c r="Z561" s="71"/>
      <c r="AA561" s="72"/>
    </row>
    <row r="562" spans="1:27" s="10" customFormat="1" x14ac:dyDescent="0.2">
      <c r="A562" s="7"/>
      <c r="B562" s="7"/>
      <c r="C562" s="7"/>
      <c r="D562" s="7"/>
      <c r="E562" s="7"/>
      <c r="F562" s="7"/>
      <c r="G562" s="64"/>
      <c r="H562" s="65"/>
      <c r="I562" s="66"/>
      <c r="J562" s="66"/>
      <c r="K562" s="66"/>
      <c r="L562" s="67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9"/>
      <c r="X562" s="70"/>
      <c r="Y562" s="71"/>
      <c r="Z562" s="71"/>
      <c r="AA562" s="72"/>
    </row>
    <row r="563" spans="1:27" s="10" customFormat="1" x14ac:dyDescent="0.2">
      <c r="A563" s="7"/>
      <c r="B563" s="7"/>
      <c r="C563" s="7"/>
      <c r="D563" s="7"/>
      <c r="E563" s="7"/>
      <c r="F563" s="7"/>
      <c r="G563" s="64"/>
      <c r="H563" s="65"/>
      <c r="I563" s="66"/>
      <c r="J563" s="66"/>
      <c r="K563" s="66"/>
      <c r="L563" s="67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9"/>
      <c r="X563" s="70"/>
      <c r="Y563" s="71"/>
      <c r="Z563" s="71"/>
      <c r="AA563" s="72"/>
    </row>
    <row r="564" spans="1:27" s="10" customFormat="1" x14ac:dyDescent="0.2">
      <c r="A564" s="7"/>
      <c r="B564" s="7"/>
      <c r="C564" s="7"/>
      <c r="D564" s="7"/>
      <c r="E564" s="7"/>
      <c r="F564" s="7"/>
      <c r="G564" s="64"/>
      <c r="H564" s="65"/>
      <c r="I564" s="66"/>
      <c r="J564" s="66"/>
      <c r="K564" s="66"/>
      <c r="L564" s="67"/>
      <c r="M564" s="68"/>
      <c r="N564" s="68"/>
      <c r="O564" s="68"/>
      <c r="P564" s="68"/>
      <c r="Q564" s="68"/>
      <c r="R564" s="68"/>
      <c r="S564" s="68"/>
      <c r="T564" s="68"/>
      <c r="U564" s="68"/>
      <c r="V564" s="68"/>
      <c r="W564" s="69"/>
      <c r="X564" s="70"/>
      <c r="Y564" s="71"/>
      <c r="Z564" s="71"/>
      <c r="AA564" s="72"/>
    </row>
    <row r="565" spans="1:27" s="10" customFormat="1" x14ac:dyDescent="0.2">
      <c r="A565" s="7"/>
      <c r="B565" s="7"/>
      <c r="C565" s="7"/>
      <c r="D565" s="7"/>
      <c r="E565" s="7"/>
      <c r="F565" s="7"/>
      <c r="G565" s="64"/>
      <c r="H565" s="65"/>
      <c r="I565" s="66"/>
      <c r="J565" s="66"/>
      <c r="K565" s="66"/>
      <c r="L565" s="67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9"/>
      <c r="X565" s="70"/>
      <c r="Y565" s="71"/>
      <c r="Z565" s="71"/>
      <c r="AA565" s="72"/>
    </row>
    <row r="566" spans="1:27" s="10" customFormat="1" x14ac:dyDescent="0.2">
      <c r="A566" s="7"/>
      <c r="B566" s="7"/>
      <c r="C566" s="7"/>
      <c r="D566" s="7"/>
      <c r="E566" s="7"/>
      <c r="F566" s="7"/>
      <c r="G566" s="64"/>
      <c r="H566" s="65"/>
      <c r="I566" s="66"/>
      <c r="J566" s="66"/>
      <c r="K566" s="66"/>
      <c r="L566" s="67"/>
      <c r="M566" s="68"/>
      <c r="N566" s="68"/>
      <c r="O566" s="68"/>
      <c r="P566" s="68"/>
      <c r="Q566" s="68"/>
      <c r="R566" s="68"/>
      <c r="S566" s="68"/>
      <c r="T566" s="68"/>
      <c r="U566" s="68"/>
      <c r="V566" s="68"/>
      <c r="W566" s="69"/>
      <c r="X566" s="70"/>
      <c r="Y566" s="71"/>
      <c r="Z566" s="71"/>
      <c r="AA566" s="72"/>
    </row>
    <row r="567" spans="1:27" s="10" customFormat="1" x14ac:dyDescent="0.2">
      <c r="A567" s="7"/>
      <c r="B567" s="7"/>
      <c r="C567" s="7"/>
      <c r="D567" s="7"/>
      <c r="E567" s="7"/>
      <c r="F567" s="7"/>
      <c r="G567" s="64"/>
      <c r="H567" s="65"/>
      <c r="I567" s="66"/>
      <c r="J567" s="66"/>
      <c r="K567" s="66"/>
      <c r="L567" s="67"/>
      <c r="M567" s="68"/>
      <c r="N567" s="68"/>
      <c r="O567" s="68"/>
      <c r="P567" s="68"/>
      <c r="Q567" s="68"/>
      <c r="R567" s="68"/>
      <c r="S567" s="68"/>
      <c r="T567" s="68"/>
      <c r="U567" s="68"/>
      <c r="V567" s="68"/>
      <c r="W567" s="69"/>
      <c r="X567" s="70"/>
      <c r="Y567" s="71"/>
      <c r="Z567" s="71"/>
      <c r="AA567" s="72"/>
    </row>
    <row r="568" spans="1:27" s="10" customFormat="1" x14ac:dyDescent="0.2">
      <c r="A568" s="7"/>
      <c r="B568" s="7"/>
      <c r="C568" s="7"/>
      <c r="D568" s="7"/>
      <c r="E568" s="7"/>
      <c r="F568" s="7"/>
      <c r="G568" s="64"/>
      <c r="H568" s="65"/>
      <c r="I568" s="66"/>
      <c r="J568" s="66"/>
      <c r="K568" s="66"/>
      <c r="L568" s="67"/>
      <c r="M568" s="68"/>
      <c r="N568" s="68"/>
      <c r="O568" s="68"/>
      <c r="P568" s="68"/>
      <c r="Q568" s="68"/>
      <c r="R568" s="68"/>
      <c r="S568" s="68"/>
      <c r="T568" s="68"/>
      <c r="U568" s="68"/>
      <c r="V568" s="68"/>
      <c r="W568" s="69"/>
      <c r="X568" s="70"/>
      <c r="Y568" s="71"/>
      <c r="Z568" s="71"/>
      <c r="AA568" s="72"/>
    </row>
    <row r="569" spans="1:27" s="10" customFormat="1" x14ac:dyDescent="0.2">
      <c r="A569" s="7"/>
      <c r="B569" s="7"/>
      <c r="C569" s="7"/>
      <c r="D569" s="7"/>
      <c r="E569" s="7"/>
      <c r="F569" s="7"/>
      <c r="G569" s="64"/>
      <c r="H569" s="65"/>
      <c r="I569" s="66"/>
      <c r="J569" s="66"/>
      <c r="K569" s="66"/>
      <c r="L569" s="67"/>
      <c r="M569" s="68"/>
      <c r="N569" s="68"/>
      <c r="O569" s="68"/>
      <c r="P569" s="68"/>
      <c r="Q569" s="68"/>
      <c r="R569" s="68"/>
      <c r="S569" s="68"/>
      <c r="T569" s="68"/>
      <c r="U569" s="68"/>
      <c r="V569" s="68"/>
      <c r="W569" s="69"/>
      <c r="X569" s="70"/>
      <c r="Y569" s="71"/>
      <c r="Z569" s="71"/>
      <c r="AA569" s="72"/>
    </row>
    <row r="570" spans="1:27" s="10" customFormat="1" x14ac:dyDescent="0.2">
      <c r="A570" s="7"/>
      <c r="B570" s="7"/>
      <c r="C570" s="7"/>
      <c r="D570" s="7"/>
      <c r="E570" s="7"/>
      <c r="F570" s="7"/>
      <c r="G570" s="64"/>
      <c r="H570" s="65"/>
      <c r="I570" s="66"/>
      <c r="J570" s="66"/>
      <c r="K570" s="66"/>
      <c r="L570" s="67"/>
      <c r="M570" s="68"/>
      <c r="N570" s="68"/>
      <c r="O570" s="68"/>
      <c r="P570" s="68"/>
      <c r="Q570" s="68"/>
      <c r="R570" s="68"/>
      <c r="S570" s="68"/>
      <c r="T570" s="68"/>
      <c r="U570" s="68"/>
      <c r="V570" s="68"/>
      <c r="W570" s="69"/>
      <c r="X570" s="70"/>
      <c r="Y570" s="71"/>
      <c r="Z570" s="71"/>
      <c r="AA570" s="72"/>
    </row>
    <row r="571" spans="1:27" s="10" customFormat="1" x14ac:dyDescent="0.2">
      <c r="A571" s="7"/>
      <c r="B571" s="7"/>
      <c r="C571" s="7"/>
      <c r="D571" s="7"/>
      <c r="E571" s="7"/>
      <c r="F571" s="7"/>
      <c r="G571" s="64"/>
      <c r="H571" s="65"/>
      <c r="I571" s="66"/>
      <c r="J571" s="66"/>
      <c r="K571" s="66"/>
      <c r="L571" s="67"/>
      <c r="M571" s="68"/>
      <c r="N571" s="68"/>
      <c r="O571" s="68"/>
      <c r="P571" s="68"/>
      <c r="Q571" s="68"/>
      <c r="R571" s="68"/>
      <c r="S571" s="68"/>
      <c r="T571" s="68"/>
      <c r="U571" s="68"/>
      <c r="V571" s="68"/>
      <c r="W571" s="69"/>
      <c r="X571" s="70"/>
      <c r="Y571" s="71"/>
      <c r="Z571" s="71"/>
      <c r="AA571" s="72"/>
    </row>
    <row r="572" spans="1:27" s="10" customFormat="1" x14ac:dyDescent="0.2">
      <c r="A572" s="7"/>
      <c r="B572" s="7"/>
      <c r="C572" s="7"/>
      <c r="D572" s="7"/>
      <c r="E572" s="7"/>
      <c r="F572" s="7"/>
      <c r="G572" s="64"/>
      <c r="H572" s="65"/>
      <c r="I572" s="66"/>
      <c r="J572" s="66"/>
      <c r="K572" s="66"/>
      <c r="L572" s="67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69"/>
      <c r="X572" s="70"/>
      <c r="Y572" s="71"/>
      <c r="Z572" s="71"/>
      <c r="AA572" s="72"/>
    </row>
    <row r="573" spans="1:27" s="10" customFormat="1" x14ac:dyDescent="0.2">
      <c r="A573" s="7"/>
      <c r="B573" s="7"/>
      <c r="C573" s="7"/>
      <c r="D573" s="7"/>
      <c r="E573" s="7"/>
      <c r="F573" s="7"/>
      <c r="G573" s="64"/>
      <c r="H573" s="65"/>
      <c r="I573" s="66"/>
      <c r="J573" s="66"/>
      <c r="K573" s="66"/>
      <c r="L573" s="67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9"/>
      <c r="X573" s="70"/>
      <c r="Y573" s="71"/>
      <c r="Z573" s="71"/>
      <c r="AA573" s="72"/>
    </row>
    <row r="574" spans="1:27" s="10" customFormat="1" x14ac:dyDescent="0.2">
      <c r="A574" s="7"/>
      <c r="B574" s="7"/>
      <c r="C574" s="7"/>
      <c r="D574" s="7"/>
      <c r="E574" s="7"/>
      <c r="F574" s="7"/>
      <c r="G574" s="64"/>
      <c r="H574" s="65"/>
      <c r="I574" s="66"/>
      <c r="J574" s="66"/>
      <c r="K574" s="66"/>
      <c r="L574" s="67"/>
      <c r="M574" s="68"/>
      <c r="N574" s="68"/>
      <c r="O574" s="68"/>
      <c r="P574" s="68"/>
      <c r="Q574" s="68"/>
      <c r="R574" s="68"/>
      <c r="S574" s="68"/>
      <c r="T574" s="68"/>
      <c r="U574" s="68"/>
      <c r="V574" s="68"/>
      <c r="W574" s="69"/>
      <c r="X574" s="70"/>
      <c r="Y574" s="71"/>
      <c r="Z574" s="71"/>
      <c r="AA574" s="72"/>
    </row>
    <row r="575" spans="1:27" s="10" customFormat="1" x14ac:dyDescent="0.2">
      <c r="A575" s="7"/>
      <c r="B575" s="7"/>
      <c r="C575" s="7"/>
      <c r="D575" s="7"/>
      <c r="E575" s="7"/>
      <c r="F575" s="7"/>
      <c r="G575" s="64"/>
      <c r="H575" s="65"/>
      <c r="I575" s="66"/>
      <c r="J575" s="66"/>
      <c r="K575" s="66"/>
      <c r="L575" s="67"/>
      <c r="M575" s="68"/>
      <c r="N575" s="68"/>
      <c r="O575" s="68"/>
      <c r="P575" s="68"/>
      <c r="Q575" s="68"/>
      <c r="R575" s="68"/>
      <c r="S575" s="68"/>
      <c r="T575" s="68"/>
      <c r="U575" s="68"/>
      <c r="V575" s="68"/>
      <c r="W575" s="69"/>
      <c r="X575" s="70"/>
      <c r="Y575" s="71"/>
      <c r="Z575" s="71"/>
      <c r="AA575" s="72"/>
    </row>
    <row r="576" spans="1:27" s="10" customFormat="1" x14ac:dyDescent="0.2">
      <c r="A576" s="7"/>
      <c r="B576" s="7"/>
      <c r="C576" s="7"/>
      <c r="D576" s="7"/>
      <c r="E576" s="7"/>
      <c r="F576" s="7"/>
      <c r="G576" s="64"/>
      <c r="H576" s="65"/>
      <c r="I576" s="66"/>
      <c r="J576" s="66"/>
      <c r="K576" s="66"/>
      <c r="L576" s="67"/>
      <c r="M576" s="68"/>
      <c r="N576" s="68"/>
      <c r="O576" s="68"/>
      <c r="P576" s="68"/>
      <c r="Q576" s="68"/>
      <c r="R576" s="68"/>
      <c r="S576" s="68"/>
      <c r="T576" s="68"/>
      <c r="U576" s="68"/>
      <c r="V576" s="68"/>
      <c r="W576" s="69"/>
      <c r="X576" s="70"/>
      <c r="Y576" s="71"/>
      <c r="Z576" s="71"/>
      <c r="AA576" s="72"/>
    </row>
    <row r="577" spans="1:27" s="10" customFormat="1" x14ac:dyDescent="0.2">
      <c r="A577" s="7"/>
      <c r="B577" s="7"/>
      <c r="C577" s="7"/>
      <c r="D577" s="7"/>
      <c r="E577" s="7"/>
      <c r="F577" s="7"/>
      <c r="G577" s="64"/>
      <c r="H577" s="65"/>
      <c r="I577" s="66"/>
      <c r="J577" s="66"/>
      <c r="K577" s="66"/>
      <c r="L577" s="67"/>
      <c r="M577" s="68"/>
      <c r="N577" s="68"/>
      <c r="O577" s="68"/>
      <c r="P577" s="68"/>
      <c r="Q577" s="68"/>
      <c r="R577" s="68"/>
      <c r="S577" s="68"/>
      <c r="T577" s="68"/>
      <c r="U577" s="68"/>
      <c r="V577" s="68"/>
      <c r="W577" s="69"/>
      <c r="X577" s="70"/>
      <c r="Y577" s="71"/>
      <c r="Z577" s="71"/>
      <c r="AA577" s="72"/>
    </row>
    <row r="578" spans="1:27" s="10" customFormat="1" x14ac:dyDescent="0.2">
      <c r="A578" s="7"/>
      <c r="B578" s="7"/>
      <c r="C578" s="7"/>
      <c r="D578" s="7"/>
      <c r="E578" s="7"/>
      <c r="F578" s="7"/>
      <c r="G578" s="64"/>
      <c r="H578" s="65"/>
      <c r="I578" s="66"/>
      <c r="J578" s="66"/>
      <c r="K578" s="66"/>
      <c r="L578" s="67"/>
      <c r="M578" s="68"/>
      <c r="N578" s="68"/>
      <c r="O578" s="68"/>
      <c r="P578" s="68"/>
      <c r="Q578" s="68"/>
      <c r="R578" s="68"/>
      <c r="S578" s="68"/>
      <c r="T578" s="68"/>
      <c r="U578" s="68"/>
      <c r="V578" s="68"/>
      <c r="W578" s="69"/>
      <c r="X578" s="70"/>
      <c r="Y578" s="71"/>
      <c r="Z578" s="71"/>
      <c r="AA578" s="72"/>
    </row>
    <row r="579" spans="1:27" s="10" customFormat="1" x14ac:dyDescent="0.2">
      <c r="A579" s="7"/>
      <c r="B579" s="7"/>
      <c r="C579" s="7"/>
      <c r="D579" s="7"/>
      <c r="E579" s="7"/>
      <c r="F579" s="7"/>
      <c r="G579" s="64"/>
      <c r="H579" s="65"/>
      <c r="I579" s="66"/>
      <c r="J579" s="66"/>
      <c r="K579" s="66"/>
      <c r="L579" s="67"/>
      <c r="M579" s="68"/>
      <c r="N579" s="68"/>
      <c r="O579" s="68"/>
      <c r="P579" s="68"/>
      <c r="Q579" s="68"/>
      <c r="R579" s="68"/>
      <c r="S579" s="68"/>
      <c r="T579" s="68"/>
      <c r="U579" s="68"/>
      <c r="V579" s="68"/>
      <c r="W579" s="69"/>
      <c r="X579" s="70"/>
      <c r="Y579" s="71"/>
      <c r="Z579" s="71"/>
      <c r="AA579" s="72"/>
    </row>
    <row r="580" spans="1:27" s="10" customFormat="1" x14ac:dyDescent="0.2">
      <c r="A580" s="7"/>
      <c r="B580" s="7"/>
      <c r="C580" s="7"/>
      <c r="D580" s="7"/>
      <c r="E580" s="7"/>
      <c r="F580" s="7"/>
      <c r="G580" s="64"/>
      <c r="H580" s="65"/>
      <c r="I580" s="66"/>
      <c r="J580" s="66"/>
      <c r="K580" s="66"/>
      <c r="L580" s="67"/>
      <c r="M580" s="68"/>
      <c r="N580" s="68"/>
      <c r="O580" s="68"/>
      <c r="P580" s="68"/>
      <c r="Q580" s="68"/>
      <c r="R580" s="68"/>
      <c r="S580" s="68"/>
      <c r="T580" s="68"/>
      <c r="U580" s="68"/>
      <c r="V580" s="68"/>
      <c r="W580" s="69"/>
      <c r="X580" s="70"/>
      <c r="Y580" s="71"/>
      <c r="Z580" s="71"/>
      <c r="AA580" s="72"/>
    </row>
    <row r="581" spans="1:27" s="10" customFormat="1" x14ac:dyDescent="0.2">
      <c r="A581" s="7"/>
      <c r="B581" s="7"/>
      <c r="C581" s="7"/>
      <c r="D581" s="7"/>
      <c r="E581" s="7"/>
      <c r="F581" s="7"/>
      <c r="G581" s="64"/>
      <c r="H581" s="65"/>
      <c r="I581" s="66"/>
      <c r="J581" s="66"/>
      <c r="K581" s="66"/>
      <c r="L581" s="67"/>
      <c r="M581" s="68"/>
      <c r="N581" s="68"/>
      <c r="O581" s="68"/>
      <c r="P581" s="68"/>
      <c r="Q581" s="68"/>
      <c r="R581" s="68"/>
      <c r="S581" s="68"/>
      <c r="T581" s="68"/>
      <c r="U581" s="68"/>
      <c r="V581" s="68"/>
      <c r="W581" s="69"/>
      <c r="X581" s="70"/>
      <c r="Y581" s="71"/>
      <c r="Z581" s="71"/>
      <c r="AA581" s="72"/>
    </row>
    <row r="582" spans="1:27" s="10" customFormat="1" x14ac:dyDescent="0.2">
      <c r="A582" s="7"/>
      <c r="B582" s="7"/>
      <c r="C582" s="7"/>
      <c r="D582" s="7"/>
      <c r="E582" s="7"/>
      <c r="F582" s="7"/>
      <c r="G582" s="64"/>
      <c r="H582" s="65"/>
      <c r="I582" s="66"/>
      <c r="J582" s="66"/>
      <c r="K582" s="66"/>
      <c r="L582" s="67"/>
      <c r="M582" s="68"/>
      <c r="N582" s="68"/>
      <c r="O582" s="68"/>
      <c r="P582" s="68"/>
      <c r="Q582" s="68"/>
      <c r="R582" s="68"/>
      <c r="S582" s="68"/>
      <c r="T582" s="68"/>
      <c r="U582" s="68"/>
      <c r="V582" s="68"/>
      <c r="W582" s="69"/>
      <c r="X582" s="70"/>
      <c r="Y582" s="71"/>
      <c r="Z582" s="71"/>
      <c r="AA582" s="72"/>
    </row>
    <row r="583" spans="1:27" s="10" customFormat="1" x14ac:dyDescent="0.2">
      <c r="A583" s="7"/>
      <c r="B583" s="7"/>
      <c r="C583" s="7"/>
      <c r="D583" s="7"/>
      <c r="E583" s="7"/>
      <c r="F583" s="7"/>
      <c r="G583" s="64"/>
      <c r="H583" s="65"/>
      <c r="I583" s="66"/>
      <c r="J583" s="66"/>
      <c r="K583" s="66"/>
      <c r="L583" s="67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9"/>
      <c r="X583" s="70"/>
      <c r="Y583" s="71"/>
      <c r="Z583" s="71"/>
      <c r="AA583" s="72"/>
    </row>
    <row r="584" spans="1:27" s="10" customFormat="1" x14ac:dyDescent="0.2">
      <c r="A584" s="7"/>
      <c r="B584" s="7"/>
      <c r="C584" s="7"/>
      <c r="D584" s="7"/>
      <c r="E584" s="7"/>
      <c r="F584" s="7"/>
      <c r="G584" s="64"/>
      <c r="H584" s="65"/>
      <c r="I584" s="66"/>
      <c r="J584" s="66"/>
      <c r="K584" s="66"/>
      <c r="L584" s="67"/>
      <c r="M584" s="68"/>
      <c r="N584" s="68"/>
      <c r="O584" s="68"/>
      <c r="P584" s="68"/>
      <c r="Q584" s="68"/>
      <c r="R584" s="68"/>
      <c r="S584" s="68"/>
      <c r="T584" s="68"/>
      <c r="U584" s="68"/>
      <c r="V584" s="68"/>
      <c r="W584" s="69"/>
      <c r="X584" s="70"/>
      <c r="Y584" s="71"/>
      <c r="Z584" s="71"/>
      <c r="AA584" s="72"/>
    </row>
    <row r="585" spans="1:27" s="10" customFormat="1" x14ac:dyDescent="0.2">
      <c r="A585" s="7"/>
      <c r="B585" s="7"/>
      <c r="C585" s="7"/>
      <c r="D585" s="7"/>
      <c r="E585" s="7"/>
      <c r="F585" s="7"/>
      <c r="G585" s="64"/>
      <c r="H585" s="65"/>
      <c r="I585" s="66"/>
      <c r="J585" s="66"/>
      <c r="K585" s="66"/>
      <c r="L585" s="67"/>
      <c r="M585" s="68"/>
      <c r="N585" s="68"/>
      <c r="O585" s="68"/>
      <c r="P585" s="68"/>
      <c r="Q585" s="68"/>
      <c r="R585" s="68"/>
      <c r="S585" s="68"/>
      <c r="T585" s="68"/>
      <c r="U585" s="68"/>
      <c r="V585" s="68"/>
      <c r="W585" s="69"/>
      <c r="X585" s="70"/>
      <c r="Y585" s="71"/>
      <c r="Z585" s="71"/>
      <c r="AA585" s="72"/>
    </row>
    <row r="586" spans="1:27" s="10" customFormat="1" x14ac:dyDescent="0.2">
      <c r="A586" s="7"/>
      <c r="B586" s="7"/>
      <c r="C586" s="7"/>
      <c r="D586" s="7"/>
      <c r="E586" s="7"/>
      <c r="F586" s="7"/>
      <c r="G586" s="64"/>
      <c r="H586" s="65"/>
      <c r="I586" s="66"/>
      <c r="J586" s="66"/>
      <c r="K586" s="66"/>
      <c r="L586" s="67"/>
      <c r="M586" s="68"/>
      <c r="N586" s="68"/>
      <c r="O586" s="68"/>
      <c r="P586" s="68"/>
      <c r="Q586" s="68"/>
      <c r="R586" s="68"/>
      <c r="S586" s="68"/>
      <c r="T586" s="68"/>
      <c r="U586" s="68"/>
      <c r="V586" s="68"/>
      <c r="W586" s="69"/>
      <c r="X586" s="70"/>
      <c r="Y586" s="71"/>
      <c r="Z586" s="71"/>
      <c r="AA586" s="72"/>
    </row>
    <row r="587" spans="1:27" s="10" customFormat="1" x14ac:dyDescent="0.2">
      <c r="A587" s="7"/>
      <c r="B587" s="7"/>
      <c r="C587" s="7"/>
      <c r="D587" s="7"/>
      <c r="E587" s="7"/>
      <c r="F587" s="7"/>
      <c r="G587" s="64"/>
      <c r="H587" s="65"/>
      <c r="I587" s="66"/>
      <c r="J587" s="66"/>
      <c r="K587" s="66"/>
      <c r="L587" s="67"/>
      <c r="M587" s="68"/>
      <c r="N587" s="68"/>
      <c r="O587" s="68"/>
      <c r="P587" s="68"/>
      <c r="Q587" s="68"/>
      <c r="R587" s="68"/>
      <c r="S587" s="68"/>
      <c r="T587" s="68"/>
      <c r="U587" s="68"/>
      <c r="V587" s="68"/>
      <c r="W587" s="69"/>
      <c r="X587" s="70"/>
      <c r="Y587" s="71"/>
      <c r="Z587" s="71"/>
      <c r="AA587" s="72"/>
    </row>
    <row r="588" spans="1:27" s="10" customFormat="1" x14ac:dyDescent="0.2">
      <c r="A588" s="7"/>
      <c r="B588" s="7"/>
      <c r="C588" s="7"/>
      <c r="D588" s="7"/>
      <c r="E588" s="7"/>
      <c r="F588" s="7"/>
      <c r="G588" s="64"/>
      <c r="H588" s="65"/>
      <c r="I588" s="66"/>
      <c r="J588" s="66"/>
      <c r="K588" s="66"/>
      <c r="L588" s="67"/>
      <c r="M588" s="68"/>
      <c r="N588" s="68"/>
      <c r="O588" s="68"/>
      <c r="P588" s="68"/>
      <c r="Q588" s="68"/>
      <c r="R588" s="68"/>
      <c r="S588" s="68"/>
      <c r="T588" s="68"/>
      <c r="U588" s="68"/>
      <c r="V588" s="68"/>
      <c r="W588" s="69"/>
      <c r="X588" s="70"/>
      <c r="Y588" s="71"/>
      <c r="Z588" s="71"/>
      <c r="AA588" s="72"/>
    </row>
    <row r="589" spans="1:27" s="10" customFormat="1" x14ac:dyDescent="0.2">
      <c r="A589" s="7"/>
      <c r="B589" s="7"/>
      <c r="C589" s="7"/>
      <c r="D589" s="7"/>
      <c r="E589" s="7"/>
      <c r="F589" s="7"/>
      <c r="G589" s="64"/>
      <c r="H589" s="65"/>
      <c r="I589" s="66"/>
      <c r="J589" s="66"/>
      <c r="K589" s="66"/>
      <c r="L589" s="67"/>
      <c r="M589" s="68"/>
      <c r="N589" s="68"/>
      <c r="O589" s="68"/>
      <c r="P589" s="68"/>
      <c r="Q589" s="68"/>
      <c r="R589" s="68"/>
      <c r="S589" s="68"/>
      <c r="T589" s="68"/>
      <c r="U589" s="68"/>
      <c r="V589" s="68"/>
      <c r="W589" s="69"/>
      <c r="X589" s="70"/>
      <c r="Y589" s="71"/>
      <c r="Z589" s="71"/>
      <c r="AA589" s="72"/>
    </row>
    <row r="590" spans="1:27" s="10" customFormat="1" x14ac:dyDescent="0.2">
      <c r="A590" s="7"/>
      <c r="B590" s="7"/>
      <c r="C590" s="7"/>
      <c r="D590" s="7"/>
      <c r="E590" s="7"/>
      <c r="F590" s="7"/>
      <c r="G590" s="64"/>
      <c r="H590" s="65"/>
      <c r="I590" s="66"/>
      <c r="J590" s="66"/>
      <c r="K590" s="66"/>
      <c r="L590" s="67"/>
      <c r="M590" s="68"/>
      <c r="N590" s="68"/>
      <c r="O590" s="68"/>
      <c r="P590" s="68"/>
      <c r="Q590" s="68"/>
      <c r="R590" s="68"/>
      <c r="S590" s="68"/>
      <c r="T590" s="68"/>
      <c r="U590" s="68"/>
      <c r="V590" s="68"/>
      <c r="W590" s="69"/>
      <c r="X590" s="70"/>
      <c r="Y590" s="71"/>
      <c r="Z590" s="71"/>
      <c r="AA590" s="72"/>
    </row>
    <row r="591" spans="1:27" s="10" customFormat="1" x14ac:dyDescent="0.2">
      <c r="A591" s="7"/>
      <c r="B591" s="7"/>
      <c r="C591" s="7"/>
      <c r="D591" s="7"/>
      <c r="E591" s="7"/>
      <c r="F591" s="7"/>
      <c r="G591" s="64"/>
      <c r="H591" s="65"/>
      <c r="I591" s="66"/>
      <c r="J591" s="66"/>
      <c r="K591" s="66"/>
      <c r="L591" s="67"/>
      <c r="M591" s="68"/>
      <c r="N591" s="68"/>
      <c r="O591" s="68"/>
      <c r="P591" s="68"/>
      <c r="Q591" s="68"/>
      <c r="R591" s="68"/>
      <c r="S591" s="68"/>
      <c r="T591" s="68"/>
      <c r="U591" s="68"/>
      <c r="V591" s="68"/>
      <c r="W591" s="69"/>
      <c r="X591" s="70"/>
      <c r="Y591" s="71"/>
      <c r="Z591" s="71"/>
      <c r="AA591" s="72"/>
    </row>
    <row r="592" spans="1:27" s="10" customFormat="1" x14ac:dyDescent="0.2">
      <c r="A592" s="7"/>
      <c r="B592" s="7"/>
      <c r="C592" s="7"/>
      <c r="D592" s="7"/>
      <c r="E592" s="7"/>
      <c r="F592" s="7"/>
      <c r="G592" s="64"/>
      <c r="H592" s="65"/>
      <c r="I592" s="66"/>
      <c r="J592" s="66"/>
      <c r="K592" s="66"/>
      <c r="L592" s="67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69"/>
      <c r="X592" s="70"/>
      <c r="Y592" s="71"/>
      <c r="Z592" s="71"/>
      <c r="AA592" s="72"/>
    </row>
    <row r="593" spans="1:27" s="10" customFormat="1" x14ac:dyDescent="0.2">
      <c r="A593" s="7"/>
      <c r="B593" s="7"/>
      <c r="C593" s="7"/>
      <c r="D593" s="7"/>
      <c r="E593" s="7"/>
      <c r="F593" s="7"/>
      <c r="G593" s="64"/>
      <c r="H593" s="65"/>
      <c r="I593" s="66"/>
      <c r="J593" s="66"/>
      <c r="K593" s="66"/>
      <c r="L593" s="67"/>
      <c r="M593" s="68"/>
      <c r="N593" s="68"/>
      <c r="O593" s="68"/>
      <c r="P593" s="68"/>
      <c r="Q593" s="68"/>
      <c r="R593" s="68"/>
      <c r="S593" s="68"/>
      <c r="T593" s="68"/>
      <c r="U593" s="68"/>
      <c r="V593" s="68"/>
      <c r="W593" s="69"/>
      <c r="X593" s="70"/>
      <c r="Y593" s="71"/>
      <c r="Z593" s="71"/>
      <c r="AA593" s="72"/>
    </row>
    <row r="594" spans="1:27" s="10" customFormat="1" x14ac:dyDescent="0.2">
      <c r="A594" s="7"/>
      <c r="B594" s="7"/>
      <c r="C594" s="7"/>
      <c r="D594" s="7"/>
      <c r="E594" s="7"/>
      <c r="F594" s="7"/>
      <c r="G594" s="64"/>
      <c r="H594" s="65"/>
      <c r="I594" s="66"/>
      <c r="J594" s="66"/>
      <c r="K594" s="66"/>
      <c r="L594" s="67"/>
      <c r="M594" s="68"/>
      <c r="N594" s="68"/>
      <c r="O594" s="68"/>
      <c r="P594" s="68"/>
      <c r="Q594" s="68"/>
      <c r="R594" s="68"/>
      <c r="S594" s="68"/>
      <c r="T594" s="68"/>
      <c r="U594" s="68"/>
      <c r="V594" s="68"/>
      <c r="W594" s="69"/>
      <c r="X594" s="70"/>
      <c r="Y594" s="71"/>
      <c r="Z594" s="71"/>
      <c r="AA594" s="72"/>
    </row>
    <row r="595" spans="1:27" s="10" customFormat="1" x14ac:dyDescent="0.2">
      <c r="A595" s="7"/>
      <c r="B595" s="7"/>
      <c r="C595" s="7"/>
      <c r="D595" s="7"/>
      <c r="E595" s="7"/>
      <c r="F595" s="7"/>
      <c r="G595" s="64"/>
      <c r="H595" s="65"/>
      <c r="I595" s="66"/>
      <c r="J595" s="66"/>
      <c r="K595" s="66"/>
      <c r="L595" s="67"/>
      <c r="M595" s="68"/>
      <c r="N595" s="68"/>
      <c r="O595" s="68"/>
      <c r="P595" s="68"/>
      <c r="Q595" s="68"/>
      <c r="R595" s="68"/>
      <c r="S595" s="68"/>
      <c r="T595" s="68"/>
      <c r="U595" s="68"/>
      <c r="V595" s="68"/>
      <c r="W595" s="69"/>
      <c r="X595" s="70"/>
      <c r="Y595" s="71"/>
      <c r="Z595" s="71"/>
      <c r="AA595" s="72"/>
    </row>
    <row r="596" spans="1:27" s="10" customFormat="1" x14ac:dyDescent="0.2">
      <c r="A596" s="7"/>
      <c r="B596" s="7"/>
      <c r="C596" s="7"/>
      <c r="D596" s="7"/>
      <c r="E596" s="7"/>
      <c r="F596" s="7"/>
      <c r="G596" s="64"/>
      <c r="H596" s="65"/>
      <c r="I596" s="66"/>
      <c r="J596" s="66"/>
      <c r="K596" s="66"/>
      <c r="L596" s="67"/>
      <c r="M596" s="68"/>
      <c r="N596" s="68"/>
      <c r="O596" s="68"/>
      <c r="P596" s="68"/>
      <c r="Q596" s="68"/>
      <c r="R596" s="68"/>
      <c r="S596" s="68"/>
      <c r="T596" s="68"/>
      <c r="U596" s="68"/>
      <c r="V596" s="68"/>
      <c r="W596" s="69"/>
      <c r="X596" s="70"/>
      <c r="Y596" s="71"/>
      <c r="Z596" s="71"/>
      <c r="AA596" s="72"/>
    </row>
    <row r="597" spans="1:27" s="10" customFormat="1" x14ac:dyDescent="0.2">
      <c r="A597" s="7"/>
      <c r="B597" s="7"/>
      <c r="C597" s="7"/>
      <c r="D597" s="7"/>
      <c r="E597" s="7"/>
      <c r="F597" s="7"/>
      <c r="G597" s="64"/>
      <c r="H597" s="65"/>
      <c r="I597" s="66"/>
      <c r="J597" s="66"/>
      <c r="K597" s="66"/>
      <c r="L597" s="67"/>
      <c r="M597" s="68"/>
      <c r="N597" s="68"/>
      <c r="O597" s="68"/>
      <c r="P597" s="68"/>
      <c r="Q597" s="68"/>
      <c r="R597" s="68"/>
      <c r="S597" s="68"/>
      <c r="T597" s="68"/>
      <c r="U597" s="68"/>
      <c r="V597" s="68"/>
      <c r="W597" s="69"/>
      <c r="X597" s="70"/>
      <c r="Y597" s="71"/>
      <c r="Z597" s="71"/>
      <c r="AA597" s="72"/>
    </row>
    <row r="598" spans="1:27" s="10" customFormat="1" x14ac:dyDescent="0.2">
      <c r="A598" s="7"/>
      <c r="B598" s="7"/>
      <c r="C598" s="7"/>
      <c r="D598" s="7"/>
      <c r="E598" s="7"/>
      <c r="F598" s="7"/>
      <c r="G598" s="64"/>
      <c r="H598" s="65"/>
      <c r="I598" s="66"/>
      <c r="J598" s="66"/>
      <c r="K598" s="66"/>
      <c r="L598" s="67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9"/>
      <c r="X598" s="70"/>
      <c r="Y598" s="71"/>
      <c r="Z598" s="71"/>
      <c r="AA598" s="72"/>
    </row>
    <row r="599" spans="1:27" s="10" customFormat="1" x14ac:dyDescent="0.2">
      <c r="A599" s="7"/>
      <c r="B599" s="7"/>
      <c r="C599" s="7"/>
      <c r="D599" s="7"/>
      <c r="E599" s="7"/>
      <c r="F599" s="7"/>
      <c r="G599" s="64"/>
      <c r="H599" s="65"/>
      <c r="I599" s="66"/>
      <c r="J599" s="66"/>
      <c r="K599" s="66"/>
      <c r="L599" s="67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9"/>
      <c r="X599" s="70"/>
      <c r="Y599" s="71"/>
      <c r="Z599" s="71"/>
      <c r="AA599" s="72"/>
    </row>
    <row r="600" spans="1:27" s="10" customFormat="1" x14ac:dyDescent="0.2">
      <c r="A600" s="7"/>
      <c r="B600" s="7"/>
      <c r="C600" s="7"/>
      <c r="D600" s="7"/>
      <c r="E600" s="7"/>
      <c r="F600" s="7"/>
      <c r="G600" s="64"/>
      <c r="H600" s="65"/>
      <c r="I600" s="66"/>
      <c r="J600" s="66"/>
      <c r="K600" s="66"/>
      <c r="L600" s="67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9"/>
      <c r="X600" s="70"/>
      <c r="Y600" s="71"/>
      <c r="Z600" s="71"/>
      <c r="AA600" s="72"/>
    </row>
    <row r="601" spans="1:27" s="10" customFormat="1" x14ac:dyDescent="0.2">
      <c r="A601" s="7"/>
      <c r="B601" s="7"/>
      <c r="C601" s="7"/>
      <c r="D601" s="7"/>
      <c r="E601" s="7"/>
      <c r="F601" s="7"/>
      <c r="G601" s="64"/>
      <c r="H601" s="65"/>
      <c r="I601" s="66"/>
      <c r="J601" s="66"/>
      <c r="K601" s="66"/>
      <c r="L601" s="67"/>
      <c r="M601" s="68"/>
      <c r="N601" s="68"/>
      <c r="O601" s="68"/>
      <c r="P601" s="68"/>
      <c r="Q601" s="68"/>
      <c r="R601" s="68"/>
      <c r="S601" s="68"/>
      <c r="T601" s="68"/>
      <c r="U601" s="68"/>
      <c r="V601" s="68"/>
      <c r="W601" s="69"/>
      <c r="X601" s="70"/>
      <c r="Y601" s="71"/>
      <c r="Z601" s="71"/>
      <c r="AA601" s="72"/>
    </row>
    <row r="602" spans="1:27" s="10" customFormat="1" x14ac:dyDescent="0.2">
      <c r="A602" s="7"/>
      <c r="B602" s="7"/>
      <c r="C602" s="7"/>
      <c r="D602" s="7"/>
      <c r="E602" s="7"/>
      <c r="F602" s="7"/>
      <c r="G602" s="64"/>
      <c r="H602" s="65"/>
      <c r="I602" s="66"/>
      <c r="J602" s="66"/>
      <c r="K602" s="66"/>
      <c r="L602" s="67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9"/>
      <c r="X602" s="70"/>
      <c r="Y602" s="71"/>
      <c r="Z602" s="71"/>
      <c r="AA602" s="72"/>
    </row>
    <row r="603" spans="1:27" s="10" customFormat="1" x14ac:dyDescent="0.2">
      <c r="A603" s="7"/>
      <c r="B603" s="7"/>
      <c r="C603" s="7"/>
      <c r="D603" s="7"/>
      <c r="E603" s="7"/>
      <c r="F603" s="7"/>
      <c r="G603" s="64"/>
      <c r="H603" s="65"/>
      <c r="I603" s="66"/>
      <c r="J603" s="66"/>
      <c r="K603" s="66"/>
      <c r="L603" s="67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9"/>
      <c r="X603" s="70"/>
      <c r="Y603" s="71"/>
      <c r="Z603" s="71"/>
      <c r="AA603" s="72"/>
    </row>
    <row r="604" spans="1:27" s="10" customFormat="1" x14ac:dyDescent="0.2">
      <c r="A604" s="7"/>
      <c r="B604" s="7"/>
      <c r="C604" s="7"/>
      <c r="D604" s="7"/>
      <c r="E604" s="7"/>
      <c r="F604" s="7"/>
      <c r="G604" s="64"/>
      <c r="H604" s="65"/>
      <c r="I604" s="66"/>
      <c r="J604" s="66"/>
      <c r="K604" s="66"/>
      <c r="L604" s="67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9"/>
      <c r="X604" s="70"/>
      <c r="Y604" s="71"/>
      <c r="Z604" s="71"/>
      <c r="AA604" s="72"/>
    </row>
    <row r="605" spans="1:27" s="10" customFormat="1" x14ac:dyDescent="0.2">
      <c r="A605" s="7"/>
      <c r="B605" s="7"/>
      <c r="C605" s="7"/>
      <c r="D605" s="7"/>
      <c r="E605" s="7"/>
      <c r="F605" s="7"/>
      <c r="G605" s="64"/>
      <c r="H605" s="65"/>
      <c r="I605" s="66"/>
      <c r="J605" s="66"/>
      <c r="K605" s="66"/>
      <c r="L605" s="67"/>
      <c r="M605" s="68"/>
      <c r="N605" s="68"/>
      <c r="O605" s="68"/>
      <c r="P605" s="68"/>
      <c r="Q605" s="68"/>
      <c r="R605" s="68"/>
      <c r="S605" s="68"/>
      <c r="T605" s="68"/>
      <c r="U605" s="68"/>
      <c r="V605" s="68"/>
      <c r="W605" s="69"/>
      <c r="X605" s="70"/>
      <c r="Y605" s="71"/>
      <c r="Z605" s="71"/>
      <c r="AA605" s="72"/>
    </row>
    <row r="606" spans="1:27" s="10" customFormat="1" x14ac:dyDescent="0.2">
      <c r="A606" s="7"/>
      <c r="B606" s="7"/>
      <c r="C606" s="7"/>
      <c r="D606" s="7"/>
      <c r="E606" s="7"/>
      <c r="F606" s="7"/>
      <c r="G606" s="64"/>
      <c r="H606" s="65"/>
      <c r="I606" s="66"/>
      <c r="J606" s="66"/>
      <c r="K606" s="66"/>
      <c r="L606" s="67"/>
      <c r="M606" s="68"/>
      <c r="N606" s="68"/>
      <c r="O606" s="68"/>
      <c r="P606" s="68"/>
      <c r="Q606" s="68"/>
      <c r="R606" s="68"/>
      <c r="S606" s="68"/>
      <c r="T606" s="68"/>
      <c r="U606" s="68"/>
      <c r="V606" s="68"/>
      <c r="W606" s="69"/>
      <c r="X606" s="70"/>
      <c r="Y606" s="71"/>
      <c r="Z606" s="71"/>
      <c r="AA606" s="72"/>
    </row>
    <row r="607" spans="1:27" s="10" customFormat="1" x14ac:dyDescent="0.2">
      <c r="A607" s="7"/>
      <c r="B607" s="7"/>
      <c r="C607" s="7"/>
      <c r="D607" s="7"/>
      <c r="E607" s="7"/>
      <c r="F607" s="7"/>
      <c r="G607" s="64"/>
      <c r="H607" s="65"/>
      <c r="I607" s="66"/>
      <c r="J607" s="66"/>
      <c r="K607" s="66"/>
      <c r="L607" s="67"/>
      <c r="M607" s="68"/>
      <c r="N607" s="68"/>
      <c r="O607" s="68"/>
      <c r="P607" s="68"/>
      <c r="Q607" s="68"/>
      <c r="R607" s="68"/>
      <c r="S607" s="68"/>
      <c r="T607" s="68"/>
      <c r="U607" s="68"/>
      <c r="V607" s="68"/>
      <c r="W607" s="69"/>
      <c r="X607" s="70"/>
      <c r="Y607" s="71"/>
      <c r="Z607" s="71"/>
      <c r="AA607" s="72"/>
    </row>
    <row r="608" spans="1:27" s="10" customFormat="1" x14ac:dyDescent="0.2">
      <c r="A608" s="7"/>
      <c r="B608" s="7"/>
      <c r="C608" s="7"/>
      <c r="D608" s="7"/>
      <c r="E608" s="7"/>
      <c r="F608" s="7"/>
      <c r="G608" s="64"/>
      <c r="H608" s="65"/>
      <c r="I608" s="66"/>
      <c r="J608" s="66"/>
      <c r="K608" s="66"/>
      <c r="L608" s="67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9"/>
      <c r="X608" s="70"/>
      <c r="Y608" s="71"/>
      <c r="Z608" s="71"/>
      <c r="AA608" s="72"/>
    </row>
    <row r="609" spans="1:27" s="10" customFormat="1" x14ac:dyDescent="0.2">
      <c r="A609" s="7"/>
      <c r="B609" s="7"/>
      <c r="C609" s="7"/>
      <c r="D609" s="7"/>
      <c r="E609" s="7"/>
      <c r="F609" s="7"/>
      <c r="G609" s="64"/>
      <c r="H609" s="65"/>
      <c r="I609" s="66"/>
      <c r="J609" s="66"/>
      <c r="K609" s="66"/>
      <c r="L609" s="67"/>
      <c r="M609" s="68"/>
      <c r="N609" s="68"/>
      <c r="O609" s="68"/>
      <c r="P609" s="68"/>
      <c r="Q609" s="68"/>
      <c r="R609" s="68"/>
      <c r="S609" s="68"/>
      <c r="T609" s="68"/>
      <c r="U609" s="68"/>
      <c r="V609" s="68"/>
      <c r="W609" s="69"/>
      <c r="X609" s="70"/>
      <c r="Y609" s="71"/>
      <c r="Z609" s="71"/>
      <c r="AA609" s="72"/>
    </row>
    <row r="610" spans="1:27" s="10" customFormat="1" x14ac:dyDescent="0.2">
      <c r="A610" s="7"/>
      <c r="B610" s="7"/>
      <c r="C610" s="7"/>
      <c r="D610" s="7"/>
      <c r="E610" s="7"/>
      <c r="F610" s="7"/>
      <c r="G610" s="64"/>
      <c r="H610" s="65"/>
      <c r="I610" s="66"/>
      <c r="J610" s="66"/>
      <c r="K610" s="66"/>
      <c r="L610" s="67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9"/>
      <c r="X610" s="70"/>
      <c r="Y610" s="71"/>
      <c r="Z610" s="71"/>
      <c r="AA610" s="72"/>
    </row>
    <row r="611" spans="1:27" s="10" customFormat="1" x14ac:dyDescent="0.2">
      <c r="A611" s="7"/>
      <c r="B611" s="7"/>
      <c r="C611" s="7"/>
      <c r="D611" s="7"/>
      <c r="E611" s="7"/>
      <c r="F611" s="7"/>
      <c r="G611" s="64"/>
      <c r="H611" s="65"/>
      <c r="I611" s="66"/>
      <c r="J611" s="66"/>
      <c r="K611" s="66"/>
      <c r="L611" s="67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9"/>
      <c r="X611" s="70"/>
      <c r="Y611" s="71"/>
      <c r="Z611" s="71"/>
      <c r="AA611" s="72"/>
    </row>
    <row r="612" spans="1:27" s="10" customFormat="1" x14ac:dyDescent="0.2">
      <c r="A612" s="7"/>
      <c r="B612" s="7"/>
      <c r="C612" s="7"/>
      <c r="D612" s="7"/>
      <c r="E612" s="7"/>
      <c r="F612" s="7"/>
      <c r="G612" s="64"/>
      <c r="H612" s="65"/>
      <c r="I612" s="66"/>
      <c r="J612" s="66"/>
      <c r="K612" s="66"/>
      <c r="L612" s="67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9"/>
      <c r="X612" s="70"/>
      <c r="Y612" s="71"/>
      <c r="Z612" s="71"/>
      <c r="AA612" s="72"/>
    </row>
    <row r="613" spans="1:27" s="10" customFormat="1" x14ac:dyDescent="0.2">
      <c r="A613" s="7"/>
      <c r="B613" s="7"/>
      <c r="C613" s="7"/>
      <c r="D613" s="7"/>
      <c r="E613" s="7"/>
      <c r="F613" s="7"/>
      <c r="G613" s="64"/>
      <c r="H613" s="65"/>
      <c r="I613" s="66"/>
      <c r="J613" s="66"/>
      <c r="K613" s="66"/>
      <c r="L613" s="67"/>
      <c r="M613" s="68"/>
      <c r="N613" s="68"/>
      <c r="O613" s="68"/>
      <c r="P613" s="68"/>
      <c r="Q613" s="68"/>
      <c r="R613" s="68"/>
      <c r="S613" s="68"/>
      <c r="T613" s="68"/>
      <c r="U613" s="68"/>
      <c r="V613" s="68"/>
      <c r="W613" s="69"/>
      <c r="X613" s="70"/>
      <c r="Y613" s="71"/>
      <c r="Z613" s="71"/>
      <c r="AA613" s="72"/>
    </row>
    <row r="614" spans="1:27" s="10" customFormat="1" x14ac:dyDescent="0.2">
      <c r="A614" s="7"/>
      <c r="B614" s="7"/>
      <c r="C614" s="7"/>
      <c r="D614" s="7"/>
      <c r="E614" s="7"/>
      <c r="F614" s="7"/>
      <c r="G614" s="64"/>
      <c r="H614" s="65"/>
      <c r="I614" s="66"/>
      <c r="J614" s="66"/>
      <c r="K614" s="66"/>
      <c r="L614" s="67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9"/>
      <c r="X614" s="70"/>
      <c r="Y614" s="71"/>
      <c r="Z614" s="71"/>
      <c r="AA614" s="72"/>
    </row>
    <row r="615" spans="1:27" s="10" customFormat="1" x14ac:dyDescent="0.2">
      <c r="A615" s="7"/>
      <c r="B615" s="7"/>
      <c r="C615" s="7"/>
      <c r="D615" s="7"/>
      <c r="E615" s="7"/>
      <c r="F615" s="7"/>
      <c r="G615" s="64"/>
      <c r="H615" s="65"/>
      <c r="I615" s="66"/>
      <c r="J615" s="66"/>
      <c r="K615" s="66"/>
      <c r="L615" s="67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9"/>
      <c r="X615" s="70"/>
      <c r="Y615" s="71"/>
      <c r="Z615" s="71"/>
      <c r="AA615" s="72"/>
    </row>
    <row r="616" spans="1:27" s="10" customFormat="1" x14ac:dyDescent="0.2">
      <c r="A616" s="7"/>
      <c r="B616" s="7"/>
      <c r="C616" s="7"/>
      <c r="D616" s="7"/>
      <c r="E616" s="7"/>
      <c r="F616" s="7"/>
      <c r="G616" s="64"/>
      <c r="H616" s="65"/>
      <c r="I616" s="66"/>
      <c r="J616" s="66"/>
      <c r="K616" s="66"/>
      <c r="L616" s="67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9"/>
      <c r="X616" s="70"/>
      <c r="Y616" s="71"/>
      <c r="Z616" s="71"/>
      <c r="AA616" s="72"/>
    </row>
    <row r="617" spans="1:27" s="10" customFormat="1" x14ac:dyDescent="0.2">
      <c r="A617" s="7"/>
      <c r="B617" s="7"/>
      <c r="C617" s="7"/>
      <c r="D617" s="7"/>
      <c r="E617" s="7"/>
      <c r="F617" s="7"/>
      <c r="G617" s="64"/>
      <c r="H617" s="65"/>
      <c r="I617" s="66"/>
      <c r="J617" s="66"/>
      <c r="K617" s="66"/>
      <c r="L617" s="67"/>
      <c r="M617" s="68"/>
      <c r="N617" s="68"/>
      <c r="O617" s="68"/>
      <c r="P617" s="68"/>
      <c r="Q617" s="68"/>
      <c r="R617" s="68"/>
      <c r="S617" s="68"/>
      <c r="T617" s="68"/>
      <c r="U617" s="68"/>
      <c r="V617" s="68"/>
      <c r="W617" s="69"/>
      <c r="X617" s="70"/>
      <c r="Y617" s="71"/>
      <c r="Z617" s="71"/>
      <c r="AA617" s="72"/>
    </row>
    <row r="618" spans="1:27" s="10" customFormat="1" x14ac:dyDescent="0.2">
      <c r="A618" s="7"/>
      <c r="B618" s="7"/>
      <c r="C618" s="7"/>
      <c r="D618" s="7"/>
      <c r="E618" s="7"/>
      <c r="F618" s="7"/>
      <c r="G618" s="64"/>
      <c r="H618" s="65"/>
      <c r="I618" s="66"/>
      <c r="J618" s="66"/>
      <c r="K618" s="66"/>
      <c r="L618" s="67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9"/>
      <c r="X618" s="70"/>
      <c r="Y618" s="71"/>
      <c r="Z618" s="71"/>
      <c r="AA618" s="72"/>
    </row>
    <row r="619" spans="1:27" s="10" customFormat="1" x14ac:dyDescent="0.2">
      <c r="A619" s="7"/>
      <c r="B619" s="7"/>
      <c r="C619" s="7"/>
      <c r="D619" s="7"/>
      <c r="E619" s="7"/>
      <c r="F619" s="7"/>
      <c r="G619" s="64"/>
      <c r="H619" s="65"/>
      <c r="I619" s="66"/>
      <c r="J619" s="66"/>
      <c r="K619" s="66"/>
      <c r="L619" s="67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9"/>
      <c r="X619" s="70"/>
      <c r="Y619" s="71"/>
      <c r="Z619" s="71"/>
      <c r="AA619" s="72"/>
    </row>
    <row r="620" spans="1:27" s="10" customFormat="1" x14ac:dyDescent="0.2">
      <c r="A620" s="7"/>
      <c r="B620" s="7"/>
      <c r="C620" s="7"/>
      <c r="D620" s="7"/>
      <c r="E620" s="7"/>
      <c r="F620" s="7"/>
      <c r="G620" s="64"/>
      <c r="H620" s="65"/>
      <c r="I620" s="66"/>
      <c r="J620" s="66"/>
      <c r="K620" s="66"/>
      <c r="L620" s="67"/>
      <c r="M620" s="68"/>
      <c r="N620" s="68"/>
      <c r="O620" s="68"/>
      <c r="P620" s="68"/>
      <c r="Q620" s="68"/>
      <c r="R620" s="68"/>
      <c r="S620" s="68"/>
      <c r="T620" s="68"/>
      <c r="U620" s="68"/>
      <c r="V620" s="68"/>
      <c r="W620" s="69"/>
      <c r="X620" s="70"/>
      <c r="Y620" s="71"/>
      <c r="Z620" s="71"/>
      <c r="AA620" s="72"/>
    </row>
    <row r="621" spans="1:27" s="10" customFormat="1" x14ac:dyDescent="0.2">
      <c r="A621" s="7"/>
      <c r="B621" s="7"/>
      <c r="C621" s="7"/>
      <c r="D621" s="7"/>
      <c r="E621" s="7"/>
      <c r="F621" s="7"/>
      <c r="G621" s="64"/>
      <c r="H621" s="65"/>
      <c r="I621" s="66"/>
      <c r="J621" s="66"/>
      <c r="K621" s="66"/>
      <c r="L621" s="67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9"/>
      <c r="X621" s="70"/>
      <c r="Y621" s="71"/>
      <c r="Z621" s="71"/>
      <c r="AA621" s="72"/>
    </row>
    <row r="622" spans="1:27" s="10" customFormat="1" x14ac:dyDescent="0.2">
      <c r="A622" s="7"/>
      <c r="B622" s="7"/>
      <c r="C622" s="7"/>
      <c r="D622" s="7"/>
      <c r="E622" s="7"/>
      <c r="F622" s="7"/>
      <c r="G622" s="64"/>
      <c r="H622" s="65"/>
      <c r="I622" s="66"/>
      <c r="J622" s="66"/>
      <c r="K622" s="66"/>
      <c r="L622" s="67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9"/>
      <c r="X622" s="70"/>
      <c r="Y622" s="71"/>
      <c r="Z622" s="71"/>
      <c r="AA622" s="72"/>
    </row>
    <row r="623" spans="1:27" s="10" customFormat="1" x14ac:dyDescent="0.2">
      <c r="A623" s="7"/>
      <c r="B623" s="7"/>
      <c r="C623" s="7"/>
      <c r="D623" s="7"/>
      <c r="E623" s="7"/>
      <c r="F623" s="7"/>
      <c r="G623" s="64"/>
      <c r="H623" s="65"/>
      <c r="I623" s="66"/>
      <c r="J623" s="66"/>
      <c r="K623" s="66"/>
      <c r="L623" s="67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9"/>
      <c r="X623" s="70"/>
      <c r="Y623" s="71"/>
      <c r="Z623" s="71"/>
      <c r="AA623" s="72"/>
    </row>
    <row r="624" spans="1:27" s="10" customFormat="1" x14ac:dyDescent="0.2">
      <c r="A624" s="7"/>
      <c r="B624" s="7"/>
      <c r="C624" s="7"/>
      <c r="D624" s="7"/>
      <c r="E624" s="7"/>
      <c r="F624" s="7"/>
      <c r="G624" s="64"/>
      <c r="H624" s="65"/>
      <c r="I624" s="66"/>
      <c r="J624" s="66"/>
      <c r="K624" s="66"/>
      <c r="L624" s="67"/>
      <c r="M624" s="68"/>
      <c r="N624" s="68"/>
      <c r="O624" s="68"/>
      <c r="P624" s="68"/>
      <c r="Q624" s="68"/>
      <c r="R624" s="68"/>
      <c r="S624" s="68"/>
      <c r="T624" s="68"/>
      <c r="U624" s="68"/>
      <c r="V624" s="68"/>
      <c r="W624" s="69"/>
      <c r="X624" s="70"/>
      <c r="Y624" s="71"/>
      <c r="Z624" s="71"/>
      <c r="AA624" s="72"/>
    </row>
    <row r="625" spans="1:27" s="10" customFormat="1" x14ac:dyDescent="0.2">
      <c r="A625" s="7"/>
      <c r="B625" s="7"/>
      <c r="C625" s="7"/>
      <c r="D625" s="7"/>
      <c r="E625" s="7"/>
      <c r="F625" s="7"/>
      <c r="G625" s="64"/>
      <c r="H625" s="65"/>
      <c r="I625" s="66"/>
      <c r="J625" s="66"/>
      <c r="K625" s="66"/>
      <c r="L625" s="67"/>
      <c r="M625" s="68"/>
      <c r="N625" s="68"/>
      <c r="O625" s="68"/>
      <c r="P625" s="68"/>
      <c r="Q625" s="68"/>
      <c r="R625" s="68"/>
      <c r="S625" s="68"/>
      <c r="T625" s="68"/>
      <c r="U625" s="68"/>
      <c r="V625" s="68"/>
      <c r="W625" s="69"/>
      <c r="X625" s="70"/>
      <c r="Y625" s="71"/>
      <c r="Z625" s="71"/>
      <c r="AA625" s="72"/>
    </row>
    <row r="626" spans="1:27" s="10" customFormat="1" x14ac:dyDescent="0.2">
      <c r="A626" s="7"/>
      <c r="B626" s="7"/>
      <c r="C626" s="7"/>
      <c r="D626" s="7"/>
      <c r="E626" s="7"/>
      <c r="F626" s="7"/>
      <c r="G626" s="64"/>
      <c r="H626" s="65"/>
      <c r="I626" s="66"/>
      <c r="J626" s="66"/>
      <c r="K626" s="66"/>
      <c r="L626" s="67"/>
      <c r="M626" s="68"/>
      <c r="N626" s="68"/>
      <c r="O626" s="68"/>
      <c r="P626" s="68"/>
      <c r="Q626" s="68"/>
      <c r="R626" s="68"/>
      <c r="S626" s="68"/>
      <c r="T626" s="68"/>
      <c r="U626" s="68"/>
      <c r="V626" s="68"/>
      <c r="W626" s="69"/>
      <c r="X626" s="70"/>
      <c r="Y626" s="71"/>
      <c r="Z626" s="71"/>
      <c r="AA626" s="72"/>
    </row>
    <row r="627" spans="1:27" s="10" customFormat="1" x14ac:dyDescent="0.2">
      <c r="A627" s="7"/>
      <c r="B627" s="7"/>
      <c r="C627" s="7"/>
      <c r="D627" s="7"/>
      <c r="E627" s="7"/>
      <c r="F627" s="7"/>
      <c r="G627" s="64"/>
      <c r="H627" s="65"/>
      <c r="I627" s="66"/>
      <c r="J627" s="66"/>
      <c r="K627" s="66"/>
      <c r="L627" s="67"/>
      <c r="M627" s="68"/>
      <c r="N627" s="68"/>
      <c r="O627" s="68"/>
      <c r="P627" s="68"/>
      <c r="Q627" s="68"/>
      <c r="R627" s="68"/>
      <c r="S627" s="68"/>
      <c r="T627" s="68"/>
      <c r="U627" s="68"/>
      <c r="V627" s="68"/>
      <c r="W627" s="69"/>
      <c r="X627" s="70"/>
      <c r="Y627" s="71"/>
      <c r="Z627" s="71"/>
      <c r="AA627" s="72"/>
    </row>
    <row r="628" spans="1:27" s="10" customFormat="1" x14ac:dyDescent="0.2">
      <c r="A628" s="7"/>
      <c r="B628" s="7"/>
      <c r="C628" s="7"/>
      <c r="D628" s="7"/>
      <c r="E628" s="7"/>
      <c r="F628" s="7"/>
      <c r="G628" s="64"/>
      <c r="H628" s="65"/>
      <c r="I628" s="66"/>
      <c r="J628" s="66"/>
      <c r="K628" s="66"/>
      <c r="L628" s="67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9"/>
      <c r="X628" s="70"/>
      <c r="Y628" s="71"/>
      <c r="Z628" s="71"/>
      <c r="AA628" s="72"/>
    </row>
    <row r="629" spans="1:27" s="10" customFormat="1" x14ac:dyDescent="0.2">
      <c r="A629" s="7"/>
      <c r="B629" s="7"/>
      <c r="C629" s="7"/>
      <c r="D629" s="7"/>
      <c r="E629" s="7"/>
      <c r="F629" s="7"/>
      <c r="G629" s="64"/>
      <c r="H629" s="65"/>
      <c r="I629" s="66"/>
      <c r="J629" s="66"/>
      <c r="K629" s="66"/>
      <c r="L629" s="67"/>
      <c r="M629" s="68"/>
      <c r="N629" s="68"/>
      <c r="O629" s="68"/>
      <c r="P629" s="68"/>
      <c r="Q629" s="68"/>
      <c r="R629" s="68"/>
      <c r="S629" s="68"/>
      <c r="T629" s="68"/>
      <c r="U629" s="68"/>
      <c r="V629" s="68"/>
      <c r="W629" s="69"/>
      <c r="X629" s="70"/>
      <c r="Y629" s="71"/>
      <c r="Z629" s="71"/>
      <c r="AA629" s="72"/>
    </row>
    <row r="630" spans="1:27" s="10" customFormat="1" x14ac:dyDescent="0.2">
      <c r="A630" s="7"/>
      <c r="B630" s="7"/>
      <c r="C630" s="7"/>
      <c r="D630" s="7"/>
      <c r="E630" s="7"/>
      <c r="F630" s="7"/>
      <c r="G630" s="64"/>
      <c r="H630" s="65"/>
      <c r="I630" s="66"/>
      <c r="J630" s="66"/>
      <c r="K630" s="66"/>
      <c r="L630" s="67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9"/>
      <c r="X630" s="70"/>
      <c r="Y630" s="71"/>
      <c r="Z630" s="71"/>
      <c r="AA630" s="72"/>
    </row>
    <row r="631" spans="1:27" s="10" customFormat="1" x14ac:dyDescent="0.2">
      <c r="A631" s="7"/>
      <c r="B631" s="7"/>
      <c r="C631" s="7"/>
      <c r="D631" s="7"/>
      <c r="E631" s="7"/>
      <c r="F631" s="7"/>
      <c r="G631" s="64"/>
      <c r="H631" s="65"/>
      <c r="I631" s="66"/>
      <c r="J631" s="66"/>
      <c r="K631" s="66"/>
      <c r="L631" s="67"/>
      <c r="M631" s="68"/>
      <c r="N631" s="68"/>
      <c r="O631" s="68"/>
      <c r="P631" s="68"/>
      <c r="Q631" s="68"/>
      <c r="R631" s="68"/>
      <c r="S631" s="68"/>
      <c r="T631" s="68"/>
      <c r="U631" s="68"/>
      <c r="V631" s="68"/>
      <c r="W631" s="69"/>
      <c r="X631" s="70"/>
      <c r="Y631" s="71"/>
      <c r="Z631" s="71"/>
      <c r="AA631" s="72"/>
    </row>
    <row r="632" spans="1:27" s="10" customFormat="1" x14ac:dyDescent="0.2">
      <c r="A632" s="7"/>
      <c r="B632" s="7"/>
      <c r="C632" s="7"/>
      <c r="D632" s="7"/>
      <c r="E632" s="7"/>
      <c r="F632" s="7"/>
      <c r="G632" s="64"/>
      <c r="H632" s="65"/>
      <c r="I632" s="66"/>
      <c r="J632" s="66"/>
      <c r="K632" s="66"/>
      <c r="L632" s="67"/>
      <c r="M632" s="68"/>
      <c r="N632" s="68"/>
      <c r="O632" s="68"/>
      <c r="P632" s="68"/>
      <c r="Q632" s="68"/>
      <c r="R632" s="68"/>
      <c r="S632" s="68"/>
      <c r="T632" s="68"/>
      <c r="U632" s="68"/>
      <c r="V632" s="68"/>
      <c r="W632" s="69"/>
      <c r="X632" s="70"/>
      <c r="Y632" s="71"/>
      <c r="Z632" s="71"/>
      <c r="AA632" s="72"/>
    </row>
    <row r="633" spans="1:27" s="10" customFormat="1" x14ac:dyDescent="0.2">
      <c r="A633" s="7"/>
      <c r="B633" s="7"/>
      <c r="C633" s="7"/>
      <c r="D633" s="7"/>
      <c r="E633" s="7"/>
      <c r="F633" s="7"/>
      <c r="G633" s="64"/>
      <c r="H633" s="65"/>
      <c r="I633" s="66"/>
      <c r="J633" s="66"/>
      <c r="K633" s="66"/>
      <c r="L633" s="67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9"/>
      <c r="X633" s="70"/>
      <c r="Y633" s="71"/>
      <c r="Z633" s="71"/>
      <c r="AA633" s="72"/>
    </row>
    <row r="634" spans="1:27" s="10" customFormat="1" x14ac:dyDescent="0.2">
      <c r="A634" s="7"/>
      <c r="B634" s="7"/>
      <c r="C634" s="7"/>
      <c r="D634" s="7"/>
      <c r="E634" s="7"/>
      <c r="F634" s="7"/>
      <c r="G634" s="64"/>
      <c r="H634" s="65"/>
      <c r="I634" s="66"/>
      <c r="J634" s="66"/>
      <c r="K634" s="66"/>
      <c r="L634" s="67"/>
      <c r="M634" s="68"/>
      <c r="N634" s="68"/>
      <c r="O634" s="68"/>
      <c r="P634" s="68"/>
      <c r="Q634" s="68"/>
      <c r="R634" s="68"/>
      <c r="S634" s="68"/>
      <c r="T634" s="68"/>
      <c r="U634" s="68"/>
      <c r="V634" s="68"/>
      <c r="W634" s="69"/>
      <c r="X634" s="70"/>
      <c r="Y634" s="71"/>
      <c r="Z634" s="71"/>
      <c r="AA634" s="72"/>
    </row>
    <row r="635" spans="1:27" s="10" customFormat="1" x14ac:dyDescent="0.2">
      <c r="A635" s="7"/>
      <c r="B635" s="7"/>
      <c r="C635" s="7"/>
      <c r="D635" s="7"/>
      <c r="E635" s="7"/>
      <c r="F635" s="7"/>
      <c r="G635" s="64"/>
      <c r="H635" s="65"/>
      <c r="I635" s="66"/>
      <c r="J635" s="66"/>
      <c r="K635" s="66"/>
      <c r="L635" s="67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9"/>
      <c r="X635" s="70"/>
      <c r="Y635" s="71"/>
      <c r="Z635" s="71"/>
      <c r="AA635" s="72"/>
    </row>
    <row r="636" spans="1:27" s="10" customFormat="1" x14ac:dyDescent="0.2">
      <c r="A636" s="7"/>
      <c r="B636" s="7"/>
      <c r="C636" s="7"/>
      <c r="D636" s="7"/>
      <c r="E636" s="7"/>
      <c r="F636" s="7"/>
      <c r="G636" s="64"/>
      <c r="H636" s="65"/>
      <c r="I636" s="66"/>
      <c r="J636" s="66"/>
      <c r="K636" s="66"/>
      <c r="L636" s="67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9"/>
      <c r="X636" s="70"/>
      <c r="Y636" s="71"/>
      <c r="Z636" s="71"/>
      <c r="AA636" s="72"/>
    </row>
    <row r="637" spans="1:27" s="10" customFormat="1" x14ac:dyDescent="0.2">
      <c r="A637" s="7"/>
      <c r="B637" s="7"/>
      <c r="C637" s="7"/>
      <c r="D637" s="7"/>
      <c r="E637" s="7"/>
      <c r="F637" s="7"/>
      <c r="G637" s="64"/>
      <c r="H637" s="65"/>
      <c r="I637" s="66"/>
      <c r="J637" s="66"/>
      <c r="K637" s="66"/>
      <c r="L637" s="67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9"/>
      <c r="X637" s="70"/>
      <c r="Y637" s="71"/>
      <c r="Z637" s="71"/>
      <c r="AA637" s="72"/>
    </row>
    <row r="638" spans="1:27" s="10" customFormat="1" x14ac:dyDescent="0.2">
      <c r="A638" s="7"/>
      <c r="B638" s="7"/>
      <c r="C638" s="7"/>
      <c r="D638" s="7"/>
      <c r="E638" s="7"/>
      <c r="F638" s="7"/>
      <c r="G638" s="64"/>
      <c r="H638" s="65"/>
      <c r="I638" s="66"/>
      <c r="J638" s="66"/>
      <c r="K638" s="66"/>
      <c r="L638" s="67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9"/>
      <c r="X638" s="70"/>
      <c r="Y638" s="71"/>
      <c r="Z638" s="71"/>
      <c r="AA638" s="72"/>
    </row>
    <row r="639" spans="1:27" s="10" customFormat="1" x14ac:dyDescent="0.2">
      <c r="A639" s="7"/>
      <c r="B639" s="7"/>
      <c r="C639" s="7"/>
      <c r="D639" s="7"/>
      <c r="E639" s="7"/>
      <c r="F639" s="7"/>
      <c r="G639" s="64"/>
      <c r="H639" s="65"/>
      <c r="I639" s="66"/>
      <c r="J639" s="66"/>
      <c r="K639" s="66"/>
      <c r="L639" s="67"/>
      <c r="M639" s="68"/>
      <c r="N639" s="68"/>
      <c r="O639" s="68"/>
      <c r="P639" s="68"/>
      <c r="Q639" s="68"/>
      <c r="R639" s="68"/>
      <c r="S639" s="68"/>
      <c r="T639" s="68"/>
      <c r="U639" s="68"/>
      <c r="V639" s="68"/>
      <c r="W639" s="69"/>
      <c r="X639" s="70"/>
      <c r="Y639" s="71"/>
      <c r="Z639" s="71"/>
      <c r="AA639" s="72"/>
    </row>
    <row r="640" spans="1:27" s="10" customFormat="1" x14ac:dyDescent="0.2">
      <c r="A640" s="7"/>
      <c r="B640" s="7"/>
      <c r="C640" s="7"/>
      <c r="D640" s="7"/>
      <c r="E640" s="7"/>
      <c r="F640" s="7"/>
      <c r="G640" s="64"/>
      <c r="H640" s="65"/>
      <c r="I640" s="66"/>
      <c r="J640" s="66"/>
      <c r="K640" s="66"/>
      <c r="L640" s="67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9"/>
      <c r="X640" s="70"/>
      <c r="Y640" s="71"/>
      <c r="Z640" s="71"/>
      <c r="AA640" s="72"/>
    </row>
    <row r="641" spans="1:27" s="10" customFormat="1" x14ac:dyDescent="0.2">
      <c r="A641" s="7"/>
      <c r="B641" s="7"/>
      <c r="C641" s="7"/>
      <c r="D641" s="7"/>
      <c r="E641" s="7"/>
      <c r="F641" s="7"/>
      <c r="G641" s="64"/>
      <c r="H641" s="65"/>
      <c r="I641" s="66"/>
      <c r="J641" s="66"/>
      <c r="K641" s="66"/>
      <c r="L641" s="67"/>
      <c r="M641" s="68"/>
      <c r="N641" s="68"/>
      <c r="O641" s="68"/>
      <c r="P641" s="68"/>
      <c r="Q641" s="68"/>
      <c r="R641" s="68"/>
      <c r="S641" s="68"/>
      <c r="T641" s="68"/>
      <c r="U641" s="68"/>
      <c r="V641" s="68"/>
      <c r="W641" s="69"/>
      <c r="X641" s="70"/>
      <c r="Y641" s="71"/>
      <c r="Z641" s="71"/>
      <c r="AA641" s="72"/>
    </row>
    <row r="642" spans="1:27" s="10" customFormat="1" x14ac:dyDescent="0.2">
      <c r="A642" s="7"/>
      <c r="B642" s="7"/>
      <c r="C642" s="7"/>
      <c r="D642" s="7"/>
      <c r="E642" s="7"/>
      <c r="F642" s="7"/>
      <c r="G642" s="64"/>
      <c r="H642" s="65"/>
      <c r="I642" s="66"/>
      <c r="J642" s="66"/>
      <c r="K642" s="66"/>
      <c r="L642" s="67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9"/>
      <c r="X642" s="70"/>
      <c r="Y642" s="71"/>
      <c r="Z642" s="71"/>
      <c r="AA642" s="72"/>
    </row>
    <row r="643" spans="1:27" s="10" customFormat="1" x14ac:dyDescent="0.2">
      <c r="A643" s="7"/>
      <c r="B643" s="7"/>
      <c r="C643" s="7"/>
      <c r="D643" s="7"/>
      <c r="E643" s="7"/>
      <c r="F643" s="7"/>
      <c r="G643" s="64"/>
      <c r="H643" s="65"/>
      <c r="I643" s="66"/>
      <c r="J643" s="66"/>
      <c r="K643" s="66"/>
      <c r="L643" s="67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9"/>
      <c r="X643" s="70"/>
      <c r="Y643" s="71"/>
      <c r="Z643" s="71"/>
      <c r="AA643" s="72"/>
    </row>
    <row r="644" spans="1:27" s="10" customFormat="1" x14ac:dyDescent="0.2">
      <c r="A644" s="7"/>
      <c r="B644" s="7"/>
      <c r="C644" s="7"/>
      <c r="D644" s="7"/>
      <c r="E644" s="7"/>
      <c r="F644" s="7"/>
      <c r="G644" s="64"/>
      <c r="H644" s="65"/>
      <c r="I644" s="66"/>
      <c r="J644" s="66"/>
      <c r="K644" s="66"/>
      <c r="L644" s="67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9"/>
      <c r="X644" s="70"/>
      <c r="Y644" s="71"/>
      <c r="Z644" s="71"/>
      <c r="AA644" s="72"/>
    </row>
    <row r="645" spans="1:27" s="10" customFormat="1" x14ac:dyDescent="0.2">
      <c r="A645" s="7"/>
      <c r="B645" s="7"/>
      <c r="C645" s="7"/>
      <c r="D645" s="7"/>
      <c r="E645" s="7"/>
      <c r="F645" s="7"/>
      <c r="G645" s="64"/>
      <c r="H645" s="65"/>
      <c r="I645" s="66"/>
      <c r="J645" s="66"/>
      <c r="K645" s="66"/>
      <c r="L645" s="67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9"/>
      <c r="X645" s="70"/>
      <c r="Y645" s="71"/>
      <c r="Z645" s="71"/>
      <c r="AA645" s="72"/>
    </row>
    <row r="646" spans="1:27" s="10" customFormat="1" x14ac:dyDescent="0.2">
      <c r="A646" s="7"/>
      <c r="B646" s="7"/>
      <c r="C646" s="7"/>
      <c r="D646" s="7"/>
      <c r="E646" s="7"/>
      <c r="F646" s="7"/>
      <c r="G646" s="64"/>
      <c r="H646" s="65"/>
      <c r="I646" s="66"/>
      <c r="J646" s="66"/>
      <c r="K646" s="66"/>
      <c r="L646" s="67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9"/>
      <c r="X646" s="70"/>
      <c r="Y646" s="71"/>
      <c r="Z646" s="71"/>
      <c r="AA646" s="72"/>
    </row>
    <row r="647" spans="1:27" s="10" customFormat="1" x14ac:dyDescent="0.2">
      <c r="A647" s="7"/>
      <c r="B647" s="7"/>
      <c r="C647" s="7"/>
      <c r="D647" s="7"/>
      <c r="E647" s="7"/>
      <c r="F647" s="7"/>
      <c r="G647" s="64"/>
      <c r="H647" s="65"/>
      <c r="I647" s="66"/>
      <c r="J647" s="66"/>
      <c r="K647" s="66"/>
      <c r="L647" s="67"/>
      <c r="M647" s="68"/>
      <c r="N647" s="68"/>
      <c r="O647" s="68"/>
      <c r="P647" s="68"/>
      <c r="Q647" s="68"/>
      <c r="R647" s="68"/>
      <c r="S647" s="68"/>
      <c r="T647" s="68"/>
      <c r="U647" s="68"/>
      <c r="V647" s="68"/>
      <c r="W647" s="69"/>
      <c r="X647" s="70"/>
      <c r="Y647" s="71"/>
      <c r="Z647" s="71"/>
      <c r="AA647" s="72"/>
    </row>
    <row r="648" spans="1:27" s="10" customFormat="1" x14ac:dyDescent="0.2">
      <c r="A648" s="7"/>
      <c r="B648" s="7"/>
      <c r="C648" s="7"/>
      <c r="D648" s="7"/>
      <c r="E648" s="7"/>
      <c r="F648" s="7"/>
      <c r="G648" s="64"/>
      <c r="H648" s="65"/>
      <c r="I648" s="66"/>
      <c r="J648" s="66"/>
      <c r="K648" s="66"/>
      <c r="L648" s="67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9"/>
      <c r="X648" s="70"/>
      <c r="Y648" s="71"/>
      <c r="Z648" s="71"/>
      <c r="AA648" s="72"/>
    </row>
    <row r="649" spans="1:27" s="10" customFormat="1" x14ac:dyDescent="0.2">
      <c r="A649" s="7"/>
      <c r="B649" s="7"/>
      <c r="C649" s="7"/>
      <c r="D649" s="7"/>
      <c r="E649" s="7"/>
      <c r="F649" s="7"/>
      <c r="G649" s="64"/>
      <c r="H649" s="65"/>
      <c r="I649" s="66"/>
      <c r="J649" s="66"/>
      <c r="K649" s="66"/>
      <c r="L649" s="67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9"/>
      <c r="X649" s="70"/>
      <c r="Y649" s="71"/>
      <c r="Z649" s="71"/>
      <c r="AA649" s="72"/>
    </row>
    <row r="650" spans="1:27" s="10" customFormat="1" x14ac:dyDescent="0.2">
      <c r="A650" s="7"/>
      <c r="B650" s="7"/>
      <c r="C650" s="7"/>
      <c r="D650" s="7"/>
      <c r="E650" s="7"/>
      <c r="F650" s="7"/>
      <c r="G650" s="64"/>
      <c r="H650" s="65"/>
      <c r="I650" s="66"/>
      <c r="J650" s="66"/>
      <c r="K650" s="66"/>
      <c r="L650" s="67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9"/>
      <c r="X650" s="70"/>
      <c r="Y650" s="71"/>
      <c r="Z650" s="71"/>
      <c r="AA650" s="72"/>
    </row>
    <row r="651" spans="1:27" s="10" customFormat="1" x14ac:dyDescent="0.2">
      <c r="A651" s="7"/>
      <c r="B651" s="7"/>
      <c r="C651" s="7"/>
      <c r="D651" s="7"/>
      <c r="E651" s="7"/>
      <c r="F651" s="7"/>
      <c r="G651" s="64"/>
      <c r="H651" s="65"/>
      <c r="I651" s="66"/>
      <c r="J651" s="66"/>
      <c r="K651" s="66"/>
      <c r="L651" s="67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9"/>
      <c r="X651" s="70"/>
      <c r="Y651" s="71"/>
      <c r="Z651" s="71"/>
      <c r="AA651" s="72"/>
    </row>
    <row r="652" spans="1:27" s="10" customFormat="1" x14ac:dyDescent="0.2">
      <c r="A652" s="7"/>
      <c r="B652" s="7"/>
      <c r="C652" s="7"/>
      <c r="D652" s="7"/>
      <c r="E652" s="7"/>
      <c r="F652" s="7"/>
      <c r="G652" s="64"/>
      <c r="H652" s="65"/>
      <c r="I652" s="66"/>
      <c r="J652" s="66"/>
      <c r="K652" s="66"/>
      <c r="L652" s="67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9"/>
      <c r="X652" s="70"/>
      <c r="Y652" s="71"/>
      <c r="Z652" s="71"/>
      <c r="AA652" s="72"/>
    </row>
    <row r="653" spans="1:27" s="10" customFormat="1" x14ac:dyDescent="0.2">
      <c r="A653" s="7"/>
      <c r="B653" s="7"/>
      <c r="C653" s="7"/>
      <c r="D653" s="7"/>
      <c r="E653" s="7"/>
      <c r="F653" s="7"/>
      <c r="G653" s="64"/>
      <c r="H653" s="65"/>
      <c r="I653" s="66"/>
      <c r="J653" s="66"/>
      <c r="K653" s="66"/>
      <c r="L653" s="67"/>
      <c r="M653" s="68"/>
      <c r="N653" s="68"/>
      <c r="O653" s="68"/>
      <c r="P653" s="68"/>
      <c r="Q653" s="68"/>
      <c r="R653" s="68"/>
      <c r="S653" s="68"/>
      <c r="T653" s="68"/>
      <c r="U653" s="68"/>
      <c r="V653" s="68"/>
      <c r="W653" s="69"/>
      <c r="X653" s="70"/>
      <c r="Y653" s="71"/>
      <c r="Z653" s="71"/>
      <c r="AA653" s="72"/>
    </row>
    <row r="654" spans="1:27" s="10" customFormat="1" x14ac:dyDescent="0.2">
      <c r="A654" s="7"/>
      <c r="B654" s="7"/>
      <c r="C654" s="7"/>
      <c r="D654" s="7"/>
      <c r="E654" s="7"/>
      <c r="F654" s="7"/>
      <c r="G654" s="64"/>
      <c r="H654" s="65"/>
      <c r="I654" s="66"/>
      <c r="J654" s="66"/>
      <c r="K654" s="66"/>
      <c r="L654" s="67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9"/>
      <c r="X654" s="70"/>
      <c r="Y654" s="71"/>
      <c r="Z654" s="71"/>
      <c r="AA654" s="72"/>
    </row>
    <row r="655" spans="1:27" s="10" customFormat="1" x14ac:dyDescent="0.2">
      <c r="A655" s="7"/>
      <c r="B655" s="7"/>
      <c r="C655" s="7"/>
      <c r="D655" s="7"/>
      <c r="E655" s="7"/>
      <c r="F655" s="7"/>
      <c r="G655" s="64"/>
      <c r="H655" s="65"/>
      <c r="I655" s="66"/>
      <c r="J655" s="66"/>
      <c r="K655" s="66"/>
      <c r="L655" s="67"/>
      <c r="M655" s="68"/>
      <c r="N655" s="68"/>
      <c r="O655" s="68"/>
      <c r="P655" s="68"/>
      <c r="Q655" s="68"/>
      <c r="R655" s="68"/>
      <c r="S655" s="68"/>
      <c r="T655" s="68"/>
      <c r="U655" s="68"/>
      <c r="V655" s="68"/>
      <c r="W655" s="69"/>
      <c r="X655" s="70"/>
      <c r="Y655" s="71"/>
      <c r="Z655" s="71"/>
      <c r="AA655" s="72"/>
    </row>
    <row r="656" spans="1:27" s="10" customFormat="1" x14ac:dyDescent="0.2">
      <c r="A656" s="7"/>
      <c r="B656" s="7"/>
      <c r="C656" s="7"/>
      <c r="D656" s="7"/>
      <c r="E656" s="7"/>
      <c r="F656" s="7"/>
      <c r="G656" s="64"/>
      <c r="H656" s="65"/>
      <c r="I656" s="66"/>
      <c r="J656" s="66"/>
      <c r="K656" s="66"/>
      <c r="L656" s="67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9"/>
      <c r="X656" s="70"/>
      <c r="Y656" s="71"/>
      <c r="Z656" s="71"/>
      <c r="AA656" s="72"/>
    </row>
    <row r="657" spans="1:27" s="10" customFormat="1" x14ac:dyDescent="0.2">
      <c r="A657" s="7"/>
      <c r="B657" s="7"/>
      <c r="C657" s="7"/>
      <c r="D657" s="7"/>
      <c r="E657" s="7"/>
      <c r="F657" s="7"/>
      <c r="G657" s="64"/>
      <c r="H657" s="65"/>
      <c r="I657" s="66"/>
      <c r="J657" s="66"/>
      <c r="K657" s="66"/>
      <c r="L657" s="67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9"/>
      <c r="X657" s="70"/>
      <c r="Y657" s="71"/>
      <c r="Z657" s="71"/>
      <c r="AA657" s="72"/>
    </row>
    <row r="658" spans="1:27" s="10" customFormat="1" x14ac:dyDescent="0.2">
      <c r="A658" s="7"/>
      <c r="B658" s="7"/>
      <c r="C658" s="7"/>
      <c r="D658" s="7"/>
      <c r="E658" s="7"/>
      <c r="F658" s="7"/>
      <c r="G658" s="64"/>
      <c r="H658" s="65"/>
      <c r="I658" s="66"/>
      <c r="J658" s="66"/>
      <c r="K658" s="66"/>
      <c r="L658" s="67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9"/>
      <c r="X658" s="70"/>
      <c r="Y658" s="71"/>
      <c r="Z658" s="71"/>
      <c r="AA658" s="72"/>
    </row>
    <row r="659" spans="1:27" s="10" customFormat="1" x14ac:dyDescent="0.2">
      <c r="A659" s="7"/>
      <c r="B659" s="7"/>
      <c r="C659" s="7"/>
      <c r="D659" s="7"/>
      <c r="E659" s="7"/>
      <c r="F659" s="7"/>
      <c r="G659" s="64"/>
      <c r="H659" s="65"/>
      <c r="I659" s="66"/>
      <c r="J659" s="66"/>
      <c r="K659" s="66"/>
      <c r="L659" s="67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9"/>
      <c r="X659" s="70"/>
      <c r="Y659" s="71"/>
      <c r="Z659" s="71"/>
      <c r="AA659" s="72"/>
    </row>
    <row r="660" spans="1:27" s="10" customFormat="1" x14ac:dyDescent="0.2">
      <c r="A660" s="7"/>
      <c r="B660" s="7"/>
      <c r="C660" s="7"/>
      <c r="D660" s="7"/>
      <c r="E660" s="7"/>
      <c r="F660" s="7"/>
      <c r="G660" s="64"/>
      <c r="H660" s="65"/>
      <c r="I660" s="66"/>
      <c r="J660" s="66"/>
      <c r="K660" s="66"/>
      <c r="L660" s="67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9"/>
      <c r="X660" s="70"/>
      <c r="Y660" s="71"/>
      <c r="Z660" s="71"/>
      <c r="AA660" s="72"/>
    </row>
    <row r="661" spans="1:27" s="10" customFormat="1" x14ac:dyDescent="0.2">
      <c r="A661" s="7"/>
      <c r="B661" s="7"/>
      <c r="C661" s="7"/>
      <c r="D661" s="7"/>
      <c r="E661" s="7"/>
      <c r="F661" s="7"/>
      <c r="G661" s="64"/>
      <c r="H661" s="65"/>
      <c r="I661" s="66"/>
      <c r="J661" s="66"/>
      <c r="K661" s="66"/>
      <c r="L661" s="67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69"/>
      <c r="X661" s="70"/>
      <c r="Y661" s="71"/>
      <c r="Z661" s="71"/>
      <c r="AA661" s="72"/>
    </row>
    <row r="662" spans="1:27" s="10" customFormat="1" x14ac:dyDescent="0.2">
      <c r="A662" s="7"/>
      <c r="B662" s="7"/>
      <c r="C662" s="7"/>
      <c r="D662" s="7"/>
      <c r="E662" s="7"/>
      <c r="F662" s="7"/>
      <c r="G662" s="64"/>
      <c r="H662" s="65"/>
      <c r="I662" s="66"/>
      <c r="J662" s="66"/>
      <c r="K662" s="66"/>
      <c r="L662" s="67"/>
      <c r="M662" s="68"/>
      <c r="N662" s="68"/>
      <c r="O662" s="68"/>
      <c r="P662" s="68"/>
      <c r="Q662" s="68"/>
      <c r="R662" s="68"/>
      <c r="S662" s="68"/>
      <c r="T662" s="68"/>
      <c r="U662" s="68"/>
      <c r="V662" s="68"/>
      <c r="W662" s="69"/>
      <c r="X662" s="70"/>
      <c r="Y662" s="71"/>
      <c r="Z662" s="71"/>
      <c r="AA662" s="72"/>
    </row>
    <row r="663" spans="1:27" s="10" customFormat="1" x14ac:dyDescent="0.2">
      <c r="A663" s="7"/>
      <c r="B663" s="7"/>
      <c r="C663" s="7"/>
      <c r="D663" s="7"/>
      <c r="E663" s="7"/>
      <c r="F663" s="7"/>
      <c r="G663" s="64"/>
      <c r="H663" s="65"/>
      <c r="I663" s="66"/>
      <c r="J663" s="66"/>
      <c r="K663" s="66"/>
      <c r="L663" s="67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9"/>
      <c r="X663" s="70"/>
      <c r="Y663" s="71"/>
      <c r="Z663" s="71"/>
      <c r="AA663" s="72"/>
    </row>
    <row r="664" spans="1:27" s="10" customFormat="1" x14ac:dyDescent="0.2">
      <c r="A664" s="7"/>
      <c r="B664" s="7"/>
      <c r="C664" s="7"/>
      <c r="D664" s="7"/>
      <c r="E664" s="7"/>
      <c r="F664" s="7"/>
      <c r="G664" s="64"/>
      <c r="H664" s="65"/>
      <c r="I664" s="66"/>
      <c r="J664" s="66"/>
      <c r="K664" s="66"/>
      <c r="L664" s="67"/>
      <c r="M664" s="68"/>
      <c r="N664" s="68"/>
      <c r="O664" s="68"/>
      <c r="P664" s="68"/>
      <c r="Q664" s="68"/>
      <c r="R664" s="68"/>
      <c r="S664" s="68"/>
      <c r="T664" s="68"/>
      <c r="U664" s="68"/>
      <c r="V664" s="68"/>
      <c r="W664" s="69"/>
      <c r="X664" s="70"/>
      <c r="Y664" s="71"/>
      <c r="Z664" s="71"/>
      <c r="AA664" s="72"/>
    </row>
    <row r="665" spans="1:27" s="10" customFormat="1" x14ac:dyDescent="0.2">
      <c r="A665" s="7"/>
      <c r="B665" s="7"/>
      <c r="C665" s="7"/>
      <c r="D665" s="7"/>
      <c r="E665" s="7"/>
      <c r="F665" s="7"/>
      <c r="G665" s="64"/>
      <c r="H665" s="65"/>
      <c r="I665" s="66"/>
      <c r="J665" s="66"/>
      <c r="K665" s="66"/>
      <c r="L665" s="67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9"/>
      <c r="X665" s="70"/>
      <c r="Y665" s="71"/>
      <c r="Z665" s="71"/>
      <c r="AA665" s="72"/>
    </row>
    <row r="666" spans="1:27" s="10" customFormat="1" x14ac:dyDescent="0.2">
      <c r="A666" s="7"/>
      <c r="B666" s="7"/>
      <c r="C666" s="7"/>
      <c r="D666" s="7"/>
      <c r="E666" s="7"/>
      <c r="F666" s="7"/>
      <c r="G666" s="64"/>
      <c r="H666" s="65"/>
      <c r="I666" s="66"/>
      <c r="J666" s="66"/>
      <c r="K666" s="66"/>
      <c r="L666" s="67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9"/>
      <c r="X666" s="70"/>
      <c r="Y666" s="71"/>
      <c r="Z666" s="71"/>
      <c r="AA666" s="72"/>
    </row>
    <row r="667" spans="1:27" s="10" customFormat="1" x14ac:dyDescent="0.2">
      <c r="A667" s="7"/>
      <c r="B667" s="7"/>
      <c r="C667" s="7"/>
      <c r="D667" s="7"/>
      <c r="E667" s="7"/>
      <c r="F667" s="7"/>
      <c r="G667" s="64"/>
      <c r="H667" s="65"/>
      <c r="I667" s="66"/>
      <c r="J667" s="66"/>
      <c r="K667" s="66"/>
      <c r="L667" s="67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9"/>
      <c r="X667" s="70"/>
      <c r="Y667" s="71"/>
      <c r="Z667" s="71"/>
      <c r="AA667" s="72"/>
    </row>
    <row r="668" spans="1:27" s="10" customFormat="1" x14ac:dyDescent="0.2">
      <c r="A668" s="7"/>
      <c r="B668" s="7"/>
      <c r="C668" s="7"/>
      <c r="D668" s="7"/>
      <c r="E668" s="7"/>
      <c r="F668" s="7"/>
      <c r="G668" s="64"/>
      <c r="H668" s="65"/>
      <c r="I668" s="66"/>
      <c r="J668" s="66"/>
      <c r="K668" s="66"/>
      <c r="L668" s="67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69"/>
      <c r="X668" s="70"/>
      <c r="Y668" s="71"/>
      <c r="Z668" s="71"/>
      <c r="AA668" s="72"/>
    </row>
    <row r="669" spans="1:27" s="10" customFormat="1" x14ac:dyDescent="0.2">
      <c r="A669" s="7"/>
      <c r="B669" s="7"/>
      <c r="C669" s="7"/>
      <c r="D669" s="7"/>
      <c r="E669" s="7"/>
      <c r="F669" s="7"/>
      <c r="G669" s="64"/>
      <c r="H669" s="65"/>
      <c r="I669" s="66"/>
      <c r="J669" s="66"/>
      <c r="K669" s="66"/>
      <c r="L669" s="67"/>
      <c r="M669" s="68"/>
      <c r="N669" s="68"/>
      <c r="O669" s="68"/>
      <c r="P669" s="68"/>
      <c r="Q669" s="68"/>
      <c r="R669" s="68"/>
      <c r="S669" s="68"/>
      <c r="T669" s="68"/>
      <c r="U669" s="68"/>
      <c r="V669" s="68"/>
      <c r="W669" s="69"/>
      <c r="X669" s="70"/>
      <c r="Y669" s="71"/>
      <c r="Z669" s="71"/>
      <c r="AA669" s="72"/>
    </row>
    <row r="670" spans="1:27" s="10" customFormat="1" x14ac:dyDescent="0.2">
      <c r="A670" s="7"/>
      <c r="B670" s="7"/>
      <c r="C670" s="7"/>
      <c r="D670" s="7"/>
      <c r="E670" s="7"/>
      <c r="F670" s="7"/>
      <c r="G670" s="64"/>
      <c r="H670" s="65"/>
      <c r="I670" s="66"/>
      <c r="J670" s="66"/>
      <c r="K670" s="66"/>
      <c r="L670" s="67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9"/>
      <c r="X670" s="70"/>
      <c r="Y670" s="71"/>
      <c r="Z670" s="71"/>
      <c r="AA670" s="72"/>
    </row>
    <row r="671" spans="1:27" s="10" customFormat="1" x14ac:dyDescent="0.2">
      <c r="A671" s="7"/>
      <c r="B671" s="7"/>
      <c r="C671" s="7"/>
      <c r="D671" s="7"/>
      <c r="E671" s="7"/>
      <c r="F671" s="7"/>
      <c r="G671" s="64"/>
      <c r="H671" s="65"/>
      <c r="I671" s="66"/>
      <c r="J671" s="66"/>
      <c r="K671" s="66"/>
      <c r="L671" s="67"/>
      <c r="M671" s="68"/>
      <c r="N671" s="68"/>
      <c r="O671" s="68"/>
      <c r="P671" s="68"/>
      <c r="Q671" s="68"/>
      <c r="R671" s="68"/>
      <c r="S671" s="68"/>
      <c r="T671" s="68"/>
      <c r="U671" s="68"/>
      <c r="V671" s="68"/>
      <c r="W671" s="69"/>
      <c r="X671" s="70"/>
      <c r="Y671" s="71"/>
      <c r="Z671" s="71"/>
      <c r="AA671" s="72"/>
    </row>
    <row r="672" spans="1:27" s="10" customFormat="1" x14ac:dyDescent="0.2">
      <c r="A672" s="7"/>
      <c r="B672" s="7"/>
      <c r="C672" s="7"/>
      <c r="D672" s="7"/>
      <c r="E672" s="7"/>
      <c r="F672" s="7"/>
      <c r="G672" s="64"/>
      <c r="H672" s="65"/>
      <c r="I672" s="66"/>
      <c r="J672" s="66"/>
      <c r="K672" s="66"/>
      <c r="L672" s="67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9"/>
      <c r="X672" s="70"/>
      <c r="Y672" s="71"/>
      <c r="Z672" s="71"/>
      <c r="AA672" s="72"/>
    </row>
    <row r="673" spans="1:27" s="10" customFormat="1" x14ac:dyDescent="0.2">
      <c r="A673" s="7"/>
      <c r="B673" s="7"/>
      <c r="C673" s="7"/>
      <c r="D673" s="7"/>
      <c r="E673" s="7"/>
      <c r="F673" s="7"/>
      <c r="G673" s="64"/>
      <c r="H673" s="65"/>
      <c r="I673" s="66"/>
      <c r="J673" s="66"/>
      <c r="K673" s="66"/>
      <c r="L673" s="67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69"/>
      <c r="X673" s="70"/>
      <c r="Y673" s="71"/>
      <c r="Z673" s="71"/>
      <c r="AA673" s="72"/>
    </row>
    <row r="674" spans="1:27" s="10" customFormat="1" x14ac:dyDescent="0.2">
      <c r="A674" s="7"/>
      <c r="B674" s="7"/>
      <c r="C674" s="7"/>
      <c r="D674" s="7"/>
      <c r="E674" s="7"/>
      <c r="F674" s="7"/>
      <c r="G674" s="64"/>
      <c r="H674" s="65"/>
      <c r="I674" s="66"/>
      <c r="J674" s="66"/>
      <c r="K674" s="66"/>
      <c r="L674" s="67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9"/>
      <c r="X674" s="70"/>
      <c r="Y674" s="71"/>
      <c r="Z674" s="71"/>
      <c r="AA674" s="72"/>
    </row>
    <row r="675" spans="1:27" s="10" customFormat="1" x14ac:dyDescent="0.2">
      <c r="A675" s="7"/>
      <c r="B675" s="7"/>
      <c r="C675" s="7"/>
      <c r="D675" s="7"/>
      <c r="E675" s="7"/>
      <c r="F675" s="7"/>
      <c r="G675" s="64"/>
      <c r="H675" s="65"/>
      <c r="I675" s="66"/>
      <c r="J675" s="66"/>
      <c r="K675" s="66"/>
      <c r="L675" s="67"/>
      <c r="M675" s="68"/>
      <c r="N675" s="68"/>
      <c r="O675" s="68"/>
      <c r="P675" s="68"/>
      <c r="Q675" s="68"/>
      <c r="R675" s="68"/>
      <c r="S675" s="68"/>
      <c r="T675" s="68"/>
      <c r="U675" s="68"/>
      <c r="V675" s="68"/>
      <c r="W675" s="69"/>
      <c r="X675" s="70"/>
      <c r="Y675" s="71"/>
      <c r="Z675" s="71"/>
      <c r="AA675" s="72"/>
    </row>
    <row r="676" spans="1:27" s="10" customFormat="1" x14ac:dyDescent="0.2">
      <c r="A676" s="7"/>
      <c r="B676" s="7"/>
      <c r="C676" s="7"/>
      <c r="D676" s="7"/>
      <c r="E676" s="7"/>
      <c r="F676" s="7"/>
      <c r="G676" s="64"/>
      <c r="H676" s="65"/>
      <c r="I676" s="66"/>
      <c r="J676" s="66"/>
      <c r="K676" s="66"/>
      <c r="L676" s="67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9"/>
      <c r="X676" s="70"/>
      <c r="Y676" s="71"/>
      <c r="Z676" s="71"/>
      <c r="AA676" s="72"/>
    </row>
    <row r="677" spans="1:27" s="10" customFormat="1" x14ac:dyDescent="0.2">
      <c r="A677" s="7"/>
      <c r="B677" s="7"/>
      <c r="C677" s="7"/>
      <c r="D677" s="7"/>
      <c r="E677" s="7"/>
      <c r="F677" s="7"/>
      <c r="G677" s="64"/>
      <c r="H677" s="65"/>
      <c r="I677" s="66"/>
      <c r="J677" s="66"/>
      <c r="K677" s="66"/>
      <c r="L677" s="67"/>
      <c r="M677" s="68"/>
      <c r="N677" s="68"/>
      <c r="O677" s="68"/>
      <c r="P677" s="68"/>
      <c r="Q677" s="68"/>
      <c r="R677" s="68"/>
      <c r="S677" s="68"/>
      <c r="T677" s="68"/>
      <c r="U677" s="68"/>
      <c r="V677" s="68"/>
      <c r="W677" s="69"/>
      <c r="X677" s="70"/>
      <c r="Y677" s="71"/>
      <c r="Z677" s="71"/>
      <c r="AA677" s="72"/>
    </row>
    <row r="678" spans="1:27" s="10" customFormat="1" x14ac:dyDescent="0.2">
      <c r="A678" s="7"/>
      <c r="B678" s="7"/>
      <c r="C678" s="7"/>
      <c r="D678" s="7"/>
      <c r="E678" s="7"/>
      <c r="F678" s="7"/>
      <c r="G678" s="64"/>
      <c r="H678" s="65"/>
      <c r="I678" s="66"/>
      <c r="J678" s="66"/>
      <c r="K678" s="66"/>
      <c r="L678" s="67"/>
      <c r="M678" s="68"/>
      <c r="N678" s="68"/>
      <c r="O678" s="68"/>
      <c r="P678" s="68"/>
      <c r="Q678" s="68"/>
      <c r="R678" s="68"/>
      <c r="S678" s="68"/>
      <c r="T678" s="68"/>
      <c r="U678" s="68"/>
      <c r="V678" s="68"/>
      <c r="W678" s="69"/>
      <c r="X678" s="70"/>
      <c r="Y678" s="71"/>
      <c r="Z678" s="71"/>
      <c r="AA678" s="72"/>
    </row>
    <row r="679" spans="1:27" s="10" customFormat="1" x14ac:dyDescent="0.2">
      <c r="A679" s="7"/>
      <c r="B679" s="7"/>
      <c r="C679" s="7"/>
      <c r="D679" s="7"/>
      <c r="E679" s="7"/>
      <c r="F679" s="7"/>
      <c r="G679" s="64"/>
      <c r="H679" s="65"/>
      <c r="I679" s="66"/>
      <c r="J679" s="66"/>
      <c r="K679" s="66"/>
      <c r="L679" s="67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9"/>
      <c r="X679" s="70"/>
      <c r="Y679" s="71"/>
      <c r="Z679" s="71"/>
      <c r="AA679" s="72"/>
    </row>
    <row r="680" spans="1:27" s="10" customFormat="1" x14ac:dyDescent="0.2">
      <c r="A680" s="7"/>
      <c r="B680" s="7"/>
      <c r="C680" s="7"/>
      <c r="D680" s="7"/>
      <c r="E680" s="7"/>
      <c r="F680" s="7"/>
      <c r="G680" s="64"/>
      <c r="H680" s="65"/>
      <c r="I680" s="66"/>
      <c r="J680" s="66"/>
      <c r="K680" s="66"/>
      <c r="L680" s="67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9"/>
      <c r="X680" s="70"/>
      <c r="Y680" s="71"/>
      <c r="Z680" s="71"/>
      <c r="AA680" s="72"/>
    </row>
    <row r="681" spans="1:27" s="10" customFormat="1" x14ac:dyDescent="0.2">
      <c r="A681" s="7"/>
      <c r="B681" s="7"/>
      <c r="C681" s="7"/>
      <c r="D681" s="7"/>
      <c r="E681" s="7"/>
      <c r="F681" s="7"/>
      <c r="G681" s="64"/>
      <c r="H681" s="65"/>
      <c r="I681" s="66"/>
      <c r="J681" s="66"/>
      <c r="K681" s="66"/>
      <c r="L681" s="67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9"/>
      <c r="X681" s="70"/>
      <c r="Y681" s="71"/>
      <c r="Z681" s="71"/>
      <c r="AA681" s="72"/>
    </row>
    <row r="682" spans="1:27" s="10" customFormat="1" x14ac:dyDescent="0.2">
      <c r="A682" s="7"/>
      <c r="B682" s="7"/>
      <c r="C682" s="7"/>
      <c r="D682" s="7"/>
      <c r="E682" s="7"/>
      <c r="F682" s="7"/>
      <c r="G682" s="64"/>
      <c r="H682" s="65"/>
      <c r="I682" s="66"/>
      <c r="J682" s="66"/>
      <c r="K682" s="66"/>
      <c r="L682" s="67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9"/>
      <c r="X682" s="70"/>
      <c r="Y682" s="71"/>
      <c r="Z682" s="71"/>
      <c r="AA682" s="72"/>
    </row>
    <row r="683" spans="1:27" s="10" customFormat="1" x14ac:dyDescent="0.2">
      <c r="A683" s="7"/>
      <c r="B683" s="7"/>
      <c r="C683" s="7"/>
      <c r="D683" s="7"/>
      <c r="E683" s="7"/>
      <c r="F683" s="7"/>
      <c r="G683" s="64"/>
      <c r="H683" s="65"/>
      <c r="I683" s="66"/>
      <c r="J683" s="66"/>
      <c r="K683" s="66"/>
      <c r="L683" s="67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9"/>
      <c r="X683" s="70"/>
      <c r="Y683" s="71"/>
      <c r="Z683" s="71"/>
      <c r="AA683" s="72"/>
    </row>
    <row r="684" spans="1:27" s="10" customFormat="1" x14ac:dyDescent="0.2">
      <c r="A684" s="7"/>
      <c r="B684" s="7"/>
      <c r="C684" s="7"/>
      <c r="D684" s="7"/>
      <c r="E684" s="7"/>
      <c r="F684" s="7"/>
      <c r="G684" s="64"/>
      <c r="H684" s="65"/>
      <c r="I684" s="66"/>
      <c r="J684" s="66"/>
      <c r="K684" s="66"/>
      <c r="L684" s="67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9"/>
      <c r="X684" s="70"/>
      <c r="Y684" s="71"/>
      <c r="Z684" s="71"/>
      <c r="AA684" s="72"/>
    </row>
    <row r="685" spans="1:27" s="10" customFormat="1" x14ac:dyDescent="0.2">
      <c r="A685" s="7"/>
      <c r="B685" s="7"/>
      <c r="C685" s="7"/>
      <c r="D685" s="7"/>
      <c r="E685" s="7"/>
      <c r="F685" s="7"/>
      <c r="G685" s="64"/>
      <c r="H685" s="65"/>
      <c r="I685" s="66"/>
      <c r="J685" s="66"/>
      <c r="K685" s="66"/>
      <c r="L685" s="67"/>
      <c r="M685" s="68"/>
      <c r="N685" s="68"/>
      <c r="O685" s="68"/>
      <c r="P685" s="68"/>
      <c r="Q685" s="68"/>
      <c r="R685" s="68"/>
      <c r="S685" s="68"/>
      <c r="T685" s="68"/>
      <c r="U685" s="68"/>
      <c r="V685" s="68"/>
      <c r="W685" s="69"/>
      <c r="X685" s="70"/>
      <c r="Y685" s="71"/>
      <c r="Z685" s="71"/>
      <c r="AA685" s="72"/>
    </row>
    <row r="686" spans="1:27" s="10" customFormat="1" x14ac:dyDescent="0.2">
      <c r="A686" s="7"/>
      <c r="B686" s="7"/>
      <c r="C686" s="7"/>
      <c r="D686" s="7"/>
      <c r="E686" s="7"/>
      <c r="F686" s="7"/>
      <c r="G686" s="64"/>
      <c r="H686" s="65"/>
      <c r="I686" s="66"/>
      <c r="J686" s="66"/>
      <c r="K686" s="66"/>
      <c r="L686" s="67"/>
      <c r="M686" s="68"/>
      <c r="N686" s="68"/>
      <c r="O686" s="68"/>
      <c r="P686" s="68"/>
      <c r="Q686" s="68"/>
      <c r="R686" s="68"/>
      <c r="S686" s="68"/>
      <c r="T686" s="68"/>
      <c r="U686" s="68"/>
      <c r="V686" s="68"/>
      <c r="W686" s="69"/>
      <c r="X686" s="70"/>
      <c r="Y686" s="71"/>
      <c r="Z686" s="71"/>
      <c r="AA686" s="72"/>
    </row>
    <row r="687" spans="1:27" s="10" customFormat="1" x14ac:dyDescent="0.2">
      <c r="A687" s="7"/>
      <c r="B687" s="7"/>
      <c r="C687" s="7"/>
      <c r="D687" s="7"/>
      <c r="E687" s="7"/>
      <c r="F687" s="7"/>
      <c r="G687" s="64"/>
      <c r="H687" s="65"/>
      <c r="I687" s="66"/>
      <c r="J687" s="66"/>
      <c r="K687" s="66"/>
      <c r="L687" s="67"/>
      <c r="M687" s="68"/>
      <c r="N687" s="68"/>
      <c r="O687" s="68"/>
      <c r="P687" s="68"/>
      <c r="Q687" s="68"/>
      <c r="R687" s="68"/>
      <c r="S687" s="68"/>
      <c r="T687" s="68"/>
      <c r="U687" s="68"/>
      <c r="V687" s="68"/>
      <c r="W687" s="69"/>
      <c r="X687" s="70"/>
      <c r="Y687" s="71"/>
      <c r="Z687" s="71"/>
      <c r="AA687" s="72"/>
    </row>
    <row r="688" spans="1:27" s="10" customFormat="1" x14ac:dyDescent="0.2">
      <c r="A688" s="7"/>
      <c r="B688" s="7"/>
      <c r="C688" s="7"/>
      <c r="D688" s="7"/>
      <c r="E688" s="7"/>
      <c r="F688" s="7"/>
      <c r="G688" s="64"/>
      <c r="H688" s="65"/>
      <c r="I688" s="66"/>
      <c r="J688" s="66"/>
      <c r="K688" s="66"/>
      <c r="L688" s="67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9"/>
      <c r="X688" s="70"/>
      <c r="Y688" s="71"/>
      <c r="Z688" s="71"/>
      <c r="AA688" s="72"/>
    </row>
    <row r="689" spans="1:27" s="10" customFormat="1" x14ac:dyDescent="0.2">
      <c r="A689" s="7"/>
      <c r="B689" s="7"/>
      <c r="C689" s="7"/>
      <c r="D689" s="7"/>
      <c r="E689" s="7"/>
      <c r="F689" s="7"/>
      <c r="G689" s="64"/>
      <c r="H689" s="65"/>
      <c r="I689" s="66"/>
      <c r="J689" s="66"/>
      <c r="K689" s="66"/>
      <c r="L689" s="67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9"/>
      <c r="X689" s="70"/>
      <c r="Y689" s="71"/>
      <c r="Z689" s="71"/>
      <c r="AA689" s="72"/>
    </row>
    <row r="690" spans="1:27" s="10" customFormat="1" x14ac:dyDescent="0.2">
      <c r="A690" s="7"/>
      <c r="B690" s="7"/>
      <c r="C690" s="7"/>
      <c r="D690" s="7"/>
      <c r="E690" s="7"/>
      <c r="F690" s="7"/>
      <c r="G690" s="64"/>
      <c r="H690" s="65"/>
      <c r="I690" s="66"/>
      <c r="J690" s="66"/>
      <c r="K690" s="66"/>
      <c r="L690" s="67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9"/>
      <c r="X690" s="70"/>
      <c r="Y690" s="71"/>
      <c r="Z690" s="71"/>
      <c r="AA690" s="72"/>
    </row>
    <row r="691" spans="1:27" s="10" customFormat="1" x14ac:dyDescent="0.2">
      <c r="A691" s="7"/>
      <c r="B691" s="7"/>
      <c r="C691" s="7"/>
      <c r="D691" s="7"/>
      <c r="E691" s="7"/>
      <c r="F691" s="7"/>
      <c r="G691" s="64"/>
      <c r="H691" s="65"/>
      <c r="I691" s="66"/>
      <c r="J691" s="66"/>
      <c r="K691" s="66"/>
      <c r="L691" s="67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9"/>
      <c r="X691" s="70"/>
      <c r="Y691" s="71"/>
      <c r="Z691" s="71"/>
      <c r="AA691" s="72"/>
    </row>
    <row r="692" spans="1:27" s="10" customFormat="1" x14ac:dyDescent="0.2">
      <c r="A692" s="7"/>
      <c r="B692" s="7"/>
      <c r="C692" s="7"/>
      <c r="D692" s="7"/>
      <c r="E692" s="7"/>
      <c r="F692" s="7"/>
      <c r="G692" s="64"/>
      <c r="H692" s="65"/>
      <c r="I692" s="66"/>
      <c r="J692" s="66"/>
      <c r="K692" s="66"/>
      <c r="L692" s="67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9"/>
      <c r="X692" s="70"/>
      <c r="Y692" s="71"/>
      <c r="Z692" s="71"/>
      <c r="AA692" s="72"/>
    </row>
    <row r="693" spans="1:27" s="10" customFormat="1" x14ac:dyDescent="0.2">
      <c r="A693" s="7"/>
      <c r="B693" s="7"/>
      <c r="C693" s="7"/>
      <c r="D693" s="7"/>
      <c r="E693" s="7"/>
      <c r="F693" s="7"/>
      <c r="G693" s="64"/>
      <c r="H693" s="65"/>
      <c r="I693" s="66"/>
      <c r="J693" s="66"/>
      <c r="K693" s="66"/>
      <c r="L693" s="67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9"/>
      <c r="X693" s="70"/>
      <c r="Y693" s="71"/>
      <c r="Z693" s="71"/>
      <c r="AA693" s="72"/>
    </row>
    <row r="694" spans="1:27" s="10" customFormat="1" x14ac:dyDescent="0.2">
      <c r="A694" s="7"/>
      <c r="B694" s="7"/>
      <c r="C694" s="7"/>
      <c r="D694" s="7"/>
      <c r="E694" s="7"/>
      <c r="F694" s="7"/>
      <c r="G694" s="64"/>
      <c r="H694" s="65"/>
      <c r="I694" s="66"/>
      <c r="J694" s="66"/>
      <c r="K694" s="66"/>
      <c r="L694" s="67"/>
      <c r="M694" s="68"/>
      <c r="N694" s="68"/>
      <c r="O694" s="68"/>
      <c r="P694" s="68"/>
      <c r="Q694" s="68"/>
      <c r="R694" s="68"/>
      <c r="S694" s="68"/>
      <c r="T694" s="68"/>
      <c r="U694" s="68"/>
      <c r="V694" s="68"/>
      <c r="W694" s="69"/>
      <c r="X694" s="70"/>
      <c r="Y694" s="71"/>
      <c r="Z694" s="71"/>
      <c r="AA694" s="72"/>
    </row>
    <row r="695" spans="1:27" s="10" customFormat="1" x14ac:dyDescent="0.2">
      <c r="A695" s="7"/>
      <c r="B695" s="7"/>
      <c r="C695" s="7"/>
      <c r="D695" s="7"/>
      <c r="E695" s="7"/>
      <c r="F695" s="7"/>
      <c r="G695" s="64"/>
      <c r="H695" s="65"/>
      <c r="I695" s="66"/>
      <c r="J695" s="66"/>
      <c r="K695" s="66"/>
      <c r="L695" s="67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9"/>
      <c r="X695" s="70"/>
      <c r="Y695" s="71"/>
      <c r="Z695" s="71"/>
      <c r="AA695" s="72"/>
    </row>
    <row r="696" spans="1:27" s="10" customFormat="1" x14ac:dyDescent="0.2">
      <c r="A696" s="7"/>
      <c r="B696" s="7"/>
      <c r="C696" s="7"/>
      <c r="D696" s="7"/>
      <c r="E696" s="7"/>
      <c r="F696" s="7"/>
      <c r="G696" s="64"/>
      <c r="H696" s="65"/>
      <c r="I696" s="66"/>
      <c r="J696" s="66"/>
      <c r="K696" s="66"/>
      <c r="L696" s="67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9"/>
      <c r="X696" s="70"/>
      <c r="Y696" s="71"/>
      <c r="Z696" s="71"/>
      <c r="AA696" s="72"/>
    </row>
    <row r="697" spans="1:27" s="10" customFormat="1" x14ac:dyDescent="0.2">
      <c r="A697" s="7"/>
      <c r="B697" s="7"/>
      <c r="C697" s="7"/>
      <c r="D697" s="7"/>
      <c r="E697" s="7"/>
      <c r="F697" s="7"/>
      <c r="G697" s="64"/>
      <c r="H697" s="65"/>
      <c r="I697" s="66"/>
      <c r="J697" s="66"/>
      <c r="K697" s="66"/>
      <c r="L697" s="67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9"/>
      <c r="X697" s="70"/>
      <c r="Y697" s="71"/>
      <c r="Z697" s="71"/>
      <c r="AA697" s="72"/>
    </row>
    <row r="698" spans="1:27" s="10" customFormat="1" x14ac:dyDescent="0.2">
      <c r="A698" s="7"/>
      <c r="B698" s="7"/>
      <c r="C698" s="7"/>
      <c r="D698" s="7"/>
      <c r="E698" s="7"/>
      <c r="F698" s="7"/>
      <c r="G698" s="64"/>
      <c r="H698" s="65"/>
      <c r="I698" s="66"/>
      <c r="J698" s="66"/>
      <c r="K698" s="66"/>
      <c r="L698" s="67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9"/>
      <c r="X698" s="70"/>
      <c r="Y698" s="71"/>
      <c r="Z698" s="71"/>
      <c r="AA698" s="72"/>
    </row>
    <row r="699" spans="1:27" s="10" customFormat="1" x14ac:dyDescent="0.2">
      <c r="A699" s="7"/>
      <c r="B699" s="7"/>
      <c r="C699" s="7"/>
      <c r="D699" s="7"/>
      <c r="E699" s="7"/>
      <c r="F699" s="7"/>
      <c r="G699" s="64"/>
      <c r="H699" s="65"/>
      <c r="I699" s="66"/>
      <c r="J699" s="66"/>
      <c r="K699" s="66"/>
      <c r="L699" s="67"/>
      <c r="M699" s="68"/>
      <c r="N699" s="68"/>
      <c r="O699" s="68"/>
      <c r="P699" s="68"/>
      <c r="Q699" s="68"/>
      <c r="R699" s="68"/>
      <c r="S699" s="68"/>
      <c r="T699" s="68"/>
      <c r="U699" s="68"/>
      <c r="V699" s="68"/>
      <c r="W699" s="69"/>
      <c r="X699" s="70"/>
      <c r="Y699" s="71"/>
      <c r="Z699" s="71"/>
      <c r="AA699" s="72"/>
    </row>
    <row r="700" spans="1:27" s="10" customFormat="1" x14ac:dyDescent="0.2">
      <c r="A700" s="7"/>
      <c r="B700" s="7"/>
      <c r="C700" s="7"/>
      <c r="D700" s="7"/>
      <c r="E700" s="7"/>
      <c r="F700" s="7"/>
      <c r="G700" s="64"/>
      <c r="H700" s="65"/>
      <c r="I700" s="66"/>
      <c r="J700" s="66"/>
      <c r="K700" s="66"/>
      <c r="L700" s="67"/>
      <c r="M700" s="68"/>
      <c r="N700" s="68"/>
      <c r="O700" s="68"/>
      <c r="P700" s="68"/>
      <c r="Q700" s="68"/>
      <c r="R700" s="68"/>
      <c r="S700" s="68"/>
      <c r="T700" s="68"/>
      <c r="U700" s="68"/>
      <c r="V700" s="68"/>
      <c r="W700" s="69"/>
      <c r="X700" s="70"/>
      <c r="Y700" s="71"/>
      <c r="Z700" s="71"/>
      <c r="AA700" s="72"/>
    </row>
    <row r="701" spans="1:27" s="10" customFormat="1" x14ac:dyDescent="0.2">
      <c r="A701" s="7"/>
      <c r="B701" s="7"/>
      <c r="C701" s="7"/>
      <c r="D701" s="7"/>
      <c r="E701" s="7"/>
      <c r="F701" s="7"/>
      <c r="G701" s="64"/>
      <c r="H701" s="65"/>
      <c r="I701" s="66"/>
      <c r="J701" s="66"/>
      <c r="K701" s="66"/>
      <c r="L701" s="67"/>
      <c r="M701" s="68"/>
      <c r="N701" s="68"/>
      <c r="O701" s="68"/>
      <c r="P701" s="68"/>
      <c r="Q701" s="68"/>
      <c r="R701" s="68"/>
      <c r="S701" s="68"/>
      <c r="T701" s="68"/>
      <c r="U701" s="68"/>
      <c r="V701" s="68"/>
      <c r="W701" s="69"/>
      <c r="X701" s="70"/>
      <c r="Y701" s="71"/>
      <c r="Z701" s="71"/>
      <c r="AA701" s="72"/>
    </row>
    <row r="702" spans="1:27" s="10" customFormat="1" x14ac:dyDescent="0.2">
      <c r="A702" s="7"/>
      <c r="B702" s="7"/>
      <c r="C702" s="7"/>
      <c r="D702" s="7"/>
      <c r="E702" s="7"/>
      <c r="F702" s="7"/>
      <c r="G702" s="64"/>
      <c r="H702" s="65"/>
      <c r="I702" s="66"/>
      <c r="J702" s="66"/>
      <c r="K702" s="66"/>
      <c r="L702" s="67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9"/>
      <c r="X702" s="70"/>
      <c r="Y702" s="71"/>
      <c r="Z702" s="71"/>
      <c r="AA702" s="72"/>
    </row>
    <row r="703" spans="1:27" s="10" customFormat="1" x14ac:dyDescent="0.2">
      <c r="A703" s="7"/>
      <c r="B703" s="7"/>
      <c r="C703" s="7"/>
      <c r="D703" s="7"/>
      <c r="E703" s="7"/>
      <c r="F703" s="7"/>
      <c r="G703" s="64"/>
      <c r="H703" s="65"/>
      <c r="I703" s="66"/>
      <c r="J703" s="66"/>
      <c r="K703" s="66"/>
      <c r="L703" s="67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9"/>
      <c r="X703" s="70"/>
      <c r="Y703" s="71"/>
      <c r="Z703" s="71"/>
      <c r="AA703" s="72"/>
    </row>
    <row r="704" spans="1:27" s="10" customFormat="1" x14ac:dyDescent="0.2">
      <c r="A704" s="7"/>
      <c r="B704" s="7"/>
      <c r="C704" s="7"/>
      <c r="D704" s="7"/>
      <c r="E704" s="7"/>
      <c r="F704" s="7"/>
      <c r="G704" s="64"/>
      <c r="H704" s="65"/>
      <c r="I704" s="66"/>
      <c r="J704" s="66"/>
      <c r="K704" s="66"/>
      <c r="L704" s="67"/>
      <c r="M704" s="68"/>
      <c r="N704" s="68"/>
      <c r="O704" s="68"/>
      <c r="P704" s="68"/>
      <c r="Q704" s="68"/>
      <c r="R704" s="68"/>
      <c r="S704" s="68"/>
      <c r="T704" s="68"/>
      <c r="U704" s="68"/>
      <c r="V704" s="68"/>
      <c r="W704" s="69"/>
      <c r="X704" s="70"/>
      <c r="Y704" s="71"/>
      <c r="Z704" s="71"/>
      <c r="AA704" s="72"/>
    </row>
    <row r="705" spans="1:27" s="10" customFormat="1" x14ac:dyDescent="0.2">
      <c r="A705" s="7"/>
      <c r="B705" s="7"/>
      <c r="C705" s="7"/>
      <c r="D705" s="7"/>
      <c r="E705" s="7"/>
      <c r="F705" s="7"/>
      <c r="G705" s="64"/>
      <c r="H705" s="65"/>
      <c r="I705" s="66"/>
      <c r="J705" s="66"/>
      <c r="K705" s="66"/>
      <c r="L705" s="67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9"/>
      <c r="X705" s="70"/>
      <c r="Y705" s="71"/>
      <c r="Z705" s="71"/>
      <c r="AA705" s="72"/>
    </row>
    <row r="706" spans="1:27" s="10" customFormat="1" x14ac:dyDescent="0.2">
      <c r="A706" s="7"/>
      <c r="B706" s="7"/>
      <c r="C706" s="7"/>
      <c r="D706" s="7"/>
      <c r="E706" s="7"/>
      <c r="F706" s="7"/>
      <c r="G706" s="64"/>
      <c r="H706" s="65"/>
      <c r="I706" s="66"/>
      <c r="J706" s="66"/>
      <c r="K706" s="66"/>
      <c r="L706" s="67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9"/>
      <c r="X706" s="70"/>
      <c r="Y706" s="71"/>
      <c r="Z706" s="71"/>
      <c r="AA706" s="72"/>
    </row>
    <row r="707" spans="1:27" s="10" customFormat="1" x14ac:dyDescent="0.2">
      <c r="A707" s="7"/>
      <c r="B707" s="7"/>
      <c r="C707" s="7"/>
      <c r="D707" s="7"/>
      <c r="E707" s="7"/>
      <c r="F707" s="7"/>
      <c r="G707" s="64"/>
      <c r="H707" s="65"/>
      <c r="I707" s="66"/>
      <c r="J707" s="66"/>
      <c r="K707" s="66"/>
      <c r="L707" s="67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9"/>
      <c r="X707" s="70"/>
      <c r="Y707" s="71"/>
      <c r="Z707" s="71"/>
      <c r="AA707" s="72"/>
    </row>
    <row r="708" spans="1:27" s="10" customFormat="1" x14ac:dyDescent="0.2">
      <c r="A708" s="7"/>
      <c r="B708" s="7"/>
      <c r="C708" s="7"/>
      <c r="D708" s="7"/>
      <c r="E708" s="7"/>
      <c r="F708" s="7"/>
      <c r="G708" s="64"/>
      <c r="H708" s="65"/>
      <c r="I708" s="66"/>
      <c r="J708" s="66"/>
      <c r="K708" s="66"/>
      <c r="L708" s="67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9"/>
      <c r="X708" s="70"/>
      <c r="Y708" s="71"/>
      <c r="Z708" s="71"/>
      <c r="AA708" s="72"/>
    </row>
    <row r="709" spans="1:27" s="10" customFormat="1" x14ac:dyDescent="0.2">
      <c r="A709" s="7"/>
      <c r="B709" s="7"/>
      <c r="C709" s="7"/>
      <c r="D709" s="7"/>
      <c r="E709" s="7"/>
      <c r="F709" s="7"/>
      <c r="G709" s="64"/>
      <c r="H709" s="65"/>
      <c r="I709" s="66"/>
      <c r="J709" s="66"/>
      <c r="K709" s="66"/>
      <c r="L709" s="67"/>
      <c r="M709" s="68"/>
      <c r="N709" s="68"/>
      <c r="O709" s="68"/>
      <c r="P709" s="68"/>
      <c r="Q709" s="68"/>
      <c r="R709" s="68"/>
      <c r="S709" s="68"/>
      <c r="T709" s="68"/>
      <c r="U709" s="68"/>
      <c r="V709" s="68"/>
      <c r="W709" s="69"/>
      <c r="X709" s="70"/>
      <c r="Y709" s="71"/>
      <c r="Z709" s="71"/>
      <c r="AA709" s="72"/>
    </row>
    <row r="710" spans="1:27" s="10" customFormat="1" x14ac:dyDescent="0.2">
      <c r="A710" s="7"/>
      <c r="B710" s="7"/>
      <c r="C710" s="7"/>
      <c r="D710" s="7"/>
      <c r="E710" s="7"/>
      <c r="F710" s="7"/>
      <c r="G710" s="64"/>
      <c r="H710" s="65"/>
      <c r="I710" s="66"/>
      <c r="J710" s="66"/>
      <c r="K710" s="66"/>
      <c r="L710" s="67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9"/>
      <c r="X710" s="70"/>
      <c r="Y710" s="71"/>
      <c r="Z710" s="71"/>
      <c r="AA710" s="72"/>
    </row>
    <row r="711" spans="1:27" s="10" customFormat="1" x14ac:dyDescent="0.2">
      <c r="A711" s="7"/>
      <c r="B711" s="7"/>
      <c r="C711" s="7"/>
      <c r="D711" s="7"/>
      <c r="E711" s="7"/>
      <c r="F711" s="7"/>
      <c r="G711" s="64"/>
      <c r="H711" s="65"/>
      <c r="I711" s="66"/>
      <c r="J711" s="66"/>
      <c r="K711" s="66"/>
      <c r="L711" s="67"/>
      <c r="M711" s="68"/>
      <c r="N711" s="68"/>
      <c r="O711" s="68"/>
      <c r="P711" s="68"/>
      <c r="Q711" s="68"/>
      <c r="R711" s="68"/>
      <c r="S711" s="68"/>
      <c r="T711" s="68"/>
      <c r="U711" s="68"/>
      <c r="V711" s="68"/>
      <c r="W711" s="69"/>
      <c r="X711" s="70"/>
      <c r="Y711" s="71"/>
      <c r="Z711" s="71"/>
      <c r="AA711" s="72"/>
    </row>
    <row r="712" spans="1:27" s="10" customFormat="1" x14ac:dyDescent="0.2">
      <c r="A712" s="7"/>
      <c r="B712" s="7"/>
      <c r="C712" s="7"/>
      <c r="D712" s="7"/>
      <c r="E712" s="7"/>
      <c r="F712" s="7"/>
      <c r="G712" s="64"/>
      <c r="H712" s="65"/>
      <c r="I712" s="66"/>
      <c r="J712" s="66"/>
      <c r="K712" s="66"/>
      <c r="L712" s="67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9"/>
      <c r="X712" s="70"/>
      <c r="Y712" s="71"/>
      <c r="Z712" s="71"/>
      <c r="AA712" s="72"/>
    </row>
    <row r="713" spans="1:27" s="10" customFormat="1" x14ac:dyDescent="0.2">
      <c r="A713" s="7"/>
      <c r="B713" s="7"/>
      <c r="C713" s="7"/>
      <c r="D713" s="7"/>
      <c r="E713" s="7"/>
      <c r="F713" s="7"/>
      <c r="G713" s="64"/>
      <c r="H713" s="65"/>
      <c r="I713" s="66"/>
      <c r="J713" s="66"/>
      <c r="K713" s="66"/>
      <c r="L713" s="67"/>
      <c r="M713" s="68"/>
      <c r="N713" s="68"/>
      <c r="O713" s="68"/>
      <c r="P713" s="68"/>
      <c r="Q713" s="68"/>
      <c r="R713" s="68"/>
      <c r="S713" s="68"/>
      <c r="T713" s="68"/>
      <c r="U713" s="68"/>
      <c r="V713" s="68"/>
      <c r="W713" s="69"/>
      <c r="X713" s="70"/>
      <c r="Y713" s="71"/>
      <c r="Z713" s="71"/>
      <c r="AA713" s="72"/>
    </row>
    <row r="714" spans="1:27" s="10" customFormat="1" x14ac:dyDescent="0.2">
      <c r="A714" s="7"/>
      <c r="B714" s="7"/>
      <c r="C714" s="7"/>
      <c r="D714" s="7"/>
      <c r="E714" s="7"/>
      <c r="F714" s="7"/>
      <c r="G714" s="64"/>
      <c r="H714" s="65"/>
      <c r="I714" s="66"/>
      <c r="J714" s="66"/>
      <c r="K714" s="66"/>
      <c r="L714" s="67"/>
      <c r="M714" s="68"/>
      <c r="N714" s="68"/>
      <c r="O714" s="68"/>
      <c r="P714" s="68"/>
      <c r="Q714" s="68"/>
      <c r="R714" s="68"/>
      <c r="S714" s="68"/>
      <c r="T714" s="68"/>
      <c r="U714" s="68"/>
      <c r="V714" s="68"/>
      <c r="W714" s="69"/>
      <c r="X714" s="70"/>
      <c r="Y714" s="71"/>
      <c r="Z714" s="71"/>
      <c r="AA714" s="72"/>
    </row>
    <row r="715" spans="1:27" s="10" customFormat="1" x14ac:dyDescent="0.2">
      <c r="A715" s="7"/>
      <c r="B715" s="7"/>
      <c r="C715" s="7"/>
      <c r="D715" s="7"/>
      <c r="E715" s="7"/>
      <c r="F715" s="7"/>
      <c r="G715" s="64"/>
      <c r="H715" s="65"/>
      <c r="I715" s="66"/>
      <c r="J715" s="66"/>
      <c r="K715" s="66"/>
      <c r="L715" s="67"/>
      <c r="M715" s="68"/>
      <c r="N715" s="68"/>
      <c r="O715" s="68"/>
      <c r="P715" s="68"/>
      <c r="Q715" s="68"/>
      <c r="R715" s="68"/>
      <c r="S715" s="68"/>
      <c r="T715" s="68"/>
      <c r="U715" s="68"/>
      <c r="V715" s="68"/>
      <c r="W715" s="69"/>
      <c r="X715" s="70"/>
      <c r="Y715" s="71"/>
      <c r="Z715" s="71"/>
      <c r="AA715" s="72"/>
    </row>
    <row r="716" spans="1:27" s="10" customFormat="1" x14ac:dyDescent="0.2">
      <c r="A716" s="7"/>
      <c r="B716" s="7"/>
      <c r="C716" s="7"/>
      <c r="D716" s="7"/>
      <c r="E716" s="7"/>
      <c r="F716" s="7"/>
      <c r="G716" s="64"/>
      <c r="H716" s="65"/>
      <c r="I716" s="66"/>
      <c r="J716" s="66"/>
      <c r="K716" s="66"/>
      <c r="L716" s="67"/>
      <c r="M716" s="68"/>
      <c r="N716" s="68"/>
      <c r="O716" s="68"/>
      <c r="P716" s="68"/>
      <c r="Q716" s="68"/>
      <c r="R716" s="68"/>
      <c r="S716" s="68"/>
      <c r="T716" s="68"/>
      <c r="U716" s="68"/>
      <c r="V716" s="68"/>
      <c r="W716" s="69"/>
      <c r="X716" s="70"/>
      <c r="Y716" s="71"/>
      <c r="Z716" s="71"/>
      <c r="AA716" s="72"/>
    </row>
    <row r="717" spans="1:27" s="10" customFormat="1" x14ac:dyDescent="0.2">
      <c r="A717" s="7"/>
      <c r="B717" s="7"/>
      <c r="C717" s="7"/>
      <c r="D717" s="7"/>
      <c r="E717" s="7"/>
      <c r="F717" s="7"/>
      <c r="G717" s="64"/>
      <c r="H717" s="65"/>
      <c r="I717" s="66"/>
      <c r="J717" s="66"/>
      <c r="K717" s="66"/>
      <c r="L717" s="67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9"/>
      <c r="X717" s="70"/>
      <c r="Y717" s="71"/>
      <c r="Z717" s="71"/>
      <c r="AA717" s="72"/>
    </row>
    <row r="718" spans="1:27" s="10" customFormat="1" x14ac:dyDescent="0.2">
      <c r="A718" s="7"/>
      <c r="B718" s="7"/>
      <c r="C718" s="7"/>
      <c r="D718" s="7"/>
      <c r="E718" s="7"/>
      <c r="F718" s="7"/>
      <c r="G718" s="64"/>
      <c r="H718" s="65"/>
      <c r="I718" s="66"/>
      <c r="J718" s="66"/>
      <c r="K718" s="66"/>
      <c r="L718" s="67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9"/>
      <c r="X718" s="70"/>
      <c r="Y718" s="71"/>
      <c r="Z718" s="71"/>
      <c r="AA718" s="72"/>
    </row>
    <row r="719" spans="1:27" s="10" customFormat="1" x14ac:dyDescent="0.2">
      <c r="A719" s="7"/>
      <c r="B719" s="7"/>
      <c r="C719" s="7"/>
      <c r="D719" s="7"/>
      <c r="E719" s="7"/>
      <c r="F719" s="7"/>
      <c r="G719" s="64"/>
      <c r="H719" s="65"/>
      <c r="I719" s="66"/>
      <c r="J719" s="66"/>
      <c r="K719" s="66"/>
      <c r="L719" s="67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9"/>
      <c r="X719" s="70"/>
      <c r="Y719" s="71"/>
      <c r="Z719" s="71"/>
      <c r="AA719" s="72"/>
    </row>
    <row r="720" spans="1:27" s="10" customFormat="1" x14ac:dyDescent="0.2">
      <c r="A720" s="7"/>
      <c r="B720" s="7"/>
      <c r="C720" s="7"/>
      <c r="D720" s="7"/>
      <c r="E720" s="7"/>
      <c r="F720" s="7"/>
      <c r="G720" s="64"/>
      <c r="H720" s="65"/>
      <c r="I720" s="66"/>
      <c r="J720" s="66"/>
      <c r="K720" s="66"/>
      <c r="L720" s="67"/>
      <c r="M720" s="68"/>
      <c r="N720" s="68"/>
      <c r="O720" s="68"/>
      <c r="P720" s="68"/>
      <c r="Q720" s="68"/>
      <c r="R720" s="68"/>
      <c r="S720" s="68"/>
      <c r="T720" s="68"/>
      <c r="U720" s="68"/>
      <c r="V720" s="68"/>
      <c r="W720" s="69"/>
      <c r="X720" s="70"/>
      <c r="Y720" s="71"/>
      <c r="Z720" s="71"/>
      <c r="AA720" s="72"/>
    </row>
    <row r="721" spans="1:27" s="10" customFormat="1" x14ac:dyDescent="0.2">
      <c r="A721" s="7"/>
      <c r="B721" s="7"/>
      <c r="C721" s="7"/>
      <c r="D721" s="7"/>
      <c r="E721" s="7"/>
      <c r="F721" s="7"/>
      <c r="G721" s="64"/>
      <c r="H721" s="65"/>
      <c r="I721" s="66"/>
      <c r="J721" s="66"/>
      <c r="K721" s="66"/>
      <c r="L721" s="67"/>
      <c r="M721" s="68"/>
      <c r="N721" s="68"/>
      <c r="O721" s="68"/>
      <c r="P721" s="68"/>
      <c r="Q721" s="68"/>
      <c r="R721" s="68"/>
      <c r="S721" s="68"/>
      <c r="T721" s="68"/>
      <c r="U721" s="68"/>
      <c r="V721" s="68"/>
      <c r="W721" s="69"/>
      <c r="X721" s="70"/>
      <c r="Y721" s="71"/>
      <c r="Z721" s="71"/>
      <c r="AA721" s="72"/>
    </row>
    <row r="722" spans="1:27" s="10" customFormat="1" x14ac:dyDescent="0.2">
      <c r="A722" s="7"/>
      <c r="B722" s="7"/>
      <c r="C722" s="7"/>
      <c r="D722" s="7"/>
      <c r="E722" s="7"/>
      <c r="F722" s="7"/>
      <c r="G722" s="64"/>
      <c r="H722" s="65"/>
      <c r="I722" s="66"/>
      <c r="J722" s="66"/>
      <c r="K722" s="66"/>
      <c r="L722" s="67"/>
      <c r="M722" s="68"/>
      <c r="N722" s="68"/>
      <c r="O722" s="68"/>
      <c r="P722" s="68"/>
      <c r="Q722" s="68"/>
      <c r="R722" s="68"/>
      <c r="S722" s="68"/>
      <c r="T722" s="68"/>
      <c r="U722" s="68"/>
      <c r="V722" s="68"/>
      <c r="W722" s="69"/>
      <c r="X722" s="70"/>
      <c r="Y722" s="71"/>
      <c r="Z722" s="71"/>
      <c r="AA722" s="72"/>
    </row>
    <row r="723" spans="1:27" s="10" customFormat="1" x14ac:dyDescent="0.2">
      <c r="A723" s="7"/>
      <c r="B723" s="7"/>
      <c r="C723" s="7"/>
      <c r="D723" s="7"/>
      <c r="E723" s="7"/>
      <c r="F723" s="7"/>
      <c r="G723" s="64"/>
      <c r="H723" s="65"/>
      <c r="I723" s="66"/>
      <c r="J723" s="66"/>
      <c r="K723" s="66"/>
      <c r="L723" s="67"/>
      <c r="M723" s="68"/>
      <c r="N723" s="68"/>
      <c r="O723" s="68"/>
      <c r="P723" s="68"/>
      <c r="Q723" s="68"/>
      <c r="R723" s="68"/>
      <c r="S723" s="68"/>
      <c r="T723" s="68"/>
      <c r="U723" s="68"/>
      <c r="V723" s="68"/>
      <c r="W723" s="69"/>
      <c r="X723" s="70"/>
      <c r="Y723" s="71"/>
      <c r="Z723" s="71"/>
      <c r="AA723" s="72"/>
    </row>
    <row r="724" spans="1:27" s="10" customFormat="1" x14ac:dyDescent="0.2">
      <c r="A724" s="7"/>
      <c r="B724" s="7"/>
      <c r="C724" s="7"/>
      <c r="D724" s="7"/>
      <c r="E724" s="7"/>
      <c r="F724" s="7"/>
      <c r="G724" s="64"/>
      <c r="H724" s="65"/>
      <c r="I724" s="66"/>
      <c r="J724" s="66"/>
      <c r="K724" s="66"/>
      <c r="L724" s="67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9"/>
      <c r="X724" s="70"/>
      <c r="Y724" s="71"/>
      <c r="Z724" s="71"/>
      <c r="AA724" s="72"/>
    </row>
    <row r="725" spans="1:27" s="10" customFormat="1" x14ac:dyDescent="0.2">
      <c r="A725" s="7"/>
      <c r="B725" s="7"/>
      <c r="C725" s="7"/>
      <c r="D725" s="7"/>
      <c r="E725" s="7"/>
      <c r="F725" s="7"/>
      <c r="G725" s="64"/>
      <c r="H725" s="65"/>
      <c r="I725" s="66"/>
      <c r="J725" s="66"/>
      <c r="K725" s="66"/>
      <c r="L725" s="67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9"/>
      <c r="X725" s="70"/>
      <c r="Y725" s="71"/>
      <c r="Z725" s="71"/>
      <c r="AA725" s="72"/>
    </row>
    <row r="726" spans="1:27" s="10" customFormat="1" x14ac:dyDescent="0.2">
      <c r="A726" s="7"/>
      <c r="B726" s="7"/>
      <c r="C726" s="7"/>
      <c r="D726" s="7"/>
      <c r="E726" s="7"/>
      <c r="F726" s="7"/>
      <c r="G726" s="64"/>
      <c r="H726" s="65"/>
      <c r="I726" s="66"/>
      <c r="J726" s="66"/>
      <c r="K726" s="66"/>
      <c r="L726" s="67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9"/>
      <c r="X726" s="70"/>
      <c r="Y726" s="71"/>
      <c r="Z726" s="71"/>
      <c r="AA726" s="72"/>
    </row>
    <row r="727" spans="1:27" s="10" customFormat="1" x14ac:dyDescent="0.2">
      <c r="A727" s="7"/>
      <c r="B727" s="7"/>
      <c r="C727" s="7"/>
      <c r="D727" s="7"/>
      <c r="E727" s="7"/>
      <c r="F727" s="7"/>
      <c r="G727" s="64"/>
      <c r="H727" s="65"/>
      <c r="I727" s="66"/>
      <c r="J727" s="66"/>
      <c r="K727" s="66"/>
      <c r="L727" s="67"/>
      <c r="M727" s="68"/>
      <c r="N727" s="68"/>
      <c r="O727" s="68"/>
      <c r="P727" s="68"/>
      <c r="Q727" s="68"/>
      <c r="R727" s="68"/>
      <c r="S727" s="68"/>
      <c r="T727" s="68"/>
      <c r="U727" s="68"/>
      <c r="V727" s="68"/>
      <c r="W727" s="69"/>
      <c r="X727" s="70"/>
      <c r="Y727" s="71"/>
      <c r="Z727" s="71"/>
      <c r="AA727" s="72"/>
    </row>
    <row r="728" spans="1:27" s="10" customFormat="1" x14ac:dyDescent="0.2">
      <c r="A728" s="7"/>
      <c r="B728" s="7"/>
      <c r="C728" s="7"/>
      <c r="D728" s="7"/>
      <c r="E728" s="7"/>
      <c r="F728" s="7"/>
      <c r="G728" s="64"/>
      <c r="H728" s="65"/>
      <c r="I728" s="66"/>
      <c r="J728" s="66"/>
      <c r="K728" s="66"/>
      <c r="L728" s="67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9"/>
      <c r="X728" s="70"/>
      <c r="Y728" s="71"/>
      <c r="Z728" s="71"/>
      <c r="AA728" s="72"/>
    </row>
    <row r="729" spans="1:27" s="10" customFormat="1" x14ac:dyDescent="0.2">
      <c r="A729" s="7"/>
      <c r="B729" s="7"/>
      <c r="C729" s="7"/>
      <c r="D729" s="7"/>
      <c r="E729" s="7"/>
      <c r="F729" s="7"/>
      <c r="G729" s="64"/>
      <c r="H729" s="65"/>
      <c r="I729" s="66"/>
      <c r="J729" s="66"/>
      <c r="K729" s="66"/>
      <c r="L729" s="67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9"/>
      <c r="X729" s="70"/>
      <c r="Y729" s="71"/>
      <c r="Z729" s="71"/>
      <c r="AA729" s="72"/>
    </row>
    <row r="730" spans="1:27" s="10" customFormat="1" x14ac:dyDescent="0.2">
      <c r="A730" s="7"/>
      <c r="B730" s="7"/>
      <c r="C730" s="7"/>
      <c r="D730" s="7"/>
      <c r="E730" s="7"/>
      <c r="F730" s="7"/>
      <c r="G730" s="64"/>
      <c r="H730" s="65"/>
      <c r="I730" s="66"/>
      <c r="J730" s="66"/>
      <c r="K730" s="66"/>
      <c r="L730" s="67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9"/>
      <c r="X730" s="70"/>
      <c r="Y730" s="71"/>
      <c r="Z730" s="71"/>
      <c r="AA730" s="72"/>
    </row>
    <row r="731" spans="1:27" s="10" customFormat="1" x14ac:dyDescent="0.2">
      <c r="A731" s="7"/>
      <c r="B731" s="7"/>
      <c r="C731" s="7"/>
      <c r="D731" s="7"/>
      <c r="E731" s="7"/>
      <c r="F731" s="7"/>
      <c r="G731" s="64"/>
      <c r="H731" s="65"/>
      <c r="I731" s="66"/>
      <c r="J731" s="66"/>
      <c r="K731" s="66"/>
      <c r="L731" s="67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9"/>
      <c r="X731" s="70"/>
      <c r="Y731" s="71"/>
      <c r="Z731" s="71"/>
      <c r="AA731" s="72"/>
    </row>
    <row r="732" spans="1:27" s="10" customFormat="1" x14ac:dyDescent="0.2">
      <c r="A732" s="7"/>
      <c r="B732" s="7"/>
      <c r="C732" s="7"/>
      <c r="D732" s="7"/>
      <c r="E732" s="7"/>
      <c r="F732" s="7"/>
      <c r="G732" s="64"/>
      <c r="H732" s="65"/>
      <c r="I732" s="66"/>
      <c r="J732" s="66"/>
      <c r="K732" s="66"/>
      <c r="L732" s="67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9"/>
      <c r="X732" s="70"/>
      <c r="Y732" s="71"/>
      <c r="Z732" s="71"/>
      <c r="AA732" s="72"/>
    </row>
    <row r="733" spans="1:27" s="10" customFormat="1" x14ac:dyDescent="0.2">
      <c r="A733" s="7"/>
      <c r="B733" s="7"/>
      <c r="C733" s="7"/>
      <c r="D733" s="7"/>
      <c r="E733" s="7"/>
      <c r="F733" s="7"/>
      <c r="G733" s="64"/>
      <c r="H733" s="65"/>
      <c r="I733" s="66"/>
      <c r="J733" s="66"/>
      <c r="K733" s="66"/>
      <c r="L733" s="67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9"/>
      <c r="X733" s="70"/>
      <c r="Y733" s="71"/>
      <c r="Z733" s="71"/>
      <c r="AA733" s="72"/>
    </row>
    <row r="734" spans="1:27" s="10" customFormat="1" x14ac:dyDescent="0.2">
      <c r="A734" s="7"/>
      <c r="B734" s="7"/>
      <c r="C734" s="7"/>
      <c r="D734" s="7"/>
      <c r="E734" s="7"/>
      <c r="F734" s="7"/>
      <c r="G734" s="64"/>
      <c r="H734" s="65"/>
      <c r="I734" s="66"/>
      <c r="J734" s="66"/>
      <c r="K734" s="66"/>
      <c r="L734" s="67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9"/>
      <c r="X734" s="70"/>
      <c r="Y734" s="71"/>
      <c r="Z734" s="71"/>
      <c r="AA734" s="72"/>
    </row>
    <row r="735" spans="1:27" s="10" customFormat="1" x14ac:dyDescent="0.2">
      <c r="A735" s="7"/>
      <c r="B735" s="7"/>
      <c r="C735" s="7"/>
      <c r="D735" s="7"/>
      <c r="E735" s="7"/>
      <c r="F735" s="7"/>
      <c r="G735" s="64"/>
      <c r="H735" s="65"/>
      <c r="I735" s="66"/>
      <c r="J735" s="66"/>
      <c r="K735" s="66"/>
      <c r="L735" s="67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9"/>
      <c r="X735" s="70"/>
      <c r="Y735" s="71"/>
      <c r="Z735" s="71"/>
      <c r="AA735" s="72"/>
    </row>
    <row r="736" spans="1:27" s="10" customFormat="1" x14ac:dyDescent="0.2">
      <c r="A736" s="7"/>
      <c r="B736" s="7"/>
      <c r="C736" s="7"/>
      <c r="D736" s="7"/>
      <c r="E736" s="7"/>
      <c r="F736" s="7"/>
      <c r="G736" s="64"/>
      <c r="H736" s="65"/>
      <c r="I736" s="66"/>
      <c r="J736" s="66"/>
      <c r="K736" s="66"/>
      <c r="L736" s="67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9"/>
      <c r="X736" s="70"/>
      <c r="Y736" s="71"/>
      <c r="Z736" s="71"/>
      <c r="AA736" s="72"/>
    </row>
    <row r="737" spans="1:27" s="10" customFormat="1" x14ac:dyDescent="0.2">
      <c r="A737" s="7"/>
      <c r="B737" s="7"/>
      <c r="C737" s="7"/>
      <c r="D737" s="7"/>
      <c r="E737" s="7"/>
      <c r="F737" s="7"/>
      <c r="G737" s="64"/>
      <c r="H737" s="65"/>
      <c r="I737" s="66"/>
      <c r="J737" s="66"/>
      <c r="K737" s="66"/>
      <c r="L737" s="67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9"/>
      <c r="X737" s="70"/>
      <c r="Y737" s="71"/>
      <c r="Z737" s="71"/>
      <c r="AA737" s="72"/>
    </row>
    <row r="738" spans="1:27" s="10" customFormat="1" x14ac:dyDescent="0.2">
      <c r="A738" s="7"/>
      <c r="B738" s="7"/>
      <c r="C738" s="7"/>
      <c r="D738" s="7"/>
      <c r="E738" s="7"/>
      <c r="F738" s="7"/>
      <c r="G738" s="64"/>
      <c r="H738" s="65"/>
      <c r="I738" s="66"/>
      <c r="J738" s="66"/>
      <c r="K738" s="66"/>
      <c r="L738" s="67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9"/>
      <c r="X738" s="70"/>
      <c r="Y738" s="71"/>
      <c r="Z738" s="71"/>
      <c r="AA738" s="72"/>
    </row>
    <row r="739" spans="1:27" s="10" customFormat="1" x14ac:dyDescent="0.2">
      <c r="A739" s="7"/>
      <c r="B739" s="7"/>
      <c r="C739" s="7"/>
      <c r="D739" s="7"/>
      <c r="E739" s="7"/>
      <c r="F739" s="7"/>
      <c r="G739" s="64"/>
      <c r="H739" s="65"/>
      <c r="I739" s="66"/>
      <c r="J739" s="66"/>
      <c r="K739" s="66"/>
      <c r="L739" s="67"/>
      <c r="M739" s="68"/>
      <c r="N739" s="68"/>
      <c r="O739" s="68"/>
      <c r="P739" s="68"/>
      <c r="Q739" s="68"/>
      <c r="R739" s="68"/>
      <c r="S739" s="68"/>
      <c r="T739" s="68"/>
      <c r="U739" s="68"/>
      <c r="V739" s="68"/>
      <c r="W739" s="69"/>
      <c r="X739" s="70"/>
      <c r="Y739" s="71"/>
      <c r="Z739" s="71"/>
      <c r="AA739" s="72"/>
    </row>
    <row r="740" spans="1:27" s="10" customFormat="1" x14ac:dyDescent="0.2">
      <c r="A740" s="7"/>
      <c r="B740" s="7"/>
      <c r="C740" s="7"/>
      <c r="D740" s="7"/>
      <c r="E740" s="7"/>
      <c r="F740" s="7"/>
      <c r="G740" s="64"/>
      <c r="H740" s="65"/>
      <c r="I740" s="66"/>
      <c r="J740" s="66"/>
      <c r="K740" s="66"/>
      <c r="L740" s="67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69"/>
      <c r="X740" s="70"/>
      <c r="Y740" s="71"/>
      <c r="Z740" s="71"/>
      <c r="AA740" s="72"/>
    </row>
    <row r="741" spans="1:27" s="10" customFormat="1" x14ac:dyDescent="0.2">
      <c r="A741" s="7"/>
      <c r="B741" s="7"/>
      <c r="C741" s="7"/>
      <c r="D741" s="7"/>
      <c r="E741" s="7"/>
      <c r="F741" s="7"/>
      <c r="G741" s="64"/>
      <c r="H741" s="65"/>
      <c r="I741" s="66"/>
      <c r="J741" s="66"/>
      <c r="K741" s="66"/>
      <c r="L741" s="67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9"/>
      <c r="X741" s="70"/>
      <c r="Y741" s="71"/>
      <c r="Z741" s="71"/>
      <c r="AA741" s="72"/>
    </row>
    <row r="742" spans="1:27" s="10" customFormat="1" x14ac:dyDescent="0.2">
      <c r="A742" s="7"/>
      <c r="B742" s="7"/>
      <c r="C742" s="7"/>
      <c r="D742" s="7"/>
      <c r="E742" s="7"/>
      <c r="F742" s="7"/>
      <c r="G742" s="64"/>
      <c r="H742" s="65"/>
      <c r="I742" s="66"/>
      <c r="J742" s="66"/>
      <c r="K742" s="66"/>
      <c r="L742" s="67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9"/>
      <c r="X742" s="70"/>
      <c r="Y742" s="71"/>
      <c r="Z742" s="71"/>
      <c r="AA742" s="72"/>
    </row>
    <row r="743" spans="1:27" s="10" customFormat="1" x14ac:dyDescent="0.2">
      <c r="A743" s="7"/>
      <c r="B743" s="7"/>
      <c r="C743" s="7"/>
      <c r="D743" s="7"/>
      <c r="E743" s="7"/>
      <c r="F743" s="7"/>
      <c r="G743" s="64"/>
      <c r="H743" s="65"/>
      <c r="I743" s="66"/>
      <c r="J743" s="66"/>
      <c r="K743" s="66"/>
      <c r="L743" s="67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9"/>
      <c r="X743" s="70"/>
      <c r="Y743" s="71"/>
      <c r="Z743" s="71"/>
      <c r="AA743" s="72"/>
    </row>
    <row r="744" spans="1:27" s="10" customFormat="1" x14ac:dyDescent="0.2">
      <c r="A744" s="7"/>
      <c r="B744" s="7"/>
      <c r="C744" s="7"/>
      <c r="D744" s="7"/>
      <c r="E744" s="7"/>
      <c r="F744" s="7"/>
      <c r="G744" s="64"/>
      <c r="H744" s="65"/>
      <c r="I744" s="66"/>
      <c r="J744" s="66"/>
      <c r="K744" s="66"/>
      <c r="L744" s="67"/>
      <c r="M744" s="68"/>
      <c r="N744" s="68"/>
      <c r="O744" s="68"/>
      <c r="P744" s="68"/>
      <c r="Q744" s="68"/>
      <c r="R744" s="68"/>
      <c r="S744" s="68"/>
      <c r="T744" s="68"/>
      <c r="U744" s="68"/>
      <c r="V744" s="68"/>
      <c r="W744" s="69"/>
      <c r="X744" s="70"/>
      <c r="Y744" s="71"/>
      <c r="Z744" s="71"/>
      <c r="AA744" s="72"/>
    </row>
    <row r="745" spans="1:27" s="10" customFormat="1" x14ac:dyDescent="0.2">
      <c r="A745" s="7"/>
      <c r="B745" s="7"/>
      <c r="C745" s="7"/>
      <c r="D745" s="7"/>
      <c r="E745" s="7"/>
      <c r="F745" s="7"/>
      <c r="G745" s="64"/>
      <c r="H745" s="65"/>
      <c r="I745" s="66"/>
      <c r="J745" s="66"/>
      <c r="K745" s="66"/>
      <c r="L745" s="67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9"/>
      <c r="X745" s="70"/>
      <c r="Y745" s="71"/>
      <c r="Z745" s="71"/>
      <c r="AA745" s="72"/>
    </row>
    <row r="746" spans="1:27" s="10" customFormat="1" x14ac:dyDescent="0.2">
      <c r="A746" s="7"/>
      <c r="B746" s="7"/>
      <c r="C746" s="7"/>
      <c r="D746" s="7"/>
      <c r="E746" s="7"/>
      <c r="F746" s="7"/>
      <c r="G746" s="64"/>
      <c r="H746" s="65"/>
      <c r="I746" s="66"/>
      <c r="J746" s="66"/>
      <c r="K746" s="66"/>
      <c r="L746" s="67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9"/>
      <c r="X746" s="70"/>
      <c r="Y746" s="71"/>
      <c r="Z746" s="71"/>
      <c r="AA746" s="72"/>
    </row>
    <row r="747" spans="1:27" s="10" customFormat="1" x14ac:dyDescent="0.2">
      <c r="A747" s="7"/>
      <c r="B747" s="7"/>
      <c r="C747" s="7"/>
      <c r="D747" s="7"/>
      <c r="E747" s="7"/>
      <c r="F747" s="7"/>
      <c r="G747" s="64"/>
      <c r="H747" s="65"/>
      <c r="I747" s="66"/>
      <c r="J747" s="66"/>
      <c r="K747" s="66"/>
      <c r="L747" s="67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9"/>
      <c r="X747" s="70"/>
      <c r="Y747" s="71"/>
      <c r="Z747" s="71"/>
      <c r="AA747" s="72"/>
    </row>
    <row r="748" spans="1:27" s="10" customFormat="1" x14ac:dyDescent="0.2">
      <c r="A748" s="7"/>
      <c r="B748" s="7"/>
      <c r="C748" s="7"/>
      <c r="D748" s="7"/>
      <c r="E748" s="7"/>
      <c r="F748" s="7"/>
      <c r="G748" s="64"/>
      <c r="H748" s="65"/>
      <c r="I748" s="66"/>
      <c r="J748" s="66"/>
      <c r="K748" s="66"/>
      <c r="L748" s="67"/>
      <c r="M748" s="68"/>
      <c r="N748" s="68"/>
      <c r="O748" s="68"/>
      <c r="P748" s="68"/>
      <c r="Q748" s="68"/>
      <c r="R748" s="68"/>
      <c r="S748" s="68"/>
      <c r="T748" s="68"/>
      <c r="U748" s="68"/>
      <c r="V748" s="68"/>
      <c r="W748" s="69"/>
      <c r="X748" s="70"/>
      <c r="Y748" s="71"/>
      <c r="Z748" s="71"/>
      <c r="AA748" s="72"/>
    </row>
    <row r="749" spans="1:27" s="10" customFormat="1" x14ac:dyDescent="0.2">
      <c r="A749" s="7"/>
      <c r="B749" s="7"/>
      <c r="C749" s="7"/>
      <c r="D749" s="7"/>
      <c r="E749" s="7"/>
      <c r="F749" s="7"/>
      <c r="G749" s="64"/>
      <c r="H749" s="65"/>
      <c r="I749" s="66"/>
      <c r="J749" s="66"/>
      <c r="K749" s="66"/>
      <c r="L749" s="67"/>
      <c r="M749" s="68"/>
      <c r="N749" s="68"/>
      <c r="O749" s="68"/>
      <c r="P749" s="68"/>
      <c r="Q749" s="68"/>
      <c r="R749" s="68"/>
      <c r="S749" s="68"/>
      <c r="T749" s="68"/>
      <c r="U749" s="68"/>
      <c r="V749" s="68"/>
      <c r="W749" s="69"/>
      <c r="X749" s="70"/>
      <c r="Y749" s="71"/>
      <c r="Z749" s="71"/>
      <c r="AA749" s="72"/>
    </row>
    <row r="750" spans="1:27" s="10" customFormat="1" x14ac:dyDescent="0.2">
      <c r="A750" s="7"/>
      <c r="B750" s="7"/>
      <c r="C750" s="7"/>
      <c r="D750" s="7"/>
      <c r="E750" s="7"/>
      <c r="F750" s="7"/>
      <c r="G750" s="64"/>
      <c r="H750" s="65"/>
      <c r="I750" s="66"/>
      <c r="J750" s="66"/>
      <c r="K750" s="66"/>
      <c r="L750" s="67"/>
      <c r="M750" s="68"/>
      <c r="N750" s="68"/>
      <c r="O750" s="68"/>
      <c r="P750" s="68"/>
      <c r="Q750" s="68"/>
      <c r="R750" s="68"/>
      <c r="S750" s="68"/>
      <c r="T750" s="68"/>
      <c r="U750" s="68"/>
      <c r="V750" s="68"/>
      <c r="W750" s="69"/>
      <c r="X750" s="70"/>
      <c r="Y750" s="71"/>
      <c r="Z750" s="71"/>
      <c r="AA750" s="72"/>
    </row>
    <row r="751" spans="1:27" s="10" customFormat="1" x14ac:dyDescent="0.2">
      <c r="A751" s="7"/>
      <c r="B751" s="7"/>
      <c r="C751" s="7"/>
      <c r="D751" s="7"/>
      <c r="E751" s="7"/>
      <c r="F751" s="7"/>
      <c r="G751" s="64"/>
      <c r="H751" s="65"/>
      <c r="I751" s="66"/>
      <c r="J751" s="66"/>
      <c r="K751" s="66"/>
      <c r="L751" s="67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9"/>
      <c r="X751" s="70"/>
      <c r="Y751" s="71"/>
      <c r="Z751" s="71"/>
      <c r="AA751" s="72"/>
    </row>
    <row r="752" spans="1:27" s="10" customFormat="1" x14ac:dyDescent="0.2">
      <c r="A752" s="7"/>
      <c r="B752" s="7"/>
      <c r="C752" s="7"/>
      <c r="D752" s="7"/>
      <c r="E752" s="7"/>
      <c r="F752" s="7"/>
      <c r="G752" s="64"/>
      <c r="H752" s="65"/>
      <c r="I752" s="66"/>
      <c r="J752" s="66"/>
      <c r="K752" s="66"/>
      <c r="L752" s="67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9"/>
      <c r="X752" s="70"/>
      <c r="Y752" s="71"/>
      <c r="Z752" s="71"/>
      <c r="AA752" s="72"/>
    </row>
    <row r="753" spans="1:27" s="10" customFormat="1" x14ac:dyDescent="0.2">
      <c r="A753" s="7"/>
      <c r="B753" s="7"/>
      <c r="C753" s="7"/>
      <c r="D753" s="7"/>
      <c r="E753" s="7"/>
      <c r="F753" s="7"/>
      <c r="G753" s="64"/>
      <c r="H753" s="65"/>
      <c r="I753" s="66"/>
      <c r="J753" s="66"/>
      <c r="K753" s="66"/>
      <c r="L753" s="67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9"/>
      <c r="X753" s="70"/>
      <c r="Y753" s="71"/>
      <c r="Z753" s="71"/>
      <c r="AA753" s="72"/>
    </row>
    <row r="754" spans="1:27" s="10" customFormat="1" x14ac:dyDescent="0.2">
      <c r="A754" s="7"/>
      <c r="B754" s="7"/>
      <c r="C754" s="7"/>
      <c r="D754" s="7"/>
      <c r="E754" s="7"/>
      <c r="F754" s="7"/>
      <c r="G754" s="64"/>
      <c r="H754" s="65"/>
      <c r="I754" s="66"/>
      <c r="J754" s="66"/>
      <c r="K754" s="66"/>
      <c r="L754" s="67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9"/>
      <c r="X754" s="70"/>
      <c r="Y754" s="71"/>
      <c r="Z754" s="71"/>
      <c r="AA754" s="72"/>
    </row>
    <row r="755" spans="1:27" s="10" customFormat="1" x14ac:dyDescent="0.2">
      <c r="A755" s="7"/>
      <c r="B755" s="7"/>
      <c r="C755" s="7"/>
      <c r="D755" s="7"/>
      <c r="E755" s="7"/>
      <c r="F755" s="7"/>
      <c r="G755" s="64"/>
      <c r="H755" s="65"/>
      <c r="I755" s="66"/>
      <c r="J755" s="66"/>
      <c r="K755" s="66"/>
      <c r="L755" s="67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69"/>
      <c r="X755" s="70"/>
      <c r="Y755" s="71"/>
      <c r="Z755" s="71"/>
      <c r="AA755" s="72"/>
    </row>
    <row r="756" spans="1:27" s="10" customFormat="1" x14ac:dyDescent="0.2">
      <c r="A756" s="7"/>
      <c r="B756" s="7"/>
      <c r="C756" s="7"/>
      <c r="D756" s="7"/>
      <c r="E756" s="7"/>
      <c r="F756" s="7"/>
      <c r="G756" s="64"/>
      <c r="H756" s="65"/>
      <c r="I756" s="66"/>
      <c r="J756" s="66"/>
      <c r="K756" s="66"/>
      <c r="L756" s="67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9"/>
      <c r="X756" s="70"/>
      <c r="Y756" s="71"/>
      <c r="Z756" s="71"/>
      <c r="AA756" s="72"/>
    </row>
    <row r="757" spans="1:27" s="5" customFormat="1" x14ac:dyDescent="0.2">
      <c r="A757" s="7"/>
      <c r="B757" s="7"/>
      <c r="C757" s="7"/>
      <c r="D757" s="7"/>
      <c r="E757" s="7"/>
      <c r="F757" s="7"/>
      <c r="G757" s="54"/>
      <c r="H757" s="55"/>
      <c r="I757" s="56"/>
      <c r="J757" s="56"/>
      <c r="K757" s="56"/>
      <c r="L757" s="57"/>
      <c r="M757" s="58"/>
      <c r="N757" s="58"/>
      <c r="O757" s="58"/>
      <c r="P757" s="58"/>
      <c r="Q757" s="58"/>
      <c r="R757" s="58"/>
      <c r="S757" s="58"/>
      <c r="T757" s="58"/>
      <c r="U757" s="58"/>
      <c r="V757" s="58"/>
      <c r="W757" s="59"/>
      <c r="X757" s="40"/>
      <c r="Y757" s="41"/>
      <c r="Z757" s="41"/>
      <c r="AA757" s="42"/>
    </row>
    <row r="758" spans="1:27" s="5" customFormat="1" x14ac:dyDescent="0.2">
      <c r="A758" s="7"/>
      <c r="B758" s="7"/>
      <c r="C758" s="7"/>
      <c r="D758" s="7"/>
      <c r="E758" s="7"/>
      <c r="F758" s="7"/>
      <c r="G758" s="54"/>
      <c r="H758" s="55"/>
      <c r="I758" s="56"/>
      <c r="J758" s="56"/>
      <c r="K758" s="56"/>
      <c r="L758" s="57"/>
      <c r="M758" s="58"/>
      <c r="N758" s="58"/>
      <c r="O758" s="58"/>
      <c r="P758" s="58"/>
      <c r="Q758" s="58"/>
      <c r="R758" s="58"/>
      <c r="S758" s="58"/>
      <c r="T758" s="58"/>
      <c r="U758" s="58"/>
      <c r="V758" s="58"/>
      <c r="W758" s="59"/>
      <c r="X758" s="40"/>
      <c r="Y758" s="41"/>
      <c r="Z758" s="41"/>
      <c r="AA758" s="42"/>
    </row>
    <row r="759" spans="1:27" s="5" customFormat="1" x14ac:dyDescent="0.2">
      <c r="A759" s="7"/>
      <c r="B759" s="7"/>
      <c r="C759" s="7"/>
      <c r="D759" s="7"/>
      <c r="E759" s="7"/>
      <c r="F759" s="7"/>
      <c r="G759" s="54"/>
      <c r="H759" s="55"/>
      <c r="I759" s="56"/>
      <c r="J759" s="56"/>
      <c r="K759" s="56"/>
      <c r="L759" s="57"/>
      <c r="M759" s="58"/>
      <c r="N759" s="58"/>
      <c r="O759" s="58"/>
      <c r="P759" s="58"/>
      <c r="Q759" s="58"/>
      <c r="R759" s="58"/>
      <c r="S759" s="58"/>
      <c r="T759" s="58"/>
      <c r="U759" s="58"/>
      <c r="V759" s="58"/>
      <c r="W759" s="59"/>
      <c r="X759" s="40"/>
      <c r="Y759" s="41"/>
      <c r="Z759" s="41"/>
      <c r="AA759" s="42"/>
    </row>
    <row r="760" spans="1:27" s="5" customFormat="1" x14ac:dyDescent="0.2">
      <c r="A760" s="7"/>
      <c r="B760" s="7"/>
      <c r="C760" s="7"/>
      <c r="D760" s="7"/>
      <c r="E760" s="7"/>
      <c r="F760" s="7"/>
      <c r="G760" s="54"/>
      <c r="H760" s="55"/>
      <c r="I760" s="56"/>
      <c r="J760" s="56"/>
      <c r="K760" s="56"/>
      <c r="L760" s="57"/>
      <c r="M760" s="58"/>
      <c r="N760" s="58"/>
      <c r="O760" s="58"/>
      <c r="P760" s="58"/>
      <c r="Q760" s="58"/>
      <c r="R760" s="58"/>
      <c r="S760" s="58"/>
      <c r="T760" s="58"/>
      <c r="U760" s="58"/>
      <c r="V760" s="58"/>
      <c r="W760" s="59"/>
      <c r="X760" s="40"/>
      <c r="Y760" s="41"/>
      <c r="Z760" s="41"/>
      <c r="AA760" s="42"/>
    </row>
    <row r="761" spans="1:27" s="5" customFormat="1" x14ac:dyDescent="0.2">
      <c r="A761" s="7"/>
      <c r="B761" s="7"/>
      <c r="C761" s="7"/>
      <c r="D761" s="7"/>
      <c r="E761" s="7"/>
      <c r="F761" s="7"/>
      <c r="G761" s="54"/>
      <c r="H761" s="55"/>
      <c r="I761" s="56"/>
      <c r="J761" s="56"/>
      <c r="K761" s="56"/>
      <c r="L761" s="57"/>
      <c r="M761" s="58"/>
      <c r="N761" s="58"/>
      <c r="O761" s="58"/>
      <c r="P761" s="58"/>
      <c r="Q761" s="58"/>
      <c r="R761" s="58"/>
      <c r="S761" s="58"/>
      <c r="T761" s="58"/>
      <c r="U761" s="58"/>
      <c r="V761" s="58"/>
      <c r="W761" s="59"/>
      <c r="X761" s="40"/>
      <c r="Y761" s="41"/>
      <c r="Z761" s="41"/>
      <c r="AA761" s="42"/>
    </row>
    <row r="762" spans="1:27" s="5" customFormat="1" x14ac:dyDescent="0.2">
      <c r="A762" s="7"/>
      <c r="B762" s="7"/>
      <c r="C762" s="7"/>
      <c r="D762" s="7"/>
      <c r="E762" s="7"/>
      <c r="F762" s="7"/>
      <c r="G762" s="54"/>
      <c r="H762" s="55"/>
      <c r="I762" s="56"/>
      <c r="J762" s="56"/>
      <c r="K762" s="56"/>
      <c r="L762" s="57"/>
      <c r="M762" s="58"/>
      <c r="N762" s="58"/>
      <c r="O762" s="58"/>
      <c r="P762" s="58"/>
      <c r="Q762" s="58"/>
      <c r="R762" s="58"/>
      <c r="S762" s="58"/>
      <c r="T762" s="58"/>
      <c r="U762" s="58"/>
      <c r="V762" s="58"/>
      <c r="W762" s="59"/>
      <c r="X762" s="40"/>
      <c r="Y762" s="41"/>
      <c r="Z762" s="41"/>
      <c r="AA762" s="42"/>
    </row>
    <row r="763" spans="1:27" s="5" customFormat="1" x14ac:dyDescent="0.2">
      <c r="A763" s="7"/>
      <c r="B763" s="7"/>
      <c r="C763" s="7"/>
      <c r="D763" s="7"/>
      <c r="E763" s="7"/>
      <c r="F763" s="7"/>
      <c r="G763" s="54"/>
      <c r="H763" s="55"/>
      <c r="I763" s="56"/>
      <c r="J763" s="56"/>
      <c r="K763" s="56"/>
      <c r="L763" s="57"/>
      <c r="M763" s="58"/>
      <c r="N763" s="58"/>
      <c r="O763" s="58"/>
      <c r="P763" s="58"/>
      <c r="Q763" s="58"/>
      <c r="R763" s="58"/>
      <c r="S763" s="58"/>
      <c r="T763" s="58"/>
      <c r="U763" s="58"/>
      <c r="V763" s="58"/>
      <c r="W763" s="59"/>
      <c r="X763" s="40"/>
      <c r="Y763" s="41"/>
      <c r="Z763" s="41"/>
      <c r="AA763" s="42"/>
    </row>
    <row r="764" spans="1:27" s="5" customFormat="1" x14ac:dyDescent="0.2">
      <c r="A764" s="7"/>
      <c r="B764" s="7"/>
      <c r="C764" s="7"/>
      <c r="D764" s="7"/>
      <c r="E764" s="7"/>
      <c r="F764" s="7"/>
      <c r="G764" s="54"/>
      <c r="H764" s="55"/>
      <c r="I764" s="56"/>
      <c r="J764" s="56"/>
      <c r="K764" s="56"/>
      <c r="L764" s="57"/>
      <c r="M764" s="58"/>
      <c r="N764" s="58"/>
      <c r="O764" s="58"/>
      <c r="P764" s="58"/>
      <c r="Q764" s="58"/>
      <c r="R764" s="58"/>
      <c r="S764" s="58"/>
      <c r="T764" s="58"/>
      <c r="U764" s="58"/>
      <c r="V764" s="58"/>
      <c r="W764" s="59"/>
      <c r="X764" s="40"/>
      <c r="Y764" s="41"/>
      <c r="Z764" s="41"/>
      <c r="AA764" s="42"/>
    </row>
    <row r="765" spans="1:27" s="5" customFormat="1" x14ac:dyDescent="0.2">
      <c r="A765" s="7"/>
      <c r="B765" s="7"/>
      <c r="C765" s="7"/>
      <c r="D765" s="7"/>
      <c r="E765" s="7"/>
      <c r="F765" s="7"/>
      <c r="G765" s="54"/>
      <c r="H765" s="55"/>
      <c r="I765" s="56"/>
      <c r="J765" s="56"/>
      <c r="K765" s="56"/>
      <c r="L765" s="57"/>
      <c r="M765" s="58"/>
      <c r="N765" s="58"/>
      <c r="O765" s="58"/>
      <c r="P765" s="58"/>
      <c r="Q765" s="58"/>
      <c r="R765" s="58"/>
      <c r="S765" s="58"/>
      <c r="T765" s="58"/>
      <c r="U765" s="58"/>
      <c r="V765" s="58"/>
      <c r="W765" s="59"/>
      <c r="X765" s="40"/>
      <c r="Y765" s="41"/>
      <c r="Z765" s="41"/>
      <c r="AA765" s="42"/>
    </row>
    <row r="766" spans="1:27" s="5" customFormat="1" x14ac:dyDescent="0.2">
      <c r="A766" s="7"/>
      <c r="B766" s="7"/>
      <c r="C766" s="7"/>
      <c r="D766" s="7"/>
      <c r="E766" s="7"/>
      <c r="F766" s="7"/>
      <c r="G766" s="54"/>
      <c r="H766" s="55"/>
      <c r="I766" s="56"/>
      <c r="J766" s="56"/>
      <c r="K766" s="56"/>
      <c r="L766" s="57"/>
      <c r="M766" s="58"/>
      <c r="N766" s="58"/>
      <c r="O766" s="58"/>
      <c r="P766" s="58"/>
      <c r="Q766" s="58"/>
      <c r="R766" s="58"/>
      <c r="S766" s="58"/>
      <c r="T766" s="58"/>
      <c r="U766" s="58"/>
      <c r="V766" s="58"/>
      <c r="W766" s="59"/>
      <c r="X766" s="40"/>
      <c r="Y766" s="41"/>
      <c r="Z766" s="41"/>
      <c r="AA766" s="42"/>
    </row>
    <row r="767" spans="1:27" s="5" customFormat="1" x14ac:dyDescent="0.2">
      <c r="A767" s="7"/>
      <c r="B767" s="7"/>
      <c r="C767" s="7"/>
      <c r="D767" s="7"/>
      <c r="E767" s="7"/>
      <c r="F767" s="7"/>
      <c r="G767" s="54"/>
      <c r="H767" s="55"/>
      <c r="I767" s="56"/>
      <c r="J767" s="56"/>
      <c r="K767" s="56"/>
      <c r="L767" s="57"/>
      <c r="M767" s="58"/>
      <c r="N767" s="58"/>
      <c r="O767" s="58"/>
      <c r="P767" s="58"/>
      <c r="Q767" s="58"/>
      <c r="R767" s="58"/>
      <c r="S767" s="58"/>
      <c r="T767" s="58"/>
      <c r="U767" s="58"/>
      <c r="V767" s="58"/>
      <c r="W767" s="59"/>
      <c r="X767" s="40"/>
      <c r="Y767" s="41"/>
      <c r="Z767" s="41"/>
      <c r="AA767" s="42"/>
    </row>
    <row r="768" spans="1:27" s="5" customFormat="1" x14ac:dyDescent="0.2">
      <c r="A768" s="7"/>
      <c r="B768" s="7"/>
      <c r="C768" s="7"/>
      <c r="D768" s="7"/>
      <c r="E768" s="7"/>
      <c r="F768" s="7"/>
      <c r="G768" s="54"/>
      <c r="H768" s="55"/>
      <c r="I768" s="56"/>
      <c r="J768" s="56"/>
      <c r="K768" s="56"/>
      <c r="L768" s="57"/>
      <c r="M768" s="58"/>
      <c r="N768" s="58"/>
      <c r="O768" s="58"/>
      <c r="P768" s="58"/>
      <c r="Q768" s="58"/>
      <c r="R768" s="58"/>
      <c r="S768" s="58"/>
      <c r="T768" s="58"/>
      <c r="U768" s="58"/>
      <c r="V768" s="58"/>
      <c r="W768" s="59"/>
      <c r="X768" s="40"/>
      <c r="Y768" s="41"/>
      <c r="Z768" s="41"/>
      <c r="AA768" s="42"/>
    </row>
    <row r="769" spans="1:27" s="5" customFormat="1" x14ac:dyDescent="0.2">
      <c r="A769" s="7"/>
      <c r="B769" s="7"/>
      <c r="C769" s="7"/>
      <c r="D769" s="7"/>
      <c r="E769" s="7"/>
      <c r="F769" s="7"/>
      <c r="G769" s="54"/>
      <c r="H769" s="55"/>
      <c r="I769" s="56"/>
      <c r="J769" s="56"/>
      <c r="K769" s="56"/>
      <c r="L769" s="57"/>
      <c r="M769" s="58"/>
      <c r="N769" s="58"/>
      <c r="O769" s="58"/>
      <c r="P769" s="58"/>
      <c r="Q769" s="58"/>
      <c r="R769" s="58"/>
      <c r="S769" s="58"/>
      <c r="T769" s="58"/>
      <c r="U769" s="58"/>
      <c r="V769" s="58"/>
      <c r="W769" s="59"/>
      <c r="X769" s="40"/>
      <c r="Y769" s="41"/>
      <c r="Z769" s="41"/>
      <c r="AA769" s="42"/>
    </row>
    <row r="770" spans="1:27" s="5" customFormat="1" x14ac:dyDescent="0.2">
      <c r="A770" s="7"/>
      <c r="B770" s="7"/>
      <c r="C770" s="7"/>
      <c r="D770" s="7"/>
      <c r="E770" s="7"/>
      <c r="F770" s="7"/>
      <c r="G770" s="54"/>
      <c r="H770" s="55"/>
      <c r="I770" s="56"/>
      <c r="J770" s="56"/>
      <c r="K770" s="56"/>
      <c r="L770" s="57"/>
      <c r="M770" s="58"/>
      <c r="N770" s="58"/>
      <c r="O770" s="58"/>
      <c r="P770" s="58"/>
      <c r="Q770" s="58"/>
      <c r="R770" s="58"/>
      <c r="S770" s="58"/>
      <c r="T770" s="58"/>
      <c r="U770" s="58"/>
      <c r="V770" s="58"/>
      <c r="W770" s="59"/>
      <c r="X770" s="40"/>
      <c r="Y770" s="41"/>
      <c r="Z770" s="41"/>
      <c r="AA770" s="42"/>
    </row>
    <row r="771" spans="1:27" s="5" customFormat="1" x14ac:dyDescent="0.2">
      <c r="A771" s="7"/>
      <c r="B771" s="7"/>
      <c r="C771" s="7"/>
      <c r="D771" s="7"/>
      <c r="E771" s="7"/>
      <c r="F771" s="7"/>
      <c r="G771" s="54"/>
      <c r="H771" s="55"/>
      <c r="I771" s="56"/>
      <c r="J771" s="56"/>
      <c r="K771" s="56"/>
      <c r="L771" s="57"/>
      <c r="M771" s="58"/>
      <c r="N771" s="58"/>
      <c r="O771" s="58"/>
      <c r="P771" s="58"/>
      <c r="Q771" s="58"/>
      <c r="R771" s="58"/>
      <c r="S771" s="58"/>
      <c r="T771" s="58"/>
      <c r="U771" s="58"/>
      <c r="V771" s="58"/>
      <c r="W771" s="59"/>
      <c r="X771" s="40"/>
      <c r="Y771" s="41"/>
      <c r="Z771" s="41"/>
      <c r="AA771" s="42"/>
    </row>
    <row r="772" spans="1:27" s="5" customFormat="1" x14ac:dyDescent="0.2">
      <c r="A772" s="7"/>
      <c r="B772" s="7"/>
      <c r="C772" s="7"/>
      <c r="D772" s="7"/>
      <c r="E772" s="7"/>
      <c r="F772" s="7"/>
      <c r="G772" s="54"/>
      <c r="H772" s="55"/>
      <c r="I772" s="56"/>
      <c r="J772" s="56"/>
      <c r="K772" s="56"/>
      <c r="L772" s="57"/>
      <c r="M772" s="58"/>
      <c r="N772" s="58"/>
      <c r="O772" s="58"/>
      <c r="P772" s="58"/>
      <c r="Q772" s="58"/>
      <c r="R772" s="58"/>
      <c r="S772" s="58"/>
      <c r="T772" s="58"/>
      <c r="U772" s="58"/>
      <c r="V772" s="58"/>
      <c r="W772" s="59"/>
      <c r="X772" s="40"/>
      <c r="Y772" s="41"/>
      <c r="Z772" s="41"/>
      <c r="AA772" s="42"/>
    </row>
    <row r="773" spans="1:27" s="5" customFormat="1" x14ac:dyDescent="0.2">
      <c r="A773" s="7"/>
      <c r="B773" s="7"/>
      <c r="C773" s="7"/>
      <c r="D773" s="7"/>
      <c r="E773" s="7"/>
      <c r="F773" s="7"/>
      <c r="G773" s="54"/>
      <c r="H773" s="55"/>
      <c r="I773" s="56"/>
      <c r="J773" s="56"/>
      <c r="K773" s="56"/>
      <c r="L773" s="57"/>
      <c r="M773" s="58"/>
      <c r="N773" s="58"/>
      <c r="O773" s="58"/>
      <c r="P773" s="58"/>
      <c r="Q773" s="58"/>
      <c r="R773" s="58"/>
      <c r="S773" s="58"/>
      <c r="T773" s="58"/>
      <c r="U773" s="58"/>
      <c r="V773" s="58"/>
      <c r="W773" s="59"/>
      <c r="X773" s="40"/>
      <c r="Y773" s="41"/>
      <c r="Z773" s="41"/>
      <c r="AA773" s="42"/>
    </row>
    <row r="774" spans="1:27" s="5" customFormat="1" x14ac:dyDescent="0.2">
      <c r="A774" s="7"/>
      <c r="B774" s="7"/>
      <c r="C774" s="7"/>
      <c r="D774" s="7"/>
      <c r="E774" s="7"/>
      <c r="F774" s="7"/>
      <c r="G774" s="54"/>
      <c r="H774" s="55"/>
      <c r="I774" s="56"/>
      <c r="J774" s="56"/>
      <c r="K774" s="56"/>
      <c r="L774" s="57"/>
      <c r="M774" s="58"/>
      <c r="N774" s="58"/>
      <c r="O774" s="58"/>
      <c r="P774" s="58"/>
      <c r="Q774" s="58"/>
      <c r="R774" s="58"/>
      <c r="S774" s="58"/>
      <c r="T774" s="58"/>
      <c r="U774" s="58"/>
      <c r="V774" s="58"/>
      <c r="W774" s="59"/>
      <c r="X774" s="40"/>
      <c r="Y774" s="41"/>
      <c r="Z774" s="41"/>
      <c r="AA774" s="42"/>
    </row>
    <row r="775" spans="1:27" s="5" customFormat="1" x14ac:dyDescent="0.2">
      <c r="A775" s="7"/>
      <c r="B775" s="7"/>
      <c r="C775" s="7"/>
      <c r="D775" s="7"/>
      <c r="E775" s="7"/>
      <c r="F775" s="7"/>
      <c r="G775" s="54"/>
      <c r="H775" s="55"/>
      <c r="I775" s="56"/>
      <c r="J775" s="56"/>
      <c r="K775" s="56"/>
      <c r="L775" s="57"/>
      <c r="M775" s="58"/>
      <c r="N775" s="58"/>
      <c r="O775" s="58"/>
      <c r="P775" s="58"/>
      <c r="Q775" s="58"/>
      <c r="R775" s="58"/>
      <c r="S775" s="58"/>
      <c r="T775" s="58"/>
      <c r="U775" s="58"/>
      <c r="V775" s="58"/>
      <c r="W775" s="59"/>
      <c r="X775" s="40"/>
      <c r="Y775" s="41"/>
      <c r="Z775" s="41"/>
      <c r="AA775" s="42"/>
    </row>
    <row r="776" spans="1:27" s="5" customFormat="1" x14ac:dyDescent="0.2">
      <c r="A776" s="7"/>
      <c r="B776" s="7"/>
      <c r="C776" s="7"/>
      <c r="D776" s="7"/>
      <c r="E776" s="7"/>
      <c r="F776" s="7"/>
      <c r="G776" s="54"/>
      <c r="H776" s="55"/>
      <c r="I776" s="56"/>
      <c r="J776" s="56"/>
      <c r="K776" s="56"/>
      <c r="L776" s="57"/>
      <c r="M776" s="58"/>
      <c r="N776" s="58"/>
      <c r="O776" s="58"/>
      <c r="P776" s="58"/>
      <c r="Q776" s="58"/>
      <c r="R776" s="58"/>
      <c r="S776" s="58"/>
      <c r="T776" s="58"/>
      <c r="U776" s="58"/>
      <c r="V776" s="58"/>
      <c r="W776" s="59"/>
      <c r="X776" s="40"/>
      <c r="Y776" s="41"/>
      <c r="Z776" s="41"/>
      <c r="AA776" s="42"/>
    </row>
    <row r="777" spans="1:27" s="5" customFormat="1" x14ac:dyDescent="0.2">
      <c r="A777" s="7"/>
      <c r="B777" s="7"/>
      <c r="C777" s="7"/>
      <c r="D777" s="7"/>
      <c r="E777" s="7"/>
      <c r="F777" s="7"/>
      <c r="G777" s="54"/>
      <c r="H777" s="55"/>
      <c r="I777" s="56"/>
      <c r="J777" s="56"/>
      <c r="K777" s="56"/>
      <c r="L777" s="57"/>
      <c r="M777" s="58"/>
      <c r="N777" s="58"/>
      <c r="O777" s="58"/>
      <c r="P777" s="58"/>
      <c r="Q777" s="58"/>
      <c r="R777" s="58"/>
      <c r="S777" s="58"/>
      <c r="T777" s="58"/>
      <c r="U777" s="58"/>
      <c r="V777" s="58"/>
      <c r="W777" s="59"/>
      <c r="X777" s="40"/>
      <c r="Y777" s="41"/>
      <c r="Z777" s="41"/>
      <c r="AA777" s="42"/>
    </row>
    <row r="778" spans="1:27" s="5" customFormat="1" x14ac:dyDescent="0.2">
      <c r="A778" s="7"/>
      <c r="B778" s="7"/>
      <c r="C778" s="7"/>
      <c r="D778" s="7"/>
      <c r="E778" s="7"/>
      <c r="F778" s="7"/>
      <c r="G778" s="54"/>
      <c r="H778" s="55"/>
      <c r="I778" s="56"/>
      <c r="J778" s="56"/>
      <c r="K778" s="56"/>
      <c r="L778" s="57"/>
      <c r="M778" s="58"/>
      <c r="N778" s="58"/>
      <c r="O778" s="58"/>
      <c r="P778" s="58"/>
      <c r="Q778" s="58"/>
      <c r="R778" s="58"/>
      <c r="S778" s="58"/>
      <c r="T778" s="58"/>
      <c r="U778" s="58"/>
      <c r="V778" s="58"/>
      <c r="W778" s="59"/>
      <c r="X778" s="40"/>
      <c r="Y778" s="41"/>
      <c r="Z778" s="41"/>
      <c r="AA778" s="42"/>
    </row>
    <row r="779" spans="1:27" s="5" customFormat="1" x14ac:dyDescent="0.2">
      <c r="A779" s="7"/>
      <c r="B779" s="7"/>
      <c r="C779" s="7"/>
      <c r="D779" s="7"/>
      <c r="E779" s="7"/>
      <c r="F779" s="7"/>
      <c r="G779" s="54"/>
      <c r="H779" s="55"/>
      <c r="I779" s="56"/>
      <c r="J779" s="56"/>
      <c r="K779" s="56"/>
      <c r="L779" s="57"/>
      <c r="M779" s="58"/>
      <c r="N779" s="58"/>
      <c r="O779" s="58"/>
      <c r="P779" s="58"/>
      <c r="Q779" s="58"/>
      <c r="R779" s="58"/>
      <c r="S779" s="58"/>
      <c r="T779" s="58"/>
      <c r="U779" s="58"/>
      <c r="V779" s="58"/>
      <c r="W779" s="59"/>
      <c r="X779" s="40"/>
      <c r="Y779" s="41"/>
      <c r="Z779" s="41"/>
      <c r="AA779" s="42"/>
    </row>
    <row r="780" spans="1:27" s="5" customFormat="1" x14ac:dyDescent="0.2">
      <c r="A780" s="7"/>
      <c r="B780" s="7"/>
      <c r="C780" s="7"/>
      <c r="D780" s="7"/>
      <c r="E780" s="7"/>
      <c r="F780" s="7"/>
      <c r="G780" s="54"/>
      <c r="H780" s="55"/>
      <c r="I780" s="56"/>
      <c r="J780" s="56"/>
      <c r="K780" s="56"/>
      <c r="L780" s="57"/>
      <c r="M780" s="58"/>
      <c r="N780" s="58"/>
      <c r="O780" s="58"/>
      <c r="P780" s="58"/>
      <c r="Q780" s="58"/>
      <c r="R780" s="58"/>
      <c r="S780" s="58"/>
      <c r="T780" s="58"/>
      <c r="U780" s="58"/>
      <c r="V780" s="58"/>
      <c r="W780" s="59"/>
      <c r="X780" s="40"/>
      <c r="Y780" s="41"/>
      <c r="Z780" s="41"/>
      <c r="AA780" s="42"/>
    </row>
    <row r="781" spans="1:27" s="5" customFormat="1" x14ac:dyDescent="0.2">
      <c r="A781" s="7"/>
      <c r="B781" s="7"/>
      <c r="C781" s="7"/>
      <c r="D781" s="7"/>
      <c r="E781" s="7"/>
      <c r="F781" s="7"/>
      <c r="G781" s="54"/>
      <c r="H781" s="55"/>
      <c r="I781" s="56"/>
      <c r="J781" s="56"/>
      <c r="K781" s="56"/>
      <c r="L781" s="57"/>
      <c r="M781" s="58"/>
      <c r="N781" s="58"/>
      <c r="O781" s="58"/>
      <c r="P781" s="58"/>
      <c r="Q781" s="58"/>
      <c r="R781" s="58"/>
      <c r="S781" s="58"/>
      <c r="T781" s="58"/>
      <c r="U781" s="58"/>
      <c r="V781" s="58"/>
      <c r="W781" s="59"/>
      <c r="X781" s="40"/>
      <c r="Y781" s="41"/>
      <c r="Z781" s="41"/>
      <c r="AA781" s="42"/>
    </row>
    <row r="782" spans="1:27" s="5" customFormat="1" x14ac:dyDescent="0.2">
      <c r="A782" s="7"/>
      <c r="B782" s="7"/>
      <c r="C782" s="7"/>
      <c r="D782" s="7"/>
      <c r="E782" s="7"/>
      <c r="F782" s="7"/>
      <c r="G782" s="54"/>
      <c r="H782" s="55"/>
      <c r="I782" s="56"/>
      <c r="J782" s="56"/>
      <c r="K782" s="56"/>
      <c r="L782" s="57"/>
      <c r="M782" s="58"/>
      <c r="N782" s="58"/>
      <c r="O782" s="58"/>
      <c r="P782" s="58"/>
      <c r="Q782" s="58"/>
      <c r="R782" s="58"/>
      <c r="S782" s="58"/>
      <c r="T782" s="58"/>
      <c r="U782" s="58"/>
      <c r="V782" s="58"/>
      <c r="W782" s="59"/>
      <c r="X782" s="40"/>
      <c r="Y782" s="41"/>
      <c r="Z782" s="41"/>
      <c r="AA782" s="42"/>
    </row>
    <row r="783" spans="1:27" s="5" customFormat="1" x14ac:dyDescent="0.2">
      <c r="A783" s="7"/>
      <c r="B783" s="7"/>
      <c r="C783" s="7"/>
      <c r="D783" s="7"/>
      <c r="E783" s="7"/>
      <c r="F783" s="7"/>
      <c r="G783" s="54"/>
      <c r="H783" s="55"/>
      <c r="I783" s="56"/>
      <c r="J783" s="56"/>
      <c r="K783" s="56"/>
      <c r="L783" s="57"/>
      <c r="M783" s="58"/>
      <c r="N783" s="58"/>
      <c r="O783" s="58"/>
      <c r="P783" s="58"/>
      <c r="Q783" s="58"/>
      <c r="R783" s="58"/>
      <c r="S783" s="58"/>
      <c r="T783" s="58"/>
      <c r="U783" s="58"/>
      <c r="V783" s="58"/>
      <c r="W783" s="59"/>
      <c r="X783" s="40"/>
      <c r="Y783" s="41"/>
      <c r="Z783" s="41"/>
      <c r="AA783" s="42"/>
    </row>
    <row r="784" spans="1:27" s="5" customFormat="1" x14ac:dyDescent="0.2">
      <c r="A784" s="7"/>
      <c r="B784" s="7"/>
      <c r="C784" s="7"/>
      <c r="D784" s="7"/>
      <c r="E784" s="7"/>
      <c r="F784" s="7"/>
      <c r="G784" s="54"/>
      <c r="H784" s="55"/>
      <c r="I784" s="56"/>
      <c r="J784" s="56"/>
      <c r="K784" s="56"/>
      <c r="L784" s="57"/>
      <c r="M784" s="58"/>
      <c r="N784" s="58"/>
      <c r="O784" s="58"/>
      <c r="P784" s="58"/>
      <c r="Q784" s="58"/>
      <c r="R784" s="58"/>
      <c r="S784" s="58"/>
      <c r="T784" s="58"/>
      <c r="U784" s="58"/>
      <c r="V784" s="58"/>
      <c r="W784" s="59"/>
      <c r="X784" s="40"/>
      <c r="Y784" s="41"/>
      <c r="Z784" s="41"/>
      <c r="AA784" s="42"/>
    </row>
    <row r="785" spans="1:27" s="5" customFormat="1" x14ac:dyDescent="0.2">
      <c r="A785" s="7"/>
      <c r="B785" s="7"/>
      <c r="C785" s="7"/>
      <c r="D785" s="7"/>
      <c r="E785" s="7"/>
      <c r="F785" s="7"/>
      <c r="G785" s="54"/>
      <c r="H785" s="55"/>
      <c r="I785" s="56"/>
      <c r="J785" s="56"/>
      <c r="K785" s="56"/>
      <c r="L785" s="57"/>
      <c r="M785" s="58"/>
      <c r="N785" s="58"/>
      <c r="O785" s="58"/>
      <c r="P785" s="58"/>
      <c r="Q785" s="58"/>
      <c r="R785" s="58"/>
      <c r="S785" s="58"/>
      <c r="T785" s="58"/>
      <c r="U785" s="58"/>
      <c r="V785" s="58"/>
      <c r="W785" s="59"/>
      <c r="X785" s="40"/>
      <c r="Y785" s="41"/>
      <c r="Z785" s="41"/>
      <c r="AA785" s="42"/>
    </row>
  </sheetData>
  <sheetProtection selectLockedCells="1"/>
  <protectedRanges>
    <protectedRange password="CA4B" sqref="AI40:AK65 AK29:AK33 G6:H6 AH15:AK26 AG54:AH65 AE15:AG15 AF16:AG16 AF21:AG21 AE22:AG26 AH40:AH52 AE17:AG20 Q4:Z4 AE3:AK14 I8:K9 H2:W2 X3:Z3 Q9:Z9 G5:M5 G10:M33 I6:M7 O10:Z33 AA3:AD26 AG40:AG53 BA4:BA8 O5:Z7 AL3:AM26 AA2:AM2 AN2:AN26 AO3:AO7" name="in"/>
    <protectedRange password="CA4B" sqref="G4:P4 N5:N281" name="in_1"/>
    <protectedRange password="CA4B" sqref="L9:M9 O9:P9 G7:H9" name="in_3"/>
  </protectedRanges>
  <mergeCells count="69">
    <mergeCell ref="A282:B282"/>
    <mergeCell ref="AA1:AN1"/>
    <mergeCell ref="AA86:AB86"/>
    <mergeCell ref="AA71:AB71"/>
    <mergeCell ref="AB65:AC65"/>
    <mergeCell ref="AB66:AC66"/>
    <mergeCell ref="AB67:AC67"/>
    <mergeCell ref="AB62:AC62"/>
    <mergeCell ref="AB63:AC63"/>
    <mergeCell ref="AB64:AC64"/>
    <mergeCell ref="AB59:AC59"/>
    <mergeCell ref="AB60:AC60"/>
    <mergeCell ref="AB61:AC61"/>
    <mergeCell ref="AB56:AC56"/>
    <mergeCell ref="AB57:AC57"/>
    <mergeCell ref="AB58:AC58"/>
    <mergeCell ref="AB51:AC51"/>
    <mergeCell ref="AB52:AC52"/>
    <mergeCell ref="AA55:AC55"/>
    <mergeCell ref="AB48:AC48"/>
    <mergeCell ref="AB49:AC49"/>
    <mergeCell ref="AB50:AC50"/>
    <mergeCell ref="AB46:AC46"/>
    <mergeCell ref="AB47:AC47"/>
    <mergeCell ref="AB42:AC42"/>
    <mergeCell ref="AB43:AC43"/>
    <mergeCell ref="AB44:AC44"/>
    <mergeCell ref="AI66:AJ67"/>
    <mergeCell ref="AK66:AL67"/>
    <mergeCell ref="AA40:AC40"/>
    <mergeCell ref="AB41:AC41"/>
    <mergeCell ref="AI62:AJ63"/>
    <mergeCell ref="AK62:AL63"/>
    <mergeCell ref="AI64:AJ65"/>
    <mergeCell ref="AK64:AL65"/>
    <mergeCell ref="AI58:AJ59"/>
    <mergeCell ref="AK58:AL59"/>
    <mergeCell ref="AI60:AJ61"/>
    <mergeCell ref="AK60:AL61"/>
    <mergeCell ref="AI54:AJ55"/>
    <mergeCell ref="AK54:AL55"/>
    <mergeCell ref="AI56:AJ57"/>
    <mergeCell ref="AB45:AC45"/>
    <mergeCell ref="AK56:AL57"/>
    <mergeCell ref="AK48:AL49"/>
    <mergeCell ref="AI50:AJ51"/>
    <mergeCell ref="AK50:AL51"/>
    <mergeCell ref="AI52:AJ53"/>
    <mergeCell ref="AK52:AL53"/>
    <mergeCell ref="AK44:AL45"/>
    <mergeCell ref="AI46:AJ47"/>
    <mergeCell ref="AK46:AL47"/>
    <mergeCell ref="AI48:AJ49"/>
    <mergeCell ref="AG40:AL40"/>
    <mergeCell ref="AI41:AJ41"/>
    <mergeCell ref="AK41:AL41"/>
    <mergeCell ref="AI42:AJ43"/>
    <mergeCell ref="AK42:AL43"/>
    <mergeCell ref="Q1:T1"/>
    <mergeCell ref="U1:V1"/>
    <mergeCell ref="A1:A2"/>
    <mergeCell ref="B1:B2"/>
    <mergeCell ref="AI44:AJ45"/>
    <mergeCell ref="AA27:AA28"/>
    <mergeCell ref="A3:B3"/>
    <mergeCell ref="E1:G1"/>
    <mergeCell ref="C1:C2"/>
    <mergeCell ref="D1:D2"/>
    <mergeCell ref="H1:O1"/>
  </mergeCells>
  <phoneticPr fontId="3" type="noConversion"/>
  <conditionalFormatting sqref="O2:P2 N4:N7 N9:N281">
    <cfRule type="cellIs" dxfId="50" priority="90" stopIfTrue="1" operator="greaterThan">
      <formula>2</formula>
    </cfRule>
    <cfRule type="cellIs" dxfId="49" priority="91" stopIfTrue="1" operator="between">
      <formula>"1.51"</formula>
      <formula>2</formula>
    </cfRule>
    <cfRule type="cellIs" dxfId="48" priority="92" stopIfTrue="1" operator="between">
      <formula>"0.31"</formula>
      <formula>1</formula>
    </cfRule>
    <cfRule type="cellIs" dxfId="47" priority="93" stopIfTrue="1" operator="lessThan">
      <formula>"0.30"</formula>
    </cfRule>
  </conditionalFormatting>
  <conditionalFormatting sqref="W2">
    <cfRule type="cellIs" dxfId="46" priority="101" stopIfTrue="1" operator="greaterThan">
      <formula>2</formula>
    </cfRule>
    <cfRule type="cellIs" dxfId="45" priority="102" stopIfTrue="1" operator="between">
      <formula>"1.51"</formula>
      <formula>2</formula>
    </cfRule>
    <cfRule type="cellIs" dxfId="44" priority="103" stopIfTrue="1" operator="between">
      <formula>"0.31"</formula>
      <formula>1</formula>
    </cfRule>
    <cfRule type="cellIs" dxfId="43" priority="104" stopIfTrue="1" operator="lessThan">
      <formula>"0.30"</formula>
    </cfRule>
  </conditionalFormatting>
  <conditionalFormatting sqref="H2">
    <cfRule type="cellIs" dxfId="42" priority="100" stopIfTrue="1" operator="greaterThanOrEqual">
      <formula>2</formula>
    </cfRule>
  </conditionalFormatting>
  <conditionalFormatting sqref="N2">
    <cfRule type="cellIs" dxfId="41" priority="96" stopIfTrue="1" operator="greaterThan">
      <formula>2</formula>
    </cfRule>
    <cfRule type="cellIs" dxfId="40" priority="97" stopIfTrue="1" operator="between">
      <formula>"1.51"</formula>
      <formula>2</formula>
    </cfRule>
    <cfRule type="cellIs" dxfId="39" priority="98" stopIfTrue="1" operator="between">
      <formula>"0.31"</formula>
      <formula>1</formula>
    </cfRule>
    <cfRule type="cellIs" dxfId="38" priority="99" stopIfTrue="1" operator="lessThan">
      <formula>"0.30"</formula>
    </cfRule>
  </conditionalFormatting>
  <conditionalFormatting sqref="I2:N2 Q2:R2">
    <cfRule type="cellIs" dxfId="37" priority="95" stopIfTrue="1" operator="greaterThan">
      <formula>0</formula>
    </cfRule>
  </conditionalFormatting>
  <conditionalFormatting sqref="H4 H65:H84">
    <cfRule type="cellIs" dxfId="36" priority="41" stopIfTrue="1" operator="greaterThanOrEqual">
      <formula>2</formula>
    </cfRule>
  </conditionalFormatting>
  <conditionalFormatting sqref="K71 J67 M72 K79 K83:K84">
    <cfRule type="cellIs" dxfId="35" priority="40" stopIfTrue="1" operator="greaterThan">
      <formula>0</formula>
    </cfRule>
  </conditionalFormatting>
  <conditionalFormatting sqref="I4:M4">
    <cfRule type="cellIs" dxfId="34" priority="39" stopIfTrue="1" operator="greaterThan">
      <formula>0</formula>
    </cfRule>
  </conditionalFormatting>
  <conditionalFormatting sqref="H5:H7 H9:H64">
    <cfRule type="cellIs" dxfId="33" priority="38" stopIfTrue="1" operator="greaterThanOrEqual">
      <formula>2</formula>
    </cfRule>
  </conditionalFormatting>
  <conditionalFormatting sqref="J47:K47 K64 K48 M53">
    <cfRule type="cellIs" dxfId="32" priority="37" stopIfTrue="1" operator="greaterThan">
      <formula>0</formula>
    </cfRule>
  </conditionalFormatting>
  <conditionalFormatting sqref="I5:M7">
    <cfRule type="cellIs" dxfId="31" priority="36" stopIfTrue="1" operator="greaterThan">
      <formula>0</formula>
    </cfRule>
  </conditionalFormatting>
  <conditionalFormatting sqref="J45:L45 I9:M44">
    <cfRule type="cellIs" dxfId="30" priority="35" stopIfTrue="1" operator="greaterThan">
      <formula>0</formula>
    </cfRule>
  </conditionalFormatting>
  <conditionalFormatting sqref="J50:L54 J49:K49">
    <cfRule type="cellIs" dxfId="29" priority="34" stopIfTrue="1" operator="greaterThan">
      <formula>0</formula>
    </cfRule>
  </conditionalFormatting>
  <conditionalFormatting sqref="I45:I84">
    <cfRule type="cellIs" dxfId="28" priority="33" stopIfTrue="1" operator="greaterThan">
      <formula>0</formula>
    </cfRule>
  </conditionalFormatting>
  <conditionalFormatting sqref="J46">
    <cfRule type="cellIs" dxfId="27" priority="32" stopIfTrue="1" operator="greaterThan">
      <formula>0</formula>
    </cfRule>
  </conditionalFormatting>
  <conditionalFormatting sqref="J48">
    <cfRule type="cellIs" dxfId="26" priority="31" stopIfTrue="1" operator="greaterThan">
      <formula>0</formula>
    </cfRule>
  </conditionalFormatting>
  <conditionalFormatting sqref="J55:J66">
    <cfRule type="cellIs" dxfId="25" priority="30" stopIfTrue="1" operator="greaterThan">
      <formula>0</formula>
    </cfRule>
  </conditionalFormatting>
  <conditionalFormatting sqref="K46">
    <cfRule type="cellIs" dxfId="24" priority="29" stopIfTrue="1" operator="greaterThan">
      <formula>0</formula>
    </cfRule>
  </conditionalFormatting>
  <conditionalFormatting sqref="L46:L49">
    <cfRule type="cellIs" dxfId="23" priority="28" stopIfTrue="1" operator="greaterThan">
      <formula>0</formula>
    </cfRule>
  </conditionalFormatting>
  <conditionalFormatting sqref="L55:L78">
    <cfRule type="cellIs" dxfId="22" priority="27" stopIfTrue="1" operator="greaterThan">
      <formula>0</formula>
    </cfRule>
  </conditionalFormatting>
  <conditionalFormatting sqref="K55:K63">
    <cfRule type="cellIs" dxfId="21" priority="26" stopIfTrue="1" operator="greaterThan">
      <formula>0</formula>
    </cfRule>
  </conditionalFormatting>
  <conditionalFormatting sqref="K65:K70">
    <cfRule type="cellIs" dxfId="20" priority="25" stopIfTrue="1" operator="greaterThan">
      <formula>0</formula>
    </cfRule>
  </conditionalFormatting>
  <conditionalFormatting sqref="J68:J84">
    <cfRule type="cellIs" dxfId="19" priority="24" stopIfTrue="1" operator="greaterThan">
      <formula>0</formula>
    </cfRule>
  </conditionalFormatting>
  <conditionalFormatting sqref="L79:L84">
    <cfRule type="cellIs" dxfId="18" priority="23" stopIfTrue="1" operator="greaterThan">
      <formula>0</formula>
    </cfRule>
  </conditionalFormatting>
  <conditionalFormatting sqref="K72:K78">
    <cfRule type="cellIs" dxfId="17" priority="22" stopIfTrue="1" operator="greaterThan">
      <formula>0</formula>
    </cfRule>
  </conditionalFormatting>
  <conditionalFormatting sqref="K80:K82">
    <cfRule type="cellIs" dxfId="16" priority="21" stopIfTrue="1" operator="greaterThan">
      <formula>0</formula>
    </cfRule>
  </conditionalFormatting>
  <conditionalFormatting sqref="M45:M52">
    <cfRule type="cellIs" dxfId="15" priority="20" stopIfTrue="1" operator="greaterThan">
      <formula>0</formula>
    </cfRule>
  </conditionalFormatting>
  <conditionalFormatting sqref="M54:M71">
    <cfRule type="cellIs" dxfId="14" priority="19" stopIfTrue="1" operator="greaterThan">
      <formula>0</formula>
    </cfRule>
  </conditionalFormatting>
  <conditionalFormatting sqref="M73:M84">
    <cfRule type="cellIs" dxfId="13" priority="18" stopIfTrue="1" operator="greaterThan">
      <formula>0</formula>
    </cfRule>
  </conditionalFormatting>
  <conditionalFormatting sqref="R4 R65:R84">
    <cfRule type="cellIs" dxfId="12" priority="13" stopIfTrue="1" operator="greaterThan">
      <formula>0</formula>
    </cfRule>
  </conditionalFormatting>
  <conditionalFormatting sqref="R5:R7 R9:R64">
    <cfRule type="cellIs" dxfId="11" priority="12" stopIfTrue="1" operator="greaterThan">
      <formula>0</formula>
    </cfRule>
  </conditionalFormatting>
  <conditionalFormatting sqref="W5">
    <cfRule type="cellIs" dxfId="10" priority="8" stopIfTrue="1" operator="greaterThan">
      <formula>2</formula>
    </cfRule>
    <cfRule type="cellIs" dxfId="9" priority="9" stopIfTrue="1" operator="between">
      <formula>"1.51"</formula>
      <formula>2</formula>
    </cfRule>
    <cfRule type="cellIs" dxfId="8" priority="10" stopIfTrue="1" operator="between">
      <formula>"0.31"</formula>
      <formula>1</formula>
    </cfRule>
    <cfRule type="cellIs" dxfId="7" priority="11" stopIfTrue="1" operator="lessThan">
      <formula>"0.30"</formula>
    </cfRule>
  </conditionalFormatting>
  <conditionalFormatting sqref="N8">
    <cfRule type="cellIs" dxfId="6" priority="4" stopIfTrue="1" operator="greaterThan">
      <formula>2</formula>
    </cfRule>
    <cfRule type="cellIs" dxfId="5" priority="5" stopIfTrue="1" operator="between">
      <formula>"1.51"</formula>
      <formula>2</formula>
    </cfRule>
    <cfRule type="cellIs" dxfId="4" priority="6" stopIfTrue="1" operator="between">
      <formula>"0.31"</formula>
      <formula>1</formula>
    </cfRule>
    <cfRule type="cellIs" dxfId="3" priority="7" stopIfTrue="1" operator="lessThan">
      <formula>"0.30"</formula>
    </cfRule>
  </conditionalFormatting>
  <conditionalFormatting sqref="H8">
    <cfRule type="cellIs" dxfId="2" priority="3" stopIfTrue="1" operator="greaterThanOrEqual">
      <formula>2</formula>
    </cfRule>
  </conditionalFormatting>
  <conditionalFormatting sqref="I8:M8">
    <cfRule type="cellIs" dxfId="1" priority="2" stopIfTrue="1" operator="greaterThan">
      <formula>0</formula>
    </cfRule>
  </conditionalFormatting>
  <conditionalFormatting sqref="R8">
    <cfRule type="cellIs" dxfId="0" priority="1" stopIfTrue="1" operator="greaterThan">
      <formula>0</formula>
    </cfRule>
  </conditionalFormatting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6" r:id="rId4" name="CommandButton1">
          <controlPr defaultSize="0" autoFill="0" autoLine="0" autoPict="0" r:id="rId5">
            <anchor moveWithCells="1">
              <from>
                <xdr:col>0</xdr:col>
                <xdr:colOff>0</xdr:colOff>
                <xdr:row>0</xdr:row>
                <xdr:rowOff>38100</xdr:rowOff>
              </from>
              <to>
                <xdr:col>0</xdr:col>
                <xdr:colOff>828675</xdr:colOff>
                <xdr:row>1</xdr:row>
                <xdr:rowOff>447675</xdr:rowOff>
              </to>
            </anchor>
          </controlPr>
        </control>
      </mc:Choice>
      <mc:Fallback>
        <control shapeId="3096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FA456424E2754DAECF94A98ED859D6" ma:contentTypeVersion="12" ma:contentTypeDescription="Crée un document." ma:contentTypeScope="" ma:versionID="9c4157a474b194f1258780183c10f46c">
  <xsd:schema xmlns:xsd="http://www.w3.org/2001/XMLSchema" xmlns:xs="http://www.w3.org/2001/XMLSchema" xmlns:p="http://schemas.microsoft.com/office/2006/metadata/properties" xmlns:ns2="8a7147c2-84b0-40b9-b4c0-3ba9a2ad28b7" xmlns:ns3="cf1dad15-c341-4141-9a50-07805cd7400c" targetNamespace="http://schemas.microsoft.com/office/2006/metadata/properties" ma:root="true" ma:fieldsID="32c7e40334115403d1698abd83e3f580" ns2:_="" ns3:_="">
    <xsd:import namespace="8a7147c2-84b0-40b9-b4c0-3ba9a2ad28b7"/>
    <xsd:import namespace="cf1dad15-c341-4141-9a50-07805cd740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7147c2-84b0-40b9-b4c0-3ba9a2ad28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1dad15-c341-4141-9a50-07805cd740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105B66-281E-4882-82B6-1A441735E9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4E1E54-2AE4-4140-BBD7-2B65B0419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7147c2-84b0-40b9-b4c0-3ba9a2ad28b7"/>
    <ds:schemaRef ds:uri="cf1dad15-c341-4141-9a50-07805cd74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F4894B-27C9-4672-95DD-C6EE5217D9F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Computer</cp:lastModifiedBy>
  <cp:lastPrinted>2020-12-22T10:41:41Z</cp:lastPrinted>
  <dcterms:created xsi:type="dcterms:W3CDTF">2008-11-28T09:56:25Z</dcterms:created>
  <dcterms:modified xsi:type="dcterms:W3CDTF">2021-11-25T18:59:57Z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  <property fmtid="{D5CDD505-2E9C-101B-9397-08002B2CF9AE}" pid="3" name="ContentTypeId">
    <vt:lpwstr>0x010100DCFA456424E2754DAECF94A98ED859D6</vt:lpwstr>
  </property>
</Properties>
</file>