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DB452C39-AC4A-47BA-B366-ADE41676E09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MontantHT">Feuil1!$G$11,Feuil1!$G$15,Feuil1!$G$19,Feuil1!$G$23,Feuil1!$G$27,Feuil1!$G$31</definedName>
  </definedNames>
  <calcPr calcId="181029"/>
</workbook>
</file>

<file path=xl/calcChain.xml><?xml version="1.0" encoding="utf-8"?>
<calcChain xmlns="http://schemas.openxmlformats.org/spreadsheetml/2006/main">
  <c r="C42" i="1" l="1"/>
  <c r="C41" i="1"/>
  <c r="C40" i="1"/>
  <c r="C39" i="1"/>
  <c r="C38" i="1"/>
  <c r="C37" i="1"/>
  <c r="H37" i="1" l="1"/>
  <c r="H38" i="1" s="1"/>
  <c r="H39" i="1" s="1"/>
  <c r="H40" i="1" s="1"/>
  <c r="H41" i="1" s="1"/>
  <c r="H42" i="1" s="1"/>
  <c r="F37" i="1"/>
  <c r="F38" i="1" s="1"/>
  <c r="F39" i="1" s="1"/>
  <c r="F40" i="1" s="1"/>
  <c r="F41" i="1" s="1"/>
  <c r="F42" i="1" s="1"/>
  <c r="D37" i="1"/>
  <c r="G14" i="1" l="1"/>
  <c r="D38" i="1"/>
  <c r="D39" i="1" l="1"/>
  <c r="G18" i="1"/>
  <c r="D40" i="1" l="1"/>
  <c r="G22" i="1"/>
  <c r="G26" i="1" l="1"/>
  <c r="D41" i="1"/>
  <c r="D42" i="1" l="1"/>
  <c r="G34" i="1" s="1"/>
  <c r="G30" i="1"/>
  <c r="B47" i="1"/>
  <c r="B48" i="1"/>
  <c r="C44" i="1"/>
</calcChain>
</file>

<file path=xl/sharedStrings.xml><?xml version="1.0" encoding="utf-8"?>
<sst xmlns="http://schemas.openxmlformats.org/spreadsheetml/2006/main" count="101" uniqueCount="37">
  <si>
    <t>Tableau comparatif des offres</t>
  </si>
  <si>
    <t xml:space="preserve">Maître d'ouvrage : </t>
  </si>
  <si>
    <t>Date de demande du devis :</t>
  </si>
  <si>
    <t xml:space="preserve"> …… / …… / …………</t>
  </si>
  <si>
    <t>Date limite de réponse :</t>
  </si>
  <si>
    <t>Nb de devis demandés :</t>
  </si>
  <si>
    <t>Objet de la prestation :</t>
  </si>
  <si>
    <t>Repère :</t>
  </si>
  <si>
    <t>Référence :</t>
  </si>
  <si>
    <t xml:space="preserve">N° du devis : </t>
  </si>
  <si>
    <t>Montant H.T. :</t>
  </si>
  <si>
    <t>Date :</t>
  </si>
  <si>
    <t>Montant T.T.C. :</t>
  </si>
  <si>
    <t>Fin validité :</t>
  </si>
  <si>
    <t>Délai d'intervention :</t>
  </si>
  <si>
    <t>jours</t>
  </si>
  <si>
    <t>Entreprise :</t>
  </si>
  <si>
    <t>Note finale :</t>
  </si>
  <si>
    <t>Critères de sélection :</t>
  </si>
  <si>
    <t>Prix :</t>
  </si>
  <si>
    <t>Délais :</t>
  </si>
  <si>
    <t>Qualité :</t>
  </si>
  <si>
    <t>Offre n° 1</t>
  </si>
  <si>
    <t>Offre n° 2</t>
  </si>
  <si>
    <t>Offre n° 3</t>
  </si>
  <si>
    <t>Offre n° 4</t>
  </si>
  <si>
    <t>Offre n° 5</t>
  </si>
  <si>
    <t>Offre n° 6</t>
  </si>
  <si>
    <t>Offre choisie - n° :</t>
  </si>
  <si>
    <t>N° du devis :</t>
  </si>
  <si>
    <t>Notes</t>
  </si>
  <si>
    <t>Offre n°</t>
  </si>
  <si>
    <t>montant le plus élevé = 0, deuxième montant le plus élevé = 1, etc.</t>
  </si>
  <si>
    <t>DEVIS</t>
  </si>
  <si>
    <t>ORANGINA</t>
  </si>
  <si>
    <t>COCACOLA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</si>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</sst>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color theme="0" tint="-0.499984740745262"/>
      <name val="Arial"/>
      <family val="2"/>
    </font>
    <font>
      <sz val="12"/>
      <name val="Arial"/>
      <family val="2"/>
    </font>
    <font>
      <sz val="8"/>
      <color rgb="FF00B0F0"/>
      <name val="Calibri"/>
      <family val="2"/>
      <scheme val="minor"/>
    </font>
    <font>
      <sz val="8"/>
      <color rgb="FF00B050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9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hair">
        <color indexed="64"/>
      </bottom>
      <diagonal/>
    </border>
    <border>
      <left style="medium">
        <color rgb="FFFF0000"/>
      </left>
      <right style="medium">
        <color rgb="FFFF0000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medium">
        <color rgb="FFFF0000"/>
      </right>
      <top style="hair">
        <color indexed="64"/>
      </top>
      <bottom style="medium">
        <color rgb="FFFF000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 style="medium">
        <color rgb="FF00B0F0"/>
      </right>
      <top/>
      <bottom style="medium">
        <color rgb="FF00B0F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/>
  </cellStyleXfs>
  <cellXfs count="97">
    <xf numFmtId="0" fontId="0" fillId="0" borderId="0" xfId="0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4" fillId="0" borderId="0" xfId="0" applyNumberFormat="1" applyFont="1" applyBorder="1" applyAlignment="1">
      <alignment horizontal="left"/>
    </xf>
    <xf numFmtId="0" fontId="3" fillId="0" borderId="5" xfId="0" applyNumberFormat="1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6" fillId="0" borderId="0" xfId="0" applyFont="1" applyBorder="1" applyAlignment="1"/>
    <xf numFmtId="0" fontId="6" fillId="0" borderId="0" xfId="0" applyFont="1" applyBorder="1" applyAlignment="1">
      <alignment horizontal="right"/>
    </xf>
    <xf numFmtId="0" fontId="6" fillId="0" borderId="9" xfId="0" applyFont="1" applyBorder="1" applyAlignment="1">
      <alignment horizontal="left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/>
    <xf numFmtId="0" fontId="6" fillId="0" borderId="12" xfId="0" applyFont="1" applyBorder="1" applyAlignment="1"/>
    <xf numFmtId="0" fontId="0" fillId="0" borderId="14" xfId="0" applyBorder="1" applyAlignment="1"/>
    <xf numFmtId="0" fontId="3" fillId="0" borderId="15" xfId="0" applyFont="1" applyBorder="1" applyAlignment="1"/>
    <xf numFmtId="0" fontId="6" fillId="0" borderId="16" xfId="0" applyFont="1" applyBorder="1" applyAlignment="1"/>
    <xf numFmtId="0" fontId="6" fillId="0" borderId="18" xfId="0" applyFont="1" applyBorder="1"/>
    <xf numFmtId="0" fontId="6" fillId="0" borderId="19" xfId="0" applyFont="1" applyBorder="1"/>
    <xf numFmtId="0" fontId="6" fillId="0" borderId="19" xfId="0" applyFont="1" applyBorder="1" applyAlignment="1">
      <alignment horizontal="right"/>
    </xf>
    <xf numFmtId="9" fontId="6" fillId="0" borderId="19" xfId="2" applyFont="1" applyBorder="1"/>
    <xf numFmtId="9" fontId="0" fillId="0" borderId="20" xfId="2" applyFont="1" applyBorder="1"/>
    <xf numFmtId="0" fontId="0" fillId="0" borderId="22" xfId="0" applyBorder="1"/>
    <xf numFmtId="0" fontId="0" fillId="0" borderId="23" xfId="0" applyBorder="1"/>
    <xf numFmtId="0" fontId="0" fillId="0" borderId="12" xfId="0" applyBorder="1"/>
    <xf numFmtId="0" fontId="0" fillId="0" borderId="13" xfId="0" applyBorder="1"/>
    <xf numFmtId="0" fontId="0" fillId="0" borderId="16" xfId="0" applyBorder="1"/>
    <xf numFmtId="0" fontId="0" fillId="0" borderId="17" xfId="0" applyBorder="1"/>
    <xf numFmtId="0" fontId="6" fillId="0" borderId="0" xfId="0" applyFont="1" applyBorder="1"/>
    <xf numFmtId="0" fontId="6" fillId="0" borderId="0" xfId="0" applyFont="1"/>
    <xf numFmtId="0" fontId="7" fillId="0" borderId="0" xfId="0" applyFont="1" applyBorder="1" applyAlignment="1"/>
    <xf numFmtId="0" fontId="6" fillId="0" borderId="0" xfId="0" applyFont="1" applyAlignment="1"/>
    <xf numFmtId="0" fontId="7" fillId="0" borderId="7" xfId="0" applyNumberFormat="1" applyFont="1" applyBorder="1" applyAlignment="1"/>
    <xf numFmtId="0" fontId="6" fillId="0" borderId="6" xfId="0" applyFont="1" applyBorder="1"/>
    <xf numFmtId="0" fontId="6" fillId="0" borderId="14" xfId="0" applyFont="1" applyBorder="1"/>
    <xf numFmtId="0" fontId="6" fillId="0" borderId="26" xfId="0" applyFont="1" applyBorder="1"/>
    <xf numFmtId="0" fontId="0" fillId="0" borderId="8" xfId="0" applyBorder="1"/>
    <xf numFmtId="0" fontId="0" fillId="0" borderId="27" xfId="0" applyBorder="1"/>
    <xf numFmtId="0" fontId="0" fillId="0" borderId="28" xfId="0" applyBorder="1"/>
    <xf numFmtId="0" fontId="6" fillId="0" borderId="29" xfId="0" applyFont="1" applyBorder="1" applyAlignment="1">
      <alignment horizontal="right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2" fillId="0" borderId="0" xfId="0" applyFont="1" applyAlignment="1"/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24" xfId="0" applyFill="1" applyBorder="1" applyAlignment="1">
      <alignment horizontal="center" vertical="top"/>
    </xf>
    <xf numFmtId="0" fontId="0" fillId="3" borderId="25" xfId="0" applyFill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11" fillId="0" borderId="35" xfId="0" applyFont="1" applyBorder="1" applyAlignment="1">
      <alignment horizontal="center"/>
    </xf>
    <xf numFmtId="0" fontId="11" fillId="0" borderId="36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6" fillId="0" borderId="21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6" fillId="4" borderId="10" xfId="0" applyNumberFormat="1" applyFont="1" applyFill="1" applyBorder="1" applyAlignment="1">
      <alignment horizontal="center"/>
    </xf>
    <xf numFmtId="0" fontId="6" fillId="0" borderId="10" xfId="0" applyFont="1" applyBorder="1" applyAlignment="1">
      <alignment horizontal="left"/>
    </xf>
    <xf numFmtId="44" fontId="6" fillId="2" borderId="37" xfId="1" applyFont="1" applyFill="1" applyBorder="1" applyAlignment="1">
      <alignment horizontal="center"/>
    </xf>
    <xf numFmtId="44" fontId="6" fillId="2" borderId="38" xfId="1" applyFont="1" applyFill="1" applyBorder="1" applyAlignment="1">
      <alignment horizontal="center"/>
    </xf>
    <xf numFmtId="0" fontId="4" fillId="0" borderId="12" xfId="0" applyNumberFormat="1" applyFont="1" applyBorder="1" applyAlignment="1">
      <alignment horizontal="left"/>
    </xf>
    <xf numFmtId="0" fontId="6" fillId="0" borderId="12" xfId="0" applyFont="1" applyBorder="1" applyAlignment="1">
      <alignment horizontal="left"/>
    </xf>
    <xf numFmtId="44" fontId="0" fillId="0" borderId="12" xfId="1" applyFont="1" applyBorder="1" applyAlignment="1">
      <alignment horizontal="center"/>
    </xf>
    <xf numFmtId="44" fontId="0" fillId="0" borderId="13" xfId="1" applyFont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44" fontId="6" fillId="2" borderId="10" xfId="1" applyFont="1" applyFill="1" applyBorder="1" applyAlignment="1">
      <alignment horizontal="center"/>
    </xf>
    <xf numFmtId="44" fontId="6" fillId="2" borderId="11" xfId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4" fillId="0" borderId="2" xfId="1" applyNumberFormat="1" applyFont="1" applyBorder="1" applyAlignment="1">
      <alignment horizontal="left"/>
    </xf>
    <xf numFmtId="0" fontId="4" fillId="0" borderId="3" xfId="1" applyNumberFormat="1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3" xr:uid="{00000000-0005-0000-0000-000002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42</xdr:row>
      <xdr:rowOff>0</xdr:rowOff>
    </xdr:from>
    <xdr:to>
      <xdr:col>3</xdr:col>
      <xdr:colOff>752475</xdr:colOff>
      <xdr:row>43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2305050" y="8020050"/>
          <a:ext cx="733425" cy="304800"/>
        </a:xfrm>
        <a:prstGeom prst="straightConnector1">
          <a:avLst/>
        </a:prstGeom>
        <a:ln w="19050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H50"/>
  <sheetViews>
    <sheetView tabSelected="1" workbookViewId="0">
      <selection activeCell="B48" sqref="B48:C48"/>
    </sheetView>
  </sheetViews>
  <sheetFormatPr baseColWidth="10" defaultRowHeight="15" x14ac:dyDescent="0.25"/>
  <sheetData>
    <row r="4" spans="1:8" x14ac:dyDescent="0.25">
      <c r="A4" s="84" t="s">
        <v>0</v>
      </c>
      <c r="B4" s="84"/>
      <c r="C4" s="84"/>
      <c r="D4" s="84"/>
      <c r="E4" s="84"/>
      <c r="F4" s="84"/>
      <c r="G4" s="84"/>
      <c r="H4" s="84"/>
    </row>
    <row r="5" spans="1:8" x14ac:dyDescent="0.25">
      <c r="A5" s="85" t="s">
        <v>1</v>
      </c>
      <c r="B5" s="86"/>
      <c r="C5" s="1"/>
      <c r="D5" s="2"/>
      <c r="E5" s="87" t="s">
        <v>2</v>
      </c>
      <c r="F5" s="88"/>
      <c r="G5" s="89" t="s">
        <v>3</v>
      </c>
      <c r="H5" s="90"/>
    </row>
    <row r="6" spans="1:8" x14ac:dyDescent="0.25">
      <c r="A6" s="3"/>
      <c r="B6" s="4"/>
      <c r="C6" s="4"/>
      <c r="D6" s="5"/>
      <c r="E6" s="91" t="s">
        <v>4</v>
      </c>
      <c r="F6" s="92"/>
      <c r="G6" s="6" t="s">
        <v>3</v>
      </c>
      <c r="H6" s="7"/>
    </row>
    <row r="7" spans="1:8" x14ac:dyDescent="0.25">
      <c r="A7" s="8"/>
      <c r="B7" s="9"/>
      <c r="C7" s="9"/>
      <c r="D7" s="10"/>
      <c r="E7" s="93" t="s">
        <v>5</v>
      </c>
      <c r="F7" s="94"/>
      <c r="G7" s="95"/>
      <c r="H7" s="96"/>
    </row>
    <row r="8" spans="1:8" x14ac:dyDescent="0.25">
      <c r="A8" s="81" t="s">
        <v>6</v>
      </c>
      <c r="B8" s="81"/>
      <c r="C8" s="81"/>
      <c r="D8" s="81"/>
      <c r="E8" s="81"/>
      <c r="F8" s="81"/>
      <c r="G8" s="81"/>
      <c r="H8" s="81"/>
    </row>
    <row r="9" spans="1:8" x14ac:dyDescent="0.25">
      <c r="A9" s="11" t="s">
        <v>7</v>
      </c>
      <c r="B9" s="55"/>
      <c r="C9" s="55"/>
      <c r="D9" s="55"/>
      <c r="E9" s="55"/>
      <c r="F9" s="12" t="s">
        <v>8</v>
      </c>
      <c r="G9" s="11"/>
      <c r="H9" s="11"/>
    </row>
    <row r="10" spans="1:8" x14ac:dyDescent="0.25">
      <c r="A10" s="13"/>
      <c r="B10" s="13"/>
      <c r="C10" s="14"/>
      <c r="D10" s="14"/>
      <c r="E10" s="14"/>
      <c r="F10" s="14"/>
      <c r="G10" s="14"/>
      <c r="H10" s="14"/>
    </row>
    <row r="11" spans="1:8" x14ac:dyDescent="0.25">
      <c r="A11" s="47" t="s">
        <v>31</v>
      </c>
      <c r="B11" s="15" t="s">
        <v>9</v>
      </c>
      <c r="C11" s="72"/>
      <c r="D11" s="72"/>
      <c r="E11" s="73" t="s">
        <v>10</v>
      </c>
      <c r="F11" s="73"/>
      <c r="G11" s="82">
        <v>1</v>
      </c>
      <c r="H11" s="83"/>
    </row>
    <row r="12" spans="1:8" x14ac:dyDescent="0.25">
      <c r="A12" s="48"/>
      <c r="B12" s="16" t="s">
        <v>11</v>
      </c>
      <c r="C12" s="76" t="s">
        <v>3</v>
      </c>
      <c r="D12" s="76"/>
      <c r="E12" s="77" t="s">
        <v>12</v>
      </c>
      <c r="F12" s="77"/>
      <c r="G12" s="78"/>
      <c r="H12" s="79"/>
    </row>
    <row r="13" spans="1:8" x14ac:dyDescent="0.25">
      <c r="A13" s="49">
        <v>1</v>
      </c>
      <c r="B13" s="16" t="s">
        <v>13</v>
      </c>
      <c r="C13" s="76" t="s">
        <v>3</v>
      </c>
      <c r="D13" s="76"/>
      <c r="E13" s="77" t="s">
        <v>14</v>
      </c>
      <c r="F13" s="77"/>
      <c r="G13" s="17"/>
      <c r="H13" s="18" t="s">
        <v>15</v>
      </c>
    </row>
    <row r="14" spans="1:8" x14ac:dyDescent="0.25">
      <c r="A14" s="50"/>
      <c r="B14" s="19" t="s">
        <v>16</v>
      </c>
      <c r="C14" s="80"/>
      <c r="D14" s="80"/>
      <c r="E14" s="63" t="s">
        <v>17</v>
      </c>
      <c r="F14" s="63"/>
      <c r="G14" s="64">
        <f>D37+F37+H37</f>
        <v>0</v>
      </c>
      <c r="H14" s="65"/>
    </row>
    <row r="15" spans="1:8" x14ac:dyDescent="0.25">
      <c r="A15" s="47" t="s">
        <v>31</v>
      </c>
      <c r="B15" s="15" t="s">
        <v>9</v>
      </c>
      <c r="C15" s="72"/>
      <c r="D15" s="72"/>
      <c r="E15" s="73" t="s">
        <v>10</v>
      </c>
      <c r="F15" s="73"/>
      <c r="G15" s="74">
        <v>2</v>
      </c>
      <c r="H15" s="75"/>
    </row>
    <row r="16" spans="1:8" x14ac:dyDescent="0.25">
      <c r="A16" s="48"/>
      <c r="B16" s="16" t="s">
        <v>11</v>
      </c>
      <c r="C16" s="76" t="s">
        <v>3</v>
      </c>
      <c r="D16" s="76"/>
      <c r="E16" s="77" t="s">
        <v>12</v>
      </c>
      <c r="F16" s="77"/>
      <c r="G16" s="78"/>
      <c r="H16" s="79"/>
    </row>
    <row r="17" spans="1:8" x14ac:dyDescent="0.25">
      <c r="A17" s="49">
        <v>2</v>
      </c>
      <c r="B17" s="16" t="s">
        <v>13</v>
      </c>
      <c r="C17" s="76" t="s">
        <v>3</v>
      </c>
      <c r="D17" s="76"/>
      <c r="E17" s="77" t="s">
        <v>14</v>
      </c>
      <c r="F17" s="77"/>
      <c r="G17" s="17"/>
      <c r="H17" s="18" t="s">
        <v>15</v>
      </c>
    </row>
    <row r="18" spans="1:8" x14ac:dyDescent="0.25">
      <c r="A18" s="50"/>
      <c r="B18" s="19" t="s">
        <v>16</v>
      </c>
      <c r="C18" s="80"/>
      <c r="D18" s="80"/>
      <c r="E18" s="63" t="s">
        <v>17</v>
      </c>
      <c r="F18" s="63"/>
      <c r="G18" s="64">
        <f>D38+F38+H38</f>
        <v>0</v>
      </c>
      <c r="H18" s="65"/>
    </row>
    <row r="19" spans="1:8" x14ac:dyDescent="0.25">
      <c r="A19" s="47" t="s">
        <v>31</v>
      </c>
      <c r="B19" s="15" t="s">
        <v>9</v>
      </c>
      <c r="C19" s="72"/>
      <c r="D19" s="72"/>
      <c r="E19" s="73" t="s">
        <v>10</v>
      </c>
      <c r="F19" s="73"/>
      <c r="G19" s="74">
        <v>3</v>
      </c>
      <c r="H19" s="75"/>
    </row>
    <row r="20" spans="1:8" x14ac:dyDescent="0.25">
      <c r="A20" s="48"/>
      <c r="B20" s="16" t="s">
        <v>11</v>
      </c>
      <c r="C20" s="76" t="s">
        <v>3</v>
      </c>
      <c r="D20" s="76"/>
      <c r="E20" s="77" t="s">
        <v>12</v>
      </c>
      <c r="F20" s="77"/>
      <c r="G20" s="78"/>
      <c r="H20" s="79"/>
    </row>
    <row r="21" spans="1:8" x14ac:dyDescent="0.25">
      <c r="A21" s="49">
        <v>3</v>
      </c>
      <c r="B21" s="16" t="s">
        <v>13</v>
      </c>
      <c r="C21" s="76" t="s">
        <v>3</v>
      </c>
      <c r="D21" s="76"/>
      <c r="E21" s="77" t="s">
        <v>14</v>
      </c>
      <c r="F21" s="77"/>
      <c r="G21" s="17"/>
      <c r="H21" s="18" t="s">
        <v>15</v>
      </c>
    </row>
    <row r="22" spans="1:8" x14ac:dyDescent="0.25">
      <c r="A22" s="50"/>
      <c r="B22" s="19" t="s">
        <v>16</v>
      </c>
      <c r="C22" s="80"/>
      <c r="D22" s="80"/>
      <c r="E22" s="63" t="s">
        <v>17</v>
      </c>
      <c r="F22" s="63"/>
      <c r="G22" s="64">
        <f>D39+F39+H39</f>
        <v>0</v>
      </c>
      <c r="H22" s="65"/>
    </row>
    <row r="23" spans="1:8" x14ac:dyDescent="0.25">
      <c r="A23" s="47" t="s">
        <v>31</v>
      </c>
      <c r="B23" s="15" t="s">
        <v>9</v>
      </c>
      <c r="C23" s="72" t="s">
        <v>33</v>
      </c>
      <c r="D23" s="72"/>
      <c r="E23" s="73" t="s">
        <v>10</v>
      </c>
      <c r="F23" s="73"/>
      <c r="G23" s="74">
        <v>20</v>
      </c>
      <c r="H23" s="75"/>
    </row>
    <row r="24" spans="1:8" x14ac:dyDescent="0.25">
      <c r="A24" s="48"/>
      <c r="B24" s="16" t="s">
        <v>11</v>
      </c>
      <c r="C24" s="76" t="s">
        <v>3</v>
      </c>
      <c r="D24" s="76"/>
      <c r="E24" s="77" t="s">
        <v>12</v>
      </c>
      <c r="F24" s="77"/>
      <c r="G24" s="78"/>
      <c r="H24" s="79"/>
    </row>
    <row r="25" spans="1:8" x14ac:dyDescent="0.25">
      <c r="A25" s="49">
        <v>4</v>
      </c>
      <c r="B25" s="16" t="s">
        <v>13</v>
      </c>
      <c r="C25" s="76" t="s">
        <v>3</v>
      </c>
      <c r="D25" s="76"/>
      <c r="E25" s="77" t="s">
        <v>14</v>
      </c>
      <c r="F25" s="77"/>
      <c r="G25" s="17"/>
      <c r="H25" s="18" t="s">
        <v>15</v>
      </c>
    </row>
    <row r="26" spans="1:8" x14ac:dyDescent="0.25">
      <c r="A26" s="50"/>
      <c r="B26" s="19" t="s">
        <v>16</v>
      </c>
      <c r="C26" s="80" t="s">
        <v>34</v>
      </c>
      <c r="D26" s="80"/>
      <c r="E26" s="63" t="s">
        <v>17</v>
      </c>
      <c r="F26" s="63"/>
      <c r="G26" s="64">
        <f>D40+F40+H40</f>
        <v>0</v>
      </c>
      <c r="H26" s="65"/>
    </row>
    <row r="27" spans="1:8" x14ac:dyDescent="0.25">
      <c r="A27" s="47" t="s">
        <v>31</v>
      </c>
      <c r="B27" s="15" t="s">
        <v>9</v>
      </c>
      <c r="C27" s="72"/>
      <c r="D27" s="72"/>
      <c r="E27" s="73" t="s">
        <v>10</v>
      </c>
      <c r="F27" s="73"/>
      <c r="G27" s="74">
        <v>5</v>
      </c>
      <c r="H27" s="75"/>
    </row>
    <row r="28" spans="1:8" x14ac:dyDescent="0.25">
      <c r="A28" s="48"/>
      <c r="B28" s="16" t="s">
        <v>11</v>
      </c>
      <c r="C28" s="76" t="s">
        <v>3</v>
      </c>
      <c r="D28" s="76"/>
      <c r="E28" s="77" t="s">
        <v>12</v>
      </c>
      <c r="F28" s="77"/>
      <c r="G28" s="78"/>
      <c r="H28" s="79"/>
    </row>
    <row r="29" spans="1:8" x14ac:dyDescent="0.25">
      <c r="A29" s="49">
        <v>5</v>
      </c>
      <c r="B29" s="16" t="s">
        <v>13</v>
      </c>
      <c r="C29" s="76" t="s">
        <v>3</v>
      </c>
      <c r="D29" s="76"/>
      <c r="E29" s="77" t="s">
        <v>14</v>
      </c>
      <c r="F29" s="77"/>
      <c r="G29" s="17"/>
      <c r="H29" s="18" t="s">
        <v>15</v>
      </c>
    </row>
    <row r="30" spans="1:8" x14ac:dyDescent="0.25">
      <c r="A30" s="50"/>
      <c r="B30" s="19" t="s">
        <v>16</v>
      </c>
      <c r="C30" s="80"/>
      <c r="D30" s="80"/>
      <c r="E30" s="63" t="s">
        <v>17</v>
      </c>
      <c r="F30" s="63"/>
      <c r="G30" s="64">
        <f>D41+F41+H41</f>
        <v>0</v>
      </c>
      <c r="H30" s="65"/>
    </row>
    <row r="31" spans="1:8" x14ac:dyDescent="0.25">
      <c r="A31" s="47" t="s">
        <v>31</v>
      </c>
      <c r="B31" s="15" t="s">
        <v>9</v>
      </c>
      <c r="C31" s="72" t="s">
        <v>36</v>
      </c>
      <c r="D31" s="72"/>
      <c r="E31" s="73" t="s">
        <v>10</v>
      </c>
      <c r="F31" s="73"/>
      <c r="G31" s="74">
        <v>6</v>
      </c>
      <c r="H31" s="75"/>
    </row>
    <row r="32" spans="1:8" x14ac:dyDescent="0.25">
      <c r="A32" s="48"/>
      <c r="B32" s="16" t="s">
        <v>11</v>
      </c>
      <c r="C32" s="76" t="s">
        <v>3</v>
      </c>
      <c r="D32" s="76"/>
      <c r="E32" s="77" t="s">
        <v>12</v>
      </c>
      <c r="F32" s="77"/>
      <c r="G32" s="78"/>
      <c r="H32" s="79"/>
    </row>
    <row r="33" spans="1:8" x14ac:dyDescent="0.25">
      <c r="A33" s="49">
        <v>6</v>
      </c>
      <c r="B33" s="16" t="s">
        <v>13</v>
      </c>
      <c r="C33" s="76" t="s">
        <v>3</v>
      </c>
      <c r="D33" s="76"/>
      <c r="E33" s="77" t="s">
        <v>14</v>
      </c>
      <c r="F33" s="77"/>
      <c r="G33" s="17"/>
      <c r="H33" s="18" t="s">
        <v>15</v>
      </c>
    </row>
    <row r="34" spans="1:8" x14ac:dyDescent="0.25">
      <c r="A34" s="50"/>
      <c r="B34" s="19" t="s">
        <v>16</v>
      </c>
      <c r="C34" s="80" t="s">
        <v>35</v>
      </c>
      <c r="D34" s="80"/>
      <c r="E34" s="63" t="s">
        <v>17</v>
      </c>
      <c r="F34" s="63"/>
      <c r="G34" s="64">
        <f>D42+F42+H42</f>
        <v>0</v>
      </c>
      <c r="H34" s="65"/>
    </row>
    <row r="36" spans="1:8" ht="15.75" thickBot="1" x14ac:dyDescent="0.3">
      <c r="A36" s="20" t="s">
        <v>18</v>
      </c>
      <c r="B36" s="21"/>
      <c r="C36" s="42" t="s">
        <v>19</v>
      </c>
      <c r="D36" s="23"/>
      <c r="E36" s="22" t="s">
        <v>20</v>
      </c>
      <c r="F36" s="23"/>
      <c r="G36" s="22" t="s">
        <v>21</v>
      </c>
      <c r="H36" s="24"/>
    </row>
    <row r="37" spans="1:8" x14ac:dyDescent="0.25">
      <c r="A37" s="66" t="s">
        <v>30</v>
      </c>
      <c r="B37" s="36" t="s">
        <v>22</v>
      </c>
      <c r="C37" s="43">
        <f>LARGE(MontantHT,1)</f>
        <v>20</v>
      </c>
      <c r="D37" s="39">
        <f>C37*(D36)</f>
        <v>0</v>
      </c>
      <c r="E37" s="25"/>
      <c r="F37" s="25">
        <f>E37*(F36)</f>
        <v>0</v>
      </c>
      <c r="G37" s="25"/>
      <c r="H37" s="26">
        <f>G37*(H36)</f>
        <v>0</v>
      </c>
    </row>
    <row r="38" spans="1:8" x14ac:dyDescent="0.25">
      <c r="A38" s="67"/>
      <c r="B38" s="37" t="s">
        <v>23</v>
      </c>
      <c r="C38" s="44">
        <f>LARGE(MontantHT,2)</f>
        <v>6</v>
      </c>
      <c r="D38" s="40">
        <f t="shared" ref="D38:H42" si="0">C38*(D37)</f>
        <v>0</v>
      </c>
      <c r="E38" s="27"/>
      <c r="F38" s="27">
        <f t="shared" si="0"/>
        <v>0</v>
      </c>
      <c r="G38" s="27"/>
      <c r="H38" s="28">
        <f t="shared" si="0"/>
        <v>0</v>
      </c>
    </row>
    <row r="39" spans="1:8" x14ac:dyDescent="0.25">
      <c r="A39" s="67"/>
      <c r="B39" s="37" t="s">
        <v>24</v>
      </c>
      <c r="C39" s="44">
        <f>LARGE(MontantHT,3)</f>
        <v>5</v>
      </c>
      <c r="D39" s="40">
        <f t="shared" si="0"/>
        <v>0</v>
      </c>
      <c r="E39" s="27"/>
      <c r="F39" s="27">
        <f t="shared" si="0"/>
        <v>0</v>
      </c>
      <c r="G39" s="27"/>
      <c r="H39" s="28">
        <f t="shared" si="0"/>
        <v>0</v>
      </c>
    </row>
    <row r="40" spans="1:8" x14ac:dyDescent="0.25">
      <c r="A40" s="67"/>
      <c r="B40" s="37" t="s">
        <v>25</v>
      </c>
      <c r="C40" s="44">
        <f>LARGE(MontantHT,4)</f>
        <v>3</v>
      </c>
      <c r="D40" s="40">
        <f t="shared" si="0"/>
        <v>0</v>
      </c>
      <c r="E40" s="27"/>
      <c r="F40" s="27">
        <f t="shared" si="0"/>
        <v>0</v>
      </c>
      <c r="G40" s="27"/>
      <c r="H40" s="28">
        <f t="shared" si="0"/>
        <v>0</v>
      </c>
    </row>
    <row r="41" spans="1:8" x14ac:dyDescent="0.25">
      <c r="A41" s="67"/>
      <c r="B41" s="37" t="s">
        <v>26</v>
      </c>
      <c r="C41" s="44">
        <f>LARGE(MontantHT,5)</f>
        <v>2</v>
      </c>
      <c r="D41" s="40">
        <f t="shared" si="0"/>
        <v>0</v>
      </c>
      <c r="E41" s="27"/>
      <c r="F41" s="27">
        <f t="shared" si="0"/>
        <v>0</v>
      </c>
      <c r="G41" s="27"/>
      <c r="H41" s="28">
        <f t="shared" si="0"/>
        <v>0</v>
      </c>
    </row>
    <row r="42" spans="1:8" ht="15.75" thickBot="1" x14ac:dyDescent="0.3">
      <c r="A42" s="68"/>
      <c r="B42" s="38" t="s">
        <v>27</v>
      </c>
      <c r="C42" s="45">
        <f>LARGE(MontantHT,6)</f>
        <v>1</v>
      </c>
      <c r="D42" s="41">
        <f t="shared" si="0"/>
        <v>0</v>
      </c>
      <c r="E42" s="29"/>
      <c r="F42" s="29">
        <f t="shared" si="0"/>
        <v>0</v>
      </c>
      <c r="G42" s="29"/>
      <c r="H42" s="30">
        <f t="shared" si="0"/>
        <v>0</v>
      </c>
    </row>
    <row r="43" spans="1:8" ht="15.75" thickBot="1" x14ac:dyDescent="0.3"/>
    <row r="44" spans="1:8" x14ac:dyDescent="0.25">
      <c r="A44" s="69" t="s">
        <v>28</v>
      </c>
      <c r="B44" s="69"/>
      <c r="C44" s="70">
        <f ca="1">INDIRECT(ADDRESS(SUMPRODUCT((G11:G34=C37)*(ROW(G11:G34)))+2,SUMPRODUCT((G11:G34=C37)*(COLUMN(G11:G34)))-6,))</f>
        <v>4</v>
      </c>
      <c r="D44" s="31"/>
      <c r="E44" s="46" t="s">
        <v>32</v>
      </c>
      <c r="F44" s="34"/>
      <c r="G44" s="32"/>
      <c r="H44" s="32"/>
    </row>
    <row r="45" spans="1:8" ht="15.75" thickBot="1" x14ac:dyDescent="0.3">
      <c r="A45" s="69"/>
      <c r="B45" s="69"/>
      <c r="C45" s="71"/>
      <c r="D45" s="33"/>
      <c r="E45" s="34"/>
      <c r="F45" s="34"/>
      <c r="G45" s="35"/>
      <c r="H45" s="35"/>
    </row>
    <row r="46" spans="1:8" ht="15.75" thickBot="1" x14ac:dyDescent="0.3">
      <c r="A46" s="31"/>
      <c r="B46" s="11"/>
      <c r="C46" s="11"/>
      <c r="D46" s="11"/>
      <c r="E46" s="32"/>
      <c r="F46" s="51"/>
      <c r="G46" s="52"/>
      <c r="H46" s="53"/>
    </row>
    <row r="47" spans="1:8" ht="15.75" thickBot="1" x14ac:dyDescent="0.3">
      <c r="A47" s="31" t="s">
        <v>16</v>
      </c>
      <c r="B47" s="61" t="str">
        <f ca="1">INDIRECT(ADDRESS(SUMPRODUCT((G11:G34=C37)*(ROW(G11:G34)))+3,SUMPRODUCT((G11:G34=C37)*(COLUMN(G11:G34)))-4,))</f>
        <v>ORANGINA</v>
      </c>
      <c r="C47" s="62"/>
      <c r="D47" s="11"/>
      <c r="E47" s="32"/>
      <c r="F47" s="54"/>
      <c r="G47" s="55"/>
      <c r="H47" s="56"/>
    </row>
    <row r="48" spans="1:8" ht="15.75" thickBot="1" x14ac:dyDescent="0.3">
      <c r="A48" s="31" t="s">
        <v>29</v>
      </c>
      <c r="B48" s="61" t="str">
        <f ca="1">INDIRECT(ADDRESS(SUMPRODUCT((G11:G34=C37)*(ROW(G11:G34))),SUMPRODUCT((G11:G34=C37)*(COLUMN(G11:G34)))-4,))</f>
        <v>DEVIS</v>
      </c>
      <c r="C48" s="62"/>
      <c r="D48" s="11"/>
      <c r="E48" s="32"/>
      <c r="F48" s="57"/>
      <c r="G48" s="58"/>
      <c r="H48" s="59"/>
    </row>
    <row r="50" spans="1:8" x14ac:dyDescent="0.25">
      <c r="A50" s="60"/>
      <c r="B50" s="60"/>
      <c r="C50" s="60"/>
      <c r="D50" s="60"/>
      <c r="E50" s="60"/>
      <c r="F50" s="60"/>
      <c r="G50" s="60"/>
      <c r="H50" s="60"/>
    </row>
  </sheetData>
  <mergeCells count="95">
    <mergeCell ref="E7:F7"/>
    <mergeCell ref="G7:H7"/>
    <mergeCell ref="A4:H4"/>
    <mergeCell ref="A5:B5"/>
    <mergeCell ref="E5:F5"/>
    <mergeCell ref="G5:H5"/>
    <mergeCell ref="E6:F6"/>
    <mergeCell ref="C15:D15"/>
    <mergeCell ref="E15:F15"/>
    <mergeCell ref="G15:H15"/>
    <mergeCell ref="C16:D16"/>
    <mergeCell ref="A8:C8"/>
    <mergeCell ref="D8:H8"/>
    <mergeCell ref="B9:E9"/>
    <mergeCell ref="C11:D11"/>
    <mergeCell ref="E11:F11"/>
    <mergeCell ref="G11:H11"/>
    <mergeCell ref="C12:D12"/>
    <mergeCell ref="E12:F12"/>
    <mergeCell ref="G12:H12"/>
    <mergeCell ref="C13:D13"/>
    <mergeCell ref="E13:F13"/>
    <mergeCell ref="C14:D14"/>
    <mergeCell ref="E14:F14"/>
    <mergeCell ref="G14:H14"/>
    <mergeCell ref="E16:F16"/>
    <mergeCell ref="G16:H16"/>
    <mergeCell ref="C17:D17"/>
    <mergeCell ref="E17:F17"/>
    <mergeCell ref="C18:D18"/>
    <mergeCell ref="E18:F18"/>
    <mergeCell ref="G18:H18"/>
    <mergeCell ref="C24:D24"/>
    <mergeCell ref="E24:F24"/>
    <mergeCell ref="G24:H24"/>
    <mergeCell ref="C25:D25"/>
    <mergeCell ref="C19:D19"/>
    <mergeCell ref="E19:F19"/>
    <mergeCell ref="G19:H19"/>
    <mergeCell ref="C20:D20"/>
    <mergeCell ref="E20:F20"/>
    <mergeCell ref="G20:H20"/>
    <mergeCell ref="C21:D21"/>
    <mergeCell ref="E21:F21"/>
    <mergeCell ref="C22:D22"/>
    <mergeCell ref="E22:F22"/>
    <mergeCell ref="G22:H22"/>
    <mergeCell ref="C23:D23"/>
    <mergeCell ref="E23:F23"/>
    <mergeCell ref="G23:H23"/>
    <mergeCell ref="E25:F25"/>
    <mergeCell ref="C26:D26"/>
    <mergeCell ref="E26:F26"/>
    <mergeCell ref="G26:H26"/>
    <mergeCell ref="C27:D27"/>
    <mergeCell ref="E27:F27"/>
    <mergeCell ref="G27:H27"/>
    <mergeCell ref="G32:H32"/>
    <mergeCell ref="C33:D33"/>
    <mergeCell ref="E33:F33"/>
    <mergeCell ref="C34:D34"/>
    <mergeCell ref="G28:H28"/>
    <mergeCell ref="C29:D29"/>
    <mergeCell ref="E29:F29"/>
    <mergeCell ref="C30:D30"/>
    <mergeCell ref="E30:F30"/>
    <mergeCell ref="G30:H30"/>
    <mergeCell ref="C28:D28"/>
    <mergeCell ref="E28:F28"/>
    <mergeCell ref="F46:H48"/>
    <mergeCell ref="A50:H50"/>
    <mergeCell ref="B47:C47"/>
    <mergeCell ref="B48:C48"/>
    <mergeCell ref="A31:A32"/>
    <mergeCell ref="A33:A34"/>
    <mergeCell ref="E34:F34"/>
    <mergeCell ref="G34:H34"/>
    <mergeCell ref="A37:A42"/>
    <mergeCell ref="A44:B45"/>
    <mergeCell ref="C44:C45"/>
    <mergeCell ref="C31:D31"/>
    <mergeCell ref="E31:F31"/>
    <mergeCell ref="G31:H31"/>
    <mergeCell ref="C32:D32"/>
    <mergeCell ref="E32:F32"/>
    <mergeCell ref="A23:A24"/>
    <mergeCell ref="A25:A26"/>
    <mergeCell ref="A27:A28"/>
    <mergeCell ref="A29:A30"/>
    <mergeCell ref="A11:A12"/>
    <mergeCell ref="A13:A14"/>
    <mergeCell ref="A15:A16"/>
    <mergeCell ref="A17:A18"/>
    <mergeCell ref="A19:A20"/>
    <mergeCell ref="A21:A22"/>
  </mergeCell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MontantHT</vt:lpstr>
    </vt:vector>
  </TitlesOfParts>
  <Company>Mairie de Porto-Vecchio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 COLPAERT</dc:creator>
  <cp:lastModifiedBy>PC-Fixe</cp:lastModifiedBy>
  <dcterms:created xsi:type="dcterms:W3CDTF">2020-09-09T07:05:21Z</dcterms:created>
  <dcterms:modified xsi:type="dcterms:W3CDTF">2020-09-10T17:15:55Z</dcterms:modified>
</cp:coreProperties>
</file>