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Atlas.edf.fr\co\07cru-dpn\SERVICES.006\AEO.001\MMOA\MMOA-Tem\TEM\Cellule PREPARATION MOA TEM\Plannings TEM\PLANNING 2021\EL\Sauvegarde\"/>
    </mc:Choice>
  </mc:AlternateContent>
  <bookViews>
    <workbookView xWindow="0" yWindow="0" windowWidth="28800" windowHeight="13020"/>
  </bookViews>
  <sheets>
    <sheet name="Sem_GEF" sheetId="2" r:id="rId1"/>
    <sheet name="GEF" sheetId="1" r:id="rId2"/>
    <sheet name="Activité" sheetId="3" r:id="rId3"/>
  </sheets>
  <externalReferences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1" hidden="1">GEF!$A$28:$E$318</definedName>
    <definedName name="_xlnm._FilterDatabase" localSheetId="0" hidden="1">Sem_GEF!#REF!</definedName>
    <definedName name="base_bis" localSheetId="1">#REF!</definedName>
    <definedName name="base_bis" localSheetId="0">#REF!</definedName>
    <definedName name="base_bis">#REF!</definedName>
    <definedName name="base_bis10" localSheetId="1">#REF!</definedName>
    <definedName name="base_bis10" localSheetId="0">#REF!</definedName>
    <definedName name="base_bis10">#REF!</definedName>
    <definedName name="base_bis11" localSheetId="1">#REF!</definedName>
    <definedName name="base_bis11" localSheetId="0">#REF!</definedName>
    <definedName name="base_bis11">#REF!</definedName>
    <definedName name="base_bis2" localSheetId="1">#REF!</definedName>
    <definedName name="base_bis2" localSheetId="0">#REF!</definedName>
    <definedName name="base_bis2">#REF!</definedName>
    <definedName name="base_bis3" localSheetId="1">[1]Activites!#REF!</definedName>
    <definedName name="base_bis3" localSheetId="0">[1]Activites!#REF!</definedName>
    <definedName name="base_bis3">[1]Activites!#REF!</definedName>
    <definedName name="base_bis4" localSheetId="1">#REF!</definedName>
    <definedName name="base_bis4" localSheetId="0">#REF!</definedName>
    <definedName name="base_bis4">#REF!</definedName>
    <definedName name="base_bis5" localSheetId="1">#REF!</definedName>
    <definedName name="base_bis5" localSheetId="0">#REF!</definedName>
    <definedName name="base_bis5">#REF!</definedName>
    <definedName name="base_bis6" localSheetId="1">[2]CRI900!$C$1:$D$65536,[2]CRI900!#REF!</definedName>
    <definedName name="base_bis6" localSheetId="0">[2]CRI900!$C$1:$D$65536,[2]CRI900!#REF!</definedName>
    <definedName name="base_bis6">[2]CRI900!$C$1:$D$65536,[2]CRI900!#REF!</definedName>
    <definedName name="base_bis7" localSheetId="1">#REF!</definedName>
    <definedName name="base_bis7" localSheetId="0">#REF!</definedName>
    <definedName name="base_bis7">#REF!</definedName>
    <definedName name="base_bis8" localSheetId="1">#REF!</definedName>
    <definedName name="base_bis8" localSheetId="0">#REF!</definedName>
    <definedName name="base_bis8">#REF!</definedName>
    <definedName name="base_bis9" localSheetId="1">[1]Activites!#REF!</definedName>
    <definedName name="base_bis9" localSheetId="0">[1]Activites!#REF!</definedName>
    <definedName name="base_bis9">[1]Activites!#REF!</definedName>
    <definedName name="Base_PROG" localSheetId="1">#REF!</definedName>
    <definedName name="Base_PROG" localSheetId="0">#REF!</definedName>
    <definedName name="Base_PROG">#REF!</definedName>
    <definedName name="Base_ptrog" localSheetId="1">#REF!</definedName>
    <definedName name="Base_ptrog" localSheetId="0">#REF!</definedName>
    <definedName name="Base_ptrog">#REF!</definedName>
    <definedName name="concatener" localSheetId="1">[1]Activites!#REF!</definedName>
    <definedName name="concatener" localSheetId="0">[1]Activites!#REF!</definedName>
    <definedName name="concatener">[1]Activites!#REF!</definedName>
    <definedName name="Excel_BuiltIn__FilterDatabase_7" localSheetId="1">#REF!</definedName>
    <definedName name="Excel_BuiltIn__FilterDatabase_7" localSheetId="0">#REF!</definedName>
    <definedName name="Excel_BuiltIn__FilterDatabase_7">#REF!</definedName>
    <definedName name="Excel_BuiltIn__FilterDatabase_8" localSheetId="1">#REF!</definedName>
    <definedName name="Excel_BuiltIn__FilterDatabase_8" localSheetId="0">#REF!</definedName>
    <definedName name="Excel_BuiltIn__FilterDatabase_8">#REF!</definedName>
    <definedName name="Excel_BuiltIn_Print_Titles_5" localSheetId="1">[3]CRI900!$C$1:$D$65536,[3]CRI900!#REF!</definedName>
    <definedName name="Excel_BuiltIn_Print_Titles_5" localSheetId="0">[3]CRI900!$C$1:$D$65536,[3]CRI900!#REF!</definedName>
    <definedName name="Excel_BuiltIn_Print_Titles_5">[3]CRI900!$C$1:$D$65536,[3]CRI900!#REF!</definedName>
    <definedName name="Excel_BuiltIn_Print_Titles_7" localSheetId="1">#REF!</definedName>
    <definedName name="Excel_BuiltIn_Print_Titles_7" localSheetId="0">#REF!</definedName>
    <definedName name="Excel_BuiltIn_Print_Titles_7">#REF!</definedName>
    <definedName name="EZFF" localSheetId="1">#REF!</definedName>
    <definedName name="EZFF" localSheetId="0">#REF!</definedName>
    <definedName name="EZFF">#REF!</definedName>
    <definedName name="FDR">[4]Bdd!$M$4:$M$7</definedName>
    <definedName name="liste" localSheetId="1">#REF!</definedName>
    <definedName name="liste" localSheetId="0">#REF!</definedName>
    <definedName name="liste">#REF!</definedName>
    <definedName name="ooooo" localSheetId="1">[1]Activites!#REF!</definedName>
    <definedName name="ooooo" localSheetId="0">[1]Activites!#REF!</definedName>
    <definedName name="ooooo">[1]Activites!#REF!</definedName>
    <definedName name="S1B" localSheetId="1">#REF!</definedName>
    <definedName name="S1B" localSheetId="0">#REF!</definedName>
    <definedName name="S1B">#REF!</definedName>
    <definedName name="S23b" localSheetId="1">#REF!</definedName>
    <definedName name="S23b" localSheetId="0">#REF!</definedName>
    <definedName name="S23b">#REF!</definedName>
    <definedName name="S2B" localSheetId="1">#REF!</definedName>
    <definedName name="S2B" localSheetId="0">#REF!</definedName>
    <definedName name="S2B">#REF!</definedName>
    <definedName name="S3B" localSheetId="1">#REF!</definedName>
    <definedName name="S3B" localSheetId="0">#REF!</definedName>
    <definedName name="S3B">#REF!</definedName>
    <definedName name="S51B" localSheetId="1">#REF!</definedName>
    <definedName name="S51B" localSheetId="0">#REF!</definedName>
    <definedName name="S51B">#REF!</definedName>
    <definedName name="THERMO" localSheetId="1">#REF!</definedName>
    <definedName name="THERMO" localSheetId="0">#REF!</definedName>
    <definedName name="THERMO">#REF!</definedName>
    <definedName name="VAZY" localSheetId="1">#REF!</definedName>
    <definedName name="VAZY" localSheetId="0">#REF!</definedName>
    <definedName name="VAZY">#REF!</definedName>
    <definedName name="xx">[5]Tableaux!$A$1:$R$65536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6" i="3" l="1"/>
  <c r="D6" i="3"/>
  <c r="C6" i="3"/>
  <c r="E7" i="2" l="1"/>
  <c r="E8" i="2" s="1"/>
  <c r="E9" i="2" s="1"/>
  <c r="E10" i="2" s="1"/>
  <c r="E11" i="2" s="1"/>
  <c r="E12" i="2" s="1"/>
  <c r="E13" i="2" s="1"/>
  <c r="F6" i="2" s="1"/>
  <c r="F7" i="2" s="1"/>
  <c r="F8" i="2" s="1"/>
  <c r="F9" i="2" s="1"/>
  <c r="F10" i="2" s="1"/>
  <c r="F11" i="2" s="1"/>
  <c r="F12" i="2" s="1"/>
  <c r="F13" i="2" s="1"/>
  <c r="G6" i="2" s="1"/>
  <c r="G7" i="2" s="1"/>
  <c r="G2" i="1"/>
  <c r="G3" i="1"/>
  <c r="G4" i="1"/>
  <c r="G5" i="1"/>
  <c r="G6" i="1"/>
  <c r="G7" i="1"/>
  <c r="G8" i="1"/>
  <c r="G9" i="1"/>
  <c r="G55" i="1"/>
  <c r="G159" i="1"/>
  <c r="G187" i="1"/>
  <c r="G188" i="1"/>
  <c r="G191" i="1"/>
  <c r="G215" i="1"/>
  <c r="G266" i="1"/>
  <c r="G280" i="1"/>
  <c r="G382" i="1"/>
  <c r="G411" i="1"/>
  <c r="G412" i="1"/>
  <c r="G415" i="1"/>
  <c r="G439" i="1"/>
  <c r="G492" i="1"/>
  <c r="G507" i="1"/>
  <c r="G609" i="1"/>
  <c r="G638" i="1"/>
  <c r="G639" i="1"/>
  <c r="G642" i="1"/>
  <c r="G666" i="1"/>
  <c r="G718" i="1"/>
  <c r="G733" i="1"/>
  <c r="G864" i="1"/>
  <c r="G865" i="1"/>
  <c r="G868" i="1"/>
  <c r="G892" i="1"/>
  <c r="G944" i="1"/>
  <c r="G959" i="1"/>
  <c r="G1015" i="1"/>
  <c r="G1053" i="1"/>
  <c r="G1054" i="1"/>
  <c r="G1105" i="1"/>
  <c r="G1143" i="1"/>
  <c r="G1144" i="1"/>
  <c r="G1178" i="1"/>
  <c r="G1179" i="1"/>
  <c r="G8" i="2" l="1"/>
  <c r="G9" i="2" s="1"/>
  <c r="G10" i="2" s="1"/>
  <c r="F1179" i="1"/>
  <c r="F1178" i="1"/>
  <c r="F1177" i="1"/>
  <c r="F1176" i="1"/>
  <c r="F1175" i="1"/>
  <c r="F1174" i="1"/>
  <c r="F1173" i="1"/>
  <c r="F1172" i="1"/>
  <c r="F1171" i="1"/>
  <c r="F1170" i="1"/>
  <c r="F1169" i="1"/>
  <c r="F1168" i="1"/>
  <c r="F1167" i="1"/>
  <c r="F1166" i="1"/>
  <c r="F1165" i="1"/>
  <c r="F1164" i="1"/>
  <c r="F1163" i="1"/>
  <c r="F1162" i="1"/>
  <c r="F1161" i="1"/>
  <c r="F1160" i="1"/>
  <c r="F1159" i="1"/>
  <c r="F1158" i="1"/>
  <c r="F1157" i="1"/>
  <c r="F1156" i="1"/>
  <c r="F1155" i="1"/>
  <c r="F1154" i="1"/>
  <c r="F1153" i="1"/>
  <c r="F1152" i="1"/>
  <c r="F1151" i="1"/>
  <c r="F1150" i="1"/>
  <c r="F1149" i="1"/>
  <c r="F1148" i="1"/>
  <c r="F1147" i="1"/>
  <c r="F1146" i="1"/>
  <c r="F1145" i="1"/>
  <c r="F1144" i="1"/>
  <c r="F1143" i="1"/>
  <c r="F1142" i="1"/>
  <c r="F1141" i="1"/>
  <c r="F1140" i="1"/>
  <c r="F1139" i="1"/>
  <c r="F1138" i="1"/>
  <c r="F1137" i="1"/>
  <c r="F1136" i="1"/>
  <c r="F1135" i="1"/>
  <c r="F1134" i="1"/>
  <c r="F1133" i="1"/>
  <c r="F1132" i="1"/>
  <c r="F1131" i="1"/>
  <c r="F1130" i="1"/>
  <c r="F1129" i="1"/>
  <c r="F1128" i="1"/>
  <c r="F1127" i="1"/>
  <c r="F1126" i="1"/>
  <c r="F1125" i="1"/>
  <c r="F1124" i="1"/>
  <c r="F1123" i="1"/>
  <c r="F1122" i="1"/>
  <c r="F1121" i="1"/>
  <c r="F1120" i="1"/>
  <c r="F1119" i="1"/>
  <c r="F1118" i="1"/>
  <c r="F1117" i="1"/>
  <c r="F1116" i="1"/>
  <c r="F1115" i="1"/>
  <c r="F1114" i="1"/>
  <c r="F1113" i="1"/>
  <c r="F1112" i="1"/>
  <c r="F1111" i="1"/>
  <c r="F1110" i="1"/>
  <c r="F1109" i="1"/>
  <c r="F1108" i="1"/>
  <c r="F1107" i="1"/>
  <c r="F1106" i="1"/>
  <c r="F1105" i="1"/>
  <c r="F1104" i="1"/>
  <c r="F1103" i="1"/>
  <c r="F1102" i="1"/>
  <c r="F1101" i="1"/>
  <c r="F1100" i="1"/>
  <c r="F1099" i="1"/>
  <c r="F1098" i="1"/>
  <c r="F1097" i="1"/>
  <c r="F1096" i="1"/>
  <c r="F1095" i="1"/>
  <c r="F1094" i="1"/>
  <c r="F1093" i="1"/>
  <c r="F1092" i="1"/>
  <c r="F1091" i="1"/>
  <c r="F1090" i="1"/>
  <c r="F1089" i="1"/>
  <c r="F1088" i="1"/>
  <c r="F1087" i="1"/>
  <c r="F1086" i="1"/>
  <c r="F1085" i="1"/>
  <c r="F1084" i="1"/>
  <c r="F1083" i="1"/>
  <c r="F1082" i="1"/>
  <c r="F1081" i="1"/>
  <c r="F1080" i="1"/>
  <c r="F1079" i="1"/>
  <c r="F1078" i="1"/>
  <c r="F1077" i="1"/>
  <c r="F1076" i="1"/>
  <c r="F1075" i="1"/>
  <c r="F1074" i="1"/>
  <c r="F1073" i="1"/>
  <c r="F1072" i="1"/>
  <c r="F1071" i="1"/>
  <c r="F1070" i="1"/>
  <c r="F1069" i="1"/>
  <c r="F1068" i="1"/>
  <c r="F1067" i="1"/>
  <c r="F1066" i="1"/>
  <c r="F1065" i="1"/>
  <c r="F1064" i="1"/>
  <c r="F1063" i="1"/>
  <c r="F1062" i="1"/>
  <c r="F1061" i="1"/>
  <c r="F1060" i="1"/>
  <c r="F1059" i="1"/>
  <c r="F1058" i="1"/>
  <c r="F1057" i="1"/>
  <c r="F1056" i="1"/>
  <c r="F1055" i="1"/>
  <c r="F1054" i="1"/>
  <c r="F1053" i="1"/>
  <c r="F1052" i="1"/>
  <c r="F1051" i="1"/>
  <c r="F1050" i="1"/>
  <c r="F1049" i="1"/>
  <c r="F1048" i="1"/>
  <c r="F1047" i="1"/>
  <c r="F1046" i="1"/>
  <c r="F1045" i="1"/>
  <c r="F1044" i="1"/>
  <c r="F1043" i="1"/>
  <c r="F1042" i="1"/>
  <c r="F1041" i="1"/>
  <c r="F1040" i="1"/>
  <c r="F1039" i="1"/>
  <c r="F1038" i="1"/>
  <c r="F1037" i="1"/>
  <c r="F1036" i="1"/>
  <c r="F1035" i="1"/>
  <c r="F1034" i="1"/>
  <c r="F1033" i="1"/>
  <c r="F1032" i="1"/>
  <c r="F1031" i="1"/>
  <c r="F1030" i="1"/>
  <c r="F1029" i="1"/>
  <c r="F1028" i="1"/>
  <c r="F1027" i="1"/>
  <c r="F1026" i="1"/>
  <c r="F1025" i="1"/>
  <c r="F1024" i="1"/>
  <c r="F1023" i="1"/>
  <c r="F1022" i="1"/>
  <c r="F1021" i="1"/>
  <c r="F1020" i="1"/>
  <c r="F1019" i="1"/>
  <c r="F1018" i="1"/>
  <c r="F1017" i="1"/>
  <c r="F1016" i="1"/>
  <c r="F1015" i="1"/>
  <c r="F1014" i="1"/>
  <c r="F1013" i="1"/>
  <c r="F1012" i="1"/>
  <c r="F1011" i="1"/>
  <c r="F1010" i="1"/>
  <c r="F1009" i="1"/>
  <c r="F1008" i="1"/>
  <c r="F1007" i="1"/>
  <c r="F1006" i="1"/>
  <c r="F1005" i="1"/>
  <c r="F1004" i="1"/>
  <c r="F1003" i="1"/>
  <c r="F1002" i="1"/>
  <c r="F1001" i="1"/>
  <c r="F1000" i="1"/>
  <c r="F999" i="1"/>
  <c r="F998" i="1"/>
  <c r="F997" i="1"/>
  <c r="F996" i="1"/>
  <c r="F995" i="1"/>
  <c r="F994" i="1"/>
  <c r="F993" i="1"/>
  <c r="F992" i="1"/>
  <c r="F991" i="1"/>
  <c r="F990" i="1"/>
  <c r="F989" i="1"/>
  <c r="F988" i="1"/>
  <c r="F987" i="1"/>
  <c r="F986" i="1"/>
  <c r="F985" i="1"/>
  <c r="F984" i="1"/>
  <c r="F983" i="1"/>
  <c r="F982" i="1"/>
  <c r="F981" i="1"/>
  <c r="F980" i="1"/>
  <c r="F979" i="1"/>
  <c r="F978" i="1"/>
  <c r="F977" i="1"/>
  <c r="F976" i="1"/>
  <c r="F975" i="1"/>
  <c r="F974" i="1"/>
  <c r="F973" i="1"/>
  <c r="F972" i="1"/>
  <c r="F971" i="1"/>
  <c r="F970" i="1"/>
  <c r="F969" i="1"/>
  <c r="F968" i="1"/>
  <c r="F967" i="1"/>
  <c r="F966" i="1"/>
  <c r="F965" i="1"/>
  <c r="F964" i="1"/>
  <c r="F963" i="1"/>
  <c r="F962" i="1"/>
  <c r="F961" i="1"/>
  <c r="F960" i="1"/>
  <c r="F959" i="1"/>
  <c r="F958" i="1"/>
  <c r="F957" i="1"/>
  <c r="F956" i="1"/>
  <c r="F955" i="1"/>
  <c r="F954" i="1"/>
  <c r="F953" i="1"/>
  <c r="F952" i="1"/>
  <c r="F951" i="1"/>
  <c r="F950" i="1"/>
  <c r="F949" i="1"/>
  <c r="F948" i="1"/>
  <c r="F947" i="1"/>
  <c r="F946" i="1"/>
  <c r="F945" i="1"/>
  <c r="F944" i="1"/>
  <c r="F943" i="1"/>
  <c r="F942" i="1"/>
  <c r="F941" i="1"/>
  <c r="F940" i="1"/>
  <c r="F939" i="1"/>
  <c r="F938" i="1"/>
  <c r="F937" i="1"/>
  <c r="F936" i="1"/>
  <c r="F935" i="1"/>
  <c r="F934" i="1"/>
  <c r="F933" i="1"/>
  <c r="F932" i="1"/>
  <c r="F931" i="1"/>
  <c r="F930" i="1"/>
  <c r="F929" i="1"/>
  <c r="F928" i="1"/>
  <c r="F927" i="1"/>
  <c r="F926" i="1"/>
  <c r="F925" i="1"/>
  <c r="F924" i="1"/>
  <c r="F923" i="1"/>
  <c r="F922" i="1"/>
  <c r="F921" i="1"/>
  <c r="F920" i="1"/>
  <c r="F919" i="1"/>
  <c r="F918" i="1"/>
  <c r="F917" i="1"/>
  <c r="F916" i="1"/>
  <c r="F915" i="1"/>
  <c r="F914" i="1"/>
  <c r="F913" i="1"/>
  <c r="F912" i="1"/>
  <c r="F911" i="1"/>
  <c r="F910" i="1"/>
  <c r="F909" i="1"/>
  <c r="F908" i="1"/>
  <c r="F907" i="1"/>
  <c r="F906" i="1"/>
  <c r="F905" i="1"/>
  <c r="F904" i="1"/>
  <c r="F903" i="1"/>
  <c r="F902" i="1"/>
  <c r="F901" i="1"/>
  <c r="F900" i="1"/>
  <c r="F899" i="1"/>
  <c r="F898" i="1"/>
  <c r="F897" i="1"/>
  <c r="F896" i="1"/>
  <c r="F895" i="1"/>
  <c r="F894" i="1"/>
  <c r="F893" i="1"/>
  <c r="F892" i="1"/>
  <c r="F891" i="1"/>
  <c r="F890" i="1"/>
  <c r="F889" i="1"/>
  <c r="F888" i="1"/>
  <c r="F887" i="1"/>
  <c r="F886" i="1"/>
  <c r="F885" i="1"/>
  <c r="F884" i="1"/>
  <c r="F883" i="1"/>
  <c r="F882" i="1"/>
  <c r="F881" i="1"/>
  <c r="F880" i="1"/>
  <c r="F879" i="1"/>
  <c r="F878" i="1"/>
  <c r="F877" i="1"/>
  <c r="F876" i="1"/>
  <c r="F875" i="1"/>
  <c r="F874" i="1"/>
  <c r="F873" i="1"/>
  <c r="F872" i="1"/>
  <c r="F871" i="1"/>
  <c r="F870" i="1"/>
  <c r="F869" i="1"/>
  <c r="F868" i="1"/>
  <c r="F867" i="1"/>
  <c r="F866" i="1"/>
  <c r="F865" i="1"/>
  <c r="F864" i="1"/>
  <c r="F863" i="1"/>
  <c r="F862" i="1"/>
  <c r="F861" i="1"/>
  <c r="F860" i="1"/>
  <c r="F859" i="1"/>
  <c r="F858" i="1"/>
  <c r="F857" i="1"/>
  <c r="F856" i="1"/>
  <c r="F855" i="1"/>
  <c r="F854" i="1"/>
  <c r="F853" i="1"/>
  <c r="F852" i="1"/>
  <c r="F851" i="1"/>
  <c r="F850" i="1"/>
  <c r="F849" i="1"/>
  <c r="F848" i="1"/>
  <c r="F847" i="1"/>
  <c r="F846" i="1"/>
  <c r="F845" i="1"/>
  <c r="F844" i="1"/>
  <c r="F843" i="1"/>
  <c r="F842" i="1"/>
  <c r="F841" i="1"/>
  <c r="F840" i="1"/>
  <c r="F839" i="1"/>
  <c r="F838" i="1"/>
  <c r="F837" i="1"/>
  <c r="F836" i="1"/>
  <c r="F835" i="1"/>
  <c r="F834" i="1"/>
  <c r="F833" i="1"/>
  <c r="F832" i="1"/>
  <c r="F831" i="1"/>
  <c r="F830" i="1"/>
  <c r="F829" i="1"/>
  <c r="F828" i="1"/>
  <c r="F827" i="1"/>
  <c r="F826" i="1"/>
  <c r="F825" i="1"/>
  <c r="F824" i="1"/>
  <c r="F823" i="1"/>
  <c r="F822" i="1"/>
  <c r="F821" i="1"/>
  <c r="F820" i="1"/>
  <c r="F819" i="1"/>
  <c r="F818" i="1"/>
  <c r="F817" i="1"/>
  <c r="F816" i="1"/>
  <c r="F815" i="1"/>
  <c r="F814" i="1"/>
  <c r="F813" i="1"/>
  <c r="F812" i="1"/>
  <c r="F811" i="1"/>
  <c r="F810" i="1"/>
  <c r="F809" i="1"/>
  <c r="F808" i="1"/>
  <c r="F807" i="1"/>
  <c r="F806" i="1"/>
  <c r="F805" i="1"/>
  <c r="F804" i="1"/>
  <c r="F803" i="1"/>
  <c r="F802" i="1"/>
  <c r="F801" i="1"/>
  <c r="F800" i="1"/>
  <c r="F799" i="1"/>
  <c r="F798" i="1"/>
  <c r="F797" i="1"/>
  <c r="F796" i="1"/>
  <c r="F795" i="1"/>
  <c r="F794" i="1"/>
  <c r="F793" i="1"/>
  <c r="F792" i="1"/>
  <c r="F791" i="1"/>
  <c r="F790" i="1"/>
  <c r="F789" i="1"/>
  <c r="F788" i="1"/>
  <c r="F787" i="1"/>
  <c r="F786" i="1"/>
  <c r="F785" i="1"/>
  <c r="F784" i="1"/>
  <c r="F783" i="1"/>
  <c r="F782" i="1"/>
  <c r="F781" i="1"/>
  <c r="F780" i="1"/>
  <c r="F779" i="1"/>
  <c r="F778" i="1"/>
  <c r="F777" i="1"/>
  <c r="F776" i="1"/>
  <c r="F775" i="1"/>
  <c r="F774" i="1"/>
  <c r="F773" i="1"/>
  <c r="F772" i="1"/>
  <c r="F771" i="1"/>
  <c r="F770" i="1"/>
  <c r="F769" i="1"/>
  <c r="F768" i="1"/>
  <c r="F767" i="1"/>
  <c r="F766" i="1"/>
  <c r="F765" i="1"/>
  <c r="F764" i="1"/>
  <c r="F763" i="1"/>
  <c r="F762" i="1"/>
  <c r="F761" i="1"/>
  <c r="F760" i="1"/>
  <c r="F759" i="1"/>
  <c r="F758" i="1"/>
  <c r="F757" i="1"/>
  <c r="F756" i="1"/>
  <c r="F755" i="1"/>
  <c r="F754" i="1"/>
  <c r="F753" i="1"/>
  <c r="F752" i="1"/>
  <c r="F751" i="1"/>
  <c r="F750" i="1"/>
  <c r="F749" i="1"/>
  <c r="F748" i="1"/>
  <c r="F747" i="1"/>
  <c r="F746" i="1"/>
  <c r="F745" i="1"/>
  <c r="F744" i="1"/>
  <c r="F743" i="1"/>
  <c r="F742" i="1"/>
  <c r="F741" i="1"/>
  <c r="F740" i="1"/>
  <c r="F739" i="1"/>
  <c r="F738" i="1"/>
  <c r="F737" i="1"/>
  <c r="F736" i="1"/>
  <c r="F735" i="1"/>
  <c r="F734" i="1"/>
  <c r="F733" i="1"/>
  <c r="F732" i="1"/>
  <c r="F731" i="1"/>
  <c r="F730" i="1"/>
  <c r="F729" i="1"/>
  <c r="F728" i="1"/>
  <c r="F727" i="1"/>
  <c r="F726" i="1"/>
  <c r="F725" i="1"/>
  <c r="F724" i="1"/>
  <c r="F723" i="1"/>
  <c r="F722" i="1"/>
  <c r="F721" i="1"/>
  <c r="F720" i="1"/>
  <c r="F719" i="1"/>
  <c r="F718" i="1"/>
  <c r="F717" i="1"/>
  <c r="F716" i="1"/>
  <c r="F715" i="1"/>
  <c r="F714" i="1"/>
  <c r="F713" i="1"/>
  <c r="F712" i="1"/>
  <c r="F711" i="1"/>
  <c r="F710" i="1"/>
  <c r="F709" i="1"/>
  <c r="F708" i="1"/>
  <c r="F707" i="1"/>
  <c r="F706" i="1"/>
  <c r="F705" i="1"/>
  <c r="F704" i="1"/>
  <c r="F703" i="1"/>
  <c r="F702" i="1"/>
  <c r="F701" i="1"/>
  <c r="F700" i="1"/>
  <c r="F699" i="1"/>
  <c r="F698" i="1"/>
  <c r="F697" i="1"/>
  <c r="F696" i="1"/>
  <c r="F695" i="1"/>
  <c r="F694" i="1"/>
  <c r="F693" i="1"/>
  <c r="F692" i="1"/>
  <c r="F691" i="1"/>
  <c r="F690" i="1"/>
  <c r="F689" i="1"/>
  <c r="F688" i="1"/>
  <c r="F687" i="1"/>
  <c r="F686" i="1"/>
  <c r="F685" i="1"/>
  <c r="F684" i="1"/>
  <c r="F683" i="1"/>
  <c r="F682" i="1"/>
  <c r="F681" i="1"/>
  <c r="F680" i="1"/>
  <c r="F679" i="1"/>
  <c r="F678" i="1"/>
  <c r="F677" i="1"/>
  <c r="F676" i="1"/>
  <c r="F675" i="1"/>
  <c r="F674" i="1"/>
  <c r="F673" i="1"/>
  <c r="F672" i="1"/>
  <c r="F671" i="1"/>
  <c r="F670" i="1"/>
  <c r="F669" i="1"/>
  <c r="F668" i="1"/>
  <c r="F667" i="1"/>
  <c r="F666" i="1"/>
  <c r="F665" i="1"/>
  <c r="F664" i="1"/>
  <c r="F663" i="1"/>
  <c r="F662" i="1"/>
  <c r="F661" i="1"/>
  <c r="F660" i="1"/>
  <c r="F659" i="1"/>
  <c r="F658" i="1"/>
  <c r="F657" i="1"/>
  <c r="F656" i="1"/>
  <c r="F655" i="1"/>
  <c r="F654" i="1"/>
  <c r="F653" i="1"/>
  <c r="F652" i="1"/>
  <c r="F651" i="1"/>
  <c r="F650" i="1"/>
  <c r="F649" i="1"/>
  <c r="F648" i="1"/>
  <c r="F647" i="1"/>
  <c r="F646" i="1"/>
  <c r="F645" i="1"/>
  <c r="F644" i="1"/>
  <c r="F643" i="1"/>
  <c r="F642" i="1"/>
  <c r="F641" i="1"/>
  <c r="F640" i="1"/>
  <c r="F639" i="1"/>
  <c r="F638" i="1"/>
  <c r="F637" i="1"/>
  <c r="F636" i="1"/>
  <c r="F635" i="1"/>
  <c r="F634" i="1"/>
  <c r="F633" i="1"/>
  <c r="F632" i="1"/>
  <c r="F631" i="1"/>
  <c r="F630" i="1"/>
  <c r="F629" i="1"/>
  <c r="F628" i="1"/>
  <c r="F627" i="1"/>
  <c r="F626" i="1"/>
  <c r="F625" i="1"/>
  <c r="F624" i="1"/>
  <c r="F623" i="1"/>
  <c r="F622" i="1"/>
  <c r="F621" i="1"/>
  <c r="F620" i="1"/>
  <c r="F619" i="1"/>
  <c r="F618" i="1"/>
  <c r="F617" i="1"/>
  <c r="F616" i="1"/>
  <c r="F615" i="1"/>
  <c r="F614" i="1"/>
  <c r="F613" i="1"/>
  <c r="F612" i="1"/>
  <c r="F611" i="1"/>
  <c r="F610" i="1"/>
  <c r="F609" i="1"/>
  <c r="F608" i="1"/>
  <c r="F607" i="1"/>
  <c r="F606" i="1"/>
  <c r="F605" i="1"/>
  <c r="F604" i="1"/>
  <c r="F603" i="1"/>
  <c r="F602" i="1"/>
  <c r="F601" i="1"/>
  <c r="F600" i="1"/>
  <c r="F599" i="1"/>
  <c r="F598" i="1"/>
  <c r="F597" i="1"/>
  <c r="F596" i="1"/>
  <c r="F595" i="1"/>
  <c r="F594" i="1"/>
  <c r="F593" i="1"/>
  <c r="F592" i="1"/>
  <c r="F591" i="1"/>
  <c r="F590" i="1"/>
  <c r="F589" i="1"/>
  <c r="F588" i="1"/>
  <c r="F587" i="1"/>
  <c r="F586" i="1"/>
  <c r="F585" i="1"/>
  <c r="F584" i="1"/>
  <c r="F583" i="1"/>
  <c r="F582" i="1"/>
  <c r="F581" i="1"/>
  <c r="F580" i="1"/>
  <c r="F579" i="1"/>
  <c r="F578" i="1"/>
  <c r="F577" i="1"/>
  <c r="F576" i="1"/>
  <c r="F575" i="1"/>
  <c r="F574" i="1"/>
  <c r="F573" i="1"/>
  <c r="F572" i="1"/>
  <c r="F571" i="1"/>
  <c r="F570" i="1"/>
  <c r="F569" i="1"/>
  <c r="F568" i="1"/>
  <c r="F567" i="1"/>
  <c r="F566" i="1"/>
  <c r="F565" i="1"/>
  <c r="F564" i="1"/>
  <c r="F563" i="1"/>
  <c r="F562" i="1"/>
  <c r="F561" i="1"/>
  <c r="F560" i="1"/>
  <c r="F559" i="1"/>
  <c r="F558" i="1"/>
  <c r="F557" i="1"/>
  <c r="F556" i="1"/>
  <c r="F555" i="1"/>
  <c r="F554" i="1"/>
  <c r="F553" i="1"/>
  <c r="F552" i="1"/>
  <c r="F551" i="1"/>
  <c r="F550" i="1"/>
  <c r="F549" i="1"/>
  <c r="F548" i="1"/>
  <c r="F547" i="1"/>
  <c r="F546" i="1"/>
  <c r="F545" i="1"/>
  <c r="F544" i="1"/>
  <c r="F543" i="1"/>
  <c r="F542" i="1"/>
  <c r="F541" i="1"/>
  <c r="F540" i="1"/>
  <c r="F539" i="1"/>
  <c r="F538" i="1"/>
  <c r="F537" i="1"/>
  <c r="F536" i="1"/>
  <c r="F535" i="1"/>
  <c r="F534" i="1"/>
  <c r="F533" i="1"/>
  <c r="F532" i="1"/>
  <c r="F531" i="1"/>
  <c r="F530" i="1"/>
  <c r="F529" i="1"/>
  <c r="F528" i="1"/>
  <c r="F527" i="1"/>
  <c r="F526" i="1"/>
  <c r="F525" i="1"/>
  <c r="F524" i="1"/>
  <c r="F523" i="1"/>
  <c r="F522" i="1"/>
  <c r="F521" i="1"/>
  <c r="F520" i="1"/>
  <c r="F519" i="1"/>
  <c r="F518" i="1"/>
  <c r="F517" i="1"/>
  <c r="F516" i="1"/>
  <c r="F515" i="1"/>
  <c r="F514" i="1"/>
  <c r="F513" i="1"/>
  <c r="F512" i="1"/>
  <c r="F511" i="1"/>
  <c r="F510" i="1"/>
  <c r="F509" i="1"/>
  <c r="F508" i="1"/>
  <c r="F507" i="1"/>
  <c r="F506" i="1"/>
  <c r="F505" i="1"/>
  <c r="F504" i="1"/>
  <c r="F503" i="1"/>
  <c r="F502" i="1"/>
  <c r="F501" i="1"/>
  <c r="F500" i="1"/>
  <c r="F499" i="1"/>
  <c r="F498" i="1"/>
  <c r="F497" i="1"/>
  <c r="F496" i="1"/>
  <c r="F495" i="1"/>
  <c r="F494" i="1"/>
  <c r="F493" i="1"/>
  <c r="F492" i="1"/>
  <c r="F491" i="1"/>
  <c r="F490" i="1"/>
  <c r="F489" i="1"/>
  <c r="F488" i="1"/>
  <c r="F487" i="1"/>
  <c r="F486" i="1"/>
  <c r="F485" i="1"/>
  <c r="F484" i="1"/>
  <c r="F483" i="1"/>
  <c r="F482" i="1"/>
  <c r="F481" i="1"/>
  <c r="F480" i="1"/>
  <c r="F479" i="1"/>
  <c r="F478" i="1"/>
  <c r="F477" i="1"/>
  <c r="F476" i="1"/>
  <c r="F475" i="1"/>
  <c r="F474" i="1"/>
  <c r="F473" i="1"/>
  <c r="F472" i="1"/>
  <c r="F471" i="1"/>
  <c r="F470" i="1"/>
  <c r="F469" i="1"/>
  <c r="F468" i="1"/>
  <c r="F467" i="1"/>
  <c r="F466" i="1"/>
  <c r="F465" i="1"/>
  <c r="F464" i="1"/>
  <c r="F463" i="1"/>
  <c r="F462" i="1"/>
  <c r="F461" i="1"/>
  <c r="F460" i="1"/>
  <c r="F459" i="1"/>
  <c r="F458" i="1"/>
  <c r="F457" i="1"/>
  <c r="F456" i="1"/>
  <c r="F455" i="1"/>
  <c r="F454" i="1"/>
  <c r="F453" i="1"/>
  <c r="F452" i="1"/>
  <c r="F451" i="1"/>
  <c r="F450" i="1"/>
  <c r="F449" i="1"/>
  <c r="F448" i="1"/>
  <c r="F447" i="1"/>
  <c r="F446" i="1"/>
  <c r="F445" i="1"/>
  <c r="F444" i="1"/>
  <c r="F443" i="1"/>
  <c r="F442" i="1"/>
  <c r="F441" i="1"/>
  <c r="F440" i="1"/>
  <c r="F439" i="1"/>
  <c r="F438" i="1"/>
  <c r="F437" i="1"/>
  <c r="F436" i="1"/>
  <c r="F435" i="1"/>
  <c r="F434" i="1"/>
  <c r="F433" i="1"/>
  <c r="F432" i="1"/>
  <c r="F431" i="1"/>
  <c r="F430" i="1"/>
  <c r="F429" i="1"/>
  <c r="F428" i="1"/>
  <c r="F427" i="1"/>
  <c r="F426" i="1"/>
  <c r="F425" i="1"/>
  <c r="F424" i="1"/>
  <c r="F423" i="1"/>
  <c r="F422" i="1"/>
  <c r="F421" i="1"/>
  <c r="F420" i="1"/>
  <c r="F419" i="1"/>
  <c r="F418" i="1"/>
  <c r="F417" i="1"/>
  <c r="F416" i="1"/>
  <c r="F415" i="1"/>
  <c r="F414" i="1"/>
  <c r="F413" i="1"/>
  <c r="F412" i="1"/>
  <c r="F411" i="1"/>
  <c r="F410" i="1"/>
  <c r="F409" i="1"/>
  <c r="F408" i="1"/>
  <c r="F407" i="1"/>
  <c r="F406" i="1"/>
  <c r="F405" i="1"/>
  <c r="F404" i="1"/>
  <c r="F403" i="1"/>
  <c r="F402" i="1"/>
  <c r="F401" i="1"/>
  <c r="F400" i="1"/>
  <c r="F399" i="1"/>
  <c r="F398" i="1"/>
  <c r="F397" i="1"/>
  <c r="F396" i="1"/>
  <c r="F395" i="1"/>
  <c r="F394" i="1"/>
  <c r="F393" i="1"/>
  <c r="F392" i="1"/>
  <c r="F391" i="1"/>
  <c r="F390" i="1"/>
  <c r="F389" i="1"/>
  <c r="F388" i="1"/>
  <c r="F387" i="1"/>
  <c r="F386" i="1"/>
  <c r="F385" i="1"/>
  <c r="F384" i="1"/>
  <c r="F383" i="1"/>
  <c r="F382" i="1"/>
  <c r="F381" i="1"/>
  <c r="F380" i="1"/>
  <c r="F379" i="1"/>
  <c r="F378" i="1"/>
  <c r="F377" i="1"/>
  <c r="F376" i="1"/>
  <c r="F375" i="1"/>
  <c r="F374" i="1"/>
  <c r="F373" i="1"/>
  <c r="F372" i="1"/>
  <c r="F371" i="1"/>
  <c r="F370" i="1"/>
  <c r="F369" i="1"/>
  <c r="F368" i="1"/>
  <c r="F367" i="1"/>
  <c r="F366" i="1"/>
  <c r="F365" i="1"/>
  <c r="F364" i="1"/>
  <c r="F363" i="1"/>
  <c r="F362" i="1"/>
  <c r="F361" i="1"/>
  <c r="F360" i="1"/>
  <c r="F359" i="1"/>
  <c r="F358" i="1"/>
  <c r="F357" i="1"/>
  <c r="F356" i="1"/>
  <c r="F355" i="1"/>
  <c r="F354" i="1"/>
  <c r="F353" i="1"/>
  <c r="F352" i="1"/>
  <c r="F351" i="1"/>
  <c r="F350" i="1"/>
  <c r="F349" i="1"/>
  <c r="F348" i="1"/>
  <c r="F347" i="1"/>
  <c r="F346" i="1"/>
  <c r="F345" i="1"/>
  <c r="F344" i="1"/>
  <c r="F343" i="1"/>
  <c r="F342" i="1"/>
  <c r="F341" i="1"/>
  <c r="F340" i="1"/>
  <c r="F339" i="1"/>
  <c r="F338" i="1"/>
  <c r="F337" i="1"/>
  <c r="F336" i="1"/>
  <c r="F335" i="1"/>
  <c r="F334" i="1"/>
  <c r="F333" i="1"/>
  <c r="F332" i="1"/>
  <c r="F331" i="1"/>
  <c r="F330" i="1"/>
  <c r="F329" i="1"/>
  <c r="F328" i="1"/>
  <c r="F327" i="1"/>
  <c r="F326" i="1"/>
  <c r="F325" i="1"/>
  <c r="F324" i="1"/>
  <c r="F323" i="1"/>
  <c r="F322" i="1"/>
  <c r="F321" i="1"/>
  <c r="F320" i="1"/>
  <c r="F319" i="1"/>
  <c r="F318" i="1"/>
  <c r="F317" i="1"/>
  <c r="F316" i="1"/>
  <c r="F315" i="1"/>
  <c r="F314" i="1"/>
  <c r="F313" i="1"/>
  <c r="F312" i="1"/>
  <c r="F311" i="1"/>
  <c r="F310" i="1"/>
  <c r="F309" i="1"/>
  <c r="F308" i="1"/>
  <c r="F307" i="1"/>
  <c r="F306" i="1"/>
  <c r="F305" i="1"/>
  <c r="F304" i="1"/>
  <c r="F303" i="1"/>
  <c r="F302" i="1"/>
  <c r="F301" i="1"/>
  <c r="F300" i="1"/>
  <c r="F299" i="1"/>
  <c r="F298" i="1"/>
  <c r="F297" i="1"/>
  <c r="F296" i="1"/>
  <c r="F295" i="1"/>
  <c r="F294" i="1"/>
  <c r="F293" i="1"/>
  <c r="F292" i="1"/>
  <c r="F291" i="1"/>
  <c r="F290" i="1"/>
  <c r="F289" i="1"/>
  <c r="F288" i="1"/>
  <c r="F287" i="1"/>
  <c r="F286" i="1"/>
  <c r="F285" i="1"/>
  <c r="F284" i="1"/>
  <c r="F283" i="1"/>
  <c r="F282" i="1"/>
  <c r="F281" i="1"/>
  <c r="F280" i="1"/>
  <c r="F279" i="1"/>
  <c r="F278" i="1"/>
  <c r="F277" i="1"/>
  <c r="F276" i="1"/>
  <c r="F275" i="1"/>
  <c r="F274" i="1"/>
  <c r="F273" i="1"/>
  <c r="F272" i="1"/>
  <c r="F271" i="1"/>
  <c r="F270" i="1"/>
  <c r="F269" i="1"/>
  <c r="F268" i="1"/>
  <c r="F267" i="1"/>
  <c r="F266" i="1"/>
  <c r="F265" i="1"/>
  <c r="F264" i="1"/>
  <c r="F263" i="1"/>
  <c r="F262" i="1"/>
  <c r="F261" i="1"/>
  <c r="F260" i="1"/>
  <c r="F259" i="1"/>
  <c r="F258" i="1"/>
  <c r="F257" i="1"/>
  <c r="F256" i="1"/>
  <c r="F255" i="1"/>
  <c r="F254" i="1"/>
  <c r="F253" i="1"/>
  <c r="F252" i="1"/>
  <c r="F251" i="1"/>
  <c r="F250" i="1"/>
  <c r="F249" i="1"/>
  <c r="F248" i="1"/>
  <c r="F247" i="1"/>
  <c r="F246" i="1"/>
  <c r="F245" i="1"/>
  <c r="F244" i="1"/>
  <c r="F243" i="1"/>
  <c r="F242" i="1"/>
  <c r="F241" i="1"/>
  <c r="F240" i="1"/>
  <c r="F239" i="1"/>
  <c r="F238" i="1"/>
  <c r="F237" i="1"/>
  <c r="F236" i="1"/>
  <c r="F235" i="1"/>
  <c r="F234" i="1"/>
  <c r="F233" i="1"/>
  <c r="F232" i="1"/>
  <c r="F231" i="1"/>
  <c r="F230" i="1"/>
  <c r="F229" i="1"/>
  <c r="F228" i="1"/>
  <c r="F227" i="1"/>
  <c r="F226" i="1"/>
  <c r="F225" i="1"/>
  <c r="F224" i="1"/>
  <c r="F223" i="1"/>
  <c r="F222" i="1"/>
  <c r="F221" i="1"/>
  <c r="F220" i="1"/>
  <c r="F219" i="1"/>
  <c r="F218" i="1"/>
  <c r="F217" i="1"/>
  <c r="F216" i="1"/>
  <c r="F215" i="1"/>
  <c r="F214" i="1"/>
  <c r="F213" i="1"/>
  <c r="F212" i="1"/>
  <c r="F211" i="1"/>
  <c r="F210" i="1"/>
  <c r="F209" i="1"/>
  <c r="F208" i="1"/>
  <c r="F207" i="1"/>
  <c r="F206" i="1"/>
  <c r="F205" i="1"/>
  <c r="F204" i="1"/>
  <c r="F203" i="1"/>
  <c r="F202" i="1"/>
  <c r="F201" i="1"/>
  <c r="F200" i="1"/>
  <c r="F199" i="1"/>
  <c r="F198" i="1"/>
  <c r="F197" i="1"/>
  <c r="F196" i="1"/>
  <c r="F195" i="1"/>
  <c r="F194" i="1"/>
  <c r="F193" i="1"/>
  <c r="F192" i="1"/>
  <c r="F191" i="1"/>
  <c r="F190" i="1"/>
  <c r="F189" i="1"/>
  <c r="F188" i="1"/>
  <c r="F187" i="1"/>
  <c r="F186" i="1"/>
  <c r="F185" i="1"/>
  <c r="F184" i="1"/>
  <c r="F183" i="1"/>
  <c r="F182" i="1"/>
  <c r="F181" i="1"/>
  <c r="F180" i="1"/>
  <c r="F179" i="1"/>
  <c r="F178" i="1"/>
  <c r="F177" i="1"/>
  <c r="F176" i="1"/>
  <c r="F175" i="1"/>
  <c r="F174" i="1"/>
  <c r="F173" i="1"/>
  <c r="F172" i="1"/>
  <c r="F171" i="1"/>
  <c r="F170" i="1"/>
  <c r="F169" i="1"/>
  <c r="F168" i="1"/>
  <c r="F167" i="1"/>
  <c r="F166" i="1"/>
  <c r="F165" i="1"/>
  <c r="F164" i="1"/>
  <c r="F163" i="1"/>
  <c r="F162" i="1"/>
  <c r="F161" i="1"/>
  <c r="F160" i="1"/>
  <c r="F159" i="1"/>
  <c r="F158" i="1"/>
  <c r="F157" i="1"/>
  <c r="F156" i="1"/>
  <c r="F155" i="1"/>
  <c r="F154" i="1"/>
  <c r="F153" i="1"/>
  <c r="F152" i="1"/>
  <c r="F151" i="1"/>
  <c r="F150" i="1"/>
  <c r="F149" i="1"/>
  <c r="F148" i="1"/>
  <c r="F147" i="1"/>
  <c r="F146" i="1"/>
  <c r="F145" i="1"/>
  <c r="F144" i="1"/>
  <c r="F143" i="1"/>
  <c r="F142" i="1"/>
  <c r="F141" i="1"/>
  <c r="F140" i="1"/>
  <c r="F139" i="1"/>
  <c r="F138" i="1"/>
  <c r="F137" i="1"/>
  <c r="F136" i="1"/>
  <c r="F135" i="1"/>
  <c r="F134" i="1"/>
  <c r="F133" i="1"/>
  <c r="F132" i="1"/>
  <c r="F131" i="1"/>
  <c r="F130" i="1"/>
  <c r="F129" i="1"/>
  <c r="F128" i="1"/>
  <c r="F127" i="1"/>
  <c r="F126" i="1"/>
  <c r="F125" i="1"/>
  <c r="F124" i="1"/>
  <c r="F123" i="1"/>
  <c r="F122" i="1"/>
  <c r="F121" i="1"/>
  <c r="F120" i="1"/>
  <c r="F119" i="1"/>
  <c r="F118" i="1"/>
  <c r="F117" i="1"/>
  <c r="F116" i="1"/>
  <c r="F115" i="1"/>
  <c r="F114" i="1"/>
  <c r="F113" i="1"/>
  <c r="F112" i="1"/>
  <c r="F111" i="1"/>
  <c r="F110" i="1"/>
  <c r="F109" i="1"/>
  <c r="F108" i="1"/>
  <c r="F107" i="1"/>
  <c r="F106" i="1"/>
  <c r="F105" i="1"/>
  <c r="F104" i="1"/>
  <c r="F103" i="1"/>
  <c r="F102" i="1"/>
  <c r="F101" i="1"/>
  <c r="F100" i="1"/>
  <c r="F99" i="1"/>
  <c r="F98" i="1"/>
  <c r="F97" i="1"/>
  <c r="F96" i="1"/>
  <c r="F95" i="1"/>
  <c r="F94" i="1"/>
  <c r="F93" i="1"/>
  <c r="F92" i="1"/>
  <c r="F91" i="1"/>
  <c r="F90" i="1"/>
  <c r="F89" i="1"/>
  <c r="F88" i="1"/>
  <c r="F87" i="1"/>
  <c r="F86" i="1"/>
  <c r="F85" i="1"/>
  <c r="F84" i="1"/>
  <c r="F83" i="1"/>
  <c r="F82" i="1"/>
  <c r="F81" i="1"/>
  <c r="F80" i="1"/>
  <c r="F79" i="1"/>
  <c r="F78" i="1"/>
  <c r="F77" i="1"/>
  <c r="F76" i="1"/>
  <c r="F75" i="1"/>
  <c r="F74" i="1"/>
  <c r="F73" i="1"/>
  <c r="F72" i="1"/>
  <c r="F71" i="1"/>
  <c r="F70" i="1"/>
  <c r="F69" i="1"/>
  <c r="F68" i="1"/>
  <c r="F67" i="1"/>
  <c r="F66" i="1"/>
  <c r="F65" i="1"/>
  <c r="F64" i="1"/>
  <c r="F63" i="1"/>
  <c r="F62" i="1"/>
  <c r="F61" i="1"/>
  <c r="F60" i="1"/>
  <c r="F59" i="1"/>
  <c r="F58" i="1"/>
  <c r="F57" i="1"/>
  <c r="F56" i="1"/>
  <c r="F55" i="1"/>
  <c r="F54" i="1"/>
  <c r="F53" i="1"/>
  <c r="F52" i="1"/>
  <c r="F51" i="1"/>
  <c r="F50" i="1"/>
  <c r="F49" i="1"/>
  <c r="F48" i="1"/>
  <c r="F47" i="1"/>
  <c r="F46" i="1"/>
  <c r="F45" i="1"/>
  <c r="F44" i="1"/>
  <c r="F43" i="1"/>
  <c r="F42" i="1"/>
  <c r="F41" i="1"/>
  <c r="F40" i="1"/>
  <c r="F39" i="1"/>
  <c r="F38" i="1"/>
  <c r="F37" i="1"/>
  <c r="F36" i="1"/>
  <c r="F35" i="1"/>
  <c r="F34" i="1"/>
  <c r="F33" i="1"/>
  <c r="F32" i="1"/>
  <c r="F31" i="1"/>
  <c r="F30" i="1"/>
  <c r="F29" i="1"/>
  <c r="F28" i="1"/>
  <c r="F27" i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" i="1"/>
  <c r="G11" i="2" l="1"/>
  <c r="G12" i="2" l="1"/>
  <c r="G13" i="2" l="1"/>
  <c r="H6" i="2" l="1"/>
  <c r="H7" i="2" l="1"/>
  <c r="H8" i="2" s="1"/>
  <c r="H9" i="2" l="1"/>
  <c r="H10" i="2" l="1"/>
  <c r="H11" i="2" l="1"/>
  <c r="H12" i="2" l="1"/>
  <c r="H13" i="2" l="1"/>
  <c r="I6" i="2" l="1"/>
  <c r="I7" i="2" s="1"/>
  <c r="I8" i="2" l="1"/>
  <c r="I9" i="2" l="1"/>
  <c r="I10" i="2" l="1"/>
  <c r="I11" i="2" l="1"/>
  <c r="I12" i="2" l="1"/>
  <c r="I13" i="2" l="1"/>
  <c r="J6" i="2" l="1"/>
  <c r="J7" i="2" l="1"/>
  <c r="J8" i="2" s="1"/>
  <c r="J9" i="2" l="1"/>
  <c r="J10" i="2" l="1"/>
  <c r="J11" i="2" l="1"/>
  <c r="J12" i="2" l="1"/>
  <c r="J13" i="2" l="1"/>
  <c r="K6" i="2" l="1"/>
  <c r="B3" i="2" s="1"/>
  <c r="K7" i="2" l="1"/>
  <c r="K8" i="2" s="1"/>
  <c r="B9" i="2" l="1"/>
  <c r="K9" i="2"/>
  <c r="B13" i="2"/>
  <c r="B5" i="2"/>
  <c r="B17" i="2" l="1"/>
  <c r="K10" i="2"/>
  <c r="B18" i="2" s="1"/>
  <c r="B7" i="2"/>
  <c r="B10" i="2"/>
  <c r="B21" i="2" l="1"/>
  <c r="K11" i="2"/>
  <c r="B8" i="2"/>
  <c r="B4" i="2" l="1"/>
  <c r="B23" i="2"/>
  <c r="K12" i="2"/>
  <c r="B11" i="2"/>
  <c r="B25" i="2" l="1"/>
  <c r="B19" i="2"/>
  <c r="B22" i="2"/>
  <c r="B15" i="2"/>
  <c r="K13" i="2"/>
  <c r="B12" i="2"/>
  <c r="B6" i="2"/>
  <c r="G12" i="1"/>
  <c r="G488" i="1"/>
  <c r="G533" i="1"/>
  <c r="G664" i="1"/>
  <c r="G856" i="1"/>
  <c r="G334" i="1"/>
  <c r="G482" i="1"/>
  <c r="G915" i="1"/>
  <c r="G26" i="1"/>
  <c r="G594" i="1"/>
  <c r="G766" i="1"/>
  <c r="G582" i="1"/>
  <c r="G887" i="1"/>
  <c r="G929" i="1"/>
  <c r="G744" i="1"/>
  <c r="G945" i="1"/>
  <c r="G1020" i="1"/>
  <c r="G649" i="1"/>
  <c r="G941" i="1"/>
  <c r="G998" i="1"/>
  <c r="G274" i="1"/>
  <c r="G28" i="1"/>
  <c r="G299" i="1"/>
  <c r="G627" i="1"/>
  <c r="G100" i="1"/>
  <c r="G419" i="1"/>
  <c r="G416" i="1"/>
  <c r="G70" i="1"/>
  <c r="G103" i="1"/>
  <c r="G194" i="1"/>
  <c r="G315" i="1"/>
  <c r="G19" i="1"/>
  <c r="B14" i="2" l="1"/>
  <c r="B26" i="2"/>
  <c r="B16" i="2"/>
  <c r="B20" i="2"/>
  <c r="B24" i="2"/>
  <c r="G357" i="1"/>
  <c r="G14" i="1"/>
  <c r="G1075" i="1"/>
  <c r="G21" i="1"/>
  <c r="G17" i="1"/>
  <c r="G696" i="1"/>
  <c r="G35" i="1"/>
  <c r="G15" i="1"/>
  <c r="G1118" i="1"/>
  <c r="G1099" i="1"/>
  <c r="G1131" i="1"/>
  <c r="G1070" i="1"/>
  <c r="G1124" i="1"/>
  <c r="G1151" i="1"/>
  <c r="G553" i="1"/>
  <c r="G505" i="1"/>
  <c r="G344" i="1"/>
  <c r="G876" i="1"/>
  <c r="G1122" i="1"/>
  <c r="G281" i="1"/>
  <c r="G464" i="1"/>
  <c r="G385" i="1"/>
  <c r="G20" i="1"/>
  <c r="G81" i="1"/>
  <c r="G13" i="1"/>
  <c r="G53" i="1"/>
  <c r="G27" i="1"/>
  <c r="G202" i="1"/>
  <c r="G107" i="1"/>
  <c r="G230" i="1"/>
  <c r="G39" i="1"/>
  <c r="G148" i="1"/>
  <c r="G1101" i="1"/>
  <c r="G790" i="1"/>
  <c r="G1044" i="1"/>
  <c r="G895" i="1"/>
  <c r="G1056" i="1"/>
  <c r="G742" i="1"/>
  <c r="G975" i="1"/>
  <c r="G185" i="1"/>
  <c r="G1061" i="1"/>
  <c r="G820" i="1"/>
  <c r="G10" i="1"/>
  <c r="D12" i="3" s="1"/>
  <c r="G1100" i="1"/>
  <c r="G839" i="1"/>
  <c r="G569" i="1"/>
  <c r="G450" i="1"/>
  <c r="G460" i="1"/>
  <c r="G497" i="1"/>
  <c r="G374" i="1"/>
  <c r="G393" i="1"/>
  <c r="G24" i="1"/>
  <c r="G63" i="1"/>
  <c r="G364" i="1"/>
  <c r="G327" i="1"/>
  <c r="G761" i="1"/>
  <c r="G18" i="1"/>
  <c r="G829" i="1"/>
  <c r="G427" i="1"/>
  <c r="G640" i="1"/>
  <c r="G982" i="1"/>
  <c r="G558" i="1"/>
  <c r="G1014" i="1"/>
  <c r="G586" i="1"/>
  <c r="G902" i="1"/>
  <c r="G566" i="1"/>
  <c r="G686" i="1"/>
  <c r="G1170" i="1"/>
  <c r="G888" i="1"/>
  <c r="G16" i="1"/>
  <c r="G1147" i="1"/>
  <c r="G926" i="1"/>
  <c r="G474" i="1"/>
  <c r="G544" i="1"/>
  <c r="G11" i="1"/>
  <c r="G521" i="1"/>
  <c r="G441" i="1"/>
  <c r="G276" i="1"/>
  <c r="G140" i="1"/>
  <c r="G51" i="1"/>
  <c r="G418" i="1" l="1"/>
  <c r="G719" i="1"/>
  <c r="G169" i="1"/>
  <c r="G1068" i="1"/>
  <c r="G1029" i="1"/>
  <c r="G217" i="1"/>
  <c r="G321" i="1"/>
  <c r="G811" i="1"/>
  <c r="G595" i="1"/>
  <c r="G807" i="1"/>
  <c r="G1062" i="1"/>
  <c r="G240" i="1"/>
  <c r="G773" i="1"/>
  <c r="G1023" i="1"/>
  <c r="G250" i="1"/>
  <c r="G500" i="1"/>
  <c r="G74" i="1"/>
  <c r="G306" i="1"/>
  <c r="G1175" i="1"/>
  <c r="G970" i="1"/>
  <c r="G1024" i="1"/>
  <c r="G1132" i="1"/>
  <c r="G715" i="1"/>
  <c r="G890" i="1"/>
  <c r="G508" i="1"/>
  <c r="G256" i="1"/>
  <c r="G363" i="1"/>
  <c r="G56" i="1"/>
  <c r="G1084" i="1"/>
  <c r="G1171" i="1"/>
  <c r="G669" i="1"/>
  <c r="G1049" i="1"/>
  <c r="G650" i="1"/>
  <c r="G630" i="1"/>
  <c r="G106" i="1"/>
  <c r="G141" i="1"/>
  <c r="G371" i="1"/>
  <c r="G875" i="1"/>
  <c r="G912" i="1"/>
  <c r="G792" i="1"/>
  <c r="G1174" i="1"/>
  <c r="G987" i="1"/>
  <c r="G262" i="1"/>
  <c r="G779" i="1"/>
  <c r="G661" i="1"/>
  <c r="G564" i="1"/>
  <c r="G271" i="1"/>
  <c r="G192" i="1"/>
  <c r="G114" i="1"/>
  <c r="G1127" i="1"/>
  <c r="G1038" i="1"/>
  <c r="G700" i="1"/>
  <c r="G968" i="1"/>
  <c r="G1137" i="1"/>
  <c r="G992" i="1"/>
  <c r="G454" i="1"/>
  <c r="G135" i="1"/>
  <c r="G1106" i="1"/>
  <c r="G1008" i="1"/>
  <c r="G756" i="1"/>
  <c r="G294" i="1"/>
  <c r="G1172" i="1"/>
  <c r="G866" i="1"/>
  <c r="G604" i="1"/>
  <c r="G689" i="1"/>
  <c r="G502" i="1"/>
  <c r="G613" i="1"/>
  <c r="G324" i="1"/>
  <c r="G477" i="1"/>
  <c r="G203" i="1"/>
  <c r="G226" i="1"/>
  <c r="G358" i="1"/>
  <c r="G151" i="1"/>
  <c r="G1076" i="1"/>
  <c r="G853" i="1"/>
  <c r="G662" i="1"/>
  <c r="G819" i="1"/>
  <c r="G1040" i="1"/>
  <c r="G784" i="1"/>
  <c r="G409" i="1"/>
  <c r="G1162" i="1"/>
  <c r="G1045" i="1"/>
  <c r="G795" i="1"/>
  <c r="G703" i="1"/>
  <c r="G45" i="1"/>
  <c r="G922" i="1"/>
  <c r="G749" i="1"/>
  <c r="G426" i="1"/>
  <c r="G526" i="1"/>
  <c r="G94" i="1"/>
  <c r="G542" i="1"/>
  <c r="G195" i="1"/>
  <c r="G236" i="1"/>
  <c r="G479" i="1"/>
  <c r="G124" i="1"/>
  <c r="G317" i="1"/>
  <c r="G93" i="1"/>
  <c r="G201" i="1" l="1"/>
  <c r="G983" i="1"/>
  <c r="G644" i="1"/>
  <c r="G466" i="1"/>
  <c r="G984" i="1"/>
  <c r="G628" i="1"/>
  <c r="G706" i="1"/>
  <c r="G678" i="1"/>
  <c r="G1059" i="1"/>
  <c r="G1115" i="1"/>
  <c r="G637" i="1"/>
  <c r="G658" i="1"/>
  <c r="G732" i="1"/>
  <c r="G981" i="1"/>
  <c r="G134" i="1"/>
  <c r="G1089" i="1"/>
  <c r="G239" i="1"/>
  <c r="G1123" i="1"/>
  <c r="G1048" i="1"/>
  <c r="G309" i="1"/>
  <c r="G455" i="1"/>
  <c r="G688" i="1"/>
  <c r="G1058" i="1"/>
  <c r="G1102" i="1"/>
  <c r="G563" i="1"/>
  <c r="G314" i="1"/>
  <c r="G716" i="1"/>
  <c r="G1074" i="1"/>
  <c r="G966" i="1"/>
  <c r="G634" i="1"/>
  <c r="G614" i="1"/>
  <c r="G326" i="1"/>
  <c r="G372" i="1"/>
  <c r="G424" i="1"/>
  <c r="G828" i="1"/>
  <c r="G589" i="1"/>
  <c r="G432" i="1"/>
  <c r="G429" i="1"/>
  <c r="G178" i="1"/>
  <c r="G1142" i="1"/>
  <c r="G748" i="1"/>
  <c r="G771" i="1"/>
  <c r="G525" i="1"/>
  <c r="G47" i="1"/>
  <c r="G1026" i="1"/>
  <c r="G905" i="1"/>
  <c r="G593" i="1"/>
  <c r="G297" i="1"/>
  <c r="G648" i="1"/>
  <c r="G873" i="1"/>
  <c r="G725" i="1"/>
  <c r="G42" i="1"/>
  <c r="G538" i="1"/>
  <c r="G137" i="1"/>
  <c r="G791" i="1"/>
  <c r="G229" i="1"/>
  <c r="G1150" i="1"/>
  <c r="G76" i="1"/>
  <c r="G85" i="1"/>
  <c r="G817" i="1"/>
  <c r="G89" i="1"/>
  <c r="G953" i="1"/>
  <c r="G38" i="1"/>
  <c r="G312" i="1"/>
  <c r="G881" i="1"/>
  <c r="G1013" i="1"/>
  <c r="G702" i="1"/>
  <c r="G167" i="1"/>
  <c r="G150" i="1"/>
  <c r="G1177" i="1"/>
  <c r="G465" i="1"/>
  <c r="G316" i="1"/>
  <c r="G84" i="1"/>
  <c r="G660" i="1"/>
  <c r="G776" i="1"/>
  <c r="G1065" i="1"/>
  <c r="G822" i="1"/>
  <c r="G481" i="1"/>
  <c r="G1140" i="1"/>
  <c r="G631" i="1"/>
  <c r="G146" i="1"/>
  <c r="G777" i="1"/>
  <c r="G293" i="1"/>
  <c r="G1161" i="1"/>
  <c r="G361" i="1"/>
  <c r="G346" i="1"/>
  <c r="G657" i="1"/>
  <c r="G760" i="1"/>
  <c r="G581" i="1"/>
  <c r="G71" i="1"/>
  <c r="G798" i="1"/>
  <c r="G935" i="1"/>
  <c r="G1039" i="1"/>
  <c r="G261" i="1"/>
  <c r="G43" i="1"/>
  <c r="G772" i="1"/>
  <c r="G1169" i="1"/>
  <c r="G58" i="1"/>
  <c r="G1096" i="1"/>
  <c r="G504" i="1"/>
  <c r="G254" i="1" l="1"/>
  <c r="G102" i="1"/>
  <c r="G362" i="1"/>
  <c r="G142" i="1"/>
  <c r="G433" i="1"/>
  <c r="G196" i="1"/>
  <c r="G401" i="1"/>
  <c r="G490" i="1"/>
  <c r="G404" i="1"/>
  <c r="G659" i="1"/>
  <c r="G461" i="1"/>
  <c r="G546" i="1"/>
  <c r="G993" i="1"/>
  <c r="G1051" i="1"/>
  <c r="G1156" i="1"/>
  <c r="G228" i="1"/>
  <c r="G275" i="1"/>
  <c r="G812" i="1"/>
  <c r="G1077" i="1"/>
  <c r="G545" i="1"/>
  <c r="G707" i="1"/>
  <c r="G554" i="1"/>
  <c r="G1004" i="1"/>
  <c r="G1133" i="1"/>
  <c r="G764" i="1"/>
  <c r="G1030" i="1"/>
  <c r="G302" i="1"/>
  <c r="G387" i="1"/>
  <c r="G257" i="1"/>
  <c r="G451" i="1"/>
  <c r="G304" i="1"/>
  <c r="G410" i="1"/>
  <c r="G499" i="1"/>
  <c r="G431" i="1"/>
  <c r="G692" i="1"/>
  <c r="G656" i="1"/>
  <c r="G844" i="1"/>
  <c r="G1005" i="1"/>
  <c r="G1063" i="1"/>
  <c r="G1164" i="1"/>
  <c r="G72" i="1"/>
  <c r="G599" i="1"/>
  <c r="G991" i="1"/>
  <c r="G1145" i="1"/>
  <c r="G825" i="1"/>
  <c r="G1064" i="1"/>
  <c r="G821" i="1"/>
  <c r="G1036" i="1"/>
  <c r="G1157" i="1"/>
  <c r="G906" i="1"/>
  <c r="G1046" i="1"/>
  <c r="G60" i="1"/>
  <c r="G335" i="1"/>
  <c r="G57" i="1"/>
  <c r="G407" i="1"/>
  <c r="G475" i="1"/>
  <c r="G310" i="1"/>
  <c r="G421" i="1"/>
  <c r="G90" i="1"/>
  <c r="G588" i="1"/>
  <c r="G23" i="1"/>
  <c r="G693" i="1"/>
  <c r="G878" i="1"/>
  <c r="G1027" i="1"/>
  <c r="G1087" i="1"/>
  <c r="G147" i="1"/>
  <c r="G125" i="1"/>
  <c r="G751" i="1"/>
  <c r="G995" i="1"/>
  <c r="G506" i="1"/>
  <c r="G855" i="1"/>
  <c r="G1097" i="1"/>
  <c r="G939" i="1"/>
  <c r="G1107" i="1"/>
  <c r="G574" i="1"/>
  <c r="G916" i="1"/>
  <c r="G1159" i="1"/>
  <c r="G77" i="1"/>
  <c r="G354" i="1"/>
  <c r="G69" i="1"/>
  <c r="G366" i="1"/>
  <c r="G52" i="1"/>
  <c r="G1091" i="1"/>
  <c r="G1003" i="1"/>
  <c r="G988" i="1"/>
  <c r="G430" i="1"/>
  <c r="G305" i="1"/>
  <c r="G204" i="1"/>
  <c r="G522" i="1"/>
  <c r="G1125" i="1"/>
  <c r="G417" i="1"/>
  <c r="G117" i="1"/>
  <c r="G976" i="1"/>
  <c r="G153" i="1"/>
  <c r="G480" i="1"/>
  <c r="G682" i="1"/>
  <c r="G101" i="1"/>
  <c r="G651" i="1"/>
  <c r="G1031" i="1"/>
  <c r="G808" i="1"/>
  <c r="G534" i="1"/>
  <c r="G972" i="1"/>
  <c r="G834" i="1" l="1"/>
  <c r="G278" i="1"/>
  <c r="G279" i="1"/>
  <c r="G223" i="1"/>
  <c r="G158" i="1"/>
  <c r="G458" i="1"/>
  <c r="G395" i="1"/>
  <c r="G468" i="1"/>
  <c r="G580" i="1"/>
  <c r="G132" i="1"/>
  <c r="G577" i="1"/>
  <c r="G491" i="1"/>
  <c r="G852" i="1"/>
  <c r="G989" i="1"/>
  <c r="G694" i="1"/>
  <c r="G943" i="1"/>
  <c r="G720" i="1"/>
  <c r="G607" i="1"/>
  <c r="G131" i="1"/>
  <c r="G233" i="1"/>
  <c r="G246" i="1"/>
  <c r="G243" i="1"/>
  <c r="G486" i="1"/>
  <c r="G514" i="1"/>
  <c r="G617" i="1"/>
  <c r="G248" i="1"/>
  <c r="G633" i="1"/>
  <c r="G579" i="1"/>
  <c r="G938" i="1"/>
  <c r="G68" i="1"/>
  <c r="G787" i="1"/>
  <c r="G674" i="1"/>
  <c r="G729" i="1"/>
  <c r="G738" i="1"/>
  <c r="G157" i="1"/>
  <c r="G268" i="1"/>
  <c r="G333" i="1"/>
  <c r="G285" i="1"/>
  <c r="G129" i="1"/>
  <c r="G537" i="1"/>
  <c r="G697" i="1"/>
  <c r="G384" i="1"/>
  <c r="G684" i="1"/>
  <c r="G699" i="1"/>
  <c r="G950" i="1"/>
  <c r="G444" i="1"/>
  <c r="G837" i="1"/>
  <c r="G841" i="1"/>
  <c r="G851" i="1"/>
  <c r="G897" i="1"/>
  <c r="G182" i="1"/>
  <c r="G398" i="1"/>
  <c r="G399" i="1"/>
  <c r="G388" i="1"/>
  <c r="G277" i="1"/>
  <c r="G568" i="1"/>
  <c r="G120" i="1"/>
  <c r="G515" i="1"/>
  <c r="G166" i="1"/>
  <c r="G848" i="1"/>
  <c r="G967" i="1"/>
  <c r="G608" i="1"/>
  <c r="G911" i="1"/>
  <c r="G921" i="1"/>
  <c r="G498" i="1"/>
  <c r="G133" i="1"/>
  <c r="G163" i="1"/>
  <c r="G227" i="1"/>
  <c r="G273" i="1"/>
  <c r="G295" i="1"/>
  <c r="G501" i="1"/>
  <c r="G59" i="1"/>
  <c r="G323" i="1"/>
  <c r="G532" i="1"/>
  <c r="G177" i="1"/>
  <c r="G629" i="1"/>
  <c r="G115" i="1"/>
  <c r="G882" i="1"/>
  <c r="G583" i="1"/>
  <c r="G824" i="1"/>
  <c r="G1149" i="1"/>
  <c r="G877" i="1"/>
  <c r="G1103" i="1"/>
  <c r="G1050" i="1"/>
  <c r="G813" i="1"/>
  <c r="G746" i="1"/>
  <c r="G1088" i="1"/>
  <c r="G1012" i="1"/>
  <c r="G452" i="1"/>
  <c r="G180" i="1"/>
  <c r="G87" i="1"/>
  <c r="G237" i="1"/>
  <c r="G44" i="1"/>
  <c r="G345" i="1"/>
  <c r="G531" i="1"/>
  <c r="G139" i="1"/>
  <c r="G33" i="1"/>
  <c r="G596" i="1"/>
  <c r="G365" i="1"/>
  <c r="G652" i="1"/>
  <c r="G587" i="1"/>
  <c r="G1116" i="1"/>
  <c r="G765" i="1"/>
  <c r="G919" i="1"/>
  <c r="G82" i="1"/>
  <c r="G885" i="1"/>
  <c r="G1129" i="1"/>
  <c r="G1072" i="1"/>
  <c r="G1052" i="1"/>
  <c r="G933" i="1"/>
  <c r="G1163" i="1"/>
  <c r="G529" i="1"/>
  <c r="G193" i="1"/>
  <c r="G197" i="1"/>
  <c r="G251" i="1"/>
  <c r="G78" i="1"/>
  <c r="G428" i="1"/>
  <c r="G40" i="1"/>
  <c r="G186" i="1"/>
  <c r="G209" i="1"/>
  <c r="G600" i="1"/>
  <c r="G376" i="1"/>
  <c r="G680" i="1"/>
  <c r="G690" i="1"/>
  <c r="G1138" i="1"/>
  <c r="G769" i="1"/>
  <c r="G1025" i="1"/>
  <c r="G322" i="1"/>
  <c r="G918" i="1"/>
  <c r="G750" i="1"/>
  <c r="G1155" i="1"/>
  <c r="G1148" i="1"/>
  <c r="G990" i="1"/>
  <c r="G713" i="1"/>
  <c r="G207" i="1"/>
  <c r="G780" i="1"/>
  <c r="G206" i="1"/>
  <c r="G264" i="1"/>
  <c r="G183" i="1"/>
  <c r="G483" i="1"/>
  <c r="G48" i="1"/>
  <c r="G318" i="1"/>
  <c r="G337" i="1"/>
  <c r="G143" i="1"/>
  <c r="G618" i="1"/>
  <c r="G86" i="1"/>
  <c r="G767" i="1"/>
  <c r="G96" i="1"/>
  <c r="G799" i="1"/>
  <c r="G1033" i="1"/>
  <c r="G370" i="1"/>
  <c r="G1078" i="1"/>
  <c r="G977" i="1"/>
  <c r="G762" i="1"/>
  <c r="G1165" i="1"/>
  <c r="G1060" i="1"/>
  <c r="G307" i="1"/>
  <c r="G908" i="1"/>
  <c r="G420" i="1"/>
  <c r="G122" i="1" l="1"/>
  <c r="G339" i="1"/>
  <c r="G29" i="1"/>
  <c r="G471" i="1"/>
  <c r="G348" i="1"/>
  <c r="G560" i="1"/>
  <c r="G222" i="1"/>
  <c r="G623" i="1"/>
  <c r="G673" i="1"/>
  <c r="G898" i="1"/>
  <c r="G253" i="1"/>
  <c r="G575" i="1"/>
  <c r="G830" i="1"/>
  <c r="G999" i="1"/>
  <c r="G704" i="1"/>
  <c r="G710" i="1"/>
  <c r="G891" i="1"/>
  <c r="G456" i="1"/>
  <c r="G448" i="1"/>
  <c r="G663" i="1"/>
  <c r="G783" i="1"/>
  <c r="G136" i="1"/>
  <c r="G350" i="1"/>
  <c r="G111" i="1"/>
  <c r="G127" i="1"/>
  <c r="G405" i="1"/>
  <c r="G670" i="1"/>
  <c r="G258" i="1"/>
  <c r="G378" i="1"/>
  <c r="G711" i="1"/>
  <c r="G962" i="1"/>
  <c r="G270" i="1"/>
  <c r="G624" i="1"/>
  <c r="G842" i="1"/>
  <c r="G1021" i="1"/>
  <c r="G1111" i="1"/>
  <c r="G796" i="1"/>
  <c r="G1092" i="1"/>
  <c r="G219" i="1"/>
  <c r="G172" i="1"/>
  <c r="G408" i="1"/>
  <c r="G621" i="1"/>
  <c r="G170" i="1"/>
  <c r="G375" i="1"/>
  <c r="G269" i="1"/>
  <c r="G173" i="1"/>
  <c r="G414" i="1"/>
  <c r="G65" i="1"/>
  <c r="G548" i="1"/>
  <c r="G389" i="1"/>
  <c r="G793" i="1"/>
  <c r="G1001" i="1"/>
  <c r="G343" i="1"/>
  <c r="G721" i="1"/>
  <c r="G858" i="1"/>
  <c r="G216" i="1"/>
  <c r="G510" i="1"/>
  <c r="G831" i="1"/>
  <c r="G861" i="1"/>
  <c r="G827" i="1"/>
  <c r="G909" i="1"/>
  <c r="G168" i="1"/>
  <c r="G286" i="1"/>
  <c r="G112" i="1"/>
  <c r="G259" i="1"/>
  <c r="G379" i="1"/>
  <c r="G445" i="1"/>
  <c r="G329" i="1"/>
  <c r="G556" i="1"/>
  <c r="G212" i="1"/>
  <c r="G610" i="1"/>
  <c r="G619" i="1"/>
  <c r="G801" i="1"/>
  <c r="G1160" i="1"/>
  <c r="G559" i="1"/>
  <c r="G739" i="1"/>
  <c r="G924" i="1"/>
  <c r="G438" i="1"/>
  <c r="G570" i="1"/>
  <c r="G867" i="1"/>
  <c r="G722" i="1"/>
  <c r="G667" i="1"/>
  <c r="G803" i="1"/>
  <c r="G901" i="1"/>
  <c r="G160" i="1"/>
  <c r="G144" i="1"/>
  <c r="G50" i="1"/>
  <c r="G423" i="1"/>
  <c r="G336" i="1"/>
  <c r="G473" i="1"/>
  <c r="G313" i="1"/>
  <c r="G636" i="1"/>
  <c r="G235" i="1"/>
  <c r="G493" i="1"/>
  <c r="G681" i="1"/>
  <c r="G894" i="1"/>
  <c r="G934" i="1"/>
  <c r="G1079" i="1"/>
  <c r="G189" i="1"/>
  <c r="G816" i="1"/>
  <c r="G940" i="1"/>
  <c r="G1081" i="1"/>
  <c r="G386" i="1"/>
  <c r="G838" i="1"/>
  <c r="G957" i="1"/>
  <c r="G598" i="1"/>
  <c r="G1011" i="1"/>
  <c r="G996" i="1"/>
  <c r="G1146" i="1"/>
  <c r="G34" i="1"/>
  <c r="G176" i="1"/>
  <c r="G62" i="1"/>
  <c r="G462" i="1"/>
  <c r="G377" i="1"/>
  <c r="G61" i="1"/>
  <c r="G476" i="1"/>
  <c r="G705" i="1"/>
  <c r="G291" i="1"/>
  <c r="G585" i="1"/>
  <c r="G728" i="1"/>
  <c r="G903" i="1"/>
  <c r="G985" i="1"/>
  <c r="G1104" i="1"/>
  <c r="G368" i="1"/>
  <c r="G846" i="1"/>
  <c r="G973" i="1"/>
  <c r="G1110" i="1"/>
  <c r="G489" i="1"/>
  <c r="G869" i="1"/>
  <c r="G1009" i="1"/>
  <c r="G734" i="1"/>
  <c r="G1034" i="1"/>
  <c r="G1028" i="1"/>
  <c r="G108" i="1"/>
  <c r="G213" i="1"/>
  <c r="G308" i="1"/>
  <c r="G54" i="1"/>
  <c r="G435" i="1"/>
  <c r="G104" i="1"/>
  <c r="G547" i="1"/>
  <c r="G79" i="1"/>
  <c r="G353" i="1"/>
  <c r="G523" i="1"/>
  <c r="G797" i="1"/>
  <c r="G913" i="1"/>
  <c r="G1010" i="1"/>
  <c r="G1134" i="1"/>
  <c r="G530" i="1"/>
  <c r="G872" i="1"/>
  <c r="G1041" i="1"/>
  <c r="G1166" i="1"/>
  <c r="G653" i="1"/>
  <c r="G927" i="1"/>
  <c r="G1032" i="1"/>
  <c r="G768" i="1"/>
  <c r="G752" i="1"/>
  <c r="G590" i="1"/>
  <c r="G118" i="1"/>
  <c r="G289" i="1"/>
  <c r="G403" i="1"/>
  <c r="G121" i="1"/>
  <c r="G449" i="1"/>
  <c r="G245" i="1"/>
  <c r="G198" i="1"/>
  <c r="G917" i="1"/>
  <c r="G880" i="1"/>
  <c r="G949" i="1"/>
  <c r="G781" i="1"/>
  <c r="G434" i="1"/>
  <c r="G1071" i="1"/>
  <c r="G1057" i="1"/>
  <c r="G549" i="1"/>
  <c r="G645" i="1"/>
  <c r="G442" i="1"/>
  <c r="G110" i="1"/>
  <c r="G1002" i="1"/>
  <c r="G552" i="1"/>
  <c r="G826" i="1"/>
  <c r="G726" i="1"/>
  <c r="G809" i="1"/>
  <c r="G788" i="1"/>
  <c r="G66" i="1" l="1"/>
  <c r="G367" i="1"/>
  <c r="G263" i="1"/>
  <c r="G25" i="1"/>
  <c r="G145" i="1"/>
  <c r="G249" i="1"/>
  <c r="G459" i="1"/>
  <c r="G687" i="1"/>
  <c r="G303" i="1"/>
  <c r="G601" i="1"/>
  <c r="G775" i="1"/>
  <c r="G954" i="1"/>
  <c r="G359" i="1"/>
  <c r="G518" i="1"/>
  <c r="G708" i="1"/>
  <c r="G960" i="1"/>
  <c r="G1085" i="1"/>
  <c r="G1128" i="1"/>
  <c r="G1016" i="1"/>
  <c r="G691" i="1"/>
  <c r="G994" i="1"/>
  <c r="G1139" i="1"/>
  <c r="G931" i="1"/>
  <c r="G540" i="1"/>
  <c r="G823" i="1"/>
  <c r="G210" i="1"/>
  <c r="G73" i="1"/>
  <c r="G218" i="1"/>
  <c r="G36" i="1"/>
  <c r="G338" i="1"/>
  <c r="G80" i="1"/>
  <c r="G154" i="1"/>
  <c r="G355" i="1"/>
  <c r="G572" i="1"/>
  <c r="G701" i="1"/>
  <c r="G341" i="1"/>
  <c r="G225" i="1"/>
  <c r="G810" i="1"/>
  <c r="G1047" i="1"/>
  <c r="G400" i="1"/>
  <c r="G591" i="1"/>
  <c r="G731" i="1"/>
  <c r="G978" i="1"/>
  <c r="G1098" i="1"/>
  <c r="G1158" i="1"/>
  <c r="G1086" i="1"/>
  <c r="G759" i="1"/>
  <c r="G1042" i="1"/>
  <c r="G643" i="1"/>
  <c r="G1082" i="1"/>
  <c r="G620" i="1"/>
  <c r="G1135" i="1"/>
  <c r="G41" i="1"/>
  <c r="G325" i="1"/>
  <c r="G199" i="1"/>
  <c r="G437" i="1"/>
  <c r="G95" i="1"/>
  <c r="G179" i="1"/>
  <c r="G469" i="1"/>
  <c r="G584" i="1"/>
  <c r="G714" i="1"/>
  <c r="G413" i="1"/>
  <c r="G555" i="1"/>
  <c r="G862" i="1"/>
  <c r="G1083" i="1"/>
  <c r="G238" i="1"/>
  <c r="G668" i="1"/>
  <c r="G747" i="1"/>
  <c r="G1037" i="1"/>
  <c r="G1114" i="1"/>
  <c r="G296" i="1"/>
  <c r="G1152" i="1"/>
  <c r="G871" i="1"/>
  <c r="G1080" i="1"/>
  <c r="G770" i="1"/>
  <c r="G1173" i="1"/>
  <c r="G723" i="1"/>
  <c r="G1167" i="1"/>
  <c r="G46" i="1"/>
  <c r="G330" i="1"/>
  <c r="G252" i="1"/>
  <c r="G535" i="1"/>
  <c r="G116" i="1"/>
  <c r="G211" i="1"/>
  <c r="G422" i="1"/>
  <c r="G646" i="1"/>
  <c r="G267" i="1"/>
  <c r="G478" i="1"/>
  <c r="G654" i="1"/>
  <c r="G907" i="1"/>
  <c r="G1130" i="1"/>
  <c r="G319" i="1"/>
  <c r="G677" i="1"/>
  <c r="G952" i="1"/>
  <c r="G1073" i="1"/>
  <c r="G1119" i="1"/>
  <c r="G562" i="1"/>
  <c r="G612" i="1"/>
  <c r="G879" i="1"/>
  <c r="G1113" i="1"/>
  <c r="G778" i="1"/>
  <c r="G516" i="1"/>
  <c r="G815" i="1"/>
  <c r="G92" i="1"/>
  <c r="G247" i="1"/>
  <c r="G119" i="1"/>
  <c r="G392" i="1"/>
  <c r="G190" i="1"/>
  <c r="G155" i="1"/>
  <c r="G605" i="1"/>
  <c r="G675" i="1"/>
  <c r="G440" i="1"/>
  <c r="G676" i="1"/>
  <c r="G571" i="1"/>
  <c r="G1108" i="1"/>
  <c r="G495" i="1"/>
  <c r="G896" i="1"/>
  <c r="G347" i="1"/>
  <c r="G847" i="1"/>
  <c r="G893" i="1"/>
  <c r="G616" i="1"/>
  <c r="G836" i="1"/>
  <c r="G446" i="1"/>
  <c r="G184" i="1"/>
  <c r="G165" i="1"/>
  <c r="G283" i="1"/>
  <c r="G130" i="1"/>
  <c r="G513" i="1"/>
  <c r="G224" i="1"/>
  <c r="G394" i="1"/>
  <c r="G632" i="1"/>
  <c r="G683" i="1"/>
  <c r="G557" i="1"/>
  <c r="G698" i="1"/>
  <c r="G785" i="1"/>
  <c r="G123" i="1"/>
  <c r="G567" i="1"/>
  <c r="G936" i="1"/>
  <c r="G578" i="1"/>
  <c r="G899" i="1"/>
  <c r="G937" i="1"/>
  <c r="G635" i="1"/>
  <c r="G845" i="1"/>
  <c r="G214" i="1"/>
  <c r="G128" i="1"/>
  <c r="G484" i="1"/>
  <c r="G383" i="1"/>
  <c r="G221" i="1"/>
  <c r="G109" i="1"/>
  <c r="G342" i="1"/>
  <c r="G485" i="1"/>
  <c r="G641" i="1"/>
  <c r="G328" i="1"/>
  <c r="G606" i="1"/>
  <c r="G31" i="1"/>
  <c r="G930" i="1"/>
  <c r="G181" i="1"/>
  <c r="G782" i="1"/>
  <c r="G948" i="1"/>
  <c r="G774" i="1"/>
  <c r="G786" i="1"/>
  <c r="G1018" i="1"/>
  <c r="G736" i="1"/>
  <c r="G947" i="1"/>
  <c r="G152" i="1"/>
  <c r="G496" i="1"/>
  <c r="G232" i="1"/>
  <c r="G88" i="1"/>
  <c r="G22" i="1"/>
  <c r="G320" i="1"/>
  <c r="G162" i="1"/>
  <c r="G443" i="1"/>
  <c r="G576" i="1"/>
  <c r="G665" i="1"/>
  <c r="G396" i="1"/>
  <c r="G672" i="1"/>
  <c r="G332" i="1"/>
  <c r="G1019" i="1"/>
  <c r="G436" i="1"/>
  <c r="G850" i="1"/>
  <c r="G965" i="1"/>
  <c r="G800" i="1"/>
  <c r="G849" i="1"/>
  <c r="G602" i="1"/>
  <c r="G889" i="1"/>
  <c r="G1109" i="1"/>
  <c r="G397" i="1"/>
  <c r="G331" i="1"/>
  <c r="G156" i="1"/>
  <c r="G527" i="1"/>
  <c r="G517" i="1"/>
  <c r="G743" i="1"/>
  <c r="G282" i="1"/>
  <c r="G300" i="1"/>
  <c r="G969" i="1"/>
  <c r="G290" i="1"/>
  <c r="G753" i="1"/>
  <c r="G961" i="1"/>
  <c r="G509" i="1"/>
  <c r="G735" i="1"/>
  <c r="G979" i="1"/>
  <c r="G956" i="1"/>
  <c r="G97" i="1"/>
  <c r="G1006" i="1"/>
  <c r="G37" i="1"/>
  <c r="G730" i="1"/>
  <c r="G835" i="1"/>
  <c r="G292" i="1" l="1"/>
  <c r="G745" i="1"/>
  <c r="G980" i="1"/>
  <c r="G511" i="1"/>
  <c r="G971" i="1"/>
  <c r="G754" i="1"/>
  <c r="G519" i="1"/>
  <c r="G284" i="1"/>
  <c r="G963" i="1"/>
  <c r="G301" i="1"/>
  <c r="G737" i="1"/>
  <c r="G528" i="1"/>
  <c r="G164" i="1"/>
  <c r="G352" i="1"/>
  <c r="G494" i="1"/>
  <c r="G220" i="1"/>
  <c r="G622" i="1"/>
  <c r="G561" i="1"/>
  <c r="G724" i="1"/>
  <c r="G946" i="1"/>
  <c r="G615" i="1"/>
  <c r="G265" i="1"/>
  <c r="G740" i="1"/>
  <c r="G695" i="1"/>
  <c r="G923" i="1"/>
  <c r="G1022" i="1"/>
  <c r="G171" i="1"/>
  <c r="G161" i="1"/>
  <c r="G671" i="1"/>
  <c r="G98" i="1"/>
  <c r="G380" i="1"/>
  <c r="G503" i="1"/>
  <c r="G288" i="1"/>
  <c r="G626" i="1"/>
  <c r="G457" i="1"/>
  <c r="G741" i="1"/>
  <c r="G1112" i="1"/>
  <c r="G685" i="1"/>
  <c r="G472" i="1"/>
  <c r="G910" i="1"/>
  <c r="G805" i="1"/>
  <c r="G712" i="1"/>
  <c r="G964" i="1"/>
  <c r="G920" i="1"/>
  <c r="G832" i="1"/>
  <c r="G340" i="1"/>
  <c r="G175" i="1"/>
  <c r="G32" i="1"/>
  <c r="G49" i="1"/>
  <c r="G351" i="1"/>
  <c r="G406" i="1"/>
  <c r="G512" i="1"/>
  <c r="G763" i="1"/>
  <c r="G381" i="1"/>
  <c r="G804" i="1"/>
  <c r="G625" i="1"/>
  <c r="G794" i="1"/>
  <c r="G843" i="1"/>
  <c r="G925" i="1"/>
  <c r="G467" i="1"/>
  <c r="G390" i="1"/>
  <c r="G349" i="1"/>
  <c r="G244" i="1"/>
  <c r="G113" i="1"/>
  <c r="G234" i="1"/>
  <c r="G67" i="1"/>
  <c r="G174" i="1"/>
  <c r="G447" i="1"/>
  <c r="G470" i="1"/>
  <c r="G611" i="1"/>
  <c r="G833" i="1"/>
  <c r="G99" i="1"/>
  <c r="G900" i="1"/>
  <c r="G717" i="1"/>
  <c r="G802" i="1"/>
  <c r="G859" i="1"/>
  <c r="G955" i="1"/>
  <c r="G287" i="1"/>
  <c r="G272" i="1"/>
  <c r="G260" i="1"/>
  <c r="G30" i="1"/>
  <c r="G311" i="1"/>
  <c r="G205" i="1"/>
  <c r="G425" i="1"/>
  <c r="G524" i="1"/>
  <c r="G709" i="1"/>
  <c r="G573" i="1"/>
  <c r="G200" i="1"/>
  <c r="G789" i="1"/>
  <c r="G870" i="1"/>
  <c r="G958" i="1"/>
  <c r="G1055" i="1"/>
  <c r="G1168" i="1"/>
  <c r="G541" i="1"/>
  <c r="G928" i="1"/>
  <c r="G1093" i="1"/>
  <c r="G1000" i="1"/>
  <c r="G857" i="1"/>
  <c r="G914" i="1"/>
  <c r="G883" i="1"/>
  <c r="G539" i="1"/>
  <c r="G603" i="1"/>
  <c r="G860" i="1"/>
  <c r="G840" i="1"/>
  <c r="G126" i="1"/>
  <c r="G91" i="1"/>
  <c r="G369" i="1"/>
  <c r="G75" i="1"/>
  <c r="G592" i="1"/>
  <c r="G487" i="1"/>
  <c r="G597" i="1"/>
  <c r="G356" i="1"/>
  <c r="G806" i="1"/>
  <c r="G874" i="1"/>
  <c r="G997" i="1"/>
  <c r="G1067" i="1"/>
  <c r="G1176" i="1"/>
  <c r="G550" i="1"/>
  <c r="G932" i="1"/>
  <c r="G1136" i="1"/>
  <c r="G1094" i="1"/>
  <c r="G951" i="1"/>
  <c r="G1066" i="1"/>
  <c r="G1153" i="1"/>
  <c r="G208" i="1"/>
  <c r="G453" i="1"/>
  <c r="G551" i="1"/>
  <c r="G543" i="1"/>
  <c r="G242" i="1"/>
  <c r="G105" i="1"/>
  <c r="G298" i="1"/>
  <c r="G231" i="1"/>
  <c r="G655" i="1"/>
  <c r="G520" i="1"/>
  <c r="G647" i="1"/>
  <c r="G536" i="1"/>
  <c r="G814" i="1"/>
  <c r="G886" i="1"/>
  <c r="G1035" i="1"/>
  <c r="G1095" i="1"/>
  <c r="G463" i="1"/>
  <c r="G854" i="1"/>
  <c r="G1017" i="1"/>
  <c r="G1154" i="1"/>
  <c r="G1120" i="1"/>
  <c r="G986" i="1"/>
  <c r="G1090" i="1"/>
  <c r="G1007" i="1"/>
  <c r="G1141" i="1"/>
  <c r="G83" i="1"/>
  <c r="G391" i="1"/>
  <c r="G241" i="1"/>
  <c r="G64" i="1"/>
  <c r="G255" i="1"/>
  <c r="G149" i="1"/>
  <c r="G360" i="1"/>
  <c r="G373" i="1"/>
  <c r="G679" i="1"/>
  <c r="G565" i="1"/>
  <c r="G138" i="1"/>
  <c r="G758" i="1"/>
  <c r="G818" i="1"/>
  <c r="G942" i="1"/>
  <c r="G1043" i="1"/>
  <c r="G1126" i="1"/>
  <c r="G402" i="1"/>
  <c r="G884" i="1"/>
  <c r="G1069" i="1"/>
  <c r="G757" i="1"/>
  <c r="G727" i="1"/>
  <c r="G904" i="1"/>
  <c r="G863" i="1"/>
  <c r="G755" i="1"/>
  <c r="G974" i="1"/>
  <c r="G1121" i="1"/>
  <c r="G1117" i="1"/>
</calcChain>
</file>

<file path=xl/sharedStrings.xml><?xml version="1.0" encoding="utf-8"?>
<sst xmlns="http://schemas.openxmlformats.org/spreadsheetml/2006/main" count="2798" uniqueCount="1226">
  <si>
    <t>GEF</t>
  </si>
  <si>
    <t>C1</t>
  </si>
  <si>
    <t>C2</t>
  </si>
  <si>
    <t>C3</t>
  </si>
  <si>
    <t>C4</t>
  </si>
  <si>
    <t>C</t>
  </si>
  <si>
    <t>SemainesPlanifiables</t>
  </si>
  <si>
    <t>Absence de GEF</t>
  </si>
  <si>
    <t>1LHU001</t>
  </si>
  <si>
    <t>GEF2</t>
  </si>
  <si>
    <t>1SEO002</t>
  </si>
  <si>
    <t>2SEO002</t>
  </si>
  <si>
    <t>3SEO002</t>
  </si>
  <si>
    <t>3SEO003</t>
  </si>
  <si>
    <t>4SEO002</t>
  </si>
  <si>
    <t>4SEO003</t>
  </si>
  <si>
    <t>0HSS000</t>
  </si>
  <si>
    <t>GEF7</t>
  </si>
  <si>
    <t>1HSS000</t>
  </si>
  <si>
    <t>2HSS000</t>
  </si>
  <si>
    <t>3HSS000</t>
  </si>
  <si>
    <t>4HSS000</t>
  </si>
  <si>
    <t>4HSS999</t>
  </si>
  <si>
    <t>8HSS000</t>
  </si>
  <si>
    <t>8HSS999</t>
  </si>
  <si>
    <t>9HSS000</t>
  </si>
  <si>
    <t>1DMA003</t>
  </si>
  <si>
    <t>2DMA003</t>
  </si>
  <si>
    <t>3DMA003</t>
  </si>
  <si>
    <t>4CTE001</t>
  </si>
  <si>
    <t>GEF8</t>
  </si>
  <si>
    <t>GEF4</t>
  </si>
  <si>
    <t>4DMA003</t>
  </si>
  <si>
    <t>GEF1</t>
  </si>
  <si>
    <t>9CTF002</t>
  </si>
  <si>
    <t>1DVK101</t>
  </si>
  <si>
    <t>0SED005</t>
  </si>
  <si>
    <t>0SES002</t>
  </si>
  <si>
    <t>0ASG003</t>
  </si>
  <si>
    <t>0CEX006</t>
  </si>
  <si>
    <t>GEF3</t>
  </si>
  <si>
    <t>0CTE002</t>
  </si>
  <si>
    <t>GEF5</t>
  </si>
  <si>
    <t>0DEB001</t>
  </si>
  <si>
    <t>0DEB002</t>
  </si>
  <si>
    <t>0DEB003</t>
  </si>
  <si>
    <t>0DMA001</t>
  </si>
  <si>
    <t>0DMH001</t>
  </si>
  <si>
    <t>0DMK002</t>
  </si>
  <si>
    <t>0DMM003</t>
  </si>
  <si>
    <t>0DMP003</t>
  </si>
  <si>
    <t>GEF6</t>
  </si>
  <si>
    <t>0DNA001</t>
  </si>
  <si>
    <t>0DNB001</t>
  </si>
  <si>
    <t>0DNQ001</t>
  </si>
  <si>
    <t>0DNS001</t>
  </si>
  <si>
    <t>0DNU001</t>
  </si>
  <si>
    <t>0DNV002</t>
  </si>
  <si>
    <t>0DNY001</t>
  </si>
  <si>
    <t>0DSQ001</t>
  </si>
  <si>
    <t>0DSV001</t>
  </si>
  <si>
    <t>0DSY001</t>
  </si>
  <si>
    <t>0DTV003</t>
  </si>
  <si>
    <t>0DVA001</t>
  </si>
  <si>
    <t>0DVB001</t>
  </si>
  <si>
    <t>0DVQ001</t>
  </si>
  <si>
    <t>0DVT001</t>
  </si>
  <si>
    <t>0DVU001</t>
  </si>
  <si>
    <t>0DVV001</t>
  </si>
  <si>
    <t>CRS_IMPAIR</t>
  </si>
  <si>
    <t>0EAS002</t>
  </si>
  <si>
    <t>0HCC003</t>
  </si>
  <si>
    <t>0HEX003</t>
  </si>
  <si>
    <t>0HQ0003</t>
  </si>
  <si>
    <t>0HV0003</t>
  </si>
  <si>
    <t>0JDT013</t>
  </si>
  <si>
    <t>0JPD005</t>
  </si>
  <si>
    <t>0JPP002</t>
  </si>
  <si>
    <t>0JPU001</t>
  </si>
  <si>
    <t>0KER001</t>
  </si>
  <si>
    <t>0KRG003</t>
  </si>
  <si>
    <t>0KRS001</t>
  </si>
  <si>
    <t>0KRT003</t>
  </si>
  <si>
    <t>0KZC003</t>
  </si>
  <si>
    <t>0LBH001</t>
  </si>
  <si>
    <t>0LBI001</t>
  </si>
  <si>
    <t>0LCE001</t>
  </si>
  <si>
    <t>0LCF001</t>
  </si>
  <si>
    <t>0LGR003</t>
  </si>
  <si>
    <t>0LHT001</t>
  </si>
  <si>
    <t>0LIJ001</t>
  </si>
  <si>
    <t>0LMB001</t>
  </si>
  <si>
    <t>0SAR005</t>
  </si>
  <si>
    <t>0SAT005</t>
  </si>
  <si>
    <t>0SBE001</t>
  </si>
  <si>
    <t>0SDA001</t>
  </si>
  <si>
    <t>0SDB001</t>
  </si>
  <si>
    <t>0SDC001</t>
  </si>
  <si>
    <t>0SDP001</t>
  </si>
  <si>
    <t>0SDX001</t>
  </si>
  <si>
    <t>0SEH003</t>
  </si>
  <si>
    <t>0SEK002</t>
  </si>
  <si>
    <t>0SEO001</t>
  </si>
  <si>
    <t>0SEP001</t>
  </si>
  <si>
    <t>0SER001</t>
  </si>
  <si>
    <t>0SKH002</t>
  </si>
  <si>
    <t>0SRE001</t>
  </si>
  <si>
    <t>0STE002</t>
  </si>
  <si>
    <t>0SVA001</t>
  </si>
  <si>
    <t>0TER001</t>
  </si>
  <si>
    <t>0TES002</t>
  </si>
  <si>
    <t>0XAA001</t>
  </si>
  <si>
    <t>0XCA001</t>
  </si>
  <si>
    <t>0XCA002</t>
  </si>
  <si>
    <t>1ABP001</t>
  </si>
  <si>
    <t>1ABP002</t>
  </si>
  <si>
    <t>1ADG001</t>
  </si>
  <si>
    <t>1ADS001</t>
  </si>
  <si>
    <t>1AHP001</t>
  </si>
  <si>
    <t>1AHP002</t>
  </si>
  <si>
    <t>1APG001</t>
  </si>
  <si>
    <t>1APP001</t>
  </si>
  <si>
    <t>1APP002</t>
  </si>
  <si>
    <t>1ASG001</t>
  </si>
  <si>
    <t>1ASG101</t>
  </si>
  <si>
    <t>1ASG102</t>
  </si>
  <si>
    <t>1ASG201</t>
  </si>
  <si>
    <t>1CEX001</t>
  </si>
  <si>
    <t>1CEX002</t>
  </si>
  <si>
    <t>1CEX003</t>
  </si>
  <si>
    <t>1CEX004</t>
  </si>
  <si>
    <t>1CRF001</t>
  </si>
  <si>
    <t>1CRF101</t>
  </si>
  <si>
    <t>1CRF201</t>
  </si>
  <si>
    <t>1CTA001</t>
  </si>
  <si>
    <t>1CTE001</t>
  </si>
  <si>
    <t>1CTF001</t>
  </si>
  <si>
    <t>1CVF001</t>
  </si>
  <si>
    <t>1CVI001</t>
  </si>
  <si>
    <t>1CVI002</t>
  </si>
  <si>
    <t>1DAL001</t>
  </si>
  <si>
    <t>1DEG001</t>
  </si>
  <si>
    <t>1DEG002</t>
  </si>
  <si>
    <t>1DEG101</t>
  </si>
  <si>
    <t>1DEG201</t>
  </si>
  <si>
    <t>1DEG202</t>
  </si>
  <si>
    <t>1DEL001</t>
  </si>
  <si>
    <t>1DEL201</t>
  </si>
  <si>
    <t>1DMK001</t>
  </si>
  <si>
    <t>1DMM001</t>
  </si>
  <si>
    <t>1DMP001</t>
  </si>
  <si>
    <t>1DMR001</t>
  </si>
  <si>
    <t>1DMW001</t>
  </si>
  <si>
    <t>1DNK001</t>
  </si>
  <si>
    <t>1DNL001</t>
  </si>
  <si>
    <t>1DNM001</t>
  </si>
  <si>
    <t>1DNN001</t>
  </si>
  <si>
    <t>1DNP001</t>
  </si>
  <si>
    <t>1DNR001</t>
  </si>
  <si>
    <t>1DSK001</t>
  </si>
  <si>
    <t>1DSL001</t>
  </si>
  <si>
    <t>1DSM001</t>
  </si>
  <si>
    <t>1DSP001</t>
  </si>
  <si>
    <t>1DSR001</t>
  </si>
  <si>
    <t>1DTL002</t>
  </si>
  <si>
    <t>1DTV001</t>
  </si>
  <si>
    <t>1DVC001</t>
  </si>
  <si>
    <t>1DVC002</t>
  </si>
  <si>
    <t>1DVE101</t>
  </si>
  <si>
    <t>1DVE102</t>
  </si>
  <si>
    <t>1DVE201</t>
  </si>
  <si>
    <t>1DVE202</t>
  </si>
  <si>
    <t>1DVF001</t>
  </si>
  <si>
    <t>CRS_PAIR</t>
  </si>
  <si>
    <t>1DVF101</t>
  </si>
  <si>
    <t>1DVF201</t>
  </si>
  <si>
    <t>1DVK001</t>
  </si>
  <si>
    <t>1DVK201</t>
  </si>
  <si>
    <t>1DVL001</t>
  </si>
  <si>
    <t>1DVL101</t>
  </si>
  <si>
    <t>1DVL201</t>
  </si>
  <si>
    <t>1DVM001</t>
  </si>
  <si>
    <t>1DVN001</t>
  </si>
  <si>
    <t>1DVW001</t>
  </si>
  <si>
    <t>1DVW101</t>
  </si>
  <si>
    <t>1DVW201</t>
  </si>
  <si>
    <t>1EAS001</t>
  </si>
  <si>
    <t>1EAS101</t>
  </si>
  <si>
    <t>1EAS201</t>
  </si>
  <si>
    <t>1EAU001</t>
  </si>
  <si>
    <t>1EBA001</t>
  </si>
  <si>
    <t>1EPP001</t>
  </si>
  <si>
    <t>1ETY001</t>
  </si>
  <si>
    <t>1ETY101</t>
  </si>
  <si>
    <t>1ETY201</t>
  </si>
  <si>
    <t>1EVC101</t>
  </si>
  <si>
    <t>1EVC201</t>
  </si>
  <si>
    <t>1EVF001</t>
  </si>
  <si>
    <t>1EVR001</t>
  </si>
  <si>
    <t>1GCT001</t>
  </si>
  <si>
    <t>1GEV001</t>
  </si>
  <si>
    <t>1GEX001</t>
  </si>
  <si>
    <t>1GGR001</t>
  </si>
  <si>
    <t>1GPA001</t>
  </si>
  <si>
    <t>1GRE001</t>
  </si>
  <si>
    <t>1GST001</t>
  </si>
  <si>
    <t>1HCB001</t>
  </si>
  <si>
    <t>1HP0001</t>
  </si>
  <si>
    <t>1JDT001</t>
  </si>
  <si>
    <t>1JDT002</t>
  </si>
  <si>
    <t>1JDT003</t>
  </si>
  <si>
    <t>1JDT004</t>
  </si>
  <si>
    <t>1JDT005</t>
  </si>
  <si>
    <t>1JDT006</t>
  </si>
  <si>
    <t>1JDT007</t>
  </si>
  <si>
    <t>1JDT008</t>
  </si>
  <si>
    <t>1JDT009</t>
  </si>
  <si>
    <t>1JPD001</t>
  </si>
  <si>
    <t>1JPI001</t>
  </si>
  <si>
    <t>1JPI002</t>
  </si>
  <si>
    <t>1JPL001</t>
  </si>
  <si>
    <t>1JPP001</t>
  </si>
  <si>
    <t>1KBS001</t>
  </si>
  <si>
    <t>1KIT001</t>
  </si>
  <si>
    <t>1KME001</t>
  </si>
  <si>
    <t>1KPR001</t>
  </si>
  <si>
    <t>1KPS001</t>
  </si>
  <si>
    <t>1KRG001</t>
  </si>
  <si>
    <t>1KRT001</t>
  </si>
  <si>
    <t>1KSC001</t>
  </si>
  <si>
    <t>1KZC001</t>
  </si>
  <si>
    <t>1LAB001</t>
  </si>
  <si>
    <t>1LAC001</t>
  </si>
  <si>
    <t>1LBA101</t>
  </si>
  <si>
    <t>1LBB201</t>
  </si>
  <si>
    <t>1LBJ101</t>
  </si>
  <si>
    <t>1LCA101</t>
  </si>
  <si>
    <t>1LCB201</t>
  </si>
  <si>
    <t>1LCC101</t>
  </si>
  <si>
    <t>1LDA101</t>
  </si>
  <si>
    <t>1LGA001</t>
  </si>
  <si>
    <t>1LGB001</t>
  </si>
  <si>
    <t>1LGC001</t>
  </si>
  <si>
    <t>1LGD001</t>
  </si>
  <si>
    <t>1LHA101</t>
  </si>
  <si>
    <t>1LHB201</t>
  </si>
  <si>
    <t>1LHP101</t>
  </si>
  <si>
    <t>1LHQ201</t>
  </si>
  <si>
    <t>1LLS001</t>
  </si>
  <si>
    <t>1LMA101</t>
  </si>
  <si>
    <t>1LNA101</t>
  </si>
  <si>
    <t>1LNB201</t>
  </si>
  <si>
    <t>1LNC101</t>
  </si>
  <si>
    <t>1LND201</t>
  </si>
  <si>
    <t>1LNE101</t>
  </si>
  <si>
    <t>1LNP201</t>
  </si>
  <si>
    <t>1PMC001</t>
  </si>
  <si>
    <t>1PTR001</t>
  </si>
  <si>
    <t>1PTR002</t>
  </si>
  <si>
    <t>1PTR003</t>
  </si>
  <si>
    <t>1PTR004</t>
  </si>
  <si>
    <t>1PTR101</t>
  </si>
  <si>
    <t>1PTR201</t>
  </si>
  <si>
    <t>1RAZ001</t>
  </si>
  <si>
    <t>1RCP001</t>
  </si>
  <si>
    <t>1RCP002</t>
  </si>
  <si>
    <t>1RCP003</t>
  </si>
  <si>
    <t>1RCP004</t>
  </si>
  <si>
    <t>1RCV001</t>
  </si>
  <si>
    <t>1RCV003</t>
  </si>
  <si>
    <t>1RCV004</t>
  </si>
  <si>
    <t>1RCV005</t>
  </si>
  <si>
    <t>1RCV101</t>
  </si>
  <si>
    <t>1RCV102</t>
  </si>
  <si>
    <t>1RCV201</t>
  </si>
  <si>
    <t>1REA002</t>
  </si>
  <si>
    <t>1REA003</t>
  </si>
  <si>
    <t>1REA101</t>
  </si>
  <si>
    <t>1REA201</t>
  </si>
  <si>
    <t>1REN001</t>
  </si>
  <si>
    <t>1RGL001</t>
  </si>
  <si>
    <t>1RIC001</t>
  </si>
  <si>
    <t>1RIS002</t>
  </si>
  <si>
    <t>1RIS003</t>
  </si>
  <si>
    <t>1RIS101</t>
  </si>
  <si>
    <t>1RIS102</t>
  </si>
  <si>
    <t>1RIS201</t>
  </si>
  <si>
    <t>1RIS202</t>
  </si>
  <si>
    <t>1RPA101</t>
  </si>
  <si>
    <t>1RPB201</t>
  </si>
  <si>
    <t>1RPE001</t>
  </si>
  <si>
    <t>1RPN001</t>
  </si>
  <si>
    <t>1RRA001</t>
  </si>
  <si>
    <t>1RRA101</t>
  </si>
  <si>
    <t>1RRB001</t>
  </si>
  <si>
    <t>1RRI001</t>
  </si>
  <si>
    <t>1RRI101</t>
  </si>
  <si>
    <t>1RRI102</t>
  </si>
  <si>
    <t>1RRI201</t>
  </si>
  <si>
    <t>1RRI202</t>
  </si>
  <si>
    <t>1RRM101</t>
  </si>
  <si>
    <t>1RRM201</t>
  </si>
  <si>
    <t>1SAP001</t>
  </si>
  <si>
    <t>1SAP002</t>
  </si>
  <si>
    <t>1SAP101</t>
  </si>
  <si>
    <t>1SAP102</t>
  </si>
  <si>
    <t>1SAP201</t>
  </si>
  <si>
    <t>1SAP202</t>
  </si>
  <si>
    <t>1SAR001</t>
  </si>
  <si>
    <t>1SAR002</t>
  </si>
  <si>
    <t>1SAR003</t>
  </si>
  <si>
    <t>1SAT001</t>
  </si>
  <si>
    <t>1SAT002</t>
  </si>
  <si>
    <t>1SAT003</t>
  </si>
  <si>
    <t>1SEC101</t>
  </si>
  <si>
    <t>1SEC201</t>
  </si>
  <si>
    <t>1SED001</t>
  </si>
  <si>
    <t>1SEH001</t>
  </si>
  <si>
    <t>1SEK001</t>
  </si>
  <si>
    <t>1SEN001</t>
  </si>
  <si>
    <t>1SFI101</t>
  </si>
  <si>
    <t>1SFI201</t>
  </si>
  <si>
    <t>1SIR001</t>
  </si>
  <si>
    <t>1SIT001</t>
  </si>
  <si>
    <t>1SRI001</t>
  </si>
  <si>
    <t>1STE001</t>
  </si>
  <si>
    <t>1STR001</t>
  </si>
  <si>
    <t>1TEG001</t>
  </si>
  <si>
    <t>1TEG005</t>
  </si>
  <si>
    <t>1TEP001</t>
  </si>
  <si>
    <t>1TEP002</t>
  </si>
  <si>
    <t>1VVP001</t>
  </si>
  <si>
    <t>1VVP002</t>
  </si>
  <si>
    <t>1VVP003</t>
  </si>
  <si>
    <t>1VVP004</t>
  </si>
  <si>
    <t>2ABP001</t>
  </si>
  <si>
    <t>2ABP002</t>
  </si>
  <si>
    <t>2ADG001</t>
  </si>
  <si>
    <t>2ADS001</t>
  </si>
  <si>
    <t>2AHP001</t>
  </si>
  <si>
    <t>2AHP002</t>
  </si>
  <si>
    <t>2APG001</t>
  </si>
  <si>
    <t>2APP001</t>
  </si>
  <si>
    <t>2APP002</t>
  </si>
  <si>
    <t>2ASG001</t>
  </si>
  <si>
    <t>2ASG101</t>
  </si>
  <si>
    <t>2ASG102</t>
  </si>
  <si>
    <t>2ASG201</t>
  </si>
  <si>
    <t>2CEX001</t>
  </si>
  <si>
    <t>2CEX002</t>
  </si>
  <si>
    <t>2CEX003</t>
  </si>
  <si>
    <t>2CEX004</t>
  </si>
  <si>
    <t>2CRF001</t>
  </si>
  <si>
    <t>2CRF101</t>
  </si>
  <si>
    <t>2CRF201</t>
  </si>
  <si>
    <t>2CTA001</t>
  </si>
  <si>
    <t>2CTE001</t>
  </si>
  <si>
    <t>2CTF001</t>
  </si>
  <si>
    <t>2CVF001</t>
  </si>
  <si>
    <t>2CVI001</t>
  </si>
  <si>
    <t>2CVI002</t>
  </si>
  <si>
    <t>2DAL001</t>
  </si>
  <si>
    <t>2DEG001</t>
  </si>
  <si>
    <t>2DEG002</t>
  </si>
  <si>
    <t>2DEG101</t>
  </si>
  <si>
    <t>2DEG201</t>
  </si>
  <si>
    <t>2DEG202</t>
  </si>
  <si>
    <t>1DEL101</t>
  </si>
  <si>
    <t>2DEL001</t>
  </si>
  <si>
    <t>2DEL101</t>
  </si>
  <si>
    <t>2DEL201</t>
  </si>
  <si>
    <t>2DMK001</t>
  </si>
  <si>
    <t>2DMM001</t>
  </si>
  <si>
    <t>2DMN001</t>
  </si>
  <si>
    <t>2DMP001</t>
  </si>
  <si>
    <t>2DMR001</t>
  </si>
  <si>
    <t>2DMW001</t>
  </si>
  <si>
    <t>2DNK001</t>
  </si>
  <si>
    <t>2DNL001</t>
  </si>
  <si>
    <t>2DNM001</t>
  </si>
  <si>
    <t>2DNN001</t>
  </si>
  <si>
    <t>2DNP001</t>
  </si>
  <si>
    <t>2DNR001</t>
  </si>
  <si>
    <t>2DSK001</t>
  </si>
  <si>
    <t>2DSL001</t>
  </si>
  <si>
    <t>2DSM001</t>
  </si>
  <si>
    <t>2DSP001</t>
  </si>
  <si>
    <t>2DSR001</t>
  </si>
  <si>
    <t>2DTL002</t>
  </si>
  <si>
    <t>2DTV001</t>
  </si>
  <si>
    <t>2DVC001</t>
  </si>
  <si>
    <t>2DVC002</t>
  </si>
  <si>
    <t>2DVE101</t>
  </si>
  <si>
    <t>2DVE102</t>
  </si>
  <si>
    <t>2DVE201</t>
  </si>
  <si>
    <t>2DVE202</t>
  </si>
  <si>
    <t>2DVF001</t>
  </si>
  <si>
    <t>2DVF101</t>
  </si>
  <si>
    <t>2DVF201</t>
  </si>
  <si>
    <t>2DVK001</t>
  </si>
  <si>
    <t>2DVK101</t>
  </si>
  <si>
    <t>2DVK201</t>
  </si>
  <si>
    <t>2DVL001</t>
  </si>
  <si>
    <t>2DVL101</t>
  </si>
  <si>
    <t>2DVL201</t>
  </si>
  <si>
    <t>2DVM001</t>
  </si>
  <si>
    <t>2DVN001</t>
  </si>
  <si>
    <t>2DVW001</t>
  </si>
  <si>
    <t>2DVW101</t>
  </si>
  <si>
    <t>2DVW201</t>
  </si>
  <si>
    <t>2EAS001</t>
  </si>
  <si>
    <t>2EAS101</t>
  </si>
  <si>
    <t>2EAS201</t>
  </si>
  <si>
    <t>2EAU001</t>
  </si>
  <si>
    <t>2EBA001</t>
  </si>
  <si>
    <t>2EPP001</t>
  </si>
  <si>
    <t>2ETY001</t>
  </si>
  <si>
    <t>2ETY101</t>
  </si>
  <si>
    <t>2ETY201</t>
  </si>
  <si>
    <t>2EVC101</t>
  </si>
  <si>
    <t>2EVC201</t>
  </si>
  <si>
    <t>2EVF001</t>
  </si>
  <si>
    <t>2EVR001</t>
  </si>
  <si>
    <t>2GCT001</t>
  </si>
  <si>
    <t>2GEV001</t>
  </si>
  <si>
    <t>2GEX001</t>
  </si>
  <si>
    <t>2GGR001</t>
  </si>
  <si>
    <t>2GPA001</t>
  </si>
  <si>
    <t>2GRE001</t>
  </si>
  <si>
    <t>2GST001</t>
  </si>
  <si>
    <t>2HCB001</t>
  </si>
  <si>
    <t>2HP0001</t>
  </si>
  <si>
    <t>2JDT001</t>
  </si>
  <si>
    <t>2JDT002</t>
  </si>
  <si>
    <t>2JDT003</t>
  </si>
  <si>
    <t>2JDT004</t>
  </si>
  <si>
    <t>2JDT005</t>
  </si>
  <si>
    <t>2JDT006</t>
  </si>
  <si>
    <t>2JDT007</t>
  </si>
  <si>
    <t>2JDT008</t>
  </si>
  <si>
    <t>2JDT009</t>
  </si>
  <si>
    <t>2JPD001</t>
  </si>
  <si>
    <t>2JPI001</t>
  </si>
  <si>
    <t>2JPI002</t>
  </si>
  <si>
    <t>2JPL001</t>
  </si>
  <si>
    <t>2JPP001</t>
  </si>
  <si>
    <t>2KBS001</t>
  </si>
  <si>
    <t>2KIT001</t>
  </si>
  <si>
    <t>2KME001</t>
  </si>
  <si>
    <t>2KPR001</t>
  </si>
  <si>
    <t>2KPS001</t>
  </si>
  <si>
    <t>2KRG001</t>
  </si>
  <si>
    <t>2KRT001</t>
  </si>
  <si>
    <t>2KSC001</t>
  </si>
  <si>
    <t>2KZC001</t>
  </si>
  <si>
    <t>2LAB001</t>
  </si>
  <si>
    <t>2LAC001</t>
  </si>
  <si>
    <t>2LBA101</t>
  </si>
  <si>
    <t>2LBB201</t>
  </si>
  <si>
    <t>2LBJ101</t>
  </si>
  <si>
    <t>2LCA101</t>
  </si>
  <si>
    <t>2LCB201</t>
  </si>
  <si>
    <t>2LCC101</t>
  </si>
  <si>
    <t>2LDA101</t>
  </si>
  <si>
    <t>2LGA001</t>
  </si>
  <si>
    <t>2LGB001</t>
  </si>
  <si>
    <t>2LGC001</t>
  </si>
  <si>
    <t>2LGD001</t>
  </si>
  <si>
    <t>2LHA101</t>
  </si>
  <si>
    <t>2LHB201</t>
  </si>
  <si>
    <t>2LHP101</t>
  </si>
  <si>
    <t>2LHQ201</t>
  </si>
  <si>
    <t>2LLS001</t>
  </si>
  <si>
    <t>2LMA101</t>
  </si>
  <si>
    <t>2LNA101</t>
  </si>
  <si>
    <t>2LNB201</t>
  </si>
  <si>
    <t>2LNC101</t>
  </si>
  <si>
    <t>2LND201</t>
  </si>
  <si>
    <t>2LNE101</t>
  </si>
  <si>
    <t>2LNP201</t>
  </si>
  <si>
    <t>2PMC001</t>
  </si>
  <si>
    <t>2PTR001</t>
  </si>
  <si>
    <t>2PTR002</t>
  </si>
  <si>
    <t>2PTR003</t>
  </si>
  <si>
    <t>2PTR004</t>
  </si>
  <si>
    <t>2PTR101</t>
  </si>
  <si>
    <t>2PTR201</t>
  </si>
  <si>
    <t>2RAZ001</t>
  </si>
  <si>
    <t>2RCP001</t>
  </si>
  <si>
    <t>2RCP002</t>
  </si>
  <si>
    <t>2RCP003</t>
  </si>
  <si>
    <t>2RCP004</t>
  </si>
  <si>
    <t>2RCV001</t>
  </si>
  <si>
    <t>2RCV002</t>
  </si>
  <si>
    <t>2RCV003</t>
  </si>
  <si>
    <t>2RCV004</t>
  </si>
  <si>
    <t>2RCV005</t>
  </si>
  <si>
    <t>2RCV101</t>
  </si>
  <si>
    <t>2RCV102</t>
  </si>
  <si>
    <t>2RCV201</t>
  </si>
  <si>
    <t>2REA002</t>
  </si>
  <si>
    <t>2REA003</t>
  </si>
  <si>
    <t>2REA101</t>
  </si>
  <si>
    <t>2REA201</t>
  </si>
  <si>
    <t>2REN001</t>
  </si>
  <si>
    <t>2RGL001</t>
  </si>
  <si>
    <t>2RIC001</t>
  </si>
  <si>
    <t>2RIS002</t>
  </si>
  <si>
    <t>2RIS003</t>
  </si>
  <si>
    <t>2RIS101</t>
  </si>
  <si>
    <t>2RIS102</t>
  </si>
  <si>
    <t>2RIS201</t>
  </si>
  <si>
    <t>2RIS202</t>
  </si>
  <si>
    <t>2RPA101</t>
  </si>
  <si>
    <t>2RPB201</t>
  </si>
  <si>
    <t>2RPE001</t>
  </si>
  <si>
    <t>2RPN001</t>
  </si>
  <si>
    <t>2RRA001</t>
  </si>
  <si>
    <t>2RRA101</t>
  </si>
  <si>
    <t>2RRA201</t>
  </si>
  <si>
    <t>2RRB001</t>
  </si>
  <si>
    <t>2RRI001</t>
  </si>
  <si>
    <t>2RRI101</t>
  </si>
  <si>
    <t>2RRI102</t>
  </si>
  <si>
    <t>2RRI201</t>
  </si>
  <si>
    <t>2RRI202</t>
  </si>
  <si>
    <t>2RRM101</t>
  </si>
  <si>
    <t>2RRM201</t>
  </si>
  <si>
    <t>2SAP001</t>
  </si>
  <si>
    <t>2SAP002</t>
  </si>
  <si>
    <t>2SAP101</t>
  </si>
  <si>
    <t>2SAP102</t>
  </si>
  <si>
    <t>2SAP201</t>
  </si>
  <si>
    <t>2SAP202</t>
  </si>
  <si>
    <t>2SAR001</t>
  </si>
  <si>
    <t>2SAR002</t>
  </si>
  <si>
    <t>2SAR003</t>
  </si>
  <si>
    <t>2SAT001</t>
  </si>
  <si>
    <t>2SAT002</t>
  </si>
  <si>
    <t>2SAT003</t>
  </si>
  <si>
    <t>2SEC101</t>
  </si>
  <si>
    <t>2SEC201</t>
  </si>
  <si>
    <t>2SED001</t>
  </si>
  <si>
    <t>2SEH001</t>
  </si>
  <si>
    <t>2SEK001</t>
  </si>
  <si>
    <t>2SEN001</t>
  </si>
  <si>
    <t>2SFI101</t>
  </si>
  <si>
    <t>2SFI201</t>
  </si>
  <si>
    <t>2SIR001</t>
  </si>
  <si>
    <t>2SIT001</t>
  </si>
  <si>
    <t>2SRI001</t>
  </si>
  <si>
    <t>2STE001</t>
  </si>
  <si>
    <t>2STR001</t>
  </si>
  <si>
    <t>2TEG001</t>
  </si>
  <si>
    <t>2TEG005</t>
  </si>
  <si>
    <t>2TEP001</t>
  </si>
  <si>
    <t>2TEP002</t>
  </si>
  <si>
    <t>2VVP001</t>
  </si>
  <si>
    <t>2VVP002</t>
  </si>
  <si>
    <t>2VVP003</t>
  </si>
  <si>
    <t>2VVP004</t>
  </si>
  <si>
    <t>3ABP001</t>
  </si>
  <si>
    <t>3ABP002</t>
  </si>
  <si>
    <t>3ADG001</t>
  </si>
  <si>
    <t>3ADS001</t>
  </si>
  <si>
    <t>3AHP001</t>
  </si>
  <si>
    <t>3AHP002</t>
  </si>
  <si>
    <t>3APG001</t>
  </si>
  <si>
    <t>3APP001</t>
  </si>
  <si>
    <t>3APP002</t>
  </si>
  <si>
    <t>3ASG001</t>
  </si>
  <si>
    <t>3ASG101</t>
  </si>
  <si>
    <t>3ASG102</t>
  </si>
  <si>
    <t>3ASG201</t>
  </si>
  <si>
    <t>3CEX001</t>
  </si>
  <si>
    <t>3CEX002</t>
  </si>
  <si>
    <t>3CEX003</t>
  </si>
  <si>
    <t>3CEX004</t>
  </si>
  <si>
    <t>3CRF001</t>
  </si>
  <si>
    <t>3CRF101</t>
  </si>
  <si>
    <t>3CRF201</t>
  </si>
  <si>
    <t>3CTA001</t>
  </si>
  <si>
    <t>3CTE001</t>
  </si>
  <si>
    <t>3CTF001</t>
  </si>
  <si>
    <t>3CVF001</t>
  </si>
  <si>
    <t>3CVI001</t>
  </si>
  <si>
    <t>3CVI002</t>
  </si>
  <si>
    <t>3DAL001</t>
  </si>
  <si>
    <t>3DEG001</t>
  </si>
  <si>
    <t>3DEG002</t>
  </si>
  <si>
    <t>3DEG101</t>
  </si>
  <si>
    <t>3DEG201</t>
  </si>
  <si>
    <t>3DEG202</t>
  </si>
  <si>
    <t>3DEL001</t>
  </si>
  <si>
    <t>3DEL101</t>
  </si>
  <si>
    <t>3DEL201</t>
  </si>
  <si>
    <t>3DMK001</t>
  </si>
  <si>
    <t>3DMM001</t>
  </si>
  <si>
    <t>3DMN001</t>
  </si>
  <si>
    <t>3DMP001</t>
  </si>
  <si>
    <t>3DMR001</t>
  </si>
  <si>
    <t>3DMW001</t>
  </si>
  <si>
    <t>3DNK001</t>
  </si>
  <si>
    <t>3DNL001</t>
  </si>
  <si>
    <t>3DNM001</t>
  </si>
  <si>
    <t>3DNN001</t>
  </si>
  <si>
    <t>3DNP001</t>
  </si>
  <si>
    <t>3DNR001</t>
  </si>
  <si>
    <t>3DSK001</t>
  </si>
  <si>
    <t>3DSL001</t>
  </si>
  <si>
    <t>3DSM001</t>
  </si>
  <si>
    <t>3DSP001</t>
  </si>
  <si>
    <t>3DSR001</t>
  </si>
  <si>
    <t>3DTL002</t>
  </si>
  <si>
    <t>3DTV001</t>
  </si>
  <si>
    <t>3DVC001</t>
  </si>
  <si>
    <t>3DVC002</t>
  </si>
  <si>
    <t>3DVE101</t>
  </si>
  <si>
    <t>3DVE102</t>
  </si>
  <si>
    <t>3DVE201</t>
  </si>
  <si>
    <t>3DVE202</t>
  </si>
  <si>
    <t>3DVF001</t>
  </si>
  <si>
    <t>3DVF101</t>
  </si>
  <si>
    <t>3DVF201</t>
  </si>
  <si>
    <t>3DVK001</t>
  </si>
  <si>
    <t>3DVK101</t>
  </si>
  <si>
    <t>3DVK201</t>
  </si>
  <si>
    <t>3DVL001</t>
  </si>
  <si>
    <t>3DVL101</t>
  </si>
  <si>
    <t>3DVL201</t>
  </si>
  <si>
    <t>3DVM001</t>
  </si>
  <si>
    <t>3DVN001</t>
  </si>
  <si>
    <t>3DVW001</t>
  </si>
  <si>
    <t>3DVW101</t>
  </si>
  <si>
    <t>3DVW201</t>
  </si>
  <si>
    <t>3EAS001</t>
  </si>
  <si>
    <t>3EAS101</t>
  </si>
  <si>
    <t>3EAS201</t>
  </si>
  <si>
    <t>3EAU001</t>
  </si>
  <si>
    <t>3EBA001</t>
  </si>
  <si>
    <t>3EPP001</t>
  </si>
  <si>
    <t>3ETY001</t>
  </si>
  <si>
    <t>3ETY101</t>
  </si>
  <si>
    <t>3ETY201</t>
  </si>
  <si>
    <t>3EVC101</t>
  </si>
  <si>
    <t>3EVC201</t>
  </si>
  <si>
    <t>3EVF001</t>
  </si>
  <si>
    <t>3EVR001</t>
  </si>
  <si>
    <t>3GCT001</t>
  </si>
  <si>
    <t>3GEV001</t>
  </si>
  <si>
    <t>3GEX001</t>
  </si>
  <si>
    <t>3GGR001</t>
  </si>
  <si>
    <t>3GPA001</t>
  </si>
  <si>
    <t>3GRE001</t>
  </si>
  <si>
    <t>3GST001</t>
  </si>
  <si>
    <t>3HCB001</t>
  </si>
  <si>
    <t>3HP0001</t>
  </si>
  <si>
    <t>3JDT001</t>
  </si>
  <si>
    <t>3JDT002</t>
  </si>
  <si>
    <t>3JDT003</t>
  </si>
  <si>
    <t>3JDT004</t>
  </si>
  <si>
    <t>3JDT005</t>
  </si>
  <si>
    <t>3JDT006</t>
  </si>
  <si>
    <t>3JDT007</t>
  </si>
  <si>
    <t>3JDT008</t>
  </si>
  <si>
    <t>3JDT009</t>
  </si>
  <si>
    <t>3JPD001</t>
  </si>
  <si>
    <t>3JPI001</t>
  </si>
  <si>
    <t>3JPI002</t>
  </si>
  <si>
    <t>3JPL001</t>
  </si>
  <si>
    <t>3JPP001</t>
  </si>
  <si>
    <t>3KBS001</t>
  </si>
  <si>
    <t>3KIT001</t>
  </si>
  <si>
    <t>3KME001</t>
  </si>
  <si>
    <t>3KPR001</t>
  </si>
  <si>
    <t>3KPS001</t>
  </si>
  <si>
    <t>3KRG001</t>
  </si>
  <si>
    <t>3KRT001</t>
  </si>
  <si>
    <t>3KSC001</t>
  </si>
  <si>
    <t>3KZC001</t>
  </si>
  <si>
    <t>3LAB001</t>
  </si>
  <si>
    <t>3LAC001</t>
  </si>
  <si>
    <t>3LBA101</t>
  </si>
  <si>
    <t>3LBB201</t>
  </si>
  <si>
    <t>3LBJ101</t>
  </si>
  <si>
    <t>3LCA101</t>
  </si>
  <si>
    <t>3LCB201</t>
  </si>
  <si>
    <t>3LCC101</t>
  </si>
  <si>
    <t>3LDA101</t>
  </si>
  <si>
    <t>3LGA001</t>
  </si>
  <si>
    <t>3LGB001</t>
  </si>
  <si>
    <t>3LGC001</t>
  </si>
  <si>
    <t>3LGD001</t>
  </si>
  <si>
    <t>3LHA101</t>
  </si>
  <si>
    <t>3LHB201</t>
  </si>
  <si>
    <t>3LHP101</t>
  </si>
  <si>
    <t>3LHQ201</t>
  </si>
  <si>
    <t>3LLS001</t>
  </si>
  <si>
    <t>3LMA101</t>
  </si>
  <si>
    <t>3LNA101</t>
  </si>
  <si>
    <t>3LNB201</t>
  </si>
  <si>
    <t>3LNC101</t>
  </si>
  <si>
    <t>3LND201</t>
  </si>
  <si>
    <t>3LNE101</t>
  </si>
  <si>
    <t>3LNP201</t>
  </si>
  <si>
    <t>3PMC001</t>
  </si>
  <si>
    <t>3PTR001</t>
  </si>
  <si>
    <t>3PTR002</t>
  </si>
  <si>
    <t>3PTR003</t>
  </si>
  <si>
    <t>3PTR004</t>
  </si>
  <si>
    <t>3PTR101</t>
  </si>
  <si>
    <t>3PTR201</t>
  </si>
  <si>
    <t>3RAZ001</t>
  </si>
  <si>
    <t>3RCP001</t>
  </si>
  <si>
    <t>3RCP002</t>
  </si>
  <si>
    <t>3RCP003</t>
  </si>
  <si>
    <t>3RCP004</t>
  </si>
  <si>
    <t>3RCV001</t>
  </si>
  <si>
    <t>3RCV002</t>
  </si>
  <si>
    <t>3RCV003</t>
  </si>
  <si>
    <t>3RCV004</t>
  </si>
  <si>
    <t>3RCV005</t>
  </si>
  <si>
    <t>3RCV101</t>
  </si>
  <si>
    <t>3RCV102</t>
  </si>
  <si>
    <t>3RCV201</t>
  </si>
  <si>
    <t>3REA002</t>
  </si>
  <si>
    <t>3REA003</t>
  </si>
  <si>
    <t>3REA101</t>
  </si>
  <si>
    <t>3REA201</t>
  </si>
  <si>
    <t>3REN001</t>
  </si>
  <si>
    <t>3RGL001</t>
  </si>
  <si>
    <t>3RIC001</t>
  </si>
  <si>
    <t>3RIS002</t>
  </si>
  <si>
    <t>3RIS003</t>
  </si>
  <si>
    <t>3RIS101</t>
  </si>
  <si>
    <t>3RIS102</t>
  </si>
  <si>
    <t>3RIS201</t>
  </si>
  <si>
    <t>3RIS202</t>
  </si>
  <si>
    <t>3RPA101</t>
  </si>
  <si>
    <t>3RPB201</t>
  </si>
  <si>
    <t>3RPE001</t>
  </si>
  <si>
    <t>3RPN001</t>
  </si>
  <si>
    <t>3RRA001</t>
  </si>
  <si>
    <t>3RRA101</t>
  </si>
  <si>
    <t>3RRA201</t>
  </si>
  <si>
    <t>3RRB001</t>
  </si>
  <si>
    <t>3RRI001</t>
  </si>
  <si>
    <t>3RRI101</t>
  </si>
  <si>
    <t>3RRI102</t>
  </si>
  <si>
    <t>3RRI201</t>
  </si>
  <si>
    <t>3RRI202</t>
  </si>
  <si>
    <t>3RRM101</t>
  </si>
  <si>
    <t>3RRM201</t>
  </si>
  <si>
    <t>3SAP001</t>
  </si>
  <si>
    <t>3SAP002</t>
  </si>
  <si>
    <t>3SAP101</t>
  </si>
  <si>
    <t>3SAP102</t>
  </si>
  <si>
    <t>3SAP201</t>
  </si>
  <si>
    <t>3SAP202</t>
  </si>
  <si>
    <t>3SAR001</t>
  </si>
  <si>
    <t>3SAR002</t>
  </si>
  <si>
    <t>3SAR003</t>
  </si>
  <si>
    <t>3SAT001</t>
  </si>
  <si>
    <t>3SAT002</t>
  </si>
  <si>
    <t>3SAT003</t>
  </si>
  <si>
    <t>3SEC101</t>
  </si>
  <si>
    <t>3SEC201</t>
  </si>
  <si>
    <t>3SED001</t>
  </si>
  <si>
    <t>3SEH001</t>
  </si>
  <si>
    <t>3SEK001</t>
  </si>
  <si>
    <t>3SEN001</t>
  </si>
  <si>
    <t>3SFI101</t>
  </si>
  <si>
    <t>3SFI201</t>
  </si>
  <si>
    <t>3SIR001</t>
  </si>
  <si>
    <t>3SIT001</t>
  </si>
  <si>
    <t>3SRI001</t>
  </si>
  <si>
    <t>3STE001</t>
  </si>
  <si>
    <t>3STR001</t>
  </si>
  <si>
    <t>3TEG001</t>
  </si>
  <si>
    <t>3TEG005</t>
  </si>
  <si>
    <t>3TEP001</t>
  </si>
  <si>
    <t>3TEP002</t>
  </si>
  <si>
    <t>3VVP001</t>
  </si>
  <si>
    <t>3VVP002</t>
  </si>
  <si>
    <t>3VVP003</t>
  </si>
  <si>
    <t>3VVP004</t>
  </si>
  <si>
    <t>4ABP001</t>
  </si>
  <si>
    <t>4ABP002</t>
  </si>
  <si>
    <t>4ADG001</t>
  </si>
  <si>
    <t>4ADS001</t>
  </si>
  <si>
    <t>4AHP001</t>
  </si>
  <si>
    <t>4AHP002</t>
  </si>
  <si>
    <t>4APG001</t>
  </si>
  <si>
    <t>4APP001</t>
  </si>
  <si>
    <t>4APP002</t>
  </si>
  <si>
    <t>4ASG001</t>
  </si>
  <si>
    <t>4ASG101</t>
  </si>
  <si>
    <t>4ASG102</t>
  </si>
  <si>
    <t>4ASG201</t>
  </si>
  <si>
    <t>4CEX001</t>
  </si>
  <si>
    <t>4CEX002</t>
  </si>
  <si>
    <t>4CEX003</t>
  </si>
  <si>
    <t>4CEX004</t>
  </si>
  <si>
    <t>4CRF001</t>
  </si>
  <si>
    <t>4CRF101</t>
  </si>
  <si>
    <t>4CRF201</t>
  </si>
  <si>
    <t>4CTA001</t>
  </si>
  <si>
    <t>4CTF001</t>
  </si>
  <si>
    <t>4CVF001</t>
  </si>
  <si>
    <t>4CVI001</t>
  </si>
  <si>
    <t>4CVI002</t>
  </si>
  <si>
    <t>4DAL001</t>
  </si>
  <si>
    <t>4DEG001</t>
  </si>
  <si>
    <t>4DEG002</t>
  </si>
  <si>
    <t>4DEG101</t>
  </si>
  <si>
    <t>4DEG201</t>
  </si>
  <si>
    <t>4DEG202</t>
  </si>
  <si>
    <t>4DEL001</t>
  </si>
  <si>
    <t>4DEL101</t>
  </si>
  <si>
    <t>4DEL201</t>
  </si>
  <si>
    <t>4DMK001</t>
  </si>
  <si>
    <t>4DMM001</t>
  </si>
  <si>
    <t>4DMN001</t>
  </si>
  <si>
    <t>4DMP001</t>
  </si>
  <si>
    <t>4DMR001</t>
  </si>
  <si>
    <t>4DMW001</t>
  </si>
  <si>
    <t>4DNK001</t>
  </si>
  <si>
    <t>4DNL001</t>
  </si>
  <si>
    <t>4DNM001</t>
  </si>
  <si>
    <t>4DNN001</t>
  </si>
  <si>
    <t>4DNP001</t>
  </si>
  <si>
    <t>4DNR001</t>
  </si>
  <si>
    <t>4DSK001</t>
  </si>
  <si>
    <t>4DSL001</t>
  </si>
  <si>
    <t>4DSM001</t>
  </si>
  <si>
    <t>4DSP001</t>
  </si>
  <si>
    <t>4DSR001</t>
  </si>
  <si>
    <t>4DTL002</t>
  </si>
  <si>
    <t>4DTV001</t>
  </si>
  <si>
    <t>4DVC001</t>
  </si>
  <si>
    <t>4DVC002</t>
  </si>
  <si>
    <t>4DVE101</t>
  </si>
  <si>
    <t>4DVE102</t>
  </si>
  <si>
    <t>4DVE201</t>
  </si>
  <si>
    <t>4DVE202</t>
  </si>
  <si>
    <t>4DVF001</t>
  </si>
  <si>
    <t>4DVF101</t>
  </si>
  <si>
    <t>4DVF201</t>
  </si>
  <si>
    <t>4DVK001</t>
  </si>
  <si>
    <t>4DVK101</t>
  </si>
  <si>
    <t>4DVK201</t>
  </si>
  <si>
    <t>4DVL001</t>
  </si>
  <si>
    <t>4DVL101</t>
  </si>
  <si>
    <t>4DVL201</t>
  </si>
  <si>
    <t>4DVM001</t>
  </si>
  <si>
    <t>4DVN001</t>
  </si>
  <si>
    <t>4DVW001</t>
  </si>
  <si>
    <t>4DVW101</t>
  </si>
  <si>
    <t>4DVW201</t>
  </si>
  <si>
    <t>4EAS001</t>
  </si>
  <si>
    <t>4EAS101</t>
  </si>
  <si>
    <t>4EAS201</t>
  </si>
  <si>
    <t>4EAU001</t>
  </si>
  <si>
    <t>4EBA001</t>
  </si>
  <si>
    <t>4EPP001</t>
  </si>
  <si>
    <t>4ETY001</t>
  </si>
  <si>
    <t>4ETY101</t>
  </si>
  <si>
    <t>4ETY201</t>
  </si>
  <si>
    <t>4EVC101</t>
  </si>
  <si>
    <t>4EVC201</t>
  </si>
  <si>
    <t>4EVF001</t>
  </si>
  <si>
    <t>4EVR001</t>
  </si>
  <si>
    <t>4GCT001</t>
  </si>
  <si>
    <t>4GEV001</t>
  </si>
  <si>
    <t>4GEX001</t>
  </si>
  <si>
    <t>4GGR001</t>
  </si>
  <si>
    <t>4GPA001</t>
  </si>
  <si>
    <t>4GRE001</t>
  </si>
  <si>
    <t>4GST001</t>
  </si>
  <si>
    <t>4HCB001</t>
  </si>
  <si>
    <t>4HP0001</t>
  </si>
  <si>
    <t>4JDT001</t>
  </si>
  <si>
    <t>4JDT002</t>
  </si>
  <si>
    <t>4JDT003</t>
  </si>
  <si>
    <t>4JDT004</t>
  </si>
  <si>
    <t>4JDT005</t>
  </si>
  <si>
    <t>4JDT006</t>
  </si>
  <si>
    <t>4JDT007</t>
  </si>
  <si>
    <t>4JDT008</t>
  </si>
  <si>
    <t>4JDT009</t>
  </si>
  <si>
    <t>4JPD002</t>
  </si>
  <si>
    <t>4JPI001</t>
  </si>
  <si>
    <t>4JPI002</t>
  </si>
  <si>
    <t>4JPL001</t>
  </si>
  <si>
    <t>4JPP001</t>
  </si>
  <si>
    <t>4KBS001</t>
  </si>
  <si>
    <t>4KIT001</t>
  </si>
  <si>
    <t>4KME001</t>
  </si>
  <si>
    <t>4KPR001</t>
  </si>
  <si>
    <t>4KPS001</t>
  </si>
  <si>
    <t>4KRG001</t>
  </si>
  <si>
    <t>4KRT001</t>
  </si>
  <si>
    <t>4KSC001</t>
  </si>
  <si>
    <t>4KZC001</t>
  </si>
  <si>
    <t>4LAB001</t>
  </si>
  <si>
    <t>4LAC001</t>
  </si>
  <si>
    <t>4LBA101</t>
  </si>
  <si>
    <t>4LBB201</t>
  </si>
  <si>
    <t>4LBJ101</t>
  </si>
  <si>
    <t>4LCA101</t>
  </si>
  <si>
    <t>4LCB201</t>
  </si>
  <si>
    <t>4LCC101</t>
  </si>
  <si>
    <t>4LDA101</t>
  </si>
  <si>
    <t>4LGA001</t>
  </si>
  <si>
    <t>4LGB001</t>
  </si>
  <si>
    <t>4LGC001</t>
  </si>
  <si>
    <t>4LGD001</t>
  </si>
  <si>
    <t>4LHA101</t>
  </si>
  <si>
    <t>4LHB201</t>
  </si>
  <si>
    <t>4LHP101</t>
  </si>
  <si>
    <t>4LHQ201</t>
  </si>
  <si>
    <t>4LLS001</t>
  </si>
  <si>
    <t>4LMA101</t>
  </si>
  <si>
    <t>4LNA101</t>
  </si>
  <si>
    <t>4LNB201</t>
  </si>
  <si>
    <t>4LNC101</t>
  </si>
  <si>
    <t>4LND201</t>
  </si>
  <si>
    <t>4LNE101</t>
  </si>
  <si>
    <t>4LNP201</t>
  </si>
  <si>
    <t>4PMC001</t>
  </si>
  <si>
    <t>4PTR001</t>
  </si>
  <si>
    <t>4PTR002</t>
  </si>
  <si>
    <t>4PTR003</t>
  </si>
  <si>
    <t>4PTR004</t>
  </si>
  <si>
    <t>4PTR101</t>
  </si>
  <si>
    <t>4PTR201</t>
  </si>
  <si>
    <t>4RAZ001</t>
  </si>
  <si>
    <t>4RCP001</t>
  </si>
  <si>
    <t>4RCP002</t>
  </si>
  <si>
    <t>4RCP003</t>
  </si>
  <si>
    <t>4RCP004</t>
  </si>
  <si>
    <t>4RCV001</t>
  </si>
  <si>
    <t>4RCV002</t>
  </si>
  <si>
    <t>4RCV003</t>
  </si>
  <si>
    <t>4RCV004</t>
  </si>
  <si>
    <t>4RCV005</t>
  </si>
  <si>
    <t>4RCV101</t>
  </si>
  <si>
    <t>4RCV102</t>
  </si>
  <si>
    <t>4RCV201</t>
  </si>
  <si>
    <t>4REA002</t>
  </si>
  <si>
    <t>4REA003</t>
  </si>
  <si>
    <t>4REA101</t>
  </si>
  <si>
    <t>4REA201</t>
  </si>
  <si>
    <t>4REN001</t>
  </si>
  <si>
    <t>4RGL001</t>
  </si>
  <si>
    <t>4RIC001</t>
  </si>
  <si>
    <t>4RIS002</t>
  </si>
  <si>
    <t>4RIS003</t>
  </si>
  <si>
    <t>4RIS101</t>
  </si>
  <si>
    <t>4RIS102</t>
  </si>
  <si>
    <t>4RIS201</t>
  </si>
  <si>
    <t>4RIS202</t>
  </si>
  <si>
    <t>4RPA101</t>
  </si>
  <si>
    <t>4RPB201</t>
  </si>
  <si>
    <t>4RPE001</t>
  </si>
  <si>
    <t>4RPN001</t>
  </si>
  <si>
    <t>4RRA001</t>
  </si>
  <si>
    <t>4RRA101</t>
  </si>
  <si>
    <t>4RRA201</t>
  </si>
  <si>
    <t>4RRB001</t>
  </si>
  <si>
    <t>4RRI001</t>
  </si>
  <si>
    <t>4RRI101</t>
  </si>
  <si>
    <t>4RRI102</t>
  </si>
  <si>
    <t>4RRI201</t>
  </si>
  <si>
    <t>4RRI202</t>
  </si>
  <si>
    <t>4RRM101</t>
  </si>
  <si>
    <t>4RRM201</t>
  </si>
  <si>
    <t>4SAP001</t>
  </si>
  <si>
    <t>4SAP002</t>
  </si>
  <si>
    <t>4SAP101</t>
  </si>
  <si>
    <t>4SAP102</t>
  </si>
  <si>
    <t>4SAP201</t>
  </si>
  <si>
    <t>4SAP202</t>
  </si>
  <si>
    <t>4SAR001</t>
  </si>
  <si>
    <t>4SAR002</t>
  </si>
  <si>
    <t>4SAR003</t>
  </si>
  <si>
    <t>4SAT001</t>
  </si>
  <si>
    <t>4SAT002</t>
  </si>
  <si>
    <t>4SAT003</t>
  </si>
  <si>
    <t>4SEC101</t>
  </si>
  <si>
    <t>4SEC201</t>
  </si>
  <si>
    <t>4SED001</t>
  </si>
  <si>
    <t>4SEH001</t>
  </si>
  <si>
    <t>4SEK001</t>
  </si>
  <si>
    <t>4SEN001</t>
  </si>
  <si>
    <t>4SFI101</t>
  </si>
  <si>
    <t>4SFI201</t>
  </si>
  <si>
    <t>4SIR001</t>
  </si>
  <si>
    <t>4SIT001</t>
  </si>
  <si>
    <t>4SRI001</t>
  </si>
  <si>
    <t>4STE001</t>
  </si>
  <si>
    <t>4STR001</t>
  </si>
  <si>
    <t>4TEG001</t>
  </si>
  <si>
    <t>4TEG005</t>
  </si>
  <si>
    <t>4TEP001</t>
  </si>
  <si>
    <t>4TEP002</t>
  </si>
  <si>
    <t>4VVP001</t>
  </si>
  <si>
    <t>4VVP002</t>
  </si>
  <si>
    <t>4VVP003</t>
  </si>
  <si>
    <t>4VVP004</t>
  </si>
  <si>
    <t>8ADS002</t>
  </si>
  <si>
    <t>8ASG002</t>
  </si>
  <si>
    <t>8CTF002</t>
  </si>
  <si>
    <t>8DMA002</t>
  </si>
  <si>
    <t>8DMH002</t>
  </si>
  <si>
    <t>8DMM002</t>
  </si>
  <si>
    <t>8DMN002</t>
  </si>
  <si>
    <t>8DMP002</t>
  </si>
  <si>
    <t>8DNA002</t>
  </si>
  <si>
    <t>8DNL002</t>
  </si>
  <si>
    <t>8DNN002</t>
  </si>
  <si>
    <t>8DSI001</t>
  </si>
  <si>
    <t>8DSN001</t>
  </si>
  <si>
    <t>8DTL001</t>
  </si>
  <si>
    <t>8DTV002</t>
  </si>
  <si>
    <t>8DVC003</t>
  </si>
  <si>
    <t>8DVL002</t>
  </si>
  <si>
    <t>8DVM002</t>
  </si>
  <si>
    <t>8DVN001</t>
  </si>
  <si>
    <t>8DVN002</t>
  </si>
  <si>
    <t>8DVN003</t>
  </si>
  <si>
    <t>8DVN004</t>
  </si>
  <si>
    <t>8ETY002</t>
  </si>
  <si>
    <t>8HCB002</t>
  </si>
  <si>
    <t>8HCC002</t>
  </si>
  <si>
    <t>8HEX002</t>
  </si>
  <si>
    <t>8HND002</t>
  </si>
  <si>
    <t>8HP0002</t>
  </si>
  <si>
    <t>8HT0002</t>
  </si>
  <si>
    <t>8JSN001</t>
  </si>
  <si>
    <t>8KRG002</t>
  </si>
  <si>
    <t>8KRT002</t>
  </si>
  <si>
    <t>8KSC002</t>
  </si>
  <si>
    <t>8KZC002</t>
  </si>
  <si>
    <t>8LBG001</t>
  </si>
  <si>
    <t>8LCD001</t>
  </si>
  <si>
    <t>8LGI001</t>
  </si>
  <si>
    <t>8LGR001</t>
  </si>
  <si>
    <t>8LGR002</t>
  </si>
  <si>
    <t>8LLS002</t>
  </si>
  <si>
    <t>8LNF001</t>
  </si>
  <si>
    <t>8PTR005</t>
  </si>
  <si>
    <t>8RAZ002</t>
  </si>
  <si>
    <t>8REA004</t>
  </si>
  <si>
    <t>8REA005</t>
  </si>
  <si>
    <t>8REN002</t>
  </si>
  <si>
    <t>8RIS004</t>
  </si>
  <si>
    <t>8RPE005</t>
  </si>
  <si>
    <t>8RPE006</t>
  </si>
  <si>
    <t>8RPE007</t>
  </si>
  <si>
    <t>8RPE009</t>
  </si>
  <si>
    <t>8RPE010</t>
  </si>
  <si>
    <t>8RPE011</t>
  </si>
  <si>
    <t>8RRB002</t>
  </si>
  <si>
    <t>8RRI002</t>
  </si>
  <si>
    <t>8SAR004</t>
  </si>
  <si>
    <t>8SAT004</t>
  </si>
  <si>
    <t>8SEB002</t>
  </si>
  <si>
    <t>8SED002</t>
  </si>
  <si>
    <t>8SED003</t>
  </si>
  <si>
    <t>8SED004</t>
  </si>
  <si>
    <t>8SEF002</t>
  </si>
  <si>
    <t>8SEH002</t>
  </si>
  <si>
    <t>8SEO002</t>
  </si>
  <si>
    <t>8SEO003</t>
  </si>
  <si>
    <t>8SEP002</t>
  </si>
  <si>
    <t>8SER002</t>
  </si>
  <si>
    <t>8SER003</t>
  </si>
  <si>
    <t>8SGZ001</t>
  </si>
  <si>
    <t>8SIR004</t>
  </si>
  <si>
    <t>8SVA002</t>
  </si>
  <si>
    <t>8TEG002</t>
  </si>
  <si>
    <t>8TEG003</t>
  </si>
  <si>
    <t>8TEG004</t>
  </si>
  <si>
    <t>8TEP003</t>
  </si>
  <si>
    <t>8TEP004</t>
  </si>
  <si>
    <t>8TEP005</t>
  </si>
  <si>
    <t>8TEP006</t>
  </si>
  <si>
    <t>8TEP007</t>
  </si>
  <si>
    <t>8TEP008</t>
  </si>
  <si>
    <t>8TES001</t>
  </si>
  <si>
    <t>8TEU001</t>
  </si>
  <si>
    <t>8TEU002</t>
  </si>
  <si>
    <t>8TEU003</t>
  </si>
  <si>
    <t>8TEU004</t>
  </si>
  <si>
    <t>8TEU005</t>
  </si>
  <si>
    <t>8TEU006</t>
  </si>
  <si>
    <t>8TEU007</t>
  </si>
  <si>
    <t>8TEU008</t>
  </si>
  <si>
    <t>8TEU009</t>
  </si>
  <si>
    <t>9ADS002</t>
  </si>
  <si>
    <t>9ASG002</t>
  </si>
  <si>
    <t>9DMA002</t>
  </si>
  <si>
    <t>9DMH002</t>
  </si>
  <si>
    <t>9DMM002</t>
  </si>
  <si>
    <t>9DMN002</t>
  </si>
  <si>
    <t>9DMP002</t>
  </si>
  <si>
    <t>9DNA002</t>
  </si>
  <si>
    <t>9DNL002</t>
  </si>
  <si>
    <t>9DNN002</t>
  </si>
  <si>
    <t>9DSI001</t>
  </si>
  <si>
    <t>9DSN001</t>
  </si>
  <si>
    <t>9DTL001</t>
  </si>
  <si>
    <t>9DTV002</t>
  </si>
  <si>
    <t>9DVC003</t>
  </si>
  <si>
    <t>9DVL002</t>
  </si>
  <si>
    <t>9DVM002</t>
  </si>
  <si>
    <t>9DVN001</t>
  </si>
  <si>
    <t>9DVN002</t>
  </si>
  <si>
    <t>9DVN003</t>
  </si>
  <si>
    <t>9DVN004</t>
  </si>
  <si>
    <t>9ETY002</t>
  </si>
  <si>
    <t>9HCB002</t>
  </si>
  <si>
    <t>9HCC002</t>
  </si>
  <si>
    <t>9HEX002</t>
  </si>
  <si>
    <t>9HND002</t>
  </si>
  <si>
    <t>9HP0002</t>
  </si>
  <si>
    <t>9HT0002</t>
  </si>
  <si>
    <t>9JSN001</t>
  </si>
  <si>
    <t>9KRG002</t>
  </si>
  <si>
    <t>9KRT002</t>
  </si>
  <si>
    <t>9KSC002</t>
  </si>
  <si>
    <t>9KZC002</t>
  </si>
  <si>
    <t>9LBG001</t>
  </si>
  <si>
    <t>9LCD001</t>
  </si>
  <si>
    <t>9LGI001</t>
  </si>
  <si>
    <t>9LGR001</t>
  </si>
  <si>
    <t>9LGR002</t>
  </si>
  <si>
    <t>9LLS002</t>
  </si>
  <si>
    <t>9LNF001</t>
  </si>
  <si>
    <t>9PTR005</t>
  </si>
  <si>
    <t>9RAZ002</t>
  </si>
  <si>
    <t>9REA004</t>
  </si>
  <si>
    <t>9REA005</t>
  </si>
  <si>
    <t>9REN002</t>
  </si>
  <si>
    <t>9RIS004</t>
  </si>
  <si>
    <t>9RPE005</t>
  </si>
  <si>
    <t>9RPE006</t>
  </si>
  <si>
    <t>9RPE007</t>
  </si>
  <si>
    <t>9RPE009</t>
  </si>
  <si>
    <t>9RPE010</t>
  </si>
  <si>
    <t>9RPE011</t>
  </si>
  <si>
    <t>9RRB002</t>
  </si>
  <si>
    <t>9RRI002</t>
  </si>
  <si>
    <t>9SAR004</t>
  </si>
  <si>
    <t>9SAT004</t>
  </si>
  <si>
    <t>9SEB002</t>
  </si>
  <si>
    <t>9SED002</t>
  </si>
  <si>
    <t>9SED003</t>
  </si>
  <si>
    <t>9SED004</t>
  </si>
  <si>
    <t>9SEF002</t>
  </si>
  <si>
    <t>9SEH002</t>
  </si>
  <si>
    <t>9SEO002</t>
  </si>
  <si>
    <t>9SEO003</t>
  </si>
  <si>
    <t>9SEP002</t>
  </si>
  <si>
    <t>9SER002</t>
  </si>
  <si>
    <t>9SER003</t>
  </si>
  <si>
    <t>9SGZ001</t>
  </si>
  <si>
    <t>9SIR004</t>
  </si>
  <si>
    <t>9SVA002</t>
  </si>
  <si>
    <t>9TEG002</t>
  </si>
  <si>
    <t>9TEG003</t>
  </si>
  <si>
    <t>9TEG004</t>
  </si>
  <si>
    <t>9TEP003</t>
  </si>
  <si>
    <t>9TEP004</t>
  </si>
  <si>
    <t>9TEP005</t>
  </si>
  <si>
    <t>9TEP006</t>
  </si>
  <si>
    <t>9TEP007</t>
  </si>
  <si>
    <t>9TEP008</t>
  </si>
  <si>
    <t>9TES001</t>
  </si>
  <si>
    <t>9TEU001</t>
  </si>
  <si>
    <t>9TEU002</t>
  </si>
  <si>
    <t>9TEU003</t>
  </si>
  <si>
    <t>9TEU004</t>
  </si>
  <si>
    <t>9TEU005</t>
  </si>
  <si>
    <t>9TEU006</t>
  </si>
  <si>
    <t>9TEU007</t>
  </si>
  <si>
    <t>9TEU008</t>
  </si>
  <si>
    <t>9TEU009</t>
  </si>
  <si>
    <t>CRENEAU PAR DATE</t>
  </si>
  <si>
    <t>S1</t>
  </si>
  <si>
    <t>S2</t>
  </si>
  <si>
    <t>S3</t>
  </si>
  <si>
    <t>S4</t>
  </si>
  <si>
    <t>S5</t>
  </si>
  <si>
    <t>S6</t>
  </si>
  <si>
    <t>S7</t>
  </si>
  <si>
    <t>S8</t>
  </si>
  <si>
    <t>Creneau</t>
  </si>
  <si>
    <t>Sem</t>
  </si>
  <si>
    <t>GEF7GEF8GEF3GEF4</t>
  </si>
  <si>
    <t>GEF7GEF1</t>
  </si>
  <si>
    <t>GEF7GEF1GEF5</t>
  </si>
  <si>
    <t>GEF7GEF2</t>
  </si>
  <si>
    <t>GEF7GEF3</t>
  </si>
  <si>
    <t>GEF8GEF2</t>
  </si>
  <si>
    <t>GEF8GEF4</t>
  </si>
  <si>
    <t>GEF8GEF5</t>
  </si>
  <si>
    <t>GEF1GEF2GEF5GEF6</t>
  </si>
  <si>
    <t>GEF1GEF5</t>
  </si>
  <si>
    <t>GEF1GEF6</t>
  </si>
  <si>
    <t>GEF2GEF3</t>
  </si>
  <si>
    <t>GEF2GEF5</t>
  </si>
  <si>
    <t>GEF2GEF6</t>
  </si>
  <si>
    <t>GEF3GEF5</t>
  </si>
  <si>
    <t>GEF4GEF6</t>
  </si>
  <si>
    <t>Semaine impaire</t>
  </si>
  <si>
    <t>Semaine paire</t>
  </si>
  <si>
    <t>Date début tolérance</t>
  </si>
  <si>
    <t>Date échéance SDIN</t>
  </si>
  <si>
    <t>Date fin de tolérance</t>
  </si>
  <si>
    <t>39 &amp; 47 étant un numéro de semaine de 2020 puis 2 étant de 2021 (liste qui évolu tout au longs de l'année)</t>
  </si>
  <si>
    <t>Comment trouver le numéro de la semaine supérieur ou égal par rapport numéro de la date d'échéance ?</t>
  </si>
  <si>
    <t>en locurence dans mon cas se serait la semaine 34</t>
  </si>
  <si>
    <t>et mettre le tous en forme "2134"</t>
  </si>
  <si>
    <t>21 pour 2021 &amp; 34 pour le numéro de la semaine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</si>
</sst>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b/>
      <u/>
      <sz val="11"/>
      <color rgb="FFFF0000"/>
      <name val="Calibri"/>
      <family val="2"/>
      <scheme val="minor"/>
    </font>
    <font>
      <sz val="11"/>
      <color rgb="FFC00000"/>
      <name val="Calibri"/>
      <family val="2"/>
      <scheme val="minor"/>
    </font>
    <font>
      <sz val="10"/>
      <color theme="1"/>
      <name val="Arial Unicode MS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36">
    <xf numFmtId="0" fontId="0" fillId="0" borderId="0" xfId="0"/>
    <xf numFmtId="0" fontId="3" fillId="0" borderId="0" xfId="1" applyFont="1" applyAlignment="1">
      <alignment horizontal="center" vertical="center"/>
    </xf>
    <xf numFmtId="0" fontId="3" fillId="0" borderId="0" xfId="1" applyFont="1" applyFill="1" applyAlignment="1">
      <alignment horizontal="center" vertical="center"/>
    </xf>
    <xf numFmtId="0" fontId="4" fillId="0" borderId="0" xfId="1" applyFont="1" applyFill="1" applyAlignment="1">
      <alignment horizontal="center" vertical="center"/>
    </xf>
    <xf numFmtId="0" fontId="3" fillId="0" borderId="0" xfId="1" applyNumberFormat="1" applyFont="1" applyFill="1" applyAlignment="1">
      <alignment horizontal="center" vertical="center"/>
    </xf>
    <xf numFmtId="0" fontId="3" fillId="0" borderId="0" xfId="2" applyFont="1" applyFill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0" fontId="3" fillId="0" borderId="0" xfId="2" applyNumberFormat="1" applyFont="1" applyFill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2" borderId="1" xfId="0" applyNumberFormat="1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14" fontId="0" fillId="4" borderId="1" xfId="0" applyNumberForma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1" applyFont="1" applyFill="1" applyAlignment="1">
      <alignment horizontal="center" vertical="center" wrapText="1"/>
    </xf>
    <xf numFmtId="0" fontId="3" fillId="0" borderId="0" xfId="1" applyNumberFormat="1" applyFont="1" applyFill="1" applyAlignment="1">
      <alignment horizontal="center" vertical="center" wrapText="1"/>
    </xf>
    <xf numFmtId="0" fontId="3" fillId="0" borderId="0" xfId="2" applyNumberFormat="1" applyFont="1" applyFill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8" fillId="0" borderId="0" xfId="0" applyNumberFormat="1" applyFont="1"/>
    <xf numFmtId="0" fontId="8" fillId="0" borderId="0" xfId="0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vertical="center"/>
    </xf>
  </cellXfs>
  <cellStyles count="3">
    <cellStyle name="Normal" xfId="0" builtinId="0"/>
    <cellStyle name="Normal 9 2" xfId="1"/>
    <cellStyle name="Satisfaisant 19" xfId="2"/>
  </cellStyles>
  <dxfs count="1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alignment horizontal="general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C00000"/>
        <name val="Calibri"/>
        <scheme val="minor"/>
      </font>
      <alignment horizontal="center" vertical="center" textRotation="0" wrapText="1" relativeIndent="0" justifyLastLine="0" shrinkToFit="0" readingOrder="0"/>
    </dxf>
    <dxf>
      <alignment horizontal="center" vertical="center" textRotation="0" wrapText="1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indexed="8"/>
        <name val="Arial"/>
        <scheme val="none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relative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alignment horizontal="center" vertical="center" textRotation="0" wrapText="0" relative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4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2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1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tlas.edf.fr\07cru-dpn\SERVICES.006\AEO.001\MMOA\MMOA-Tem\TEM\Cellule%20PREPARATION%20MOA%20TEM\Plannings%20TEM\PLANNING%202015\Planning%202015%20AEO%20ELEL\Planning%20AEO%202015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93mnord-dpn/datem.001/sop.006/TEM/03%20-%20R&#233;f&#233;rence%20TEM%20(DQG%20GBT)/01%20-%20REF%20900/Structure%20TEM%20-%20OBJ%20CRE%20CRI%20GEF/TEM%20_Structure%20R&#233;f&#233;rence%20ind%2017%2002%2010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tlas.edf.fr\93mnord-dpn\datem.001\sop.006\TEM\03%20-%20R&#233;f&#233;rence%20TEM%20(DQG%20GBT)\01%20-%20REF%20900\Structure%20TEM%20-%20OBJ%20CRE%20CRI%20GEF\TEM%20_Structure%20R&#233;f&#233;rence%20ind%2017%2002%2010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07cru-dpn/SERVICES.006/AEO.001/MMOA/MMOA-Tem/TEM/Cellule%20PREPARATION%20MOA%20TEM/Plannings%20TEM/PLANNING%202015/Planning%202015%20AEO%20GFGF/AEO%20GF%202015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tlas.edf.fr\Users\i33253\AppData\Local\Temp\TEMP\CBR\Programmation%20pluri\Activit&#233;s%20dimensionnantes\ACT_DIM_Nat_UTO_N4-I4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m_GEF"/>
      <sheetName val="GEF"/>
      <sheetName val="DI103"/>
      <sheetName val="BPU EL PAR OIS"/>
      <sheetName val="Imput"/>
      <sheetName val="Entête"/>
      <sheetName val="Coupure LGI 2016 -travaux amont"/>
      <sheetName val="Matériel à sortir du PBMP"/>
      <sheetName val="Suivi"/>
      <sheetName val="Graphiques"/>
      <sheetName val="Activites"/>
      <sheetName val="DIC"/>
      <sheetName val="GesWeek"/>
      <sheetName val="Tr2 TEM sur TEA"/>
      <sheetName val="Tr3 TEM sur TEA"/>
      <sheetName val="Planning AEO 2015"/>
      <sheetName val="Feuil1"/>
      <sheetName val="Feuil2"/>
      <sheetName val="S37"/>
    </sheetNames>
    <sheetDataSet>
      <sheetData sheetId="0"/>
      <sheetData sheetId="1"/>
      <sheetData sheetId="2"/>
      <sheetData sheetId="3">
        <row r="2">
          <cell r="D2" t="str">
            <v>S0029465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J"/>
      <sheetName val="CRE"/>
      <sheetName val="CRI900"/>
      <sheetName val="CRV900"/>
      <sheetName val="CRI1300_1450"/>
      <sheetName val="CRV1300_1450"/>
    </sheetNames>
    <sheetDataSet>
      <sheetData sheetId="0"/>
      <sheetData sheetId="1"/>
      <sheetData sheetId="2">
        <row r="2">
          <cell r="C2" t="str">
            <v>Codification</v>
          </cell>
          <cell r="D2" t="str">
            <v>Nom</v>
          </cell>
        </row>
        <row r="5">
          <cell r="C5" t="str">
            <v xml:space="preserve"> CRI  LHT</v>
          </cell>
          <cell r="D5" t="str">
            <v>Maintenance LHT</v>
          </cell>
        </row>
        <row r="6">
          <cell r="C6" t="str">
            <v>CRI  ASGDZ</v>
          </cell>
          <cell r="D6" t="str">
            <v>Maintenance DZ ASG</v>
          </cell>
        </row>
        <row r="7">
          <cell r="C7" t="str">
            <v>CRI  DMM</v>
          </cell>
          <cell r="D7" t="str">
            <v>Maintenance DMM</v>
          </cell>
        </row>
        <row r="8">
          <cell r="C8" t="str">
            <v>CRI  XCA</v>
          </cell>
          <cell r="D8" t="str">
            <v>Maintenance XCA</v>
          </cell>
        </row>
        <row r="9">
          <cell r="C9" t="str">
            <v>CRI  SES</v>
          </cell>
          <cell r="D9" t="str">
            <v>Maintenance SES</v>
          </cell>
        </row>
        <row r="10">
          <cell r="C10" t="str">
            <v>CRI SEF</v>
          </cell>
          <cell r="D10" t="str">
            <v>Maintenance conduite d'amenée SEF</v>
          </cell>
        </row>
        <row r="11">
          <cell r="C11" t="str">
            <v>CRI TES</v>
          </cell>
          <cell r="D11" t="str">
            <v>Maintenance TES</v>
          </cell>
        </row>
        <row r="12">
          <cell r="C12" t="str">
            <v>CRI TER</v>
          </cell>
          <cell r="D12" t="str">
            <v>Maintenance TER</v>
          </cell>
        </row>
        <row r="13">
          <cell r="C13" t="str">
            <v>CRI KER</v>
          </cell>
          <cell r="D13" t="str">
            <v>Maintenance KER</v>
          </cell>
        </row>
        <row r="14">
          <cell r="C14" t="str">
            <v>CRI SEK</v>
          </cell>
          <cell r="D14" t="str">
            <v>Maintenance SEK</v>
          </cell>
        </row>
        <row r="15">
          <cell r="C15" t="str">
            <v>CRI SAPCO</v>
          </cell>
          <cell r="D15" t="str">
            <v>Maintenance SAP</v>
          </cell>
        </row>
        <row r="16">
          <cell r="C16" t="str">
            <v>CRI ASGDZ</v>
          </cell>
          <cell r="D16" t="str">
            <v>Maintenance  DZ ASG</v>
          </cell>
        </row>
        <row r="17">
          <cell r="C17" t="str">
            <v>CRI DMM</v>
          </cell>
          <cell r="D17" t="str">
            <v>Maintenance  DMM</v>
          </cell>
        </row>
        <row r="18">
          <cell r="C18" t="str">
            <v>CRI SVA</v>
          </cell>
          <cell r="D18" t="str">
            <v>Maintenance SVA</v>
          </cell>
        </row>
        <row r="19">
          <cell r="C19" t="str">
            <v>CRI SES</v>
          </cell>
          <cell r="D19" t="str">
            <v>Maintenance SES</v>
          </cell>
        </row>
        <row r="20">
          <cell r="C20" t="str">
            <v>CRI TEP</v>
          </cell>
          <cell r="D20" t="str">
            <v>Maintenance TEP_DZ</v>
          </cell>
        </row>
        <row r="21">
          <cell r="C21" t="str">
            <v>CRI TEPEV</v>
          </cell>
          <cell r="D21" t="str">
            <v>Maintenance TEP_EV</v>
          </cell>
        </row>
        <row r="22">
          <cell r="C22" t="str">
            <v>CRI TEU</v>
          </cell>
          <cell r="D22" t="str">
            <v>Maintenance TEU</v>
          </cell>
        </row>
        <row r="24">
          <cell r="C24" t="str">
            <v>CRI TEG</v>
          </cell>
          <cell r="D24" t="str">
            <v xml:space="preserve">Maintenance TEG </v>
          </cell>
        </row>
        <row r="25">
          <cell r="C25" t="str">
            <v>CRI TES</v>
          </cell>
          <cell r="D25" t="str">
            <v>Evacuation résines TES</v>
          </cell>
        </row>
        <row r="26">
          <cell r="C26" t="str">
            <v>CRI SAT</v>
          </cell>
          <cell r="D26" t="str">
            <v>Maintenance SAT</v>
          </cell>
        </row>
        <row r="27">
          <cell r="C27" t="str">
            <v xml:space="preserve">CRI LGI </v>
          </cell>
          <cell r="D27" t="str">
            <v>Maintenance tableau LGI</v>
          </cell>
        </row>
        <row r="28">
          <cell r="C28" t="str">
            <v>CRI SAPBA</v>
          </cell>
          <cell r="D28" t="str">
            <v>Maintenance SAP</v>
          </cell>
        </row>
        <row r="30">
          <cell r="C30" t="str">
            <v>CRI SAR</v>
          </cell>
          <cell r="D30" t="str">
            <v>Maintenance SAR</v>
          </cell>
        </row>
        <row r="32">
          <cell r="C32" t="str">
            <v xml:space="preserve">CRI SEN ou
CRI SRI </v>
          </cell>
          <cell r="D32" t="str">
            <v>Maintenance SEN/SRI</v>
          </cell>
        </row>
        <row r="33">
          <cell r="C33" t="str">
            <v>CRI BK</v>
          </cell>
          <cell r="D33" t="str">
            <v>Interventions en BK</v>
          </cell>
        </row>
        <row r="34">
          <cell r="C34" t="str">
            <v>CRI BKUO2</v>
          </cell>
          <cell r="D34" t="str">
            <v>Livraisons combustible UO2</v>
          </cell>
        </row>
        <row r="35">
          <cell r="C35" t="str">
            <v>CRI DMK</v>
          </cell>
          <cell r="D35" t="str">
            <v>Maintenance DMK</v>
          </cell>
        </row>
        <row r="36">
          <cell r="C36" t="str">
            <v>CRI PTR</v>
          </cell>
          <cell r="D36" t="str">
            <v>Maintenance PTR</v>
          </cell>
        </row>
        <row r="38">
          <cell r="C38" t="str">
            <v>CRI DVK</v>
          </cell>
          <cell r="D38" t="str">
            <v>Maintenance DVK</v>
          </cell>
        </row>
        <row r="39">
          <cell r="C39" t="str">
            <v>CRI CEX</v>
          </cell>
          <cell r="D39" t="str">
            <v>Maintenance CEX</v>
          </cell>
        </row>
        <row r="40">
          <cell r="C40" t="str">
            <v>CRI CTE</v>
          </cell>
          <cell r="D40" t="str">
            <v>Maintenance CTE</v>
          </cell>
        </row>
        <row r="41">
          <cell r="C41" t="str">
            <v>CRI STR</v>
          </cell>
          <cell r="D41" t="str">
            <v>Maintenance STR</v>
          </cell>
        </row>
        <row r="42">
          <cell r="C42" t="str">
            <v>CRI GSY</v>
          </cell>
          <cell r="D42" t="str">
            <v>Maintenance GSY</v>
          </cell>
        </row>
        <row r="43">
          <cell r="C43" t="str">
            <v>CRI ACO</v>
          </cell>
          <cell r="D43" t="str">
            <v>Maintenance ACO</v>
          </cell>
        </row>
        <row r="44">
          <cell r="C44" t="str">
            <v>CRI KRT</v>
          </cell>
          <cell r="D44" t="str">
            <v>Maintenance KRT</v>
          </cell>
        </row>
        <row r="45">
          <cell r="C45" t="str">
            <v>CRI AVAR</v>
          </cell>
          <cell r="D45" t="str">
            <v>AVAR
Préparation d'arrêt</v>
          </cell>
        </row>
        <row r="46">
          <cell r="C46" t="str">
            <v>CRI APAR</v>
          </cell>
          <cell r="D46" t="str">
            <v>APAR
Période post-arrêt</v>
          </cell>
        </row>
      </sheetData>
      <sheetData sheetId="3"/>
      <sheetData sheetId="4"/>
      <sheetData sheetId="5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J"/>
      <sheetName val="CRE"/>
      <sheetName val="CRI900"/>
      <sheetName val="CRV900"/>
      <sheetName val="CRI1300_1450"/>
      <sheetName val="CRV1300_1450"/>
    </sheetNames>
    <sheetDataSet>
      <sheetData sheetId="0"/>
      <sheetData sheetId="1"/>
      <sheetData sheetId="2">
        <row r="2">
          <cell r="C2" t="str">
            <v>Codification</v>
          </cell>
          <cell r="D2" t="str">
            <v>Nom</v>
          </cell>
        </row>
        <row r="5">
          <cell r="C5" t="str">
            <v xml:space="preserve"> CRI  LHT</v>
          </cell>
          <cell r="D5" t="str">
            <v>Maintenance LHT</v>
          </cell>
        </row>
        <row r="6">
          <cell r="C6" t="str">
            <v>CRI  ASGDZ</v>
          </cell>
          <cell r="D6" t="str">
            <v>Maintenance DZ ASG</v>
          </cell>
        </row>
        <row r="7">
          <cell r="C7" t="str">
            <v>CRI  DMM</v>
          </cell>
          <cell r="D7" t="str">
            <v>Maintenance DMM</v>
          </cell>
        </row>
        <row r="8">
          <cell r="C8" t="str">
            <v>CRI  XCA</v>
          </cell>
          <cell r="D8" t="str">
            <v>Maintenance XCA</v>
          </cell>
        </row>
        <row r="9">
          <cell r="C9" t="str">
            <v>CRI  SES</v>
          </cell>
          <cell r="D9" t="str">
            <v>Maintenance SES</v>
          </cell>
        </row>
        <row r="10">
          <cell r="C10" t="str">
            <v>CRI SEF</v>
          </cell>
          <cell r="D10" t="str">
            <v>Maintenance conduite d'amenée SEF</v>
          </cell>
        </row>
        <row r="11">
          <cell r="C11" t="str">
            <v>CRI TES</v>
          </cell>
          <cell r="D11" t="str">
            <v>Maintenance TES</v>
          </cell>
        </row>
        <row r="12">
          <cell r="C12" t="str">
            <v>CRI TER</v>
          </cell>
          <cell r="D12" t="str">
            <v>Maintenance TER</v>
          </cell>
        </row>
        <row r="13">
          <cell r="C13" t="str">
            <v>CRI KER</v>
          </cell>
          <cell r="D13" t="str">
            <v>Maintenance KER</v>
          </cell>
        </row>
        <row r="14">
          <cell r="C14" t="str">
            <v>CRI SEK</v>
          </cell>
          <cell r="D14" t="str">
            <v>Maintenance SEK</v>
          </cell>
        </row>
        <row r="15">
          <cell r="C15" t="str">
            <v>CRI SAPCO</v>
          </cell>
          <cell r="D15" t="str">
            <v>Maintenance SAP</v>
          </cell>
        </row>
        <row r="16">
          <cell r="C16" t="str">
            <v>CRI ASGDZ</v>
          </cell>
          <cell r="D16" t="str">
            <v>Maintenance  DZ ASG</v>
          </cell>
        </row>
        <row r="17">
          <cell r="C17" t="str">
            <v>CRI DMM</v>
          </cell>
          <cell r="D17" t="str">
            <v>Maintenance  DMM</v>
          </cell>
        </row>
        <row r="18">
          <cell r="C18" t="str">
            <v>CRI SVA</v>
          </cell>
          <cell r="D18" t="str">
            <v>Maintenance SVA</v>
          </cell>
        </row>
        <row r="19">
          <cell r="C19" t="str">
            <v>CRI SES</v>
          </cell>
          <cell r="D19" t="str">
            <v>Maintenance SES</v>
          </cell>
        </row>
        <row r="20">
          <cell r="C20" t="str">
            <v>CRI TEP</v>
          </cell>
          <cell r="D20" t="str">
            <v>Maintenance TEP_DZ</v>
          </cell>
        </row>
        <row r="21">
          <cell r="C21" t="str">
            <v>CRI TEPEV</v>
          </cell>
          <cell r="D21" t="str">
            <v>Maintenance TEP_EV</v>
          </cell>
        </row>
        <row r="22">
          <cell r="C22" t="str">
            <v>CRI TEU</v>
          </cell>
          <cell r="D22" t="str">
            <v>Maintenance TEU</v>
          </cell>
        </row>
        <row r="24">
          <cell r="C24" t="str">
            <v>CRI TEG</v>
          </cell>
          <cell r="D24" t="str">
            <v xml:space="preserve">Maintenance TEG </v>
          </cell>
        </row>
        <row r="25">
          <cell r="C25" t="str">
            <v>CRI TES</v>
          </cell>
          <cell r="D25" t="str">
            <v>Evacuation résines TES</v>
          </cell>
        </row>
        <row r="26">
          <cell r="C26" t="str">
            <v>CRI SAT</v>
          </cell>
          <cell r="D26" t="str">
            <v>Maintenance SAT</v>
          </cell>
        </row>
        <row r="27">
          <cell r="C27" t="str">
            <v xml:space="preserve">CRI LGI </v>
          </cell>
          <cell r="D27" t="str">
            <v>Maintenance tableau LGI</v>
          </cell>
        </row>
        <row r="28">
          <cell r="C28" t="str">
            <v>CRI SAPBA</v>
          </cell>
          <cell r="D28" t="str">
            <v>Maintenance SAP</v>
          </cell>
        </row>
        <row r="30">
          <cell r="C30" t="str">
            <v>CRI SAR</v>
          </cell>
          <cell r="D30" t="str">
            <v>Maintenance SAR</v>
          </cell>
        </row>
        <row r="32">
          <cell r="C32" t="str">
            <v xml:space="preserve">CRI SEN ou
CRI SRI </v>
          </cell>
          <cell r="D32" t="str">
            <v>Maintenance SEN/SRI</v>
          </cell>
        </row>
        <row r="33">
          <cell r="C33" t="str">
            <v>CRI BK</v>
          </cell>
          <cell r="D33" t="str">
            <v>Interventions en BK</v>
          </cell>
        </row>
        <row r="34">
          <cell r="C34" t="str">
            <v>CRI BKUO2</v>
          </cell>
          <cell r="D34" t="str">
            <v>Livraisons combustible UO2</v>
          </cell>
        </row>
        <row r="35">
          <cell r="C35" t="str">
            <v>CRI DMK</v>
          </cell>
          <cell r="D35" t="str">
            <v>Maintenance DMK</v>
          </cell>
        </row>
        <row r="36">
          <cell r="C36" t="str">
            <v>CRI PTR</v>
          </cell>
          <cell r="D36" t="str">
            <v>Maintenance PTR</v>
          </cell>
        </row>
        <row r="38">
          <cell r="C38" t="str">
            <v>CRI DVK</v>
          </cell>
          <cell r="D38" t="str">
            <v>Maintenance DVK</v>
          </cell>
        </row>
        <row r="39">
          <cell r="C39" t="str">
            <v>CRI CEX</v>
          </cell>
          <cell r="D39" t="str">
            <v>Maintenance CEX</v>
          </cell>
        </row>
        <row r="40">
          <cell r="C40" t="str">
            <v>CRI CTE</v>
          </cell>
          <cell r="D40" t="str">
            <v>Maintenance CTE</v>
          </cell>
        </row>
        <row r="41">
          <cell r="C41" t="str">
            <v>CRI STR</v>
          </cell>
          <cell r="D41" t="str">
            <v>Maintenance STR</v>
          </cell>
        </row>
        <row r="42">
          <cell r="C42" t="str">
            <v>CRI GSY</v>
          </cell>
          <cell r="D42" t="str">
            <v>Maintenance GSY</v>
          </cell>
        </row>
        <row r="43">
          <cell r="C43" t="str">
            <v>CRI ACO</v>
          </cell>
          <cell r="D43" t="str">
            <v>Maintenance ACO</v>
          </cell>
        </row>
        <row r="44">
          <cell r="C44" t="str">
            <v>CRI KRT</v>
          </cell>
          <cell r="D44" t="str">
            <v>Maintenance KRT</v>
          </cell>
        </row>
        <row r="45">
          <cell r="C45" t="str">
            <v>CRI AVAR</v>
          </cell>
          <cell r="D45" t="str">
            <v>AVAR
Préparation d'arrêt</v>
          </cell>
        </row>
        <row r="46">
          <cell r="C46" t="str">
            <v>CRI APAR</v>
          </cell>
          <cell r="D46" t="str">
            <v>APAR
Période post-arrêt</v>
          </cell>
        </row>
      </sheetData>
      <sheetData sheetId="3"/>
      <sheetData sheetId="4"/>
      <sheetData sheetId="5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PU EL PAR OIS"/>
      <sheetName val="Activités froid"/>
      <sheetName val="extrac S04"/>
      <sheetName val="extrac S10"/>
      <sheetName val="Entête"/>
      <sheetName val="Bdd"/>
      <sheetName val="en Elaboration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>
        <row r="4">
          <cell r="M4" t="str">
            <v>NON</v>
          </cell>
        </row>
        <row r="5">
          <cell r="M5" t="str">
            <v>ADS</v>
          </cell>
        </row>
        <row r="6">
          <cell r="M6" t="str">
            <v>RQI</v>
          </cell>
        </row>
        <row r="7">
          <cell r="M7" t="str">
            <v>RQF</v>
          </cell>
        </row>
      </sheetData>
      <sheetData sheetId="6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aux"/>
    </sheetNames>
    <sheetDataSet>
      <sheetData sheetId="0"/>
    </sheetDataSet>
  </externalBook>
</externalLink>
</file>

<file path=xl/tables/table1.xml><?xml version="1.0" encoding="utf-8"?>
<table xmlns="http://schemas.openxmlformats.org/spreadsheetml/2006/main" id="2" name="Créneau_semaine" displayName="Créneau_semaine" ref="A2:B28" totalsRowShown="0" headerRowDxfId="2">
  <autoFilter ref="A2:B28"/>
  <tableColumns count="2">
    <tableColumn id="1" name="Creneau" dataDxfId="1"/>
    <tableColumn id="2" name="Sem" dataDxfId="0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" name="Crén_GEF" displayName="Crén_GEF" ref="A1:G1179" totalsRowShown="0" headerRowDxfId="11" dataDxfId="10" headerRowCellStyle="Satisfaisant 19" dataCellStyle="Satisfaisant 19">
  <autoFilter ref="A1:G1179"/>
  <sortState ref="A2:G1149">
    <sortCondition ref="A1:A1149"/>
  </sortState>
  <tableColumns count="7">
    <tableColumn id="1" name="GEF" dataDxfId="9" dataCellStyle="Satisfaisant 19"/>
    <tableColumn id="2" name="C1" dataDxfId="8" dataCellStyle="Satisfaisant 19"/>
    <tableColumn id="3" name="C2" dataDxfId="7" dataCellStyle="Satisfaisant 19"/>
    <tableColumn id="4" name="C3" dataDxfId="6" dataCellStyle="Satisfaisant 19"/>
    <tableColumn id="5" name="C4" dataDxfId="5" dataCellStyle="Satisfaisant 19"/>
    <tableColumn id="10" name="C" dataDxfId="4" dataCellStyle="Satisfaisant 19">
      <calculatedColumnFormula>CONCATENATE(Crén_GEF[[#This Row],[C1]],Crén_GEF[[#This Row],[C2]],Crén_GEF[[#This Row],[C3]],Crén_GEF[[#This Row],[C4]])</calculatedColumnFormula>
    </tableColumn>
    <tableColumn id="11" name="SemainesPlanifiables" dataDxfId="3" dataCellStyle="Satisfaisant 19">
      <calculatedColumnFormula>IF(F4="","Pas de GEF pour ces activités",VLOOKUP(Crén_GEF[[#This Row],[C]],Créneau_semaine[],2,FALSE))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2:P38"/>
  <sheetViews>
    <sheetView tabSelected="1" zoomScale="60" zoomScaleNormal="60" workbookViewId="0">
      <selection activeCell="E39" sqref="E39"/>
    </sheetView>
  </sheetViews>
  <sheetFormatPr baseColWidth="10" defaultColWidth="11.42578125" defaultRowHeight="19.5" customHeight="1" x14ac:dyDescent="0.25"/>
  <cols>
    <col min="1" max="1" width="55.140625" style="9" bestFit="1" customWidth="1"/>
    <col min="2" max="2" width="77" style="9" customWidth="1"/>
    <col min="3" max="3" width="6.7109375" style="9" customWidth="1"/>
    <col min="4" max="4" width="20.140625" style="9" customWidth="1"/>
    <col min="5" max="11" width="20.42578125" style="9" customWidth="1"/>
    <col min="12" max="12" width="20.140625" style="9" customWidth="1"/>
    <col min="13" max="13" width="23.140625" style="9" bestFit="1" customWidth="1"/>
    <col min="14" max="20" width="20" style="9" customWidth="1"/>
    <col min="21" max="16384" width="11.42578125" style="9"/>
  </cols>
  <sheetData>
    <row r="2" spans="1:16" ht="19.5" customHeight="1" x14ac:dyDescent="0.25">
      <c r="A2" s="9" t="s">
        <v>1198</v>
      </c>
      <c r="B2" s="9" t="s">
        <v>1199</v>
      </c>
      <c r="D2" s="28"/>
      <c r="E2" s="28"/>
      <c r="F2" s="28"/>
      <c r="G2" s="28"/>
      <c r="H2" s="28"/>
      <c r="I2" s="28"/>
      <c r="J2" s="28"/>
      <c r="K2" s="27"/>
      <c r="M2" s="27"/>
      <c r="N2" s="11"/>
    </row>
    <row r="3" spans="1:16" ht="19.5" customHeight="1" x14ac:dyDescent="0.25">
      <c r="A3" s="20" t="s">
        <v>17</v>
      </c>
      <c r="B3" s="21" t="str">
        <f>CONCATENATE(WEEKNUM(E6)," ",WEEKNUM(F6)," ",WEEKNUM(G6)," ",WEEKNUM(H6)," ",WEEKNUM(I6)," ",WEEKNUM(J6)," ",WEEKNUM(K6)," ",)</f>
        <v xml:space="preserve">36 44 52 7 15 23 31 </v>
      </c>
      <c r="C3" s="21"/>
      <c r="J3" s="12"/>
      <c r="K3" s="13"/>
      <c r="M3" s="13"/>
    </row>
    <row r="4" spans="1:16" ht="19.5" customHeight="1" x14ac:dyDescent="0.25">
      <c r="A4" s="20" t="s">
        <v>1200</v>
      </c>
      <c r="B4" s="21" t="str">
        <f>CONCATENATE(WEEKNUM(E6)," ",WEEKNUM(E7)," ",WEEKNUM(E10)," ",WEEKNUM(E11)," ",WEEKNUM(F6)," ",WEEKNUM(F7)," ",WEEKNUM(F10)," ",WEEKNUM(F11)," ",WEEKNUM(G6)," ",WEEKNUM(G7)," ",WEEKNUM(G10)," ",WEEKNUM(G11)," ",WEEKNUM(H6)," ",WEEKNUM(H7)," ",WEEKNUM(H10)," ",WEEKNUM(H11)," ",WEEKNUM(I6)," ",WEEKNUM(I7)," ",WEEKNUM(I10)," ",WEEKNUM(I11)," ",WEEKNUM(J6)," ",WEEKNUM(J7)," ",WEEKNUM(J10)," ",WEEKNUM(J11)," ",WEEKNUM(K6)," ",WEEKNUM(K7)," ",WEEKNUM(K10)," ",WEEKNUM(K11))</f>
        <v>36 37 40 41 44 45 48 49 52 53 3 4 7 8 11 12 15 16 19 20 23 24 27 28 31 32 35 36</v>
      </c>
      <c r="C4" s="21"/>
    </row>
    <row r="5" spans="1:16" ht="19.5" customHeight="1" x14ac:dyDescent="0.25">
      <c r="A5" s="20" t="s">
        <v>1201</v>
      </c>
      <c r="B5" s="21" t="str">
        <f>CONCATENATE(WEEKNUM(E6)," ",WEEKNUM(E8)," ",WEEKNUM(F6)," ",WEEKNUM(F8)," ",WEEKNUM(G6)," ",WEEKNUM(G8)," ",WEEKNUM(H6)," ",WEEKNUM(H8)," ",WEEKNUM(I6)," ",WEEKNUM(I8)," ",WEEKNUM(J6)," ",WEEKNUM(J8)," ",WEEKNUM(K6)," ",WEEKNUM(K8))</f>
        <v>36 38 44 46 52 53 7 9 15 17 23 25 31 33</v>
      </c>
      <c r="C5" s="21"/>
      <c r="D5" s="14"/>
      <c r="E5" s="29" t="s">
        <v>1189</v>
      </c>
      <c r="F5" s="29"/>
      <c r="G5" s="29"/>
      <c r="H5" s="29"/>
      <c r="I5" s="29"/>
      <c r="J5" s="29"/>
      <c r="K5" s="29"/>
    </row>
    <row r="6" spans="1:16" ht="19.5" customHeight="1" x14ac:dyDescent="0.25">
      <c r="A6" s="20" t="s">
        <v>1202</v>
      </c>
      <c r="B6" s="21" t="str">
        <f>CONCATENATE(WEEKNUM(E6)," ",WEEKNUM(E8)," ",WEEKNUM(E12)," ",WEEKNUM(F6)," ",WEEKNUM(F8)," ",WEEKNUM(F12)," ",WEEKNUM(G6)," ",WEEKNUM(G8)," ",WEEKNUM(G12)," ",WEEKNUM(H6)," ",WEEKNUM(H8)," ",WEEKNUM(H12)," ",WEEKNUM(I6)," ",WEEKNUM(I8)," ",WEEKNUM(I12)," ",WEEKNUM(J6)," ",WEEKNUM(J8)," ",WEEKNUM(J12)," ",WEEKNUM(K6)," ",WEEKNUM(K8)," ",WEEKNUM(K12))</f>
        <v>36 38 42 44 46 50 52 53 5 7 9 13 15 17 21 23 25 29 31 33 37</v>
      </c>
      <c r="C6" s="21"/>
      <c r="D6" s="14" t="s">
        <v>1190</v>
      </c>
      <c r="E6" s="15">
        <v>44074</v>
      </c>
      <c r="F6" s="16">
        <f t="shared" ref="F6:K6" si="0">E13+7</f>
        <v>44130</v>
      </c>
      <c r="G6" s="16">
        <f t="shared" si="0"/>
        <v>44186</v>
      </c>
      <c r="H6" s="16">
        <f t="shared" si="0"/>
        <v>44235</v>
      </c>
      <c r="I6" s="16">
        <f t="shared" si="0"/>
        <v>44291</v>
      </c>
      <c r="J6" s="16">
        <f t="shared" si="0"/>
        <v>44347</v>
      </c>
      <c r="K6" s="17">
        <f t="shared" si="0"/>
        <v>44403</v>
      </c>
      <c r="L6" s="9" t="s">
        <v>17</v>
      </c>
    </row>
    <row r="7" spans="1:16" ht="19.5" customHeight="1" x14ac:dyDescent="0.25">
      <c r="A7" s="20" t="s">
        <v>1203</v>
      </c>
      <c r="B7" s="21" t="str">
        <f>CONCATENATE(WEEKNUM(E6)," ",WEEKNUM(E9)," ",WEEKNUM(F6)," ",WEEKNUM(F9)," ",WEEKNUM(G6)," ",WEEKNUM(G9)," ",WEEKNUM(H6)," ",WEEKNUM(H9)," ",WEEKNUM(I6)," ",WEEKNUM(I9)," ",WEEKNUM(J6)," ",WEEKNUM(J9)," ",WEEKNUM(K6)," ",WEEKNUM(K9))</f>
        <v>36 39 44 47 52 2 7 10 15 18 23 26 31 34</v>
      </c>
      <c r="C7" s="21"/>
      <c r="D7" s="18" t="s">
        <v>1191</v>
      </c>
      <c r="E7" s="19">
        <f t="shared" ref="E7:K13" si="1">E6+7</f>
        <v>44081</v>
      </c>
      <c r="F7" s="19">
        <f t="shared" si="1"/>
        <v>44137</v>
      </c>
      <c r="G7" s="19">
        <f t="shared" si="1"/>
        <v>44193</v>
      </c>
      <c r="H7" s="19">
        <f t="shared" si="1"/>
        <v>44242</v>
      </c>
      <c r="I7" s="19">
        <f t="shared" si="1"/>
        <v>44298</v>
      </c>
      <c r="J7" s="19">
        <f t="shared" si="1"/>
        <v>44354</v>
      </c>
      <c r="K7" s="19">
        <f t="shared" si="1"/>
        <v>44410</v>
      </c>
      <c r="L7" s="9" t="s">
        <v>30</v>
      </c>
      <c r="P7" s="13"/>
    </row>
    <row r="8" spans="1:16" ht="19.5" customHeight="1" x14ac:dyDescent="0.25">
      <c r="A8" s="20" t="s">
        <v>1204</v>
      </c>
      <c r="B8" s="21" t="str">
        <f>CONCATENATE(WEEKNUM(E6)," ",WEEKNUM(E10)," ",WEEKNUM(F6)," ",WEEKNUM(F10)," ",WEEKNUM(G6)," ",WEEKNUM(G10)," ",WEEKNUM(H6)," ",WEEKNUM(H10)," ",WEEKNUM(I6)," ",WEEKNUM(I10)," ",WEEKNUM(J6)," ",WEEKNUM(J10)," ",WEEKNUM(K6)," ",WEEKNUM(K10))</f>
        <v>36 40 44 48 52 3 7 11 15 19 23 27 31 35</v>
      </c>
      <c r="C8" s="21"/>
      <c r="D8" s="14" t="s">
        <v>1192</v>
      </c>
      <c r="E8" s="16">
        <f t="shared" si="1"/>
        <v>44088</v>
      </c>
      <c r="F8" s="16">
        <f t="shared" si="1"/>
        <v>44144</v>
      </c>
      <c r="G8" s="15">
        <f>G7</f>
        <v>44193</v>
      </c>
      <c r="H8" s="16">
        <f t="shared" si="1"/>
        <v>44249</v>
      </c>
      <c r="I8" s="16">
        <f t="shared" si="1"/>
        <v>44305</v>
      </c>
      <c r="J8" s="16">
        <f t="shared" si="1"/>
        <v>44361</v>
      </c>
      <c r="K8" s="16">
        <f t="shared" si="1"/>
        <v>44417</v>
      </c>
      <c r="L8" s="9" t="s">
        <v>33</v>
      </c>
      <c r="P8" s="13"/>
    </row>
    <row r="9" spans="1:16" ht="19.5" customHeight="1" x14ac:dyDescent="0.25">
      <c r="A9" s="20" t="s">
        <v>30</v>
      </c>
      <c r="B9" s="21" t="str">
        <f>CONCATENATE(WEEKNUM(E7)," ",WEEKNUM(F7)," ",WEEKNUM(G7)," ",WEEKNUM(H7)," ",WEEKNUM(I7)," ",WEEKNUM(J7)," ",WEEKNUM(K7))</f>
        <v>37 45 53 8 16 24 32</v>
      </c>
      <c r="C9" s="21"/>
      <c r="D9" s="18" t="s">
        <v>1193</v>
      </c>
      <c r="E9" s="19">
        <f t="shared" si="1"/>
        <v>44095</v>
      </c>
      <c r="F9" s="19">
        <f t="shared" si="1"/>
        <v>44151</v>
      </c>
      <c r="G9" s="19">
        <f t="shared" si="1"/>
        <v>44200</v>
      </c>
      <c r="H9" s="19">
        <f t="shared" si="1"/>
        <v>44256</v>
      </c>
      <c r="I9" s="19">
        <f t="shared" si="1"/>
        <v>44312</v>
      </c>
      <c r="J9" s="19">
        <f t="shared" si="1"/>
        <v>44368</v>
      </c>
      <c r="K9" s="19">
        <f t="shared" si="1"/>
        <v>44424</v>
      </c>
      <c r="L9" s="9" t="s">
        <v>9</v>
      </c>
    </row>
    <row r="10" spans="1:16" ht="19.5" customHeight="1" x14ac:dyDescent="0.25">
      <c r="A10" s="20" t="s">
        <v>1205</v>
      </c>
      <c r="B10" s="21" t="str">
        <f>CONCATENATE(WEEKNUM(E7)," ",WEEKNUM(E9)," ",WEEKNUM(F7)," ",WEEKNUM(F9)," ",WEEKNUM(G7)," ",WEEKNUM(G9)," ",WEEKNUM(H7)," ",WEEKNUM(H9)," ",WEEKNUM(I7)," ",WEEKNUM(I9)," ",WEEKNUM(J7)," ",WEEKNUM(J9)," ",WEEKNUM(K7)," ",WEEKNUM(K9))</f>
        <v>37 39 45 47 53 2 8 10 16 18 24 26 32 34</v>
      </c>
      <c r="C10" s="21"/>
      <c r="D10" s="14" t="s">
        <v>1194</v>
      </c>
      <c r="E10" s="16">
        <f t="shared" si="1"/>
        <v>44102</v>
      </c>
      <c r="F10" s="16">
        <f t="shared" si="1"/>
        <v>44158</v>
      </c>
      <c r="G10" s="16">
        <f t="shared" si="1"/>
        <v>44207</v>
      </c>
      <c r="H10" s="16">
        <f t="shared" si="1"/>
        <v>44263</v>
      </c>
      <c r="I10" s="16">
        <f t="shared" si="1"/>
        <v>44319</v>
      </c>
      <c r="J10" s="16">
        <f t="shared" si="1"/>
        <v>44375</v>
      </c>
      <c r="K10" s="16">
        <f t="shared" si="1"/>
        <v>44431</v>
      </c>
      <c r="L10" s="10" t="s">
        <v>40</v>
      </c>
    </row>
    <row r="11" spans="1:16" ht="19.5" customHeight="1" x14ac:dyDescent="0.25">
      <c r="A11" s="20" t="s">
        <v>1206</v>
      </c>
      <c r="B11" s="21" t="str">
        <f>CONCATENATE(WEEKNUM(E7)," ",WEEKNUM(E11)," ",WEEKNUM(F7)," ",WEEKNUM(F11)," ",WEEKNUM(G7)," ",WEEKNUM(G11)," ",WEEKNUM(H7)," ",WEEKNUM(H11)," ",WEEKNUM(I7)," ",WEEKNUM(I11)," ",WEEKNUM(J7)," ",WEEKNUM(J11)," ",WEEKNUM(K7)," ",WEEKNUM(K11))</f>
        <v>37 41 45 49 53 4 8 12 16 20 24 28 32 36</v>
      </c>
      <c r="C11" s="21"/>
      <c r="D11" s="14" t="s">
        <v>1195</v>
      </c>
      <c r="E11" s="16">
        <f t="shared" si="1"/>
        <v>44109</v>
      </c>
      <c r="F11" s="16">
        <f t="shared" si="1"/>
        <v>44165</v>
      </c>
      <c r="G11" s="16">
        <f t="shared" si="1"/>
        <v>44214</v>
      </c>
      <c r="H11" s="16">
        <f t="shared" si="1"/>
        <v>44270</v>
      </c>
      <c r="I11" s="16">
        <f t="shared" si="1"/>
        <v>44326</v>
      </c>
      <c r="J11" s="16">
        <f t="shared" si="1"/>
        <v>44382</v>
      </c>
      <c r="K11" s="16">
        <f t="shared" si="1"/>
        <v>44438</v>
      </c>
      <c r="L11" s="10" t="s">
        <v>31</v>
      </c>
    </row>
    <row r="12" spans="1:16" ht="19.5" customHeight="1" x14ac:dyDescent="0.25">
      <c r="A12" s="20" t="s">
        <v>1207</v>
      </c>
      <c r="B12" s="21" t="str">
        <f>CONCATENATE(WEEKNUM(E7)," ",WEEKNUM(E12)," ",WEEKNUM(F7)," ",WEEKNUM(F12)," ",WEEKNUM(G7)," ",WEEKNUM(G12)," ",WEEKNUM(H7)," ",WEEKNUM(H12)," ",WEEKNUM(I7)," ",WEEKNUM(I12)," ",WEEKNUM(J7)," ",WEEKNUM(J12)," ",WEEKNUM(K7)," ",WEEKNUM(K12))</f>
        <v>37 42 45 50 53 5 8 13 16 21 24 29 32 37</v>
      </c>
      <c r="C12" s="21"/>
      <c r="D12" s="18" t="s">
        <v>1196</v>
      </c>
      <c r="E12" s="16">
        <f t="shared" si="1"/>
        <v>44116</v>
      </c>
      <c r="F12" s="16">
        <f t="shared" si="1"/>
        <v>44172</v>
      </c>
      <c r="G12" s="16">
        <f t="shared" si="1"/>
        <v>44221</v>
      </c>
      <c r="H12" s="16">
        <f t="shared" si="1"/>
        <v>44277</v>
      </c>
      <c r="I12" s="16">
        <f t="shared" si="1"/>
        <v>44333</v>
      </c>
      <c r="J12" s="16">
        <f t="shared" si="1"/>
        <v>44389</v>
      </c>
      <c r="K12" s="16">
        <f t="shared" si="1"/>
        <v>44445</v>
      </c>
      <c r="L12" s="10" t="s">
        <v>42</v>
      </c>
    </row>
    <row r="13" spans="1:16" ht="19.5" customHeight="1" x14ac:dyDescent="0.25">
      <c r="A13" s="20" t="s">
        <v>33</v>
      </c>
      <c r="B13" s="21" t="str">
        <f>CONCATENATE(WEEKNUM(E8)," ",WEEKNUM(F8)," ",WEEKNUM(G8)," ",WEEKNUM(H8)," ",WEEKNUM(I8)," ",WEEKNUM(J8)," ",WEEKNUM(K8))</f>
        <v>38 46 53 9 17 25 33</v>
      </c>
      <c r="C13" s="21"/>
      <c r="D13" s="14" t="s">
        <v>1197</v>
      </c>
      <c r="E13" s="16">
        <f t="shared" si="1"/>
        <v>44123</v>
      </c>
      <c r="F13" s="16">
        <f t="shared" si="1"/>
        <v>44179</v>
      </c>
      <c r="G13" s="16">
        <f t="shared" si="1"/>
        <v>44228</v>
      </c>
      <c r="H13" s="16">
        <f t="shared" si="1"/>
        <v>44284</v>
      </c>
      <c r="I13" s="16">
        <f t="shared" si="1"/>
        <v>44340</v>
      </c>
      <c r="J13" s="16">
        <f t="shared" si="1"/>
        <v>44396</v>
      </c>
      <c r="K13" s="16">
        <f t="shared" si="1"/>
        <v>44452</v>
      </c>
      <c r="L13" s="10" t="s">
        <v>51</v>
      </c>
    </row>
    <row r="14" spans="1:16" ht="19.5" customHeight="1" x14ac:dyDescent="0.25">
      <c r="A14" s="20" t="s">
        <v>1208</v>
      </c>
      <c r="B14" s="21" t="str">
        <f>CONCATENATE(WEEKNUM(E8)," ",WEEKNUM(E9)," ",WEEKNUM(E12)," ",WEEKNUM(E13)," ",WEEKNUM(F8)," ",WEEKNUM(F9)," ",WEEKNUM(F12)," ",WEEKNUM(F13)," ",WEEKNUM(G8)," ",WEEKNUM(G9)," ",WEEKNUM(G12)," ",WEEKNUM(G13)," ",WEEKNUM(H8)," ",WEEKNUM(H9)," ",WEEKNUM(H12)," ",WEEKNUM(H13)," ",WEEKNUM(I8)," ",WEEKNUM(I9)," ",WEEKNUM(I12)," ",WEEKNUM(I13)," ",WEEKNUM(J8)," ",WEEKNUM(J9)," ",WEEKNUM(J12)," ",WEEKNUM(J13)," ",WEEKNUM(K8)," ",WEEKNUM(K9)," ",WEEKNUM(K12)," ",WEEKNUM(K13))</f>
        <v>38 39 42 43 46 47 50 51 53 2 5 6 9 10 13 14 17 18 21 22 25 26 29 30 33 34 37 38</v>
      </c>
      <c r="C14" s="21"/>
    </row>
    <row r="15" spans="1:16" ht="19.5" customHeight="1" x14ac:dyDescent="0.25">
      <c r="A15" s="20" t="s">
        <v>1209</v>
      </c>
      <c r="B15" s="21" t="str">
        <f>CONCATENATE(WEEKNUM(E8)," ",WEEKNUM(E12)," ",WEEKNUM(F8)," ",WEEKNUM(F12)," ",WEEKNUM(G8)," ",WEEKNUM(G12)," ",WEEKNUM(H8)," ",WEEKNUM(H12)," ",WEEKNUM(I8)," ",WEEKNUM(I12)," ",WEEKNUM(J8)," ",WEEKNUM(J12)," ",WEEKNUM(K8)," ",WEEKNUM(K12))</f>
        <v>38 42 46 50 53 5 9 13 17 21 25 29 33 37</v>
      </c>
      <c r="C15" s="21"/>
      <c r="P15" s="13"/>
    </row>
    <row r="16" spans="1:16" ht="19.5" customHeight="1" x14ac:dyDescent="0.25">
      <c r="A16" s="20" t="s">
        <v>1210</v>
      </c>
      <c r="B16" s="21" t="str">
        <f>CONCATENATE(WEEKNUM(E8)," ",WEEKNUM(E13)," ",WEEKNUM(F8)," ",WEEKNUM(F13)," ",WEEKNUM(G8)," ",WEEKNUM(G13)," ",WEEKNUM(H8)," ",WEEKNUM(H13)," ",WEEKNUM(I8)," ",WEEKNUM(I13)," ",WEEKNUM(J8)," ",WEEKNUM(J13)," ",WEEKNUM(K8)," ",WEEKNUM(K13))</f>
        <v>38 43 46 51 53 6 9 14 17 22 25 30 33 38</v>
      </c>
      <c r="C16" s="21"/>
    </row>
    <row r="17" spans="1:15" ht="19.5" customHeight="1" x14ac:dyDescent="0.25">
      <c r="A17" s="20" t="s">
        <v>9</v>
      </c>
      <c r="B17" s="21" t="str">
        <f>CONCATENATE(WEEKNUM(E9)," ",WEEKNUM(F9)," ",WEEKNUM(G9)," ",WEEKNUM(H9)," ",WEEKNUM(I9)," ",WEEKNUM(J9)," ",WEEKNUM(K9)," ",WEEKNUM(G38))</f>
        <v>39 47 2 10 18 26 34 0</v>
      </c>
      <c r="C17" s="21"/>
    </row>
    <row r="18" spans="1:15" ht="19.5" customHeight="1" x14ac:dyDescent="0.25">
      <c r="A18" s="20" t="s">
        <v>1211</v>
      </c>
      <c r="B18" s="21" t="str">
        <f>CONCATENATE(WEEKNUM(E9)," ",WEEKNUM(E10)," ",WEEKNUM(F9)," ",WEEKNUM(F10)," ",WEEKNUM(G9)," ",WEEKNUM(G10)," ",WEEKNUM(H9)," ",WEEKNUM(H10)," ",WEEKNUM(I9)," ",WEEKNUM(I10)," ",WEEKNUM(J9)," ",WEEKNUM(J10)," ",WEEKNUM(K9)," ",WEEKNUM(K10))</f>
        <v>39 40 47 48 2 3 10 11 18 19 26 27 34 35</v>
      </c>
      <c r="C18" s="21"/>
      <c r="D18" s="10"/>
      <c r="E18" s="10"/>
      <c r="F18" s="10"/>
      <c r="G18" s="10"/>
      <c r="H18" s="10"/>
      <c r="I18" s="10"/>
      <c r="J18" s="10"/>
      <c r="K18" s="10"/>
      <c r="L18" s="10"/>
      <c r="M18" s="10"/>
      <c r="N18" s="10"/>
    </row>
    <row r="19" spans="1:15" ht="19.5" customHeight="1" x14ac:dyDescent="0.25">
      <c r="A19" s="20" t="s">
        <v>1212</v>
      </c>
      <c r="B19" s="21" t="str">
        <f>CONCATENATE(WEEKNUM(E9)," ",WEEKNUM(E12)," ",WEEKNUM(F9)," ",WEEKNUM(F12)," ",WEEKNUM(G9)," ",WEEKNUM(G12)," ",WEEKNUM(H9)," ",WEEKNUM(H12)," ",WEEKNUM(I9)," ",WEEKNUM(I12)," ",WEEKNUM(J9)," ",WEEKNUM(J12)," ",WEEKNUM(K9)," ",WEEKNUM(K12))</f>
        <v>39 42 47 50 2 5 10 13 18 21 26 29 34 37</v>
      </c>
      <c r="C19" s="21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</row>
    <row r="20" spans="1:15" ht="19.5" customHeight="1" x14ac:dyDescent="0.25">
      <c r="A20" s="20" t="s">
        <v>1213</v>
      </c>
      <c r="B20" s="21" t="str">
        <f>CONCATENATE(WEEKNUM(E9)," ",WEEKNUM(E13)," ",WEEKNUM(F9)," ",WEEKNUM(F13)," ",WEEKNUM(G9)," ",WEEKNUM(G13)," ",WEEKNUM(H9)," ",WEEKNUM(H13)," ",WEEKNUM(I9)," ",WEEKNUM(I13)," ",WEEKNUM(J9)," ",WEEKNUM(J13)," ",WEEKNUM(K9)," ",WEEKNUM(K13))</f>
        <v>39 43 47 51 2 6 10 14 18 22 26 30 34 38</v>
      </c>
      <c r="C20" s="21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</row>
    <row r="21" spans="1:15" ht="19.5" customHeight="1" x14ac:dyDescent="0.25">
      <c r="A21" s="20" t="s">
        <v>40</v>
      </c>
      <c r="B21" s="21" t="str">
        <f>CONCATENATE(WEEKNUM(E10)," ",WEEKNUM(F10)," ",WEEKNUM(G10)," ",WEEKNUM(H10)," ",WEEKNUM(I10)," ",WEEKNUM(J10)," ",WEEKNUM(K10))</f>
        <v>40 48 3 11 19 27 35</v>
      </c>
      <c r="C21" s="21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</row>
    <row r="22" spans="1:15" ht="19.5" customHeight="1" x14ac:dyDescent="0.25">
      <c r="A22" s="20" t="s">
        <v>1214</v>
      </c>
      <c r="B22" s="21" t="str">
        <f>CONCATENATE(WEEKNUM(E10)," ",WEEKNUM(E12)," ",WEEKNUM(F10)," ",WEEKNUM(F12)," ",WEEKNUM(G10)," ",WEEKNUM(G12)," ",WEEKNUM(H10)," ",WEEKNUM(H12)," ",WEEKNUM(I10)," ",WEEKNUM(I12)," ",WEEKNUM(J10)," ",WEEKNUM(J12)," ",WEEKNUM(K10)," ",WEEKNUM(K12))</f>
        <v>40 42 48 50 3 5 11 13 19 21 27 29 35 37</v>
      </c>
      <c r="C22" s="21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</row>
    <row r="23" spans="1:15" ht="19.5" customHeight="1" x14ac:dyDescent="0.25">
      <c r="A23" s="20" t="s">
        <v>31</v>
      </c>
      <c r="B23" s="21" t="str">
        <f>CONCATENATE(WEEKNUM(E11)," ",WEEKNUM(F11)," ",WEEKNUM(G11)," ",WEEKNUM(H11)," ",WEEKNUM(I11)," ",WEEKNUM(J11)," ",WEEKNUM(K11))</f>
        <v>41 49 4 12 20 28 36</v>
      </c>
      <c r="C23" s="21"/>
      <c r="D23" s="10"/>
      <c r="E23" s="10"/>
      <c r="F23" s="10"/>
      <c r="G23" s="10"/>
      <c r="H23" s="10"/>
      <c r="I23" s="10"/>
      <c r="J23" s="10"/>
      <c r="K23" s="10"/>
      <c r="L23" s="10"/>
      <c r="M23" s="10"/>
      <c r="N23" s="10"/>
    </row>
    <row r="24" spans="1:15" ht="19.5" customHeight="1" x14ac:dyDescent="0.25">
      <c r="A24" s="20" t="s">
        <v>1215</v>
      </c>
      <c r="B24" s="21" t="str">
        <f>CONCATENATE(WEEKNUM(E11)," ",WEEKNUM(E13)," ",WEEKNUM(F11)," ",WEEKNUM(F13)," ",WEEKNUM(G11)," ",WEEKNUM(G13)," ",WEEKNUM(H11)," ",WEEKNUM(H13)," ",WEEKNUM(I11)," ",WEEKNUM(I13)," ",WEEKNUM(J11)," ",WEEKNUM(J13)," ",WEEKNUM(K11)," ",WEEKNUM(K13))</f>
        <v>41 43 49 51 4 6 12 14 20 22 28 30 36 38</v>
      </c>
      <c r="C24" s="21"/>
      <c r="D24" s="10"/>
      <c r="E24" s="10"/>
      <c r="F24" s="10"/>
      <c r="G24" s="10"/>
      <c r="H24" s="10"/>
      <c r="I24" s="10"/>
      <c r="J24" s="10"/>
      <c r="K24" s="10"/>
      <c r="L24" s="10"/>
      <c r="M24" s="10"/>
      <c r="N24" s="10"/>
    </row>
    <row r="25" spans="1:15" ht="19.5" customHeight="1" x14ac:dyDescent="0.25">
      <c r="A25" s="20" t="s">
        <v>42</v>
      </c>
      <c r="B25" s="21" t="str">
        <f>CONCATENATE(WEEKNUM(E12)," ",WEEKNUM(F12)," ",WEEKNUM(G12)," ",WEEKNUM(H12)," ",WEEKNUM(I12)," ",WEEKNUM(J12)," ",WEEKNUM(K12))</f>
        <v>42 50 5 13 21 29 37</v>
      </c>
      <c r="C25" s="21"/>
      <c r="D25" s="10"/>
      <c r="E25" s="10"/>
      <c r="F25" s="10"/>
      <c r="G25" s="10"/>
      <c r="H25" s="10"/>
      <c r="I25" s="10"/>
      <c r="J25" s="10"/>
      <c r="K25" s="10"/>
      <c r="L25" s="10"/>
      <c r="M25" s="10"/>
      <c r="N25" s="10"/>
    </row>
    <row r="26" spans="1:15" ht="19.5" customHeight="1" x14ac:dyDescent="0.25">
      <c r="A26" s="20" t="s">
        <v>51</v>
      </c>
      <c r="B26" s="21" t="str">
        <f>CONCATENATE(WEEKNUM(E13)," ",WEEKNUM(F13)," ",WEEKNUM(G13)," ",WEEKNUM(H13)," ",WEEKNUM(I13)," ",WEEKNUM(J13)," ",WEEKNUM(K13))</f>
        <v>43 51 6 14 22 30 38</v>
      </c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10"/>
    </row>
    <row r="27" spans="1:15" ht="19.5" customHeight="1" x14ac:dyDescent="0.25">
      <c r="A27" s="22" t="s">
        <v>69</v>
      </c>
      <c r="B27" s="22" t="s">
        <v>1216</v>
      </c>
      <c r="D27" s="10"/>
      <c r="E27" s="10"/>
      <c r="F27" s="10"/>
      <c r="G27" s="10"/>
      <c r="H27" s="10"/>
      <c r="I27" s="10"/>
      <c r="J27" s="10"/>
      <c r="K27" s="10"/>
      <c r="L27" s="10"/>
      <c r="M27" s="10"/>
      <c r="N27" s="10"/>
    </row>
    <row r="28" spans="1:15" ht="19.5" customHeight="1" x14ac:dyDescent="0.25">
      <c r="A28" s="22" t="s">
        <v>173</v>
      </c>
      <c r="B28" s="22" t="s">
        <v>1217</v>
      </c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</row>
    <row r="29" spans="1:15" s="10" customFormat="1" ht="19.5" customHeight="1" x14ac:dyDescent="0.25">
      <c r="A29" s="22"/>
      <c r="B29" s="22"/>
      <c r="O29" s="9"/>
    </row>
    <row r="30" spans="1:15" ht="19.5" customHeight="1" x14ac:dyDescent="0.25">
      <c r="D30" s="10"/>
      <c r="E30" s="10"/>
      <c r="F30" s="10"/>
      <c r="G30" s="10"/>
      <c r="H30" s="10"/>
      <c r="I30" s="10"/>
      <c r="J30" s="10"/>
      <c r="K30" s="10"/>
      <c r="L30" s="10"/>
      <c r="M30" s="10"/>
      <c r="N30" s="10"/>
    </row>
    <row r="31" spans="1:15" ht="19.5" customHeight="1" x14ac:dyDescent="0.25">
      <c r="D31" s="10"/>
      <c r="E31" s="10"/>
      <c r="F31" s="10"/>
      <c r="G31" s="10"/>
      <c r="H31" s="10"/>
      <c r="I31" s="10"/>
      <c r="J31" s="10"/>
      <c r="K31" s="10"/>
      <c r="L31" s="10"/>
      <c r="M31" s="10"/>
      <c r="N31" s="10"/>
    </row>
    <row r="32" spans="1:15" ht="19.5" customHeight="1" x14ac:dyDescent="0.25"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</row>
    <row r="33" spans="4:14" ht="19.5" customHeight="1" x14ac:dyDescent="0.25">
      <c r="D33" s="10"/>
      <c r="E33" s="10"/>
      <c r="F33" s="10"/>
      <c r="G33" s="10"/>
      <c r="H33" s="10"/>
      <c r="I33" s="10"/>
      <c r="J33" s="10"/>
      <c r="K33" s="10"/>
      <c r="L33" s="10"/>
      <c r="M33" s="10"/>
      <c r="N33" s="10"/>
    </row>
    <row r="34" spans="4:14" ht="19.5" customHeight="1" x14ac:dyDescent="0.25"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</row>
    <row r="35" spans="4:14" ht="19.5" customHeight="1" x14ac:dyDescent="0.25"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</row>
    <row r="36" spans="4:14" ht="19.5" customHeight="1" x14ac:dyDescent="0.25"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</row>
    <row r="37" spans="4:14" ht="19.5" customHeight="1" x14ac:dyDescent="0.25">
      <c r="D37" s="10"/>
      <c r="E37" s="10"/>
      <c r="F37" s="10"/>
      <c r="G37" s="10"/>
      <c r="H37" s="10"/>
      <c r="I37" s="10"/>
      <c r="J37" s="10"/>
      <c r="K37" s="10"/>
      <c r="L37" s="10"/>
      <c r="M37" s="10"/>
      <c r="N37" s="10"/>
    </row>
    <row r="38" spans="4:14" ht="19.5" customHeight="1" x14ac:dyDescent="0.25"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</row>
  </sheetData>
  <mergeCells count="2">
    <mergeCell ref="D2:J2"/>
    <mergeCell ref="E5:K5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G1179"/>
  <sheetViews>
    <sheetView workbookViewId="0">
      <selection activeCell="F10" sqref="F10"/>
    </sheetView>
  </sheetViews>
  <sheetFormatPr baseColWidth="10" defaultColWidth="11.42578125" defaultRowHeight="18" customHeight="1" x14ac:dyDescent="0.25"/>
  <cols>
    <col min="1" max="1" width="15.28515625" style="1" bestFit="1" customWidth="1"/>
    <col min="2" max="5" width="12.28515625" style="1" customWidth="1"/>
    <col min="6" max="6" width="26.85546875" style="1" customWidth="1"/>
    <col min="7" max="7" width="66.140625" style="26" customWidth="1"/>
    <col min="8" max="16384" width="11.42578125" style="1"/>
  </cols>
  <sheetData>
    <row r="1" spans="1:7" ht="18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3" t="s">
        <v>6</v>
      </c>
    </row>
    <row r="2" spans="1:7" ht="18" customHeight="1" x14ac:dyDescent="0.25">
      <c r="A2" s="2" t="s">
        <v>7</v>
      </c>
      <c r="B2" s="3"/>
      <c r="C2" s="2"/>
      <c r="D2" s="2"/>
      <c r="E2" s="2"/>
      <c r="F2" s="4" t="str">
        <f>CONCATENATE(Crén_GEF[[#This Row],[C1]],Crén_GEF[[#This Row],[C2]],Crén_GEF[[#This Row],[C3]],Crén_GEF[[#This Row],[C4]])</f>
        <v/>
      </c>
      <c r="G2" s="24" t="str">
        <f>IF(F4="","Pas de GEF pour ces activités",VLOOKUP(Crén_GEF[[#This Row],[C]],Créneau_semaine[],2,FALSE))</f>
        <v>Pas de GEF pour ces activités</v>
      </c>
    </row>
    <row r="3" spans="1:7" ht="18" customHeight="1" x14ac:dyDescent="0.25">
      <c r="A3" s="5" t="s">
        <v>8</v>
      </c>
      <c r="B3" s="6" t="s">
        <v>9</v>
      </c>
      <c r="C3" s="5"/>
      <c r="D3" s="5"/>
      <c r="E3" s="5"/>
      <c r="F3" s="7" t="str">
        <f>CONCATENATE(Crén_GEF[[#This Row],[C1]],Crén_GEF[[#This Row],[C2]],Crén_GEF[[#This Row],[C3]],Crén_GEF[[#This Row],[C4]])</f>
        <v>GEF2</v>
      </c>
      <c r="G3" s="25" t="str">
        <f>IF(F5="","Pas de GEF pour ces activités",VLOOKUP(Crén_GEF[[#This Row],[C]],Créneau_semaine[],2,FALSE))</f>
        <v>Pas de GEF pour ces activités</v>
      </c>
    </row>
    <row r="4" spans="1:7" ht="18" customHeight="1" x14ac:dyDescent="0.25">
      <c r="A4" s="2" t="s">
        <v>10</v>
      </c>
      <c r="B4" s="3"/>
      <c r="C4" s="2"/>
      <c r="D4" s="2"/>
      <c r="E4" s="2"/>
      <c r="F4" s="4" t="str">
        <f>CONCATENATE(Crén_GEF[[#This Row],[C1]],Crén_GEF[[#This Row],[C2]],Crén_GEF[[#This Row],[C3]],Crén_GEF[[#This Row],[C4]])</f>
        <v/>
      </c>
      <c r="G4" s="24" t="str">
        <f>IF(F6="","Pas de GEF pour ces activités",VLOOKUP(Crén_GEF[[#This Row],[C]],Créneau_semaine[],2,FALSE))</f>
        <v>Pas de GEF pour ces activités</v>
      </c>
    </row>
    <row r="5" spans="1:7" ht="18" customHeight="1" x14ac:dyDescent="0.25">
      <c r="A5" s="2" t="s">
        <v>11</v>
      </c>
      <c r="B5" s="3"/>
      <c r="C5" s="2"/>
      <c r="D5" s="2"/>
      <c r="E5" s="2"/>
      <c r="F5" s="4" t="str">
        <f>CONCATENATE(Crén_GEF[[#This Row],[C1]],Crén_GEF[[#This Row],[C2]],Crén_GEF[[#This Row],[C3]],Crén_GEF[[#This Row],[C4]])</f>
        <v/>
      </c>
      <c r="G5" s="24" t="str">
        <f>IF(F7="","Pas de GEF pour ces activités",VLOOKUP(Crén_GEF[[#This Row],[C]],Créneau_semaine[],2,FALSE))</f>
        <v>Pas de GEF pour ces activités</v>
      </c>
    </row>
    <row r="6" spans="1:7" ht="18" customHeight="1" x14ac:dyDescent="0.25">
      <c r="A6" s="2" t="s">
        <v>12</v>
      </c>
      <c r="B6" s="3"/>
      <c r="C6" s="2"/>
      <c r="D6" s="2"/>
      <c r="E6" s="2"/>
      <c r="F6" s="4" t="str">
        <f>CONCATENATE(Crén_GEF[[#This Row],[C1]],Crén_GEF[[#This Row],[C2]],Crén_GEF[[#This Row],[C3]],Crén_GEF[[#This Row],[C4]])</f>
        <v/>
      </c>
      <c r="G6" s="24" t="str">
        <f>IF(F8="","Pas de GEF pour ces activités",VLOOKUP(Crén_GEF[[#This Row],[C]],Créneau_semaine[],2,FALSE))</f>
        <v>Pas de GEF pour ces activités</v>
      </c>
    </row>
    <row r="7" spans="1:7" ht="18" customHeight="1" x14ac:dyDescent="0.25">
      <c r="A7" s="2" t="s">
        <v>13</v>
      </c>
      <c r="B7" s="3"/>
      <c r="C7" s="2"/>
      <c r="D7" s="2"/>
      <c r="E7" s="2"/>
      <c r="F7" s="4" t="str">
        <f>CONCATENATE(Crén_GEF[[#This Row],[C1]],Crén_GEF[[#This Row],[C2]],Crén_GEF[[#This Row],[C3]],Crén_GEF[[#This Row],[C4]])</f>
        <v/>
      </c>
      <c r="G7" s="24" t="str">
        <f>IF(F9="","Pas de GEF pour ces activités",VLOOKUP(Crén_GEF[[#This Row],[C]],Créneau_semaine[],2,FALSE))</f>
        <v>Pas de GEF pour ces activités</v>
      </c>
    </row>
    <row r="8" spans="1:7" ht="18" customHeight="1" x14ac:dyDescent="0.25">
      <c r="A8" s="2" t="s">
        <v>14</v>
      </c>
      <c r="B8" s="3"/>
      <c r="C8" s="2"/>
      <c r="D8" s="2"/>
      <c r="E8" s="2"/>
      <c r="F8" s="4" t="str">
        <f>CONCATENATE(Crén_GEF[[#This Row],[C1]],Crén_GEF[[#This Row],[C2]],Crén_GEF[[#This Row],[C3]],Crén_GEF[[#This Row],[C4]])</f>
        <v/>
      </c>
      <c r="G8" s="24" t="e">
        <f>IF(F10="","Pas de GEF pour ces activités",VLOOKUP(Crén_GEF[[#This Row],[C]],Créneau_semaine[],2,FALSE))</f>
        <v>#N/A</v>
      </c>
    </row>
    <row r="9" spans="1:7" ht="18" customHeight="1" x14ac:dyDescent="0.25">
      <c r="A9" s="2" t="s">
        <v>15</v>
      </c>
      <c r="B9" s="3"/>
      <c r="C9" s="2"/>
      <c r="D9" s="2"/>
      <c r="E9" s="2"/>
      <c r="F9" s="4" t="str">
        <f>CONCATENATE(Crén_GEF[[#This Row],[C1]],Crén_GEF[[#This Row],[C2]],Crén_GEF[[#This Row],[C3]],Crén_GEF[[#This Row],[C4]])</f>
        <v/>
      </c>
      <c r="G9" s="24" t="e">
        <f>IF(F11="","Pas de GEF pour ces activités",VLOOKUP(Crén_GEF[[#This Row],[C]],Créneau_semaine[],2,FALSE))</f>
        <v>#N/A</v>
      </c>
    </row>
    <row r="10" spans="1:7" ht="18" customHeight="1" x14ac:dyDescent="0.25">
      <c r="A10" s="2" t="s">
        <v>16</v>
      </c>
      <c r="B10" s="3" t="s">
        <v>17</v>
      </c>
      <c r="C10" s="2"/>
      <c r="D10" s="2"/>
      <c r="E10" s="2"/>
      <c r="F10" s="4" t="str">
        <f>CONCATENATE(Crén_GEF[[#This Row],[C1]],Crén_GEF[[#This Row],[C2]],Crén_GEF[[#This Row],[C3]],Crén_GEF[[#This Row],[C4]])</f>
        <v>GEF7</v>
      </c>
      <c r="G10" s="24" t="str">
        <f>IF(F12="","Pas de GEF pour ces activités",VLOOKUP(Crén_GEF[[#This Row],[C]],Créneau_semaine[],2,FALSE))</f>
        <v xml:space="preserve">36 44 52 7 15 23 31 </v>
      </c>
    </row>
    <row r="11" spans="1:7" ht="18" customHeight="1" x14ac:dyDescent="0.25">
      <c r="A11" s="2" t="s">
        <v>18</v>
      </c>
      <c r="B11" s="3" t="s">
        <v>17</v>
      </c>
      <c r="C11" s="2"/>
      <c r="D11" s="2"/>
      <c r="E11" s="2"/>
      <c r="F11" s="4" t="str">
        <f>CONCATENATE(Crén_GEF[[#This Row],[C1]],Crén_GEF[[#This Row],[C2]],Crén_GEF[[#This Row],[C3]],Crén_GEF[[#This Row],[C4]])</f>
        <v>GEF7</v>
      </c>
      <c r="G11" s="24" t="str">
        <f>IF(F13="","Pas de GEF pour ces activités",VLOOKUP(Crén_GEF[[#This Row],[C]],Créneau_semaine[],2,FALSE))</f>
        <v xml:space="preserve">36 44 52 7 15 23 31 </v>
      </c>
    </row>
    <row r="12" spans="1:7" ht="18" customHeight="1" x14ac:dyDescent="0.25">
      <c r="A12" s="2" t="s">
        <v>19</v>
      </c>
      <c r="B12" s="3" t="s">
        <v>17</v>
      </c>
      <c r="C12" s="2"/>
      <c r="D12" s="2"/>
      <c r="E12" s="2"/>
      <c r="F12" s="4" t="str">
        <f>CONCATENATE(Crén_GEF[[#This Row],[C1]],Crén_GEF[[#This Row],[C2]],Crén_GEF[[#This Row],[C3]],Crén_GEF[[#This Row],[C4]])</f>
        <v>GEF7</v>
      </c>
      <c r="G12" s="24" t="str">
        <f>IF(F14="","Pas de GEF pour ces activités",VLOOKUP(Crén_GEF[[#This Row],[C]],Créneau_semaine[],2,FALSE))</f>
        <v xml:space="preserve">36 44 52 7 15 23 31 </v>
      </c>
    </row>
    <row r="13" spans="1:7" ht="18" customHeight="1" x14ac:dyDescent="0.25">
      <c r="A13" s="2" t="s">
        <v>20</v>
      </c>
      <c r="B13" s="3" t="s">
        <v>17</v>
      </c>
      <c r="C13" s="2"/>
      <c r="D13" s="2"/>
      <c r="E13" s="2"/>
      <c r="F13" s="4" t="str">
        <f>CONCATENATE(Crén_GEF[[#This Row],[C1]],Crén_GEF[[#This Row],[C2]],Crén_GEF[[#This Row],[C3]],Crén_GEF[[#This Row],[C4]])</f>
        <v>GEF7</v>
      </c>
      <c r="G13" s="24" t="str">
        <f>IF(F15="","Pas de GEF pour ces activités",VLOOKUP(Crén_GEF[[#This Row],[C]],Créneau_semaine[],2,FALSE))</f>
        <v xml:space="preserve">36 44 52 7 15 23 31 </v>
      </c>
    </row>
    <row r="14" spans="1:7" ht="18" customHeight="1" x14ac:dyDescent="0.25">
      <c r="A14" s="2" t="s">
        <v>21</v>
      </c>
      <c r="B14" s="3" t="s">
        <v>17</v>
      </c>
      <c r="C14" s="2"/>
      <c r="D14" s="2"/>
      <c r="E14" s="2"/>
      <c r="F14" s="4" t="str">
        <f>CONCATENATE(Crén_GEF[[#This Row],[C1]],Crén_GEF[[#This Row],[C2]],Crén_GEF[[#This Row],[C3]],Crén_GEF[[#This Row],[C4]])</f>
        <v>GEF7</v>
      </c>
      <c r="G14" s="24" t="str">
        <f>IF(F16="","Pas de GEF pour ces activités",VLOOKUP(Crén_GEF[[#This Row],[C]],Créneau_semaine[],2,FALSE))</f>
        <v xml:space="preserve">36 44 52 7 15 23 31 </v>
      </c>
    </row>
    <row r="15" spans="1:7" ht="18" customHeight="1" x14ac:dyDescent="0.25">
      <c r="A15" s="2" t="s">
        <v>22</v>
      </c>
      <c r="B15" s="3" t="s">
        <v>17</v>
      </c>
      <c r="C15" s="2"/>
      <c r="D15" s="2"/>
      <c r="E15" s="2"/>
      <c r="F15" s="4" t="str">
        <f>CONCATENATE(Crén_GEF[[#This Row],[C1]],Crén_GEF[[#This Row],[C2]],Crén_GEF[[#This Row],[C3]],Crén_GEF[[#This Row],[C4]])</f>
        <v>GEF7</v>
      </c>
      <c r="G15" s="24" t="str">
        <f>IF(F17="","Pas de GEF pour ces activités",VLOOKUP(Crén_GEF[[#This Row],[C]],Créneau_semaine[],2,FALSE))</f>
        <v xml:space="preserve">36 44 52 7 15 23 31 </v>
      </c>
    </row>
    <row r="16" spans="1:7" ht="18" customHeight="1" x14ac:dyDescent="0.25">
      <c r="A16" s="2" t="s">
        <v>23</v>
      </c>
      <c r="B16" s="3" t="s">
        <v>17</v>
      </c>
      <c r="C16" s="2"/>
      <c r="D16" s="2"/>
      <c r="E16" s="2"/>
      <c r="F16" s="4" t="str">
        <f>CONCATENATE(Crén_GEF[[#This Row],[C1]],Crén_GEF[[#This Row],[C2]],Crén_GEF[[#This Row],[C3]],Crén_GEF[[#This Row],[C4]])</f>
        <v>GEF7</v>
      </c>
      <c r="G16" s="24" t="str">
        <f>IF(F18="","Pas de GEF pour ces activités",VLOOKUP(Crén_GEF[[#This Row],[C]],Créneau_semaine[],2,FALSE))</f>
        <v xml:space="preserve">36 44 52 7 15 23 31 </v>
      </c>
    </row>
    <row r="17" spans="1:7" ht="18" customHeight="1" x14ac:dyDescent="0.25">
      <c r="A17" s="2" t="s">
        <v>24</v>
      </c>
      <c r="B17" s="3" t="s">
        <v>17</v>
      </c>
      <c r="C17" s="2"/>
      <c r="D17" s="2"/>
      <c r="E17" s="2"/>
      <c r="F17" s="4" t="str">
        <f>CONCATENATE(Crén_GEF[[#This Row],[C1]],Crén_GEF[[#This Row],[C2]],Crén_GEF[[#This Row],[C3]],Crén_GEF[[#This Row],[C4]])</f>
        <v>GEF7</v>
      </c>
      <c r="G17" s="24" t="str">
        <f>IF(F19="","Pas de GEF pour ces activités",VLOOKUP(Crén_GEF[[#This Row],[C]],Créneau_semaine[],2,FALSE))</f>
        <v xml:space="preserve">36 44 52 7 15 23 31 </v>
      </c>
    </row>
    <row r="18" spans="1:7" ht="18" customHeight="1" x14ac:dyDescent="0.25">
      <c r="A18" s="2" t="s">
        <v>25</v>
      </c>
      <c r="B18" s="3" t="s">
        <v>17</v>
      </c>
      <c r="C18" s="2"/>
      <c r="D18" s="2"/>
      <c r="E18" s="2"/>
      <c r="F18" s="4" t="str">
        <f>CONCATENATE(Crén_GEF[[#This Row],[C1]],Crén_GEF[[#This Row],[C2]],Crén_GEF[[#This Row],[C3]],Crén_GEF[[#This Row],[C4]])</f>
        <v>GEF7</v>
      </c>
      <c r="G18" s="24" t="str">
        <f>IF(F20="","Pas de GEF pour ces activités",VLOOKUP(Crén_GEF[[#This Row],[C]],Créneau_semaine[],2,FALSE))</f>
        <v xml:space="preserve">36 44 52 7 15 23 31 </v>
      </c>
    </row>
    <row r="19" spans="1:7" ht="18" customHeight="1" x14ac:dyDescent="0.25">
      <c r="A19" s="2" t="s">
        <v>26</v>
      </c>
      <c r="B19" s="3" t="s">
        <v>17</v>
      </c>
      <c r="C19" s="2"/>
      <c r="D19" s="2"/>
      <c r="E19" s="2"/>
      <c r="F19" s="4" t="str">
        <f>CONCATENATE(Crén_GEF[[#This Row],[C1]],Crén_GEF[[#This Row],[C2]],Crén_GEF[[#This Row],[C3]],Crén_GEF[[#This Row],[C4]])</f>
        <v>GEF7</v>
      </c>
      <c r="G19" s="24" t="str">
        <f>IF(F21="","Pas de GEF pour ces activités",VLOOKUP(Crén_GEF[[#This Row],[C]],Créneau_semaine[],2,FALSE))</f>
        <v xml:space="preserve">36 44 52 7 15 23 31 </v>
      </c>
    </row>
    <row r="20" spans="1:7" ht="18" customHeight="1" x14ac:dyDescent="0.25">
      <c r="A20" s="2" t="s">
        <v>27</v>
      </c>
      <c r="B20" s="3" t="s">
        <v>17</v>
      </c>
      <c r="C20" s="2"/>
      <c r="D20" s="2"/>
      <c r="E20" s="2"/>
      <c r="F20" s="4" t="str">
        <f>CONCATENATE(Crén_GEF[[#This Row],[C1]],Crén_GEF[[#This Row],[C2]],Crén_GEF[[#This Row],[C3]],Crén_GEF[[#This Row],[C4]])</f>
        <v>GEF7</v>
      </c>
      <c r="G20" s="24" t="str">
        <f>IF(F22="","Pas de GEF pour ces activités",VLOOKUP(Crén_GEF[[#This Row],[C]],Créneau_semaine[],2,FALSE))</f>
        <v xml:space="preserve">36 44 52 7 15 23 31 </v>
      </c>
    </row>
    <row r="21" spans="1:7" ht="18" customHeight="1" x14ac:dyDescent="0.25">
      <c r="A21" s="2" t="s">
        <v>28</v>
      </c>
      <c r="B21" s="3" t="s">
        <v>17</v>
      </c>
      <c r="C21" s="2"/>
      <c r="D21" s="2"/>
      <c r="E21" s="2"/>
      <c r="F21" s="4" t="str">
        <f>CONCATENATE(Crén_GEF[[#This Row],[C1]],Crén_GEF[[#This Row],[C2]],Crén_GEF[[#This Row],[C3]],Crén_GEF[[#This Row],[C4]])</f>
        <v>GEF7</v>
      </c>
      <c r="G21" s="24" t="str">
        <f>IF(F23="","Pas de GEF pour ces activités",VLOOKUP(Crén_GEF[[#This Row],[C]],Créneau_semaine[],2,FALSE))</f>
        <v xml:space="preserve">36 44 52 7 15 23 31 </v>
      </c>
    </row>
    <row r="22" spans="1:7" ht="18" customHeight="1" x14ac:dyDescent="0.25">
      <c r="A22" s="2" t="s">
        <v>29</v>
      </c>
      <c r="B22" s="3" t="s">
        <v>30</v>
      </c>
      <c r="C22" s="2" t="s">
        <v>31</v>
      </c>
      <c r="D22" s="2"/>
      <c r="E22" s="2"/>
      <c r="F22" s="4" t="str">
        <f>CONCATENATE(Crén_GEF[[#This Row],[C1]],Crén_GEF[[#This Row],[C2]],Crén_GEF[[#This Row],[C3]],Crén_GEF[[#This Row],[C4]])</f>
        <v>GEF8GEF4</v>
      </c>
      <c r="G22" s="24" t="str">
        <f>IF(F24="","Pas de GEF pour ces activités",VLOOKUP(Crén_GEF[[#This Row],[C]],Créneau_semaine[],2,FALSE))</f>
        <v>37 41 45 49 53 4 8 12 16 20 24 28 32 36</v>
      </c>
    </row>
    <row r="23" spans="1:7" ht="18" customHeight="1" x14ac:dyDescent="0.25">
      <c r="A23" s="2" t="s">
        <v>32</v>
      </c>
      <c r="B23" s="3" t="s">
        <v>33</v>
      </c>
      <c r="C23" s="2"/>
      <c r="D23" s="2"/>
      <c r="E23" s="2"/>
      <c r="F23" s="4" t="str">
        <f>CONCATENATE(Crén_GEF[[#This Row],[C1]],Crén_GEF[[#This Row],[C2]],Crén_GEF[[#This Row],[C3]],Crén_GEF[[#This Row],[C4]])</f>
        <v>GEF1</v>
      </c>
      <c r="G23" s="24" t="str">
        <f>IF(F25="","Pas de GEF pour ces activités",VLOOKUP(Crén_GEF[[#This Row],[C]],Créneau_semaine[],2,FALSE))</f>
        <v>38 46 53 9 17 25 33</v>
      </c>
    </row>
    <row r="24" spans="1:7" ht="18" customHeight="1" x14ac:dyDescent="0.25">
      <c r="A24" s="2" t="s">
        <v>34</v>
      </c>
      <c r="B24" s="3" t="s">
        <v>17</v>
      </c>
      <c r="C24" s="2"/>
      <c r="D24" s="2"/>
      <c r="E24" s="2"/>
      <c r="F24" s="4" t="str">
        <f>CONCATENATE(Crén_GEF[[#This Row],[C1]],Crén_GEF[[#This Row],[C2]],Crén_GEF[[#This Row],[C3]],Crén_GEF[[#This Row],[C4]])</f>
        <v>GEF7</v>
      </c>
      <c r="G24" s="24" t="str">
        <f>IF(F26="","Pas de GEF pour ces activités",VLOOKUP(Crén_GEF[[#This Row],[C]],Créneau_semaine[],2,FALSE))</f>
        <v xml:space="preserve">36 44 52 7 15 23 31 </v>
      </c>
    </row>
    <row r="25" spans="1:7" ht="18" customHeight="1" x14ac:dyDescent="0.25">
      <c r="A25" s="2" t="s">
        <v>35</v>
      </c>
      <c r="B25" s="3" t="s">
        <v>31</v>
      </c>
      <c r="C25" s="2"/>
      <c r="D25" s="2"/>
      <c r="E25" s="2"/>
      <c r="F25" s="4" t="str">
        <f>CONCATENATE(Crén_GEF[[#This Row],[C1]],Crén_GEF[[#This Row],[C2]],Crén_GEF[[#This Row],[C3]],Crén_GEF[[#This Row],[C4]])</f>
        <v>GEF4</v>
      </c>
      <c r="G25" s="24" t="str">
        <f>IF(F27="","Pas de GEF pour ces activités",VLOOKUP(Crén_GEF[[#This Row],[C]],Créneau_semaine[],2,FALSE))</f>
        <v>41 49 4 12 20 28 36</v>
      </c>
    </row>
    <row r="26" spans="1:7" ht="18" customHeight="1" x14ac:dyDescent="0.25">
      <c r="A26" s="2" t="s">
        <v>36</v>
      </c>
      <c r="B26" s="3" t="s">
        <v>17</v>
      </c>
      <c r="C26" s="2"/>
      <c r="D26" s="2"/>
      <c r="E26" s="2"/>
      <c r="F26" s="4" t="str">
        <f>CONCATENATE(Crén_GEF[[#This Row],[C1]],Crén_GEF[[#This Row],[C2]],Crén_GEF[[#This Row],[C3]],Crén_GEF[[#This Row],[C4]])</f>
        <v>GEF7</v>
      </c>
      <c r="G26" s="24" t="str">
        <f>IF(F28="","Pas de GEF pour ces activités",VLOOKUP(Crén_GEF[[#This Row],[C]],Créneau_semaine[],2,FALSE))</f>
        <v xml:space="preserve">36 44 52 7 15 23 31 </v>
      </c>
    </row>
    <row r="27" spans="1:7" ht="18" customHeight="1" x14ac:dyDescent="0.25">
      <c r="A27" s="2" t="s">
        <v>37</v>
      </c>
      <c r="B27" s="3" t="s">
        <v>17</v>
      </c>
      <c r="C27" s="2"/>
      <c r="D27" s="2"/>
      <c r="E27" s="2"/>
      <c r="F27" s="4" t="str">
        <f>CONCATENATE(Crén_GEF[[#This Row],[C1]],Crén_GEF[[#This Row],[C2]],Crén_GEF[[#This Row],[C3]],Crén_GEF[[#This Row],[C4]])</f>
        <v>GEF7</v>
      </c>
      <c r="G27" s="24" t="str">
        <f>IF(F29="","Pas de GEF pour ces activités",VLOOKUP(Crén_GEF[[#This Row],[C]],Créneau_semaine[],2,FALSE))</f>
        <v xml:space="preserve">36 44 52 7 15 23 31 </v>
      </c>
    </row>
    <row r="28" spans="1:7" ht="18" customHeight="1" x14ac:dyDescent="0.25">
      <c r="A28" s="8" t="s">
        <v>38</v>
      </c>
      <c r="B28" s="3" t="s">
        <v>17</v>
      </c>
      <c r="F28" s="4" t="str">
        <f>CONCATENATE(Crén_GEF[[#This Row],[C1]],Crén_GEF[[#This Row],[C2]],Crén_GEF[[#This Row],[C3]],Crén_GEF[[#This Row],[C4]])</f>
        <v>GEF7</v>
      </c>
      <c r="G28" s="24" t="str">
        <f>IF(F30="","Pas de GEF pour ces activités",VLOOKUP(Crén_GEF[[#This Row],[C]],Créneau_semaine[],2,FALSE))</f>
        <v xml:space="preserve">36 44 52 7 15 23 31 </v>
      </c>
    </row>
    <row r="29" spans="1:7" ht="18" customHeight="1" x14ac:dyDescent="0.25">
      <c r="A29" s="8" t="s">
        <v>39</v>
      </c>
      <c r="B29" s="3" t="s">
        <v>17</v>
      </c>
      <c r="C29" s="1" t="s">
        <v>40</v>
      </c>
      <c r="F29" s="4" t="str">
        <f>CONCATENATE(Crén_GEF[[#This Row],[C1]],Crén_GEF[[#This Row],[C2]],Crén_GEF[[#This Row],[C3]],Crén_GEF[[#This Row],[C4]])</f>
        <v>GEF7GEF3</v>
      </c>
      <c r="G29" s="24" t="str">
        <f>IF(F31="","Pas de GEF pour ces activités",VLOOKUP(Crén_GEF[[#This Row],[C]],Créneau_semaine[],2,FALSE))</f>
        <v>36 40 44 48 52 3 7 11 15 19 23 27 31 35</v>
      </c>
    </row>
    <row r="30" spans="1:7" ht="18" customHeight="1" x14ac:dyDescent="0.25">
      <c r="A30" s="8" t="s">
        <v>41</v>
      </c>
      <c r="B30" s="8" t="s">
        <v>42</v>
      </c>
      <c r="F30" s="4" t="str">
        <f>CONCATENATE(Crén_GEF[[#This Row],[C1]],Crén_GEF[[#This Row],[C2]],Crén_GEF[[#This Row],[C3]],Crén_GEF[[#This Row],[C4]])</f>
        <v>GEF5</v>
      </c>
      <c r="G30" s="24" t="str">
        <f>IF(F32="","Pas de GEF pour ces activités",VLOOKUP(Crén_GEF[[#This Row],[C]],Créneau_semaine[],2,FALSE))</f>
        <v>42 50 5 13 21 29 37</v>
      </c>
    </row>
    <row r="31" spans="1:7" ht="18" customHeight="1" x14ac:dyDescent="0.25">
      <c r="A31" s="8" t="s">
        <v>43</v>
      </c>
      <c r="B31" s="3" t="s">
        <v>30</v>
      </c>
      <c r="C31" s="2" t="s">
        <v>31</v>
      </c>
      <c r="F31" s="4" t="str">
        <f>CONCATENATE(Crén_GEF[[#This Row],[C1]],Crén_GEF[[#This Row],[C2]],Crén_GEF[[#This Row],[C3]],Crén_GEF[[#This Row],[C4]])</f>
        <v>GEF8GEF4</v>
      </c>
      <c r="G31" s="24" t="str">
        <f>IF(F33="","Pas de GEF pour ces activités",VLOOKUP(Crén_GEF[[#This Row],[C]],Créneau_semaine[],2,FALSE))</f>
        <v>37 41 45 49 53 4 8 12 16 20 24 28 32 36</v>
      </c>
    </row>
    <row r="32" spans="1:7" ht="18" customHeight="1" x14ac:dyDescent="0.25">
      <c r="A32" s="8" t="s">
        <v>44</v>
      </c>
      <c r="B32" s="3" t="s">
        <v>33</v>
      </c>
      <c r="C32" s="1" t="s">
        <v>42</v>
      </c>
      <c r="F32" s="4" t="str">
        <f>CONCATENATE(Crén_GEF[[#This Row],[C1]],Crén_GEF[[#This Row],[C2]],Crén_GEF[[#This Row],[C3]],Crén_GEF[[#This Row],[C4]])</f>
        <v>GEF1GEF5</v>
      </c>
      <c r="G32" s="24" t="str">
        <f>IF(F34="","Pas de GEF pour ces activités",VLOOKUP(Crén_GEF[[#This Row],[C]],Créneau_semaine[],2,FALSE))</f>
        <v>38 42 46 50 53 5 9 13 17 21 25 29 33 37</v>
      </c>
    </row>
    <row r="33" spans="1:7" ht="18" customHeight="1" x14ac:dyDescent="0.25">
      <c r="A33" s="8" t="s">
        <v>45</v>
      </c>
      <c r="B33" s="8" t="s">
        <v>9</v>
      </c>
      <c r="F33" s="4" t="str">
        <f>CONCATENATE(Crén_GEF[[#This Row],[C1]],Crén_GEF[[#This Row],[C2]],Crén_GEF[[#This Row],[C3]],Crén_GEF[[#This Row],[C4]])</f>
        <v>GEF2</v>
      </c>
      <c r="G33" s="24" t="str">
        <f>IF(F35="","Pas de GEF pour ces activités",VLOOKUP(Crén_GEF[[#This Row],[C]],Créneau_semaine[],2,FALSE))</f>
        <v>39 47 2 10 18 26 34 0</v>
      </c>
    </row>
    <row r="34" spans="1:7" ht="18" customHeight="1" x14ac:dyDescent="0.25">
      <c r="A34" s="8" t="s">
        <v>46</v>
      </c>
      <c r="B34" s="8" t="s">
        <v>40</v>
      </c>
      <c r="F34" s="4" t="str">
        <f>CONCATENATE(Crén_GEF[[#This Row],[C1]],Crén_GEF[[#This Row],[C2]],Crén_GEF[[#This Row],[C3]],Crén_GEF[[#This Row],[C4]])</f>
        <v>GEF3</v>
      </c>
      <c r="G34" s="24" t="str">
        <f>IF(F36="","Pas de GEF pour ces activités",VLOOKUP(Crén_GEF[[#This Row],[C]],Créneau_semaine[],2,FALSE))</f>
        <v>40 48 3 11 19 27 35</v>
      </c>
    </row>
    <row r="35" spans="1:7" ht="18" customHeight="1" x14ac:dyDescent="0.25">
      <c r="A35" s="8" t="s">
        <v>47</v>
      </c>
      <c r="B35" s="3" t="s">
        <v>17</v>
      </c>
      <c r="F35" s="4" t="str">
        <f>CONCATENATE(Crén_GEF[[#This Row],[C1]],Crén_GEF[[#This Row],[C2]],Crén_GEF[[#This Row],[C3]],Crén_GEF[[#This Row],[C4]])</f>
        <v>GEF7</v>
      </c>
      <c r="G35" s="24" t="str">
        <f>IF(F37="","Pas de GEF pour ces activités",VLOOKUP(Crén_GEF[[#This Row],[C]],Créneau_semaine[],2,FALSE))</f>
        <v xml:space="preserve">36 44 52 7 15 23 31 </v>
      </c>
    </row>
    <row r="36" spans="1:7" ht="18" customHeight="1" x14ac:dyDescent="0.25">
      <c r="A36" s="8" t="s">
        <v>48</v>
      </c>
      <c r="B36" s="3" t="s">
        <v>31</v>
      </c>
      <c r="F36" s="4" t="str">
        <f>CONCATENATE(Crén_GEF[[#This Row],[C1]],Crén_GEF[[#This Row],[C2]],Crén_GEF[[#This Row],[C3]],Crén_GEF[[#This Row],[C4]])</f>
        <v>GEF4</v>
      </c>
      <c r="G36" s="24" t="str">
        <f>IF(F38="","Pas de GEF pour ces activités",VLOOKUP(Crén_GEF[[#This Row],[C]],Créneau_semaine[],2,FALSE))</f>
        <v>41 49 4 12 20 28 36</v>
      </c>
    </row>
    <row r="37" spans="1:7" ht="18" customHeight="1" x14ac:dyDescent="0.25">
      <c r="A37" s="8" t="s">
        <v>49</v>
      </c>
      <c r="B37" s="3" t="s">
        <v>30</v>
      </c>
      <c r="C37" s="1" t="s">
        <v>42</v>
      </c>
      <c r="F37" s="4" t="str">
        <f>CONCATENATE(Crén_GEF[[#This Row],[C1]],Crén_GEF[[#This Row],[C2]],Crén_GEF[[#This Row],[C3]],Crén_GEF[[#This Row],[C4]])</f>
        <v>GEF8GEF5</v>
      </c>
      <c r="G37" s="24" t="str">
        <f>IF(F39="","Pas de GEF pour ces activités",VLOOKUP(Crén_GEF[[#This Row],[C]],Créneau_semaine[],2,FALSE))</f>
        <v>37 42 45 50 53 5 8 13 16 21 24 29 32 37</v>
      </c>
    </row>
    <row r="38" spans="1:7" ht="18" customHeight="1" x14ac:dyDescent="0.25">
      <c r="A38" s="8" t="s">
        <v>50</v>
      </c>
      <c r="B38" s="1" t="s">
        <v>51</v>
      </c>
      <c r="F38" s="4" t="str">
        <f>CONCATENATE(Crén_GEF[[#This Row],[C1]],Crén_GEF[[#This Row],[C2]],Crén_GEF[[#This Row],[C3]],Crén_GEF[[#This Row],[C4]])</f>
        <v>GEF6</v>
      </c>
      <c r="G38" s="24" t="str">
        <f>IF(F40="","Pas de GEF pour ces activités",VLOOKUP(Crén_GEF[[#This Row],[C]],Créneau_semaine[],2,FALSE))</f>
        <v>43 51 6 14 22 30 38</v>
      </c>
    </row>
    <row r="39" spans="1:7" ht="18" customHeight="1" x14ac:dyDescent="0.25">
      <c r="A39" s="8" t="s">
        <v>52</v>
      </c>
      <c r="B39" s="3" t="s">
        <v>17</v>
      </c>
      <c r="F39" s="4" t="str">
        <f>CONCATENATE(Crén_GEF[[#This Row],[C1]],Crén_GEF[[#This Row],[C2]],Crén_GEF[[#This Row],[C3]],Crén_GEF[[#This Row],[C4]])</f>
        <v>GEF7</v>
      </c>
      <c r="G39" s="24" t="str">
        <f>IF(F41="","Pas de GEF pour ces activités",VLOOKUP(Crén_GEF[[#This Row],[C]],Créneau_semaine[],2,FALSE))</f>
        <v xml:space="preserve">36 44 52 7 15 23 31 </v>
      </c>
    </row>
    <row r="40" spans="1:7" ht="18" customHeight="1" x14ac:dyDescent="0.25">
      <c r="A40" s="8" t="s">
        <v>53</v>
      </c>
      <c r="B40" s="8" t="s">
        <v>9</v>
      </c>
      <c r="F40" s="4" t="str">
        <f>CONCATENATE(Crén_GEF[[#This Row],[C1]],Crén_GEF[[#This Row],[C2]],Crén_GEF[[#This Row],[C3]],Crén_GEF[[#This Row],[C4]])</f>
        <v>GEF2</v>
      </c>
      <c r="G40" s="24" t="str">
        <f>IF(F42="","Pas de GEF pour ces activités",VLOOKUP(Crén_GEF[[#This Row],[C]],Créneau_semaine[],2,FALSE))</f>
        <v>39 47 2 10 18 26 34 0</v>
      </c>
    </row>
    <row r="41" spans="1:7" ht="18" customHeight="1" x14ac:dyDescent="0.25">
      <c r="A41" s="8" t="s">
        <v>54</v>
      </c>
      <c r="B41" s="3" t="s">
        <v>31</v>
      </c>
      <c r="F41" s="4" t="str">
        <f>CONCATENATE(Crén_GEF[[#This Row],[C1]],Crén_GEF[[#This Row],[C2]],Crén_GEF[[#This Row],[C3]],Crén_GEF[[#This Row],[C4]])</f>
        <v>GEF4</v>
      </c>
      <c r="G41" s="24" t="str">
        <f>IF(F43="","Pas de GEF pour ces activités",VLOOKUP(Crén_GEF[[#This Row],[C]],Créneau_semaine[],2,FALSE))</f>
        <v>41 49 4 12 20 28 36</v>
      </c>
    </row>
    <row r="42" spans="1:7" ht="18" customHeight="1" x14ac:dyDescent="0.25">
      <c r="A42" s="8" t="s">
        <v>55</v>
      </c>
      <c r="B42" s="1" t="s">
        <v>51</v>
      </c>
      <c r="F42" s="4" t="str">
        <f>CONCATENATE(Crén_GEF[[#This Row],[C1]],Crén_GEF[[#This Row],[C2]],Crén_GEF[[#This Row],[C3]],Crén_GEF[[#This Row],[C4]])</f>
        <v>GEF6</v>
      </c>
      <c r="G42" s="24" t="str">
        <f>IF(F44="","Pas de GEF pour ces activités",VLOOKUP(Crén_GEF[[#This Row],[C]],Créneau_semaine[],2,FALSE))</f>
        <v>43 51 6 14 22 30 38</v>
      </c>
    </row>
    <row r="43" spans="1:7" ht="18" customHeight="1" x14ac:dyDescent="0.25">
      <c r="A43" s="8" t="s">
        <v>56</v>
      </c>
      <c r="B43" s="1" t="s">
        <v>51</v>
      </c>
      <c r="F43" s="4" t="str">
        <f>CONCATENATE(Crén_GEF[[#This Row],[C1]],Crén_GEF[[#This Row],[C2]],Crén_GEF[[#This Row],[C3]],Crén_GEF[[#This Row],[C4]])</f>
        <v>GEF6</v>
      </c>
      <c r="G43" s="24" t="str">
        <f>IF(F45="","Pas de GEF pour ces activités",VLOOKUP(Crén_GEF[[#This Row],[C]],Créneau_semaine[],2,FALSE))</f>
        <v>43 51 6 14 22 30 38</v>
      </c>
    </row>
    <row r="44" spans="1:7" ht="18" customHeight="1" x14ac:dyDescent="0.25">
      <c r="A44" s="8" t="s">
        <v>57</v>
      </c>
      <c r="B44" s="8" t="s">
        <v>9</v>
      </c>
      <c r="F44" s="4" t="str">
        <f>CONCATENATE(Crén_GEF[[#This Row],[C1]],Crén_GEF[[#This Row],[C2]],Crén_GEF[[#This Row],[C3]],Crén_GEF[[#This Row],[C4]])</f>
        <v>GEF2</v>
      </c>
      <c r="G44" s="24" t="str">
        <f>IF(F46="","Pas de GEF pour ces activités",VLOOKUP(Crén_GEF[[#This Row],[C]],Créneau_semaine[],2,FALSE))</f>
        <v>39 47 2 10 18 26 34 0</v>
      </c>
    </row>
    <row r="45" spans="1:7" ht="18" customHeight="1" x14ac:dyDescent="0.25">
      <c r="A45" s="8" t="s">
        <v>58</v>
      </c>
      <c r="B45" s="3" t="s">
        <v>30</v>
      </c>
      <c r="F45" s="4" t="str">
        <f>CONCATENATE(Crén_GEF[[#This Row],[C1]],Crén_GEF[[#This Row],[C2]],Crén_GEF[[#This Row],[C3]],Crén_GEF[[#This Row],[C4]])</f>
        <v>GEF8</v>
      </c>
      <c r="G45" s="24" t="str">
        <f>IF(F47="","Pas de GEF pour ces activités",VLOOKUP(Crén_GEF[[#This Row],[C]],Créneau_semaine[],2,FALSE))</f>
        <v>37 45 53 8 16 24 32</v>
      </c>
    </row>
    <row r="46" spans="1:7" ht="18" customHeight="1" x14ac:dyDescent="0.25">
      <c r="A46" s="8" t="s">
        <v>59</v>
      </c>
      <c r="B46" s="3" t="s">
        <v>31</v>
      </c>
      <c r="F46" s="4" t="str">
        <f>CONCATENATE(Crén_GEF[[#This Row],[C1]],Crén_GEF[[#This Row],[C2]],Crén_GEF[[#This Row],[C3]],Crén_GEF[[#This Row],[C4]])</f>
        <v>GEF4</v>
      </c>
      <c r="G46" s="24" t="str">
        <f>IF(F48="","Pas de GEF pour ces activités",VLOOKUP(Crén_GEF[[#This Row],[C]],Créneau_semaine[],2,FALSE))</f>
        <v>41 49 4 12 20 28 36</v>
      </c>
    </row>
    <row r="47" spans="1:7" ht="18" customHeight="1" x14ac:dyDescent="0.25">
      <c r="A47" s="8" t="s">
        <v>60</v>
      </c>
      <c r="B47" s="1" t="s">
        <v>51</v>
      </c>
      <c r="F47" s="4" t="str">
        <f>CONCATENATE(Crén_GEF[[#This Row],[C1]],Crén_GEF[[#This Row],[C2]],Crén_GEF[[#This Row],[C3]],Crén_GEF[[#This Row],[C4]])</f>
        <v>GEF6</v>
      </c>
      <c r="G47" s="24" t="str">
        <f>IF(F49="","Pas de GEF pour ces activités",VLOOKUP(Crén_GEF[[#This Row],[C]],Créneau_semaine[],2,FALSE))</f>
        <v>43 51 6 14 22 30 38</v>
      </c>
    </row>
    <row r="48" spans="1:7" ht="18" customHeight="1" x14ac:dyDescent="0.25">
      <c r="A48" s="8" t="s">
        <v>61</v>
      </c>
      <c r="B48" s="8" t="s">
        <v>9</v>
      </c>
      <c r="F48" s="4" t="str">
        <f>CONCATENATE(Crén_GEF[[#This Row],[C1]],Crén_GEF[[#This Row],[C2]],Crén_GEF[[#This Row],[C3]],Crén_GEF[[#This Row],[C4]])</f>
        <v>GEF2</v>
      </c>
      <c r="G48" s="24" t="str">
        <f>IF(F50="","Pas de GEF pour ces activités",VLOOKUP(Crén_GEF[[#This Row],[C]],Créneau_semaine[],2,FALSE))</f>
        <v>39 47 2 10 18 26 34 0</v>
      </c>
    </row>
    <row r="49" spans="1:7" ht="18" customHeight="1" x14ac:dyDescent="0.25">
      <c r="A49" s="8" t="s">
        <v>62</v>
      </c>
      <c r="B49" s="3" t="s">
        <v>33</v>
      </c>
      <c r="C49" s="1" t="s">
        <v>42</v>
      </c>
      <c r="F49" s="4" t="str">
        <f>CONCATENATE(Crén_GEF[[#This Row],[C1]],Crén_GEF[[#This Row],[C2]],Crén_GEF[[#This Row],[C3]],Crén_GEF[[#This Row],[C4]])</f>
        <v>GEF1GEF5</v>
      </c>
      <c r="G49" s="24" t="str">
        <f>IF(F51="","Pas de GEF pour ces activités",VLOOKUP(Crén_GEF[[#This Row],[C]],Créneau_semaine[],2,FALSE))</f>
        <v>38 42 46 50 53 5 9 13 17 21 25 29 33 37</v>
      </c>
    </row>
    <row r="50" spans="1:7" ht="18" customHeight="1" x14ac:dyDescent="0.25">
      <c r="A50" s="8" t="s">
        <v>63</v>
      </c>
      <c r="B50" s="8" t="s">
        <v>40</v>
      </c>
      <c r="F50" s="4" t="str">
        <f>CONCATENATE(Crén_GEF[[#This Row],[C1]],Crén_GEF[[#This Row],[C2]],Crén_GEF[[#This Row],[C3]],Crén_GEF[[#This Row],[C4]])</f>
        <v>GEF3</v>
      </c>
      <c r="G50" s="24" t="str">
        <f>IF(F52="","Pas de GEF pour ces activités",VLOOKUP(Crén_GEF[[#This Row],[C]],Créneau_semaine[],2,FALSE))</f>
        <v>40 48 3 11 19 27 35</v>
      </c>
    </row>
    <row r="51" spans="1:7" ht="18" customHeight="1" x14ac:dyDescent="0.25">
      <c r="A51" s="8" t="s">
        <v>64</v>
      </c>
      <c r="B51" s="3" t="s">
        <v>30</v>
      </c>
      <c r="F51" s="4" t="str">
        <f>CONCATENATE(Crén_GEF[[#This Row],[C1]],Crén_GEF[[#This Row],[C2]],Crén_GEF[[#This Row],[C3]],Crén_GEF[[#This Row],[C4]])</f>
        <v>GEF8</v>
      </c>
      <c r="G51" s="24" t="str">
        <f>IF(F53="","Pas de GEF pour ces activités",VLOOKUP(Crén_GEF[[#This Row],[C]],Créneau_semaine[],2,FALSE))</f>
        <v>37 45 53 8 16 24 32</v>
      </c>
    </row>
    <row r="52" spans="1:7" ht="18" customHeight="1" x14ac:dyDescent="0.25">
      <c r="A52" s="8" t="s">
        <v>65</v>
      </c>
      <c r="B52" s="3" t="s">
        <v>33</v>
      </c>
      <c r="F52" s="4" t="str">
        <f>CONCATENATE(Crén_GEF[[#This Row],[C1]],Crén_GEF[[#This Row],[C2]],Crén_GEF[[#This Row],[C3]],Crén_GEF[[#This Row],[C4]])</f>
        <v>GEF1</v>
      </c>
      <c r="G52" s="24" t="str">
        <f>IF(F54="","Pas de GEF pour ces activités",VLOOKUP(Crén_GEF[[#This Row],[C]],Créneau_semaine[],2,FALSE))</f>
        <v>38 46 53 9 17 25 33</v>
      </c>
    </row>
    <row r="53" spans="1:7" ht="18" customHeight="1" x14ac:dyDescent="0.25">
      <c r="A53" s="8" t="s">
        <v>66</v>
      </c>
      <c r="B53" s="3" t="s">
        <v>17</v>
      </c>
      <c r="F53" s="4" t="str">
        <f>CONCATENATE(Crén_GEF[[#This Row],[C1]],Crén_GEF[[#This Row],[C2]],Crén_GEF[[#This Row],[C3]],Crén_GEF[[#This Row],[C4]])</f>
        <v>GEF7</v>
      </c>
      <c r="G53" s="24" t="str">
        <f>IF(F55="","Pas de GEF pour ces activités",VLOOKUP(Crén_GEF[[#This Row],[C]],Créneau_semaine[],2,FALSE))</f>
        <v xml:space="preserve">36 44 52 7 15 23 31 </v>
      </c>
    </row>
    <row r="54" spans="1:7" ht="18" customHeight="1" x14ac:dyDescent="0.25">
      <c r="A54" s="8" t="s">
        <v>67</v>
      </c>
      <c r="B54" s="8" t="s">
        <v>40</v>
      </c>
      <c r="F54" s="4" t="str">
        <f>CONCATENATE(Crén_GEF[[#This Row],[C1]],Crén_GEF[[#This Row],[C2]],Crén_GEF[[#This Row],[C3]],Crén_GEF[[#This Row],[C4]])</f>
        <v>GEF3</v>
      </c>
      <c r="G54" s="24" t="str">
        <f>IF(F56="","Pas de GEF pour ces activités",VLOOKUP(Crén_GEF[[#This Row],[C]],Créneau_semaine[],2,FALSE))</f>
        <v>40 48 3 11 19 27 35</v>
      </c>
    </row>
    <row r="55" spans="1:7" ht="18" customHeight="1" x14ac:dyDescent="0.25">
      <c r="A55" s="8" t="s">
        <v>68</v>
      </c>
      <c r="B55" s="8" t="s">
        <v>69</v>
      </c>
      <c r="F55" s="4" t="str">
        <f>CONCATENATE(Crén_GEF[[#This Row],[C1]],Crén_GEF[[#This Row],[C2]],Crén_GEF[[#This Row],[C3]],Crén_GEF[[#This Row],[C4]])</f>
        <v>CRS_IMPAIR</v>
      </c>
      <c r="G55" s="24" t="str">
        <f>IF(F57="","Pas de GEF pour ces activités",VLOOKUP(Crén_GEF[[#This Row],[C]],Créneau_semaine[],2,FALSE))</f>
        <v>Semaine impaire</v>
      </c>
    </row>
    <row r="56" spans="1:7" ht="18" customHeight="1" x14ac:dyDescent="0.25">
      <c r="A56" s="8" t="s">
        <v>70</v>
      </c>
      <c r="B56" s="3" t="s">
        <v>30</v>
      </c>
      <c r="F56" s="4" t="str">
        <f>CONCATENATE(Crén_GEF[[#This Row],[C1]],Crén_GEF[[#This Row],[C2]],Crén_GEF[[#This Row],[C3]],Crén_GEF[[#This Row],[C4]])</f>
        <v>GEF8</v>
      </c>
      <c r="G56" s="24" t="str">
        <f>IF(F58="","Pas de GEF pour ces activités",VLOOKUP(Crén_GEF[[#This Row],[C]],Créneau_semaine[],2,FALSE))</f>
        <v>37 45 53 8 16 24 32</v>
      </c>
    </row>
    <row r="57" spans="1:7" ht="18" customHeight="1" x14ac:dyDescent="0.25">
      <c r="A57" s="8" t="s">
        <v>71</v>
      </c>
      <c r="B57" s="3" t="s">
        <v>33</v>
      </c>
      <c r="F57" s="4" t="str">
        <f>CONCATENATE(Crén_GEF[[#This Row],[C1]],Crén_GEF[[#This Row],[C2]],Crén_GEF[[#This Row],[C3]],Crén_GEF[[#This Row],[C4]])</f>
        <v>GEF1</v>
      </c>
      <c r="G57" s="24" t="str">
        <f>IF(F59="","Pas de GEF pour ces activités",VLOOKUP(Crén_GEF[[#This Row],[C]],Créneau_semaine[],2,FALSE))</f>
        <v>38 46 53 9 17 25 33</v>
      </c>
    </row>
    <row r="58" spans="1:7" ht="18" customHeight="1" x14ac:dyDescent="0.25">
      <c r="A58" s="8" t="s">
        <v>72</v>
      </c>
      <c r="B58" s="1" t="s">
        <v>51</v>
      </c>
      <c r="F58" s="4" t="str">
        <f>CONCATENATE(Crén_GEF[[#This Row],[C1]],Crén_GEF[[#This Row],[C2]],Crén_GEF[[#This Row],[C3]],Crén_GEF[[#This Row],[C4]])</f>
        <v>GEF6</v>
      </c>
      <c r="G58" s="24" t="str">
        <f>IF(F60="","Pas de GEF pour ces activités",VLOOKUP(Crén_GEF[[#This Row],[C]],Créneau_semaine[],2,FALSE))</f>
        <v>43 51 6 14 22 30 38</v>
      </c>
    </row>
    <row r="59" spans="1:7" ht="18" customHeight="1" x14ac:dyDescent="0.25">
      <c r="A59" s="8" t="s">
        <v>73</v>
      </c>
      <c r="B59" s="8" t="s">
        <v>9</v>
      </c>
      <c r="F59" s="4" t="str">
        <f>CONCATENATE(Crén_GEF[[#This Row],[C1]],Crén_GEF[[#This Row],[C2]],Crén_GEF[[#This Row],[C3]],Crén_GEF[[#This Row],[C4]])</f>
        <v>GEF2</v>
      </c>
      <c r="G59" s="24" t="str">
        <f>IF(F61="","Pas de GEF pour ces activités",VLOOKUP(Crén_GEF[[#This Row],[C]],Créneau_semaine[],2,FALSE))</f>
        <v>39 47 2 10 18 26 34 0</v>
      </c>
    </row>
    <row r="60" spans="1:7" ht="18" customHeight="1" x14ac:dyDescent="0.25">
      <c r="A60" s="8" t="s">
        <v>74</v>
      </c>
      <c r="B60" s="3" t="s">
        <v>33</v>
      </c>
      <c r="F60" s="4" t="str">
        <f>CONCATENATE(Crén_GEF[[#This Row],[C1]],Crén_GEF[[#This Row],[C2]],Crén_GEF[[#This Row],[C3]],Crén_GEF[[#This Row],[C4]])</f>
        <v>GEF1</v>
      </c>
      <c r="G60" s="24" t="str">
        <f>IF(F62="","Pas de GEF pour ces activités",VLOOKUP(Crén_GEF[[#This Row],[C]],Créneau_semaine[],2,FALSE))</f>
        <v>38 46 53 9 17 25 33</v>
      </c>
    </row>
    <row r="61" spans="1:7" ht="18" customHeight="1" x14ac:dyDescent="0.25">
      <c r="A61" s="8" t="s">
        <v>75</v>
      </c>
      <c r="B61" s="8" t="s">
        <v>40</v>
      </c>
      <c r="F61" s="4" t="str">
        <f>CONCATENATE(Crén_GEF[[#This Row],[C1]],Crén_GEF[[#This Row],[C2]],Crén_GEF[[#This Row],[C3]],Crén_GEF[[#This Row],[C4]])</f>
        <v>GEF3</v>
      </c>
      <c r="G61" s="24" t="str">
        <f>IF(F63="","Pas de GEF pour ces activités",VLOOKUP(Crén_GEF[[#This Row],[C]],Créneau_semaine[],2,FALSE))</f>
        <v>40 48 3 11 19 27 35</v>
      </c>
    </row>
    <row r="62" spans="1:7" ht="18" customHeight="1" x14ac:dyDescent="0.25">
      <c r="A62" s="8" t="s">
        <v>76</v>
      </c>
      <c r="B62" s="8" t="s">
        <v>40</v>
      </c>
      <c r="F62" s="4" t="str">
        <f>CONCATENATE(Crén_GEF[[#This Row],[C1]],Crén_GEF[[#This Row],[C2]],Crén_GEF[[#This Row],[C3]],Crén_GEF[[#This Row],[C4]])</f>
        <v>GEF3</v>
      </c>
      <c r="G62" s="24" t="str">
        <f>IF(F64="","Pas de GEF pour ces activités",VLOOKUP(Crén_GEF[[#This Row],[C]],Créneau_semaine[],2,FALSE))</f>
        <v>40 48 3 11 19 27 35</v>
      </c>
    </row>
    <row r="63" spans="1:7" ht="18" customHeight="1" x14ac:dyDescent="0.25">
      <c r="A63" s="8" t="s">
        <v>77</v>
      </c>
      <c r="B63" s="3" t="s">
        <v>17</v>
      </c>
      <c r="F63" s="4" t="str">
        <f>CONCATENATE(Crén_GEF[[#This Row],[C1]],Crén_GEF[[#This Row],[C2]],Crén_GEF[[#This Row],[C3]],Crén_GEF[[#This Row],[C4]])</f>
        <v>GEF7</v>
      </c>
      <c r="G63" s="24" t="str">
        <f>IF(F65="","Pas de GEF pour ces activités",VLOOKUP(Crén_GEF[[#This Row],[C]],Créneau_semaine[],2,FALSE))</f>
        <v xml:space="preserve">36 44 52 7 15 23 31 </v>
      </c>
    </row>
    <row r="64" spans="1:7" ht="18" customHeight="1" x14ac:dyDescent="0.25">
      <c r="A64" s="8" t="s">
        <v>78</v>
      </c>
      <c r="B64" s="8" t="s">
        <v>42</v>
      </c>
      <c r="F64" s="4" t="str">
        <f>CONCATENATE(Crén_GEF[[#This Row],[C1]],Crén_GEF[[#This Row],[C2]],Crén_GEF[[#This Row],[C3]],Crén_GEF[[#This Row],[C4]])</f>
        <v>GEF5</v>
      </c>
      <c r="G64" s="24" t="str">
        <f>IF(F66="","Pas de GEF pour ces activités",VLOOKUP(Crén_GEF[[#This Row],[C]],Créneau_semaine[],2,FALSE))</f>
        <v>42 50 5 13 21 29 37</v>
      </c>
    </row>
    <row r="65" spans="1:7" ht="18" customHeight="1" x14ac:dyDescent="0.25">
      <c r="A65" s="8" t="s">
        <v>79</v>
      </c>
      <c r="B65" s="3" t="s">
        <v>17</v>
      </c>
      <c r="C65" s="1" t="s">
        <v>40</v>
      </c>
      <c r="F65" s="4" t="str">
        <f>CONCATENATE(Crén_GEF[[#This Row],[C1]],Crén_GEF[[#This Row],[C2]],Crén_GEF[[#This Row],[C3]],Crén_GEF[[#This Row],[C4]])</f>
        <v>GEF7GEF3</v>
      </c>
      <c r="G65" s="24" t="str">
        <f>IF(F67="","Pas de GEF pour ces activités",VLOOKUP(Crén_GEF[[#This Row],[C]],Créneau_semaine[],2,FALSE))</f>
        <v>36 40 44 48 52 3 7 11 15 19 23 27 31 35</v>
      </c>
    </row>
    <row r="66" spans="1:7" ht="18" customHeight="1" x14ac:dyDescent="0.25">
      <c r="A66" s="8" t="s">
        <v>80</v>
      </c>
      <c r="B66" s="3" t="s">
        <v>31</v>
      </c>
      <c r="F66" s="4" t="str">
        <f>CONCATENATE(Crén_GEF[[#This Row],[C1]],Crén_GEF[[#This Row],[C2]],Crén_GEF[[#This Row],[C3]],Crén_GEF[[#This Row],[C4]])</f>
        <v>GEF4</v>
      </c>
      <c r="G66" s="24" t="str">
        <f>IF(F68="","Pas de GEF pour ces activités",VLOOKUP(Crén_GEF[[#This Row],[C]],Créneau_semaine[],2,FALSE))</f>
        <v>41 49 4 12 20 28 36</v>
      </c>
    </row>
    <row r="67" spans="1:7" ht="18" customHeight="1" x14ac:dyDescent="0.25">
      <c r="A67" s="8" t="s">
        <v>81</v>
      </c>
      <c r="B67" s="3" t="s">
        <v>33</v>
      </c>
      <c r="C67" s="1" t="s">
        <v>42</v>
      </c>
      <c r="F67" s="4" t="str">
        <f>CONCATENATE(Crén_GEF[[#This Row],[C1]],Crén_GEF[[#This Row],[C2]],Crén_GEF[[#This Row],[C3]],Crén_GEF[[#This Row],[C4]])</f>
        <v>GEF1GEF5</v>
      </c>
      <c r="G67" s="24" t="str">
        <f>IF(F69="","Pas de GEF pour ces activités",VLOOKUP(Crén_GEF[[#This Row],[C]],Créneau_semaine[],2,FALSE))</f>
        <v>38 42 46 50 53 5 9 13 17 21 25 29 33 37</v>
      </c>
    </row>
    <row r="68" spans="1:7" ht="18" customHeight="1" x14ac:dyDescent="0.25">
      <c r="A68" s="8" t="s">
        <v>82</v>
      </c>
      <c r="B68" s="8" t="s">
        <v>9</v>
      </c>
      <c r="C68" s="1" t="s">
        <v>51</v>
      </c>
      <c r="F68" s="4" t="str">
        <f>CONCATENATE(Crén_GEF[[#This Row],[C1]],Crén_GEF[[#This Row],[C2]],Crén_GEF[[#This Row],[C3]],Crén_GEF[[#This Row],[C4]])</f>
        <v>GEF2GEF6</v>
      </c>
      <c r="G68" s="24" t="str">
        <f>IF(F70="","Pas de GEF pour ces activités",VLOOKUP(Crén_GEF[[#This Row],[C]],Créneau_semaine[],2,FALSE))</f>
        <v>39 43 47 51 2 6 10 14 18 22 26 30 34 38</v>
      </c>
    </row>
    <row r="69" spans="1:7" ht="18" customHeight="1" x14ac:dyDescent="0.25">
      <c r="A69" s="8" t="s">
        <v>83</v>
      </c>
      <c r="B69" s="3" t="s">
        <v>33</v>
      </c>
      <c r="F69" s="4" t="str">
        <f>CONCATENATE(Crén_GEF[[#This Row],[C1]],Crén_GEF[[#This Row],[C2]],Crén_GEF[[#This Row],[C3]],Crén_GEF[[#This Row],[C4]])</f>
        <v>GEF1</v>
      </c>
      <c r="G69" s="24" t="str">
        <f>IF(F71="","Pas de GEF pour ces activités",VLOOKUP(Crén_GEF[[#This Row],[C]],Créneau_semaine[],2,FALSE))</f>
        <v>38 46 53 9 17 25 33</v>
      </c>
    </row>
    <row r="70" spans="1:7" ht="18" customHeight="1" x14ac:dyDescent="0.25">
      <c r="A70" s="8" t="s">
        <v>84</v>
      </c>
      <c r="B70" s="3" t="s">
        <v>17</v>
      </c>
      <c r="F70" s="4" t="str">
        <f>CONCATENATE(Crén_GEF[[#This Row],[C1]],Crén_GEF[[#This Row],[C2]],Crén_GEF[[#This Row],[C3]],Crén_GEF[[#This Row],[C4]])</f>
        <v>GEF7</v>
      </c>
      <c r="G70" s="24" t="str">
        <f>IF(F72="","Pas de GEF pour ces activités",VLOOKUP(Crén_GEF[[#This Row],[C]],Créneau_semaine[],2,FALSE))</f>
        <v xml:space="preserve">36 44 52 7 15 23 31 </v>
      </c>
    </row>
    <row r="71" spans="1:7" ht="18" customHeight="1" x14ac:dyDescent="0.25">
      <c r="A71" s="8" t="s">
        <v>85</v>
      </c>
      <c r="B71" s="1" t="s">
        <v>51</v>
      </c>
      <c r="F71" s="4" t="str">
        <f>CONCATENATE(Crén_GEF[[#This Row],[C1]],Crén_GEF[[#This Row],[C2]],Crén_GEF[[#This Row],[C3]],Crén_GEF[[#This Row],[C4]])</f>
        <v>GEF6</v>
      </c>
      <c r="G71" s="24" t="str">
        <f>IF(F73="","Pas de GEF pour ces activités",VLOOKUP(Crén_GEF[[#This Row],[C]],Créneau_semaine[],2,FALSE))</f>
        <v>43 51 6 14 22 30 38</v>
      </c>
    </row>
    <row r="72" spans="1:7" ht="18" customHeight="1" x14ac:dyDescent="0.25">
      <c r="A72" s="8" t="s">
        <v>86</v>
      </c>
      <c r="B72" s="3" t="s">
        <v>33</v>
      </c>
      <c r="F72" s="4" t="str">
        <f>CONCATENATE(Crén_GEF[[#This Row],[C1]],Crén_GEF[[#This Row],[C2]],Crén_GEF[[#This Row],[C3]],Crén_GEF[[#This Row],[C4]])</f>
        <v>GEF1</v>
      </c>
      <c r="G72" s="24" t="str">
        <f>IF(F74="","Pas de GEF pour ces activités",VLOOKUP(Crén_GEF[[#This Row],[C]],Créneau_semaine[],2,FALSE))</f>
        <v>38 46 53 9 17 25 33</v>
      </c>
    </row>
    <row r="73" spans="1:7" ht="18" customHeight="1" x14ac:dyDescent="0.25">
      <c r="A73" s="8" t="s">
        <v>87</v>
      </c>
      <c r="B73" s="3" t="s">
        <v>31</v>
      </c>
      <c r="F73" s="4" t="str">
        <f>CONCATENATE(Crén_GEF[[#This Row],[C1]],Crén_GEF[[#This Row],[C2]],Crén_GEF[[#This Row],[C3]],Crén_GEF[[#This Row],[C4]])</f>
        <v>GEF4</v>
      </c>
      <c r="G73" s="24" t="str">
        <f>IF(F75="","Pas de GEF pour ces activités",VLOOKUP(Crén_GEF[[#This Row],[C]],Créneau_semaine[],2,FALSE))</f>
        <v>41 49 4 12 20 28 36</v>
      </c>
    </row>
    <row r="74" spans="1:7" ht="18" customHeight="1" x14ac:dyDescent="0.25">
      <c r="A74" s="8" t="s">
        <v>88</v>
      </c>
      <c r="B74" s="3" t="s">
        <v>30</v>
      </c>
      <c r="F74" s="4" t="str">
        <f>CONCATENATE(Crén_GEF[[#This Row],[C1]],Crén_GEF[[#This Row],[C2]],Crén_GEF[[#This Row],[C3]],Crén_GEF[[#This Row],[C4]])</f>
        <v>GEF8</v>
      </c>
      <c r="G74" s="24" t="str">
        <f>IF(F76="","Pas de GEF pour ces activités",VLOOKUP(Crén_GEF[[#This Row],[C]],Créneau_semaine[],2,FALSE))</f>
        <v>37 45 53 8 16 24 32</v>
      </c>
    </row>
    <row r="75" spans="1:7" ht="18" customHeight="1" x14ac:dyDescent="0.25">
      <c r="A75" s="8" t="s">
        <v>89</v>
      </c>
      <c r="B75" s="8" t="s">
        <v>42</v>
      </c>
      <c r="F75" s="4" t="str">
        <f>CONCATENATE(Crén_GEF[[#This Row],[C1]],Crén_GEF[[#This Row],[C2]],Crén_GEF[[#This Row],[C3]],Crén_GEF[[#This Row],[C4]])</f>
        <v>GEF5</v>
      </c>
      <c r="G75" s="24" t="str">
        <f>IF(F77="","Pas de GEF pour ces activités",VLOOKUP(Crén_GEF[[#This Row],[C]],Créneau_semaine[],2,FALSE))</f>
        <v>42 50 5 13 21 29 37</v>
      </c>
    </row>
    <row r="76" spans="1:7" ht="18" customHeight="1" x14ac:dyDescent="0.25">
      <c r="A76" s="8" t="s">
        <v>90</v>
      </c>
      <c r="B76" s="1" t="s">
        <v>51</v>
      </c>
      <c r="F76" s="4" t="str">
        <f>CONCATENATE(Crén_GEF[[#This Row],[C1]],Crén_GEF[[#This Row],[C2]],Crén_GEF[[#This Row],[C3]],Crén_GEF[[#This Row],[C4]])</f>
        <v>GEF6</v>
      </c>
      <c r="G76" s="24" t="str">
        <f>IF(F78="","Pas de GEF pour ces activités",VLOOKUP(Crén_GEF[[#This Row],[C]],Créneau_semaine[],2,FALSE))</f>
        <v>43 51 6 14 22 30 38</v>
      </c>
    </row>
    <row r="77" spans="1:7" ht="18" customHeight="1" x14ac:dyDescent="0.25">
      <c r="A77" s="8" t="s">
        <v>91</v>
      </c>
      <c r="B77" s="3" t="s">
        <v>33</v>
      </c>
      <c r="F77" s="4" t="str">
        <f>CONCATENATE(Crén_GEF[[#This Row],[C1]],Crén_GEF[[#This Row],[C2]],Crén_GEF[[#This Row],[C3]],Crén_GEF[[#This Row],[C4]])</f>
        <v>GEF1</v>
      </c>
      <c r="G77" s="24" t="str">
        <f>IF(F79="","Pas de GEF pour ces activités",VLOOKUP(Crén_GEF[[#This Row],[C]],Créneau_semaine[],2,FALSE))</f>
        <v>38 46 53 9 17 25 33</v>
      </c>
    </row>
    <row r="78" spans="1:7" ht="18" customHeight="1" x14ac:dyDescent="0.25">
      <c r="A78" s="8" t="s">
        <v>92</v>
      </c>
      <c r="B78" s="8" t="s">
        <v>9</v>
      </c>
      <c r="F78" s="4" t="str">
        <f>CONCATENATE(Crén_GEF[[#This Row],[C1]],Crén_GEF[[#This Row],[C2]],Crén_GEF[[#This Row],[C3]],Crén_GEF[[#This Row],[C4]])</f>
        <v>GEF2</v>
      </c>
      <c r="G78" s="24" t="str">
        <f>IF(F80="","Pas de GEF pour ces activités",VLOOKUP(Crén_GEF[[#This Row],[C]],Créneau_semaine[],2,FALSE))</f>
        <v>39 47 2 10 18 26 34 0</v>
      </c>
    </row>
    <row r="79" spans="1:7" ht="18" customHeight="1" x14ac:dyDescent="0.25">
      <c r="A79" s="8" t="s">
        <v>93</v>
      </c>
      <c r="B79" s="8" t="s">
        <v>40</v>
      </c>
      <c r="F79" s="4" t="str">
        <f>CONCATENATE(Crén_GEF[[#This Row],[C1]],Crén_GEF[[#This Row],[C2]],Crén_GEF[[#This Row],[C3]],Crén_GEF[[#This Row],[C4]])</f>
        <v>GEF3</v>
      </c>
      <c r="G79" s="24" t="str">
        <f>IF(F81="","Pas de GEF pour ces activités",VLOOKUP(Crén_GEF[[#This Row],[C]],Créneau_semaine[],2,FALSE))</f>
        <v>40 48 3 11 19 27 35</v>
      </c>
    </row>
    <row r="80" spans="1:7" ht="18" customHeight="1" x14ac:dyDescent="0.25">
      <c r="A80" s="8" t="s">
        <v>94</v>
      </c>
      <c r="B80" s="3" t="s">
        <v>31</v>
      </c>
      <c r="F80" s="4" t="str">
        <f>CONCATENATE(Crén_GEF[[#This Row],[C1]],Crén_GEF[[#This Row],[C2]],Crén_GEF[[#This Row],[C3]],Crén_GEF[[#This Row],[C4]])</f>
        <v>GEF4</v>
      </c>
      <c r="G80" s="24" t="str">
        <f>IF(F82="","Pas de GEF pour ces activités",VLOOKUP(Crén_GEF[[#This Row],[C]],Créneau_semaine[],2,FALSE))</f>
        <v>41 49 4 12 20 28 36</v>
      </c>
    </row>
    <row r="81" spans="1:7" ht="18" customHeight="1" x14ac:dyDescent="0.25">
      <c r="A81" s="8" t="s">
        <v>95</v>
      </c>
      <c r="B81" s="3" t="s">
        <v>17</v>
      </c>
      <c r="F81" s="4" t="str">
        <f>CONCATENATE(Crén_GEF[[#This Row],[C1]],Crén_GEF[[#This Row],[C2]],Crén_GEF[[#This Row],[C3]],Crén_GEF[[#This Row],[C4]])</f>
        <v>GEF7</v>
      </c>
      <c r="G81" s="24" t="str">
        <f>IF(F83="","Pas de GEF pour ces activités",VLOOKUP(Crén_GEF[[#This Row],[C]],Créneau_semaine[],2,FALSE))</f>
        <v xml:space="preserve">36 44 52 7 15 23 31 </v>
      </c>
    </row>
    <row r="82" spans="1:7" ht="18" customHeight="1" x14ac:dyDescent="0.25">
      <c r="A82" s="8" t="s">
        <v>96</v>
      </c>
      <c r="B82" s="8" t="s">
        <v>9</v>
      </c>
      <c r="F82" s="4" t="str">
        <f>CONCATENATE(Crén_GEF[[#This Row],[C1]],Crén_GEF[[#This Row],[C2]],Crén_GEF[[#This Row],[C3]],Crén_GEF[[#This Row],[C4]])</f>
        <v>GEF2</v>
      </c>
      <c r="G82" s="24" t="str">
        <f>IF(F84="","Pas de GEF pour ces activités",VLOOKUP(Crén_GEF[[#This Row],[C]],Créneau_semaine[],2,FALSE))</f>
        <v>39 47 2 10 18 26 34 0</v>
      </c>
    </row>
    <row r="83" spans="1:7" ht="18" customHeight="1" x14ac:dyDescent="0.25">
      <c r="A83" s="8" t="s">
        <v>97</v>
      </c>
      <c r="B83" s="8" t="s">
        <v>42</v>
      </c>
      <c r="F83" s="4" t="str">
        <f>CONCATENATE(Crén_GEF[[#This Row],[C1]],Crén_GEF[[#This Row],[C2]],Crén_GEF[[#This Row],[C3]],Crén_GEF[[#This Row],[C4]])</f>
        <v>GEF5</v>
      </c>
      <c r="G83" s="24" t="str">
        <f>IF(F85="","Pas de GEF pour ces activités",VLOOKUP(Crén_GEF[[#This Row],[C]],Créneau_semaine[],2,FALSE))</f>
        <v>42 50 5 13 21 29 37</v>
      </c>
    </row>
    <row r="84" spans="1:7" ht="18" customHeight="1" x14ac:dyDescent="0.25">
      <c r="A84" s="8" t="s">
        <v>98</v>
      </c>
      <c r="B84" s="1" t="s">
        <v>51</v>
      </c>
      <c r="F84" s="4" t="str">
        <f>CONCATENATE(Crén_GEF[[#This Row],[C1]],Crén_GEF[[#This Row],[C2]],Crén_GEF[[#This Row],[C3]],Crén_GEF[[#This Row],[C4]])</f>
        <v>GEF6</v>
      </c>
      <c r="G84" s="24" t="str">
        <f>IF(F86="","Pas de GEF pour ces activités",VLOOKUP(Crén_GEF[[#This Row],[C]],Créneau_semaine[],2,FALSE))</f>
        <v>43 51 6 14 22 30 38</v>
      </c>
    </row>
    <row r="85" spans="1:7" ht="18" customHeight="1" x14ac:dyDescent="0.25">
      <c r="A85" s="8" t="s">
        <v>99</v>
      </c>
      <c r="B85" s="1" t="s">
        <v>51</v>
      </c>
      <c r="F85" s="4" t="str">
        <f>CONCATENATE(Crén_GEF[[#This Row],[C1]],Crén_GEF[[#This Row],[C2]],Crén_GEF[[#This Row],[C3]],Crén_GEF[[#This Row],[C4]])</f>
        <v>GEF6</v>
      </c>
      <c r="G85" s="24" t="str">
        <f>IF(F87="","Pas de GEF pour ces activités",VLOOKUP(Crén_GEF[[#This Row],[C]],Créneau_semaine[],2,FALSE))</f>
        <v>43 51 6 14 22 30 38</v>
      </c>
    </row>
    <row r="86" spans="1:7" ht="18" customHeight="1" x14ac:dyDescent="0.25">
      <c r="A86" s="8" t="s">
        <v>100</v>
      </c>
      <c r="B86" s="8" t="s">
        <v>9</v>
      </c>
      <c r="F86" s="4" t="str">
        <f>CONCATENATE(Crén_GEF[[#This Row],[C1]],Crén_GEF[[#This Row],[C2]],Crén_GEF[[#This Row],[C3]],Crén_GEF[[#This Row],[C4]])</f>
        <v>GEF2</v>
      </c>
      <c r="G86" s="24" t="str">
        <f>IF(F88="","Pas de GEF pour ces activités",VLOOKUP(Crén_GEF[[#This Row],[C]],Créneau_semaine[],2,FALSE))</f>
        <v>39 47 2 10 18 26 34 0</v>
      </c>
    </row>
    <row r="87" spans="1:7" ht="18" customHeight="1" x14ac:dyDescent="0.25">
      <c r="A87" s="8" t="s">
        <v>101</v>
      </c>
      <c r="B87" s="8" t="s">
        <v>9</v>
      </c>
      <c r="F87" s="4" t="str">
        <f>CONCATENATE(Crén_GEF[[#This Row],[C1]],Crén_GEF[[#This Row],[C2]],Crén_GEF[[#This Row],[C3]],Crén_GEF[[#This Row],[C4]])</f>
        <v>GEF2</v>
      </c>
      <c r="G87" s="24" t="str">
        <f>IF(F89="","Pas de GEF pour ces activités",VLOOKUP(Crén_GEF[[#This Row],[C]],Créneau_semaine[],2,FALSE))</f>
        <v>39 47 2 10 18 26 34 0</v>
      </c>
    </row>
    <row r="88" spans="1:7" ht="18" customHeight="1" x14ac:dyDescent="0.25">
      <c r="A88" s="8" t="s">
        <v>102</v>
      </c>
      <c r="B88" s="3" t="s">
        <v>30</v>
      </c>
      <c r="C88" s="2" t="s">
        <v>31</v>
      </c>
      <c r="F88" s="4" t="str">
        <f>CONCATENATE(Crén_GEF[[#This Row],[C1]],Crén_GEF[[#This Row],[C2]],Crén_GEF[[#This Row],[C3]],Crén_GEF[[#This Row],[C4]])</f>
        <v>GEF8GEF4</v>
      </c>
      <c r="G88" s="24" t="str">
        <f>IF(F90="","Pas de GEF pour ces activités",VLOOKUP(Crén_GEF[[#This Row],[C]],Créneau_semaine[],2,FALSE))</f>
        <v>37 41 45 49 53 4 8 12 16 20 24 28 32 36</v>
      </c>
    </row>
    <row r="89" spans="1:7" ht="18" customHeight="1" x14ac:dyDescent="0.25">
      <c r="A89" s="8" t="s">
        <v>103</v>
      </c>
      <c r="B89" s="1" t="s">
        <v>51</v>
      </c>
      <c r="F89" s="4" t="str">
        <f>CONCATENATE(Crén_GEF[[#This Row],[C1]],Crén_GEF[[#This Row],[C2]],Crén_GEF[[#This Row],[C3]],Crén_GEF[[#This Row],[C4]])</f>
        <v>GEF6</v>
      </c>
      <c r="G89" s="24" t="str">
        <f>IF(F91="","Pas de GEF pour ces activités",VLOOKUP(Crén_GEF[[#This Row],[C]],Créneau_semaine[],2,FALSE))</f>
        <v>43 51 6 14 22 30 38</v>
      </c>
    </row>
    <row r="90" spans="1:7" ht="18" customHeight="1" x14ac:dyDescent="0.25">
      <c r="A90" s="8" t="s">
        <v>104</v>
      </c>
      <c r="B90" s="3" t="s">
        <v>33</v>
      </c>
      <c r="F90" s="4" t="str">
        <f>CONCATENATE(Crén_GEF[[#This Row],[C1]],Crén_GEF[[#This Row],[C2]],Crén_GEF[[#This Row],[C3]],Crén_GEF[[#This Row],[C4]])</f>
        <v>GEF1</v>
      </c>
      <c r="G90" s="24" t="str">
        <f>IF(F92="","Pas de GEF pour ces activités",VLOOKUP(Crén_GEF[[#This Row],[C]],Créneau_semaine[],2,FALSE))</f>
        <v>38 46 53 9 17 25 33</v>
      </c>
    </row>
    <row r="91" spans="1:7" ht="18" customHeight="1" x14ac:dyDescent="0.25">
      <c r="A91" s="8" t="s">
        <v>105</v>
      </c>
      <c r="B91" s="8" t="s">
        <v>42</v>
      </c>
      <c r="F91" s="4" t="str">
        <f>CONCATENATE(Crén_GEF[[#This Row],[C1]],Crén_GEF[[#This Row],[C2]],Crén_GEF[[#This Row],[C3]],Crén_GEF[[#This Row],[C4]])</f>
        <v>GEF5</v>
      </c>
      <c r="G91" s="24" t="str">
        <f>IF(F93="","Pas de GEF pour ces activités",VLOOKUP(Crén_GEF[[#This Row],[C]],Créneau_semaine[],2,FALSE))</f>
        <v>42 50 5 13 21 29 37</v>
      </c>
    </row>
    <row r="92" spans="1:7" ht="18" customHeight="1" x14ac:dyDescent="0.25">
      <c r="A92" s="8" t="s">
        <v>106</v>
      </c>
      <c r="B92" s="3" t="s">
        <v>31</v>
      </c>
      <c r="F92" s="4" t="str">
        <f>CONCATENATE(Crén_GEF[[#This Row],[C1]],Crén_GEF[[#This Row],[C2]],Crén_GEF[[#This Row],[C3]],Crén_GEF[[#This Row],[C4]])</f>
        <v>GEF4</v>
      </c>
      <c r="G92" s="24" t="str">
        <f>IF(F94="","Pas de GEF pour ces activités",VLOOKUP(Crén_GEF[[#This Row],[C]],Créneau_semaine[],2,FALSE))</f>
        <v>41 49 4 12 20 28 36</v>
      </c>
    </row>
    <row r="93" spans="1:7" ht="18" customHeight="1" x14ac:dyDescent="0.25">
      <c r="A93" s="8" t="s">
        <v>107</v>
      </c>
      <c r="B93" s="3" t="s">
        <v>30</v>
      </c>
      <c r="F93" s="4" t="str">
        <f>CONCATENATE(Crén_GEF[[#This Row],[C1]],Crén_GEF[[#This Row],[C2]],Crén_GEF[[#This Row],[C3]],Crén_GEF[[#This Row],[C4]])</f>
        <v>GEF8</v>
      </c>
      <c r="G93" s="24" t="str">
        <f>IF(F95="","Pas de GEF pour ces activités",VLOOKUP(Crén_GEF[[#This Row],[C]],Créneau_semaine[],2,FALSE))</f>
        <v>37 45 53 8 16 24 32</v>
      </c>
    </row>
    <row r="94" spans="1:7" ht="18" customHeight="1" x14ac:dyDescent="0.25">
      <c r="A94" s="8" t="s">
        <v>108</v>
      </c>
      <c r="B94" s="3" t="s">
        <v>30</v>
      </c>
      <c r="F94" s="4" t="str">
        <f>CONCATENATE(Crén_GEF[[#This Row],[C1]],Crén_GEF[[#This Row],[C2]],Crén_GEF[[#This Row],[C3]],Crén_GEF[[#This Row],[C4]])</f>
        <v>GEF8</v>
      </c>
      <c r="G94" s="24" t="str">
        <f>IF(F96="","Pas de GEF pour ces activités",VLOOKUP(Crén_GEF[[#This Row],[C]],Créneau_semaine[],2,FALSE))</f>
        <v>37 45 53 8 16 24 32</v>
      </c>
    </row>
    <row r="95" spans="1:7" ht="18" customHeight="1" x14ac:dyDescent="0.25">
      <c r="A95" s="8" t="s">
        <v>109</v>
      </c>
      <c r="B95" s="3" t="s">
        <v>31</v>
      </c>
      <c r="F95" s="4" t="str">
        <f>CONCATENATE(Crén_GEF[[#This Row],[C1]],Crén_GEF[[#This Row],[C2]],Crén_GEF[[#This Row],[C3]],Crén_GEF[[#This Row],[C4]])</f>
        <v>GEF4</v>
      </c>
      <c r="G95" s="24" t="str">
        <f>IF(F97="","Pas de GEF pour ces activités",VLOOKUP(Crén_GEF[[#This Row],[C]],Créneau_semaine[],2,FALSE))</f>
        <v>41 49 4 12 20 28 36</v>
      </c>
    </row>
    <row r="96" spans="1:7" ht="18" customHeight="1" x14ac:dyDescent="0.25">
      <c r="A96" s="8" t="s">
        <v>110</v>
      </c>
      <c r="B96" s="8" t="s">
        <v>9</v>
      </c>
      <c r="F96" s="4" t="str">
        <f>CONCATENATE(Crén_GEF[[#This Row],[C1]],Crén_GEF[[#This Row],[C2]],Crén_GEF[[#This Row],[C3]],Crén_GEF[[#This Row],[C4]])</f>
        <v>GEF2</v>
      </c>
      <c r="G96" s="24" t="str">
        <f>IF(F98="","Pas de GEF pour ces activités",VLOOKUP(Crén_GEF[[#This Row],[C]],Créneau_semaine[],2,FALSE))</f>
        <v>39 47 2 10 18 26 34 0</v>
      </c>
    </row>
    <row r="97" spans="1:7" ht="18" customHeight="1" x14ac:dyDescent="0.25">
      <c r="A97" s="8" t="s">
        <v>111</v>
      </c>
      <c r="B97" s="3" t="s">
        <v>17</v>
      </c>
      <c r="C97" s="1" t="s">
        <v>33</v>
      </c>
      <c r="D97" s="1" t="s">
        <v>42</v>
      </c>
      <c r="F97" s="4" t="str">
        <f>CONCATENATE(Crén_GEF[[#This Row],[C1]],Crén_GEF[[#This Row],[C2]],Crén_GEF[[#This Row],[C3]],Crén_GEF[[#This Row],[C4]])</f>
        <v>GEF7GEF1GEF5</v>
      </c>
      <c r="G97" s="24" t="str">
        <f>IF(F99="","Pas de GEF pour ces activités",VLOOKUP(Crén_GEF[[#This Row],[C]],Créneau_semaine[],2,FALSE))</f>
        <v>36 38 42 44 46 50 52 53 5 7 9 13 15 17 21 23 25 29 31 33 37</v>
      </c>
    </row>
    <row r="98" spans="1:7" ht="18" customHeight="1" x14ac:dyDescent="0.25">
      <c r="A98" s="2" t="s">
        <v>112</v>
      </c>
      <c r="B98" s="3" t="s">
        <v>33</v>
      </c>
      <c r="C98" s="1" t="s">
        <v>42</v>
      </c>
      <c r="D98" s="2"/>
      <c r="E98" s="2"/>
      <c r="F98" s="4" t="str">
        <f>CONCATENATE(Crén_GEF[[#This Row],[C1]],Crén_GEF[[#This Row],[C2]],Crén_GEF[[#This Row],[C3]],Crén_GEF[[#This Row],[C4]])</f>
        <v>GEF1GEF5</v>
      </c>
      <c r="G98" s="24" t="str">
        <f>IF(F100="","Pas de GEF pour ces activités",VLOOKUP(Crén_GEF[[#This Row],[C]],Créneau_semaine[],2,FALSE))</f>
        <v>38 42 46 50 53 5 9 13 17 21 25 29 33 37</v>
      </c>
    </row>
    <row r="99" spans="1:7" ht="18" customHeight="1" x14ac:dyDescent="0.25">
      <c r="A99" s="8" t="s">
        <v>113</v>
      </c>
      <c r="B99" s="3" t="s">
        <v>33</v>
      </c>
      <c r="C99" s="1" t="s">
        <v>42</v>
      </c>
      <c r="F99" s="4" t="str">
        <f>CONCATENATE(Crén_GEF[[#This Row],[C1]],Crén_GEF[[#This Row],[C2]],Crén_GEF[[#This Row],[C3]],Crén_GEF[[#This Row],[C4]])</f>
        <v>GEF1GEF5</v>
      </c>
      <c r="G99" s="24" t="str">
        <f>IF(F101="","Pas de GEF pour ces activités",VLOOKUP(Crén_GEF[[#This Row],[C]],Créneau_semaine[],2,FALSE))</f>
        <v>38 42 46 50 53 5 9 13 17 21 25 29 33 37</v>
      </c>
    </row>
    <row r="100" spans="1:7" ht="18" customHeight="1" x14ac:dyDescent="0.25">
      <c r="A100" s="1" t="s">
        <v>114</v>
      </c>
      <c r="B100" s="3" t="s">
        <v>17</v>
      </c>
      <c r="F100" s="4" t="str">
        <f>CONCATENATE(Crén_GEF[[#This Row],[C1]],Crén_GEF[[#This Row],[C2]],Crén_GEF[[#This Row],[C3]],Crén_GEF[[#This Row],[C4]])</f>
        <v>GEF7</v>
      </c>
      <c r="G100" s="24" t="str">
        <f>IF(F102="","Pas de GEF pour ces activités",VLOOKUP(Crén_GEF[[#This Row],[C]],Créneau_semaine[],2,FALSE))</f>
        <v xml:space="preserve">36 44 52 7 15 23 31 </v>
      </c>
    </row>
    <row r="101" spans="1:7" ht="18" customHeight="1" x14ac:dyDescent="0.25">
      <c r="A101" s="1" t="s">
        <v>115</v>
      </c>
      <c r="B101" s="3" t="s">
        <v>33</v>
      </c>
      <c r="F101" s="4" t="str">
        <f>CONCATENATE(Crén_GEF[[#This Row],[C1]],Crén_GEF[[#This Row],[C2]],Crén_GEF[[#This Row],[C3]],Crén_GEF[[#This Row],[C4]])</f>
        <v>GEF1</v>
      </c>
      <c r="G101" s="24" t="str">
        <f>IF(F103="","Pas de GEF pour ces activités",VLOOKUP(Crén_GEF[[#This Row],[C]],Créneau_semaine[],2,FALSE))</f>
        <v>38 46 53 9 17 25 33</v>
      </c>
    </row>
    <row r="102" spans="1:7" ht="18" customHeight="1" x14ac:dyDescent="0.25">
      <c r="A102" s="1" t="s">
        <v>116</v>
      </c>
      <c r="B102" s="3" t="s">
        <v>33</v>
      </c>
      <c r="F102" s="4" t="str">
        <f>CONCATENATE(Crén_GEF[[#This Row],[C1]],Crén_GEF[[#This Row],[C2]],Crén_GEF[[#This Row],[C3]],Crén_GEF[[#This Row],[C4]])</f>
        <v>GEF1</v>
      </c>
      <c r="G102" s="24" t="str">
        <f>IF(F104="","Pas de GEF pour ces activités",VLOOKUP(Crén_GEF[[#This Row],[C]],Créneau_semaine[],2,FALSE))</f>
        <v>38 46 53 9 17 25 33</v>
      </c>
    </row>
    <row r="103" spans="1:7" ht="18" customHeight="1" x14ac:dyDescent="0.25">
      <c r="A103" s="1" t="s">
        <v>117</v>
      </c>
      <c r="B103" s="3" t="s">
        <v>17</v>
      </c>
      <c r="F103" s="4" t="str">
        <f>CONCATENATE(Crén_GEF[[#This Row],[C1]],Crén_GEF[[#This Row],[C2]],Crén_GEF[[#This Row],[C3]],Crén_GEF[[#This Row],[C4]])</f>
        <v>GEF7</v>
      </c>
      <c r="G103" s="24" t="str">
        <f>IF(F105="","Pas de GEF pour ces activités",VLOOKUP(Crén_GEF[[#This Row],[C]],Créneau_semaine[],2,FALSE))</f>
        <v xml:space="preserve">36 44 52 7 15 23 31 </v>
      </c>
    </row>
    <row r="104" spans="1:7" ht="18" customHeight="1" x14ac:dyDescent="0.25">
      <c r="A104" s="1" t="s">
        <v>118</v>
      </c>
      <c r="B104" s="8" t="s">
        <v>40</v>
      </c>
      <c r="F104" s="4" t="str">
        <f>CONCATENATE(Crén_GEF[[#This Row],[C1]],Crén_GEF[[#This Row],[C2]],Crén_GEF[[#This Row],[C3]],Crén_GEF[[#This Row],[C4]])</f>
        <v>GEF3</v>
      </c>
      <c r="G104" s="24" t="str">
        <f>IF(F106="","Pas de GEF pour ces activités",VLOOKUP(Crén_GEF[[#This Row],[C]],Créneau_semaine[],2,FALSE))</f>
        <v>40 48 3 11 19 27 35</v>
      </c>
    </row>
    <row r="105" spans="1:7" ht="18" customHeight="1" x14ac:dyDescent="0.25">
      <c r="A105" s="1" t="s">
        <v>119</v>
      </c>
      <c r="B105" s="8" t="s">
        <v>42</v>
      </c>
      <c r="F105" s="4" t="str">
        <f>CONCATENATE(Crén_GEF[[#This Row],[C1]],Crén_GEF[[#This Row],[C2]],Crén_GEF[[#This Row],[C3]],Crén_GEF[[#This Row],[C4]])</f>
        <v>GEF5</v>
      </c>
      <c r="G105" s="24" t="str">
        <f>IF(F107="","Pas de GEF pour ces activités",VLOOKUP(Crén_GEF[[#This Row],[C]],Créneau_semaine[],2,FALSE))</f>
        <v>42 50 5 13 21 29 37</v>
      </c>
    </row>
    <row r="106" spans="1:7" ht="18" customHeight="1" x14ac:dyDescent="0.25">
      <c r="A106" s="1" t="s">
        <v>120</v>
      </c>
      <c r="B106" s="3" t="s">
        <v>30</v>
      </c>
      <c r="F106" s="4" t="str">
        <f>CONCATENATE(Crén_GEF[[#This Row],[C1]],Crén_GEF[[#This Row],[C2]],Crén_GEF[[#This Row],[C3]],Crén_GEF[[#This Row],[C4]])</f>
        <v>GEF8</v>
      </c>
      <c r="G106" s="24" t="str">
        <f>IF(F108="","Pas de GEF pour ces activités",VLOOKUP(Crén_GEF[[#This Row],[C]],Créneau_semaine[],2,FALSE))</f>
        <v>37 45 53 8 16 24 32</v>
      </c>
    </row>
    <row r="107" spans="1:7" ht="18" customHeight="1" x14ac:dyDescent="0.25">
      <c r="A107" s="1" t="s">
        <v>121</v>
      </c>
      <c r="B107" s="3" t="s">
        <v>17</v>
      </c>
      <c r="F107" s="4" t="str">
        <f>CONCATENATE(Crén_GEF[[#This Row],[C1]],Crén_GEF[[#This Row],[C2]],Crén_GEF[[#This Row],[C3]],Crén_GEF[[#This Row],[C4]])</f>
        <v>GEF7</v>
      </c>
      <c r="G107" s="24" t="str">
        <f>IF(F109="","Pas de GEF pour ces activités",VLOOKUP(Crén_GEF[[#This Row],[C]],Créneau_semaine[],2,FALSE))</f>
        <v xml:space="preserve">36 44 52 7 15 23 31 </v>
      </c>
    </row>
    <row r="108" spans="1:7" ht="18" customHeight="1" x14ac:dyDescent="0.25">
      <c r="A108" s="1" t="s">
        <v>121</v>
      </c>
      <c r="B108" s="8" t="s">
        <v>40</v>
      </c>
      <c r="F108" s="4" t="str">
        <f>CONCATENATE(Crén_GEF[[#This Row],[C1]],Crén_GEF[[#This Row],[C2]],Crén_GEF[[#This Row],[C3]],Crén_GEF[[#This Row],[C4]])</f>
        <v>GEF3</v>
      </c>
      <c r="G108" s="24" t="str">
        <f>IF(F110="","Pas de GEF pour ces activités",VLOOKUP(Crén_GEF[[#This Row],[C]],Créneau_semaine[],2,FALSE))</f>
        <v>40 48 3 11 19 27 35</v>
      </c>
    </row>
    <row r="109" spans="1:7" ht="18" customHeight="1" x14ac:dyDescent="0.25">
      <c r="A109" s="1" t="s">
        <v>122</v>
      </c>
      <c r="B109" s="3" t="s">
        <v>30</v>
      </c>
      <c r="C109" s="2" t="s">
        <v>31</v>
      </c>
      <c r="F109" s="4" t="str">
        <f>CONCATENATE(Crén_GEF[[#This Row],[C1]],Crén_GEF[[#This Row],[C2]],Crén_GEF[[#This Row],[C3]],Crén_GEF[[#This Row],[C4]])</f>
        <v>GEF8GEF4</v>
      </c>
      <c r="G109" s="24" t="str">
        <f>IF(F111="","Pas de GEF pour ces activités",VLOOKUP(Crén_GEF[[#This Row],[C]],Créneau_semaine[],2,FALSE))</f>
        <v>37 41 45 49 53 4 8 12 16 20 24 28 32 36</v>
      </c>
    </row>
    <row r="110" spans="1:7" ht="18" customHeight="1" x14ac:dyDescent="0.25">
      <c r="A110" s="1" t="s">
        <v>123</v>
      </c>
      <c r="B110" s="8" t="s">
        <v>40</v>
      </c>
      <c r="F110" s="4" t="str">
        <f>CONCATENATE(Crén_GEF[[#This Row],[C1]],Crén_GEF[[#This Row],[C2]],Crén_GEF[[#This Row],[C3]],Crén_GEF[[#This Row],[C4]])</f>
        <v>GEF3</v>
      </c>
      <c r="G110" s="24" t="str">
        <f>IF(F112="","Pas de GEF pour ces activités",VLOOKUP(Crén_GEF[[#This Row],[C]],Créneau_semaine[],2,FALSE))</f>
        <v>40 48 3 11 19 27 35</v>
      </c>
    </row>
    <row r="111" spans="1:7" ht="18" customHeight="1" x14ac:dyDescent="0.25">
      <c r="A111" s="1" t="s">
        <v>124</v>
      </c>
      <c r="B111" s="3" t="s">
        <v>17</v>
      </c>
      <c r="C111" s="1" t="s">
        <v>40</v>
      </c>
      <c r="F111" s="4" t="str">
        <f>CONCATENATE(Crén_GEF[[#This Row],[C1]],Crén_GEF[[#This Row],[C2]],Crén_GEF[[#This Row],[C3]],Crén_GEF[[#This Row],[C4]])</f>
        <v>GEF7GEF3</v>
      </c>
      <c r="G111" s="24" t="str">
        <f>IF(F113="","Pas de GEF pour ces activités",VLOOKUP(Crén_GEF[[#This Row],[C]],Créneau_semaine[],2,FALSE))</f>
        <v>36 40 44 48 52 3 7 11 15 19 23 27 31 35</v>
      </c>
    </row>
    <row r="112" spans="1:7" ht="18" customHeight="1" x14ac:dyDescent="0.25">
      <c r="A112" s="1" t="s">
        <v>125</v>
      </c>
      <c r="B112" s="3" t="s">
        <v>17</v>
      </c>
      <c r="C112" s="1" t="s">
        <v>40</v>
      </c>
      <c r="F112" s="4" t="str">
        <f>CONCATENATE(Crén_GEF[[#This Row],[C1]],Crén_GEF[[#This Row],[C2]],Crén_GEF[[#This Row],[C3]],Crén_GEF[[#This Row],[C4]])</f>
        <v>GEF7GEF3</v>
      </c>
      <c r="G112" s="24" t="str">
        <f>IF(F114="","Pas de GEF pour ces activités",VLOOKUP(Crén_GEF[[#This Row],[C]],Créneau_semaine[],2,FALSE))</f>
        <v>36 40 44 48 52 3 7 11 15 19 23 27 31 35</v>
      </c>
    </row>
    <row r="113" spans="1:7" ht="18" customHeight="1" x14ac:dyDescent="0.25">
      <c r="A113" s="1" t="s">
        <v>126</v>
      </c>
      <c r="B113" s="3" t="s">
        <v>33</v>
      </c>
      <c r="C113" s="1" t="s">
        <v>42</v>
      </c>
      <c r="F113" s="4" t="str">
        <f>CONCATENATE(Crén_GEF[[#This Row],[C1]],Crén_GEF[[#This Row],[C2]],Crén_GEF[[#This Row],[C3]],Crén_GEF[[#This Row],[C4]])</f>
        <v>GEF1GEF5</v>
      </c>
      <c r="G113" s="24" t="str">
        <f>IF(F115="","Pas de GEF pour ces activités",VLOOKUP(Crén_GEF[[#This Row],[C]],Créneau_semaine[],2,FALSE))</f>
        <v>38 42 46 50 53 5 9 13 17 21 25 29 33 37</v>
      </c>
    </row>
    <row r="114" spans="1:7" ht="18" customHeight="1" x14ac:dyDescent="0.25">
      <c r="A114" s="1" t="s">
        <v>127</v>
      </c>
      <c r="B114" s="3" t="s">
        <v>30</v>
      </c>
      <c r="F114" s="4" t="str">
        <f>CONCATENATE(Crén_GEF[[#This Row],[C1]],Crén_GEF[[#This Row],[C2]],Crén_GEF[[#This Row],[C3]],Crén_GEF[[#This Row],[C4]])</f>
        <v>GEF8</v>
      </c>
      <c r="G114" s="24" t="str">
        <f>IF(F116="","Pas de GEF pour ces activités",VLOOKUP(Crén_GEF[[#This Row],[C]],Créneau_semaine[],2,FALSE))</f>
        <v>37 45 53 8 16 24 32</v>
      </c>
    </row>
    <row r="115" spans="1:7" ht="18" customHeight="1" x14ac:dyDescent="0.25">
      <c r="A115" s="1" t="s">
        <v>128</v>
      </c>
      <c r="B115" s="8" t="s">
        <v>9</v>
      </c>
      <c r="F115" s="4" t="str">
        <f>CONCATENATE(Crén_GEF[[#This Row],[C1]],Crén_GEF[[#This Row],[C2]],Crén_GEF[[#This Row],[C3]],Crén_GEF[[#This Row],[C4]])</f>
        <v>GEF2</v>
      </c>
      <c r="G115" s="24" t="str">
        <f>IF(F117="","Pas de GEF pour ces activités",VLOOKUP(Crén_GEF[[#This Row],[C]],Créneau_semaine[],2,FALSE))</f>
        <v>39 47 2 10 18 26 34 0</v>
      </c>
    </row>
    <row r="116" spans="1:7" ht="18" customHeight="1" x14ac:dyDescent="0.25">
      <c r="A116" s="1" t="s">
        <v>129</v>
      </c>
      <c r="B116" s="3" t="s">
        <v>31</v>
      </c>
      <c r="F116" s="4" t="str">
        <f>CONCATENATE(Crén_GEF[[#This Row],[C1]],Crén_GEF[[#This Row],[C2]],Crén_GEF[[#This Row],[C3]],Crén_GEF[[#This Row],[C4]])</f>
        <v>GEF4</v>
      </c>
      <c r="G116" s="24" t="str">
        <f>IF(F118="","Pas de GEF pour ces activités",VLOOKUP(Crén_GEF[[#This Row],[C]],Créneau_semaine[],2,FALSE))</f>
        <v>41 49 4 12 20 28 36</v>
      </c>
    </row>
    <row r="117" spans="1:7" ht="18" customHeight="1" x14ac:dyDescent="0.25">
      <c r="A117" s="1" t="s">
        <v>130</v>
      </c>
      <c r="B117" s="3" t="s">
        <v>33</v>
      </c>
      <c r="F117" s="4" t="str">
        <f>CONCATENATE(Crén_GEF[[#This Row],[C1]],Crén_GEF[[#This Row],[C2]],Crén_GEF[[#This Row],[C3]],Crén_GEF[[#This Row],[C4]])</f>
        <v>GEF1</v>
      </c>
      <c r="G117" s="24" t="str">
        <f>IF(F119="","Pas de GEF pour ces activités",VLOOKUP(Crén_GEF[[#This Row],[C]],Créneau_semaine[],2,FALSE))</f>
        <v>38 46 53 9 17 25 33</v>
      </c>
    </row>
    <row r="118" spans="1:7" ht="18" customHeight="1" x14ac:dyDescent="0.25">
      <c r="A118" s="1" t="s">
        <v>131</v>
      </c>
      <c r="B118" s="8" t="s">
        <v>40</v>
      </c>
      <c r="F118" s="4" t="str">
        <f>CONCATENATE(Crén_GEF[[#This Row],[C1]],Crén_GEF[[#This Row],[C2]],Crén_GEF[[#This Row],[C3]],Crén_GEF[[#This Row],[C4]])</f>
        <v>GEF3</v>
      </c>
      <c r="G118" s="24" t="str">
        <f>IF(F120="","Pas de GEF pour ces activités",VLOOKUP(Crén_GEF[[#This Row],[C]],Créneau_semaine[],2,FALSE))</f>
        <v>40 48 3 11 19 27 35</v>
      </c>
    </row>
    <row r="119" spans="1:7" ht="18" customHeight="1" x14ac:dyDescent="0.25">
      <c r="A119" s="1" t="s">
        <v>132</v>
      </c>
      <c r="B119" s="3" t="s">
        <v>30</v>
      </c>
      <c r="C119" s="2" t="s">
        <v>31</v>
      </c>
      <c r="F119" s="4" t="str">
        <f>CONCATENATE(Crén_GEF[[#This Row],[C1]],Crén_GEF[[#This Row],[C2]],Crén_GEF[[#This Row],[C3]],Crén_GEF[[#This Row],[C4]])</f>
        <v>GEF8GEF4</v>
      </c>
      <c r="G119" s="24" t="str">
        <f>IF(F121="","Pas de GEF pour ces activités",VLOOKUP(Crén_GEF[[#This Row],[C]],Créneau_semaine[],2,FALSE))</f>
        <v>37 41 45 49 53 4 8 12 16 20 24 28 32 36</v>
      </c>
    </row>
    <row r="120" spans="1:7" ht="18" customHeight="1" x14ac:dyDescent="0.25">
      <c r="A120" s="1" t="s">
        <v>133</v>
      </c>
      <c r="B120" s="8" t="s">
        <v>9</v>
      </c>
      <c r="C120" s="1" t="s">
        <v>51</v>
      </c>
      <c r="F120" s="4" t="str">
        <f>CONCATENATE(Crén_GEF[[#This Row],[C1]],Crén_GEF[[#This Row],[C2]],Crén_GEF[[#This Row],[C3]],Crén_GEF[[#This Row],[C4]])</f>
        <v>GEF2GEF6</v>
      </c>
      <c r="G120" s="24" t="str">
        <f>IF(F122="","Pas de GEF pour ces activités",VLOOKUP(Crén_GEF[[#This Row],[C]],Créneau_semaine[],2,FALSE))</f>
        <v>39 43 47 51 2 6 10 14 18 22 26 30 34 38</v>
      </c>
    </row>
    <row r="121" spans="1:7" ht="18" customHeight="1" x14ac:dyDescent="0.25">
      <c r="A121" s="1" t="s">
        <v>134</v>
      </c>
      <c r="B121" s="8" t="s">
        <v>40</v>
      </c>
      <c r="F121" s="4" t="str">
        <f>CONCATENATE(Crén_GEF[[#This Row],[C1]],Crén_GEF[[#This Row],[C2]],Crén_GEF[[#This Row],[C3]],Crén_GEF[[#This Row],[C4]])</f>
        <v>GEF3</v>
      </c>
      <c r="G121" s="24" t="str">
        <f>IF(F123="","Pas de GEF pour ces activités",VLOOKUP(Crén_GEF[[#This Row],[C]],Créneau_semaine[],2,FALSE))</f>
        <v>40 48 3 11 19 27 35</v>
      </c>
    </row>
    <row r="122" spans="1:7" ht="18" customHeight="1" x14ac:dyDescent="0.25">
      <c r="A122" s="1" t="s">
        <v>135</v>
      </c>
      <c r="B122" s="3" t="s">
        <v>17</v>
      </c>
      <c r="C122" s="1" t="s">
        <v>40</v>
      </c>
      <c r="F122" s="4" t="str">
        <f>CONCATENATE(Crén_GEF[[#This Row],[C1]],Crén_GEF[[#This Row],[C2]],Crén_GEF[[#This Row],[C3]],Crén_GEF[[#This Row],[C4]])</f>
        <v>GEF7GEF3</v>
      </c>
      <c r="G122" s="24" t="str">
        <f>IF(F124="","Pas de GEF pour ces activités",VLOOKUP(Crén_GEF[[#This Row],[C]],Créneau_semaine[],2,FALSE))</f>
        <v>36 40 44 48 52 3 7 11 15 19 23 27 31 35</v>
      </c>
    </row>
    <row r="123" spans="1:7" ht="18" customHeight="1" x14ac:dyDescent="0.25">
      <c r="A123" s="1" t="s">
        <v>136</v>
      </c>
      <c r="B123" s="3" t="s">
        <v>30</v>
      </c>
      <c r="C123" s="2" t="s">
        <v>31</v>
      </c>
      <c r="F123" s="4" t="str">
        <f>CONCATENATE(Crén_GEF[[#This Row],[C1]],Crén_GEF[[#This Row],[C2]],Crén_GEF[[#This Row],[C3]],Crén_GEF[[#This Row],[C4]])</f>
        <v>GEF8GEF4</v>
      </c>
      <c r="G123" s="24" t="str">
        <f>IF(F125="","Pas de GEF pour ces activités",VLOOKUP(Crén_GEF[[#This Row],[C]],Créneau_semaine[],2,FALSE))</f>
        <v>37 41 45 49 53 4 8 12 16 20 24 28 32 36</v>
      </c>
    </row>
    <row r="124" spans="1:7" ht="18" customHeight="1" x14ac:dyDescent="0.25">
      <c r="A124" s="1" t="s">
        <v>137</v>
      </c>
      <c r="B124" s="3" t="s">
        <v>30</v>
      </c>
      <c r="F124" s="4" t="str">
        <f>CONCATENATE(Crén_GEF[[#This Row],[C1]],Crén_GEF[[#This Row],[C2]],Crén_GEF[[#This Row],[C3]],Crén_GEF[[#This Row],[C4]])</f>
        <v>GEF8</v>
      </c>
      <c r="G124" s="24" t="str">
        <f>IF(F126="","Pas de GEF pour ces activités",VLOOKUP(Crén_GEF[[#This Row],[C]],Créneau_semaine[],2,FALSE))</f>
        <v>37 45 53 8 16 24 32</v>
      </c>
    </row>
    <row r="125" spans="1:7" ht="18" customHeight="1" x14ac:dyDescent="0.25">
      <c r="A125" s="1" t="s">
        <v>138</v>
      </c>
      <c r="B125" s="3" t="s">
        <v>33</v>
      </c>
      <c r="F125" s="4" t="str">
        <f>CONCATENATE(Crén_GEF[[#This Row],[C1]],Crén_GEF[[#This Row],[C2]],Crén_GEF[[#This Row],[C3]],Crén_GEF[[#This Row],[C4]])</f>
        <v>GEF1</v>
      </c>
      <c r="G125" s="24" t="str">
        <f>IF(F127="","Pas de GEF pour ces activités",VLOOKUP(Crén_GEF[[#This Row],[C]],Créneau_semaine[],2,FALSE))</f>
        <v>38 46 53 9 17 25 33</v>
      </c>
    </row>
    <row r="126" spans="1:7" ht="18" customHeight="1" x14ac:dyDescent="0.25">
      <c r="A126" s="1" t="s">
        <v>139</v>
      </c>
      <c r="B126" s="8" t="s">
        <v>42</v>
      </c>
      <c r="F126" s="4" t="str">
        <f>CONCATENATE(Crén_GEF[[#This Row],[C1]],Crén_GEF[[#This Row],[C2]],Crén_GEF[[#This Row],[C3]],Crén_GEF[[#This Row],[C4]])</f>
        <v>GEF5</v>
      </c>
      <c r="G126" s="24" t="str">
        <f>IF(F128="","Pas de GEF pour ces activités",VLOOKUP(Crén_GEF[[#This Row],[C]],Créneau_semaine[],2,FALSE))</f>
        <v>42 50 5 13 21 29 37</v>
      </c>
    </row>
    <row r="127" spans="1:7" ht="18" customHeight="1" x14ac:dyDescent="0.25">
      <c r="A127" s="1" t="s">
        <v>140</v>
      </c>
      <c r="B127" s="3" t="s">
        <v>17</v>
      </c>
      <c r="C127" s="1" t="s">
        <v>40</v>
      </c>
      <c r="F127" s="4" t="str">
        <f>CONCATENATE(Crén_GEF[[#This Row],[C1]],Crén_GEF[[#This Row],[C2]],Crén_GEF[[#This Row],[C3]],Crén_GEF[[#This Row],[C4]])</f>
        <v>GEF7GEF3</v>
      </c>
      <c r="G127" s="24" t="str">
        <f>IF(F129="","Pas de GEF pour ces activités",VLOOKUP(Crén_GEF[[#This Row],[C]],Créneau_semaine[],2,FALSE))</f>
        <v>36 40 44 48 52 3 7 11 15 19 23 27 31 35</v>
      </c>
    </row>
    <row r="128" spans="1:7" ht="18" customHeight="1" x14ac:dyDescent="0.25">
      <c r="A128" s="1" t="s">
        <v>141</v>
      </c>
      <c r="B128" s="3" t="s">
        <v>30</v>
      </c>
      <c r="C128" s="2" t="s">
        <v>31</v>
      </c>
      <c r="F128" s="4" t="str">
        <f>CONCATENATE(Crén_GEF[[#This Row],[C1]],Crén_GEF[[#This Row],[C2]],Crén_GEF[[#This Row],[C3]],Crén_GEF[[#This Row],[C4]])</f>
        <v>GEF8GEF4</v>
      </c>
      <c r="G128" s="24" t="str">
        <f>IF(F130="","Pas de GEF pour ces activités",VLOOKUP(Crén_GEF[[#This Row],[C]],Créneau_semaine[],2,FALSE))</f>
        <v>37 41 45 49 53 4 8 12 16 20 24 28 32 36</v>
      </c>
    </row>
    <row r="129" spans="1:7" ht="18" customHeight="1" x14ac:dyDescent="0.25">
      <c r="A129" s="1" t="s">
        <v>142</v>
      </c>
      <c r="B129" s="8" t="s">
        <v>9</v>
      </c>
      <c r="C129" s="1" t="s">
        <v>51</v>
      </c>
      <c r="F129" s="4" t="str">
        <f>CONCATENATE(Crén_GEF[[#This Row],[C1]],Crén_GEF[[#This Row],[C2]],Crén_GEF[[#This Row],[C3]],Crén_GEF[[#This Row],[C4]])</f>
        <v>GEF2GEF6</v>
      </c>
      <c r="G129" s="24" t="str">
        <f>IF(F131="","Pas de GEF pour ces activités",VLOOKUP(Crén_GEF[[#This Row],[C]],Créneau_semaine[],2,FALSE))</f>
        <v>39 43 47 51 2 6 10 14 18 22 26 30 34 38</v>
      </c>
    </row>
    <row r="130" spans="1:7" ht="18" customHeight="1" x14ac:dyDescent="0.25">
      <c r="A130" s="1" t="s">
        <v>143</v>
      </c>
      <c r="B130" s="3" t="s">
        <v>30</v>
      </c>
      <c r="C130" s="2" t="s">
        <v>31</v>
      </c>
      <c r="F130" s="4" t="str">
        <f>CONCATENATE(Crén_GEF[[#This Row],[C1]],Crén_GEF[[#This Row],[C2]],Crén_GEF[[#This Row],[C3]],Crén_GEF[[#This Row],[C4]])</f>
        <v>GEF8GEF4</v>
      </c>
      <c r="G130" s="24" t="str">
        <f>IF(F132="","Pas de GEF pour ces activités",VLOOKUP(Crén_GEF[[#This Row],[C]],Créneau_semaine[],2,FALSE))</f>
        <v>37 41 45 49 53 4 8 12 16 20 24 28 32 36</v>
      </c>
    </row>
    <row r="131" spans="1:7" ht="18" customHeight="1" x14ac:dyDescent="0.25">
      <c r="A131" s="1" t="s">
        <v>144</v>
      </c>
      <c r="B131" s="8" t="s">
        <v>9</v>
      </c>
      <c r="C131" s="1" t="s">
        <v>51</v>
      </c>
      <c r="F131" s="4" t="str">
        <f>CONCATENATE(Crén_GEF[[#This Row],[C1]],Crén_GEF[[#This Row],[C2]],Crén_GEF[[#This Row],[C3]],Crén_GEF[[#This Row],[C4]])</f>
        <v>GEF2GEF6</v>
      </c>
      <c r="G131" s="24" t="str">
        <f>IF(F133="","Pas de GEF pour ces activités",VLOOKUP(Crén_GEF[[#This Row],[C]],Créneau_semaine[],2,FALSE))</f>
        <v>39 43 47 51 2 6 10 14 18 22 26 30 34 38</v>
      </c>
    </row>
    <row r="132" spans="1:7" ht="18" customHeight="1" x14ac:dyDescent="0.25">
      <c r="A132" s="1" t="s">
        <v>145</v>
      </c>
      <c r="B132" s="8" t="s">
        <v>9</v>
      </c>
      <c r="C132" s="1" t="s">
        <v>51</v>
      </c>
      <c r="F132" s="4" t="str">
        <f>CONCATENATE(Crén_GEF[[#This Row],[C1]],Crén_GEF[[#This Row],[C2]],Crén_GEF[[#This Row],[C3]],Crén_GEF[[#This Row],[C4]])</f>
        <v>GEF2GEF6</v>
      </c>
      <c r="G132" s="24" t="str">
        <f>IF(F134="","Pas de GEF pour ces activités",VLOOKUP(Crén_GEF[[#This Row],[C]],Créneau_semaine[],2,FALSE))</f>
        <v>39 43 47 51 2 6 10 14 18 22 26 30 34 38</v>
      </c>
    </row>
    <row r="133" spans="1:7" ht="18" customHeight="1" x14ac:dyDescent="0.25">
      <c r="A133" s="1" t="s">
        <v>146</v>
      </c>
      <c r="B133" s="8" t="s">
        <v>9</v>
      </c>
      <c r="C133" s="1" t="s">
        <v>40</v>
      </c>
      <c r="F133" s="4" t="str">
        <f>CONCATENATE(Crén_GEF[[#This Row],[C1]],Crén_GEF[[#This Row],[C2]],Crén_GEF[[#This Row],[C3]],Crén_GEF[[#This Row],[C4]])</f>
        <v>GEF2GEF3</v>
      </c>
      <c r="G133" s="24" t="str">
        <f>IF(F135="","Pas de GEF pour ces activités",VLOOKUP(Crén_GEF[[#This Row],[C]],Créneau_semaine[],2,FALSE))</f>
        <v>39 40 47 48 2 3 10 11 18 19 26 27 34 35</v>
      </c>
    </row>
    <row r="134" spans="1:7" ht="18" customHeight="1" x14ac:dyDescent="0.25">
      <c r="A134" s="1" t="s">
        <v>147</v>
      </c>
      <c r="B134" s="1" t="s">
        <v>51</v>
      </c>
      <c r="F134" s="4" t="str">
        <f>CONCATENATE(Crén_GEF[[#This Row],[C1]],Crén_GEF[[#This Row],[C2]],Crén_GEF[[#This Row],[C3]],Crén_GEF[[#This Row],[C4]])</f>
        <v>GEF6</v>
      </c>
      <c r="G134" s="24" t="str">
        <f>IF(F136="","Pas de GEF pour ces activités",VLOOKUP(Crén_GEF[[#This Row],[C]],Créneau_semaine[],2,FALSE))</f>
        <v>43 51 6 14 22 30 38</v>
      </c>
    </row>
    <row r="135" spans="1:7" ht="18" customHeight="1" x14ac:dyDescent="0.25">
      <c r="A135" s="1" t="s">
        <v>148</v>
      </c>
      <c r="B135" s="3" t="s">
        <v>30</v>
      </c>
      <c r="F135" s="4" t="str">
        <f>CONCATENATE(Crén_GEF[[#This Row],[C1]],Crén_GEF[[#This Row],[C2]],Crén_GEF[[#This Row],[C3]],Crén_GEF[[#This Row],[C4]])</f>
        <v>GEF8</v>
      </c>
      <c r="G135" s="24" t="str">
        <f>IF(F137="","Pas de GEF pour ces activités",VLOOKUP(Crén_GEF[[#This Row],[C]],Créneau_semaine[],2,FALSE))</f>
        <v>37 45 53 8 16 24 32</v>
      </c>
    </row>
    <row r="136" spans="1:7" ht="18" customHeight="1" x14ac:dyDescent="0.25">
      <c r="A136" s="1" t="s">
        <v>149</v>
      </c>
      <c r="B136" s="3" t="s">
        <v>17</v>
      </c>
      <c r="C136" s="1" t="s">
        <v>40</v>
      </c>
      <c r="F136" s="4" t="str">
        <f>CONCATENATE(Crén_GEF[[#This Row],[C1]],Crén_GEF[[#This Row],[C2]],Crén_GEF[[#This Row],[C3]],Crén_GEF[[#This Row],[C4]])</f>
        <v>GEF7GEF3</v>
      </c>
      <c r="G136" s="24" t="str">
        <f>IF(F138="","Pas de GEF pour ces activités",VLOOKUP(Crén_GEF[[#This Row],[C]],Créneau_semaine[],2,FALSE))</f>
        <v>36 40 44 48 52 3 7 11 15 19 23 27 31 35</v>
      </c>
    </row>
    <row r="137" spans="1:7" ht="18" customHeight="1" x14ac:dyDescent="0.25">
      <c r="A137" s="1" t="s">
        <v>150</v>
      </c>
      <c r="B137" s="1" t="s">
        <v>51</v>
      </c>
      <c r="F137" s="4" t="str">
        <f>CONCATENATE(Crén_GEF[[#This Row],[C1]],Crén_GEF[[#This Row],[C2]],Crén_GEF[[#This Row],[C3]],Crén_GEF[[#This Row],[C4]])</f>
        <v>GEF6</v>
      </c>
      <c r="G137" s="24" t="str">
        <f>IF(F139="","Pas de GEF pour ces activités",VLOOKUP(Crén_GEF[[#This Row],[C]],Créneau_semaine[],2,FALSE))</f>
        <v>43 51 6 14 22 30 38</v>
      </c>
    </row>
    <row r="138" spans="1:7" ht="18" customHeight="1" x14ac:dyDescent="0.25">
      <c r="A138" s="1" t="s">
        <v>151</v>
      </c>
      <c r="B138" s="8" t="s">
        <v>42</v>
      </c>
      <c r="F138" s="4" t="str">
        <f>CONCATENATE(Crén_GEF[[#This Row],[C1]],Crén_GEF[[#This Row],[C2]],Crén_GEF[[#This Row],[C3]],Crén_GEF[[#This Row],[C4]])</f>
        <v>GEF5</v>
      </c>
      <c r="G138" s="24" t="str">
        <f>IF(F140="","Pas de GEF pour ces activités",VLOOKUP(Crén_GEF[[#This Row],[C]],Créneau_semaine[],2,FALSE))</f>
        <v>42 50 5 13 21 29 37</v>
      </c>
    </row>
    <row r="139" spans="1:7" ht="18" customHeight="1" x14ac:dyDescent="0.25">
      <c r="A139" s="1" t="s">
        <v>152</v>
      </c>
      <c r="B139" s="8" t="s">
        <v>9</v>
      </c>
      <c r="F139" s="4" t="str">
        <f>CONCATENATE(Crén_GEF[[#This Row],[C1]],Crén_GEF[[#This Row],[C2]],Crén_GEF[[#This Row],[C3]],Crén_GEF[[#This Row],[C4]])</f>
        <v>GEF2</v>
      </c>
      <c r="G139" s="24" t="str">
        <f>IF(F141="","Pas de GEF pour ces activités",VLOOKUP(Crén_GEF[[#This Row],[C]],Créneau_semaine[],2,FALSE))</f>
        <v>39 47 2 10 18 26 34 0</v>
      </c>
    </row>
    <row r="140" spans="1:7" ht="18" customHeight="1" x14ac:dyDescent="0.25">
      <c r="A140" s="1" t="s">
        <v>153</v>
      </c>
      <c r="B140" s="3" t="s">
        <v>17</v>
      </c>
      <c r="F140" s="4" t="str">
        <f>CONCATENATE(Crén_GEF[[#This Row],[C1]],Crén_GEF[[#This Row],[C2]],Crén_GEF[[#This Row],[C3]],Crén_GEF[[#This Row],[C4]])</f>
        <v>GEF7</v>
      </c>
      <c r="G140" s="24" t="str">
        <f>IF(F142="","Pas de GEF pour ces activités",VLOOKUP(Crén_GEF[[#This Row],[C]],Créneau_semaine[],2,FALSE))</f>
        <v xml:space="preserve">36 44 52 7 15 23 31 </v>
      </c>
    </row>
    <row r="141" spans="1:7" ht="18" customHeight="1" x14ac:dyDescent="0.25">
      <c r="A141" s="1" t="s">
        <v>154</v>
      </c>
      <c r="B141" s="3" t="s">
        <v>30</v>
      </c>
      <c r="F141" s="4" t="str">
        <f>CONCATENATE(Crén_GEF[[#This Row],[C1]],Crén_GEF[[#This Row],[C2]],Crén_GEF[[#This Row],[C3]],Crén_GEF[[#This Row],[C4]])</f>
        <v>GEF8</v>
      </c>
      <c r="G141" s="24" t="str">
        <f>IF(F143="","Pas de GEF pour ces activités",VLOOKUP(Crén_GEF[[#This Row],[C]],Créneau_semaine[],2,FALSE))</f>
        <v>37 45 53 8 16 24 32</v>
      </c>
    </row>
    <row r="142" spans="1:7" ht="18" customHeight="1" x14ac:dyDescent="0.25">
      <c r="A142" s="1" t="s">
        <v>155</v>
      </c>
      <c r="B142" s="3" t="s">
        <v>33</v>
      </c>
      <c r="F142" s="4" t="str">
        <f>CONCATENATE(Crén_GEF[[#This Row],[C1]],Crén_GEF[[#This Row],[C2]],Crén_GEF[[#This Row],[C3]],Crén_GEF[[#This Row],[C4]])</f>
        <v>GEF1</v>
      </c>
      <c r="G142" s="24" t="str">
        <f>IF(F144="","Pas de GEF pour ces activités",VLOOKUP(Crén_GEF[[#This Row],[C]],Créneau_semaine[],2,FALSE))</f>
        <v>38 46 53 9 17 25 33</v>
      </c>
    </row>
    <row r="143" spans="1:7" ht="18" customHeight="1" x14ac:dyDescent="0.25">
      <c r="A143" s="1" t="s">
        <v>156</v>
      </c>
      <c r="B143" s="8" t="s">
        <v>9</v>
      </c>
      <c r="F143" s="4" t="str">
        <f>CONCATENATE(Crén_GEF[[#This Row],[C1]],Crén_GEF[[#This Row],[C2]],Crén_GEF[[#This Row],[C3]],Crén_GEF[[#This Row],[C4]])</f>
        <v>GEF2</v>
      </c>
      <c r="G143" s="24" t="str">
        <f>IF(F145="","Pas de GEF pour ces activités",VLOOKUP(Crén_GEF[[#This Row],[C]],Créneau_semaine[],2,FALSE))</f>
        <v>39 47 2 10 18 26 34 0</v>
      </c>
    </row>
    <row r="144" spans="1:7" ht="18" customHeight="1" x14ac:dyDescent="0.25">
      <c r="A144" s="1" t="s">
        <v>157</v>
      </c>
      <c r="B144" s="8" t="s">
        <v>40</v>
      </c>
      <c r="F144" s="4" t="str">
        <f>CONCATENATE(Crén_GEF[[#This Row],[C1]],Crén_GEF[[#This Row],[C2]],Crén_GEF[[#This Row],[C3]],Crén_GEF[[#This Row],[C4]])</f>
        <v>GEF3</v>
      </c>
      <c r="G144" s="24" t="str">
        <f>IF(F146="","Pas de GEF pour ces activités",VLOOKUP(Crén_GEF[[#This Row],[C]],Créneau_semaine[],2,FALSE))</f>
        <v>40 48 3 11 19 27 35</v>
      </c>
    </row>
    <row r="145" spans="1:7" ht="18" customHeight="1" x14ac:dyDescent="0.25">
      <c r="A145" s="1" t="s">
        <v>158</v>
      </c>
      <c r="B145" s="3" t="s">
        <v>31</v>
      </c>
      <c r="F145" s="4" t="str">
        <f>CONCATENATE(Crén_GEF[[#This Row],[C1]],Crén_GEF[[#This Row],[C2]],Crén_GEF[[#This Row],[C3]],Crén_GEF[[#This Row],[C4]])</f>
        <v>GEF4</v>
      </c>
      <c r="G145" s="24" t="str">
        <f>IF(F147="","Pas de GEF pour ces activités",VLOOKUP(Crén_GEF[[#This Row],[C]],Créneau_semaine[],2,FALSE))</f>
        <v>41 49 4 12 20 28 36</v>
      </c>
    </row>
    <row r="146" spans="1:7" ht="18" customHeight="1" x14ac:dyDescent="0.25">
      <c r="A146" s="1" t="s">
        <v>159</v>
      </c>
      <c r="B146" s="1" t="s">
        <v>51</v>
      </c>
      <c r="F146" s="4" t="str">
        <f>CONCATENATE(Crén_GEF[[#This Row],[C1]],Crén_GEF[[#This Row],[C2]],Crén_GEF[[#This Row],[C3]],Crén_GEF[[#This Row],[C4]])</f>
        <v>GEF6</v>
      </c>
      <c r="G146" s="24" t="str">
        <f>IF(F148="","Pas de GEF pour ces activités",VLOOKUP(Crén_GEF[[#This Row],[C]],Créneau_semaine[],2,FALSE))</f>
        <v>43 51 6 14 22 30 38</v>
      </c>
    </row>
    <row r="147" spans="1:7" ht="18" customHeight="1" x14ac:dyDescent="0.25">
      <c r="A147" s="1" t="s">
        <v>160</v>
      </c>
      <c r="B147" s="3" t="s">
        <v>33</v>
      </c>
      <c r="F147" s="4" t="str">
        <f>CONCATENATE(Crén_GEF[[#This Row],[C1]],Crén_GEF[[#This Row],[C2]],Crén_GEF[[#This Row],[C3]],Crén_GEF[[#This Row],[C4]])</f>
        <v>GEF1</v>
      </c>
      <c r="G147" s="24" t="str">
        <f>IF(F149="","Pas de GEF pour ces activités",VLOOKUP(Crén_GEF[[#This Row],[C]],Créneau_semaine[],2,FALSE))</f>
        <v>38 46 53 9 17 25 33</v>
      </c>
    </row>
    <row r="148" spans="1:7" ht="18" customHeight="1" x14ac:dyDescent="0.25">
      <c r="A148" s="1" t="s">
        <v>161</v>
      </c>
      <c r="B148" s="3" t="s">
        <v>17</v>
      </c>
      <c r="F148" s="4" t="str">
        <f>CONCATENATE(Crén_GEF[[#This Row],[C1]],Crén_GEF[[#This Row],[C2]],Crén_GEF[[#This Row],[C3]],Crén_GEF[[#This Row],[C4]])</f>
        <v>GEF7</v>
      </c>
      <c r="G148" s="24" t="str">
        <f>IF(F150="","Pas de GEF pour ces activités",VLOOKUP(Crén_GEF[[#This Row],[C]],Créneau_semaine[],2,FALSE))</f>
        <v xml:space="preserve">36 44 52 7 15 23 31 </v>
      </c>
    </row>
    <row r="149" spans="1:7" ht="18" customHeight="1" x14ac:dyDescent="0.25">
      <c r="A149" s="1" t="s">
        <v>162</v>
      </c>
      <c r="B149" s="8" t="s">
        <v>42</v>
      </c>
      <c r="F149" s="4" t="str">
        <f>CONCATENATE(Crén_GEF[[#This Row],[C1]],Crén_GEF[[#This Row],[C2]],Crén_GEF[[#This Row],[C3]],Crén_GEF[[#This Row],[C4]])</f>
        <v>GEF5</v>
      </c>
      <c r="G149" s="24" t="str">
        <f>IF(F151="","Pas de GEF pour ces activités",VLOOKUP(Crén_GEF[[#This Row],[C]],Créneau_semaine[],2,FALSE))</f>
        <v>42 50 5 13 21 29 37</v>
      </c>
    </row>
    <row r="150" spans="1:7" ht="18" customHeight="1" x14ac:dyDescent="0.25">
      <c r="A150" s="1" t="s">
        <v>163</v>
      </c>
      <c r="B150" s="1" t="s">
        <v>51</v>
      </c>
      <c r="F150" s="4" t="str">
        <f>CONCATENATE(Crén_GEF[[#This Row],[C1]],Crén_GEF[[#This Row],[C2]],Crén_GEF[[#This Row],[C3]],Crén_GEF[[#This Row],[C4]])</f>
        <v>GEF6</v>
      </c>
      <c r="G150" s="24" t="str">
        <f>IF(F152="","Pas de GEF pour ces activités",VLOOKUP(Crén_GEF[[#This Row],[C]],Créneau_semaine[],2,FALSE))</f>
        <v>43 51 6 14 22 30 38</v>
      </c>
    </row>
    <row r="151" spans="1:7" ht="18" customHeight="1" x14ac:dyDescent="0.25">
      <c r="A151" s="1" t="s">
        <v>164</v>
      </c>
      <c r="B151" s="3" t="s">
        <v>30</v>
      </c>
      <c r="F151" s="4" t="str">
        <f>CONCATENATE(Crén_GEF[[#This Row],[C1]],Crén_GEF[[#This Row],[C2]],Crén_GEF[[#This Row],[C3]],Crén_GEF[[#This Row],[C4]])</f>
        <v>GEF8</v>
      </c>
      <c r="G151" s="24" t="str">
        <f>IF(F153="","Pas de GEF pour ces activités",VLOOKUP(Crén_GEF[[#This Row],[C]],Créneau_semaine[],2,FALSE))</f>
        <v>37 45 53 8 16 24 32</v>
      </c>
    </row>
    <row r="152" spans="1:7" ht="18" customHeight="1" x14ac:dyDescent="0.25">
      <c r="A152" s="1" t="s">
        <v>165</v>
      </c>
      <c r="B152" s="3" t="s">
        <v>30</v>
      </c>
      <c r="C152" s="2" t="s">
        <v>31</v>
      </c>
      <c r="F152" s="4" t="str">
        <f>CONCATENATE(Crén_GEF[[#This Row],[C1]],Crén_GEF[[#This Row],[C2]],Crén_GEF[[#This Row],[C3]],Crén_GEF[[#This Row],[C4]])</f>
        <v>GEF8GEF4</v>
      </c>
      <c r="G152" s="24" t="str">
        <f>IF(F154="","Pas de GEF pour ces activités",VLOOKUP(Crén_GEF[[#This Row],[C]],Créneau_semaine[],2,FALSE))</f>
        <v>37 41 45 49 53 4 8 12 16 20 24 28 32 36</v>
      </c>
    </row>
    <row r="153" spans="1:7" ht="18" customHeight="1" x14ac:dyDescent="0.25">
      <c r="A153" s="1" t="s">
        <v>166</v>
      </c>
      <c r="B153" s="3" t="s">
        <v>33</v>
      </c>
      <c r="F153" s="4" t="str">
        <f>CONCATENATE(Crén_GEF[[#This Row],[C1]],Crén_GEF[[#This Row],[C2]],Crén_GEF[[#This Row],[C3]],Crén_GEF[[#This Row],[C4]])</f>
        <v>GEF1</v>
      </c>
      <c r="G153" s="24" t="str">
        <f>IF(F155="","Pas de GEF pour ces activités",VLOOKUP(Crén_GEF[[#This Row],[C]],Créneau_semaine[],2,FALSE))</f>
        <v>38 46 53 9 17 25 33</v>
      </c>
    </row>
    <row r="154" spans="1:7" ht="18" customHeight="1" x14ac:dyDescent="0.25">
      <c r="A154" s="1" t="s">
        <v>167</v>
      </c>
      <c r="B154" s="3" t="s">
        <v>31</v>
      </c>
      <c r="F154" s="4" t="str">
        <f>CONCATENATE(Crén_GEF[[#This Row],[C1]],Crén_GEF[[#This Row],[C2]],Crén_GEF[[#This Row],[C3]],Crén_GEF[[#This Row],[C4]])</f>
        <v>GEF4</v>
      </c>
      <c r="G154" s="24" t="str">
        <f>IF(F156="","Pas de GEF pour ces activités",VLOOKUP(Crén_GEF[[#This Row],[C]],Créneau_semaine[],2,FALSE))</f>
        <v>41 49 4 12 20 28 36</v>
      </c>
    </row>
    <row r="155" spans="1:7" ht="18" customHeight="1" x14ac:dyDescent="0.25">
      <c r="A155" s="1" t="s">
        <v>168</v>
      </c>
      <c r="B155" s="3" t="s">
        <v>30</v>
      </c>
      <c r="C155" s="2" t="s">
        <v>31</v>
      </c>
      <c r="F155" s="4" t="str">
        <f>CONCATENATE(Crén_GEF[[#This Row],[C1]],Crén_GEF[[#This Row],[C2]],Crén_GEF[[#This Row],[C3]],Crén_GEF[[#This Row],[C4]])</f>
        <v>GEF8GEF4</v>
      </c>
      <c r="G155" s="24" t="str">
        <f>IF(F157="","Pas de GEF pour ces activités",VLOOKUP(Crén_GEF[[#This Row],[C]],Créneau_semaine[],2,FALSE))</f>
        <v>37 41 45 49 53 4 8 12 16 20 24 28 32 36</v>
      </c>
    </row>
    <row r="156" spans="1:7" ht="18" customHeight="1" x14ac:dyDescent="0.25">
      <c r="A156" s="1" t="s">
        <v>169</v>
      </c>
      <c r="B156" s="3" t="s">
        <v>30</v>
      </c>
      <c r="C156" s="2" t="s">
        <v>31</v>
      </c>
      <c r="F156" s="4" t="str">
        <f>CONCATENATE(Crén_GEF[[#This Row],[C1]],Crén_GEF[[#This Row],[C2]],Crén_GEF[[#This Row],[C3]],Crén_GEF[[#This Row],[C4]])</f>
        <v>GEF8GEF4</v>
      </c>
      <c r="G156" s="24" t="str">
        <f>IF(F158="","Pas de GEF pour ces activités",VLOOKUP(Crén_GEF[[#This Row],[C]],Créneau_semaine[],2,FALSE))</f>
        <v>37 41 45 49 53 4 8 12 16 20 24 28 32 36</v>
      </c>
    </row>
    <row r="157" spans="1:7" ht="18" customHeight="1" x14ac:dyDescent="0.25">
      <c r="A157" s="1" t="s">
        <v>170</v>
      </c>
      <c r="B157" s="8" t="s">
        <v>9</v>
      </c>
      <c r="C157" s="1" t="s">
        <v>51</v>
      </c>
      <c r="F157" s="4" t="str">
        <f>CONCATENATE(Crén_GEF[[#This Row],[C1]],Crén_GEF[[#This Row],[C2]],Crén_GEF[[#This Row],[C3]],Crén_GEF[[#This Row],[C4]])</f>
        <v>GEF2GEF6</v>
      </c>
      <c r="G157" s="24" t="str">
        <f>IF(F159="","Pas de GEF pour ces activités",VLOOKUP(Crén_GEF[[#This Row],[C]],Créneau_semaine[],2,FALSE))</f>
        <v>39 43 47 51 2 6 10 14 18 22 26 30 34 38</v>
      </c>
    </row>
    <row r="158" spans="1:7" ht="18" customHeight="1" x14ac:dyDescent="0.25">
      <c r="A158" s="1" t="s">
        <v>171</v>
      </c>
      <c r="B158" s="8" t="s">
        <v>9</v>
      </c>
      <c r="C158" s="1" t="s">
        <v>51</v>
      </c>
      <c r="F158" s="4" t="str">
        <f>CONCATENATE(Crén_GEF[[#This Row],[C1]],Crén_GEF[[#This Row],[C2]],Crén_GEF[[#This Row],[C3]],Crén_GEF[[#This Row],[C4]])</f>
        <v>GEF2GEF6</v>
      </c>
      <c r="G158" s="24" t="str">
        <f>IF(F160="","Pas de GEF pour ces activités",VLOOKUP(Crén_GEF[[#This Row],[C]],Créneau_semaine[],2,FALSE))</f>
        <v>39 43 47 51 2 6 10 14 18 22 26 30 34 38</v>
      </c>
    </row>
    <row r="159" spans="1:7" ht="18" customHeight="1" x14ac:dyDescent="0.25">
      <c r="A159" s="1" t="s">
        <v>172</v>
      </c>
      <c r="B159" s="8" t="s">
        <v>173</v>
      </c>
      <c r="F159" s="4" t="str">
        <f>CONCATENATE(Crén_GEF[[#This Row],[C1]],Crén_GEF[[#This Row],[C2]],Crén_GEF[[#This Row],[C3]],Crén_GEF[[#This Row],[C4]])</f>
        <v>CRS_PAIR</v>
      </c>
      <c r="G159" s="24" t="str">
        <f>IF(F161="","Pas de GEF pour ces activités",VLOOKUP(Crén_GEF[[#This Row],[C]],Créneau_semaine[],2,FALSE))</f>
        <v>Semaine paire</v>
      </c>
    </row>
    <row r="160" spans="1:7" ht="18" customHeight="1" x14ac:dyDescent="0.25">
      <c r="A160" s="1" t="s">
        <v>174</v>
      </c>
      <c r="B160" s="3" t="s">
        <v>17</v>
      </c>
      <c r="C160" s="1" t="s">
        <v>40</v>
      </c>
      <c r="F160" s="4" t="str">
        <f>CONCATENATE(Crén_GEF[[#This Row],[C1]],Crén_GEF[[#This Row],[C2]],Crén_GEF[[#This Row],[C3]],Crén_GEF[[#This Row],[C4]])</f>
        <v>GEF7GEF3</v>
      </c>
      <c r="G160" s="24" t="str">
        <f>IF(F162="","Pas de GEF pour ces activités",VLOOKUP(Crén_GEF[[#This Row],[C]],Créneau_semaine[],2,FALSE))</f>
        <v>36 40 44 48 52 3 7 11 15 19 23 27 31 35</v>
      </c>
    </row>
    <row r="161" spans="1:7" ht="18" customHeight="1" x14ac:dyDescent="0.25">
      <c r="A161" s="1" t="s">
        <v>175</v>
      </c>
      <c r="B161" s="3" t="s">
        <v>33</v>
      </c>
      <c r="C161" s="1" t="s">
        <v>42</v>
      </c>
      <c r="F161" s="4" t="str">
        <f>CONCATENATE(Crén_GEF[[#This Row],[C1]],Crén_GEF[[#This Row],[C2]],Crén_GEF[[#This Row],[C3]],Crén_GEF[[#This Row],[C4]])</f>
        <v>GEF1GEF5</v>
      </c>
      <c r="G161" s="24" t="str">
        <f>IF(F163="","Pas de GEF pour ces activités",VLOOKUP(Crén_GEF[[#This Row],[C]],Créneau_semaine[],2,FALSE))</f>
        <v>38 42 46 50 53 5 9 13 17 21 25 29 33 37</v>
      </c>
    </row>
    <row r="162" spans="1:7" ht="18" customHeight="1" x14ac:dyDescent="0.25">
      <c r="A162" s="1" t="s">
        <v>176</v>
      </c>
      <c r="B162" s="3" t="s">
        <v>30</v>
      </c>
      <c r="C162" s="2" t="s">
        <v>31</v>
      </c>
      <c r="F162" s="4" t="str">
        <f>CONCATENATE(Crén_GEF[[#This Row],[C1]],Crén_GEF[[#This Row],[C2]],Crén_GEF[[#This Row],[C3]],Crén_GEF[[#This Row],[C4]])</f>
        <v>GEF8GEF4</v>
      </c>
      <c r="G162" s="24" t="str">
        <f>IF(F164="","Pas de GEF pour ces activités",VLOOKUP(Crén_GEF[[#This Row],[C]],Créneau_semaine[],2,FALSE))</f>
        <v>37 41 45 49 53 4 8 12 16 20 24 28 32 36</v>
      </c>
    </row>
    <row r="163" spans="1:7" ht="18" customHeight="1" x14ac:dyDescent="0.25">
      <c r="A163" s="1" t="s">
        <v>177</v>
      </c>
      <c r="B163" s="8" t="s">
        <v>9</v>
      </c>
      <c r="F163" s="4" t="str">
        <f>CONCATENATE(Crén_GEF[[#This Row],[C1]],Crén_GEF[[#This Row],[C2]],Crén_GEF[[#This Row],[C3]],Crén_GEF[[#This Row],[C4]])</f>
        <v>GEF2</v>
      </c>
      <c r="G163" s="24" t="str">
        <f>IF(F165="","Pas de GEF pour ces activités",VLOOKUP(Crén_GEF[[#This Row],[C]],Créneau_semaine[],2,FALSE))</f>
        <v>39 47 2 10 18 26 34 0</v>
      </c>
    </row>
    <row r="164" spans="1:7" ht="18" customHeight="1" x14ac:dyDescent="0.25">
      <c r="A164" s="1" t="s">
        <v>178</v>
      </c>
      <c r="B164" s="3" t="s">
        <v>33</v>
      </c>
      <c r="C164" s="1" t="s">
        <v>42</v>
      </c>
      <c r="F164" s="4" t="str">
        <f>CONCATENATE(Crén_GEF[[#This Row],[C1]],Crén_GEF[[#This Row],[C2]],Crén_GEF[[#This Row],[C3]],Crén_GEF[[#This Row],[C4]])</f>
        <v>GEF1GEF5</v>
      </c>
      <c r="G164" s="24" t="str">
        <f>IF(F166="","Pas de GEF pour ces activités",VLOOKUP(Crén_GEF[[#This Row],[C]],Créneau_semaine[],2,FALSE))</f>
        <v>38 42 46 50 53 5 9 13 17 21 25 29 33 37</v>
      </c>
    </row>
    <row r="165" spans="1:7" ht="18" customHeight="1" x14ac:dyDescent="0.25">
      <c r="A165" s="1" t="s">
        <v>179</v>
      </c>
      <c r="B165" s="3" t="s">
        <v>30</v>
      </c>
      <c r="C165" s="2" t="s">
        <v>31</v>
      </c>
      <c r="F165" s="4" t="str">
        <f>CONCATENATE(Crén_GEF[[#This Row],[C1]],Crén_GEF[[#This Row],[C2]],Crén_GEF[[#This Row],[C3]],Crén_GEF[[#This Row],[C4]])</f>
        <v>GEF8GEF4</v>
      </c>
      <c r="G165" s="24" t="str">
        <f>IF(F167="","Pas de GEF pour ces activités",VLOOKUP(Crén_GEF[[#This Row],[C]],Créneau_semaine[],2,FALSE))</f>
        <v>37 41 45 49 53 4 8 12 16 20 24 28 32 36</v>
      </c>
    </row>
    <row r="166" spans="1:7" ht="18" customHeight="1" x14ac:dyDescent="0.25">
      <c r="A166" s="1" t="s">
        <v>180</v>
      </c>
      <c r="B166" s="8" t="s">
        <v>9</v>
      </c>
      <c r="C166" s="1" t="s">
        <v>51</v>
      </c>
      <c r="F166" s="4" t="str">
        <f>CONCATENATE(Crén_GEF[[#This Row],[C1]],Crén_GEF[[#This Row],[C2]],Crén_GEF[[#This Row],[C3]],Crén_GEF[[#This Row],[C4]])</f>
        <v>GEF2GEF6</v>
      </c>
      <c r="G166" s="24" t="str">
        <f>IF(F168="","Pas de GEF pour ces activités",VLOOKUP(Crén_GEF[[#This Row],[C]],Créneau_semaine[],2,FALSE))</f>
        <v>39 43 47 51 2 6 10 14 18 22 26 30 34 38</v>
      </c>
    </row>
    <row r="167" spans="1:7" ht="18" customHeight="1" x14ac:dyDescent="0.25">
      <c r="A167" s="1" t="s">
        <v>181</v>
      </c>
      <c r="B167" s="1" t="s">
        <v>51</v>
      </c>
      <c r="F167" s="4" t="str">
        <f>CONCATENATE(Crén_GEF[[#This Row],[C1]],Crén_GEF[[#This Row],[C2]],Crén_GEF[[#This Row],[C3]],Crén_GEF[[#This Row],[C4]])</f>
        <v>GEF6</v>
      </c>
      <c r="G167" s="24" t="str">
        <f>IF(F169="","Pas de GEF pour ces activités",VLOOKUP(Crén_GEF[[#This Row],[C]],Créneau_semaine[],2,FALSE))</f>
        <v>43 51 6 14 22 30 38</v>
      </c>
    </row>
    <row r="168" spans="1:7" ht="18" customHeight="1" x14ac:dyDescent="0.25">
      <c r="A168" s="1" t="s">
        <v>182</v>
      </c>
      <c r="B168" s="3" t="s">
        <v>17</v>
      </c>
      <c r="C168" s="1" t="s">
        <v>40</v>
      </c>
      <c r="F168" s="4" t="str">
        <f>CONCATENATE(Crén_GEF[[#This Row],[C1]],Crén_GEF[[#This Row],[C2]],Crén_GEF[[#This Row],[C3]],Crén_GEF[[#This Row],[C4]])</f>
        <v>GEF7GEF3</v>
      </c>
      <c r="G168" s="24" t="str">
        <f>IF(F170="","Pas de GEF pour ces activités",VLOOKUP(Crén_GEF[[#This Row],[C]],Créneau_semaine[],2,FALSE))</f>
        <v>36 40 44 48 52 3 7 11 15 19 23 27 31 35</v>
      </c>
    </row>
    <row r="169" spans="1:7" ht="18" customHeight="1" x14ac:dyDescent="0.25">
      <c r="A169" s="1" t="s">
        <v>183</v>
      </c>
      <c r="B169" s="3" t="s">
        <v>30</v>
      </c>
      <c r="F169" s="4" t="str">
        <f>CONCATENATE(Crén_GEF[[#This Row],[C1]],Crén_GEF[[#This Row],[C2]],Crén_GEF[[#This Row],[C3]],Crén_GEF[[#This Row],[C4]])</f>
        <v>GEF8</v>
      </c>
      <c r="G169" s="24" t="str">
        <f>IF(F171="","Pas de GEF pour ces activités",VLOOKUP(Crén_GEF[[#This Row],[C]],Créneau_semaine[],2,FALSE))</f>
        <v>37 45 53 8 16 24 32</v>
      </c>
    </row>
    <row r="170" spans="1:7" ht="18" customHeight="1" x14ac:dyDescent="0.25">
      <c r="A170" s="1" t="s">
        <v>184</v>
      </c>
      <c r="B170" s="3" t="s">
        <v>17</v>
      </c>
      <c r="C170" s="1" t="s">
        <v>40</v>
      </c>
      <c r="F170" s="4" t="str">
        <f>CONCATENATE(Crén_GEF[[#This Row],[C1]],Crén_GEF[[#This Row],[C2]],Crén_GEF[[#This Row],[C3]],Crén_GEF[[#This Row],[C4]])</f>
        <v>GEF7GEF3</v>
      </c>
      <c r="G170" s="24" t="str">
        <f>IF(F172="","Pas de GEF pour ces activités",VLOOKUP(Crén_GEF[[#This Row],[C]],Créneau_semaine[],2,FALSE))</f>
        <v>36 40 44 48 52 3 7 11 15 19 23 27 31 35</v>
      </c>
    </row>
    <row r="171" spans="1:7" ht="18" customHeight="1" x14ac:dyDescent="0.25">
      <c r="A171" s="1" t="s">
        <v>185</v>
      </c>
      <c r="B171" s="3" t="s">
        <v>33</v>
      </c>
      <c r="C171" s="1" t="s">
        <v>42</v>
      </c>
      <c r="F171" s="4" t="str">
        <f>CONCATENATE(Crén_GEF[[#This Row],[C1]],Crén_GEF[[#This Row],[C2]],Crén_GEF[[#This Row],[C3]],Crén_GEF[[#This Row],[C4]])</f>
        <v>GEF1GEF5</v>
      </c>
      <c r="G171" s="24" t="str">
        <f>IF(F173="","Pas de GEF pour ces activités",VLOOKUP(Crén_GEF[[#This Row],[C]],Créneau_semaine[],2,FALSE))</f>
        <v>38 42 46 50 53 5 9 13 17 21 25 29 33 37</v>
      </c>
    </row>
    <row r="172" spans="1:7" ht="18" customHeight="1" x14ac:dyDescent="0.25">
      <c r="A172" s="1" t="s">
        <v>186</v>
      </c>
      <c r="B172" s="3" t="s">
        <v>17</v>
      </c>
      <c r="C172" s="1" t="s">
        <v>40</v>
      </c>
      <c r="F172" s="4" t="str">
        <f>CONCATENATE(Crén_GEF[[#This Row],[C1]],Crén_GEF[[#This Row],[C2]],Crén_GEF[[#This Row],[C3]],Crén_GEF[[#This Row],[C4]])</f>
        <v>GEF7GEF3</v>
      </c>
      <c r="G172" s="24" t="str">
        <f>IF(F174="","Pas de GEF pour ces activités",VLOOKUP(Crén_GEF[[#This Row],[C]],Créneau_semaine[],2,FALSE))</f>
        <v>36 40 44 48 52 3 7 11 15 19 23 27 31 35</v>
      </c>
    </row>
    <row r="173" spans="1:7" ht="18" customHeight="1" x14ac:dyDescent="0.25">
      <c r="A173" s="1" t="s">
        <v>187</v>
      </c>
      <c r="B173" s="3" t="s">
        <v>17</v>
      </c>
      <c r="C173" s="1" t="s">
        <v>40</v>
      </c>
      <c r="F173" s="4" t="str">
        <f>CONCATENATE(Crén_GEF[[#This Row],[C1]],Crén_GEF[[#This Row],[C2]],Crén_GEF[[#This Row],[C3]],Crén_GEF[[#This Row],[C4]])</f>
        <v>GEF7GEF3</v>
      </c>
      <c r="G173" s="24" t="str">
        <f>IF(F175="","Pas de GEF pour ces activités",VLOOKUP(Crén_GEF[[#This Row],[C]],Créneau_semaine[],2,FALSE))</f>
        <v>36 40 44 48 52 3 7 11 15 19 23 27 31 35</v>
      </c>
    </row>
    <row r="174" spans="1:7" ht="18" customHeight="1" x14ac:dyDescent="0.25">
      <c r="A174" s="1" t="s">
        <v>188</v>
      </c>
      <c r="B174" s="3" t="s">
        <v>33</v>
      </c>
      <c r="C174" s="1" t="s">
        <v>42</v>
      </c>
      <c r="F174" s="4" t="str">
        <f>CONCATENATE(Crén_GEF[[#This Row],[C1]],Crén_GEF[[#This Row],[C2]],Crén_GEF[[#This Row],[C3]],Crén_GEF[[#This Row],[C4]])</f>
        <v>GEF1GEF5</v>
      </c>
      <c r="G174" s="24" t="str">
        <f>IF(F176="","Pas de GEF pour ces activités",VLOOKUP(Crén_GEF[[#This Row],[C]],Créneau_semaine[],2,FALSE))</f>
        <v>38 42 46 50 53 5 9 13 17 21 25 29 33 37</v>
      </c>
    </row>
    <row r="175" spans="1:7" ht="18" customHeight="1" x14ac:dyDescent="0.25">
      <c r="A175" s="1" t="s">
        <v>189</v>
      </c>
      <c r="B175" s="3" t="s">
        <v>33</v>
      </c>
      <c r="C175" s="1" t="s">
        <v>42</v>
      </c>
      <c r="F175" s="4" t="str">
        <f>CONCATENATE(Crén_GEF[[#This Row],[C1]],Crén_GEF[[#This Row],[C2]],Crén_GEF[[#This Row],[C3]],Crén_GEF[[#This Row],[C4]])</f>
        <v>GEF1GEF5</v>
      </c>
      <c r="G175" s="24" t="str">
        <f>IF(F177="","Pas de GEF pour ces activités",VLOOKUP(Crén_GEF[[#This Row],[C]],Créneau_semaine[],2,FALSE))</f>
        <v>38 42 46 50 53 5 9 13 17 21 25 29 33 37</v>
      </c>
    </row>
    <row r="176" spans="1:7" ht="18" customHeight="1" x14ac:dyDescent="0.25">
      <c r="A176" s="1" t="s">
        <v>190</v>
      </c>
      <c r="B176" s="8" t="s">
        <v>40</v>
      </c>
      <c r="F176" s="4" t="str">
        <f>CONCATENATE(Crén_GEF[[#This Row],[C1]],Crén_GEF[[#This Row],[C2]],Crén_GEF[[#This Row],[C3]],Crén_GEF[[#This Row],[C4]])</f>
        <v>GEF3</v>
      </c>
      <c r="G176" s="24" t="str">
        <f>IF(F178="","Pas de GEF pour ces activités",VLOOKUP(Crén_GEF[[#This Row],[C]],Créneau_semaine[],2,FALSE))</f>
        <v>40 48 3 11 19 27 35</v>
      </c>
    </row>
    <row r="177" spans="1:7" ht="18" customHeight="1" x14ac:dyDescent="0.25">
      <c r="A177" s="1" t="s">
        <v>191</v>
      </c>
      <c r="B177" s="8" t="s">
        <v>9</v>
      </c>
      <c r="F177" s="4" t="str">
        <f>CONCATENATE(Crén_GEF[[#This Row],[C1]],Crén_GEF[[#This Row],[C2]],Crén_GEF[[#This Row],[C3]],Crén_GEF[[#This Row],[C4]])</f>
        <v>GEF2</v>
      </c>
      <c r="G177" s="24" t="str">
        <f>IF(F179="","Pas de GEF pour ces activités",VLOOKUP(Crén_GEF[[#This Row],[C]],Créneau_semaine[],2,FALSE))</f>
        <v>39 47 2 10 18 26 34 0</v>
      </c>
    </row>
    <row r="178" spans="1:7" ht="18" customHeight="1" x14ac:dyDescent="0.25">
      <c r="A178" s="1" t="s">
        <v>192</v>
      </c>
      <c r="B178" s="1" t="s">
        <v>51</v>
      </c>
      <c r="F178" s="4" t="str">
        <f>CONCATENATE(Crén_GEF[[#This Row],[C1]],Crén_GEF[[#This Row],[C2]],Crén_GEF[[#This Row],[C3]],Crén_GEF[[#This Row],[C4]])</f>
        <v>GEF6</v>
      </c>
      <c r="G178" s="24" t="str">
        <f>IF(F180="","Pas de GEF pour ces activités",VLOOKUP(Crén_GEF[[#This Row],[C]],Créneau_semaine[],2,FALSE))</f>
        <v>43 51 6 14 22 30 38</v>
      </c>
    </row>
    <row r="179" spans="1:7" ht="18" customHeight="1" x14ac:dyDescent="0.25">
      <c r="A179" s="1" t="s">
        <v>193</v>
      </c>
      <c r="B179" s="3" t="s">
        <v>31</v>
      </c>
      <c r="F179" s="4" t="str">
        <f>CONCATENATE(Crén_GEF[[#This Row],[C1]],Crén_GEF[[#This Row],[C2]],Crén_GEF[[#This Row],[C3]],Crén_GEF[[#This Row],[C4]])</f>
        <v>GEF4</v>
      </c>
      <c r="G179" s="24" t="str">
        <f>IF(F181="","Pas de GEF pour ces activités",VLOOKUP(Crén_GEF[[#This Row],[C]],Créneau_semaine[],2,FALSE))</f>
        <v>41 49 4 12 20 28 36</v>
      </c>
    </row>
    <row r="180" spans="1:7" ht="18" customHeight="1" x14ac:dyDescent="0.25">
      <c r="A180" s="1" t="s">
        <v>194</v>
      </c>
      <c r="B180" s="8" t="s">
        <v>9</v>
      </c>
      <c r="F180" s="4" t="str">
        <f>CONCATENATE(Crén_GEF[[#This Row],[C1]],Crén_GEF[[#This Row],[C2]],Crén_GEF[[#This Row],[C3]],Crén_GEF[[#This Row],[C4]])</f>
        <v>GEF2</v>
      </c>
      <c r="G180" s="24" t="str">
        <f>IF(F182="","Pas de GEF pour ces activités",VLOOKUP(Crén_GEF[[#This Row],[C]],Créneau_semaine[],2,FALSE))</f>
        <v>39 47 2 10 18 26 34 0</v>
      </c>
    </row>
    <row r="181" spans="1:7" ht="18" customHeight="1" x14ac:dyDescent="0.25">
      <c r="A181" s="1" t="s">
        <v>195</v>
      </c>
      <c r="B181" s="3" t="s">
        <v>30</v>
      </c>
      <c r="C181" s="2" t="s">
        <v>31</v>
      </c>
      <c r="F181" s="4" t="str">
        <f>CONCATENATE(Crén_GEF[[#This Row],[C1]],Crén_GEF[[#This Row],[C2]],Crén_GEF[[#This Row],[C3]],Crén_GEF[[#This Row],[C4]])</f>
        <v>GEF8GEF4</v>
      </c>
      <c r="G181" s="24" t="str">
        <f>IF(F183="","Pas de GEF pour ces activités",VLOOKUP(Crén_GEF[[#This Row],[C]],Créneau_semaine[],2,FALSE))</f>
        <v>37 41 45 49 53 4 8 12 16 20 24 28 32 36</v>
      </c>
    </row>
    <row r="182" spans="1:7" ht="18" customHeight="1" x14ac:dyDescent="0.25">
      <c r="A182" s="1" t="s">
        <v>196</v>
      </c>
      <c r="B182" s="8" t="s">
        <v>9</v>
      </c>
      <c r="C182" s="1" t="s">
        <v>51</v>
      </c>
      <c r="F182" s="4" t="str">
        <f>CONCATENATE(Crén_GEF[[#This Row],[C1]],Crén_GEF[[#This Row],[C2]],Crén_GEF[[#This Row],[C3]],Crén_GEF[[#This Row],[C4]])</f>
        <v>GEF2GEF6</v>
      </c>
      <c r="G182" s="24" t="str">
        <f>IF(F184="","Pas de GEF pour ces activités",VLOOKUP(Crén_GEF[[#This Row],[C]],Créneau_semaine[],2,FALSE))</f>
        <v>39 43 47 51 2 6 10 14 18 22 26 30 34 38</v>
      </c>
    </row>
    <row r="183" spans="1:7" ht="18" customHeight="1" x14ac:dyDescent="0.25">
      <c r="A183" s="1" t="s">
        <v>197</v>
      </c>
      <c r="B183" s="8" t="s">
        <v>9</v>
      </c>
      <c r="F183" s="4" t="str">
        <f>CONCATENATE(Crén_GEF[[#This Row],[C1]],Crén_GEF[[#This Row],[C2]],Crén_GEF[[#This Row],[C3]],Crén_GEF[[#This Row],[C4]])</f>
        <v>GEF2</v>
      </c>
      <c r="G183" s="24" t="str">
        <f>IF(F185="","Pas de GEF pour ces activités",VLOOKUP(Crén_GEF[[#This Row],[C]],Créneau_semaine[],2,FALSE))</f>
        <v>39 47 2 10 18 26 34 0</v>
      </c>
    </row>
    <row r="184" spans="1:7" ht="18" customHeight="1" x14ac:dyDescent="0.25">
      <c r="A184" s="1" t="s">
        <v>198</v>
      </c>
      <c r="B184" s="3" t="s">
        <v>30</v>
      </c>
      <c r="C184" s="2" t="s">
        <v>31</v>
      </c>
      <c r="F184" s="4" t="str">
        <f>CONCATENATE(Crén_GEF[[#This Row],[C1]],Crén_GEF[[#This Row],[C2]],Crén_GEF[[#This Row],[C3]],Crén_GEF[[#This Row],[C4]])</f>
        <v>GEF8GEF4</v>
      </c>
      <c r="G184" s="24" t="str">
        <f>IF(F186="","Pas de GEF pour ces activités",VLOOKUP(Crén_GEF[[#This Row],[C]],Créneau_semaine[],2,FALSE))</f>
        <v>37 41 45 49 53 4 8 12 16 20 24 28 32 36</v>
      </c>
    </row>
    <row r="185" spans="1:7" ht="18" customHeight="1" x14ac:dyDescent="0.25">
      <c r="A185" s="1" t="s">
        <v>199</v>
      </c>
      <c r="B185" s="3" t="s">
        <v>17</v>
      </c>
      <c r="F185" s="4" t="str">
        <f>CONCATENATE(Crén_GEF[[#This Row],[C1]],Crén_GEF[[#This Row],[C2]],Crén_GEF[[#This Row],[C3]],Crén_GEF[[#This Row],[C4]])</f>
        <v>GEF7</v>
      </c>
      <c r="G185" s="24" t="str">
        <f>IF(F187="","Pas de GEF pour ces activités",VLOOKUP(Crén_GEF[[#This Row],[C]],Créneau_semaine[],2,FALSE))</f>
        <v xml:space="preserve">36 44 52 7 15 23 31 </v>
      </c>
    </row>
    <row r="186" spans="1:7" ht="18" customHeight="1" x14ac:dyDescent="0.25">
      <c r="A186" s="1" t="s">
        <v>200</v>
      </c>
      <c r="B186" s="8" t="s">
        <v>9</v>
      </c>
      <c r="F186" s="4" t="str">
        <f>CONCATENATE(Crén_GEF[[#This Row],[C1]],Crén_GEF[[#This Row],[C2]],Crén_GEF[[#This Row],[C3]],Crén_GEF[[#This Row],[C4]])</f>
        <v>GEF2</v>
      </c>
      <c r="G186" s="24" t="str">
        <f>IF(F188="","Pas de GEF pour ces activités",VLOOKUP(Crén_GEF[[#This Row],[C]],Créneau_semaine[],2,FALSE))</f>
        <v>39 47 2 10 18 26 34 0</v>
      </c>
    </row>
    <row r="187" spans="1:7" ht="18" customHeight="1" x14ac:dyDescent="0.25">
      <c r="A187" s="1" t="s">
        <v>201</v>
      </c>
      <c r="B187" s="8" t="s">
        <v>69</v>
      </c>
      <c r="F187" s="4" t="str">
        <f>CONCATENATE(Crén_GEF[[#This Row],[C1]],Crén_GEF[[#This Row],[C2]],Crén_GEF[[#This Row],[C3]],Crén_GEF[[#This Row],[C4]])</f>
        <v>CRS_IMPAIR</v>
      </c>
      <c r="G187" s="24" t="str">
        <f>IF(F189="","Pas de GEF pour ces activités",VLOOKUP(Crén_GEF[[#This Row],[C]],Créneau_semaine[],2,FALSE))</f>
        <v>Semaine impaire</v>
      </c>
    </row>
    <row r="188" spans="1:7" ht="18" customHeight="1" x14ac:dyDescent="0.25">
      <c r="A188" s="1" t="s">
        <v>202</v>
      </c>
      <c r="B188" s="8" t="s">
        <v>173</v>
      </c>
      <c r="F188" s="4" t="str">
        <f>CONCATENATE(Crén_GEF[[#This Row],[C1]],Crén_GEF[[#This Row],[C2]],Crén_GEF[[#This Row],[C3]],Crén_GEF[[#This Row],[C4]])</f>
        <v>CRS_PAIR</v>
      </c>
      <c r="G188" s="24" t="str">
        <f>IF(F190="","Pas de GEF pour ces activités",VLOOKUP(Crén_GEF[[#This Row],[C]],Créneau_semaine[],2,FALSE))</f>
        <v>Semaine paire</v>
      </c>
    </row>
    <row r="189" spans="1:7" ht="18" customHeight="1" x14ac:dyDescent="0.25">
      <c r="A189" s="1" t="s">
        <v>203</v>
      </c>
      <c r="B189" s="8" t="s">
        <v>40</v>
      </c>
      <c r="F189" s="4" t="str">
        <f>CONCATENATE(Crén_GEF[[#This Row],[C1]],Crén_GEF[[#This Row],[C2]],Crén_GEF[[#This Row],[C3]],Crén_GEF[[#This Row],[C4]])</f>
        <v>GEF3</v>
      </c>
      <c r="G189" s="24" t="str">
        <f>IF(F191="","Pas de GEF pour ces activités",VLOOKUP(Crén_GEF[[#This Row],[C]],Créneau_semaine[],2,FALSE))</f>
        <v>40 48 3 11 19 27 35</v>
      </c>
    </row>
    <row r="190" spans="1:7" ht="18" customHeight="1" x14ac:dyDescent="0.25">
      <c r="A190" s="1" t="s">
        <v>204</v>
      </c>
      <c r="B190" s="3" t="s">
        <v>30</v>
      </c>
      <c r="C190" s="2" t="s">
        <v>31</v>
      </c>
      <c r="F190" s="4" t="str">
        <f>CONCATENATE(Crén_GEF[[#This Row],[C1]],Crén_GEF[[#This Row],[C2]],Crén_GEF[[#This Row],[C3]],Crén_GEF[[#This Row],[C4]])</f>
        <v>GEF8GEF4</v>
      </c>
      <c r="G190" s="24" t="str">
        <f>IF(F192="","Pas de GEF pour ces activités",VLOOKUP(Crén_GEF[[#This Row],[C]],Créneau_semaine[],2,FALSE))</f>
        <v>37 41 45 49 53 4 8 12 16 20 24 28 32 36</v>
      </c>
    </row>
    <row r="191" spans="1:7" ht="18" customHeight="1" x14ac:dyDescent="0.25">
      <c r="A191" s="1" t="s">
        <v>205</v>
      </c>
      <c r="B191" s="8" t="s">
        <v>173</v>
      </c>
      <c r="F191" s="4" t="str">
        <f>CONCATENATE(Crén_GEF[[#This Row],[C1]],Crén_GEF[[#This Row],[C2]],Crén_GEF[[#This Row],[C3]],Crén_GEF[[#This Row],[C4]])</f>
        <v>CRS_PAIR</v>
      </c>
      <c r="G191" s="24" t="str">
        <f>IF(F193="","Pas de GEF pour ces activités",VLOOKUP(Crén_GEF[[#This Row],[C]],Créneau_semaine[],2,FALSE))</f>
        <v>Semaine paire</v>
      </c>
    </row>
    <row r="192" spans="1:7" ht="18" customHeight="1" x14ac:dyDescent="0.25">
      <c r="A192" s="1" t="s">
        <v>206</v>
      </c>
      <c r="B192" s="3" t="s">
        <v>30</v>
      </c>
      <c r="F192" s="4" t="str">
        <f>CONCATENATE(Crén_GEF[[#This Row],[C1]],Crén_GEF[[#This Row],[C2]],Crén_GEF[[#This Row],[C3]],Crén_GEF[[#This Row],[C4]])</f>
        <v>GEF8</v>
      </c>
      <c r="G192" s="24" t="str">
        <f>IF(F194="","Pas de GEF pour ces activités",VLOOKUP(Crén_GEF[[#This Row],[C]],Créneau_semaine[],2,FALSE))</f>
        <v>37 45 53 8 16 24 32</v>
      </c>
    </row>
    <row r="193" spans="1:7" ht="18" customHeight="1" x14ac:dyDescent="0.25">
      <c r="A193" s="1" t="s">
        <v>207</v>
      </c>
      <c r="B193" s="8" t="s">
        <v>9</v>
      </c>
      <c r="F193" s="4" t="str">
        <f>CONCATENATE(Crén_GEF[[#This Row],[C1]],Crén_GEF[[#This Row],[C2]],Crén_GEF[[#This Row],[C3]],Crén_GEF[[#This Row],[C4]])</f>
        <v>GEF2</v>
      </c>
      <c r="G193" s="24" t="str">
        <f>IF(F195="","Pas de GEF pour ces activités",VLOOKUP(Crén_GEF[[#This Row],[C]],Créneau_semaine[],2,FALSE))</f>
        <v>39 47 2 10 18 26 34 0</v>
      </c>
    </row>
    <row r="194" spans="1:7" ht="18" customHeight="1" x14ac:dyDescent="0.25">
      <c r="A194" s="1" t="s">
        <v>208</v>
      </c>
      <c r="B194" s="3" t="s">
        <v>17</v>
      </c>
      <c r="F194" s="4" t="str">
        <f>CONCATENATE(Crén_GEF[[#This Row],[C1]],Crén_GEF[[#This Row],[C2]],Crén_GEF[[#This Row],[C3]],Crén_GEF[[#This Row],[C4]])</f>
        <v>GEF7</v>
      </c>
      <c r="G194" s="24" t="str">
        <f>IF(F196="","Pas de GEF pour ces activités",VLOOKUP(Crén_GEF[[#This Row],[C]],Créneau_semaine[],2,FALSE))</f>
        <v xml:space="preserve">36 44 52 7 15 23 31 </v>
      </c>
    </row>
    <row r="195" spans="1:7" ht="18" customHeight="1" x14ac:dyDescent="0.25">
      <c r="A195" s="1" t="s">
        <v>209</v>
      </c>
      <c r="B195" s="3" t="s">
        <v>30</v>
      </c>
      <c r="F195" s="4" t="str">
        <f>CONCATENATE(Crén_GEF[[#This Row],[C1]],Crén_GEF[[#This Row],[C2]],Crén_GEF[[#This Row],[C3]],Crén_GEF[[#This Row],[C4]])</f>
        <v>GEF8</v>
      </c>
      <c r="G195" s="24" t="str">
        <f>IF(F197="","Pas de GEF pour ces activités",VLOOKUP(Crén_GEF[[#This Row],[C]],Créneau_semaine[],2,FALSE))</f>
        <v>37 45 53 8 16 24 32</v>
      </c>
    </row>
    <row r="196" spans="1:7" ht="18" customHeight="1" x14ac:dyDescent="0.25">
      <c r="A196" s="1" t="s">
        <v>210</v>
      </c>
      <c r="B196" s="3" t="s">
        <v>33</v>
      </c>
      <c r="F196" s="4" t="str">
        <f>CONCATENATE(Crén_GEF[[#This Row],[C1]],Crén_GEF[[#This Row],[C2]],Crén_GEF[[#This Row],[C3]],Crén_GEF[[#This Row],[C4]])</f>
        <v>GEF1</v>
      </c>
      <c r="G196" s="24" t="str">
        <f>IF(F198="","Pas de GEF pour ces activités",VLOOKUP(Crén_GEF[[#This Row],[C]],Créneau_semaine[],2,FALSE))</f>
        <v>38 46 53 9 17 25 33</v>
      </c>
    </row>
    <row r="197" spans="1:7" ht="18" customHeight="1" x14ac:dyDescent="0.25">
      <c r="A197" s="1" t="s">
        <v>211</v>
      </c>
      <c r="B197" s="8" t="s">
        <v>9</v>
      </c>
      <c r="F197" s="4" t="str">
        <f>CONCATENATE(Crén_GEF[[#This Row],[C1]],Crén_GEF[[#This Row],[C2]],Crén_GEF[[#This Row],[C3]],Crén_GEF[[#This Row],[C4]])</f>
        <v>GEF2</v>
      </c>
      <c r="G197" s="24" t="str">
        <f>IF(F199="","Pas de GEF pour ces activités",VLOOKUP(Crén_GEF[[#This Row],[C]],Créneau_semaine[],2,FALSE))</f>
        <v>39 47 2 10 18 26 34 0</v>
      </c>
    </row>
    <row r="198" spans="1:7" ht="18" customHeight="1" x14ac:dyDescent="0.25">
      <c r="A198" s="1" t="s">
        <v>212</v>
      </c>
      <c r="B198" s="8" t="s">
        <v>40</v>
      </c>
      <c r="F198" s="4" t="str">
        <f>CONCATENATE(Crén_GEF[[#This Row],[C1]],Crén_GEF[[#This Row],[C2]],Crén_GEF[[#This Row],[C3]],Crén_GEF[[#This Row],[C4]])</f>
        <v>GEF3</v>
      </c>
      <c r="G198" s="24" t="str">
        <f>IF(F200="","Pas de GEF pour ces activités",VLOOKUP(Crén_GEF[[#This Row],[C]],Créneau_semaine[],2,FALSE))</f>
        <v>40 48 3 11 19 27 35</v>
      </c>
    </row>
    <row r="199" spans="1:7" ht="18" customHeight="1" x14ac:dyDescent="0.25">
      <c r="A199" s="1" t="s">
        <v>213</v>
      </c>
      <c r="B199" s="3" t="s">
        <v>31</v>
      </c>
      <c r="F199" s="4" t="str">
        <f>CONCATENATE(Crén_GEF[[#This Row],[C1]],Crén_GEF[[#This Row],[C2]],Crén_GEF[[#This Row],[C3]],Crén_GEF[[#This Row],[C4]])</f>
        <v>GEF4</v>
      </c>
      <c r="G199" s="24" t="str">
        <f>IF(F201="","Pas de GEF pour ces activités",VLOOKUP(Crén_GEF[[#This Row],[C]],Créneau_semaine[],2,FALSE))</f>
        <v>41 49 4 12 20 28 36</v>
      </c>
    </row>
    <row r="200" spans="1:7" ht="18" customHeight="1" x14ac:dyDescent="0.25">
      <c r="A200" s="1" t="s">
        <v>214</v>
      </c>
      <c r="B200" s="8" t="s">
        <v>42</v>
      </c>
      <c r="F200" s="4" t="str">
        <f>CONCATENATE(Crén_GEF[[#This Row],[C1]],Crén_GEF[[#This Row],[C2]],Crén_GEF[[#This Row],[C3]],Crén_GEF[[#This Row],[C4]])</f>
        <v>GEF5</v>
      </c>
      <c r="G200" s="24" t="str">
        <f>IF(F202="","Pas de GEF pour ces activités",VLOOKUP(Crén_GEF[[#This Row],[C]],Créneau_semaine[],2,FALSE))</f>
        <v>42 50 5 13 21 29 37</v>
      </c>
    </row>
    <row r="201" spans="1:7" ht="18" customHeight="1" x14ac:dyDescent="0.25">
      <c r="A201" s="1" t="s">
        <v>215</v>
      </c>
      <c r="B201" s="1" t="s">
        <v>51</v>
      </c>
      <c r="F201" s="4" t="str">
        <f>CONCATENATE(Crén_GEF[[#This Row],[C1]],Crén_GEF[[#This Row],[C2]],Crén_GEF[[#This Row],[C3]],Crén_GEF[[#This Row],[C4]])</f>
        <v>GEF6</v>
      </c>
      <c r="G201" s="24" t="str">
        <f>IF(F203="","Pas de GEF pour ces activités",VLOOKUP(Crén_GEF[[#This Row],[C]],Créneau_semaine[],2,FALSE))</f>
        <v>43 51 6 14 22 30 38</v>
      </c>
    </row>
    <row r="202" spans="1:7" ht="18" customHeight="1" x14ac:dyDescent="0.25">
      <c r="A202" s="1" t="s">
        <v>216</v>
      </c>
      <c r="B202" s="3" t="s">
        <v>17</v>
      </c>
      <c r="F202" s="4" t="str">
        <f>CONCATENATE(Crén_GEF[[#This Row],[C1]],Crén_GEF[[#This Row],[C2]],Crén_GEF[[#This Row],[C3]],Crén_GEF[[#This Row],[C4]])</f>
        <v>GEF7</v>
      </c>
      <c r="G202" s="24" t="str">
        <f>IF(F204="","Pas de GEF pour ces activités",VLOOKUP(Crén_GEF[[#This Row],[C]],Créneau_semaine[],2,FALSE))</f>
        <v xml:space="preserve">36 44 52 7 15 23 31 </v>
      </c>
    </row>
    <row r="203" spans="1:7" ht="18" customHeight="1" x14ac:dyDescent="0.25">
      <c r="A203" s="1" t="s">
        <v>217</v>
      </c>
      <c r="B203" s="3" t="s">
        <v>30</v>
      </c>
      <c r="F203" s="4" t="str">
        <f>CONCATENATE(Crén_GEF[[#This Row],[C1]],Crén_GEF[[#This Row],[C2]],Crén_GEF[[#This Row],[C3]],Crén_GEF[[#This Row],[C4]])</f>
        <v>GEF8</v>
      </c>
      <c r="G203" s="24" t="str">
        <f>IF(F205="","Pas de GEF pour ces activités",VLOOKUP(Crén_GEF[[#This Row],[C]],Créneau_semaine[],2,FALSE))</f>
        <v>37 45 53 8 16 24 32</v>
      </c>
    </row>
    <row r="204" spans="1:7" ht="18" customHeight="1" x14ac:dyDescent="0.25">
      <c r="A204" s="1" t="s">
        <v>218</v>
      </c>
      <c r="B204" s="3" t="s">
        <v>33</v>
      </c>
      <c r="F204" s="4" t="str">
        <f>CONCATENATE(Crén_GEF[[#This Row],[C1]],Crén_GEF[[#This Row],[C2]],Crén_GEF[[#This Row],[C3]],Crén_GEF[[#This Row],[C4]])</f>
        <v>GEF1</v>
      </c>
      <c r="G204" s="24" t="str">
        <f>IF(F206="","Pas de GEF pour ces activités",VLOOKUP(Crén_GEF[[#This Row],[C]],Créneau_semaine[],2,FALSE))</f>
        <v>38 46 53 9 17 25 33</v>
      </c>
    </row>
    <row r="205" spans="1:7" ht="18" customHeight="1" x14ac:dyDescent="0.25">
      <c r="A205" s="1" t="s">
        <v>219</v>
      </c>
      <c r="B205" s="8" t="s">
        <v>42</v>
      </c>
      <c r="F205" s="4" t="str">
        <f>CONCATENATE(Crén_GEF[[#This Row],[C1]],Crén_GEF[[#This Row],[C2]],Crén_GEF[[#This Row],[C3]],Crén_GEF[[#This Row],[C4]])</f>
        <v>GEF5</v>
      </c>
      <c r="G205" s="24" t="str">
        <f>IF(F207="","Pas de GEF pour ces activités",VLOOKUP(Crén_GEF[[#This Row],[C]],Créneau_semaine[],2,FALSE))</f>
        <v>42 50 5 13 21 29 37</v>
      </c>
    </row>
    <row r="206" spans="1:7" ht="18" customHeight="1" x14ac:dyDescent="0.25">
      <c r="A206" s="1" t="s">
        <v>220</v>
      </c>
      <c r="B206" s="8" t="s">
        <v>9</v>
      </c>
      <c r="F206" s="4" t="str">
        <f>CONCATENATE(Crén_GEF[[#This Row],[C1]],Crén_GEF[[#This Row],[C2]],Crén_GEF[[#This Row],[C3]],Crén_GEF[[#This Row],[C4]])</f>
        <v>GEF2</v>
      </c>
      <c r="G206" s="24" t="str">
        <f>IF(F208="","Pas de GEF pour ces activités",VLOOKUP(Crén_GEF[[#This Row],[C]],Créneau_semaine[],2,FALSE))</f>
        <v>39 47 2 10 18 26 34 0</v>
      </c>
    </row>
    <row r="207" spans="1:7" ht="18" customHeight="1" x14ac:dyDescent="0.25">
      <c r="A207" s="1" t="s">
        <v>221</v>
      </c>
      <c r="B207" s="8" t="s">
        <v>9</v>
      </c>
      <c r="F207" s="4" t="str">
        <f>CONCATENATE(Crén_GEF[[#This Row],[C1]],Crén_GEF[[#This Row],[C2]],Crén_GEF[[#This Row],[C3]],Crén_GEF[[#This Row],[C4]])</f>
        <v>GEF2</v>
      </c>
      <c r="G207" s="24" t="str">
        <f>IF(F209="","Pas de GEF pour ces activités",VLOOKUP(Crén_GEF[[#This Row],[C]],Créneau_semaine[],2,FALSE))</f>
        <v>39 47 2 10 18 26 34 0</v>
      </c>
    </row>
    <row r="208" spans="1:7" ht="18" customHeight="1" x14ac:dyDescent="0.25">
      <c r="A208" s="1" t="s">
        <v>222</v>
      </c>
      <c r="B208" s="8" t="s">
        <v>42</v>
      </c>
      <c r="F208" s="4" t="str">
        <f>CONCATENATE(Crén_GEF[[#This Row],[C1]],Crén_GEF[[#This Row],[C2]],Crén_GEF[[#This Row],[C3]],Crén_GEF[[#This Row],[C4]])</f>
        <v>GEF5</v>
      </c>
      <c r="G208" s="24" t="str">
        <f>IF(F210="","Pas de GEF pour ces activités",VLOOKUP(Crén_GEF[[#This Row],[C]],Créneau_semaine[],2,FALSE))</f>
        <v>42 50 5 13 21 29 37</v>
      </c>
    </row>
    <row r="209" spans="1:7" ht="18" customHeight="1" x14ac:dyDescent="0.25">
      <c r="A209" s="1" t="s">
        <v>223</v>
      </c>
      <c r="B209" s="8" t="s">
        <v>9</v>
      </c>
      <c r="F209" s="4" t="str">
        <f>CONCATENATE(Crén_GEF[[#This Row],[C1]],Crén_GEF[[#This Row],[C2]],Crén_GEF[[#This Row],[C3]],Crén_GEF[[#This Row],[C4]])</f>
        <v>GEF2</v>
      </c>
      <c r="G209" s="24" t="str">
        <f>IF(F211="","Pas de GEF pour ces activités",VLOOKUP(Crén_GEF[[#This Row],[C]],Créneau_semaine[],2,FALSE))</f>
        <v>39 47 2 10 18 26 34 0</v>
      </c>
    </row>
    <row r="210" spans="1:7" ht="18" customHeight="1" x14ac:dyDescent="0.25">
      <c r="A210" s="1" t="s">
        <v>224</v>
      </c>
      <c r="B210" s="3" t="s">
        <v>31</v>
      </c>
      <c r="F210" s="4" t="str">
        <f>CONCATENATE(Crén_GEF[[#This Row],[C1]],Crén_GEF[[#This Row],[C2]],Crén_GEF[[#This Row],[C3]],Crén_GEF[[#This Row],[C4]])</f>
        <v>GEF4</v>
      </c>
      <c r="G210" s="24" t="str">
        <f>IF(F212="","Pas de GEF pour ces activités",VLOOKUP(Crén_GEF[[#This Row],[C]],Créneau_semaine[],2,FALSE))</f>
        <v>41 49 4 12 20 28 36</v>
      </c>
    </row>
    <row r="211" spans="1:7" ht="18" customHeight="1" x14ac:dyDescent="0.25">
      <c r="A211" s="1" t="s">
        <v>225</v>
      </c>
      <c r="B211" s="3" t="s">
        <v>31</v>
      </c>
      <c r="F211" s="4" t="str">
        <f>CONCATENATE(Crén_GEF[[#This Row],[C1]],Crén_GEF[[#This Row],[C2]],Crén_GEF[[#This Row],[C3]],Crén_GEF[[#This Row],[C4]])</f>
        <v>GEF4</v>
      </c>
      <c r="G211" s="24" t="str">
        <f>IF(F213="","Pas de GEF pour ces activités",VLOOKUP(Crén_GEF[[#This Row],[C]],Créneau_semaine[],2,FALSE))</f>
        <v>41 49 4 12 20 28 36</v>
      </c>
    </row>
    <row r="212" spans="1:7" ht="18" customHeight="1" x14ac:dyDescent="0.25">
      <c r="A212" s="1" t="s">
        <v>226</v>
      </c>
      <c r="B212" s="3" t="s">
        <v>17</v>
      </c>
      <c r="C212" s="1" t="s">
        <v>40</v>
      </c>
      <c r="F212" s="4" t="str">
        <f>CONCATENATE(Crén_GEF[[#This Row],[C1]],Crén_GEF[[#This Row],[C2]],Crén_GEF[[#This Row],[C3]],Crén_GEF[[#This Row],[C4]])</f>
        <v>GEF7GEF3</v>
      </c>
      <c r="G212" s="24" t="str">
        <f>IF(F214="","Pas de GEF pour ces activités",VLOOKUP(Crén_GEF[[#This Row],[C]],Créneau_semaine[],2,FALSE))</f>
        <v>36 40 44 48 52 3 7 11 15 19 23 27 31 35</v>
      </c>
    </row>
    <row r="213" spans="1:7" ht="18" customHeight="1" x14ac:dyDescent="0.25">
      <c r="A213" s="1" t="s">
        <v>227</v>
      </c>
      <c r="B213" s="8" t="s">
        <v>40</v>
      </c>
      <c r="F213" s="4" t="str">
        <f>CONCATENATE(Crén_GEF[[#This Row],[C1]],Crén_GEF[[#This Row],[C2]],Crén_GEF[[#This Row],[C3]],Crén_GEF[[#This Row],[C4]])</f>
        <v>GEF3</v>
      </c>
      <c r="G213" s="24" t="str">
        <f>IF(F215="","Pas de GEF pour ces activités",VLOOKUP(Crén_GEF[[#This Row],[C]],Créneau_semaine[],2,FALSE))</f>
        <v>40 48 3 11 19 27 35</v>
      </c>
    </row>
    <row r="214" spans="1:7" ht="18" customHeight="1" x14ac:dyDescent="0.25">
      <c r="A214" s="1" t="s">
        <v>228</v>
      </c>
      <c r="B214" s="3" t="s">
        <v>30</v>
      </c>
      <c r="C214" s="2" t="s">
        <v>31</v>
      </c>
      <c r="F214" s="4" t="str">
        <f>CONCATENATE(Crén_GEF[[#This Row],[C1]],Crén_GEF[[#This Row],[C2]],Crén_GEF[[#This Row],[C3]],Crén_GEF[[#This Row],[C4]])</f>
        <v>GEF8GEF4</v>
      </c>
      <c r="G214" s="24" t="str">
        <f>IF(F216="","Pas de GEF pour ces activités",VLOOKUP(Crén_GEF[[#This Row],[C]],Créneau_semaine[],2,FALSE))</f>
        <v>37 41 45 49 53 4 8 12 16 20 24 28 32 36</v>
      </c>
    </row>
    <row r="215" spans="1:7" ht="18" customHeight="1" x14ac:dyDescent="0.25">
      <c r="A215" s="1" t="s">
        <v>229</v>
      </c>
      <c r="B215" s="8" t="s">
        <v>173</v>
      </c>
      <c r="F215" s="4" t="str">
        <f>CONCATENATE(Crén_GEF[[#This Row],[C1]],Crén_GEF[[#This Row],[C2]],Crén_GEF[[#This Row],[C3]],Crén_GEF[[#This Row],[C4]])</f>
        <v>CRS_PAIR</v>
      </c>
      <c r="G215" s="24" t="str">
        <f>IF(F217="","Pas de GEF pour ces activités",VLOOKUP(Crén_GEF[[#This Row],[C]],Créneau_semaine[],2,FALSE))</f>
        <v>Semaine paire</v>
      </c>
    </row>
    <row r="216" spans="1:7" ht="18" customHeight="1" x14ac:dyDescent="0.25">
      <c r="A216" s="1" t="s">
        <v>230</v>
      </c>
      <c r="B216" s="3" t="s">
        <v>17</v>
      </c>
      <c r="C216" s="1" t="s">
        <v>40</v>
      </c>
      <c r="F216" s="4" t="str">
        <f>CONCATENATE(Crén_GEF[[#This Row],[C1]],Crén_GEF[[#This Row],[C2]],Crén_GEF[[#This Row],[C3]],Crén_GEF[[#This Row],[C4]])</f>
        <v>GEF7GEF3</v>
      </c>
      <c r="G216" s="24" t="str">
        <f>IF(F218="","Pas de GEF pour ces activités",VLOOKUP(Crén_GEF[[#This Row],[C]],Créneau_semaine[],2,FALSE))</f>
        <v>36 40 44 48 52 3 7 11 15 19 23 27 31 35</v>
      </c>
    </row>
    <row r="217" spans="1:7" ht="18" customHeight="1" x14ac:dyDescent="0.25">
      <c r="A217" s="1" t="s">
        <v>231</v>
      </c>
      <c r="B217" s="3" t="s">
        <v>30</v>
      </c>
      <c r="F217" s="4" t="str">
        <f>CONCATENATE(Crén_GEF[[#This Row],[C1]],Crén_GEF[[#This Row],[C2]],Crén_GEF[[#This Row],[C3]],Crén_GEF[[#This Row],[C4]])</f>
        <v>GEF8</v>
      </c>
      <c r="G217" s="24" t="str">
        <f>IF(F219="","Pas de GEF pour ces activités",VLOOKUP(Crén_GEF[[#This Row],[C]],Créneau_semaine[],2,FALSE))</f>
        <v>37 45 53 8 16 24 32</v>
      </c>
    </row>
    <row r="218" spans="1:7" ht="18" customHeight="1" x14ac:dyDescent="0.25">
      <c r="A218" s="1" t="s">
        <v>232</v>
      </c>
      <c r="B218" s="3" t="s">
        <v>31</v>
      </c>
      <c r="F218" s="4" t="str">
        <f>CONCATENATE(Crén_GEF[[#This Row],[C1]],Crén_GEF[[#This Row],[C2]],Crén_GEF[[#This Row],[C3]],Crén_GEF[[#This Row],[C4]])</f>
        <v>GEF4</v>
      </c>
      <c r="G218" s="24" t="str">
        <f>IF(F220="","Pas de GEF pour ces activités",VLOOKUP(Crén_GEF[[#This Row],[C]],Créneau_semaine[],2,FALSE))</f>
        <v>41 49 4 12 20 28 36</v>
      </c>
    </row>
    <row r="219" spans="1:7" ht="18" customHeight="1" x14ac:dyDescent="0.25">
      <c r="A219" s="1" t="s">
        <v>233</v>
      </c>
      <c r="B219" s="3" t="s">
        <v>17</v>
      </c>
      <c r="C219" s="1" t="s">
        <v>40</v>
      </c>
      <c r="F219" s="4" t="str">
        <f>CONCATENATE(Crén_GEF[[#This Row],[C1]],Crén_GEF[[#This Row],[C2]],Crén_GEF[[#This Row],[C3]],Crén_GEF[[#This Row],[C4]])</f>
        <v>GEF7GEF3</v>
      </c>
      <c r="G219" s="24" t="str">
        <f>IF(F221="","Pas de GEF pour ces activités",VLOOKUP(Crén_GEF[[#This Row],[C]],Créneau_semaine[],2,FALSE))</f>
        <v>36 40 44 48 52 3 7 11 15 19 23 27 31 35</v>
      </c>
    </row>
    <row r="220" spans="1:7" ht="18" customHeight="1" x14ac:dyDescent="0.25">
      <c r="A220" s="1" t="s">
        <v>234</v>
      </c>
      <c r="B220" s="3" t="s">
        <v>33</v>
      </c>
      <c r="C220" s="1" t="s">
        <v>42</v>
      </c>
      <c r="F220" s="4" t="str">
        <f>CONCATENATE(Crén_GEF[[#This Row],[C1]],Crén_GEF[[#This Row],[C2]],Crén_GEF[[#This Row],[C3]],Crén_GEF[[#This Row],[C4]])</f>
        <v>GEF1GEF5</v>
      </c>
      <c r="G220" s="24" t="str">
        <f>IF(F222="","Pas de GEF pour ces activités",VLOOKUP(Crén_GEF[[#This Row],[C]],Créneau_semaine[],2,FALSE))</f>
        <v>38 42 46 50 53 5 9 13 17 21 25 29 33 37</v>
      </c>
    </row>
    <row r="221" spans="1:7" ht="18" customHeight="1" x14ac:dyDescent="0.25">
      <c r="A221" s="1" t="s">
        <v>235</v>
      </c>
      <c r="B221" s="3" t="s">
        <v>30</v>
      </c>
      <c r="C221" s="2" t="s">
        <v>31</v>
      </c>
      <c r="F221" s="4" t="str">
        <f>CONCATENATE(Crén_GEF[[#This Row],[C1]],Crén_GEF[[#This Row],[C2]],Crén_GEF[[#This Row],[C3]],Crén_GEF[[#This Row],[C4]])</f>
        <v>GEF8GEF4</v>
      </c>
      <c r="G221" s="24" t="str">
        <f>IF(F223="","Pas de GEF pour ces activités",VLOOKUP(Crén_GEF[[#This Row],[C]],Créneau_semaine[],2,FALSE))</f>
        <v>37 41 45 49 53 4 8 12 16 20 24 28 32 36</v>
      </c>
    </row>
    <row r="222" spans="1:7" ht="18" customHeight="1" x14ac:dyDescent="0.25">
      <c r="A222" s="1" t="s">
        <v>236</v>
      </c>
      <c r="B222" s="3" t="s">
        <v>17</v>
      </c>
      <c r="C222" s="1" t="s">
        <v>40</v>
      </c>
      <c r="F222" s="4" t="str">
        <f>CONCATENATE(Crén_GEF[[#This Row],[C1]],Crén_GEF[[#This Row],[C2]],Crén_GEF[[#This Row],[C3]],Crén_GEF[[#This Row],[C4]])</f>
        <v>GEF7GEF3</v>
      </c>
      <c r="G222" s="24" t="str">
        <f>IF(F224="","Pas de GEF pour ces activités",VLOOKUP(Crén_GEF[[#This Row],[C]],Créneau_semaine[],2,FALSE))</f>
        <v>36 40 44 48 52 3 7 11 15 19 23 27 31 35</v>
      </c>
    </row>
    <row r="223" spans="1:7" ht="18" customHeight="1" x14ac:dyDescent="0.25">
      <c r="A223" s="1" t="s">
        <v>237</v>
      </c>
      <c r="B223" s="8" t="s">
        <v>9</v>
      </c>
      <c r="C223" s="1" t="s">
        <v>51</v>
      </c>
      <c r="F223" s="4" t="str">
        <f>CONCATENATE(Crén_GEF[[#This Row],[C1]],Crén_GEF[[#This Row],[C2]],Crén_GEF[[#This Row],[C3]],Crén_GEF[[#This Row],[C4]])</f>
        <v>GEF2GEF6</v>
      </c>
      <c r="G223" s="24" t="str">
        <f>IF(F225="","Pas de GEF pour ces activités",VLOOKUP(Crén_GEF[[#This Row],[C]],Créneau_semaine[],2,FALSE))</f>
        <v>39 43 47 51 2 6 10 14 18 22 26 30 34 38</v>
      </c>
    </row>
    <row r="224" spans="1:7" ht="18" customHeight="1" x14ac:dyDescent="0.25">
      <c r="A224" s="1" t="s">
        <v>238</v>
      </c>
      <c r="B224" s="3" t="s">
        <v>30</v>
      </c>
      <c r="C224" s="2" t="s">
        <v>31</v>
      </c>
      <c r="F224" s="4" t="str">
        <f>CONCATENATE(Crén_GEF[[#This Row],[C1]],Crén_GEF[[#This Row],[C2]],Crén_GEF[[#This Row],[C3]],Crén_GEF[[#This Row],[C4]])</f>
        <v>GEF8GEF4</v>
      </c>
      <c r="G224" s="24" t="str">
        <f>IF(F226="","Pas de GEF pour ces activités",VLOOKUP(Crén_GEF[[#This Row],[C]],Créneau_semaine[],2,FALSE))</f>
        <v>37 41 45 49 53 4 8 12 16 20 24 28 32 36</v>
      </c>
    </row>
    <row r="225" spans="1:7" ht="18" customHeight="1" x14ac:dyDescent="0.25">
      <c r="A225" s="1" t="s">
        <v>239</v>
      </c>
      <c r="B225" s="3" t="s">
        <v>31</v>
      </c>
      <c r="F225" s="4" t="str">
        <f>CONCATENATE(Crén_GEF[[#This Row],[C1]],Crén_GEF[[#This Row],[C2]],Crén_GEF[[#This Row],[C3]],Crén_GEF[[#This Row],[C4]])</f>
        <v>GEF4</v>
      </c>
      <c r="G225" s="24" t="str">
        <f>IF(F227="","Pas de GEF pour ces activités",VLOOKUP(Crén_GEF[[#This Row],[C]],Créneau_semaine[],2,FALSE))</f>
        <v>41 49 4 12 20 28 36</v>
      </c>
    </row>
    <row r="226" spans="1:7" ht="18" customHeight="1" x14ac:dyDescent="0.25">
      <c r="A226" s="1" t="s">
        <v>240</v>
      </c>
      <c r="B226" s="3" t="s">
        <v>30</v>
      </c>
      <c r="F226" s="4" t="str">
        <f>CONCATENATE(Crén_GEF[[#This Row],[C1]],Crén_GEF[[#This Row],[C2]],Crén_GEF[[#This Row],[C3]],Crén_GEF[[#This Row],[C4]])</f>
        <v>GEF8</v>
      </c>
      <c r="G226" s="24" t="str">
        <f>IF(F228="","Pas de GEF pour ces activités",VLOOKUP(Crén_GEF[[#This Row],[C]],Créneau_semaine[],2,FALSE))</f>
        <v>37 45 53 8 16 24 32</v>
      </c>
    </row>
    <row r="227" spans="1:7" ht="18" customHeight="1" x14ac:dyDescent="0.25">
      <c r="A227" s="1" t="s">
        <v>241</v>
      </c>
      <c r="B227" s="8" t="s">
        <v>9</v>
      </c>
      <c r="F227" s="4" t="str">
        <f>CONCATENATE(Crén_GEF[[#This Row],[C1]],Crén_GEF[[#This Row],[C2]],Crén_GEF[[#This Row],[C3]],Crén_GEF[[#This Row],[C4]])</f>
        <v>GEF2</v>
      </c>
      <c r="G227" s="24" t="str">
        <f>IF(F229="","Pas de GEF pour ces activités",VLOOKUP(Crén_GEF[[#This Row],[C]],Créneau_semaine[],2,FALSE))</f>
        <v>39 47 2 10 18 26 34 0</v>
      </c>
    </row>
    <row r="228" spans="1:7" ht="18" customHeight="1" x14ac:dyDescent="0.25">
      <c r="A228" s="1" t="s">
        <v>242</v>
      </c>
      <c r="B228" s="3" t="s">
        <v>33</v>
      </c>
      <c r="F228" s="4" t="str">
        <f>CONCATENATE(Crén_GEF[[#This Row],[C1]],Crén_GEF[[#This Row],[C2]],Crén_GEF[[#This Row],[C3]],Crén_GEF[[#This Row],[C4]])</f>
        <v>GEF1</v>
      </c>
      <c r="G228" s="24" t="str">
        <f>IF(F230="","Pas de GEF pour ces activités",VLOOKUP(Crén_GEF[[#This Row],[C]],Créneau_semaine[],2,FALSE))</f>
        <v>38 46 53 9 17 25 33</v>
      </c>
    </row>
    <row r="229" spans="1:7" ht="18" customHeight="1" x14ac:dyDescent="0.25">
      <c r="A229" s="1" t="s">
        <v>243</v>
      </c>
      <c r="B229" s="1" t="s">
        <v>51</v>
      </c>
      <c r="F229" s="4" t="str">
        <f>CONCATENATE(Crén_GEF[[#This Row],[C1]],Crén_GEF[[#This Row],[C2]],Crén_GEF[[#This Row],[C3]],Crén_GEF[[#This Row],[C4]])</f>
        <v>GEF6</v>
      </c>
      <c r="G229" s="24" t="str">
        <f>IF(F231="","Pas de GEF pour ces activités",VLOOKUP(Crén_GEF[[#This Row],[C]],Créneau_semaine[],2,FALSE))</f>
        <v>43 51 6 14 22 30 38</v>
      </c>
    </row>
    <row r="230" spans="1:7" ht="18" customHeight="1" x14ac:dyDescent="0.25">
      <c r="A230" s="1" t="s">
        <v>244</v>
      </c>
      <c r="B230" s="3" t="s">
        <v>17</v>
      </c>
      <c r="F230" s="4" t="str">
        <f>CONCATENATE(Crén_GEF[[#This Row],[C1]],Crén_GEF[[#This Row],[C2]],Crén_GEF[[#This Row],[C3]],Crén_GEF[[#This Row],[C4]])</f>
        <v>GEF7</v>
      </c>
      <c r="G230" s="24" t="str">
        <f>IF(F232="","Pas de GEF pour ces activités",VLOOKUP(Crén_GEF[[#This Row],[C]],Créneau_semaine[],2,FALSE))</f>
        <v xml:space="preserve">36 44 52 7 15 23 31 </v>
      </c>
    </row>
    <row r="231" spans="1:7" ht="18" customHeight="1" x14ac:dyDescent="0.25">
      <c r="A231" s="1" t="s">
        <v>245</v>
      </c>
      <c r="B231" s="8" t="s">
        <v>42</v>
      </c>
      <c r="F231" s="4" t="str">
        <f>CONCATENATE(Crén_GEF[[#This Row],[C1]],Crén_GEF[[#This Row],[C2]],Crén_GEF[[#This Row],[C3]],Crén_GEF[[#This Row],[C4]])</f>
        <v>GEF5</v>
      </c>
      <c r="G231" s="24" t="str">
        <f>IF(F233="","Pas de GEF pour ces activités",VLOOKUP(Crén_GEF[[#This Row],[C]],Créneau_semaine[],2,FALSE))</f>
        <v>42 50 5 13 21 29 37</v>
      </c>
    </row>
    <row r="232" spans="1:7" ht="18" customHeight="1" x14ac:dyDescent="0.25">
      <c r="A232" s="1" t="s">
        <v>246</v>
      </c>
      <c r="B232" s="3" t="s">
        <v>30</v>
      </c>
      <c r="C232" s="2" t="s">
        <v>31</v>
      </c>
      <c r="F232" s="4" t="str">
        <f>CONCATENATE(Crén_GEF[[#This Row],[C1]],Crén_GEF[[#This Row],[C2]],Crén_GEF[[#This Row],[C3]],Crén_GEF[[#This Row],[C4]])</f>
        <v>GEF8GEF4</v>
      </c>
      <c r="G232" s="24" t="str">
        <f>IF(F234="","Pas de GEF pour ces activités",VLOOKUP(Crén_GEF[[#This Row],[C]],Créneau_semaine[],2,FALSE))</f>
        <v>37 41 45 49 53 4 8 12 16 20 24 28 32 36</v>
      </c>
    </row>
    <row r="233" spans="1:7" ht="18" customHeight="1" x14ac:dyDescent="0.25">
      <c r="A233" s="1" t="s">
        <v>247</v>
      </c>
      <c r="B233" s="8" t="s">
        <v>9</v>
      </c>
      <c r="C233" s="1" t="s">
        <v>51</v>
      </c>
      <c r="F233" s="4" t="str">
        <f>CONCATENATE(Crén_GEF[[#This Row],[C1]],Crén_GEF[[#This Row],[C2]],Crén_GEF[[#This Row],[C3]],Crén_GEF[[#This Row],[C4]])</f>
        <v>GEF2GEF6</v>
      </c>
      <c r="G233" s="24" t="str">
        <f>IF(F235="","Pas de GEF pour ces activités",VLOOKUP(Crén_GEF[[#This Row],[C]],Créneau_semaine[],2,FALSE))</f>
        <v>39 43 47 51 2 6 10 14 18 22 26 30 34 38</v>
      </c>
    </row>
    <row r="234" spans="1:7" ht="18" customHeight="1" x14ac:dyDescent="0.25">
      <c r="A234" s="1" t="s">
        <v>248</v>
      </c>
      <c r="B234" s="3" t="s">
        <v>33</v>
      </c>
      <c r="C234" s="1" t="s">
        <v>42</v>
      </c>
      <c r="F234" s="4" t="str">
        <f>CONCATENATE(Crén_GEF[[#This Row],[C1]],Crén_GEF[[#This Row],[C2]],Crén_GEF[[#This Row],[C3]],Crén_GEF[[#This Row],[C4]])</f>
        <v>GEF1GEF5</v>
      </c>
      <c r="G234" s="24" t="str">
        <f>IF(F236="","Pas de GEF pour ces activités",VLOOKUP(Crén_GEF[[#This Row],[C]],Créneau_semaine[],2,FALSE))</f>
        <v>38 42 46 50 53 5 9 13 17 21 25 29 33 37</v>
      </c>
    </row>
    <row r="235" spans="1:7" ht="18" customHeight="1" x14ac:dyDescent="0.25">
      <c r="A235" s="1" t="s">
        <v>249</v>
      </c>
      <c r="B235" s="8" t="s">
        <v>40</v>
      </c>
      <c r="F235" s="4" t="str">
        <f>CONCATENATE(Crén_GEF[[#This Row],[C1]],Crén_GEF[[#This Row],[C2]],Crén_GEF[[#This Row],[C3]],Crén_GEF[[#This Row],[C4]])</f>
        <v>GEF3</v>
      </c>
      <c r="G235" s="24" t="str">
        <f>IF(F237="","Pas de GEF pour ces activités",VLOOKUP(Crén_GEF[[#This Row],[C]],Créneau_semaine[],2,FALSE))</f>
        <v>40 48 3 11 19 27 35</v>
      </c>
    </row>
    <row r="236" spans="1:7" ht="18" customHeight="1" x14ac:dyDescent="0.25">
      <c r="A236" s="1" t="s">
        <v>250</v>
      </c>
      <c r="B236" s="3" t="s">
        <v>30</v>
      </c>
      <c r="F236" s="4" t="str">
        <f>CONCATENATE(Crén_GEF[[#This Row],[C1]],Crén_GEF[[#This Row],[C2]],Crén_GEF[[#This Row],[C3]],Crén_GEF[[#This Row],[C4]])</f>
        <v>GEF8</v>
      </c>
      <c r="G236" s="24" t="str">
        <f>IF(F238="","Pas de GEF pour ces activités",VLOOKUP(Crén_GEF[[#This Row],[C]],Créneau_semaine[],2,FALSE))</f>
        <v>37 45 53 8 16 24 32</v>
      </c>
    </row>
    <row r="237" spans="1:7" ht="18" customHeight="1" x14ac:dyDescent="0.25">
      <c r="A237" s="1" t="s">
        <v>251</v>
      </c>
      <c r="B237" s="8" t="s">
        <v>9</v>
      </c>
      <c r="F237" s="4" t="str">
        <f>CONCATENATE(Crén_GEF[[#This Row],[C1]],Crén_GEF[[#This Row],[C2]],Crén_GEF[[#This Row],[C3]],Crén_GEF[[#This Row],[C4]])</f>
        <v>GEF2</v>
      </c>
      <c r="G237" s="24" t="str">
        <f>IF(F239="","Pas de GEF pour ces activités",VLOOKUP(Crén_GEF[[#This Row],[C]],Créneau_semaine[],2,FALSE))</f>
        <v>39 47 2 10 18 26 34 0</v>
      </c>
    </row>
    <row r="238" spans="1:7" ht="18" customHeight="1" x14ac:dyDescent="0.25">
      <c r="A238" s="1" t="s">
        <v>252</v>
      </c>
      <c r="B238" s="3" t="s">
        <v>31</v>
      </c>
      <c r="F238" s="4" t="str">
        <f>CONCATENATE(Crén_GEF[[#This Row],[C1]],Crén_GEF[[#This Row],[C2]],Crén_GEF[[#This Row],[C3]],Crén_GEF[[#This Row],[C4]])</f>
        <v>GEF4</v>
      </c>
      <c r="G238" s="24" t="str">
        <f>IF(F240="","Pas de GEF pour ces activités",VLOOKUP(Crén_GEF[[#This Row],[C]],Créneau_semaine[],2,FALSE))</f>
        <v>41 49 4 12 20 28 36</v>
      </c>
    </row>
    <row r="239" spans="1:7" ht="18" customHeight="1" x14ac:dyDescent="0.25">
      <c r="A239" s="1" t="s">
        <v>253</v>
      </c>
      <c r="B239" s="1" t="s">
        <v>51</v>
      </c>
      <c r="F239" s="4" t="str">
        <f>CONCATENATE(Crén_GEF[[#This Row],[C1]],Crén_GEF[[#This Row],[C2]],Crén_GEF[[#This Row],[C3]],Crén_GEF[[#This Row],[C4]])</f>
        <v>GEF6</v>
      </c>
      <c r="G239" s="24" t="str">
        <f>IF(F241="","Pas de GEF pour ces activités",VLOOKUP(Crén_GEF[[#This Row],[C]],Créneau_semaine[],2,FALSE))</f>
        <v>43 51 6 14 22 30 38</v>
      </c>
    </row>
    <row r="240" spans="1:7" ht="18" customHeight="1" x14ac:dyDescent="0.25">
      <c r="A240" s="1" t="s">
        <v>254</v>
      </c>
      <c r="B240" s="3" t="s">
        <v>30</v>
      </c>
      <c r="F240" s="4" t="str">
        <f>CONCATENATE(Crén_GEF[[#This Row],[C1]],Crén_GEF[[#This Row],[C2]],Crén_GEF[[#This Row],[C3]],Crén_GEF[[#This Row],[C4]])</f>
        <v>GEF8</v>
      </c>
      <c r="G240" s="24" t="str">
        <f>IF(F242="","Pas de GEF pour ces activités",VLOOKUP(Crén_GEF[[#This Row],[C]],Créneau_semaine[],2,FALSE))</f>
        <v>37 45 53 8 16 24 32</v>
      </c>
    </row>
    <row r="241" spans="1:7" ht="18" customHeight="1" x14ac:dyDescent="0.25">
      <c r="A241" s="1" t="s">
        <v>255</v>
      </c>
      <c r="B241" s="8" t="s">
        <v>42</v>
      </c>
      <c r="F241" s="4" t="str">
        <f>CONCATENATE(Crén_GEF[[#This Row],[C1]],Crén_GEF[[#This Row],[C2]],Crén_GEF[[#This Row],[C3]],Crén_GEF[[#This Row],[C4]])</f>
        <v>GEF5</v>
      </c>
      <c r="G241" s="24" t="str">
        <f>IF(F243="","Pas de GEF pour ces activités",VLOOKUP(Crén_GEF[[#This Row],[C]],Créneau_semaine[],2,FALSE))</f>
        <v>42 50 5 13 21 29 37</v>
      </c>
    </row>
    <row r="242" spans="1:7" ht="18" customHeight="1" x14ac:dyDescent="0.25">
      <c r="A242" s="1" t="s">
        <v>256</v>
      </c>
      <c r="B242" s="8" t="s">
        <v>42</v>
      </c>
      <c r="F242" s="4" t="str">
        <f>CONCATENATE(Crén_GEF[[#This Row],[C1]],Crén_GEF[[#This Row],[C2]],Crén_GEF[[#This Row],[C3]],Crén_GEF[[#This Row],[C4]])</f>
        <v>GEF5</v>
      </c>
      <c r="G242" s="24" t="str">
        <f>IF(F244="","Pas de GEF pour ces activités",VLOOKUP(Crén_GEF[[#This Row],[C]],Créneau_semaine[],2,FALSE))</f>
        <v>42 50 5 13 21 29 37</v>
      </c>
    </row>
    <row r="243" spans="1:7" ht="18" customHeight="1" x14ac:dyDescent="0.25">
      <c r="A243" s="1" t="s">
        <v>257</v>
      </c>
      <c r="B243" s="8" t="s">
        <v>9</v>
      </c>
      <c r="C243" s="1" t="s">
        <v>51</v>
      </c>
      <c r="F243" s="4" t="str">
        <f>CONCATENATE(Crén_GEF[[#This Row],[C1]],Crén_GEF[[#This Row],[C2]],Crén_GEF[[#This Row],[C3]],Crén_GEF[[#This Row],[C4]])</f>
        <v>GEF2GEF6</v>
      </c>
      <c r="G243" s="24" t="str">
        <f>IF(F245="","Pas de GEF pour ces activités",VLOOKUP(Crén_GEF[[#This Row],[C]],Créneau_semaine[],2,FALSE))</f>
        <v>39 43 47 51 2 6 10 14 18 22 26 30 34 38</v>
      </c>
    </row>
    <row r="244" spans="1:7" ht="18" customHeight="1" x14ac:dyDescent="0.25">
      <c r="A244" s="1" t="s">
        <v>258</v>
      </c>
      <c r="B244" s="3" t="s">
        <v>33</v>
      </c>
      <c r="C244" s="1" t="s">
        <v>42</v>
      </c>
      <c r="F244" s="4" t="str">
        <f>CONCATENATE(Crén_GEF[[#This Row],[C1]],Crén_GEF[[#This Row],[C2]],Crén_GEF[[#This Row],[C3]],Crén_GEF[[#This Row],[C4]])</f>
        <v>GEF1GEF5</v>
      </c>
      <c r="G244" s="24" t="str">
        <f>IF(F246="","Pas de GEF pour ces activités",VLOOKUP(Crén_GEF[[#This Row],[C]],Créneau_semaine[],2,FALSE))</f>
        <v>38 42 46 50 53 5 9 13 17 21 25 29 33 37</v>
      </c>
    </row>
    <row r="245" spans="1:7" ht="18" customHeight="1" x14ac:dyDescent="0.25">
      <c r="A245" s="1" t="s">
        <v>259</v>
      </c>
      <c r="B245" s="8" t="s">
        <v>40</v>
      </c>
      <c r="F245" s="4" t="str">
        <f>CONCATENATE(Crén_GEF[[#This Row],[C1]],Crén_GEF[[#This Row],[C2]],Crén_GEF[[#This Row],[C3]],Crén_GEF[[#This Row],[C4]])</f>
        <v>GEF3</v>
      </c>
      <c r="G245" s="24" t="str">
        <f>IF(F247="","Pas de GEF pour ces activités",VLOOKUP(Crén_GEF[[#This Row],[C]],Créneau_semaine[],2,FALSE))</f>
        <v>40 48 3 11 19 27 35</v>
      </c>
    </row>
    <row r="246" spans="1:7" ht="18" customHeight="1" x14ac:dyDescent="0.25">
      <c r="A246" s="1" t="s">
        <v>260</v>
      </c>
      <c r="B246" s="8" t="s">
        <v>9</v>
      </c>
      <c r="C246" s="1" t="s">
        <v>51</v>
      </c>
      <c r="F246" s="4" t="str">
        <f>CONCATENATE(Crén_GEF[[#This Row],[C1]],Crén_GEF[[#This Row],[C2]],Crén_GEF[[#This Row],[C3]],Crén_GEF[[#This Row],[C4]])</f>
        <v>GEF2GEF6</v>
      </c>
      <c r="G246" s="24" t="str">
        <f>IF(F248="","Pas de GEF pour ces activités",VLOOKUP(Crén_GEF[[#This Row],[C]],Créneau_semaine[],2,FALSE))</f>
        <v>39 43 47 51 2 6 10 14 18 22 26 30 34 38</v>
      </c>
    </row>
    <row r="247" spans="1:7" ht="18" customHeight="1" x14ac:dyDescent="0.25">
      <c r="A247" s="1" t="s">
        <v>261</v>
      </c>
      <c r="B247" s="3" t="s">
        <v>30</v>
      </c>
      <c r="C247" s="2" t="s">
        <v>31</v>
      </c>
      <c r="F247" s="4" t="str">
        <f>CONCATENATE(Crén_GEF[[#This Row],[C1]],Crén_GEF[[#This Row],[C2]],Crén_GEF[[#This Row],[C3]],Crén_GEF[[#This Row],[C4]])</f>
        <v>GEF8GEF4</v>
      </c>
      <c r="G247" s="24" t="str">
        <f>IF(F249="","Pas de GEF pour ces activités",VLOOKUP(Crén_GEF[[#This Row],[C]],Créneau_semaine[],2,FALSE))</f>
        <v>37 41 45 49 53 4 8 12 16 20 24 28 32 36</v>
      </c>
    </row>
    <row r="248" spans="1:7" ht="18" customHeight="1" x14ac:dyDescent="0.25">
      <c r="A248" s="1" t="s">
        <v>262</v>
      </c>
      <c r="B248" s="8" t="s">
        <v>9</v>
      </c>
      <c r="C248" s="1" t="s">
        <v>51</v>
      </c>
      <c r="F248" s="4" t="str">
        <f>CONCATENATE(Crén_GEF[[#This Row],[C1]],Crén_GEF[[#This Row],[C2]],Crén_GEF[[#This Row],[C3]],Crén_GEF[[#This Row],[C4]])</f>
        <v>GEF2GEF6</v>
      </c>
      <c r="G248" s="24" t="str">
        <f>IF(F250="","Pas de GEF pour ces activités",VLOOKUP(Crén_GEF[[#This Row],[C]],Créneau_semaine[],2,FALSE))</f>
        <v>39 43 47 51 2 6 10 14 18 22 26 30 34 38</v>
      </c>
    </row>
    <row r="249" spans="1:7" ht="18" customHeight="1" x14ac:dyDescent="0.25">
      <c r="A249" s="1" t="s">
        <v>263</v>
      </c>
      <c r="B249" s="3" t="s">
        <v>31</v>
      </c>
      <c r="F249" s="4" t="str">
        <f>CONCATENATE(Crén_GEF[[#This Row],[C1]],Crén_GEF[[#This Row],[C2]],Crén_GEF[[#This Row],[C3]],Crén_GEF[[#This Row],[C4]])</f>
        <v>GEF4</v>
      </c>
      <c r="G249" s="24" t="str">
        <f>IF(F251="","Pas de GEF pour ces activités",VLOOKUP(Crén_GEF[[#This Row],[C]],Créneau_semaine[],2,FALSE))</f>
        <v>41 49 4 12 20 28 36</v>
      </c>
    </row>
    <row r="250" spans="1:7" ht="18" customHeight="1" x14ac:dyDescent="0.25">
      <c r="A250" s="1" t="s">
        <v>264</v>
      </c>
      <c r="B250" s="3" t="s">
        <v>30</v>
      </c>
      <c r="F250" s="4" t="str">
        <f>CONCATENATE(Crén_GEF[[#This Row],[C1]],Crén_GEF[[#This Row],[C2]],Crén_GEF[[#This Row],[C3]],Crén_GEF[[#This Row],[C4]])</f>
        <v>GEF8</v>
      </c>
      <c r="G250" s="24" t="str">
        <f>IF(F252="","Pas de GEF pour ces activités",VLOOKUP(Crén_GEF[[#This Row],[C]],Créneau_semaine[],2,FALSE))</f>
        <v>37 45 53 8 16 24 32</v>
      </c>
    </row>
    <row r="251" spans="1:7" ht="18" customHeight="1" x14ac:dyDescent="0.25">
      <c r="A251" s="1" t="s">
        <v>265</v>
      </c>
      <c r="B251" s="8" t="s">
        <v>9</v>
      </c>
      <c r="F251" s="4" t="str">
        <f>CONCATENATE(Crén_GEF[[#This Row],[C1]],Crén_GEF[[#This Row],[C2]],Crén_GEF[[#This Row],[C3]],Crén_GEF[[#This Row],[C4]])</f>
        <v>GEF2</v>
      </c>
      <c r="G251" s="24" t="str">
        <f>IF(F253="","Pas de GEF pour ces activités",VLOOKUP(Crén_GEF[[#This Row],[C]],Créneau_semaine[],2,FALSE))</f>
        <v>39 47 2 10 18 26 34 0</v>
      </c>
    </row>
    <row r="252" spans="1:7" ht="18" customHeight="1" x14ac:dyDescent="0.25">
      <c r="A252" s="1" t="s">
        <v>266</v>
      </c>
      <c r="B252" s="3" t="s">
        <v>31</v>
      </c>
      <c r="F252" s="4" t="str">
        <f>CONCATENATE(Crén_GEF[[#This Row],[C1]],Crén_GEF[[#This Row],[C2]],Crén_GEF[[#This Row],[C3]],Crén_GEF[[#This Row],[C4]])</f>
        <v>GEF4</v>
      </c>
      <c r="G252" s="24" t="str">
        <f>IF(F254="","Pas de GEF pour ces activités",VLOOKUP(Crén_GEF[[#This Row],[C]],Créneau_semaine[],2,FALSE))</f>
        <v>41 49 4 12 20 28 36</v>
      </c>
    </row>
    <row r="253" spans="1:7" ht="18" customHeight="1" x14ac:dyDescent="0.25">
      <c r="A253" s="1" t="s">
        <v>267</v>
      </c>
      <c r="B253" s="3" t="s">
        <v>17</v>
      </c>
      <c r="C253" s="1" t="s">
        <v>40</v>
      </c>
      <c r="F253" s="4" t="str">
        <f>CONCATENATE(Crén_GEF[[#This Row],[C1]],Crén_GEF[[#This Row],[C2]],Crén_GEF[[#This Row],[C3]],Crén_GEF[[#This Row],[C4]])</f>
        <v>GEF7GEF3</v>
      </c>
      <c r="G253" s="24" t="str">
        <f>IF(F255="","Pas de GEF pour ces activités",VLOOKUP(Crén_GEF[[#This Row],[C]],Créneau_semaine[],2,FALSE))</f>
        <v>36 40 44 48 52 3 7 11 15 19 23 27 31 35</v>
      </c>
    </row>
    <row r="254" spans="1:7" ht="18" customHeight="1" x14ac:dyDescent="0.25">
      <c r="A254" s="1" t="s">
        <v>268</v>
      </c>
      <c r="B254" s="3" t="s">
        <v>17</v>
      </c>
      <c r="C254" s="1" t="s">
        <v>9</v>
      </c>
      <c r="F254" s="4" t="str">
        <f>CONCATENATE(Crén_GEF[[#This Row],[C1]],Crén_GEF[[#This Row],[C2]],Crén_GEF[[#This Row],[C3]],Crén_GEF[[#This Row],[C4]])</f>
        <v>GEF7GEF2</v>
      </c>
      <c r="G254" s="24" t="str">
        <f>IF(F256="","Pas de GEF pour ces activités",VLOOKUP(Crén_GEF[[#This Row],[C]],Créneau_semaine[],2,FALSE))</f>
        <v>36 39 44 47 52 2 7 10 15 18 23 26 31 34</v>
      </c>
    </row>
    <row r="255" spans="1:7" ht="18" customHeight="1" x14ac:dyDescent="0.25">
      <c r="A255" s="1" t="s">
        <v>269</v>
      </c>
      <c r="B255" s="8" t="s">
        <v>42</v>
      </c>
      <c r="F255" s="4" t="str">
        <f>CONCATENATE(Crén_GEF[[#This Row],[C1]],Crén_GEF[[#This Row],[C2]],Crén_GEF[[#This Row],[C3]],Crén_GEF[[#This Row],[C4]])</f>
        <v>GEF5</v>
      </c>
      <c r="G255" s="24" t="str">
        <f>IF(F257="","Pas de GEF pour ces activités",VLOOKUP(Crén_GEF[[#This Row],[C]],Créneau_semaine[],2,FALSE))</f>
        <v>42 50 5 13 21 29 37</v>
      </c>
    </row>
    <row r="256" spans="1:7" ht="18" customHeight="1" x14ac:dyDescent="0.25">
      <c r="A256" s="1" t="s">
        <v>270</v>
      </c>
      <c r="B256" s="3" t="s">
        <v>30</v>
      </c>
      <c r="F256" s="4" t="str">
        <f>CONCATENATE(Crén_GEF[[#This Row],[C1]],Crén_GEF[[#This Row],[C2]],Crén_GEF[[#This Row],[C3]],Crén_GEF[[#This Row],[C4]])</f>
        <v>GEF8</v>
      </c>
      <c r="G256" s="24" t="str">
        <f>IF(F258="","Pas de GEF pour ces activités",VLOOKUP(Crén_GEF[[#This Row],[C]],Créneau_semaine[],2,FALSE))</f>
        <v>37 45 53 8 16 24 32</v>
      </c>
    </row>
    <row r="257" spans="1:7" ht="18" customHeight="1" x14ac:dyDescent="0.25">
      <c r="A257" s="1" t="s">
        <v>271</v>
      </c>
      <c r="B257" s="3" t="s">
        <v>33</v>
      </c>
      <c r="F257" s="4" t="str">
        <f>CONCATENATE(Crén_GEF[[#This Row],[C1]],Crén_GEF[[#This Row],[C2]],Crén_GEF[[#This Row],[C3]],Crén_GEF[[#This Row],[C4]])</f>
        <v>GEF1</v>
      </c>
      <c r="G257" s="24" t="str">
        <f>IF(F259="","Pas de GEF pour ces activités",VLOOKUP(Crén_GEF[[#This Row],[C]],Créneau_semaine[],2,FALSE))</f>
        <v>38 46 53 9 17 25 33</v>
      </c>
    </row>
    <row r="258" spans="1:7" ht="18" customHeight="1" x14ac:dyDescent="0.25">
      <c r="A258" s="1" t="s">
        <v>272</v>
      </c>
      <c r="B258" s="3" t="s">
        <v>17</v>
      </c>
      <c r="C258" s="1" t="s">
        <v>40</v>
      </c>
      <c r="F258" s="4" t="str">
        <f>CONCATENATE(Crén_GEF[[#This Row],[C1]],Crén_GEF[[#This Row],[C2]],Crén_GEF[[#This Row],[C3]],Crén_GEF[[#This Row],[C4]])</f>
        <v>GEF7GEF3</v>
      </c>
      <c r="G258" s="24" t="str">
        <f>IF(F260="","Pas de GEF pour ces activités",VLOOKUP(Crén_GEF[[#This Row],[C]],Créneau_semaine[],2,FALSE))</f>
        <v>36 40 44 48 52 3 7 11 15 19 23 27 31 35</v>
      </c>
    </row>
    <row r="259" spans="1:7" ht="18" customHeight="1" x14ac:dyDescent="0.25">
      <c r="A259" s="1" t="s">
        <v>273</v>
      </c>
      <c r="B259" s="3" t="s">
        <v>17</v>
      </c>
      <c r="C259" s="1" t="s">
        <v>40</v>
      </c>
      <c r="F259" s="4" t="str">
        <f>CONCATENATE(Crén_GEF[[#This Row],[C1]],Crén_GEF[[#This Row],[C2]],Crén_GEF[[#This Row],[C3]],Crén_GEF[[#This Row],[C4]])</f>
        <v>GEF7GEF3</v>
      </c>
      <c r="G259" s="24" t="str">
        <f>IF(F261="","Pas de GEF pour ces activités",VLOOKUP(Crén_GEF[[#This Row],[C]],Créneau_semaine[],2,FALSE))</f>
        <v>36 40 44 48 52 3 7 11 15 19 23 27 31 35</v>
      </c>
    </row>
    <row r="260" spans="1:7" ht="18" customHeight="1" x14ac:dyDescent="0.25">
      <c r="A260" s="1" t="s">
        <v>274</v>
      </c>
      <c r="B260" s="3" t="s">
        <v>33</v>
      </c>
      <c r="C260" s="1" t="s">
        <v>42</v>
      </c>
      <c r="F260" s="4" t="str">
        <f>CONCATENATE(Crén_GEF[[#This Row],[C1]],Crén_GEF[[#This Row],[C2]],Crén_GEF[[#This Row],[C3]],Crén_GEF[[#This Row],[C4]])</f>
        <v>GEF1GEF5</v>
      </c>
      <c r="G260" s="24" t="str">
        <f>IF(F262="","Pas de GEF pour ces activités",VLOOKUP(Crén_GEF[[#This Row],[C]],Créneau_semaine[],2,FALSE))</f>
        <v>38 42 46 50 53 5 9 13 17 21 25 29 33 37</v>
      </c>
    </row>
    <row r="261" spans="1:7" ht="18" customHeight="1" x14ac:dyDescent="0.25">
      <c r="A261" s="1" t="s">
        <v>275</v>
      </c>
      <c r="B261" s="1" t="s">
        <v>51</v>
      </c>
      <c r="F261" s="4" t="str">
        <f>CONCATENATE(Crén_GEF[[#This Row],[C1]],Crén_GEF[[#This Row],[C2]],Crén_GEF[[#This Row],[C3]],Crén_GEF[[#This Row],[C4]])</f>
        <v>GEF6</v>
      </c>
      <c r="G261" s="24" t="str">
        <f>IF(F263="","Pas de GEF pour ces activités",VLOOKUP(Crén_GEF[[#This Row],[C]],Créneau_semaine[],2,FALSE))</f>
        <v>43 51 6 14 22 30 38</v>
      </c>
    </row>
    <row r="262" spans="1:7" ht="18" customHeight="1" x14ac:dyDescent="0.25">
      <c r="A262" s="1" t="s">
        <v>276</v>
      </c>
      <c r="B262" s="3" t="s">
        <v>30</v>
      </c>
      <c r="F262" s="4" t="str">
        <f>CONCATENATE(Crén_GEF[[#This Row],[C1]],Crén_GEF[[#This Row],[C2]],Crén_GEF[[#This Row],[C3]],Crén_GEF[[#This Row],[C4]])</f>
        <v>GEF8</v>
      </c>
      <c r="G262" s="24" t="str">
        <f>IF(F264="","Pas de GEF pour ces activités",VLOOKUP(Crén_GEF[[#This Row],[C]],Créneau_semaine[],2,FALSE))</f>
        <v>37 45 53 8 16 24 32</v>
      </c>
    </row>
    <row r="263" spans="1:7" ht="18" customHeight="1" x14ac:dyDescent="0.25">
      <c r="A263" s="1" t="s">
        <v>277</v>
      </c>
      <c r="B263" s="3" t="s">
        <v>31</v>
      </c>
      <c r="F263" s="4" t="str">
        <f>CONCATENATE(Crén_GEF[[#This Row],[C1]],Crén_GEF[[#This Row],[C2]],Crén_GEF[[#This Row],[C3]],Crén_GEF[[#This Row],[C4]])</f>
        <v>GEF4</v>
      </c>
      <c r="G263" s="24" t="str">
        <f>IF(F265="","Pas de GEF pour ces activités",VLOOKUP(Crén_GEF[[#This Row],[C]],Créneau_semaine[],2,FALSE))</f>
        <v>41 49 4 12 20 28 36</v>
      </c>
    </row>
    <row r="264" spans="1:7" ht="18" customHeight="1" x14ac:dyDescent="0.25">
      <c r="A264" s="1" t="s">
        <v>278</v>
      </c>
      <c r="B264" s="8" t="s">
        <v>9</v>
      </c>
      <c r="F264" s="4" t="str">
        <f>CONCATENATE(Crén_GEF[[#This Row],[C1]],Crén_GEF[[#This Row],[C2]],Crén_GEF[[#This Row],[C3]],Crén_GEF[[#This Row],[C4]])</f>
        <v>GEF2</v>
      </c>
      <c r="G264" s="24" t="str">
        <f>IF(F266="","Pas de GEF pour ces activités",VLOOKUP(Crén_GEF[[#This Row],[C]],Créneau_semaine[],2,FALSE))</f>
        <v>39 47 2 10 18 26 34 0</v>
      </c>
    </row>
    <row r="265" spans="1:7" ht="18" customHeight="1" x14ac:dyDescent="0.25">
      <c r="A265" s="1" t="s">
        <v>279</v>
      </c>
      <c r="B265" s="3" t="s">
        <v>33</v>
      </c>
      <c r="C265" s="1" t="s">
        <v>42</v>
      </c>
      <c r="F265" s="4" t="str">
        <f>CONCATENATE(Crén_GEF[[#This Row],[C1]],Crén_GEF[[#This Row],[C2]],Crén_GEF[[#This Row],[C3]],Crén_GEF[[#This Row],[C4]])</f>
        <v>GEF1GEF5</v>
      </c>
      <c r="G265" s="24" t="str">
        <f>IF(F267="","Pas de GEF pour ces activités",VLOOKUP(Crén_GEF[[#This Row],[C]],Créneau_semaine[],2,FALSE))</f>
        <v>38 42 46 50 53 5 9 13 17 21 25 29 33 37</v>
      </c>
    </row>
    <row r="266" spans="1:7" ht="18" customHeight="1" x14ac:dyDescent="0.25">
      <c r="A266" s="1" t="s">
        <v>280</v>
      </c>
      <c r="B266" s="8" t="s">
        <v>173</v>
      </c>
      <c r="F266" s="4" t="str">
        <f>CONCATENATE(Crén_GEF[[#This Row],[C1]],Crén_GEF[[#This Row],[C2]],Crén_GEF[[#This Row],[C3]],Crén_GEF[[#This Row],[C4]])</f>
        <v>CRS_PAIR</v>
      </c>
      <c r="G266" s="24" t="str">
        <f>IF(F268="","Pas de GEF pour ces activités",VLOOKUP(Crén_GEF[[#This Row],[C]],Créneau_semaine[],2,FALSE))</f>
        <v>Semaine paire</v>
      </c>
    </row>
    <row r="267" spans="1:7" ht="18" customHeight="1" x14ac:dyDescent="0.25">
      <c r="A267" s="1" t="s">
        <v>281</v>
      </c>
      <c r="B267" s="3" t="s">
        <v>31</v>
      </c>
      <c r="F267" s="4" t="str">
        <f>CONCATENATE(Crén_GEF[[#This Row],[C1]],Crén_GEF[[#This Row],[C2]],Crén_GEF[[#This Row],[C3]],Crén_GEF[[#This Row],[C4]])</f>
        <v>GEF4</v>
      </c>
      <c r="G267" s="24" t="str">
        <f>IF(F269="","Pas de GEF pour ces activités",VLOOKUP(Crén_GEF[[#This Row],[C]],Créneau_semaine[],2,FALSE))</f>
        <v>41 49 4 12 20 28 36</v>
      </c>
    </row>
    <row r="268" spans="1:7" ht="18" customHeight="1" x14ac:dyDescent="0.25">
      <c r="A268" s="1" t="s">
        <v>282</v>
      </c>
      <c r="B268" s="8" t="s">
        <v>9</v>
      </c>
      <c r="C268" s="1" t="s">
        <v>51</v>
      </c>
      <c r="F268" s="4" t="str">
        <f>CONCATENATE(Crén_GEF[[#This Row],[C1]],Crén_GEF[[#This Row],[C2]],Crén_GEF[[#This Row],[C3]],Crén_GEF[[#This Row],[C4]])</f>
        <v>GEF2GEF6</v>
      </c>
      <c r="G268" s="24" t="str">
        <f>IF(F270="","Pas de GEF pour ces activités",VLOOKUP(Crén_GEF[[#This Row],[C]],Créneau_semaine[],2,FALSE))</f>
        <v>39 43 47 51 2 6 10 14 18 22 26 30 34 38</v>
      </c>
    </row>
    <row r="269" spans="1:7" ht="18" customHeight="1" x14ac:dyDescent="0.25">
      <c r="A269" s="1" t="s">
        <v>283</v>
      </c>
      <c r="B269" s="3" t="s">
        <v>17</v>
      </c>
      <c r="C269" s="1" t="s">
        <v>40</v>
      </c>
      <c r="F269" s="4" t="str">
        <f>CONCATENATE(Crén_GEF[[#This Row],[C1]],Crén_GEF[[#This Row],[C2]],Crén_GEF[[#This Row],[C3]],Crén_GEF[[#This Row],[C4]])</f>
        <v>GEF7GEF3</v>
      </c>
      <c r="G269" s="24" t="str">
        <f>IF(F271="","Pas de GEF pour ces activités",VLOOKUP(Crén_GEF[[#This Row],[C]],Créneau_semaine[],2,FALSE))</f>
        <v>36 40 44 48 52 3 7 11 15 19 23 27 31 35</v>
      </c>
    </row>
    <row r="270" spans="1:7" ht="18" customHeight="1" x14ac:dyDescent="0.25">
      <c r="A270" s="1" t="s">
        <v>284</v>
      </c>
      <c r="B270" s="3" t="s">
        <v>17</v>
      </c>
      <c r="C270" s="1" t="s">
        <v>40</v>
      </c>
      <c r="F270" s="4" t="str">
        <f>CONCATENATE(Crén_GEF[[#This Row],[C1]],Crén_GEF[[#This Row],[C2]],Crén_GEF[[#This Row],[C3]],Crén_GEF[[#This Row],[C4]])</f>
        <v>GEF7GEF3</v>
      </c>
      <c r="G270" s="24" t="str">
        <f>IF(F272="","Pas de GEF pour ces activités",VLOOKUP(Crén_GEF[[#This Row],[C]],Créneau_semaine[],2,FALSE))</f>
        <v>36 40 44 48 52 3 7 11 15 19 23 27 31 35</v>
      </c>
    </row>
    <row r="271" spans="1:7" ht="18" customHeight="1" x14ac:dyDescent="0.25">
      <c r="A271" s="1" t="s">
        <v>285</v>
      </c>
      <c r="B271" s="3" t="s">
        <v>30</v>
      </c>
      <c r="F271" s="4" t="str">
        <f>CONCATENATE(Crén_GEF[[#This Row],[C1]],Crén_GEF[[#This Row],[C2]],Crén_GEF[[#This Row],[C3]],Crén_GEF[[#This Row],[C4]])</f>
        <v>GEF8</v>
      </c>
      <c r="G271" s="24" t="str">
        <f>IF(F273="","Pas de GEF pour ces activités",VLOOKUP(Crén_GEF[[#This Row],[C]],Créneau_semaine[],2,FALSE))</f>
        <v>37 45 53 8 16 24 32</v>
      </c>
    </row>
    <row r="272" spans="1:7" ht="18" customHeight="1" x14ac:dyDescent="0.25">
      <c r="A272" s="1" t="s">
        <v>286</v>
      </c>
      <c r="B272" s="3" t="s">
        <v>33</v>
      </c>
      <c r="C272" s="1" t="s">
        <v>42</v>
      </c>
      <c r="F272" s="4" t="str">
        <f>CONCATENATE(Crén_GEF[[#This Row],[C1]],Crén_GEF[[#This Row],[C2]],Crén_GEF[[#This Row],[C3]],Crén_GEF[[#This Row],[C4]])</f>
        <v>GEF1GEF5</v>
      </c>
      <c r="G272" s="24" t="str">
        <f>IF(F274="","Pas de GEF pour ces activités",VLOOKUP(Crén_GEF[[#This Row],[C]],Créneau_semaine[],2,FALSE))</f>
        <v>38 42 46 50 53 5 9 13 17 21 25 29 33 37</v>
      </c>
    </row>
    <row r="273" spans="1:7" ht="18" customHeight="1" x14ac:dyDescent="0.25">
      <c r="A273" s="1" t="s">
        <v>287</v>
      </c>
      <c r="B273" s="8" t="s">
        <v>9</v>
      </c>
      <c r="F273" s="4" t="str">
        <f>CONCATENATE(Crén_GEF[[#This Row],[C1]],Crén_GEF[[#This Row],[C2]],Crén_GEF[[#This Row],[C3]],Crén_GEF[[#This Row],[C4]])</f>
        <v>GEF2</v>
      </c>
      <c r="G273" s="24" t="str">
        <f>IF(F275="","Pas de GEF pour ces activités",VLOOKUP(Crén_GEF[[#This Row],[C]],Créneau_semaine[],2,FALSE))</f>
        <v>39 47 2 10 18 26 34 0</v>
      </c>
    </row>
    <row r="274" spans="1:7" ht="18" customHeight="1" x14ac:dyDescent="0.25">
      <c r="A274" s="1" t="s">
        <v>288</v>
      </c>
      <c r="B274" s="3" t="s">
        <v>17</v>
      </c>
      <c r="F274" s="4" t="str">
        <f>CONCATENATE(Crén_GEF[[#This Row],[C1]],Crén_GEF[[#This Row],[C2]],Crén_GEF[[#This Row],[C3]],Crén_GEF[[#This Row],[C4]])</f>
        <v>GEF7</v>
      </c>
      <c r="G274" s="24" t="str">
        <f>IF(F276="","Pas de GEF pour ces activités",VLOOKUP(Crén_GEF[[#This Row],[C]],Créneau_semaine[],2,FALSE))</f>
        <v xml:space="preserve">36 44 52 7 15 23 31 </v>
      </c>
    </row>
    <row r="275" spans="1:7" ht="18" customHeight="1" x14ac:dyDescent="0.25">
      <c r="A275" s="1" t="s">
        <v>289</v>
      </c>
      <c r="B275" s="3" t="s">
        <v>33</v>
      </c>
      <c r="F275" s="4" t="str">
        <f>CONCATENATE(Crén_GEF[[#This Row],[C1]],Crén_GEF[[#This Row],[C2]],Crén_GEF[[#This Row],[C3]],Crén_GEF[[#This Row],[C4]])</f>
        <v>GEF1</v>
      </c>
      <c r="G275" s="24" t="str">
        <f>IF(F277="","Pas de GEF pour ces activités",VLOOKUP(Crén_GEF[[#This Row],[C]],Créneau_semaine[],2,FALSE))</f>
        <v>38 46 53 9 17 25 33</v>
      </c>
    </row>
    <row r="276" spans="1:7" ht="18" customHeight="1" x14ac:dyDescent="0.25">
      <c r="A276" s="1" t="s">
        <v>290</v>
      </c>
      <c r="B276" s="3" t="s">
        <v>17</v>
      </c>
      <c r="F276" s="4" t="str">
        <f>CONCATENATE(Crén_GEF[[#This Row],[C1]],Crén_GEF[[#This Row],[C2]],Crén_GEF[[#This Row],[C3]],Crén_GEF[[#This Row],[C4]])</f>
        <v>GEF7</v>
      </c>
      <c r="G276" s="24" t="str">
        <f>IF(F278="","Pas de GEF pour ces activités",VLOOKUP(Crén_GEF[[#This Row],[C]],Créneau_semaine[],2,FALSE))</f>
        <v xml:space="preserve">36 44 52 7 15 23 31 </v>
      </c>
    </row>
    <row r="277" spans="1:7" ht="18" customHeight="1" x14ac:dyDescent="0.25">
      <c r="A277" s="1" t="s">
        <v>291</v>
      </c>
      <c r="B277" s="8" t="s">
        <v>9</v>
      </c>
      <c r="C277" s="1" t="s">
        <v>51</v>
      </c>
      <c r="F277" s="4" t="str">
        <f>CONCATENATE(Crén_GEF[[#This Row],[C1]],Crén_GEF[[#This Row],[C2]],Crén_GEF[[#This Row],[C3]],Crén_GEF[[#This Row],[C4]])</f>
        <v>GEF2GEF6</v>
      </c>
      <c r="G277" s="24" t="str">
        <f>IF(F279="","Pas de GEF pour ces activités",VLOOKUP(Crén_GEF[[#This Row],[C]],Créneau_semaine[],2,FALSE))</f>
        <v>39 43 47 51 2 6 10 14 18 22 26 30 34 38</v>
      </c>
    </row>
    <row r="278" spans="1:7" ht="18" customHeight="1" x14ac:dyDescent="0.25">
      <c r="A278" s="1" t="s">
        <v>292</v>
      </c>
      <c r="B278" s="3" t="s">
        <v>30</v>
      </c>
      <c r="C278" s="1" t="s">
        <v>9</v>
      </c>
      <c r="F278" s="4" t="str">
        <f>CONCATENATE(Crén_GEF[[#This Row],[C1]],Crén_GEF[[#This Row],[C2]],Crén_GEF[[#This Row],[C3]],Crén_GEF[[#This Row],[C4]])</f>
        <v>GEF8GEF2</v>
      </c>
      <c r="G278" s="24" t="str">
        <f>IF(F280="","Pas de GEF pour ces activités",VLOOKUP(Crén_GEF[[#This Row],[C]],Créneau_semaine[],2,FALSE))</f>
        <v>37 39 45 47 53 2 8 10 16 18 24 26 32 34</v>
      </c>
    </row>
    <row r="279" spans="1:7" ht="18" customHeight="1" x14ac:dyDescent="0.25">
      <c r="A279" s="1" t="s">
        <v>293</v>
      </c>
      <c r="B279" s="3" t="s">
        <v>30</v>
      </c>
      <c r="C279" s="1" t="s">
        <v>9</v>
      </c>
      <c r="F279" s="4" t="str">
        <f>CONCATENATE(Crén_GEF[[#This Row],[C1]],Crén_GEF[[#This Row],[C2]],Crén_GEF[[#This Row],[C3]],Crén_GEF[[#This Row],[C4]])</f>
        <v>GEF8GEF2</v>
      </c>
      <c r="G279" s="24" t="str">
        <f>IF(F281="","Pas de GEF pour ces activités",VLOOKUP(Crén_GEF[[#This Row],[C]],Créneau_semaine[],2,FALSE))</f>
        <v>37 39 45 47 53 2 8 10 16 18 24 26 32 34</v>
      </c>
    </row>
    <row r="280" spans="1:7" ht="18" customHeight="1" x14ac:dyDescent="0.25">
      <c r="A280" s="1" t="s">
        <v>294</v>
      </c>
      <c r="B280" s="8" t="s">
        <v>69</v>
      </c>
      <c r="F280" s="4" t="str">
        <f>CONCATENATE(Crén_GEF[[#This Row],[C1]],Crén_GEF[[#This Row],[C2]],Crén_GEF[[#This Row],[C3]],Crén_GEF[[#This Row],[C4]])</f>
        <v>CRS_IMPAIR</v>
      </c>
      <c r="G280" s="24" t="str">
        <f>IF(F282="","Pas de GEF pour ces activités",VLOOKUP(Crén_GEF[[#This Row],[C]],Créneau_semaine[],2,FALSE))</f>
        <v>Semaine impaire</v>
      </c>
    </row>
    <row r="281" spans="1:7" ht="18" customHeight="1" x14ac:dyDescent="0.25">
      <c r="A281" s="1" t="s">
        <v>295</v>
      </c>
      <c r="B281" s="3" t="s">
        <v>17</v>
      </c>
      <c r="F281" s="4" t="str">
        <f>CONCATENATE(Crén_GEF[[#This Row],[C1]],Crén_GEF[[#This Row],[C2]],Crén_GEF[[#This Row],[C3]],Crén_GEF[[#This Row],[C4]])</f>
        <v>GEF7</v>
      </c>
      <c r="G281" s="24" t="str">
        <f>IF(F283="","Pas de GEF pour ces activités",VLOOKUP(Crén_GEF[[#This Row],[C]],Créneau_semaine[],2,FALSE))</f>
        <v xml:space="preserve">36 44 52 7 15 23 31 </v>
      </c>
    </row>
    <row r="282" spans="1:7" ht="18" customHeight="1" x14ac:dyDescent="0.25">
      <c r="A282" s="1" t="s">
        <v>296</v>
      </c>
      <c r="B282" s="3" t="s">
        <v>17</v>
      </c>
      <c r="C282" s="1" t="s">
        <v>30</v>
      </c>
      <c r="D282" s="1" t="s">
        <v>40</v>
      </c>
      <c r="E282" s="1" t="s">
        <v>31</v>
      </c>
      <c r="F282" s="4" t="str">
        <f>CONCATENATE(Crén_GEF[[#This Row],[C1]],Crén_GEF[[#This Row],[C2]],Crén_GEF[[#This Row],[C3]],Crén_GEF[[#This Row],[C4]])</f>
        <v>GEF7GEF8GEF3GEF4</v>
      </c>
      <c r="G282" s="24" t="str">
        <f>IF(F284="","Pas de GEF pour ces activités",VLOOKUP(Crén_GEF[[#This Row],[C]],Créneau_semaine[],2,FALSE))</f>
        <v>36 37 40 41 44 45 48 49 52 53 3 4 7 8 11 12 15 16 19 20 23 24 27 28 31 32 35 36</v>
      </c>
    </row>
    <row r="283" spans="1:7" ht="18" customHeight="1" x14ac:dyDescent="0.25">
      <c r="A283" s="1" t="s">
        <v>297</v>
      </c>
      <c r="B283" s="3" t="s">
        <v>30</v>
      </c>
      <c r="C283" s="2" t="s">
        <v>31</v>
      </c>
      <c r="F283" s="4" t="str">
        <f>CONCATENATE(Crén_GEF[[#This Row],[C1]],Crén_GEF[[#This Row],[C2]],Crén_GEF[[#This Row],[C3]],Crén_GEF[[#This Row],[C4]])</f>
        <v>GEF8GEF4</v>
      </c>
      <c r="G283" s="24" t="str">
        <f>IF(F285="","Pas de GEF pour ces activités",VLOOKUP(Crén_GEF[[#This Row],[C]],Créneau_semaine[],2,FALSE))</f>
        <v>37 41 45 49 53 4 8 12 16 20 24 28 32 36</v>
      </c>
    </row>
    <row r="284" spans="1:7" ht="18" customHeight="1" x14ac:dyDescent="0.25">
      <c r="A284" s="1" t="s">
        <v>298</v>
      </c>
      <c r="B284" s="3" t="s">
        <v>33</v>
      </c>
      <c r="C284" s="1" t="s">
        <v>9</v>
      </c>
      <c r="D284" s="1" t="s">
        <v>42</v>
      </c>
      <c r="E284" s="1" t="s">
        <v>51</v>
      </c>
      <c r="F284" s="4" t="str">
        <f>CONCATENATE(Crén_GEF[[#This Row],[C1]],Crén_GEF[[#This Row],[C2]],Crén_GEF[[#This Row],[C3]],Crén_GEF[[#This Row],[C4]])</f>
        <v>GEF1GEF2GEF5GEF6</v>
      </c>
      <c r="G284" s="24" t="str">
        <f>IF(F286="","Pas de GEF pour ces activités",VLOOKUP(Crén_GEF[[#This Row],[C]],Créneau_semaine[],2,FALSE))</f>
        <v>38 39 42 43 46 47 50 51 53 2 5 6 9 10 13 14 17 18 21 22 25 26 29 30 33 34 37 38</v>
      </c>
    </row>
    <row r="285" spans="1:7" ht="18" customHeight="1" x14ac:dyDescent="0.25">
      <c r="A285" s="1" t="s">
        <v>299</v>
      </c>
      <c r="B285" s="8" t="s">
        <v>9</v>
      </c>
      <c r="C285" s="1" t="s">
        <v>51</v>
      </c>
      <c r="F285" s="4" t="str">
        <f>CONCATENATE(Crén_GEF[[#This Row],[C1]],Crén_GEF[[#This Row],[C2]],Crén_GEF[[#This Row],[C3]],Crén_GEF[[#This Row],[C4]])</f>
        <v>GEF2GEF6</v>
      </c>
      <c r="G285" s="24" t="str">
        <f>IF(F287="","Pas de GEF pour ces activités",VLOOKUP(Crén_GEF[[#This Row],[C]],Créneau_semaine[],2,FALSE))</f>
        <v>39 43 47 51 2 6 10 14 18 22 26 30 34 38</v>
      </c>
    </row>
    <row r="286" spans="1:7" ht="18" customHeight="1" x14ac:dyDescent="0.25">
      <c r="A286" s="1" t="s">
        <v>300</v>
      </c>
      <c r="B286" s="3" t="s">
        <v>17</v>
      </c>
      <c r="C286" s="1" t="s">
        <v>40</v>
      </c>
      <c r="F286" s="4" t="str">
        <f>CONCATENATE(Crén_GEF[[#This Row],[C1]],Crén_GEF[[#This Row],[C2]],Crén_GEF[[#This Row],[C3]],Crén_GEF[[#This Row],[C4]])</f>
        <v>GEF7GEF3</v>
      </c>
      <c r="G286" s="24" t="str">
        <f>IF(F288="","Pas de GEF pour ces activités",VLOOKUP(Crén_GEF[[#This Row],[C]],Créneau_semaine[],2,FALSE))</f>
        <v>36 40 44 48 52 3 7 11 15 19 23 27 31 35</v>
      </c>
    </row>
    <row r="287" spans="1:7" ht="18" customHeight="1" x14ac:dyDescent="0.25">
      <c r="A287" s="1" t="s">
        <v>301</v>
      </c>
      <c r="B287" s="3" t="s">
        <v>33</v>
      </c>
      <c r="C287" s="1" t="s">
        <v>42</v>
      </c>
      <c r="F287" s="4" t="str">
        <f>CONCATENATE(Crén_GEF[[#This Row],[C1]],Crén_GEF[[#This Row],[C2]],Crén_GEF[[#This Row],[C3]],Crén_GEF[[#This Row],[C4]])</f>
        <v>GEF1GEF5</v>
      </c>
      <c r="G287" s="24" t="str">
        <f>IF(F289="","Pas de GEF pour ces activités",VLOOKUP(Crén_GEF[[#This Row],[C]],Créneau_semaine[],2,FALSE))</f>
        <v>38 42 46 50 53 5 9 13 17 21 25 29 33 37</v>
      </c>
    </row>
    <row r="288" spans="1:7" ht="18" customHeight="1" x14ac:dyDescent="0.25">
      <c r="A288" s="1" t="s">
        <v>302</v>
      </c>
      <c r="B288" s="3" t="s">
        <v>33</v>
      </c>
      <c r="C288" s="1" t="s">
        <v>42</v>
      </c>
      <c r="F288" s="4" t="str">
        <f>CONCATENATE(Crén_GEF[[#This Row],[C1]],Crén_GEF[[#This Row],[C2]],Crén_GEF[[#This Row],[C3]],Crén_GEF[[#This Row],[C4]])</f>
        <v>GEF1GEF5</v>
      </c>
      <c r="G288" s="24" t="str">
        <f>IF(F290="","Pas de GEF pour ces activités",VLOOKUP(Crén_GEF[[#This Row],[C]],Créneau_semaine[],2,FALSE))</f>
        <v>38 42 46 50 53 5 9 13 17 21 25 29 33 37</v>
      </c>
    </row>
    <row r="289" spans="1:7" ht="18" customHeight="1" x14ac:dyDescent="0.25">
      <c r="A289" s="1" t="s">
        <v>303</v>
      </c>
      <c r="B289" s="8" t="s">
        <v>40</v>
      </c>
      <c r="F289" s="4" t="str">
        <f>CONCATENATE(Crén_GEF[[#This Row],[C1]],Crén_GEF[[#This Row],[C2]],Crén_GEF[[#This Row],[C3]],Crén_GEF[[#This Row],[C4]])</f>
        <v>GEF3</v>
      </c>
      <c r="G289" s="24" t="str">
        <f>IF(F291="","Pas de GEF pour ces activités",VLOOKUP(Crén_GEF[[#This Row],[C]],Créneau_semaine[],2,FALSE))</f>
        <v>40 48 3 11 19 27 35</v>
      </c>
    </row>
    <row r="290" spans="1:7" ht="18" customHeight="1" x14ac:dyDescent="0.25">
      <c r="A290" s="1" t="s">
        <v>304</v>
      </c>
      <c r="B290" s="3" t="s">
        <v>17</v>
      </c>
      <c r="C290" s="1" t="s">
        <v>30</v>
      </c>
      <c r="D290" s="1" t="s">
        <v>40</v>
      </c>
      <c r="E290" s="1" t="s">
        <v>31</v>
      </c>
      <c r="F290" s="4" t="str">
        <f>CONCATENATE(Crén_GEF[[#This Row],[C1]],Crén_GEF[[#This Row],[C2]],Crén_GEF[[#This Row],[C3]],Crén_GEF[[#This Row],[C4]])</f>
        <v>GEF7GEF8GEF3GEF4</v>
      </c>
      <c r="G290" s="24" t="str">
        <f>IF(F292="","Pas de GEF pour ces activités",VLOOKUP(Crén_GEF[[#This Row],[C]],Créneau_semaine[],2,FALSE))</f>
        <v>36 37 40 41 44 45 48 49 52 53 3 4 7 8 11 12 15 16 19 20 23 24 27 28 31 32 35 36</v>
      </c>
    </row>
    <row r="291" spans="1:7" ht="18" customHeight="1" x14ac:dyDescent="0.25">
      <c r="A291" s="1" t="s">
        <v>305</v>
      </c>
      <c r="B291" s="8" t="s">
        <v>40</v>
      </c>
      <c r="F291" s="4" t="str">
        <f>CONCATENATE(Crén_GEF[[#This Row],[C1]],Crén_GEF[[#This Row],[C2]],Crén_GEF[[#This Row],[C3]],Crén_GEF[[#This Row],[C4]])</f>
        <v>GEF3</v>
      </c>
      <c r="G291" s="24" t="str">
        <f>IF(F293="","Pas de GEF pour ces activités",VLOOKUP(Crén_GEF[[#This Row],[C]],Créneau_semaine[],2,FALSE))</f>
        <v>40 48 3 11 19 27 35</v>
      </c>
    </row>
    <row r="292" spans="1:7" ht="18" customHeight="1" x14ac:dyDescent="0.25">
      <c r="A292" s="1" t="s">
        <v>306</v>
      </c>
      <c r="B292" s="3" t="s">
        <v>33</v>
      </c>
      <c r="C292" s="1" t="s">
        <v>9</v>
      </c>
      <c r="D292" s="1" t="s">
        <v>42</v>
      </c>
      <c r="E292" s="1" t="s">
        <v>51</v>
      </c>
      <c r="F292" s="4" t="str">
        <f>CONCATENATE(Crén_GEF[[#This Row],[C1]],Crén_GEF[[#This Row],[C2]],Crén_GEF[[#This Row],[C3]],Crén_GEF[[#This Row],[C4]])</f>
        <v>GEF1GEF2GEF5GEF6</v>
      </c>
      <c r="G292" s="24" t="str">
        <f>IF(F294="","Pas de GEF pour ces activités",VLOOKUP(Crén_GEF[[#This Row],[C]],Créneau_semaine[],2,FALSE))</f>
        <v>38 39 42 43 46 47 50 51 53 2 5 6 9 10 13 14 17 18 21 22 25 26 29 30 33 34 37 38</v>
      </c>
    </row>
    <row r="293" spans="1:7" ht="18" customHeight="1" x14ac:dyDescent="0.25">
      <c r="A293" s="1" t="s">
        <v>307</v>
      </c>
      <c r="B293" s="1" t="s">
        <v>51</v>
      </c>
      <c r="F293" s="4" t="str">
        <f>CONCATENATE(Crén_GEF[[#This Row],[C1]],Crén_GEF[[#This Row],[C2]],Crén_GEF[[#This Row],[C3]],Crén_GEF[[#This Row],[C4]])</f>
        <v>GEF6</v>
      </c>
      <c r="G293" s="24" t="str">
        <f>IF(F295="","Pas de GEF pour ces activités",VLOOKUP(Crén_GEF[[#This Row],[C]],Créneau_semaine[],2,FALSE))</f>
        <v>43 51 6 14 22 30 38</v>
      </c>
    </row>
    <row r="294" spans="1:7" ht="18" customHeight="1" x14ac:dyDescent="0.25">
      <c r="A294" s="1" t="s">
        <v>308</v>
      </c>
      <c r="B294" s="3" t="s">
        <v>30</v>
      </c>
      <c r="F294" s="4" t="str">
        <f>CONCATENATE(Crén_GEF[[#This Row],[C1]],Crén_GEF[[#This Row],[C2]],Crén_GEF[[#This Row],[C3]],Crén_GEF[[#This Row],[C4]])</f>
        <v>GEF8</v>
      </c>
      <c r="G294" s="24" t="str">
        <f>IF(F296="","Pas de GEF pour ces activités",VLOOKUP(Crén_GEF[[#This Row],[C]],Créneau_semaine[],2,FALSE))</f>
        <v>37 45 53 8 16 24 32</v>
      </c>
    </row>
    <row r="295" spans="1:7" ht="18" customHeight="1" x14ac:dyDescent="0.25">
      <c r="A295" s="1" t="s">
        <v>309</v>
      </c>
      <c r="B295" s="8" t="s">
        <v>9</v>
      </c>
      <c r="F295" s="4" t="str">
        <f>CONCATENATE(Crén_GEF[[#This Row],[C1]],Crén_GEF[[#This Row],[C2]],Crén_GEF[[#This Row],[C3]],Crén_GEF[[#This Row],[C4]])</f>
        <v>GEF2</v>
      </c>
      <c r="G295" s="24" t="str">
        <f>IF(F297="","Pas de GEF pour ces activités",VLOOKUP(Crén_GEF[[#This Row],[C]],Créneau_semaine[],2,FALSE))</f>
        <v>39 47 2 10 18 26 34 0</v>
      </c>
    </row>
    <row r="296" spans="1:7" ht="18" customHeight="1" x14ac:dyDescent="0.25">
      <c r="A296" s="1" t="s">
        <v>310</v>
      </c>
      <c r="B296" s="3" t="s">
        <v>31</v>
      </c>
      <c r="F296" s="4" t="str">
        <f>CONCATENATE(Crén_GEF[[#This Row],[C1]],Crén_GEF[[#This Row],[C2]],Crén_GEF[[#This Row],[C3]],Crén_GEF[[#This Row],[C4]])</f>
        <v>GEF4</v>
      </c>
      <c r="G296" s="24" t="str">
        <f>IF(F298="","Pas de GEF pour ces activités",VLOOKUP(Crén_GEF[[#This Row],[C]],Créneau_semaine[],2,FALSE))</f>
        <v>41 49 4 12 20 28 36</v>
      </c>
    </row>
    <row r="297" spans="1:7" ht="18" customHeight="1" x14ac:dyDescent="0.25">
      <c r="A297" s="1" t="s">
        <v>311</v>
      </c>
      <c r="B297" s="1" t="s">
        <v>51</v>
      </c>
      <c r="F297" s="4" t="str">
        <f>CONCATENATE(Crén_GEF[[#This Row],[C1]],Crén_GEF[[#This Row],[C2]],Crén_GEF[[#This Row],[C3]],Crén_GEF[[#This Row],[C4]])</f>
        <v>GEF6</v>
      </c>
      <c r="G297" s="24" t="str">
        <f>IF(F299="","Pas de GEF pour ces activités",VLOOKUP(Crén_GEF[[#This Row],[C]],Créneau_semaine[],2,FALSE))</f>
        <v>43 51 6 14 22 30 38</v>
      </c>
    </row>
    <row r="298" spans="1:7" ht="18" customHeight="1" x14ac:dyDescent="0.25">
      <c r="A298" s="1" t="s">
        <v>312</v>
      </c>
      <c r="B298" s="8" t="s">
        <v>42</v>
      </c>
      <c r="F298" s="4" t="str">
        <f>CONCATENATE(Crén_GEF[[#This Row],[C1]],Crén_GEF[[#This Row],[C2]],Crén_GEF[[#This Row],[C3]],Crén_GEF[[#This Row],[C4]])</f>
        <v>GEF5</v>
      </c>
      <c r="G298" s="24" t="str">
        <f>IF(F300="","Pas de GEF pour ces activités",VLOOKUP(Crén_GEF[[#This Row],[C]],Créneau_semaine[],2,FALSE))</f>
        <v>42 50 5 13 21 29 37</v>
      </c>
    </row>
    <row r="299" spans="1:7" ht="18" customHeight="1" x14ac:dyDescent="0.25">
      <c r="A299" s="1" t="s">
        <v>313</v>
      </c>
      <c r="B299" s="3" t="s">
        <v>17</v>
      </c>
      <c r="F299" s="4" t="str">
        <f>CONCATENATE(Crén_GEF[[#This Row],[C1]],Crén_GEF[[#This Row],[C2]],Crén_GEF[[#This Row],[C3]],Crén_GEF[[#This Row],[C4]])</f>
        <v>GEF7</v>
      </c>
      <c r="G299" s="24" t="str">
        <f>IF(F301="","Pas de GEF pour ces activités",VLOOKUP(Crén_GEF[[#This Row],[C]],Créneau_semaine[],2,FALSE))</f>
        <v xml:space="preserve">36 44 52 7 15 23 31 </v>
      </c>
    </row>
    <row r="300" spans="1:7" ht="18" customHeight="1" x14ac:dyDescent="0.25">
      <c r="A300" s="1" t="s">
        <v>314</v>
      </c>
      <c r="B300" s="3" t="s">
        <v>17</v>
      </c>
      <c r="C300" s="1" t="s">
        <v>30</v>
      </c>
      <c r="D300" s="1" t="s">
        <v>40</v>
      </c>
      <c r="E300" s="1" t="s">
        <v>31</v>
      </c>
      <c r="F300" s="4" t="str">
        <f>CONCATENATE(Crén_GEF[[#This Row],[C1]],Crén_GEF[[#This Row],[C2]],Crén_GEF[[#This Row],[C3]],Crén_GEF[[#This Row],[C4]])</f>
        <v>GEF7GEF8GEF3GEF4</v>
      </c>
      <c r="G300" s="24" t="str">
        <f>IF(F302="","Pas de GEF pour ces activités",VLOOKUP(Crén_GEF[[#This Row],[C]],Créneau_semaine[],2,FALSE))</f>
        <v>36 37 40 41 44 45 48 49 52 53 3 4 7 8 11 12 15 16 19 20 23 24 27 28 31 32 35 36</v>
      </c>
    </row>
    <row r="301" spans="1:7" ht="18" customHeight="1" x14ac:dyDescent="0.25">
      <c r="A301" s="1" t="s">
        <v>315</v>
      </c>
      <c r="B301" s="3" t="s">
        <v>33</v>
      </c>
      <c r="C301" s="1" t="s">
        <v>9</v>
      </c>
      <c r="D301" s="1" t="s">
        <v>42</v>
      </c>
      <c r="E301" s="1" t="s">
        <v>51</v>
      </c>
      <c r="F301" s="4" t="str">
        <f>CONCATENATE(Crén_GEF[[#This Row],[C1]],Crén_GEF[[#This Row],[C2]],Crén_GEF[[#This Row],[C3]],Crén_GEF[[#This Row],[C4]])</f>
        <v>GEF1GEF2GEF5GEF6</v>
      </c>
      <c r="G301" s="24" t="str">
        <f>IF(F303="","Pas de GEF pour ces activités",VLOOKUP(Crén_GEF[[#This Row],[C]],Créneau_semaine[],2,FALSE))</f>
        <v>38 39 42 43 46 47 50 51 53 2 5 6 9 10 13 14 17 18 21 22 25 26 29 30 33 34 37 38</v>
      </c>
    </row>
    <row r="302" spans="1:7" ht="18" customHeight="1" x14ac:dyDescent="0.25">
      <c r="A302" s="1" t="s">
        <v>316</v>
      </c>
      <c r="B302" s="3" t="s">
        <v>33</v>
      </c>
      <c r="F302" s="4" t="str">
        <f>CONCATENATE(Crén_GEF[[#This Row],[C1]],Crén_GEF[[#This Row],[C2]],Crén_GEF[[#This Row],[C3]],Crén_GEF[[#This Row],[C4]])</f>
        <v>GEF1</v>
      </c>
      <c r="G302" s="24" t="str">
        <f>IF(F304="","Pas de GEF pour ces activités",VLOOKUP(Crén_GEF[[#This Row],[C]],Créneau_semaine[],2,FALSE))</f>
        <v>38 46 53 9 17 25 33</v>
      </c>
    </row>
    <row r="303" spans="1:7" ht="18" customHeight="1" x14ac:dyDescent="0.25">
      <c r="A303" s="1" t="s">
        <v>317</v>
      </c>
      <c r="B303" s="3" t="s">
        <v>31</v>
      </c>
      <c r="F303" s="4" t="str">
        <f>CONCATENATE(Crén_GEF[[#This Row],[C1]],Crén_GEF[[#This Row],[C2]],Crén_GEF[[#This Row],[C3]],Crén_GEF[[#This Row],[C4]])</f>
        <v>GEF4</v>
      </c>
      <c r="G303" s="24" t="str">
        <f>IF(F305="","Pas de GEF pour ces activités",VLOOKUP(Crén_GEF[[#This Row],[C]],Créneau_semaine[],2,FALSE))</f>
        <v>41 49 4 12 20 28 36</v>
      </c>
    </row>
    <row r="304" spans="1:7" ht="18" customHeight="1" x14ac:dyDescent="0.25">
      <c r="A304" s="1" t="s">
        <v>318</v>
      </c>
      <c r="B304" s="3" t="s">
        <v>33</v>
      </c>
      <c r="F304" s="4" t="str">
        <f>CONCATENATE(Crén_GEF[[#This Row],[C1]],Crén_GEF[[#This Row],[C2]],Crén_GEF[[#This Row],[C3]],Crén_GEF[[#This Row],[C4]])</f>
        <v>GEF1</v>
      </c>
      <c r="G304" s="24" t="str">
        <f>IF(F306="","Pas de GEF pour ces activités",VLOOKUP(Crén_GEF[[#This Row],[C]],Créneau_semaine[],2,FALSE))</f>
        <v>38 46 53 9 17 25 33</v>
      </c>
    </row>
    <row r="305" spans="1:7" ht="18" customHeight="1" x14ac:dyDescent="0.25">
      <c r="A305" s="1" t="s">
        <v>319</v>
      </c>
      <c r="B305" s="3" t="s">
        <v>33</v>
      </c>
      <c r="F305" s="4" t="str">
        <f>CONCATENATE(Crén_GEF[[#This Row],[C1]],Crén_GEF[[#This Row],[C2]],Crén_GEF[[#This Row],[C3]],Crén_GEF[[#This Row],[C4]])</f>
        <v>GEF1</v>
      </c>
      <c r="G305" s="24" t="str">
        <f>IF(F307="","Pas de GEF pour ces activités",VLOOKUP(Crén_GEF[[#This Row],[C]],Créneau_semaine[],2,FALSE))</f>
        <v>38 46 53 9 17 25 33</v>
      </c>
    </row>
    <row r="306" spans="1:7" ht="18" customHeight="1" x14ac:dyDescent="0.25">
      <c r="A306" s="1" t="s">
        <v>320</v>
      </c>
      <c r="B306" s="3" t="s">
        <v>30</v>
      </c>
      <c r="F306" s="4" t="str">
        <f>CONCATENATE(Crén_GEF[[#This Row],[C1]],Crén_GEF[[#This Row],[C2]],Crén_GEF[[#This Row],[C3]],Crén_GEF[[#This Row],[C4]])</f>
        <v>GEF8</v>
      </c>
      <c r="G306" s="24" t="str">
        <f>IF(F308="","Pas de GEF pour ces activités",VLOOKUP(Crén_GEF[[#This Row],[C]],Créneau_semaine[],2,FALSE))</f>
        <v>37 45 53 8 16 24 32</v>
      </c>
    </row>
    <row r="307" spans="1:7" ht="18" customHeight="1" x14ac:dyDescent="0.25">
      <c r="A307" s="1" t="s">
        <v>321</v>
      </c>
      <c r="B307" s="8" t="s">
        <v>9</v>
      </c>
      <c r="F307" s="4" t="str">
        <f>CONCATENATE(Crén_GEF[[#This Row],[C1]],Crén_GEF[[#This Row],[C2]],Crén_GEF[[#This Row],[C3]],Crén_GEF[[#This Row],[C4]])</f>
        <v>GEF2</v>
      </c>
      <c r="G307" s="24" t="str">
        <f>IF(F309="","Pas de GEF pour ces activités",VLOOKUP(Crén_GEF[[#This Row],[C]],Créneau_semaine[],2,FALSE))</f>
        <v>39 47 2 10 18 26 34 0</v>
      </c>
    </row>
    <row r="308" spans="1:7" ht="18" customHeight="1" x14ac:dyDescent="0.25">
      <c r="A308" s="1" t="s">
        <v>322</v>
      </c>
      <c r="B308" s="8" t="s">
        <v>40</v>
      </c>
      <c r="F308" s="4" t="str">
        <f>CONCATENATE(Crén_GEF[[#This Row],[C1]],Crén_GEF[[#This Row],[C2]],Crén_GEF[[#This Row],[C3]],Crén_GEF[[#This Row],[C4]])</f>
        <v>GEF3</v>
      </c>
      <c r="G308" s="24" t="str">
        <f>IF(F310="","Pas de GEF pour ces activités",VLOOKUP(Crén_GEF[[#This Row],[C]],Créneau_semaine[],2,FALSE))</f>
        <v>40 48 3 11 19 27 35</v>
      </c>
    </row>
    <row r="309" spans="1:7" ht="18" customHeight="1" x14ac:dyDescent="0.25">
      <c r="A309" s="1" t="s">
        <v>323</v>
      </c>
      <c r="B309" s="1" t="s">
        <v>51</v>
      </c>
      <c r="F309" s="4" t="str">
        <f>CONCATENATE(Crén_GEF[[#This Row],[C1]],Crén_GEF[[#This Row],[C2]],Crén_GEF[[#This Row],[C3]],Crén_GEF[[#This Row],[C4]])</f>
        <v>GEF6</v>
      </c>
      <c r="G309" s="24" t="str">
        <f>IF(F311="","Pas de GEF pour ces activités",VLOOKUP(Crén_GEF[[#This Row],[C]],Créneau_semaine[],2,FALSE))</f>
        <v>43 51 6 14 22 30 38</v>
      </c>
    </row>
    <row r="310" spans="1:7" ht="18" customHeight="1" x14ac:dyDescent="0.25">
      <c r="A310" s="1" t="s">
        <v>324</v>
      </c>
      <c r="B310" s="3" t="s">
        <v>33</v>
      </c>
      <c r="F310" s="4" t="str">
        <f>CONCATENATE(Crén_GEF[[#This Row],[C1]],Crén_GEF[[#This Row],[C2]],Crén_GEF[[#This Row],[C3]],Crén_GEF[[#This Row],[C4]])</f>
        <v>GEF1</v>
      </c>
      <c r="G310" s="24" t="str">
        <f>IF(F312="","Pas de GEF pour ces activités",VLOOKUP(Crén_GEF[[#This Row],[C]],Créneau_semaine[],2,FALSE))</f>
        <v>38 46 53 9 17 25 33</v>
      </c>
    </row>
    <row r="311" spans="1:7" ht="18" customHeight="1" x14ac:dyDescent="0.25">
      <c r="A311" s="1" t="s">
        <v>325</v>
      </c>
      <c r="B311" s="8" t="s">
        <v>42</v>
      </c>
      <c r="F311" s="4" t="str">
        <f>CONCATENATE(Crén_GEF[[#This Row],[C1]],Crén_GEF[[#This Row],[C2]],Crén_GEF[[#This Row],[C3]],Crén_GEF[[#This Row],[C4]])</f>
        <v>GEF5</v>
      </c>
      <c r="G311" s="24" t="str">
        <f>IF(F313="","Pas de GEF pour ces activités",VLOOKUP(Crén_GEF[[#This Row],[C]],Créneau_semaine[],2,FALSE))</f>
        <v>42 50 5 13 21 29 37</v>
      </c>
    </row>
    <row r="312" spans="1:7" ht="18" customHeight="1" x14ac:dyDescent="0.25">
      <c r="A312" s="1" t="s">
        <v>326</v>
      </c>
      <c r="B312" s="1" t="s">
        <v>51</v>
      </c>
      <c r="F312" s="4" t="str">
        <f>CONCATENATE(Crén_GEF[[#This Row],[C1]],Crén_GEF[[#This Row],[C2]],Crén_GEF[[#This Row],[C3]],Crén_GEF[[#This Row],[C4]])</f>
        <v>GEF6</v>
      </c>
      <c r="G312" s="24" t="str">
        <f>IF(F314="","Pas de GEF pour ces activités",VLOOKUP(Crén_GEF[[#This Row],[C]],Créneau_semaine[],2,FALSE))</f>
        <v>43 51 6 14 22 30 38</v>
      </c>
    </row>
    <row r="313" spans="1:7" ht="18" customHeight="1" x14ac:dyDescent="0.25">
      <c r="A313" s="1" t="s">
        <v>327</v>
      </c>
      <c r="B313" s="8" t="s">
        <v>40</v>
      </c>
      <c r="F313" s="4" t="str">
        <f>CONCATENATE(Crén_GEF[[#This Row],[C1]],Crén_GEF[[#This Row],[C2]],Crén_GEF[[#This Row],[C3]],Crén_GEF[[#This Row],[C4]])</f>
        <v>GEF3</v>
      </c>
      <c r="G313" s="24" t="str">
        <f>IF(F315="","Pas de GEF pour ces activités",VLOOKUP(Crén_GEF[[#This Row],[C]],Créneau_semaine[],2,FALSE))</f>
        <v>40 48 3 11 19 27 35</v>
      </c>
    </row>
    <row r="314" spans="1:7" ht="18" customHeight="1" x14ac:dyDescent="0.25">
      <c r="A314" s="1" t="s">
        <v>328</v>
      </c>
      <c r="B314" s="1" t="s">
        <v>51</v>
      </c>
      <c r="F314" s="4" t="str">
        <f>CONCATENATE(Crén_GEF[[#This Row],[C1]],Crén_GEF[[#This Row],[C2]],Crén_GEF[[#This Row],[C3]],Crén_GEF[[#This Row],[C4]])</f>
        <v>GEF6</v>
      </c>
      <c r="G314" s="24" t="str">
        <f>IF(F316="","Pas de GEF pour ces activités",VLOOKUP(Crén_GEF[[#This Row],[C]],Créneau_semaine[],2,FALSE))</f>
        <v>43 51 6 14 22 30 38</v>
      </c>
    </row>
    <row r="315" spans="1:7" ht="18" customHeight="1" x14ac:dyDescent="0.25">
      <c r="A315" s="1" t="s">
        <v>329</v>
      </c>
      <c r="B315" s="3" t="s">
        <v>17</v>
      </c>
      <c r="F315" s="4" t="str">
        <f>CONCATENATE(Crén_GEF[[#This Row],[C1]],Crén_GEF[[#This Row],[C2]],Crén_GEF[[#This Row],[C3]],Crén_GEF[[#This Row],[C4]])</f>
        <v>GEF7</v>
      </c>
      <c r="G315" s="24" t="str">
        <f>IF(F317="","Pas de GEF pour ces activités",VLOOKUP(Crén_GEF[[#This Row],[C]],Créneau_semaine[],2,FALSE))</f>
        <v xml:space="preserve">36 44 52 7 15 23 31 </v>
      </c>
    </row>
    <row r="316" spans="1:7" ht="18" customHeight="1" x14ac:dyDescent="0.25">
      <c r="A316" s="1" t="s">
        <v>330</v>
      </c>
      <c r="B316" s="1" t="s">
        <v>51</v>
      </c>
      <c r="F316" s="4" t="str">
        <f>CONCATENATE(Crén_GEF[[#This Row],[C1]],Crén_GEF[[#This Row],[C2]],Crén_GEF[[#This Row],[C3]],Crén_GEF[[#This Row],[C4]])</f>
        <v>GEF6</v>
      </c>
      <c r="G316" s="24" t="str">
        <f>IF(F318="","Pas de GEF pour ces activités",VLOOKUP(Crén_GEF[[#This Row],[C]],Créneau_semaine[],2,FALSE))</f>
        <v>43 51 6 14 22 30 38</v>
      </c>
    </row>
    <row r="317" spans="1:7" ht="18" customHeight="1" x14ac:dyDescent="0.25">
      <c r="A317" s="1" t="s">
        <v>331</v>
      </c>
      <c r="B317" s="3" t="s">
        <v>30</v>
      </c>
      <c r="F317" s="4" t="str">
        <f>CONCATENATE(Crén_GEF[[#This Row],[C1]],Crén_GEF[[#This Row],[C2]],Crén_GEF[[#This Row],[C3]],Crén_GEF[[#This Row],[C4]])</f>
        <v>GEF8</v>
      </c>
      <c r="G317" s="24" t="str">
        <f>IF(F319="","Pas de GEF pour ces activités",VLOOKUP(Crén_GEF[[#This Row],[C]],Créneau_semaine[],2,FALSE))</f>
        <v>37 45 53 8 16 24 32</v>
      </c>
    </row>
    <row r="318" spans="1:7" ht="18" customHeight="1" x14ac:dyDescent="0.25">
      <c r="A318" s="1" t="s">
        <v>332</v>
      </c>
      <c r="B318" s="8" t="s">
        <v>9</v>
      </c>
      <c r="F318" s="4" t="str">
        <f>CONCATENATE(Crén_GEF[[#This Row],[C1]],Crén_GEF[[#This Row],[C2]],Crén_GEF[[#This Row],[C3]],Crén_GEF[[#This Row],[C4]])</f>
        <v>GEF2</v>
      </c>
      <c r="G318" s="24" t="str">
        <f>IF(F320="","Pas de GEF pour ces activités",VLOOKUP(Crén_GEF[[#This Row],[C]],Créneau_semaine[],2,FALSE))</f>
        <v>39 47 2 10 18 26 34 0</v>
      </c>
    </row>
    <row r="319" spans="1:7" ht="18" customHeight="1" x14ac:dyDescent="0.25">
      <c r="A319" s="1" t="s">
        <v>333</v>
      </c>
      <c r="B319" s="3" t="s">
        <v>31</v>
      </c>
      <c r="F319" s="4" t="str">
        <f>CONCATENATE(Crén_GEF[[#This Row],[C1]],Crén_GEF[[#This Row],[C2]],Crén_GEF[[#This Row],[C3]],Crén_GEF[[#This Row],[C4]])</f>
        <v>GEF4</v>
      </c>
      <c r="G319" s="24" t="str">
        <f>IF(F321="","Pas de GEF pour ces activités",VLOOKUP(Crén_GEF[[#This Row],[C]],Créneau_semaine[],2,FALSE))</f>
        <v>41 49 4 12 20 28 36</v>
      </c>
    </row>
    <row r="320" spans="1:7" ht="18" customHeight="1" x14ac:dyDescent="0.25">
      <c r="A320" s="1" t="s">
        <v>334</v>
      </c>
      <c r="B320" s="3" t="s">
        <v>30</v>
      </c>
      <c r="C320" s="2" t="s">
        <v>31</v>
      </c>
      <c r="F320" s="4" t="str">
        <f>CONCATENATE(Crén_GEF[[#This Row],[C1]],Crén_GEF[[#This Row],[C2]],Crén_GEF[[#This Row],[C3]],Crén_GEF[[#This Row],[C4]])</f>
        <v>GEF8GEF4</v>
      </c>
      <c r="G320" s="24" t="str">
        <f>IF(F322="","Pas de GEF pour ces activités",VLOOKUP(Crén_GEF[[#This Row],[C]],Créneau_semaine[],2,FALSE))</f>
        <v>37 41 45 49 53 4 8 12 16 20 24 28 32 36</v>
      </c>
    </row>
    <row r="321" spans="1:7" ht="18" customHeight="1" x14ac:dyDescent="0.25">
      <c r="A321" s="1" t="s">
        <v>335</v>
      </c>
      <c r="B321" s="3" t="s">
        <v>30</v>
      </c>
      <c r="F321" s="4" t="str">
        <f>CONCATENATE(Crén_GEF[[#This Row],[C1]],Crén_GEF[[#This Row],[C2]],Crén_GEF[[#This Row],[C3]],Crén_GEF[[#This Row],[C4]])</f>
        <v>GEF8</v>
      </c>
      <c r="G321" s="24" t="str">
        <f>IF(F323="","Pas de GEF pour ces activités",VLOOKUP(Crén_GEF[[#This Row],[C]],Créneau_semaine[],2,FALSE))</f>
        <v>37 45 53 8 16 24 32</v>
      </c>
    </row>
    <row r="322" spans="1:7" ht="18" customHeight="1" x14ac:dyDescent="0.25">
      <c r="A322" s="1" t="s">
        <v>336</v>
      </c>
      <c r="B322" s="8" t="s">
        <v>9</v>
      </c>
      <c r="F322" s="4" t="str">
        <f>CONCATENATE(Crén_GEF[[#This Row],[C1]],Crén_GEF[[#This Row],[C2]],Crén_GEF[[#This Row],[C3]],Crén_GEF[[#This Row],[C4]])</f>
        <v>GEF2</v>
      </c>
      <c r="G322" s="24" t="str">
        <f>IF(F324="","Pas de GEF pour ces activités",VLOOKUP(Crén_GEF[[#This Row],[C]],Créneau_semaine[],2,FALSE))</f>
        <v>39 47 2 10 18 26 34 0</v>
      </c>
    </row>
    <row r="323" spans="1:7" ht="18" customHeight="1" x14ac:dyDescent="0.25">
      <c r="A323" s="1" t="s">
        <v>337</v>
      </c>
      <c r="B323" s="8" t="s">
        <v>9</v>
      </c>
      <c r="F323" s="4" t="str">
        <f>CONCATENATE(Crén_GEF[[#This Row],[C1]],Crén_GEF[[#This Row],[C2]],Crén_GEF[[#This Row],[C3]],Crén_GEF[[#This Row],[C4]])</f>
        <v>GEF2</v>
      </c>
      <c r="G323" s="24" t="str">
        <f>IF(F325="","Pas de GEF pour ces activités",VLOOKUP(Crén_GEF[[#This Row],[C]],Créneau_semaine[],2,FALSE))</f>
        <v>39 47 2 10 18 26 34 0</v>
      </c>
    </row>
    <row r="324" spans="1:7" ht="18" customHeight="1" x14ac:dyDescent="0.25">
      <c r="A324" s="1" t="s">
        <v>338</v>
      </c>
      <c r="B324" s="3" t="s">
        <v>30</v>
      </c>
      <c r="F324" s="4" t="str">
        <f>CONCATENATE(Crén_GEF[[#This Row],[C1]],Crén_GEF[[#This Row],[C2]],Crén_GEF[[#This Row],[C3]],Crén_GEF[[#This Row],[C4]])</f>
        <v>GEF8</v>
      </c>
      <c r="G324" s="24" t="str">
        <f>IF(F326="","Pas de GEF pour ces activités",VLOOKUP(Crén_GEF[[#This Row],[C]],Créneau_semaine[],2,FALSE))</f>
        <v>37 45 53 8 16 24 32</v>
      </c>
    </row>
    <row r="325" spans="1:7" ht="18" customHeight="1" x14ac:dyDescent="0.25">
      <c r="A325" s="1" t="s">
        <v>339</v>
      </c>
      <c r="B325" s="3" t="s">
        <v>31</v>
      </c>
      <c r="F325" s="4" t="str">
        <f>CONCATENATE(Crén_GEF[[#This Row],[C1]],Crén_GEF[[#This Row],[C2]],Crén_GEF[[#This Row],[C3]],Crén_GEF[[#This Row],[C4]])</f>
        <v>GEF4</v>
      </c>
      <c r="G325" s="24" t="str">
        <f>IF(F327="","Pas de GEF pour ces activités",VLOOKUP(Crén_GEF[[#This Row],[C]],Créneau_semaine[],2,FALSE))</f>
        <v>41 49 4 12 20 28 36</v>
      </c>
    </row>
    <row r="326" spans="1:7" ht="18" customHeight="1" x14ac:dyDescent="0.25">
      <c r="A326" s="1" t="s">
        <v>340</v>
      </c>
      <c r="B326" s="1" t="s">
        <v>51</v>
      </c>
      <c r="F326" s="4" t="str">
        <f>CONCATENATE(Crén_GEF[[#This Row],[C1]],Crén_GEF[[#This Row],[C2]],Crén_GEF[[#This Row],[C3]],Crén_GEF[[#This Row],[C4]])</f>
        <v>GEF6</v>
      </c>
      <c r="G326" s="24" t="str">
        <f>IF(F328="","Pas de GEF pour ces activités",VLOOKUP(Crén_GEF[[#This Row],[C]],Créneau_semaine[],2,FALSE))</f>
        <v>43 51 6 14 22 30 38</v>
      </c>
    </row>
    <row r="327" spans="1:7" ht="18" customHeight="1" x14ac:dyDescent="0.25">
      <c r="A327" s="1" t="s">
        <v>341</v>
      </c>
      <c r="B327" s="3" t="s">
        <v>17</v>
      </c>
      <c r="F327" s="4" t="str">
        <f>CONCATENATE(Crén_GEF[[#This Row],[C1]],Crén_GEF[[#This Row],[C2]],Crén_GEF[[#This Row],[C3]],Crén_GEF[[#This Row],[C4]])</f>
        <v>GEF7</v>
      </c>
      <c r="G327" s="24" t="str">
        <f>IF(F329="","Pas de GEF pour ces activités",VLOOKUP(Crén_GEF[[#This Row],[C]],Créneau_semaine[],2,FALSE))</f>
        <v xml:space="preserve">36 44 52 7 15 23 31 </v>
      </c>
    </row>
    <row r="328" spans="1:7" ht="18" customHeight="1" x14ac:dyDescent="0.25">
      <c r="A328" s="1" t="s">
        <v>342</v>
      </c>
      <c r="B328" s="3" t="s">
        <v>30</v>
      </c>
      <c r="C328" s="2" t="s">
        <v>31</v>
      </c>
      <c r="F328" s="4" t="str">
        <f>CONCATENATE(Crén_GEF[[#This Row],[C1]],Crén_GEF[[#This Row],[C2]],Crén_GEF[[#This Row],[C3]],Crén_GEF[[#This Row],[C4]])</f>
        <v>GEF8GEF4</v>
      </c>
      <c r="G328" s="24" t="str">
        <f>IF(F330="","Pas de GEF pour ces activités",VLOOKUP(Crén_GEF[[#This Row],[C]],Créneau_semaine[],2,FALSE))</f>
        <v>37 41 45 49 53 4 8 12 16 20 24 28 32 36</v>
      </c>
    </row>
    <row r="329" spans="1:7" ht="18" customHeight="1" x14ac:dyDescent="0.25">
      <c r="A329" s="1" t="s">
        <v>343</v>
      </c>
      <c r="B329" s="3" t="s">
        <v>17</v>
      </c>
      <c r="C329" s="1" t="s">
        <v>40</v>
      </c>
      <c r="F329" s="4" t="str">
        <f>CONCATENATE(Crén_GEF[[#This Row],[C1]],Crén_GEF[[#This Row],[C2]],Crén_GEF[[#This Row],[C3]],Crén_GEF[[#This Row],[C4]])</f>
        <v>GEF7GEF3</v>
      </c>
      <c r="G329" s="24" t="str">
        <f>IF(F331="","Pas de GEF pour ces activités",VLOOKUP(Crén_GEF[[#This Row],[C]],Créneau_semaine[],2,FALSE))</f>
        <v>36 40 44 48 52 3 7 11 15 19 23 27 31 35</v>
      </c>
    </row>
    <row r="330" spans="1:7" ht="18" customHeight="1" x14ac:dyDescent="0.25">
      <c r="A330" s="1" t="s">
        <v>344</v>
      </c>
      <c r="B330" s="3" t="s">
        <v>31</v>
      </c>
      <c r="F330" s="4" t="str">
        <f>CONCATENATE(Crén_GEF[[#This Row],[C1]],Crén_GEF[[#This Row],[C2]],Crén_GEF[[#This Row],[C3]],Crén_GEF[[#This Row],[C4]])</f>
        <v>GEF4</v>
      </c>
      <c r="G330" s="24" t="str">
        <f>IF(F332="","Pas de GEF pour ces activités",VLOOKUP(Crén_GEF[[#This Row],[C]],Créneau_semaine[],2,FALSE))</f>
        <v>41 49 4 12 20 28 36</v>
      </c>
    </row>
    <row r="331" spans="1:7" ht="18" customHeight="1" x14ac:dyDescent="0.25">
      <c r="A331" s="1" t="s">
        <v>345</v>
      </c>
      <c r="B331" s="3" t="s">
        <v>30</v>
      </c>
      <c r="C331" s="2" t="s">
        <v>31</v>
      </c>
      <c r="F331" s="4" t="str">
        <f>CONCATENATE(Crén_GEF[[#This Row],[C1]],Crén_GEF[[#This Row],[C2]],Crén_GEF[[#This Row],[C3]],Crén_GEF[[#This Row],[C4]])</f>
        <v>GEF8GEF4</v>
      </c>
      <c r="G331" s="24" t="str">
        <f>IF(F333="","Pas de GEF pour ces activités",VLOOKUP(Crén_GEF[[#This Row],[C]],Créneau_semaine[],2,FALSE))</f>
        <v>37 41 45 49 53 4 8 12 16 20 24 28 32 36</v>
      </c>
    </row>
    <row r="332" spans="1:7" ht="18" customHeight="1" x14ac:dyDescent="0.25">
      <c r="A332" s="1" t="s">
        <v>346</v>
      </c>
      <c r="B332" s="3" t="s">
        <v>30</v>
      </c>
      <c r="C332" s="2" t="s">
        <v>31</v>
      </c>
      <c r="F332" s="4" t="str">
        <f>CONCATENATE(Crén_GEF[[#This Row],[C1]],Crén_GEF[[#This Row],[C2]],Crén_GEF[[#This Row],[C3]],Crén_GEF[[#This Row],[C4]])</f>
        <v>GEF8GEF4</v>
      </c>
      <c r="G332" s="24" t="str">
        <f>IF(F334="","Pas de GEF pour ces activités",VLOOKUP(Crén_GEF[[#This Row],[C]],Créneau_semaine[],2,FALSE))</f>
        <v>37 41 45 49 53 4 8 12 16 20 24 28 32 36</v>
      </c>
    </row>
    <row r="333" spans="1:7" ht="18" customHeight="1" x14ac:dyDescent="0.25">
      <c r="A333" s="1" t="s">
        <v>347</v>
      </c>
      <c r="B333" s="8" t="s">
        <v>9</v>
      </c>
      <c r="C333" s="1" t="s">
        <v>51</v>
      </c>
      <c r="F333" s="4" t="str">
        <f>CONCATENATE(Crén_GEF[[#This Row],[C1]],Crén_GEF[[#This Row],[C2]],Crén_GEF[[#This Row],[C3]],Crén_GEF[[#This Row],[C4]])</f>
        <v>GEF2GEF6</v>
      </c>
      <c r="G333" s="24" t="str">
        <f>IF(F335="","Pas de GEF pour ces activités",VLOOKUP(Crén_GEF[[#This Row],[C]],Créneau_semaine[],2,FALSE))</f>
        <v>39 43 47 51 2 6 10 14 18 22 26 30 34 38</v>
      </c>
    </row>
    <row r="334" spans="1:7" ht="18" customHeight="1" x14ac:dyDescent="0.25">
      <c r="A334" s="1" t="s">
        <v>348</v>
      </c>
      <c r="B334" s="3" t="s">
        <v>17</v>
      </c>
      <c r="F334" s="4" t="str">
        <f>CONCATENATE(Crén_GEF[[#This Row],[C1]],Crén_GEF[[#This Row],[C2]],Crén_GEF[[#This Row],[C3]],Crén_GEF[[#This Row],[C4]])</f>
        <v>GEF7</v>
      </c>
      <c r="G334" s="24" t="str">
        <f>IF(F336="","Pas de GEF pour ces activités",VLOOKUP(Crén_GEF[[#This Row],[C]],Créneau_semaine[],2,FALSE))</f>
        <v xml:space="preserve">36 44 52 7 15 23 31 </v>
      </c>
    </row>
    <row r="335" spans="1:7" ht="18" customHeight="1" x14ac:dyDescent="0.25">
      <c r="A335" s="1" t="s">
        <v>349</v>
      </c>
      <c r="B335" s="3" t="s">
        <v>33</v>
      </c>
      <c r="F335" s="4" t="str">
        <f>CONCATENATE(Crén_GEF[[#This Row],[C1]],Crén_GEF[[#This Row],[C2]],Crén_GEF[[#This Row],[C3]],Crén_GEF[[#This Row],[C4]])</f>
        <v>GEF1</v>
      </c>
      <c r="G335" s="24" t="str">
        <f>IF(F337="","Pas de GEF pour ces activités",VLOOKUP(Crén_GEF[[#This Row],[C]],Créneau_semaine[],2,FALSE))</f>
        <v>38 46 53 9 17 25 33</v>
      </c>
    </row>
    <row r="336" spans="1:7" ht="18" customHeight="1" x14ac:dyDescent="0.25">
      <c r="A336" s="1" t="s">
        <v>350</v>
      </c>
      <c r="B336" s="8" t="s">
        <v>40</v>
      </c>
      <c r="F336" s="4" t="str">
        <f>CONCATENATE(Crén_GEF[[#This Row],[C1]],Crén_GEF[[#This Row],[C2]],Crén_GEF[[#This Row],[C3]],Crén_GEF[[#This Row],[C4]])</f>
        <v>GEF3</v>
      </c>
      <c r="G336" s="24" t="str">
        <f>IF(F338="","Pas de GEF pour ces activités",VLOOKUP(Crén_GEF[[#This Row],[C]],Créneau_semaine[],2,FALSE))</f>
        <v>40 48 3 11 19 27 35</v>
      </c>
    </row>
    <row r="337" spans="1:7" ht="18" customHeight="1" x14ac:dyDescent="0.25">
      <c r="A337" s="1" t="s">
        <v>351</v>
      </c>
      <c r="B337" s="8" t="s">
        <v>9</v>
      </c>
      <c r="F337" s="4" t="str">
        <f>CONCATENATE(Crén_GEF[[#This Row],[C1]],Crén_GEF[[#This Row],[C2]],Crén_GEF[[#This Row],[C3]],Crén_GEF[[#This Row],[C4]])</f>
        <v>GEF2</v>
      </c>
      <c r="G337" s="24" t="str">
        <f>IF(F339="","Pas de GEF pour ces activités",VLOOKUP(Crén_GEF[[#This Row],[C]],Créneau_semaine[],2,FALSE))</f>
        <v>39 47 2 10 18 26 34 0</v>
      </c>
    </row>
    <row r="338" spans="1:7" ht="18" customHeight="1" x14ac:dyDescent="0.25">
      <c r="A338" s="1" t="s">
        <v>352</v>
      </c>
      <c r="B338" s="3" t="s">
        <v>31</v>
      </c>
      <c r="F338" s="4" t="str">
        <f>CONCATENATE(Crén_GEF[[#This Row],[C1]],Crén_GEF[[#This Row],[C2]],Crén_GEF[[#This Row],[C3]],Crén_GEF[[#This Row],[C4]])</f>
        <v>GEF4</v>
      </c>
      <c r="G338" s="24" t="str">
        <f>IF(F340="","Pas de GEF pour ces activités",VLOOKUP(Crén_GEF[[#This Row],[C]],Créneau_semaine[],2,FALSE))</f>
        <v>41 49 4 12 20 28 36</v>
      </c>
    </row>
    <row r="339" spans="1:7" ht="18" customHeight="1" x14ac:dyDescent="0.25">
      <c r="A339" s="1" t="s">
        <v>353</v>
      </c>
      <c r="B339" s="3" t="s">
        <v>17</v>
      </c>
      <c r="C339" s="1" t="s">
        <v>40</v>
      </c>
      <c r="F339" s="4" t="str">
        <f>CONCATENATE(Crén_GEF[[#This Row],[C1]],Crén_GEF[[#This Row],[C2]],Crén_GEF[[#This Row],[C3]],Crén_GEF[[#This Row],[C4]])</f>
        <v>GEF7GEF3</v>
      </c>
      <c r="G339" s="24" t="str">
        <f>IF(F341="","Pas de GEF pour ces activités",VLOOKUP(Crén_GEF[[#This Row],[C]],Créneau_semaine[],2,FALSE))</f>
        <v>36 40 44 48 52 3 7 11 15 19 23 27 31 35</v>
      </c>
    </row>
    <row r="340" spans="1:7" ht="18" customHeight="1" x14ac:dyDescent="0.25">
      <c r="A340" s="1" t="s">
        <v>354</v>
      </c>
      <c r="B340" s="3" t="s">
        <v>33</v>
      </c>
      <c r="C340" s="1" t="s">
        <v>42</v>
      </c>
      <c r="F340" s="4" t="str">
        <f>CONCATENATE(Crén_GEF[[#This Row],[C1]],Crén_GEF[[#This Row],[C2]],Crén_GEF[[#This Row],[C3]],Crén_GEF[[#This Row],[C4]])</f>
        <v>GEF1GEF5</v>
      </c>
      <c r="G340" s="24" t="str">
        <f>IF(F342="","Pas de GEF pour ces activités",VLOOKUP(Crén_GEF[[#This Row],[C]],Créneau_semaine[],2,FALSE))</f>
        <v>38 42 46 50 53 5 9 13 17 21 25 29 33 37</v>
      </c>
    </row>
    <row r="341" spans="1:7" ht="18" customHeight="1" x14ac:dyDescent="0.25">
      <c r="A341" s="1" t="s">
        <v>355</v>
      </c>
      <c r="B341" s="3" t="s">
        <v>31</v>
      </c>
      <c r="F341" s="4" t="str">
        <f>CONCATENATE(Crén_GEF[[#This Row],[C1]],Crén_GEF[[#This Row],[C2]],Crén_GEF[[#This Row],[C3]],Crén_GEF[[#This Row],[C4]])</f>
        <v>GEF4</v>
      </c>
      <c r="G341" s="24" t="str">
        <f>IF(F343="","Pas de GEF pour ces activités",VLOOKUP(Crén_GEF[[#This Row],[C]],Créneau_semaine[],2,FALSE))</f>
        <v>41 49 4 12 20 28 36</v>
      </c>
    </row>
    <row r="342" spans="1:7" ht="18" customHeight="1" x14ac:dyDescent="0.25">
      <c r="A342" s="1" t="s">
        <v>356</v>
      </c>
      <c r="B342" s="3" t="s">
        <v>30</v>
      </c>
      <c r="C342" s="2" t="s">
        <v>31</v>
      </c>
      <c r="F342" s="4" t="str">
        <f>CONCATENATE(Crén_GEF[[#This Row],[C1]],Crén_GEF[[#This Row],[C2]],Crén_GEF[[#This Row],[C3]],Crén_GEF[[#This Row],[C4]])</f>
        <v>GEF8GEF4</v>
      </c>
      <c r="G342" s="24" t="str">
        <f>IF(F344="","Pas de GEF pour ces activités",VLOOKUP(Crén_GEF[[#This Row],[C]],Créneau_semaine[],2,FALSE))</f>
        <v>37 41 45 49 53 4 8 12 16 20 24 28 32 36</v>
      </c>
    </row>
    <row r="343" spans="1:7" ht="18" customHeight="1" x14ac:dyDescent="0.25">
      <c r="A343" s="1" t="s">
        <v>357</v>
      </c>
      <c r="B343" s="3" t="s">
        <v>17</v>
      </c>
      <c r="C343" s="1" t="s">
        <v>40</v>
      </c>
      <c r="F343" s="4" t="str">
        <f>CONCATENATE(Crén_GEF[[#This Row],[C1]],Crén_GEF[[#This Row],[C2]],Crén_GEF[[#This Row],[C3]],Crén_GEF[[#This Row],[C4]])</f>
        <v>GEF7GEF3</v>
      </c>
      <c r="G343" s="24" t="str">
        <f>IF(F345="","Pas de GEF pour ces activités",VLOOKUP(Crén_GEF[[#This Row],[C]],Créneau_semaine[],2,FALSE))</f>
        <v>36 40 44 48 52 3 7 11 15 19 23 27 31 35</v>
      </c>
    </row>
    <row r="344" spans="1:7" ht="18" customHeight="1" x14ac:dyDescent="0.25">
      <c r="A344" s="1" t="s">
        <v>358</v>
      </c>
      <c r="B344" s="3" t="s">
        <v>17</v>
      </c>
      <c r="F344" s="4" t="str">
        <f>CONCATENATE(Crén_GEF[[#This Row],[C1]],Crén_GEF[[#This Row],[C2]],Crén_GEF[[#This Row],[C3]],Crén_GEF[[#This Row],[C4]])</f>
        <v>GEF7</v>
      </c>
      <c r="G344" s="24" t="str">
        <f>IF(F346="","Pas de GEF pour ces activités",VLOOKUP(Crén_GEF[[#This Row],[C]],Créneau_semaine[],2,FALSE))</f>
        <v xml:space="preserve">36 44 52 7 15 23 31 </v>
      </c>
    </row>
    <row r="345" spans="1:7" ht="18" customHeight="1" x14ac:dyDescent="0.25">
      <c r="A345" s="1" t="s">
        <v>359</v>
      </c>
      <c r="B345" s="8" t="s">
        <v>9</v>
      </c>
      <c r="F345" s="4" t="str">
        <f>CONCATENATE(Crén_GEF[[#This Row],[C1]],Crén_GEF[[#This Row],[C2]],Crén_GEF[[#This Row],[C3]],Crén_GEF[[#This Row],[C4]])</f>
        <v>GEF2</v>
      </c>
      <c r="G345" s="24" t="str">
        <f>IF(F347="","Pas de GEF pour ces activités",VLOOKUP(Crén_GEF[[#This Row],[C]],Créneau_semaine[],2,FALSE))</f>
        <v>39 47 2 10 18 26 34 0</v>
      </c>
    </row>
    <row r="346" spans="1:7" ht="18" customHeight="1" x14ac:dyDescent="0.25">
      <c r="A346" s="1" t="s">
        <v>360</v>
      </c>
      <c r="B346" s="1" t="s">
        <v>51</v>
      </c>
      <c r="F346" s="4" t="str">
        <f>CONCATENATE(Crén_GEF[[#This Row],[C1]],Crén_GEF[[#This Row],[C2]],Crén_GEF[[#This Row],[C3]],Crén_GEF[[#This Row],[C4]])</f>
        <v>GEF6</v>
      </c>
      <c r="G346" s="24" t="str">
        <f>IF(F348="","Pas de GEF pour ces activités",VLOOKUP(Crén_GEF[[#This Row],[C]],Créneau_semaine[],2,FALSE))</f>
        <v>43 51 6 14 22 30 38</v>
      </c>
    </row>
    <row r="347" spans="1:7" ht="18" customHeight="1" x14ac:dyDescent="0.25">
      <c r="A347" s="1" t="s">
        <v>361</v>
      </c>
      <c r="B347" s="3" t="s">
        <v>30</v>
      </c>
      <c r="C347" s="2" t="s">
        <v>31</v>
      </c>
      <c r="F347" s="4" t="str">
        <f>CONCATENATE(Crén_GEF[[#This Row],[C1]],Crén_GEF[[#This Row],[C2]],Crén_GEF[[#This Row],[C3]],Crén_GEF[[#This Row],[C4]])</f>
        <v>GEF8GEF4</v>
      </c>
      <c r="G347" s="24" t="str">
        <f>IF(F349="","Pas de GEF pour ces activités",VLOOKUP(Crén_GEF[[#This Row],[C]],Créneau_semaine[],2,FALSE))</f>
        <v>37 41 45 49 53 4 8 12 16 20 24 28 32 36</v>
      </c>
    </row>
    <row r="348" spans="1:7" ht="18" customHeight="1" x14ac:dyDescent="0.25">
      <c r="A348" s="1" t="s">
        <v>362</v>
      </c>
      <c r="B348" s="3" t="s">
        <v>17</v>
      </c>
      <c r="C348" s="1" t="s">
        <v>40</v>
      </c>
      <c r="F348" s="4" t="str">
        <f>CONCATENATE(Crén_GEF[[#This Row],[C1]],Crén_GEF[[#This Row],[C2]],Crén_GEF[[#This Row],[C3]],Crén_GEF[[#This Row],[C4]])</f>
        <v>GEF7GEF3</v>
      </c>
      <c r="G348" s="24" t="str">
        <f>IF(F350="","Pas de GEF pour ces activités",VLOOKUP(Crén_GEF[[#This Row],[C]],Créneau_semaine[],2,FALSE))</f>
        <v>36 40 44 48 52 3 7 11 15 19 23 27 31 35</v>
      </c>
    </row>
    <row r="349" spans="1:7" ht="18" customHeight="1" x14ac:dyDescent="0.25">
      <c r="A349" s="1" t="s">
        <v>363</v>
      </c>
      <c r="B349" s="3" t="s">
        <v>33</v>
      </c>
      <c r="C349" s="1" t="s">
        <v>42</v>
      </c>
      <c r="F349" s="4" t="str">
        <f>CONCATENATE(Crén_GEF[[#This Row],[C1]],Crén_GEF[[#This Row],[C2]],Crén_GEF[[#This Row],[C3]],Crén_GEF[[#This Row],[C4]])</f>
        <v>GEF1GEF5</v>
      </c>
      <c r="G349" s="24" t="str">
        <f>IF(F351="","Pas de GEF pour ces activités",VLOOKUP(Crén_GEF[[#This Row],[C]],Créneau_semaine[],2,FALSE))</f>
        <v>38 42 46 50 53 5 9 13 17 21 25 29 33 37</v>
      </c>
    </row>
    <row r="350" spans="1:7" ht="18" customHeight="1" x14ac:dyDescent="0.25">
      <c r="A350" s="1" t="s">
        <v>364</v>
      </c>
      <c r="B350" s="3" t="s">
        <v>17</v>
      </c>
      <c r="C350" s="1" t="s">
        <v>40</v>
      </c>
      <c r="F350" s="4" t="str">
        <f>CONCATENATE(Crén_GEF[[#This Row],[C1]],Crén_GEF[[#This Row],[C2]],Crén_GEF[[#This Row],[C3]],Crén_GEF[[#This Row],[C4]])</f>
        <v>GEF7GEF3</v>
      </c>
      <c r="G350" s="24" t="str">
        <f>IF(F352="","Pas de GEF pour ces activités",VLOOKUP(Crén_GEF[[#This Row],[C]],Créneau_semaine[],2,FALSE))</f>
        <v>36 40 44 48 52 3 7 11 15 19 23 27 31 35</v>
      </c>
    </row>
    <row r="351" spans="1:7" ht="18" customHeight="1" x14ac:dyDescent="0.25">
      <c r="A351" s="1" t="s">
        <v>365</v>
      </c>
      <c r="B351" s="3" t="s">
        <v>33</v>
      </c>
      <c r="C351" s="1" t="s">
        <v>42</v>
      </c>
      <c r="F351" s="4" t="str">
        <f>CONCATENATE(Crén_GEF[[#This Row],[C1]],Crén_GEF[[#This Row],[C2]],Crén_GEF[[#This Row],[C3]],Crén_GEF[[#This Row],[C4]])</f>
        <v>GEF1GEF5</v>
      </c>
      <c r="G351" s="24" t="str">
        <f>IF(F353="","Pas de GEF pour ces activités",VLOOKUP(Crén_GEF[[#This Row],[C]],Créneau_semaine[],2,FALSE))</f>
        <v>38 42 46 50 53 5 9 13 17 21 25 29 33 37</v>
      </c>
    </row>
    <row r="352" spans="1:7" ht="18" customHeight="1" x14ac:dyDescent="0.25">
      <c r="A352" s="1" t="s">
        <v>366</v>
      </c>
      <c r="B352" s="3" t="s">
        <v>33</v>
      </c>
      <c r="C352" s="1" t="s">
        <v>42</v>
      </c>
      <c r="F352" s="4" t="str">
        <f>CONCATENATE(Crén_GEF[[#This Row],[C1]],Crén_GEF[[#This Row],[C2]],Crén_GEF[[#This Row],[C3]],Crén_GEF[[#This Row],[C4]])</f>
        <v>GEF1GEF5</v>
      </c>
      <c r="G352" s="24" t="str">
        <f>IF(F354="","Pas de GEF pour ces activités",VLOOKUP(Crén_GEF[[#This Row],[C]],Créneau_semaine[],2,FALSE))</f>
        <v>38 42 46 50 53 5 9 13 17 21 25 29 33 37</v>
      </c>
    </row>
    <row r="353" spans="1:7" ht="18" customHeight="1" x14ac:dyDescent="0.25">
      <c r="A353" s="2" t="s">
        <v>367</v>
      </c>
      <c r="B353" s="3" t="s">
        <v>40</v>
      </c>
      <c r="C353" s="2"/>
      <c r="D353" s="2"/>
      <c r="E353" s="2"/>
      <c r="F353" s="4" t="str">
        <f>CONCATENATE(Crén_GEF[[#This Row],[C1]],Crén_GEF[[#This Row],[C2]],Crén_GEF[[#This Row],[C3]],Crén_GEF[[#This Row],[C4]])</f>
        <v>GEF3</v>
      </c>
      <c r="G353" s="24" t="str">
        <f>IF(F355="","Pas de GEF pour ces activités",VLOOKUP(Crén_GEF[[#This Row],[C]],Créneau_semaine[],2,FALSE))</f>
        <v>40 48 3 11 19 27 35</v>
      </c>
    </row>
    <row r="354" spans="1:7" ht="18" customHeight="1" x14ac:dyDescent="0.25">
      <c r="A354" s="1" t="s">
        <v>368</v>
      </c>
      <c r="B354" s="3" t="s">
        <v>33</v>
      </c>
      <c r="F354" s="4" t="str">
        <f>CONCATENATE(Crén_GEF[[#This Row],[C1]],Crén_GEF[[#This Row],[C2]],Crén_GEF[[#This Row],[C3]],Crén_GEF[[#This Row],[C4]])</f>
        <v>GEF1</v>
      </c>
      <c r="G354" s="24" t="str">
        <f>IF(F356="","Pas de GEF pour ces activités",VLOOKUP(Crén_GEF[[#This Row],[C]],Créneau_semaine[],2,FALSE))</f>
        <v>38 46 53 9 17 25 33</v>
      </c>
    </row>
    <row r="355" spans="1:7" ht="18" customHeight="1" x14ac:dyDescent="0.25">
      <c r="A355" s="1" t="s">
        <v>369</v>
      </c>
      <c r="B355" s="3" t="s">
        <v>31</v>
      </c>
      <c r="F355" s="4" t="str">
        <f>CONCATENATE(Crén_GEF[[#This Row],[C1]],Crén_GEF[[#This Row],[C2]],Crén_GEF[[#This Row],[C3]],Crén_GEF[[#This Row],[C4]])</f>
        <v>GEF4</v>
      </c>
      <c r="G355" s="24" t="str">
        <f>IF(F357="","Pas de GEF pour ces activités",VLOOKUP(Crén_GEF[[#This Row],[C]],Créneau_semaine[],2,FALSE))</f>
        <v>41 49 4 12 20 28 36</v>
      </c>
    </row>
    <row r="356" spans="1:7" ht="18" customHeight="1" x14ac:dyDescent="0.25">
      <c r="A356" s="1" t="s">
        <v>370</v>
      </c>
      <c r="B356" s="8" t="s">
        <v>42</v>
      </c>
      <c r="F356" s="4" t="str">
        <f>CONCATENATE(Crén_GEF[[#This Row],[C1]],Crén_GEF[[#This Row],[C2]],Crén_GEF[[#This Row],[C3]],Crén_GEF[[#This Row],[C4]])</f>
        <v>GEF5</v>
      </c>
      <c r="G356" s="24" t="str">
        <f>IF(F358="","Pas de GEF pour ces activités",VLOOKUP(Crén_GEF[[#This Row],[C]],Créneau_semaine[],2,FALSE))</f>
        <v>42 50 5 13 21 29 37</v>
      </c>
    </row>
    <row r="357" spans="1:7" ht="18" customHeight="1" x14ac:dyDescent="0.25">
      <c r="A357" s="1" t="s">
        <v>371</v>
      </c>
      <c r="B357" s="3" t="s">
        <v>17</v>
      </c>
      <c r="F357" s="4" t="str">
        <f>CONCATENATE(Crén_GEF[[#This Row],[C1]],Crén_GEF[[#This Row],[C2]],Crén_GEF[[#This Row],[C3]],Crén_GEF[[#This Row],[C4]])</f>
        <v>GEF7</v>
      </c>
      <c r="G357" s="24" t="str">
        <f>IF(F359="","Pas de GEF pour ces activités",VLOOKUP(Crén_GEF[[#This Row],[C]],Créneau_semaine[],2,FALSE))</f>
        <v xml:space="preserve">36 44 52 7 15 23 31 </v>
      </c>
    </row>
    <row r="358" spans="1:7" ht="18" customHeight="1" x14ac:dyDescent="0.25">
      <c r="A358" s="1" t="s">
        <v>372</v>
      </c>
      <c r="B358" s="3" t="s">
        <v>30</v>
      </c>
      <c r="F358" s="4" t="str">
        <f>CONCATENATE(Crén_GEF[[#This Row],[C1]],Crén_GEF[[#This Row],[C2]],Crén_GEF[[#This Row],[C3]],Crén_GEF[[#This Row],[C4]])</f>
        <v>GEF8</v>
      </c>
      <c r="G358" s="24" t="str">
        <f>IF(F360="","Pas de GEF pour ces activités",VLOOKUP(Crén_GEF[[#This Row],[C]],Créneau_semaine[],2,FALSE))</f>
        <v>37 45 53 8 16 24 32</v>
      </c>
    </row>
    <row r="359" spans="1:7" ht="18" customHeight="1" x14ac:dyDescent="0.25">
      <c r="A359" s="1" t="s">
        <v>373</v>
      </c>
      <c r="B359" s="3" t="s">
        <v>31</v>
      </c>
      <c r="F359" s="4" t="str">
        <f>CONCATENATE(Crén_GEF[[#This Row],[C1]],Crén_GEF[[#This Row],[C2]],Crén_GEF[[#This Row],[C3]],Crén_GEF[[#This Row],[C4]])</f>
        <v>GEF4</v>
      </c>
      <c r="G359" s="24" t="str">
        <f>IF(F361="","Pas de GEF pour ces activités",VLOOKUP(Crén_GEF[[#This Row],[C]],Créneau_semaine[],2,FALSE))</f>
        <v>41 49 4 12 20 28 36</v>
      </c>
    </row>
    <row r="360" spans="1:7" ht="18" customHeight="1" x14ac:dyDescent="0.25">
      <c r="A360" s="1" t="s">
        <v>374</v>
      </c>
      <c r="B360" s="8" t="s">
        <v>42</v>
      </c>
      <c r="F360" s="4" t="str">
        <f>CONCATENATE(Crén_GEF[[#This Row],[C1]],Crén_GEF[[#This Row],[C2]],Crén_GEF[[#This Row],[C3]],Crén_GEF[[#This Row],[C4]])</f>
        <v>GEF5</v>
      </c>
      <c r="G360" s="24" t="str">
        <f>IF(F362="","Pas de GEF pour ces activités",VLOOKUP(Crén_GEF[[#This Row],[C]],Créneau_semaine[],2,FALSE))</f>
        <v>42 50 5 13 21 29 37</v>
      </c>
    </row>
    <row r="361" spans="1:7" ht="18" customHeight="1" x14ac:dyDescent="0.25">
      <c r="A361" s="1" t="s">
        <v>375</v>
      </c>
      <c r="B361" s="1" t="s">
        <v>51</v>
      </c>
      <c r="F361" s="4" t="str">
        <f>CONCATENATE(Crén_GEF[[#This Row],[C1]],Crén_GEF[[#This Row],[C2]],Crén_GEF[[#This Row],[C3]],Crén_GEF[[#This Row],[C4]])</f>
        <v>GEF6</v>
      </c>
      <c r="G361" s="24" t="str">
        <f>IF(F363="","Pas de GEF pour ces activités",VLOOKUP(Crén_GEF[[#This Row],[C]],Créneau_semaine[],2,FALSE))</f>
        <v>43 51 6 14 22 30 38</v>
      </c>
    </row>
    <row r="362" spans="1:7" ht="18" customHeight="1" x14ac:dyDescent="0.25">
      <c r="A362" s="1" t="s">
        <v>376</v>
      </c>
      <c r="B362" s="3" t="s">
        <v>33</v>
      </c>
      <c r="F362" s="4" t="str">
        <f>CONCATENATE(Crén_GEF[[#This Row],[C1]],Crén_GEF[[#This Row],[C2]],Crén_GEF[[#This Row],[C3]],Crén_GEF[[#This Row],[C4]])</f>
        <v>GEF1</v>
      </c>
      <c r="G362" s="24" t="str">
        <f>IF(F364="","Pas de GEF pour ces activités",VLOOKUP(Crén_GEF[[#This Row],[C]],Créneau_semaine[],2,FALSE))</f>
        <v>38 46 53 9 17 25 33</v>
      </c>
    </row>
    <row r="363" spans="1:7" ht="18" customHeight="1" x14ac:dyDescent="0.25">
      <c r="A363" s="1" t="s">
        <v>377</v>
      </c>
      <c r="B363" s="3" t="s">
        <v>30</v>
      </c>
      <c r="F363" s="4" t="str">
        <f>CONCATENATE(Crén_GEF[[#This Row],[C1]],Crén_GEF[[#This Row],[C2]],Crén_GEF[[#This Row],[C3]],Crén_GEF[[#This Row],[C4]])</f>
        <v>GEF8</v>
      </c>
      <c r="G363" s="24" t="str">
        <f>IF(F365="","Pas de GEF pour ces activités",VLOOKUP(Crén_GEF[[#This Row],[C]],Créneau_semaine[],2,FALSE))</f>
        <v>37 45 53 8 16 24 32</v>
      </c>
    </row>
    <row r="364" spans="1:7" ht="18" customHeight="1" x14ac:dyDescent="0.25">
      <c r="A364" s="1" t="s">
        <v>378</v>
      </c>
      <c r="B364" s="3" t="s">
        <v>17</v>
      </c>
      <c r="F364" s="4" t="str">
        <f>CONCATENATE(Crén_GEF[[#This Row],[C1]],Crén_GEF[[#This Row],[C2]],Crén_GEF[[#This Row],[C3]],Crén_GEF[[#This Row],[C4]])</f>
        <v>GEF7</v>
      </c>
      <c r="G364" s="24" t="str">
        <f>IF(F366="","Pas de GEF pour ces activités",VLOOKUP(Crén_GEF[[#This Row],[C]],Créneau_semaine[],2,FALSE))</f>
        <v xml:space="preserve">36 44 52 7 15 23 31 </v>
      </c>
    </row>
    <row r="365" spans="1:7" ht="18" customHeight="1" x14ac:dyDescent="0.25">
      <c r="A365" s="1" t="s">
        <v>379</v>
      </c>
      <c r="B365" s="8" t="s">
        <v>9</v>
      </c>
      <c r="F365" s="4" t="str">
        <f>CONCATENATE(Crén_GEF[[#This Row],[C1]],Crén_GEF[[#This Row],[C2]],Crén_GEF[[#This Row],[C3]],Crén_GEF[[#This Row],[C4]])</f>
        <v>GEF2</v>
      </c>
      <c r="G365" s="24" t="str">
        <f>IF(F367="","Pas de GEF pour ces activités",VLOOKUP(Crén_GEF[[#This Row],[C]],Créneau_semaine[],2,FALSE))</f>
        <v>39 47 2 10 18 26 34 0</v>
      </c>
    </row>
    <row r="366" spans="1:7" ht="18" customHeight="1" x14ac:dyDescent="0.25">
      <c r="A366" s="1" t="s">
        <v>380</v>
      </c>
      <c r="B366" s="3" t="s">
        <v>33</v>
      </c>
      <c r="F366" s="4" t="str">
        <f>CONCATENATE(Crén_GEF[[#This Row],[C1]],Crén_GEF[[#This Row],[C2]],Crén_GEF[[#This Row],[C3]],Crén_GEF[[#This Row],[C4]])</f>
        <v>GEF1</v>
      </c>
      <c r="G366" s="24" t="str">
        <f>IF(F368="","Pas de GEF pour ces activités",VLOOKUP(Crén_GEF[[#This Row],[C]],Créneau_semaine[],2,FALSE))</f>
        <v>38 46 53 9 17 25 33</v>
      </c>
    </row>
    <row r="367" spans="1:7" ht="18" customHeight="1" x14ac:dyDescent="0.25">
      <c r="A367" s="1" t="s">
        <v>381</v>
      </c>
      <c r="B367" s="3" t="s">
        <v>31</v>
      </c>
      <c r="F367" s="4" t="str">
        <f>CONCATENATE(Crén_GEF[[#This Row],[C1]],Crén_GEF[[#This Row],[C2]],Crén_GEF[[#This Row],[C3]],Crén_GEF[[#This Row],[C4]])</f>
        <v>GEF4</v>
      </c>
      <c r="G367" s="24" t="str">
        <f>IF(F369="","Pas de GEF pour ces activités",VLOOKUP(Crén_GEF[[#This Row],[C]],Créneau_semaine[],2,FALSE))</f>
        <v>41 49 4 12 20 28 36</v>
      </c>
    </row>
    <row r="368" spans="1:7" ht="18" customHeight="1" x14ac:dyDescent="0.25">
      <c r="A368" s="1" t="s">
        <v>382</v>
      </c>
      <c r="B368" s="8" t="s">
        <v>40</v>
      </c>
      <c r="F368" s="4" t="str">
        <f>CONCATENATE(Crén_GEF[[#This Row],[C1]],Crén_GEF[[#This Row],[C2]],Crén_GEF[[#This Row],[C3]],Crén_GEF[[#This Row],[C4]])</f>
        <v>GEF3</v>
      </c>
      <c r="G368" s="24" t="str">
        <f>IF(F370="","Pas de GEF pour ces activités",VLOOKUP(Crén_GEF[[#This Row],[C]],Créneau_semaine[],2,FALSE))</f>
        <v>40 48 3 11 19 27 35</v>
      </c>
    </row>
    <row r="369" spans="1:7" ht="18" customHeight="1" x14ac:dyDescent="0.25">
      <c r="A369" s="1" t="s">
        <v>383</v>
      </c>
      <c r="B369" s="8" t="s">
        <v>42</v>
      </c>
      <c r="F369" s="4" t="str">
        <f>CONCATENATE(Crén_GEF[[#This Row],[C1]],Crén_GEF[[#This Row],[C2]],Crén_GEF[[#This Row],[C3]],Crén_GEF[[#This Row],[C4]])</f>
        <v>GEF5</v>
      </c>
      <c r="G369" s="24" t="str">
        <f>IF(F371="","Pas de GEF pour ces activités",VLOOKUP(Crén_GEF[[#This Row],[C]],Créneau_semaine[],2,FALSE))</f>
        <v>42 50 5 13 21 29 37</v>
      </c>
    </row>
    <row r="370" spans="1:7" ht="18" customHeight="1" x14ac:dyDescent="0.25">
      <c r="A370" s="1" t="s">
        <v>384</v>
      </c>
      <c r="B370" s="8" t="s">
        <v>9</v>
      </c>
      <c r="F370" s="4" t="str">
        <f>CONCATENATE(Crén_GEF[[#This Row],[C1]],Crén_GEF[[#This Row],[C2]],Crén_GEF[[#This Row],[C3]],Crén_GEF[[#This Row],[C4]])</f>
        <v>GEF2</v>
      </c>
      <c r="G370" s="24" t="str">
        <f>IF(F372="","Pas de GEF pour ces activités",VLOOKUP(Crén_GEF[[#This Row],[C]],Créneau_semaine[],2,FALSE))</f>
        <v>39 47 2 10 18 26 34 0</v>
      </c>
    </row>
    <row r="371" spans="1:7" ht="18" customHeight="1" x14ac:dyDescent="0.25">
      <c r="A371" s="1" t="s">
        <v>385</v>
      </c>
      <c r="B371" s="3" t="s">
        <v>30</v>
      </c>
      <c r="F371" s="4" t="str">
        <f>CONCATENATE(Crén_GEF[[#This Row],[C1]],Crén_GEF[[#This Row],[C2]],Crén_GEF[[#This Row],[C3]],Crén_GEF[[#This Row],[C4]])</f>
        <v>GEF8</v>
      </c>
      <c r="G371" s="24" t="str">
        <f>IF(F373="","Pas de GEF pour ces activités",VLOOKUP(Crén_GEF[[#This Row],[C]],Créneau_semaine[],2,FALSE))</f>
        <v>37 45 53 8 16 24 32</v>
      </c>
    </row>
    <row r="372" spans="1:7" ht="18" customHeight="1" x14ac:dyDescent="0.25">
      <c r="A372" s="1" t="s">
        <v>386</v>
      </c>
      <c r="B372" s="1" t="s">
        <v>51</v>
      </c>
      <c r="F372" s="4" t="str">
        <f>CONCATENATE(Crén_GEF[[#This Row],[C1]],Crén_GEF[[#This Row],[C2]],Crén_GEF[[#This Row],[C3]],Crén_GEF[[#This Row],[C4]])</f>
        <v>GEF6</v>
      </c>
      <c r="G372" s="24" t="str">
        <f>IF(F374="","Pas de GEF pour ces activités",VLOOKUP(Crén_GEF[[#This Row],[C]],Créneau_semaine[],2,FALSE))</f>
        <v>43 51 6 14 22 30 38</v>
      </c>
    </row>
    <row r="373" spans="1:7" ht="18" customHeight="1" x14ac:dyDescent="0.25">
      <c r="A373" s="1" t="s">
        <v>387</v>
      </c>
      <c r="B373" s="8" t="s">
        <v>42</v>
      </c>
      <c r="F373" s="4" t="str">
        <f>CONCATENATE(Crén_GEF[[#This Row],[C1]],Crén_GEF[[#This Row],[C2]],Crén_GEF[[#This Row],[C3]],Crén_GEF[[#This Row],[C4]])</f>
        <v>GEF5</v>
      </c>
      <c r="G373" s="24" t="str">
        <f>IF(F375="","Pas de GEF pour ces activités",VLOOKUP(Crén_GEF[[#This Row],[C]],Créneau_semaine[],2,FALSE))</f>
        <v>42 50 5 13 21 29 37</v>
      </c>
    </row>
    <row r="374" spans="1:7" ht="18" customHeight="1" x14ac:dyDescent="0.25">
      <c r="A374" s="1" t="s">
        <v>388</v>
      </c>
      <c r="B374" s="3" t="s">
        <v>17</v>
      </c>
      <c r="F374" s="4" t="str">
        <f>CONCATENATE(Crén_GEF[[#This Row],[C1]],Crén_GEF[[#This Row],[C2]],Crén_GEF[[#This Row],[C3]],Crén_GEF[[#This Row],[C4]])</f>
        <v>GEF7</v>
      </c>
      <c r="G374" s="24" t="str">
        <f>IF(F376="","Pas de GEF pour ces activités",VLOOKUP(Crén_GEF[[#This Row],[C]],Créneau_semaine[],2,FALSE))</f>
        <v xml:space="preserve">36 44 52 7 15 23 31 </v>
      </c>
    </row>
    <row r="375" spans="1:7" ht="18" customHeight="1" x14ac:dyDescent="0.25">
      <c r="A375" s="1" t="s">
        <v>389</v>
      </c>
      <c r="B375" s="3" t="s">
        <v>17</v>
      </c>
      <c r="C375" s="1" t="s">
        <v>40</v>
      </c>
      <c r="F375" s="4" t="str">
        <f>CONCATENATE(Crén_GEF[[#This Row],[C1]],Crén_GEF[[#This Row],[C2]],Crén_GEF[[#This Row],[C3]],Crén_GEF[[#This Row],[C4]])</f>
        <v>GEF7GEF3</v>
      </c>
      <c r="G375" s="24" t="str">
        <f>IF(F377="","Pas de GEF pour ces activités",VLOOKUP(Crén_GEF[[#This Row],[C]],Créneau_semaine[],2,FALSE))</f>
        <v>36 40 44 48 52 3 7 11 15 19 23 27 31 35</v>
      </c>
    </row>
    <row r="376" spans="1:7" ht="18" customHeight="1" x14ac:dyDescent="0.25">
      <c r="A376" s="1" t="s">
        <v>390</v>
      </c>
      <c r="B376" s="8" t="s">
        <v>9</v>
      </c>
      <c r="F376" s="4" t="str">
        <f>CONCATENATE(Crén_GEF[[#This Row],[C1]],Crén_GEF[[#This Row],[C2]],Crén_GEF[[#This Row],[C3]],Crén_GEF[[#This Row],[C4]])</f>
        <v>GEF2</v>
      </c>
      <c r="G376" s="24" t="str">
        <f>IF(F378="","Pas de GEF pour ces activités",VLOOKUP(Crén_GEF[[#This Row],[C]],Créneau_semaine[],2,FALSE))</f>
        <v>39 47 2 10 18 26 34 0</v>
      </c>
    </row>
    <row r="377" spans="1:7" ht="18" customHeight="1" x14ac:dyDescent="0.25">
      <c r="A377" s="1" t="s">
        <v>391</v>
      </c>
      <c r="B377" s="8" t="s">
        <v>40</v>
      </c>
      <c r="F377" s="4" t="str">
        <f>CONCATENATE(Crén_GEF[[#This Row],[C1]],Crén_GEF[[#This Row],[C2]],Crén_GEF[[#This Row],[C3]],Crén_GEF[[#This Row],[C4]])</f>
        <v>GEF3</v>
      </c>
      <c r="G377" s="24" t="str">
        <f>IF(F379="","Pas de GEF pour ces activités",VLOOKUP(Crén_GEF[[#This Row],[C]],Créneau_semaine[],2,FALSE))</f>
        <v>40 48 3 11 19 27 35</v>
      </c>
    </row>
    <row r="378" spans="1:7" ht="18" customHeight="1" x14ac:dyDescent="0.25">
      <c r="A378" s="1" t="s">
        <v>392</v>
      </c>
      <c r="B378" s="3" t="s">
        <v>17</v>
      </c>
      <c r="C378" s="1" t="s">
        <v>40</v>
      </c>
      <c r="F378" s="4" t="str">
        <f>CONCATENATE(Crén_GEF[[#This Row],[C1]],Crén_GEF[[#This Row],[C2]],Crén_GEF[[#This Row],[C3]],Crén_GEF[[#This Row],[C4]])</f>
        <v>GEF7GEF3</v>
      </c>
      <c r="G378" s="24" t="str">
        <f>IF(F380="","Pas de GEF pour ces activités",VLOOKUP(Crén_GEF[[#This Row],[C]],Créneau_semaine[],2,FALSE))</f>
        <v>36 40 44 48 52 3 7 11 15 19 23 27 31 35</v>
      </c>
    </row>
    <row r="379" spans="1:7" ht="18" customHeight="1" x14ac:dyDescent="0.25">
      <c r="A379" s="1" t="s">
        <v>393</v>
      </c>
      <c r="B379" s="3" t="s">
        <v>17</v>
      </c>
      <c r="C379" s="1" t="s">
        <v>40</v>
      </c>
      <c r="F379" s="4" t="str">
        <f>CONCATENATE(Crén_GEF[[#This Row],[C1]],Crén_GEF[[#This Row],[C2]],Crén_GEF[[#This Row],[C3]],Crén_GEF[[#This Row],[C4]])</f>
        <v>GEF7GEF3</v>
      </c>
      <c r="G379" s="24" t="str">
        <f>IF(F381="","Pas de GEF pour ces activités",VLOOKUP(Crén_GEF[[#This Row],[C]],Créneau_semaine[],2,FALSE))</f>
        <v>36 40 44 48 52 3 7 11 15 19 23 27 31 35</v>
      </c>
    </row>
    <row r="380" spans="1:7" ht="18" customHeight="1" x14ac:dyDescent="0.25">
      <c r="A380" s="1" t="s">
        <v>394</v>
      </c>
      <c r="B380" s="3" t="s">
        <v>33</v>
      </c>
      <c r="C380" s="1" t="s">
        <v>42</v>
      </c>
      <c r="F380" s="4" t="str">
        <f>CONCATENATE(Crén_GEF[[#This Row],[C1]],Crén_GEF[[#This Row],[C2]],Crén_GEF[[#This Row],[C3]],Crén_GEF[[#This Row],[C4]])</f>
        <v>GEF1GEF5</v>
      </c>
      <c r="G380" s="24" t="str">
        <f>IF(F382="","Pas de GEF pour ces activités",VLOOKUP(Crén_GEF[[#This Row],[C]],Créneau_semaine[],2,FALSE))</f>
        <v>38 42 46 50 53 5 9 13 17 21 25 29 33 37</v>
      </c>
    </row>
    <row r="381" spans="1:7" ht="18" customHeight="1" x14ac:dyDescent="0.25">
      <c r="A381" s="1" t="s">
        <v>395</v>
      </c>
      <c r="B381" s="3" t="s">
        <v>33</v>
      </c>
      <c r="C381" s="1" t="s">
        <v>42</v>
      </c>
      <c r="F381" s="4" t="str">
        <f>CONCATENATE(Crén_GEF[[#This Row],[C1]],Crén_GEF[[#This Row],[C2]],Crén_GEF[[#This Row],[C3]],Crén_GEF[[#This Row],[C4]])</f>
        <v>GEF1GEF5</v>
      </c>
      <c r="G381" s="24" t="str">
        <f>IF(F383="","Pas de GEF pour ces activités",VLOOKUP(Crén_GEF[[#This Row],[C]],Créneau_semaine[],2,FALSE))</f>
        <v>38 42 46 50 53 5 9 13 17 21 25 29 33 37</v>
      </c>
    </row>
    <row r="382" spans="1:7" ht="18" customHeight="1" x14ac:dyDescent="0.25">
      <c r="A382" s="1" t="s">
        <v>396</v>
      </c>
      <c r="B382" s="8" t="s">
        <v>69</v>
      </c>
      <c r="F382" s="4" t="str">
        <f>CONCATENATE(Crén_GEF[[#This Row],[C1]],Crén_GEF[[#This Row],[C2]],Crén_GEF[[#This Row],[C3]],Crén_GEF[[#This Row],[C4]])</f>
        <v>CRS_IMPAIR</v>
      </c>
      <c r="G382" s="24" t="str">
        <f>IF(F384="","Pas de GEF pour ces activités",VLOOKUP(Crén_GEF[[#This Row],[C]],Créneau_semaine[],2,FALSE))</f>
        <v>Semaine impaire</v>
      </c>
    </row>
    <row r="383" spans="1:7" ht="18" customHeight="1" x14ac:dyDescent="0.25">
      <c r="A383" s="1" t="s">
        <v>397</v>
      </c>
      <c r="B383" s="3" t="s">
        <v>30</v>
      </c>
      <c r="C383" s="2" t="s">
        <v>31</v>
      </c>
      <c r="F383" s="4" t="str">
        <f>CONCATENATE(Crén_GEF[[#This Row],[C1]],Crén_GEF[[#This Row],[C2]],Crén_GEF[[#This Row],[C3]],Crén_GEF[[#This Row],[C4]])</f>
        <v>GEF8GEF4</v>
      </c>
      <c r="G383" s="24" t="str">
        <f>IF(F385="","Pas de GEF pour ces activités",VLOOKUP(Crén_GEF[[#This Row],[C]],Créneau_semaine[],2,FALSE))</f>
        <v>37 41 45 49 53 4 8 12 16 20 24 28 32 36</v>
      </c>
    </row>
    <row r="384" spans="1:7" ht="18" customHeight="1" x14ac:dyDescent="0.25">
      <c r="A384" s="1" t="s">
        <v>398</v>
      </c>
      <c r="B384" s="8" t="s">
        <v>9</v>
      </c>
      <c r="C384" s="1" t="s">
        <v>51</v>
      </c>
      <c r="F384" s="4" t="str">
        <f>CONCATENATE(Crén_GEF[[#This Row],[C1]],Crén_GEF[[#This Row],[C2]],Crén_GEF[[#This Row],[C3]],Crén_GEF[[#This Row],[C4]])</f>
        <v>GEF2GEF6</v>
      </c>
      <c r="G384" s="24" t="str">
        <f>IF(F386="","Pas de GEF pour ces activités",VLOOKUP(Crén_GEF[[#This Row],[C]],Créneau_semaine[],2,FALSE))</f>
        <v>39 43 47 51 2 6 10 14 18 22 26 30 34 38</v>
      </c>
    </row>
    <row r="385" spans="1:7" ht="18" customHeight="1" x14ac:dyDescent="0.25">
      <c r="A385" s="1" t="s">
        <v>399</v>
      </c>
      <c r="B385" s="3" t="s">
        <v>17</v>
      </c>
      <c r="F385" s="4" t="str">
        <f>CONCATENATE(Crén_GEF[[#This Row],[C1]],Crén_GEF[[#This Row],[C2]],Crén_GEF[[#This Row],[C3]],Crén_GEF[[#This Row],[C4]])</f>
        <v>GEF7</v>
      </c>
      <c r="G385" s="24" t="str">
        <f>IF(F387="","Pas de GEF pour ces activités",VLOOKUP(Crén_GEF[[#This Row],[C]],Créneau_semaine[],2,FALSE))</f>
        <v xml:space="preserve">36 44 52 7 15 23 31 </v>
      </c>
    </row>
    <row r="386" spans="1:7" ht="18" customHeight="1" x14ac:dyDescent="0.25">
      <c r="A386" s="1" t="s">
        <v>400</v>
      </c>
      <c r="B386" s="8" t="s">
        <v>40</v>
      </c>
      <c r="F386" s="4" t="str">
        <f>CONCATENATE(Crén_GEF[[#This Row],[C1]],Crén_GEF[[#This Row],[C2]],Crén_GEF[[#This Row],[C3]],Crén_GEF[[#This Row],[C4]])</f>
        <v>GEF3</v>
      </c>
      <c r="G386" s="24" t="str">
        <f>IF(F388="","Pas de GEF pour ces activités",VLOOKUP(Crén_GEF[[#This Row],[C]],Créneau_semaine[],2,FALSE))</f>
        <v>40 48 3 11 19 27 35</v>
      </c>
    </row>
    <row r="387" spans="1:7" ht="18" customHeight="1" x14ac:dyDescent="0.25">
      <c r="A387" s="1" t="s">
        <v>401</v>
      </c>
      <c r="B387" s="3" t="s">
        <v>33</v>
      </c>
      <c r="F387" s="4" t="str">
        <f>CONCATENATE(Crén_GEF[[#This Row],[C1]],Crén_GEF[[#This Row],[C2]],Crén_GEF[[#This Row],[C3]],Crén_GEF[[#This Row],[C4]])</f>
        <v>GEF1</v>
      </c>
      <c r="G387" s="24" t="str">
        <f>IF(F389="","Pas de GEF pour ces activités",VLOOKUP(Crén_GEF[[#This Row],[C]],Créneau_semaine[],2,FALSE))</f>
        <v>38 46 53 9 17 25 33</v>
      </c>
    </row>
    <row r="388" spans="1:7" ht="18" customHeight="1" x14ac:dyDescent="0.25">
      <c r="A388" s="1" t="s">
        <v>402</v>
      </c>
      <c r="B388" s="8" t="s">
        <v>9</v>
      </c>
      <c r="C388" s="1" t="s">
        <v>51</v>
      </c>
      <c r="F388" s="4" t="str">
        <f>CONCATENATE(Crén_GEF[[#This Row],[C1]],Crén_GEF[[#This Row],[C2]],Crén_GEF[[#This Row],[C3]],Crén_GEF[[#This Row],[C4]])</f>
        <v>GEF2GEF6</v>
      </c>
      <c r="G388" s="24" t="str">
        <f>IF(F390="","Pas de GEF pour ces activités",VLOOKUP(Crén_GEF[[#This Row],[C]],Créneau_semaine[],2,FALSE))</f>
        <v>39 43 47 51 2 6 10 14 18 22 26 30 34 38</v>
      </c>
    </row>
    <row r="389" spans="1:7" ht="18" customHeight="1" x14ac:dyDescent="0.25">
      <c r="A389" s="1" t="s">
        <v>403</v>
      </c>
      <c r="B389" s="3" t="s">
        <v>17</v>
      </c>
      <c r="C389" s="1" t="s">
        <v>40</v>
      </c>
      <c r="F389" s="4" t="str">
        <f>CONCATENATE(Crén_GEF[[#This Row],[C1]],Crén_GEF[[#This Row],[C2]],Crén_GEF[[#This Row],[C3]],Crén_GEF[[#This Row],[C4]])</f>
        <v>GEF7GEF3</v>
      </c>
      <c r="G389" s="24" t="str">
        <f>IF(F391="","Pas de GEF pour ces activités",VLOOKUP(Crén_GEF[[#This Row],[C]],Créneau_semaine[],2,FALSE))</f>
        <v>36 40 44 48 52 3 7 11 15 19 23 27 31 35</v>
      </c>
    </row>
    <row r="390" spans="1:7" ht="18" customHeight="1" x14ac:dyDescent="0.25">
      <c r="A390" s="1" t="s">
        <v>404</v>
      </c>
      <c r="B390" s="3" t="s">
        <v>33</v>
      </c>
      <c r="C390" s="1" t="s">
        <v>42</v>
      </c>
      <c r="F390" s="4" t="str">
        <f>CONCATENATE(Crén_GEF[[#This Row],[C1]],Crén_GEF[[#This Row],[C2]],Crén_GEF[[#This Row],[C3]],Crén_GEF[[#This Row],[C4]])</f>
        <v>GEF1GEF5</v>
      </c>
      <c r="G390" s="24" t="str">
        <f>IF(F392="","Pas de GEF pour ces activités",VLOOKUP(Crén_GEF[[#This Row],[C]],Créneau_semaine[],2,FALSE))</f>
        <v>38 42 46 50 53 5 9 13 17 21 25 29 33 37</v>
      </c>
    </row>
    <row r="391" spans="1:7" ht="18" customHeight="1" x14ac:dyDescent="0.25">
      <c r="A391" s="1" t="s">
        <v>405</v>
      </c>
      <c r="B391" s="8" t="s">
        <v>42</v>
      </c>
      <c r="F391" s="4" t="str">
        <f>CONCATENATE(Crén_GEF[[#This Row],[C1]],Crén_GEF[[#This Row],[C2]],Crén_GEF[[#This Row],[C3]],Crén_GEF[[#This Row],[C4]])</f>
        <v>GEF5</v>
      </c>
      <c r="G391" s="24" t="str">
        <f>IF(F393="","Pas de GEF pour ces activités",VLOOKUP(Crén_GEF[[#This Row],[C]],Créneau_semaine[],2,FALSE))</f>
        <v>42 50 5 13 21 29 37</v>
      </c>
    </row>
    <row r="392" spans="1:7" ht="18" customHeight="1" x14ac:dyDescent="0.25">
      <c r="A392" s="1" t="s">
        <v>406</v>
      </c>
      <c r="B392" s="3" t="s">
        <v>30</v>
      </c>
      <c r="C392" s="2" t="s">
        <v>31</v>
      </c>
      <c r="F392" s="4" t="str">
        <f>CONCATENATE(Crén_GEF[[#This Row],[C1]],Crén_GEF[[#This Row],[C2]],Crén_GEF[[#This Row],[C3]],Crén_GEF[[#This Row],[C4]])</f>
        <v>GEF8GEF4</v>
      </c>
      <c r="G392" s="24" t="str">
        <f>IF(F394="","Pas de GEF pour ces activités",VLOOKUP(Crén_GEF[[#This Row],[C]],Créneau_semaine[],2,FALSE))</f>
        <v>37 41 45 49 53 4 8 12 16 20 24 28 32 36</v>
      </c>
    </row>
    <row r="393" spans="1:7" ht="18" customHeight="1" x14ac:dyDescent="0.25">
      <c r="A393" s="1" t="s">
        <v>407</v>
      </c>
      <c r="B393" s="3" t="s">
        <v>17</v>
      </c>
      <c r="F393" s="4" t="str">
        <f>CONCATENATE(Crén_GEF[[#This Row],[C1]],Crén_GEF[[#This Row],[C2]],Crén_GEF[[#This Row],[C3]],Crén_GEF[[#This Row],[C4]])</f>
        <v>GEF7</v>
      </c>
      <c r="G393" s="24" t="str">
        <f>IF(F395="","Pas de GEF pour ces activités",VLOOKUP(Crén_GEF[[#This Row],[C]],Créneau_semaine[],2,FALSE))</f>
        <v xml:space="preserve">36 44 52 7 15 23 31 </v>
      </c>
    </row>
    <row r="394" spans="1:7" ht="18" customHeight="1" x14ac:dyDescent="0.25">
      <c r="A394" s="1" t="s">
        <v>408</v>
      </c>
      <c r="B394" s="3" t="s">
        <v>30</v>
      </c>
      <c r="C394" s="2" t="s">
        <v>31</v>
      </c>
      <c r="F394" s="4" t="str">
        <f>CONCATENATE(Crén_GEF[[#This Row],[C1]],Crén_GEF[[#This Row],[C2]],Crén_GEF[[#This Row],[C3]],Crén_GEF[[#This Row],[C4]])</f>
        <v>GEF8GEF4</v>
      </c>
      <c r="G394" s="24" t="str">
        <f>IF(F396="","Pas de GEF pour ces activités",VLOOKUP(Crén_GEF[[#This Row],[C]],Créneau_semaine[],2,FALSE))</f>
        <v>37 41 45 49 53 4 8 12 16 20 24 28 32 36</v>
      </c>
    </row>
    <row r="395" spans="1:7" ht="18" customHeight="1" x14ac:dyDescent="0.25">
      <c r="A395" s="1" t="s">
        <v>409</v>
      </c>
      <c r="B395" s="8" t="s">
        <v>9</v>
      </c>
      <c r="C395" s="1" t="s">
        <v>51</v>
      </c>
      <c r="F395" s="4" t="str">
        <f>CONCATENATE(Crén_GEF[[#This Row],[C1]],Crén_GEF[[#This Row],[C2]],Crén_GEF[[#This Row],[C3]],Crén_GEF[[#This Row],[C4]])</f>
        <v>GEF2GEF6</v>
      </c>
      <c r="G395" s="24" t="str">
        <f>IF(F397="","Pas de GEF pour ces activités",VLOOKUP(Crén_GEF[[#This Row],[C]],Créneau_semaine[],2,FALSE))</f>
        <v>39 43 47 51 2 6 10 14 18 22 26 30 34 38</v>
      </c>
    </row>
    <row r="396" spans="1:7" ht="18" customHeight="1" x14ac:dyDescent="0.25">
      <c r="A396" s="1" t="s">
        <v>410</v>
      </c>
      <c r="B396" s="3" t="s">
        <v>30</v>
      </c>
      <c r="C396" s="2" t="s">
        <v>31</v>
      </c>
      <c r="F396" s="4" t="str">
        <f>CONCATENATE(Crén_GEF[[#This Row],[C1]],Crén_GEF[[#This Row],[C2]],Crén_GEF[[#This Row],[C3]],Crén_GEF[[#This Row],[C4]])</f>
        <v>GEF8GEF4</v>
      </c>
      <c r="G396" s="24" t="str">
        <f>IF(F398="","Pas de GEF pour ces activités",VLOOKUP(Crén_GEF[[#This Row],[C]],Créneau_semaine[],2,FALSE))</f>
        <v>37 41 45 49 53 4 8 12 16 20 24 28 32 36</v>
      </c>
    </row>
    <row r="397" spans="1:7" ht="18" customHeight="1" x14ac:dyDescent="0.25">
      <c r="A397" s="1" t="s">
        <v>411</v>
      </c>
      <c r="B397" s="3" t="s">
        <v>30</v>
      </c>
      <c r="C397" s="2" t="s">
        <v>31</v>
      </c>
      <c r="F397" s="4" t="str">
        <f>CONCATENATE(Crén_GEF[[#This Row],[C1]],Crén_GEF[[#This Row],[C2]],Crén_GEF[[#This Row],[C3]],Crén_GEF[[#This Row],[C4]])</f>
        <v>GEF8GEF4</v>
      </c>
      <c r="G397" s="24" t="str">
        <f>IF(F399="","Pas de GEF pour ces activités",VLOOKUP(Crén_GEF[[#This Row],[C]],Créneau_semaine[],2,FALSE))</f>
        <v>37 41 45 49 53 4 8 12 16 20 24 28 32 36</v>
      </c>
    </row>
    <row r="398" spans="1:7" ht="18" customHeight="1" x14ac:dyDescent="0.25">
      <c r="A398" s="1" t="s">
        <v>412</v>
      </c>
      <c r="B398" s="8" t="s">
        <v>9</v>
      </c>
      <c r="C398" s="1" t="s">
        <v>51</v>
      </c>
      <c r="F398" s="4" t="str">
        <f>CONCATENATE(Crén_GEF[[#This Row],[C1]],Crén_GEF[[#This Row],[C2]],Crén_GEF[[#This Row],[C3]],Crén_GEF[[#This Row],[C4]])</f>
        <v>GEF2GEF6</v>
      </c>
      <c r="G398" s="24" t="str">
        <f>IF(F400="","Pas de GEF pour ces activités",VLOOKUP(Crén_GEF[[#This Row],[C]],Créneau_semaine[],2,FALSE))</f>
        <v>39 43 47 51 2 6 10 14 18 22 26 30 34 38</v>
      </c>
    </row>
    <row r="399" spans="1:7" ht="18" customHeight="1" x14ac:dyDescent="0.25">
      <c r="A399" s="1" t="s">
        <v>413</v>
      </c>
      <c r="B399" s="8" t="s">
        <v>9</v>
      </c>
      <c r="C399" s="1" t="s">
        <v>51</v>
      </c>
      <c r="F399" s="4" t="str">
        <f>CONCATENATE(Crén_GEF[[#This Row],[C1]],Crén_GEF[[#This Row],[C2]],Crén_GEF[[#This Row],[C3]],Crén_GEF[[#This Row],[C4]])</f>
        <v>GEF2GEF6</v>
      </c>
      <c r="G399" s="24" t="str">
        <f>IF(F401="","Pas de GEF pour ces activités",VLOOKUP(Crén_GEF[[#This Row],[C]],Créneau_semaine[],2,FALSE))</f>
        <v>39 43 47 51 2 6 10 14 18 22 26 30 34 38</v>
      </c>
    </row>
    <row r="400" spans="1:7" ht="18" customHeight="1" x14ac:dyDescent="0.25">
      <c r="A400" s="1" t="s">
        <v>414</v>
      </c>
      <c r="B400" s="3" t="s">
        <v>31</v>
      </c>
      <c r="F400" s="4" t="str">
        <f>CONCATENATE(Crén_GEF[[#This Row],[C1]],Crén_GEF[[#This Row],[C2]],Crén_GEF[[#This Row],[C3]],Crén_GEF[[#This Row],[C4]])</f>
        <v>GEF4</v>
      </c>
      <c r="G400" s="24" t="str">
        <f>IF(F402="","Pas de GEF pour ces activités",VLOOKUP(Crén_GEF[[#This Row],[C]],Créneau_semaine[],2,FALSE))</f>
        <v>41 49 4 12 20 28 36</v>
      </c>
    </row>
    <row r="401" spans="1:7" ht="18" customHeight="1" x14ac:dyDescent="0.25">
      <c r="A401" s="1" t="s">
        <v>415</v>
      </c>
      <c r="B401" s="3" t="s">
        <v>33</v>
      </c>
      <c r="F401" s="4" t="str">
        <f>CONCATENATE(Crén_GEF[[#This Row],[C1]],Crén_GEF[[#This Row],[C2]],Crén_GEF[[#This Row],[C3]],Crén_GEF[[#This Row],[C4]])</f>
        <v>GEF1</v>
      </c>
      <c r="G401" s="24" t="str">
        <f>IF(F403="","Pas de GEF pour ces activités",VLOOKUP(Crén_GEF[[#This Row],[C]],Créneau_semaine[],2,FALSE))</f>
        <v>38 46 53 9 17 25 33</v>
      </c>
    </row>
    <row r="402" spans="1:7" ht="18" customHeight="1" x14ac:dyDescent="0.25">
      <c r="A402" s="1" t="s">
        <v>416</v>
      </c>
      <c r="B402" s="8" t="s">
        <v>42</v>
      </c>
      <c r="F402" s="4" t="str">
        <f>CONCATENATE(Crén_GEF[[#This Row],[C1]],Crén_GEF[[#This Row],[C2]],Crén_GEF[[#This Row],[C3]],Crén_GEF[[#This Row],[C4]])</f>
        <v>GEF5</v>
      </c>
      <c r="G402" s="24" t="str">
        <f>IF(F404="","Pas de GEF pour ces activités",VLOOKUP(Crén_GEF[[#This Row],[C]],Créneau_semaine[],2,FALSE))</f>
        <v>42 50 5 13 21 29 37</v>
      </c>
    </row>
    <row r="403" spans="1:7" ht="18" customHeight="1" x14ac:dyDescent="0.25">
      <c r="A403" s="1" t="s">
        <v>417</v>
      </c>
      <c r="B403" s="8" t="s">
        <v>40</v>
      </c>
      <c r="F403" s="4" t="str">
        <f>CONCATENATE(Crén_GEF[[#This Row],[C1]],Crén_GEF[[#This Row],[C2]],Crén_GEF[[#This Row],[C3]],Crén_GEF[[#This Row],[C4]])</f>
        <v>GEF3</v>
      </c>
      <c r="G403" s="24" t="str">
        <f>IF(F405="","Pas de GEF pour ces activités",VLOOKUP(Crén_GEF[[#This Row],[C]],Créneau_semaine[],2,FALSE))</f>
        <v>40 48 3 11 19 27 35</v>
      </c>
    </row>
    <row r="404" spans="1:7" ht="18" customHeight="1" x14ac:dyDescent="0.25">
      <c r="A404" s="1" t="s">
        <v>418</v>
      </c>
      <c r="B404" s="3" t="s">
        <v>33</v>
      </c>
      <c r="F404" s="4" t="str">
        <f>CONCATENATE(Crén_GEF[[#This Row],[C1]],Crén_GEF[[#This Row],[C2]],Crén_GEF[[#This Row],[C3]],Crén_GEF[[#This Row],[C4]])</f>
        <v>GEF1</v>
      </c>
      <c r="G404" s="24" t="str">
        <f>IF(F406="","Pas de GEF pour ces activités",VLOOKUP(Crén_GEF[[#This Row],[C]],Créneau_semaine[],2,FALSE))</f>
        <v>38 46 53 9 17 25 33</v>
      </c>
    </row>
    <row r="405" spans="1:7" ht="18" customHeight="1" x14ac:dyDescent="0.25">
      <c r="A405" s="1" t="s">
        <v>419</v>
      </c>
      <c r="B405" s="3" t="s">
        <v>17</v>
      </c>
      <c r="C405" s="1" t="s">
        <v>40</v>
      </c>
      <c r="F405" s="4" t="str">
        <f>CONCATENATE(Crén_GEF[[#This Row],[C1]],Crén_GEF[[#This Row],[C2]],Crén_GEF[[#This Row],[C3]],Crén_GEF[[#This Row],[C4]])</f>
        <v>GEF7GEF3</v>
      </c>
      <c r="G405" s="24" t="str">
        <f>IF(F407="","Pas de GEF pour ces activités",VLOOKUP(Crén_GEF[[#This Row],[C]],Créneau_semaine[],2,FALSE))</f>
        <v>36 40 44 48 52 3 7 11 15 19 23 27 31 35</v>
      </c>
    </row>
    <row r="406" spans="1:7" ht="18" customHeight="1" x14ac:dyDescent="0.25">
      <c r="A406" s="1" t="s">
        <v>420</v>
      </c>
      <c r="B406" s="3" t="s">
        <v>33</v>
      </c>
      <c r="C406" s="1" t="s">
        <v>42</v>
      </c>
      <c r="F406" s="4" t="str">
        <f>CONCATENATE(Crén_GEF[[#This Row],[C1]],Crén_GEF[[#This Row],[C2]],Crén_GEF[[#This Row],[C3]],Crén_GEF[[#This Row],[C4]])</f>
        <v>GEF1GEF5</v>
      </c>
      <c r="G406" s="24" t="str">
        <f>IF(F408="","Pas de GEF pour ces activités",VLOOKUP(Crén_GEF[[#This Row],[C]],Créneau_semaine[],2,FALSE))</f>
        <v>38 42 46 50 53 5 9 13 17 21 25 29 33 37</v>
      </c>
    </row>
    <row r="407" spans="1:7" ht="18" customHeight="1" x14ac:dyDescent="0.25">
      <c r="A407" s="1" t="s">
        <v>421</v>
      </c>
      <c r="B407" s="3" t="s">
        <v>33</v>
      </c>
      <c r="F407" s="4" t="str">
        <f>CONCATENATE(Crén_GEF[[#This Row],[C1]],Crén_GEF[[#This Row],[C2]],Crén_GEF[[#This Row],[C3]],Crén_GEF[[#This Row],[C4]])</f>
        <v>GEF1</v>
      </c>
      <c r="G407" s="24" t="str">
        <f>IF(F409="","Pas de GEF pour ces activités",VLOOKUP(Crén_GEF[[#This Row],[C]],Créneau_semaine[],2,FALSE))</f>
        <v>38 46 53 9 17 25 33</v>
      </c>
    </row>
    <row r="408" spans="1:7" ht="18" customHeight="1" x14ac:dyDescent="0.25">
      <c r="A408" s="1" t="s">
        <v>422</v>
      </c>
      <c r="B408" s="3" t="s">
        <v>17</v>
      </c>
      <c r="C408" s="1" t="s">
        <v>40</v>
      </c>
      <c r="F408" s="4" t="str">
        <f>CONCATENATE(Crén_GEF[[#This Row],[C1]],Crén_GEF[[#This Row],[C2]],Crén_GEF[[#This Row],[C3]],Crén_GEF[[#This Row],[C4]])</f>
        <v>GEF7GEF3</v>
      </c>
      <c r="G408" s="24" t="str">
        <f>IF(F410="","Pas de GEF pour ces activités",VLOOKUP(Crén_GEF[[#This Row],[C]],Créneau_semaine[],2,FALSE))</f>
        <v>36 40 44 48 52 3 7 11 15 19 23 27 31 35</v>
      </c>
    </row>
    <row r="409" spans="1:7" ht="18" customHeight="1" x14ac:dyDescent="0.25">
      <c r="A409" s="1" t="s">
        <v>423</v>
      </c>
      <c r="B409" s="3" t="s">
        <v>30</v>
      </c>
      <c r="F409" s="4" t="str">
        <f>CONCATENATE(Crén_GEF[[#This Row],[C1]],Crén_GEF[[#This Row],[C2]],Crén_GEF[[#This Row],[C3]],Crén_GEF[[#This Row],[C4]])</f>
        <v>GEF8</v>
      </c>
      <c r="G409" s="24" t="str">
        <f>IF(F411="","Pas de GEF pour ces activités",VLOOKUP(Crén_GEF[[#This Row],[C]],Créneau_semaine[],2,FALSE))</f>
        <v>37 45 53 8 16 24 32</v>
      </c>
    </row>
    <row r="410" spans="1:7" ht="18" customHeight="1" x14ac:dyDescent="0.25">
      <c r="A410" s="1" t="s">
        <v>424</v>
      </c>
      <c r="B410" s="3" t="s">
        <v>33</v>
      </c>
      <c r="F410" s="4" t="str">
        <f>CONCATENATE(Crén_GEF[[#This Row],[C1]],Crén_GEF[[#This Row],[C2]],Crén_GEF[[#This Row],[C3]],Crén_GEF[[#This Row],[C4]])</f>
        <v>GEF1</v>
      </c>
      <c r="G410" s="24" t="str">
        <f>IF(F412="","Pas de GEF pour ces activités",VLOOKUP(Crén_GEF[[#This Row],[C]],Créneau_semaine[],2,FALSE))</f>
        <v>38 46 53 9 17 25 33</v>
      </c>
    </row>
    <row r="411" spans="1:7" ht="18" customHeight="1" x14ac:dyDescent="0.25">
      <c r="A411" s="1" t="s">
        <v>425</v>
      </c>
      <c r="B411" s="8" t="s">
        <v>173</v>
      </c>
      <c r="F411" s="4" t="str">
        <f>CONCATENATE(Crén_GEF[[#This Row],[C1]],Crén_GEF[[#This Row],[C2]],Crén_GEF[[#This Row],[C3]],Crén_GEF[[#This Row],[C4]])</f>
        <v>CRS_PAIR</v>
      </c>
      <c r="G411" s="24" t="str">
        <f>IF(F413="","Pas de GEF pour ces activités",VLOOKUP(Crén_GEF[[#This Row],[C]],Créneau_semaine[],2,FALSE))</f>
        <v>Semaine paire</v>
      </c>
    </row>
    <row r="412" spans="1:7" ht="18" customHeight="1" x14ac:dyDescent="0.25">
      <c r="A412" s="1" t="s">
        <v>426</v>
      </c>
      <c r="B412" s="8" t="s">
        <v>69</v>
      </c>
      <c r="F412" s="4" t="str">
        <f>CONCATENATE(Crén_GEF[[#This Row],[C1]],Crén_GEF[[#This Row],[C2]],Crén_GEF[[#This Row],[C3]],Crén_GEF[[#This Row],[C4]])</f>
        <v>CRS_IMPAIR</v>
      </c>
      <c r="G412" s="24" t="str">
        <f>IF(F414="","Pas de GEF pour ces activités",VLOOKUP(Crén_GEF[[#This Row],[C]],Créneau_semaine[],2,FALSE))</f>
        <v>Semaine impaire</v>
      </c>
    </row>
    <row r="413" spans="1:7" ht="18" customHeight="1" x14ac:dyDescent="0.25">
      <c r="A413" s="1" t="s">
        <v>427</v>
      </c>
      <c r="B413" s="3" t="s">
        <v>31</v>
      </c>
      <c r="F413" s="4" t="str">
        <f>CONCATENATE(Crén_GEF[[#This Row],[C1]],Crén_GEF[[#This Row],[C2]],Crén_GEF[[#This Row],[C3]],Crén_GEF[[#This Row],[C4]])</f>
        <v>GEF4</v>
      </c>
      <c r="G413" s="24" t="str">
        <f>IF(F415="","Pas de GEF pour ces activités",VLOOKUP(Crén_GEF[[#This Row],[C]],Créneau_semaine[],2,FALSE))</f>
        <v>41 49 4 12 20 28 36</v>
      </c>
    </row>
    <row r="414" spans="1:7" ht="18" customHeight="1" x14ac:dyDescent="0.25">
      <c r="A414" s="1" t="s">
        <v>428</v>
      </c>
      <c r="B414" s="3" t="s">
        <v>17</v>
      </c>
      <c r="C414" s="1" t="s">
        <v>40</v>
      </c>
      <c r="F414" s="4" t="str">
        <f>CONCATENATE(Crén_GEF[[#This Row],[C1]],Crén_GEF[[#This Row],[C2]],Crén_GEF[[#This Row],[C3]],Crén_GEF[[#This Row],[C4]])</f>
        <v>GEF7GEF3</v>
      </c>
      <c r="G414" s="24" t="str">
        <f>IF(F416="","Pas de GEF pour ces activités",VLOOKUP(Crén_GEF[[#This Row],[C]],Créneau_semaine[],2,FALSE))</f>
        <v>36 40 44 48 52 3 7 11 15 19 23 27 31 35</v>
      </c>
    </row>
    <row r="415" spans="1:7" ht="18" customHeight="1" x14ac:dyDescent="0.25">
      <c r="A415" s="1" t="s">
        <v>429</v>
      </c>
      <c r="B415" s="8" t="s">
        <v>69</v>
      </c>
      <c r="F415" s="4" t="str">
        <f>CONCATENATE(Crén_GEF[[#This Row],[C1]],Crén_GEF[[#This Row],[C2]],Crén_GEF[[#This Row],[C3]],Crén_GEF[[#This Row],[C4]])</f>
        <v>CRS_IMPAIR</v>
      </c>
      <c r="G415" s="24" t="str">
        <f>IF(F417="","Pas de GEF pour ces activités",VLOOKUP(Crén_GEF[[#This Row],[C]],Créneau_semaine[],2,FALSE))</f>
        <v>Semaine impaire</v>
      </c>
    </row>
    <row r="416" spans="1:7" ht="18" customHeight="1" x14ac:dyDescent="0.25">
      <c r="A416" s="1" t="s">
        <v>430</v>
      </c>
      <c r="B416" s="3" t="s">
        <v>17</v>
      </c>
      <c r="F416" s="4" t="str">
        <f>CONCATENATE(Crén_GEF[[#This Row],[C1]],Crén_GEF[[#This Row],[C2]],Crén_GEF[[#This Row],[C3]],Crén_GEF[[#This Row],[C4]])</f>
        <v>GEF7</v>
      </c>
      <c r="G416" s="24" t="str">
        <f>IF(F418="","Pas de GEF pour ces activités",VLOOKUP(Crén_GEF[[#This Row],[C]],Créneau_semaine[],2,FALSE))</f>
        <v xml:space="preserve">36 44 52 7 15 23 31 </v>
      </c>
    </row>
    <row r="417" spans="1:7" ht="18" customHeight="1" x14ac:dyDescent="0.25">
      <c r="A417" s="1" t="s">
        <v>431</v>
      </c>
      <c r="B417" s="3" t="s">
        <v>33</v>
      </c>
      <c r="F417" s="4" t="str">
        <f>CONCATENATE(Crén_GEF[[#This Row],[C1]],Crén_GEF[[#This Row],[C2]],Crén_GEF[[#This Row],[C3]],Crén_GEF[[#This Row],[C4]])</f>
        <v>GEF1</v>
      </c>
      <c r="G417" s="24" t="str">
        <f>IF(F419="","Pas de GEF pour ces activités",VLOOKUP(Crén_GEF[[#This Row],[C]],Créneau_semaine[],2,FALSE))</f>
        <v>38 46 53 9 17 25 33</v>
      </c>
    </row>
    <row r="418" spans="1:7" ht="18" customHeight="1" x14ac:dyDescent="0.25">
      <c r="A418" s="1" t="s">
        <v>432</v>
      </c>
      <c r="B418" s="3" t="s">
        <v>30</v>
      </c>
      <c r="F418" s="4" t="str">
        <f>CONCATENATE(Crén_GEF[[#This Row],[C1]],Crén_GEF[[#This Row],[C2]],Crén_GEF[[#This Row],[C3]],Crén_GEF[[#This Row],[C4]])</f>
        <v>GEF8</v>
      </c>
      <c r="G418" s="24" t="str">
        <f>IF(F420="","Pas de GEF pour ces activités",VLOOKUP(Crén_GEF[[#This Row],[C]],Créneau_semaine[],2,FALSE))</f>
        <v>37 45 53 8 16 24 32</v>
      </c>
    </row>
    <row r="419" spans="1:7" ht="18" customHeight="1" x14ac:dyDescent="0.25">
      <c r="A419" s="1" t="s">
        <v>433</v>
      </c>
      <c r="B419" s="3" t="s">
        <v>17</v>
      </c>
      <c r="F419" s="4" t="str">
        <f>CONCATENATE(Crén_GEF[[#This Row],[C1]],Crén_GEF[[#This Row],[C2]],Crén_GEF[[#This Row],[C3]],Crén_GEF[[#This Row],[C4]])</f>
        <v>GEF7</v>
      </c>
      <c r="G419" s="24" t="str">
        <f>IF(F421="","Pas de GEF pour ces activités",VLOOKUP(Crén_GEF[[#This Row],[C]],Créneau_semaine[],2,FALSE))</f>
        <v xml:space="preserve">36 44 52 7 15 23 31 </v>
      </c>
    </row>
    <row r="420" spans="1:7" ht="18" customHeight="1" x14ac:dyDescent="0.25">
      <c r="A420" s="1" t="s">
        <v>434</v>
      </c>
      <c r="B420" s="8" t="s">
        <v>9</v>
      </c>
      <c r="F420" s="4" t="str">
        <f>CONCATENATE(Crén_GEF[[#This Row],[C1]],Crén_GEF[[#This Row],[C2]],Crén_GEF[[#This Row],[C3]],Crén_GEF[[#This Row],[C4]])</f>
        <v>GEF2</v>
      </c>
      <c r="G420" s="24" t="str">
        <f>IF(F422="","Pas de GEF pour ces activités",VLOOKUP(Crén_GEF[[#This Row],[C]],Créneau_semaine[],2,FALSE))</f>
        <v>39 47 2 10 18 26 34 0</v>
      </c>
    </row>
    <row r="421" spans="1:7" ht="18" customHeight="1" x14ac:dyDescent="0.25">
      <c r="A421" s="1" t="s">
        <v>435</v>
      </c>
      <c r="B421" s="3" t="s">
        <v>33</v>
      </c>
      <c r="F421" s="4" t="str">
        <f>CONCATENATE(Crén_GEF[[#This Row],[C1]],Crén_GEF[[#This Row],[C2]],Crén_GEF[[#This Row],[C3]],Crén_GEF[[#This Row],[C4]])</f>
        <v>GEF1</v>
      </c>
      <c r="G421" s="24" t="str">
        <f>IF(F423="","Pas de GEF pour ces activités",VLOOKUP(Crén_GEF[[#This Row],[C]],Créneau_semaine[],2,FALSE))</f>
        <v>38 46 53 9 17 25 33</v>
      </c>
    </row>
    <row r="422" spans="1:7" ht="18" customHeight="1" x14ac:dyDescent="0.25">
      <c r="A422" s="1" t="s">
        <v>436</v>
      </c>
      <c r="B422" s="3" t="s">
        <v>31</v>
      </c>
      <c r="F422" s="4" t="str">
        <f>CONCATENATE(Crén_GEF[[#This Row],[C1]],Crén_GEF[[#This Row],[C2]],Crén_GEF[[#This Row],[C3]],Crén_GEF[[#This Row],[C4]])</f>
        <v>GEF4</v>
      </c>
      <c r="G422" s="24" t="str">
        <f>IF(F424="","Pas de GEF pour ces activités",VLOOKUP(Crén_GEF[[#This Row],[C]],Créneau_semaine[],2,FALSE))</f>
        <v>41 49 4 12 20 28 36</v>
      </c>
    </row>
    <row r="423" spans="1:7" ht="18" customHeight="1" x14ac:dyDescent="0.25">
      <c r="A423" s="1" t="s">
        <v>437</v>
      </c>
      <c r="B423" s="8" t="s">
        <v>40</v>
      </c>
      <c r="F423" s="4" t="str">
        <f>CONCATENATE(Crén_GEF[[#This Row],[C1]],Crén_GEF[[#This Row],[C2]],Crén_GEF[[#This Row],[C3]],Crén_GEF[[#This Row],[C4]])</f>
        <v>GEF3</v>
      </c>
      <c r="G423" s="24" t="str">
        <f>IF(F425="","Pas de GEF pour ces activités",VLOOKUP(Crén_GEF[[#This Row],[C]],Créneau_semaine[],2,FALSE))</f>
        <v>40 48 3 11 19 27 35</v>
      </c>
    </row>
    <row r="424" spans="1:7" ht="18" customHeight="1" x14ac:dyDescent="0.25">
      <c r="A424" s="1" t="s">
        <v>438</v>
      </c>
      <c r="B424" s="1" t="s">
        <v>51</v>
      </c>
      <c r="F424" s="4" t="str">
        <f>CONCATENATE(Crén_GEF[[#This Row],[C1]],Crén_GEF[[#This Row],[C2]],Crén_GEF[[#This Row],[C3]],Crén_GEF[[#This Row],[C4]])</f>
        <v>GEF6</v>
      </c>
      <c r="G424" s="24" t="str">
        <f>IF(F426="","Pas de GEF pour ces activités",VLOOKUP(Crén_GEF[[#This Row],[C]],Créneau_semaine[],2,FALSE))</f>
        <v>43 51 6 14 22 30 38</v>
      </c>
    </row>
    <row r="425" spans="1:7" ht="18" customHeight="1" x14ac:dyDescent="0.25">
      <c r="A425" s="1" t="s">
        <v>439</v>
      </c>
      <c r="B425" s="8" t="s">
        <v>42</v>
      </c>
      <c r="F425" s="4" t="str">
        <f>CONCATENATE(Crén_GEF[[#This Row],[C1]],Crén_GEF[[#This Row],[C2]],Crén_GEF[[#This Row],[C3]],Crén_GEF[[#This Row],[C4]])</f>
        <v>GEF5</v>
      </c>
      <c r="G425" s="24" t="str">
        <f>IF(F427="","Pas de GEF pour ces activités",VLOOKUP(Crén_GEF[[#This Row],[C]],Créneau_semaine[],2,FALSE))</f>
        <v>42 50 5 13 21 29 37</v>
      </c>
    </row>
    <row r="426" spans="1:7" ht="18" customHeight="1" x14ac:dyDescent="0.25">
      <c r="A426" s="1" t="s">
        <v>440</v>
      </c>
      <c r="B426" s="3" t="s">
        <v>30</v>
      </c>
      <c r="F426" s="4" t="str">
        <f>CONCATENATE(Crén_GEF[[#This Row],[C1]],Crén_GEF[[#This Row],[C2]],Crén_GEF[[#This Row],[C3]],Crén_GEF[[#This Row],[C4]])</f>
        <v>GEF8</v>
      </c>
      <c r="G426" s="24" t="str">
        <f>IF(F428="","Pas de GEF pour ces activités",VLOOKUP(Crén_GEF[[#This Row],[C]],Créneau_semaine[],2,FALSE))</f>
        <v>37 45 53 8 16 24 32</v>
      </c>
    </row>
    <row r="427" spans="1:7" ht="18" customHeight="1" x14ac:dyDescent="0.25">
      <c r="A427" s="1" t="s">
        <v>441</v>
      </c>
      <c r="B427" s="3" t="s">
        <v>17</v>
      </c>
      <c r="F427" s="4" t="str">
        <f>CONCATENATE(Crén_GEF[[#This Row],[C1]],Crén_GEF[[#This Row],[C2]],Crén_GEF[[#This Row],[C3]],Crén_GEF[[#This Row],[C4]])</f>
        <v>GEF7</v>
      </c>
      <c r="G427" s="24" t="str">
        <f>IF(F429="","Pas de GEF pour ces activités",VLOOKUP(Crén_GEF[[#This Row],[C]],Créneau_semaine[],2,FALSE))</f>
        <v xml:space="preserve">36 44 52 7 15 23 31 </v>
      </c>
    </row>
    <row r="428" spans="1:7" ht="18" customHeight="1" x14ac:dyDescent="0.25">
      <c r="A428" s="1" t="s">
        <v>442</v>
      </c>
      <c r="B428" s="8" t="s">
        <v>9</v>
      </c>
      <c r="F428" s="4" t="str">
        <f>CONCATENATE(Crén_GEF[[#This Row],[C1]],Crén_GEF[[#This Row],[C2]],Crén_GEF[[#This Row],[C3]],Crén_GEF[[#This Row],[C4]])</f>
        <v>GEF2</v>
      </c>
      <c r="G428" s="24" t="str">
        <f>IF(F430="","Pas de GEF pour ces activités",VLOOKUP(Crén_GEF[[#This Row],[C]],Créneau_semaine[],2,FALSE))</f>
        <v>39 47 2 10 18 26 34 0</v>
      </c>
    </row>
    <row r="429" spans="1:7" ht="18" customHeight="1" x14ac:dyDescent="0.25">
      <c r="A429" s="1" t="s">
        <v>443</v>
      </c>
      <c r="B429" s="1" t="s">
        <v>51</v>
      </c>
      <c r="F429" s="4" t="str">
        <f>CONCATENATE(Crén_GEF[[#This Row],[C1]],Crén_GEF[[#This Row],[C2]],Crén_GEF[[#This Row],[C3]],Crén_GEF[[#This Row],[C4]])</f>
        <v>GEF6</v>
      </c>
      <c r="G429" s="24" t="str">
        <f>IF(F431="","Pas de GEF pour ces activités",VLOOKUP(Crén_GEF[[#This Row],[C]],Créneau_semaine[],2,FALSE))</f>
        <v>43 51 6 14 22 30 38</v>
      </c>
    </row>
    <row r="430" spans="1:7" ht="18" customHeight="1" x14ac:dyDescent="0.25">
      <c r="A430" s="1" t="s">
        <v>444</v>
      </c>
      <c r="B430" s="3" t="s">
        <v>33</v>
      </c>
      <c r="F430" s="4" t="str">
        <f>CONCATENATE(Crén_GEF[[#This Row],[C1]],Crén_GEF[[#This Row],[C2]],Crén_GEF[[#This Row],[C3]],Crén_GEF[[#This Row],[C4]])</f>
        <v>GEF1</v>
      </c>
      <c r="G430" s="24" t="str">
        <f>IF(F432="","Pas de GEF pour ces activités",VLOOKUP(Crén_GEF[[#This Row],[C]],Créneau_semaine[],2,FALSE))</f>
        <v>38 46 53 9 17 25 33</v>
      </c>
    </row>
    <row r="431" spans="1:7" ht="18" customHeight="1" x14ac:dyDescent="0.25">
      <c r="A431" s="1" t="s">
        <v>445</v>
      </c>
      <c r="B431" s="3" t="s">
        <v>33</v>
      </c>
      <c r="F431" s="4" t="str">
        <f>CONCATENATE(Crén_GEF[[#This Row],[C1]],Crén_GEF[[#This Row],[C2]],Crén_GEF[[#This Row],[C3]],Crén_GEF[[#This Row],[C4]])</f>
        <v>GEF1</v>
      </c>
      <c r="G431" s="24" t="str">
        <f>IF(F433="","Pas de GEF pour ces activités",VLOOKUP(Crén_GEF[[#This Row],[C]],Créneau_semaine[],2,FALSE))</f>
        <v>38 46 53 9 17 25 33</v>
      </c>
    </row>
    <row r="432" spans="1:7" ht="18" customHeight="1" x14ac:dyDescent="0.25">
      <c r="A432" s="1" t="s">
        <v>446</v>
      </c>
      <c r="B432" s="1" t="s">
        <v>51</v>
      </c>
      <c r="F432" s="4" t="str">
        <f>CONCATENATE(Crén_GEF[[#This Row],[C1]],Crén_GEF[[#This Row],[C2]],Crén_GEF[[#This Row],[C3]],Crén_GEF[[#This Row],[C4]])</f>
        <v>GEF6</v>
      </c>
      <c r="G432" s="24" t="str">
        <f>IF(F434="","Pas de GEF pour ces activités",VLOOKUP(Crén_GEF[[#This Row],[C]],Créneau_semaine[],2,FALSE))</f>
        <v>43 51 6 14 22 30 38</v>
      </c>
    </row>
    <row r="433" spans="1:7" ht="18" customHeight="1" x14ac:dyDescent="0.25">
      <c r="A433" s="1" t="s">
        <v>447</v>
      </c>
      <c r="B433" s="3" t="s">
        <v>33</v>
      </c>
      <c r="F433" s="4" t="str">
        <f>CONCATENATE(Crén_GEF[[#This Row],[C1]],Crén_GEF[[#This Row],[C2]],Crén_GEF[[#This Row],[C3]],Crén_GEF[[#This Row],[C4]])</f>
        <v>GEF1</v>
      </c>
      <c r="G433" s="24" t="str">
        <f>IF(F435="","Pas de GEF pour ces activités",VLOOKUP(Crén_GEF[[#This Row],[C]],Créneau_semaine[],2,FALSE))</f>
        <v>38 46 53 9 17 25 33</v>
      </c>
    </row>
    <row r="434" spans="1:7" ht="18" customHeight="1" x14ac:dyDescent="0.25">
      <c r="A434" s="1" t="s">
        <v>448</v>
      </c>
      <c r="B434" s="8" t="s">
        <v>40</v>
      </c>
      <c r="F434" s="4" t="str">
        <f>CONCATENATE(Crén_GEF[[#This Row],[C1]],Crén_GEF[[#This Row],[C2]],Crén_GEF[[#This Row],[C3]],Crén_GEF[[#This Row],[C4]])</f>
        <v>GEF3</v>
      </c>
      <c r="G434" s="24" t="str">
        <f>IF(F436="","Pas de GEF pour ces activités",VLOOKUP(Crén_GEF[[#This Row],[C]],Créneau_semaine[],2,FALSE))</f>
        <v>40 48 3 11 19 27 35</v>
      </c>
    </row>
    <row r="435" spans="1:7" ht="18" customHeight="1" x14ac:dyDescent="0.25">
      <c r="A435" s="1" t="s">
        <v>449</v>
      </c>
      <c r="B435" s="8" t="s">
        <v>40</v>
      </c>
      <c r="F435" s="4" t="str">
        <f>CONCATENATE(Crén_GEF[[#This Row],[C1]],Crén_GEF[[#This Row],[C2]],Crén_GEF[[#This Row],[C3]],Crén_GEF[[#This Row],[C4]])</f>
        <v>GEF3</v>
      </c>
      <c r="G435" s="24" t="str">
        <f>IF(F437="","Pas de GEF pour ces activités",VLOOKUP(Crén_GEF[[#This Row],[C]],Créneau_semaine[],2,FALSE))</f>
        <v>40 48 3 11 19 27 35</v>
      </c>
    </row>
    <row r="436" spans="1:7" ht="18" customHeight="1" x14ac:dyDescent="0.25">
      <c r="A436" s="1" t="s">
        <v>450</v>
      </c>
      <c r="B436" s="3" t="s">
        <v>30</v>
      </c>
      <c r="C436" s="2" t="s">
        <v>31</v>
      </c>
      <c r="F436" s="4" t="str">
        <f>CONCATENATE(Crén_GEF[[#This Row],[C1]],Crén_GEF[[#This Row],[C2]],Crén_GEF[[#This Row],[C3]],Crén_GEF[[#This Row],[C4]])</f>
        <v>GEF8GEF4</v>
      </c>
      <c r="G436" s="24" t="str">
        <f>IF(F438="","Pas de GEF pour ces activités",VLOOKUP(Crén_GEF[[#This Row],[C]],Créneau_semaine[],2,FALSE))</f>
        <v>37 41 45 49 53 4 8 12 16 20 24 28 32 36</v>
      </c>
    </row>
    <row r="437" spans="1:7" ht="18" customHeight="1" x14ac:dyDescent="0.25">
      <c r="A437" s="1" t="s">
        <v>451</v>
      </c>
      <c r="B437" s="3" t="s">
        <v>31</v>
      </c>
      <c r="F437" s="4" t="str">
        <f>CONCATENATE(Crén_GEF[[#This Row],[C1]],Crén_GEF[[#This Row],[C2]],Crén_GEF[[#This Row],[C3]],Crén_GEF[[#This Row],[C4]])</f>
        <v>GEF4</v>
      </c>
      <c r="G437" s="24" t="str">
        <f>IF(F439="","Pas de GEF pour ces activités",VLOOKUP(Crén_GEF[[#This Row],[C]],Créneau_semaine[],2,FALSE))</f>
        <v>41 49 4 12 20 28 36</v>
      </c>
    </row>
    <row r="438" spans="1:7" ht="18" customHeight="1" x14ac:dyDescent="0.25">
      <c r="A438" s="1" t="s">
        <v>452</v>
      </c>
      <c r="B438" s="3" t="s">
        <v>17</v>
      </c>
      <c r="C438" s="1" t="s">
        <v>40</v>
      </c>
      <c r="F438" s="4" t="str">
        <f>CONCATENATE(Crén_GEF[[#This Row],[C1]],Crén_GEF[[#This Row],[C2]],Crén_GEF[[#This Row],[C3]],Crén_GEF[[#This Row],[C4]])</f>
        <v>GEF7GEF3</v>
      </c>
      <c r="G438" s="24" t="str">
        <f>IF(F440="","Pas de GEF pour ces activités",VLOOKUP(Crén_GEF[[#This Row],[C]],Créneau_semaine[],2,FALSE))</f>
        <v>36 40 44 48 52 3 7 11 15 19 23 27 31 35</v>
      </c>
    </row>
    <row r="439" spans="1:7" ht="18" customHeight="1" x14ac:dyDescent="0.25">
      <c r="A439" s="1" t="s">
        <v>453</v>
      </c>
      <c r="B439" s="8" t="s">
        <v>69</v>
      </c>
      <c r="F439" s="4" t="str">
        <f>CONCATENATE(Crén_GEF[[#This Row],[C1]],Crén_GEF[[#This Row],[C2]],Crén_GEF[[#This Row],[C3]],Crén_GEF[[#This Row],[C4]])</f>
        <v>CRS_IMPAIR</v>
      </c>
      <c r="G439" s="24" t="str">
        <f>IF(F441="","Pas de GEF pour ces activités",VLOOKUP(Crén_GEF[[#This Row],[C]],Créneau_semaine[],2,FALSE))</f>
        <v>Semaine impaire</v>
      </c>
    </row>
    <row r="440" spans="1:7" ht="18" customHeight="1" x14ac:dyDescent="0.25">
      <c r="A440" s="1" t="s">
        <v>454</v>
      </c>
      <c r="B440" s="3" t="s">
        <v>30</v>
      </c>
      <c r="C440" s="2" t="s">
        <v>31</v>
      </c>
      <c r="F440" s="4" t="str">
        <f>CONCATENATE(Crén_GEF[[#This Row],[C1]],Crén_GEF[[#This Row],[C2]],Crén_GEF[[#This Row],[C3]],Crén_GEF[[#This Row],[C4]])</f>
        <v>GEF8GEF4</v>
      </c>
      <c r="G440" s="24" t="str">
        <f>IF(F442="","Pas de GEF pour ces activités",VLOOKUP(Crén_GEF[[#This Row],[C]],Créneau_semaine[],2,FALSE))</f>
        <v>37 41 45 49 53 4 8 12 16 20 24 28 32 36</v>
      </c>
    </row>
    <row r="441" spans="1:7" ht="18" customHeight="1" x14ac:dyDescent="0.25">
      <c r="A441" s="1" t="s">
        <v>455</v>
      </c>
      <c r="B441" s="3" t="s">
        <v>17</v>
      </c>
      <c r="F441" s="4" t="str">
        <f>CONCATENATE(Crén_GEF[[#This Row],[C1]],Crén_GEF[[#This Row],[C2]],Crén_GEF[[#This Row],[C3]],Crén_GEF[[#This Row],[C4]])</f>
        <v>GEF7</v>
      </c>
      <c r="G441" s="24" t="str">
        <f>IF(F443="","Pas de GEF pour ces activités",VLOOKUP(Crén_GEF[[#This Row],[C]],Créneau_semaine[],2,FALSE))</f>
        <v xml:space="preserve">36 44 52 7 15 23 31 </v>
      </c>
    </row>
    <row r="442" spans="1:7" ht="18" customHeight="1" x14ac:dyDescent="0.25">
      <c r="A442" s="1" t="s">
        <v>456</v>
      </c>
      <c r="B442" s="8" t="s">
        <v>40</v>
      </c>
      <c r="F442" s="4" t="str">
        <f>CONCATENATE(Crén_GEF[[#This Row],[C1]],Crén_GEF[[#This Row],[C2]],Crén_GEF[[#This Row],[C3]],Crén_GEF[[#This Row],[C4]])</f>
        <v>GEF3</v>
      </c>
      <c r="G442" s="24" t="str">
        <f>IF(F444="","Pas de GEF pour ces activités",VLOOKUP(Crén_GEF[[#This Row],[C]],Créneau_semaine[],2,FALSE))</f>
        <v>40 48 3 11 19 27 35</v>
      </c>
    </row>
    <row r="443" spans="1:7" ht="18" customHeight="1" x14ac:dyDescent="0.25">
      <c r="A443" s="1" t="s">
        <v>457</v>
      </c>
      <c r="B443" s="3" t="s">
        <v>30</v>
      </c>
      <c r="C443" s="2" t="s">
        <v>31</v>
      </c>
      <c r="F443" s="4" t="str">
        <f>CONCATENATE(Crén_GEF[[#This Row],[C1]],Crén_GEF[[#This Row],[C2]],Crén_GEF[[#This Row],[C3]],Crén_GEF[[#This Row],[C4]])</f>
        <v>GEF8GEF4</v>
      </c>
      <c r="G443" s="24" t="str">
        <f>IF(F445="","Pas de GEF pour ces activités",VLOOKUP(Crén_GEF[[#This Row],[C]],Créneau_semaine[],2,FALSE))</f>
        <v>37 41 45 49 53 4 8 12 16 20 24 28 32 36</v>
      </c>
    </row>
    <row r="444" spans="1:7" ht="18" customHeight="1" x14ac:dyDescent="0.25">
      <c r="A444" s="1" t="s">
        <v>458</v>
      </c>
      <c r="B444" s="8" t="s">
        <v>9</v>
      </c>
      <c r="C444" s="1" t="s">
        <v>51</v>
      </c>
      <c r="F444" s="4" t="str">
        <f>CONCATENATE(Crén_GEF[[#This Row],[C1]],Crén_GEF[[#This Row],[C2]],Crén_GEF[[#This Row],[C3]],Crén_GEF[[#This Row],[C4]])</f>
        <v>GEF2GEF6</v>
      </c>
      <c r="G444" s="24" t="str">
        <f>IF(F446="","Pas de GEF pour ces activités",VLOOKUP(Crén_GEF[[#This Row],[C]],Créneau_semaine[],2,FALSE))</f>
        <v>39 43 47 51 2 6 10 14 18 22 26 30 34 38</v>
      </c>
    </row>
    <row r="445" spans="1:7" ht="18" customHeight="1" x14ac:dyDescent="0.25">
      <c r="A445" s="1" t="s">
        <v>459</v>
      </c>
      <c r="B445" s="3" t="s">
        <v>17</v>
      </c>
      <c r="C445" s="1" t="s">
        <v>40</v>
      </c>
      <c r="F445" s="4" t="str">
        <f>CONCATENATE(Crén_GEF[[#This Row],[C1]],Crén_GEF[[#This Row],[C2]],Crén_GEF[[#This Row],[C3]],Crén_GEF[[#This Row],[C4]])</f>
        <v>GEF7GEF3</v>
      </c>
      <c r="G445" s="24" t="str">
        <f>IF(F447="","Pas de GEF pour ces activités",VLOOKUP(Crén_GEF[[#This Row],[C]],Créneau_semaine[],2,FALSE))</f>
        <v>36 40 44 48 52 3 7 11 15 19 23 27 31 35</v>
      </c>
    </row>
    <row r="446" spans="1:7" ht="18" customHeight="1" x14ac:dyDescent="0.25">
      <c r="A446" s="1" t="s">
        <v>460</v>
      </c>
      <c r="B446" s="3" t="s">
        <v>30</v>
      </c>
      <c r="C446" s="2" t="s">
        <v>31</v>
      </c>
      <c r="F446" s="4" t="str">
        <f>CONCATENATE(Crén_GEF[[#This Row],[C1]],Crén_GEF[[#This Row],[C2]],Crén_GEF[[#This Row],[C3]],Crén_GEF[[#This Row],[C4]])</f>
        <v>GEF8GEF4</v>
      </c>
      <c r="G446" s="24" t="str">
        <f>IF(F448="","Pas de GEF pour ces activités",VLOOKUP(Crén_GEF[[#This Row],[C]],Créneau_semaine[],2,FALSE))</f>
        <v>37 41 45 49 53 4 8 12 16 20 24 28 32 36</v>
      </c>
    </row>
    <row r="447" spans="1:7" ht="18" customHeight="1" x14ac:dyDescent="0.25">
      <c r="A447" s="1" t="s">
        <v>461</v>
      </c>
      <c r="B447" s="3" t="s">
        <v>33</v>
      </c>
      <c r="C447" s="1" t="s">
        <v>42</v>
      </c>
      <c r="F447" s="4" t="str">
        <f>CONCATENATE(Crén_GEF[[#This Row],[C1]],Crén_GEF[[#This Row],[C2]],Crén_GEF[[#This Row],[C3]],Crén_GEF[[#This Row],[C4]])</f>
        <v>GEF1GEF5</v>
      </c>
      <c r="G447" s="24" t="str">
        <f>IF(F449="","Pas de GEF pour ces activités",VLOOKUP(Crén_GEF[[#This Row],[C]],Créneau_semaine[],2,FALSE))</f>
        <v>38 42 46 50 53 5 9 13 17 21 25 29 33 37</v>
      </c>
    </row>
    <row r="448" spans="1:7" ht="18" customHeight="1" x14ac:dyDescent="0.25">
      <c r="A448" s="1" t="s">
        <v>462</v>
      </c>
      <c r="B448" s="3" t="s">
        <v>17</v>
      </c>
      <c r="C448" s="1" t="s">
        <v>40</v>
      </c>
      <c r="F448" s="4" t="str">
        <f>CONCATENATE(Crén_GEF[[#This Row],[C1]],Crén_GEF[[#This Row],[C2]],Crén_GEF[[#This Row],[C3]],Crén_GEF[[#This Row],[C4]])</f>
        <v>GEF7GEF3</v>
      </c>
      <c r="G448" s="24" t="str">
        <f>IF(F450="","Pas de GEF pour ces activités",VLOOKUP(Crén_GEF[[#This Row],[C]],Créneau_semaine[],2,FALSE))</f>
        <v>36 40 44 48 52 3 7 11 15 19 23 27 31 35</v>
      </c>
    </row>
    <row r="449" spans="1:7" ht="18" customHeight="1" x14ac:dyDescent="0.25">
      <c r="A449" s="1" t="s">
        <v>463</v>
      </c>
      <c r="B449" s="8" t="s">
        <v>40</v>
      </c>
      <c r="F449" s="4" t="str">
        <f>CONCATENATE(Crén_GEF[[#This Row],[C1]],Crén_GEF[[#This Row],[C2]],Crén_GEF[[#This Row],[C3]],Crén_GEF[[#This Row],[C4]])</f>
        <v>GEF3</v>
      </c>
      <c r="G449" s="24" t="str">
        <f>IF(F451="","Pas de GEF pour ces activités",VLOOKUP(Crén_GEF[[#This Row],[C]],Créneau_semaine[],2,FALSE))</f>
        <v>40 48 3 11 19 27 35</v>
      </c>
    </row>
    <row r="450" spans="1:7" ht="18" customHeight="1" x14ac:dyDescent="0.25">
      <c r="A450" s="1" t="s">
        <v>464</v>
      </c>
      <c r="B450" s="3" t="s">
        <v>17</v>
      </c>
      <c r="F450" s="4" t="str">
        <f>CONCATENATE(Crén_GEF[[#This Row],[C1]],Crén_GEF[[#This Row],[C2]],Crén_GEF[[#This Row],[C3]],Crén_GEF[[#This Row],[C4]])</f>
        <v>GEF7</v>
      </c>
      <c r="G450" s="24" t="str">
        <f>IF(F452="","Pas de GEF pour ces activités",VLOOKUP(Crén_GEF[[#This Row],[C]],Créneau_semaine[],2,FALSE))</f>
        <v xml:space="preserve">36 44 52 7 15 23 31 </v>
      </c>
    </row>
    <row r="451" spans="1:7" ht="18" customHeight="1" x14ac:dyDescent="0.25">
      <c r="A451" s="1" t="s">
        <v>465</v>
      </c>
      <c r="B451" s="3" t="s">
        <v>33</v>
      </c>
      <c r="F451" s="4" t="str">
        <f>CONCATENATE(Crén_GEF[[#This Row],[C1]],Crén_GEF[[#This Row],[C2]],Crén_GEF[[#This Row],[C3]],Crén_GEF[[#This Row],[C4]])</f>
        <v>GEF1</v>
      </c>
      <c r="G451" s="24" t="str">
        <f>IF(F453="","Pas de GEF pour ces activités",VLOOKUP(Crén_GEF[[#This Row],[C]],Créneau_semaine[],2,FALSE))</f>
        <v>38 46 53 9 17 25 33</v>
      </c>
    </row>
    <row r="452" spans="1:7" ht="18" customHeight="1" x14ac:dyDescent="0.25">
      <c r="A452" s="1" t="s">
        <v>466</v>
      </c>
      <c r="B452" s="8" t="s">
        <v>9</v>
      </c>
      <c r="F452" s="4" t="str">
        <f>CONCATENATE(Crén_GEF[[#This Row],[C1]],Crén_GEF[[#This Row],[C2]],Crén_GEF[[#This Row],[C3]],Crén_GEF[[#This Row],[C4]])</f>
        <v>GEF2</v>
      </c>
      <c r="G452" s="24" t="str">
        <f>IF(F454="","Pas de GEF pour ces activités",VLOOKUP(Crén_GEF[[#This Row],[C]],Créneau_semaine[],2,FALSE))</f>
        <v>39 47 2 10 18 26 34 0</v>
      </c>
    </row>
    <row r="453" spans="1:7" ht="18" customHeight="1" x14ac:dyDescent="0.25">
      <c r="A453" s="1" t="s">
        <v>467</v>
      </c>
      <c r="B453" s="8" t="s">
        <v>42</v>
      </c>
      <c r="F453" s="4" t="str">
        <f>CONCATENATE(Crén_GEF[[#This Row],[C1]],Crén_GEF[[#This Row],[C2]],Crén_GEF[[#This Row],[C3]],Crén_GEF[[#This Row],[C4]])</f>
        <v>GEF5</v>
      </c>
      <c r="G453" s="24" t="str">
        <f>IF(F455="","Pas de GEF pour ces activités",VLOOKUP(Crén_GEF[[#This Row],[C]],Créneau_semaine[],2,FALSE))</f>
        <v>42 50 5 13 21 29 37</v>
      </c>
    </row>
    <row r="454" spans="1:7" ht="18" customHeight="1" x14ac:dyDescent="0.25">
      <c r="A454" s="1" t="s">
        <v>468</v>
      </c>
      <c r="B454" s="3" t="s">
        <v>30</v>
      </c>
      <c r="F454" s="4" t="str">
        <f>CONCATENATE(Crén_GEF[[#This Row],[C1]],Crén_GEF[[#This Row],[C2]],Crén_GEF[[#This Row],[C3]],Crén_GEF[[#This Row],[C4]])</f>
        <v>GEF8</v>
      </c>
      <c r="G454" s="24" t="str">
        <f>IF(F456="","Pas de GEF pour ces activités",VLOOKUP(Crén_GEF[[#This Row],[C]],Créneau_semaine[],2,FALSE))</f>
        <v>37 45 53 8 16 24 32</v>
      </c>
    </row>
    <row r="455" spans="1:7" ht="18" customHeight="1" x14ac:dyDescent="0.25">
      <c r="A455" s="1" t="s">
        <v>469</v>
      </c>
      <c r="B455" s="1" t="s">
        <v>51</v>
      </c>
      <c r="F455" s="4" t="str">
        <f>CONCATENATE(Crén_GEF[[#This Row],[C1]],Crén_GEF[[#This Row],[C2]],Crén_GEF[[#This Row],[C3]],Crén_GEF[[#This Row],[C4]])</f>
        <v>GEF6</v>
      </c>
      <c r="G455" s="24" t="str">
        <f>IF(F457="","Pas de GEF pour ces activités",VLOOKUP(Crén_GEF[[#This Row],[C]],Créneau_semaine[],2,FALSE))</f>
        <v>43 51 6 14 22 30 38</v>
      </c>
    </row>
    <row r="456" spans="1:7" ht="18" customHeight="1" x14ac:dyDescent="0.25">
      <c r="A456" s="1" t="s">
        <v>470</v>
      </c>
      <c r="B456" s="3" t="s">
        <v>17</v>
      </c>
      <c r="C456" s="1" t="s">
        <v>40</v>
      </c>
      <c r="F456" s="4" t="str">
        <f>CONCATENATE(Crén_GEF[[#This Row],[C1]],Crén_GEF[[#This Row],[C2]],Crén_GEF[[#This Row],[C3]],Crén_GEF[[#This Row],[C4]])</f>
        <v>GEF7GEF3</v>
      </c>
      <c r="G456" s="24" t="str">
        <f>IF(F458="","Pas de GEF pour ces activités",VLOOKUP(Crén_GEF[[#This Row],[C]],Créneau_semaine[],2,FALSE))</f>
        <v>36 40 44 48 52 3 7 11 15 19 23 27 31 35</v>
      </c>
    </row>
    <row r="457" spans="1:7" ht="18" customHeight="1" x14ac:dyDescent="0.25">
      <c r="A457" s="1" t="s">
        <v>471</v>
      </c>
      <c r="B457" s="3" t="s">
        <v>33</v>
      </c>
      <c r="C457" s="1" t="s">
        <v>42</v>
      </c>
      <c r="F457" s="4" t="str">
        <f>CONCATENATE(Crén_GEF[[#This Row],[C1]],Crén_GEF[[#This Row],[C2]],Crén_GEF[[#This Row],[C3]],Crén_GEF[[#This Row],[C4]])</f>
        <v>GEF1GEF5</v>
      </c>
      <c r="G457" s="24" t="str">
        <f>IF(F459="","Pas de GEF pour ces activités",VLOOKUP(Crén_GEF[[#This Row],[C]],Créneau_semaine[],2,FALSE))</f>
        <v>38 42 46 50 53 5 9 13 17 21 25 29 33 37</v>
      </c>
    </row>
    <row r="458" spans="1:7" ht="18" customHeight="1" x14ac:dyDescent="0.25">
      <c r="A458" s="1" t="s">
        <v>472</v>
      </c>
      <c r="B458" s="8" t="s">
        <v>9</v>
      </c>
      <c r="C458" s="1" t="s">
        <v>51</v>
      </c>
      <c r="F458" s="4" t="str">
        <f>CONCATENATE(Crén_GEF[[#This Row],[C1]],Crén_GEF[[#This Row],[C2]],Crén_GEF[[#This Row],[C3]],Crén_GEF[[#This Row],[C4]])</f>
        <v>GEF2GEF6</v>
      </c>
      <c r="G458" s="24" t="str">
        <f>IF(F460="","Pas de GEF pour ces activités",VLOOKUP(Crén_GEF[[#This Row],[C]],Créneau_semaine[],2,FALSE))</f>
        <v>39 43 47 51 2 6 10 14 18 22 26 30 34 38</v>
      </c>
    </row>
    <row r="459" spans="1:7" ht="18" customHeight="1" x14ac:dyDescent="0.25">
      <c r="A459" s="1" t="s">
        <v>473</v>
      </c>
      <c r="B459" s="3" t="s">
        <v>31</v>
      </c>
      <c r="F459" s="4" t="str">
        <f>CONCATENATE(Crén_GEF[[#This Row],[C1]],Crén_GEF[[#This Row],[C2]],Crén_GEF[[#This Row],[C3]],Crén_GEF[[#This Row],[C4]])</f>
        <v>GEF4</v>
      </c>
      <c r="G459" s="24" t="str">
        <f>IF(F461="","Pas de GEF pour ces activités",VLOOKUP(Crén_GEF[[#This Row],[C]],Créneau_semaine[],2,FALSE))</f>
        <v>41 49 4 12 20 28 36</v>
      </c>
    </row>
    <row r="460" spans="1:7" ht="18" customHeight="1" x14ac:dyDescent="0.25">
      <c r="A460" s="1" t="s">
        <v>474</v>
      </c>
      <c r="B460" s="3" t="s">
        <v>17</v>
      </c>
      <c r="F460" s="4" t="str">
        <f>CONCATENATE(Crén_GEF[[#This Row],[C1]],Crén_GEF[[#This Row],[C2]],Crén_GEF[[#This Row],[C3]],Crén_GEF[[#This Row],[C4]])</f>
        <v>GEF7</v>
      </c>
      <c r="G460" s="24" t="str">
        <f>IF(F462="","Pas de GEF pour ces activités",VLOOKUP(Crén_GEF[[#This Row],[C]],Créneau_semaine[],2,FALSE))</f>
        <v xml:space="preserve">36 44 52 7 15 23 31 </v>
      </c>
    </row>
    <row r="461" spans="1:7" ht="18" customHeight="1" x14ac:dyDescent="0.25">
      <c r="A461" s="1" t="s">
        <v>475</v>
      </c>
      <c r="B461" s="3" t="s">
        <v>33</v>
      </c>
      <c r="F461" s="4" t="str">
        <f>CONCATENATE(Crén_GEF[[#This Row],[C1]],Crén_GEF[[#This Row],[C2]],Crén_GEF[[#This Row],[C3]],Crén_GEF[[#This Row],[C4]])</f>
        <v>GEF1</v>
      </c>
      <c r="G461" s="24" t="str">
        <f>IF(F463="","Pas de GEF pour ces activités",VLOOKUP(Crén_GEF[[#This Row],[C]],Créneau_semaine[],2,FALSE))</f>
        <v>38 46 53 9 17 25 33</v>
      </c>
    </row>
    <row r="462" spans="1:7" ht="18" customHeight="1" x14ac:dyDescent="0.25">
      <c r="A462" s="1" t="s">
        <v>476</v>
      </c>
      <c r="B462" s="8" t="s">
        <v>40</v>
      </c>
      <c r="F462" s="4" t="str">
        <f>CONCATENATE(Crén_GEF[[#This Row],[C1]],Crén_GEF[[#This Row],[C2]],Crén_GEF[[#This Row],[C3]],Crén_GEF[[#This Row],[C4]])</f>
        <v>GEF3</v>
      </c>
      <c r="G462" s="24" t="str">
        <f>IF(F464="","Pas de GEF pour ces activités",VLOOKUP(Crén_GEF[[#This Row],[C]],Créneau_semaine[],2,FALSE))</f>
        <v>40 48 3 11 19 27 35</v>
      </c>
    </row>
    <row r="463" spans="1:7" ht="18" customHeight="1" x14ac:dyDescent="0.25">
      <c r="A463" s="1" t="s">
        <v>477</v>
      </c>
      <c r="B463" s="8" t="s">
        <v>42</v>
      </c>
      <c r="F463" s="4" t="str">
        <f>CONCATENATE(Crén_GEF[[#This Row],[C1]],Crén_GEF[[#This Row],[C2]],Crén_GEF[[#This Row],[C3]],Crén_GEF[[#This Row],[C4]])</f>
        <v>GEF5</v>
      </c>
      <c r="G463" s="24" t="str">
        <f>IF(F465="","Pas de GEF pour ces activités",VLOOKUP(Crén_GEF[[#This Row],[C]],Créneau_semaine[],2,FALSE))</f>
        <v>42 50 5 13 21 29 37</v>
      </c>
    </row>
    <row r="464" spans="1:7" ht="18" customHeight="1" x14ac:dyDescent="0.25">
      <c r="A464" s="1" t="s">
        <v>478</v>
      </c>
      <c r="B464" s="3" t="s">
        <v>17</v>
      </c>
      <c r="F464" s="4" t="str">
        <f>CONCATENATE(Crén_GEF[[#This Row],[C1]],Crén_GEF[[#This Row],[C2]],Crén_GEF[[#This Row],[C3]],Crén_GEF[[#This Row],[C4]])</f>
        <v>GEF7</v>
      </c>
      <c r="G464" s="24" t="str">
        <f>IF(F466="","Pas de GEF pour ces activités",VLOOKUP(Crén_GEF[[#This Row],[C]],Créneau_semaine[],2,FALSE))</f>
        <v xml:space="preserve">36 44 52 7 15 23 31 </v>
      </c>
    </row>
    <row r="465" spans="1:7" ht="18" customHeight="1" x14ac:dyDescent="0.25">
      <c r="A465" s="1" t="s">
        <v>479</v>
      </c>
      <c r="B465" s="1" t="s">
        <v>51</v>
      </c>
      <c r="F465" s="4" t="str">
        <f>CONCATENATE(Crén_GEF[[#This Row],[C1]],Crén_GEF[[#This Row],[C2]],Crén_GEF[[#This Row],[C3]],Crén_GEF[[#This Row],[C4]])</f>
        <v>GEF6</v>
      </c>
      <c r="G465" s="24" t="str">
        <f>IF(F467="","Pas de GEF pour ces activités",VLOOKUP(Crén_GEF[[#This Row],[C]],Créneau_semaine[],2,FALSE))</f>
        <v>43 51 6 14 22 30 38</v>
      </c>
    </row>
    <row r="466" spans="1:7" ht="18" customHeight="1" x14ac:dyDescent="0.25">
      <c r="A466" s="1" t="s">
        <v>480</v>
      </c>
      <c r="B466" s="1" t="s">
        <v>51</v>
      </c>
      <c r="F466" s="4" t="str">
        <f>CONCATENATE(Crén_GEF[[#This Row],[C1]],Crén_GEF[[#This Row],[C2]],Crén_GEF[[#This Row],[C3]],Crén_GEF[[#This Row],[C4]])</f>
        <v>GEF6</v>
      </c>
      <c r="G466" s="24" t="str">
        <f>IF(F468="","Pas de GEF pour ces activités",VLOOKUP(Crén_GEF[[#This Row],[C]],Créneau_semaine[],2,FALSE))</f>
        <v>43 51 6 14 22 30 38</v>
      </c>
    </row>
    <row r="467" spans="1:7" ht="18" customHeight="1" x14ac:dyDescent="0.25">
      <c r="A467" s="1" t="s">
        <v>481</v>
      </c>
      <c r="B467" s="3" t="s">
        <v>33</v>
      </c>
      <c r="C467" s="1" t="s">
        <v>42</v>
      </c>
      <c r="F467" s="4" t="str">
        <f>CONCATENATE(Crén_GEF[[#This Row],[C1]],Crén_GEF[[#This Row],[C2]],Crén_GEF[[#This Row],[C3]],Crén_GEF[[#This Row],[C4]])</f>
        <v>GEF1GEF5</v>
      </c>
      <c r="G467" s="24" t="str">
        <f>IF(F469="","Pas de GEF pour ces activités",VLOOKUP(Crén_GEF[[#This Row],[C]],Créneau_semaine[],2,FALSE))</f>
        <v>38 42 46 50 53 5 9 13 17 21 25 29 33 37</v>
      </c>
    </row>
    <row r="468" spans="1:7" ht="18" customHeight="1" x14ac:dyDescent="0.25">
      <c r="A468" s="1" t="s">
        <v>482</v>
      </c>
      <c r="B468" s="8" t="s">
        <v>9</v>
      </c>
      <c r="C468" s="1" t="s">
        <v>51</v>
      </c>
      <c r="F468" s="4" t="str">
        <f>CONCATENATE(Crén_GEF[[#This Row],[C1]],Crén_GEF[[#This Row],[C2]],Crén_GEF[[#This Row],[C3]],Crén_GEF[[#This Row],[C4]])</f>
        <v>GEF2GEF6</v>
      </c>
      <c r="G468" s="24" t="str">
        <f>IF(F470="","Pas de GEF pour ces activités",VLOOKUP(Crén_GEF[[#This Row],[C]],Créneau_semaine[],2,FALSE))</f>
        <v>39 43 47 51 2 6 10 14 18 22 26 30 34 38</v>
      </c>
    </row>
    <row r="469" spans="1:7" ht="18" customHeight="1" x14ac:dyDescent="0.25">
      <c r="A469" s="1" t="s">
        <v>483</v>
      </c>
      <c r="B469" s="3" t="s">
        <v>31</v>
      </c>
      <c r="F469" s="4" t="str">
        <f>CONCATENATE(Crén_GEF[[#This Row],[C1]],Crén_GEF[[#This Row],[C2]],Crén_GEF[[#This Row],[C3]],Crén_GEF[[#This Row],[C4]])</f>
        <v>GEF4</v>
      </c>
      <c r="G469" s="24" t="str">
        <f>IF(F471="","Pas de GEF pour ces activités",VLOOKUP(Crén_GEF[[#This Row],[C]],Créneau_semaine[],2,FALSE))</f>
        <v>41 49 4 12 20 28 36</v>
      </c>
    </row>
    <row r="470" spans="1:7" ht="18" customHeight="1" x14ac:dyDescent="0.25">
      <c r="A470" s="1" t="s">
        <v>484</v>
      </c>
      <c r="B470" s="3" t="s">
        <v>33</v>
      </c>
      <c r="C470" s="1" t="s">
        <v>42</v>
      </c>
      <c r="F470" s="4" t="str">
        <f>CONCATENATE(Crén_GEF[[#This Row],[C1]],Crén_GEF[[#This Row],[C2]],Crén_GEF[[#This Row],[C3]],Crén_GEF[[#This Row],[C4]])</f>
        <v>GEF1GEF5</v>
      </c>
      <c r="G470" s="24" t="str">
        <f>IF(F472="","Pas de GEF pour ces activités",VLOOKUP(Crén_GEF[[#This Row],[C]],Créneau_semaine[],2,FALSE))</f>
        <v>38 42 46 50 53 5 9 13 17 21 25 29 33 37</v>
      </c>
    </row>
    <row r="471" spans="1:7" ht="18" customHeight="1" x14ac:dyDescent="0.25">
      <c r="A471" s="1" t="s">
        <v>485</v>
      </c>
      <c r="B471" s="3" t="s">
        <v>17</v>
      </c>
      <c r="C471" s="1" t="s">
        <v>40</v>
      </c>
      <c r="F471" s="4" t="str">
        <f>CONCATENATE(Crén_GEF[[#This Row],[C1]],Crén_GEF[[#This Row],[C2]],Crén_GEF[[#This Row],[C3]],Crén_GEF[[#This Row],[C4]])</f>
        <v>GEF7GEF3</v>
      </c>
      <c r="G471" s="24" t="str">
        <f>IF(F473="","Pas de GEF pour ces activités",VLOOKUP(Crén_GEF[[#This Row],[C]],Créneau_semaine[],2,FALSE))</f>
        <v>36 40 44 48 52 3 7 11 15 19 23 27 31 35</v>
      </c>
    </row>
    <row r="472" spans="1:7" ht="18" customHeight="1" x14ac:dyDescent="0.25">
      <c r="A472" s="1" t="s">
        <v>486</v>
      </c>
      <c r="B472" s="3" t="s">
        <v>33</v>
      </c>
      <c r="C472" s="1" t="s">
        <v>42</v>
      </c>
      <c r="F472" s="4" t="str">
        <f>CONCATENATE(Crén_GEF[[#This Row],[C1]],Crén_GEF[[#This Row],[C2]],Crén_GEF[[#This Row],[C3]],Crén_GEF[[#This Row],[C4]])</f>
        <v>GEF1GEF5</v>
      </c>
      <c r="G472" s="24" t="str">
        <f>IF(F474="","Pas de GEF pour ces activités",VLOOKUP(Crén_GEF[[#This Row],[C]],Créneau_semaine[],2,FALSE))</f>
        <v>38 42 46 50 53 5 9 13 17 21 25 29 33 37</v>
      </c>
    </row>
    <row r="473" spans="1:7" ht="18" customHeight="1" x14ac:dyDescent="0.25">
      <c r="A473" s="1" t="s">
        <v>487</v>
      </c>
      <c r="B473" s="8" t="s">
        <v>40</v>
      </c>
      <c r="F473" s="4" t="str">
        <f>CONCATENATE(Crén_GEF[[#This Row],[C1]],Crén_GEF[[#This Row],[C2]],Crén_GEF[[#This Row],[C3]],Crén_GEF[[#This Row],[C4]])</f>
        <v>GEF3</v>
      </c>
      <c r="G473" s="24" t="str">
        <f>IF(F475="","Pas de GEF pour ces activités",VLOOKUP(Crén_GEF[[#This Row],[C]],Créneau_semaine[],2,FALSE))</f>
        <v>40 48 3 11 19 27 35</v>
      </c>
    </row>
    <row r="474" spans="1:7" ht="18" customHeight="1" x14ac:dyDescent="0.25">
      <c r="A474" s="1" t="s">
        <v>488</v>
      </c>
      <c r="B474" s="3" t="s">
        <v>17</v>
      </c>
      <c r="F474" s="4" t="str">
        <f>CONCATENATE(Crén_GEF[[#This Row],[C1]],Crén_GEF[[#This Row],[C2]],Crén_GEF[[#This Row],[C3]],Crén_GEF[[#This Row],[C4]])</f>
        <v>GEF7</v>
      </c>
      <c r="G474" s="24" t="str">
        <f>IF(F476="","Pas de GEF pour ces activités",VLOOKUP(Crén_GEF[[#This Row],[C]],Créneau_semaine[],2,FALSE))</f>
        <v xml:space="preserve">36 44 52 7 15 23 31 </v>
      </c>
    </row>
    <row r="475" spans="1:7" ht="18" customHeight="1" x14ac:dyDescent="0.25">
      <c r="A475" s="1" t="s">
        <v>489</v>
      </c>
      <c r="B475" s="3" t="s">
        <v>33</v>
      </c>
      <c r="F475" s="4" t="str">
        <f>CONCATENATE(Crén_GEF[[#This Row],[C1]],Crén_GEF[[#This Row],[C2]],Crén_GEF[[#This Row],[C3]],Crén_GEF[[#This Row],[C4]])</f>
        <v>GEF1</v>
      </c>
      <c r="G475" s="24" t="str">
        <f>IF(F477="","Pas de GEF pour ces activités",VLOOKUP(Crén_GEF[[#This Row],[C]],Créneau_semaine[],2,FALSE))</f>
        <v>38 46 53 9 17 25 33</v>
      </c>
    </row>
    <row r="476" spans="1:7" ht="18" customHeight="1" x14ac:dyDescent="0.25">
      <c r="A476" s="1" t="s">
        <v>490</v>
      </c>
      <c r="B476" s="8" t="s">
        <v>40</v>
      </c>
      <c r="F476" s="4" t="str">
        <f>CONCATENATE(Crén_GEF[[#This Row],[C1]],Crén_GEF[[#This Row],[C2]],Crén_GEF[[#This Row],[C3]],Crén_GEF[[#This Row],[C4]])</f>
        <v>GEF3</v>
      </c>
      <c r="G476" s="24" t="str">
        <f>IF(F478="","Pas de GEF pour ces activités",VLOOKUP(Crén_GEF[[#This Row],[C]],Créneau_semaine[],2,FALSE))</f>
        <v>40 48 3 11 19 27 35</v>
      </c>
    </row>
    <row r="477" spans="1:7" ht="18" customHeight="1" x14ac:dyDescent="0.25">
      <c r="A477" s="1" t="s">
        <v>491</v>
      </c>
      <c r="B477" s="3" t="s">
        <v>30</v>
      </c>
      <c r="F477" s="4" t="str">
        <f>CONCATENATE(Crén_GEF[[#This Row],[C1]],Crén_GEF[[#This Row],[C2]],Crén_GEF[[#This Row],[C3]],Crén_GEF[[#This Row],[C4]])</f>
        <v>GEF8</v>
      </c>
      <c r="G477" s="24" t="str">
        <f>IF(F479="","Pas de GEF pour ces activités",VLOOKUP(Crén_GEF[[#This Row],[C]],Créneau_semaine[],2,FALSE))</f>
        <v>37 45 53 8 16 24 32</v>
      </c>
    </row>
    <row r="478" spans="1:7" ht="18" customHeight="1" x14ac:dyDescent="0.25">
      <c r="A478" s="1" t="s">
        <v>491</v>
      </c>
      <c r="B478" s="3" t="s">
        <v>31</v>
      </c>
      <c r="F478" s="4" t="str">
        <f>CONCATENATE(Crén_GEF[[#This Row],[C1]],Crén_GEF[[#This Row],[C2]],Crén_GEF[[#This Row],[C3]],Crén_GEF[[#This Row],[C4]])</f>
        <v>GEF4</v>
      </c>
      <c r="G478" s="24" t="str">
        <f>IF(F480="","Pas de GEF pour ces activités",VLOOKUP(Crén_GEF[[#This Row],[C]],Créneau_semaine[],2,FALSE))</f>
        <v>41 49 4 12 20 28 36</v>
      </c>
    </row>
    <row r="479" spans="1:7" ht="18" customHeight="1" x14ac:dyDescent="0.25">
      <c r="A479" s="1" t="s">
        <v>492</v>
      </c>
      <c r="B479" s="3" t="s">
        <v>30</v>
      </c>
      <c r="F479" s="4" t="str">
        <f>CONCATENATE(Crén_GEF[[#This Row],[C1]],Crén_GEF[[#This Row],[C2]],Crén_GEF[[#This Row],[C3]],Crén_GEF[[#This Row],[C4]])</f>
        <v>GEF8</v>
      </c>
      <c r="G479" s="24" t="str">
        <f>IF(F481="","Pas de GEF pour ces activités",VLOOKUP(Crén_GEF[[#This Row],[C]],Créneau_semaine[],2,FALSE))</f>
        <v>37 45 53 8 16 24 32</v>
      </c>
    </row>
    <row r="480" spans="1:7" ht="18" customHeight="1" x14ac:dyDescent="0.25">
      <c r="A480" s="1" t="s">
        <v>493</v>
      </c>
      <c r="B480" s="3" t="s">
        <v>33</v>
      </c>
      <c r="F480" s="4" t="str">
        <f>CONCATENATE(Crén_GEF[[#This Row],[C1]],Crén_GEF[[#This Row],[C2]],Crén_GEF[[#This Row],[C3]],Crén_GEF[[#This Row],[C4]])</f>
        <v>GEF1</v>
      </c>
      <c r="G480" s="24" t="str">
        <f>IF(F482="","Pas de GEF pour ces activités",VLOOKUP(Crén_GEF[[#This Row],[C]],Créneau_semaine[],2,FALSE))</f>
        <v>38 46 53 9 17 25 33</v>
      </c>
    </row>
    <row r="481" spans="1:7" ht="18" customHeight="1" x14ac:dyDescent="0.25">
      <c r="A481" s="1" t="s">
        <v>494</v>
      </c>
      <c r="B481" s="1" t="s">
        <v>51</v>
      </c>
      <c r="F481" s="4" t="str">
        <f>CONCATENATE(Crén_GEF[[#This Row],[C1]],Crén_GEF[[#This Row],[C2]],Crén_GEF[[#This Row],[C3]],Crén_GEF[[#This Row],[C4]])</f>
        <v>GEF6</v>
      </c>
      <c r="G481" s="24" t="str">
        <f>IF(F483="","Pas de GEF pour ces activités",VLOOKUP(Crén_GEF[[#This Row],[C]],Créneau_semaine[],2,FALSE))</f>
        <v>43 51 6 14 22 30 38</v>
      </c>
    </row>
    <row r="482" spans="1:7" ht="18" customHeight="1" x14ac:dyDescent="0.25">
      <c r="A482" s="1" t="s">
        <v>495</v>
      </c>
      <c r="B482" s="3" t="s">
        <v>17</v>
      </c>
      <c r="F482" s="4" t="str">
        <f>CONCATENATE(Crén_GEF[[#This Row],[C1]],Crén_GEF[[#This Row],[C2]],Crén_GEF[[#This Row],[C3]],Crén_GEF[[#This Row],[C4]])</f>
        <v>GEF7</v>
      </c>
      <c r="G482" s="24" t="str">
        <f>IF(F484="","Pas de GEF pour ces activités",VLOOKUP(Crén_GEF[[#This Row],[C]],Créneau_semaine[],2,FALSE))</f>
        <v xml:space="preserve">36 44 52 7 15 23 31 </v>
      </c>
    </row>
    <row r="483" spans="1:7" ht="18" customHeight="1" x14ac:dyDescent="0.25">
      <c r="A483" s="1" t="s">
        <v>496</v>
      </c>
      <c r="B483" s="8" t="s">
        <v>9</v>
      </c>
      <c r="F483" s="4" t="str">
        <f>CONCATENATE(Crén_GEF[[#This Row],[C1]],Crén_GEF[[#This Row],[C2]],Crén_GEF[[#This Row],[C3]],Crén_GEF[[#This Row],[C4]])</f>
        <v>GEF2</v>
      </c>
      <c r="G483" s="24" t="str">
        <f>IF(F485="","Pas de GEF pour ces activités",VLOOKUP(Crén_GEF[[#This Row],[C]],Créneau_semaine[],2,FALSE))</f>
        <v>39 47 2 10 18 26 34 0</v>
      </c>
    </row>
    <row r="484" spans="1:7" ht="18" customHeight="1" x14ac:dyDescent="0.25">
      <c r="A484" s="1" t="s">
        <v>497</v>
      </c>
      <c r="B484" s="3" t="s">
        <v>30</v>
      </c>
      <c r="C484" s="2" t="s">
        <v>31</v>
      </c>
      <c r="F484" s="4" t="str">
        <f>CONCATENATE(Crén_GEF[[#This Row],[C1]],Crén_GEF[[#This Row],[C2]],Crén_GEF[[#This Row],[C3]],Crén_GEF[[#This Row],[C4]])</f>
        <v>GEF8GEF4</v>
      </c>
      <c r="G484" s="24" t="str">
        <f>IF(F486="","Pas de GEF pour ces activités",VLOOKUP(Crén_GEF[[#This Row],[C]],Créneau_semaine[],2,FALSE))</f>
        <v>37 41 45 49 53 4 8 12 16 20 24 28 32 36</v>
      </c>
    </row>
    <row r="485" spans="1:7" ht="18" customHeight="1" x14ac:dyDescent="0.25">
      <c r="A485" s="1" t="s">
        <v>498</v>
      </c>
      <c r="B485" s="3" t="s">
        <v>30</v>
      </c>
      <c r="C485" s="2" t="s">
        <v>31</v>
      </c>
      <c r="F485" s="4" t="str">
        <f>CONCATENATE(Crén_GEF[[#This Row],[C1]],Crén_GEF[[#This Row],[C2]],Crén_GEF[[#This Row],[C3]],Crén_GEF[[#This Row],[C4]])</f>
        <v>GEF8GEF4</v>
      </c>
      <c r="G485" s="24" t="str">
        <f>IF(F487="","Pas de GEF pour ces activités",VLOOKUP(Crén_GEF[[#This Row],[C]],Créneau_semaine[],2,FALSE))</f>
        <v>37 41 45 49 53 4 8 12 16 20 24 28 32 36</v>
      </c>
    </row>
    <row r="486" spans="1:7" ht="18" customHeight="1" x14ac:dyDescent="0.25">
      <c r="A486" s="1" t="s">
        <v>499</v>
      </c>
      <c r="B486" s="8" t="s">
        <v>9</v>
      </c>
      <c r="C486" s="1" t="s">
        <v>51</v>
      </c>
      <c r="F486" s="4" t="str">
        <f>CONCATENATE(Crén_GEF[[#This Row],[C1]],Crén_GEF[[#This Row],[C2]],Crén_GEF[[#This Row],[C3]],Crén_GEF[[#This Row],[C4]])</f>
        <v>GEF2GEF6</v>
      </c>
      <c r="G486" s="24" t="str">
        <f>IF(F488="","Pas de GEF pour ces activités",VLOOKUP(Crén_GEF[[#This Row],[C]],Créneau_semaine[],2,FALSE))</f>
        <v>39 43 47 51 2 6 10 14 18 22 26 30 34 38</v>
      </c>
    </row>
    <row r="487" spans="1:7" ht="18" customHeight="1" x14ac:dyDescent="0.25">
      <c r="A487" s="1" t="s">
        <v>500</v>
      </c>
      <c r="B487" s="8" t="s">
        <v>42</v>
      </c>
      <c r="F487" s="4" t="str">
        <f>CONCATENATE(Crén_GEF[[#This Row],[C1]],Crén_GEF[[#This Row],[C2]],Crén_GEF[[#This Row],[C3]],Crén_GEF[[#This Row],[C4]])</f>
        <v>GEF5</v>
      </c>
      <c r="G487" s="24" t="str">
        <f>IF(F489="","Pas de GEF pour ces activités",VLOOKUP(Crén_GEF[[#This Row],[C]],Créneau_semaine[],2,FALSE))</f>
        <v>42 50 5 13 21 29 37</v>
      </c>
    </row>
    <row r="488" spans="1:7" ht="18" customHeight="1" x14ac:dyDescent="0.25">
      <c r="A488" s="1" t="s">
        <v>501</v>
      </c>
      <c r="B488" s="3" t="s">
        <v>17</v>
      </c>
      <c r="F488" s="4" t="str">
        <f>CONCATENATE(Crén_GEF[[#This Row],[C1]],Crén_GEF[[#This Row],[C2]],Crén_GEF[[#This Row],[C3]],Crén_GEF[[#This Row],[C4]])</f>
        <v>GEF7</v>
      </c>
      <c r="G488" s="24" t="str">
        <f>IF(F490="","Pas de GEF pour ces activités",VLOOKUP(Crén_GEF[[#This Row],[C]],Créneau_semaine[],2,FALSE))</f>
        <v xml:space="preserve">36 44 52 7 15 23 31 </v>
      </c>
    </row>
    <row r="489" spans="1:7" ht="18" customHeight="1" x14ac:dyDescent="0.25">
      <c r="A489" s="1" t="s">
        <v>502</v>
      </c>
      <c r="B489" s="8" t="s">
        <v>40</v>
      </c>
      <c r="F489" s="4" t="str">
        <f>CONCATENATE(Crén_GEF[[#This Row],[C1]],Crén_GEF[[#This Row],[C2]],Crén_GEF[[#This Row],[C3]],Crén_GEF[[#This Row],[C4]])</f>
        <v>GEF3</v>
      </c>
      <c r="G489" s="24" t="str">
        <f>IF(F491="","Pas de GEF pour ces activités",VLOOKUP(Crén_GEF[[#This Row],[C]],Créneau_semaine[],2,FALSE))</f>
        <v>40 48 3 11 19 27 35</v>
      </c>
    </row>
    <row r="490" spans="1:7" ht="18" customHeight="1" x14ac:dyDescent="0.25">
      <c r="A490" s="1" t="s">
        <v>503</v>
      </c>
      <c r="B490" s="3" t="s">
        <v>33</v>
      </c>
      <c r="F490" s="4" t="str">
        <f>CONCATENATE(Crén_GEF[[#This Row],[C1]],Crén_GEF[[#This Row],[C2]],Crén_GEF[[#This Row],[C3]],Crén_GEF[[#This Row],[C4]])</f>
        <v>GEF1</v>
      </c>
      <c r="G490" s="24" t="str">
        <f>IF(F492="","Pas de GEF pour ces activités",VLOOKUP(Crén_GEF[[#This Row],[C]],Créneau_semaine[],2,FALSE))</f>
        <v>38 46 53 9 17 25 33</v>
      </c>
    </row>
    <row r="491" spans="1:7" ht="18" customHeight="1" x14ac:dyDescent="0.25">
      <c r="A491" s="1" t="s">
        <v>504</v>
      </c>
      <c r="B491" s="8" t="s">
        <v>9</v>
      </c>
      <c r="C491" s="1" t="s">
        <v>51</v>
      </c>
      <c r="F491" s="4" t="str">
        <f>CONCATENATE(Crén_GEF[[#This Row],[C1]],Crén_GEF[[#This Row],[C2]],Crén_GEF[[#This Row],[C3]],Crén_GEF[[#This Row],[C4]])</f>
        <v>GEF2GEF6</v>
      </c>
      <c r="G491" s="24" t="str">
        <f>IF(F493="","Pas de GEF pour ces activités",VLOOKUP(Crén_GEF[[#This Row],[C]],Créneau_semaine[],2,FALSE))</f>
        <v>39 43 47 51 2 6 10 14 18 22 26 30 34 38</v>
      </c>
    </row>
    <row r="492" spans="1:7" ht="18" customHeight="1" x14ac:dyDescent="0.25">
      <c r="A492" s="1" t="s">
        <v>505</v>
      </c>
      <c r="B492" s="8" t="s">
        <v>69</v>
      </c>
      <c r="F492" s="4" t="str">
        <f>CONCATENATE(Crén_GEF[[#This Row],[C1]],Crén_GEF[[#This Row],[C2]],Crén_GEF[[#This Row],[C3]],Crén_GEF[[#This Row],[C4]])</f>
        <v>CRS_IMPAIR</v>
      </c>
      <c r="G492" s="24" t="str">
        <f>IF(F494="","Pas de GEF pour ces activités",VLOOKUP(Crén_GEF[[#This Row],[C]],Créneau_semaine[],2,FALSE))</f>
        <v>Semaine impaire</v>
      </c>
    </row>
    <row r="493" spans="1:7" ht="18" customHeight="1" x14ac:dyDescent="0.25">
      <c r="A493" s="1" t="s">
        <v>506</v>
      </c>
      <c r="B493" s="8" t="s">
        <v>40</v>
      </c>
      <c r="F493" s="4" t="str">
        <f>CONCATENATE(Crén_GEF[[#This Row],[C1]],Crén_GEF[[#This Row],[C2]],Crén_GEF[[#This Row],[C3]],Crén_GEF[[#This Row],[C4]])</f>
        <v>GEF3</v>
      </c>
      <c r="G493" s="24" t="str">
        <f>IF(F495="","Pas de GEF pour ces activités",VLOOKUP(Crén_GEF[[#This Row],[C]],Créneau_semaine[],2,FALSE))</f>
        <v>40 48 3 11 19 27 35</v>
      </c>
    </row>
    <row r="494" spans="1:7" ht="18" customHeight="1" x14ac:dyDescent="0.25">
      <c r="A494" s="1" t="s">
        <v>507</v>
      </c>
      <c r="B494" s="3" t="s">
        <v>33</v>
      </c>
      <c r="C494" s="1" t="s">
        <v>42</v>
      </c>
      <c r="F494" s="4" t="str">
        <f>CONCATENATE(Crén_GEF[[#This Row],[C1]],Crén_GEF[[#This Row],[C2]],Crén_GEF[[#This Row],[C3]],Crén_GEF[[#This Row],[C4]])</f>
        <v>GEF1GEF5</v>
      </c>
      <c r="G494" s="24" t="str">
        <f>IF(F496="","Pas de GEF pour ces activités",VLOOKUP(Crén_GEF[[#This Row],[C]],Créneau_semaine[],2,FALSE))</f>
        <v>38 42 46 50 53 5 9 13 17 21 25 29 33 37</v>
      </c>
    </row>
    <row r="495" spans="1:7" ht="18" customHeight="1" x14ac:dyDescent="0.25">
      <c r="A495" s="1" t="s">
        <v>508</v>
      </c>
      <c r="B495" s="3" t="s">
        <v>30</v>
      </c>
      <c r="C495" s="2" t="s">
        <v>31</v>
      </c>
      <c r="F495" s="4" t="str">
        <f>CONCATENATE(Crén_GEF[[#This Row],[C1]],Crén_GEF[[#This Row],[C2]],Crén_GEF[[#This Row],[C3]],Crén_GEF[[#This Row],[C4]])</f>
        <v>GEF8GEF4</v>
      </c>
      <c r="G495" s="24" t="str">
        <f>IF(F497="","Pas de GEF pour ces activités",VLOOKUP(Crén_GEF[[#This Row],[C]],Créneau_semaine[],2,FALSE))</f>
        <v>37 41 45 49 53 4 8 12 16 20 24 28 32 36</v>
      </c>
    </row>
    <row r="496" spans="1:7" ht="18" customHeight="1" x14ac:dyDescent="0.25">
      <c r="A496" s="1" t="s">
        <v>509</v>
      </c>
      <c r="B496" s="3" t="s">
        <v>30</v>
      </c>
      <c r="C496" s="2" t="s">
        <v>31</v>
      </c>
      <c r="F496" s="4" t="str">
        <f>CONCATENATE(Crén_GEF[[#This Row],[C1]],Crén_GEF[[#This Row],[C2]],Crén_GEF[[#This Row],[C3]],Crén_GEF[[#This Row],[C4]])</f>
        <v>GEF8GEF4</v>
      </c>
      <c r="G496" s="24" t="str">
        <f>IF(F498="","Pas de GEF pour ces activités",VLOOKUP(Crén_GEF[[#This Row],[C]],Créneau_semaine[],2,FALSE))</f>
        <v>37 41 45 49 53 4 8 12 16 20 24 28 32 36</v>
      </c>
    </row>
    <row r="497" spans="1:7" ht="18" customHeight="1" x14ac:dyDescent="0.25">
      <c r="A497" s="1" t="s">
        <v>510</v>
      </c>
      <c r="B497" s="3" t="s">
        <v>17</v>
      </c>
      <c r="F497" s="4" t="str">
        <f>CONCATENATE(Crén_GEF[[#This Row],[C1]],Crén_GEF[[#This Row],[C2]],Crén_GEF[[#This Row],[C3]],Crén_GEF[[#This Row],[C4]])</f>
        <v>GEF7</v>
      </c>
      <c r="G497" s="24" t="str">
        <f>IF(F499="","Pas de GEF pour ces activités",VLOOKUP(Crén_GEF[[#This Row],[C]],Créneau_semaine[],2,FALSE))</f>
        <v xml:space="preserve">36 44 52 7 15 23 31 </v>
      </c>
    </row>
    <row r="498" spans="1:7" ht="18" customHeight="1" x14ac:dyDescent="0.25">
      <c r="A498" s="1" t="s">
        <v>511</v>
      </c>
      <c r="B498" s="8" t="s">
        <v>9</v>
      </c>
      <c r="C498" s="1" t="s">
        <v>51</v>
      </c>
      <c r="F498" s="4" t="str">
        <f>CONCATENATE(Crén_GEF[[#This Row],[C1]],Crén_GEF[[#This Row],[C2]],Crén_GEF[[#This Row],[C3]],Crén_GEF[[#This Row],[C4]])</f>
        <v>GEF2GEF6</v>
      </c>
      <c r="G498" s="24" t="str">
        <f>IF(F500="","Pas de GEF pour ces activités",VLOOKUP(Crén_GEF[[#This Row],[C]],Créneau_semaine[],2,FALSE))</f>
        <v>39 43 47 51 2 6 10 14 18 22 26 30 34 38</v>
      </c>
    </row>
    <row r="499" spans="1:7" ht="18" customHeight="1" x14ac:dyDescent="0.25">
      <c r="A499" s="1" t="s">
        <v>512</v>
      </c>
      <c r="B499" s="3" t="s">
        <v>33</v>
      </c>
      <c r="F499" s="4" t="str">
        <f>CONCATENATE(Crén_GEF[[#This Row],[C1]],Crén_GEF[[#This Row],[C2]],Crén_GEF[[#This Row],[C3]],Crén_GEF[[#This Row],[C4]])</f>
        <v>GEF1</v>
      </c>
      <c r="G499" s="24" t="str">
        <f>IF(F501="","Pas de GEF pour ces activités",VLOOKUP(Crén_GEF[[#This Row],[C]],Créneau_semaine[],2,FALSE))</f>
        <v>38 46 53 9 17 25 33</v>
      </c>
    </row>
    <row r="500" spans="1:7" ht="18" customHeight="1" x14ac:dyDescent="0.25">
      <c r="A500" s="1" t="s">
        <v>513</v>
      </c>
      <c r="B500" s="3" t="s">
        <v>30</v>
      </c>
      <c r="F500" s="4" t="str">
        <f>CONCATENATE(Crén_GEF[[#This Row],[C1]],Crén_GEF[[#This Row],[C2]],Crén_GEF[[#This Row],[C3]],Crén_GEF[[#This Row],[C4]])</f>
        <v>GEF8</v>
      </c>
      <c r="G500" s="24" t="str">
        <f>IF(F502="","Pas de GEF pour ces activités",VLOOKUP(Crén_GEF[[#This Row],[C]],Créneau_semaine[],2,FALSE))</f>
        <v>37 45 53 8 16 24 32</v>
      </c>
    </row>
    <row r="501" spans="1:7" ht="18" customHeight="1" x14ac:dyDescent="0.25">
      <c r="A501" s="1" t="s">
        <v>514</v>
      </c>
      <c r="B501" s="8" t="s">
        <v>9</v>
      </c>
      <c r="F501" s="4" t="str">
        <f>CONCATENATE(Crén_GEF[[#This Row],[C1]],Crén_GEF[[#This Row],[C2]],Crén_GEF[[#This Row],[C3]],Crén_GEF[[#This Row],[C4]])</f>
        <v>GEF2</v>
      </c>
      <c r="G501" s="24" t="str">
        <f>IF(F503="","Pas de GEF pour ces activités",VLOOKUP(Crén_GEF[[#This Row],[C]],Créneau_semaine[],2,FALSE))</f>
        <v>39 47 2 10 18 26 34 0</v>
      </c>
    </row>
    <row r="502" spans="1:7" ht="18" customHeight="1" x14ac:dyDescent="0.25">
      <c r="A502" s="1" t="s">
        <v>515</v>
      </c>
      <c r="B502" s="3" t="s">
        <v>30</v>
      </c>
      <c r="F502" s="4" t="str">
        <f>CONCATENATE(Crén_GEF[[#This Row],[C1]],Crén_GEF[[#This Row],[C2]],Crén_GEF[[#This Row],[C3]],Crén_GEF[[#This Row],[C4]])</f>
        <v>GEF8</v>
      </c>
      <c r="G502" s="24" t="str">
        <f>IF(F504="","Pas de GEF pour ces activités",VLOOKUP(Crén_GEF[[#This Row],[C]],Créneau_semaine[],2,FALSE))</f>
        <v>37 45 53 8 16 24 32</v>
      </c>
    </row>
    <row r="503" spans="1:7" ht="18" customHeight="1" x14ac:dyDescent="0.25">
      <c r="A503" s="1" t="s">
        <v>516</v>
      </c>
      <c r="B503" s="3" t="s">
        <v>33</v>
      </c>
      <c r="C503" s="1" t="s">
        <v>42</v>
      </c>
      <c r="F503" s="4" t="str">
        <f>CONCATENATE(Crén_GEF[[#This Row],[C1]],Crén_GEF[[#This Row],[C2]],Crén_GEF[[#This Row],[C3]],Crén_GEF[[#This Row],[C4]])</f>
        <v>GEF1GEF5</v>
      </c>
      <c r="G503" s="24" t="str">
        <f>IF(F505="","Pas de GEF pour ces activités",VLOOKUP(Crén_GEF[[#This Row],[C]],Créneau_semaine[],2,FALSE))</f>
        <v>38 42 46 50 53 5 9 13 17 21 25 29 33 37</v>
      </c>
    </row>
    <row r="504" spans="1:7" ht="18" customHeight="1" x14ac:dyDescent="0.25">
      <c r="A504" s="1" t="s">
        <v>517</v>
      </c>
      <c r="B504" s="3" t="s">
        <v>17</v>
      </c>
      <c r="C504" s="1" t="s">
        <v>33</v>
      </c>
      <c r="F504" s="4" t="str">
        <f>CONCATENATE(Crén_GEF[[#This Row],[C1]],Crén_GEF[[#This Row],[C2]],Crén_GEF[[#This Row],[C3]],Crén_GEF[[#This Row],[C4]])</f>
        <v>GEF7GEF1</v>
      </c>
      <c r="G504" s="24" t="str">
        <f>IF(F506="","Pas de GEF pour ces activités",VLOOKUP(Crén_GEF[[#This Row],[C]],Créneau_semaine[],2,FALSE))</f>
        <v>36 38 44 46 52 53 7 9 15 17 23 25 31 33</v>
      </c>
    </row>
    <row r="505" spans="1:7" ht="18" customHeight="1" x14ac:dyDescent="0.25">
      <c r="A505" s="1" t="s">
        <v>518</v>
      </c>
      <c r="B505" s="3" t="s">
        <v>17</v>
      </c>
      <c r="F505" s="4" t="str">
        <f>CONCATENATE(Crén_GEF[[#This Row],[C1]],Crén_GEF[[#This Row],[C2]],Crén_GEF[[#This Row],[C3]],Crén_GEF[[#This Row],[C4]])</f>
        <v>GEF7</v>
      </c>
      <c r="G505" s="24" t="str">
        <f>IF(F507="","Pas de GEF pour ces activités",VLOOKUP(Crén_GEF[[#This Row],[C]],Créneau_semaine[],2,FALSE))</f>
        <v xml:space="preserve">36 44 52 7 15 23 31 </v>
      </c>
    </row>
    <row r="506" spans="1:7" ht="18" customHeight="1" x14ac:dyDescent="0.25">
      <c r="A506" s="1" t="s">
        <v>519</v>
      </c>
      <c r="B506" s="3" t="s">
        <v>33</v>
      </c>
      <c r="F506" s="4" t="str">
        <f>CONCATENATE(Crén_GEF[[#This Row],[C1]],Crén_GEF[[#This Row],[C2]],Crén_GEF[[#This Row],[C3]],Crén_GEF[[#This Row],[C4]])</f>
        <v>GEF1</v>
      </c>
      <c r="G506" s="24" t="str">
        <f>IF(F508="","Pas de GEF pour ces activités",VLOOKUP(Crén_GEF[[#This Row],[C]],Créneau_semaine[],2,FALSE))</f>
        <v>38 46 53 9 17 25 33</v>
      </c>
    </row>
    <row r="507" spans="1:7" ht="18" customHeight="1" x14ac:dyDescent="0.25">
      <c r="A507" s="1" t="s">
        <v>520</v>
      </c>
      <c r="B507" s="8" t="s">
        <v>173</v>
      </c>
      <c r="F507" s="4" t="str">
        <f>CONCATENATE(Crén_GEF[[#This Row],[C1]],Crén_GEF[[#This Row],[C2]],Crén_GEF[[#This Row],[C3]],Crén_GEF[[#This Row],[C4]])</f>
        <v>CRS_PAIR</v>
      </c>
      <c r="G507" s="24" t="str">
        <f>IF(F509="","Pas de GEF pour ces activités",VLOOKUP(Crén_GEF[[#This Row],[C]],Créneau_semaine[],2,FALSE))</f>
        <v>Semaine paire</v>
      </c>
    </row>
    <row r="508" spans="1:7" ht="18" customHeight="1" x14ac:dyDescent="0.25">
      <c r="A508" s="1" t="s">
        <v>521</v>
      </c>
      <c r="B508" s="3" t="s">
        <v>30</v>
      </c>
      <c r="F508" s="4" t="str">
        <f>CONCATENATE(Crén_GEF[[#This Row],[C1]],Crén_GEF[[#This Row],[C2]],Crén_GEF[[#This Row],[C3]],Crén_GEF[[#This Row],[C4]])</f>
        <v>GEF8</v>
      </c>
      <c r="G508" s="24" t="str">
        <f>IF(F510="","Pas de GEF pour ces activités",VLOOKUP(Crén_GEF[[#This Row],[C]],Créneau_semaine[],2,FALSE))</f>
        <v>37 45 53 8 16 24 32</v>
      </c>
    </row>
    <row r="509" spans="1:7" ht="18" customHeight="1" x14ac:dyDescent="0.25">
      <c r="A509" s="1" t="s">
        <v>522</v>
      </c>
      <c r="B509" s="3" t="s">
        <v>17</v>
      </c>
      <c r="C509" s="1" t="s">
        <v>30</v>
      </c>
      <c r="D509" s="1" t="s">
        <v>40</v>
      </c>
      <c r="E509" s="1" t="s">
        <v>31</v>
      </c>
      <c r="F509" s="4" t="str">
        <f>CONCATENATE(Crén_GEF[[#This Row],[C1]],Crén_GEF[[#This Row],[C2]],Crén_GEF[[#This Row],[C3]],Crén_GEF[[#This Row],[C4]])</f>
        <v>GEF7GEF8GEF3GEF4</v>
      </c>
      <c r="G509" s="24" t="str">
        <f>IF(F511="","Pas de GEF pour ces activités",VLOOKUP(Crén_GEF[[#This Row],[C]],Créneau_semaine[],2,FALSE))</f>
        <v>36 37 40 41 44 45 48 49 52 53 3 4 7 8 11 12 15 16 19 20 23 24 27 28 31 32 35 36</v>
      </c>
    </row>
    <row r="510" spans="1:7" ht="18" customHeight="1" x14ac:dyDescent="0.25">
      <c r="A510" s="1" t="s">
        <v>523</v>
      </c>
      <c r="B510" s="3" t="s">
        <v>17</v>
      </c>
      <c r="C510" s="1" t="s">
        <v>40</v>
      </c>
      <c r="F510" s="4" t="str">
        <f>CONCATENATE(Crén_GEF[[#This Row],[C1]],Crén_GEF[[#This Row],[C2]],Crén_GEF[[#This Row],[C3]],Crén_GEF[[#This Row],[C4]])</f>
        <v>GEF7GEF3</v>
      </c>
      <c r="G510" s="24" t="str">
        <f>IF(F512="","Pas de GEF pour ces activités",VLOOKUP(Crén_GEF[[#This Row],[C]],Créneau_semaine[],2,FALSE))</f>
        <v>36 40 44 48 52 3 7 11 15 19 23 27 31 35</v>
      </c>
    </row>
    <row r="511" spans="1:7" ht="18" customHeight="1" x14ac:dyDescent="0.25">
      <c r="A511" s="1" t="s">
        <v>524</v>
      </c>
      <c r="B511" s="3" t="s">
        <v>33</v>
      </c>
      <c r="C511" s="1" t="s">
        <v>9</v>
      </c>
      <c r="D511" s="1" t="s">
        <v>42</v>
      </c>
      <c r="E511" s="1" t="s">
        <v>51</v>
      </c>
      <c r="F511" s="4" t="str">
        <f>CONCATENATE(Crén_GEF[[#This Row],[C1]],Crén_GEF[[#This Row],[C2]],Crén_GEF[[#This Row],[C3]],Crén_GEF[[#This Row],[C4]])</f>
        <v>GEF1GEF2GEF5GEF6</v>
      </c>
      <c r="G511" s="24" t="str">
        <f>IF(F513="","Pas de GEF pour ces activités",VLOOKUP(Crén_GEF[[#This Row],[C]],Créneau_semaine[],2,FALSE))</f>
        <v>38 39 42 43 46 47 50 51 53 2 5 6 9 10 13 14 17 18 21 22 25 26 29 30 33 34 37 38</v>
      </c>
    </row>
    <row r="512" spans="1:7" ht="18" customHeight="1" x14ac:dyDescent="0.25">
      <c r="A512" s="1" t="s">
        <v>525</v>
      </c>
      <c r="B512" s="3" t="s">
        <v>33</v>
      </c>
      <c r="C512" s="1" t="s">
        <v>42</v>
      </c>
      <c r="F512" s="4" t="str">
        <f>CONCATENATE(Crén_GEF[[#This Row],[C1]],Crén_GEF[[#This Row],[C2]],Crén_GEF[[#This Row],[C3]],Crén_GEF[[#This Row],[C4]])</f>
        <v>GEF1GEF5</v>
      </c>
      <c r="G512" s="24" t="str">
        <f>IF(F514="","Pas de GEF pour ces activités",VLOOKUP(Crén_GEF[[#This Row],[C]],Créneau_semaine[],2,FALSE))</f>
        <v>38 42 46 50 53 5 9 13 17 21 25 29 33 37</v>
      </c>
    </row>
    <row r="513" spans="1:7" ht="18" customHeight="1" x14ac:dyDescent="0.25">
      <c r="A513" s="1" t="s">
        <v>526</v>
      </c>
      <c r="B513" s="3" t="s">
        <v>30</v>
      </c>
      <c r="C513" s="2" t="s">
        <v>31</v>
      </c>
      <c r="F513" s="4" t="str">
        <f>CONCATENATE(Crén_GEF[[#This Row],[C1]],Crén_GEF[[#This Row],[C2]],Crén_GEF[[#This Row],[C3]],Crén_GEF[[#This Row],[C4]])</f>
        <v>GEF8GEF4</v>
      </c>
      <c r="G513" s="24" t="str">
        <f>IF(F515="","Pas de GEF pour ces activités",VLOOKUP(Crén_GEF[[#This Row],[C]],Créneau_semaine[],2,FALSE))</f>
        <v>37 41 45 49 53 4 8 12 16 20 24 28 32 36</v>
      </c>
    </row>
    <row r="514" spans="1:7" ht="18" customHeight="1" x14ac:dyDescent="0.25">
      <c r="A514" s="1" t="s">
        <v>527</v>
      </c>
      <c r="B514" s="8" t="s">
        <v>9</v>
      </c>
      <c r="C514" s="1" t="s">
        <v>51</v>
      </c>
      <c r="F514" s="4" t="str">
        <f>CONCATENATE(Crén_GEF[[#This Row],[C1]],Crén_GEF[[#This Row],[C2]],Crén_GEF[[#This Row],[C3]],Crén_GEF[[#This Row],[C4]])</f>
        <v>GEF2GEF6</v>
      </c>
      <c r="G514" s="24" t="str">
        <f>IF(F516="","Pas de GEF pour ces activités",VLOOKUP(Crén_GEF[[#This Row],[C]],Créneau_semaine[],2,FALSE))</f>
        <v>39 43 47 51 2 6 10 14 18 22 26 30 34 38</v>
      </c>
    </row>
    <row r="515" spans="1:7" ht="18" customHeight="1" x14ac:dyDescent="0.25">
      <c r="A515" s="1" t="s">
        <v>528</v>
      </c>
      <c r="B515" s="8" t="s">
        <v>9</v>
      </c>
      <c r="C515" s="1" t="s">
        <v>51</v>
      </c>
      <c r="F515" s="4" t="str">
        <f>CONCATENATE(Crén_GEF[[#This Row],[C1]],Crén_GEF[[#This Row],[C2]],Crén_GEF[[#This Row],[C3]],Crén_GEF[[#This Row],[C4]])</f>
        <v>GEF2GEF6</v>
      </c>
      <c r="G515" s="24" t="str">
        <f>IF(F517="","Pas de GEF pour ces activités",VLOOKUP(Crén_GEF[[#This Row],[C]],Créneau_semaine[],2,FALSE))</f>
        <v>39 43 47 51 2 6 10 14 18 22 26 30 34 38</v>
      </c>
    </row>
    <row r="516" spans="1:7" ht="18" customHeight="1" x14ac:dyDescent="0.25">
      <c r="A516" s="1" t="s">
        <v>529</v>
      </c>
      <c r="B516" s="3" t="s">
        <v>31</v>
      </c>
      <c r="F516" s="4" t="str">
        <f>CONCATENATE(Crén_GEF[[#This Row],[C1]],Crén_GEF[[#This Row],[C2]],Crén_GEF[[#This Row],[C3]],Crén_GEF[[#This Row],[C4]])</f>
        <v>GEF4</v>
      </c>
      <c r="G516" s="24" t="str">
        <f>IF(F518="","Pas de GEF pour ces activités",VLOOKUP(Crén_GEF[[#This Row],[C]],Créneau_semaine[],2,FALSE))</f>
        <v>41 49 4 12 20 28 36</v>
      </c>
    </row>
    <row r="517" spans="1:7" ht="18" customHeight="1" x14ac:dyDescent="0.25">
      <c r="A517" s="1" t="s">
        <v>530</v>
      </c>
      <c r="B517" s="3" t="s">
        <v>17</v>
      </c>
      <c r="C517" s="1" t="s">
        <v>30</v>
      </c>
      <c r="D517" s="1" t="s">
        <v>40</v>
      </c>
      <c r="E517" s="1" t="s">
        <v>31</v>
      </c>
      <c r="F517" s="4" t="str">
        <f>CONCATENATE(Crén_GEF[[#This Row],[C1]],Crén_GEF[[#This Row],[C2]],Crén_GEF[[#This Row],[C3]],Crén_GEF[[#This Row],[C4]])</f>
        <v>GEF7GEF8GEF3GEF4</v>
      </c>
      <c r="G517" s="24" t="str">
        <f>IF(F519="","Pas de GEF pour ces activités",VLOOKUP(Crén_GEF[[#This Row],[C]],Créneau_semaine[],2,FALSE))</f>
        <v>36 37 40 41 44 45 48 49 52 53 3 4 7 8 11 12 15 16 19 20 23 24 27 28 31 32 35 36</v>
      </c>
    </row>
    <row r="518" spans="1:7" ht="18" customHeight="1" x14ac:dyDescent="0.25">
      <c r="A518" s="1" t="s">
        <v>531</v>
      </c>
      <c r="B518" s="3" t="s">
        <v>31</v>
      </c>
      <c r="F518" s="4" t="str">
        <f>CONCATENATE(Crén_GEF[[#This Row],[C1]],Crén_GEF[[#This Row],[C2]],Crén_GEF[[#This Row],[C3]],Crén_GEF[[#This Row],[C4]])</f>
        <v>GEF4</v>
      </c>
      <c r="G518" s="24" t="str">
        <f>IF(F520="","Pas de GEF pour ces activités",VLOOKUP(Crén_GEF[[#This Row],[C]],Créneau_semaine[],2,FALSE))</f>
        <v>41 49 4 12 20 28 36</v>
      </c>
    </row>
    <row r="519" spans="1:7" ht="18" customHeight="1" x14ac:dyDescent="0.25">
      <c r="A519" s="1" t="s">
        <v>532</v>
      </c>
      <c r="B519" s="3" t="s">
        <v>33</v>
      </c>
      <c r="C519" s="1" t="s">
        <v>9</v>
      </c>
      <c r="D519" s="1" t="s">
        <v>42</v>
      </c>
      <c r="E519" s="1" t="s">
        <v>51</v>
      </c>
      <c r="F519" s="4" t="str">
        <f>CONCATENATE(Crén_GEF[[#This Row],[C1]],Crén_GEF[[#This Row],[C2]],Crén_GEF[[#This Row],[C3]],Crén_GEF[[#This Row],[C4]])</f>
        <v>GEF1GEF2GEF5GEF6</v>
      </c>
      <c r="G519" s="24" t="str">
        <f>IF(F521="","Pas de GEF pour ces activités",VLOOKUP(Crén_GEF[[#This Row],[C]],Créneau_semaine[],2,FALSE))</f>
        <v>38 39 42 43 46 47 50 51 53 2 5 6 9 10 13 14 17 18 21 22 25 26 29 30 33 34 37 38</v>
      </c>
    </row>
    <row r="520" spans="1:7" ht="18" customHeight="1" x14ac:dyDescent="0.25">
      <c r="A520" s="1" t="s">
        <v>533</v>
      </c>
      <c r="B520" s="8" t="s">
        <v>42</v>
      </c>
      <c r="F520" s="4" t="str">
        <f>CONCATENATE(Crén_GEF[[#This Row],[C1]],Crén_GEF[[#This Row],[C2]],Crén_GEF[[#This Row],[C3]],Crén_GEF[[#This Row],[C4]])</f>
        <v>GEF5</v>
      </c>
      <c r="G520" s="24" t="str">
        <f>IF(F522="","Pas de GEF pour ces activités",VLOOKUP(Crén_GEF[[#This Row],[C]],Créneau_semaine[],2,FALSE))</f>
        <v>42 50 5 13 21 29 37</v>
      </c>
    </row>
    <row r="521" spans="1:7" ht="18" customHeight="1" x14ac:dyDescent="0.25">
      <c r="A521" s="1" t="s">
        <v>534</v>
      </c>
      <c r="B521" s="3" t="s">
        <v>17</v>
      </c>
      <c r="F521" s="4" t="str">
        <f>CONCATENATE(Crén_GEF[[#This Row],[C1]],Crén_GEF[[#This Row],[C2]],Crén_GEF[[#This Row],[C3]],Crén_GEF[[#This Row],[C4]])</f>
        <v>GEF7</v>
      </c>
      <c r="G521" s="24" t="str">
        <f>IF(F523="","Pas de GEF pour ces activités",VLOOKUP(Crén_GEF[[#This Row],[C]],Créneau_semaine[],2,FALSE))</f>
        <v xml:space="preserve">36 44 52 7 15 23 31 </v>
      </c>
    </row>
    <row r="522" spans="1:7" ht="18" customHeight="1" x14ac:dyDescent="0.25">
      <c r="A522" s="1" t="s">
        <v>535</v>
      </c>
      <c r="B522" s="3" t="s">
        <v>33</v>
      </c>
      <c r="F522" s="4" t="str">
        <f>CONCATENATE(Crén_GEF[[#This Row],[C1]],Crén_GEF[[#This Row],[C2]],Crén_GEF[[#This Row],[C3]],Crén_GEF[[#This Row],[C4]])</f>
        <v>GEF1</v>
      </c>
      <c r="G522" s="24" t="str">
        <f>IF(F524="","Pas de GEF pour ces activités",VLOOKUP(Crén_GEF[[#This Row],[C]],Créneau_semaine[],2,FALSE))</f>
        <v>38 46 53 9 17 25 33</v>
      </c>
    </row>
    <row r="523" spans="1:7" ht="18" customHeight="1" x14ac:dyDescent="0.25">
      <c r="A523" s="1" t="s">
        <v>536</v>
      </c>
      <c r="B523" s="8" t="s">
        <v>40</v>
      </c>
      <c r="F523" s="4" t="str">
        <f>CONCATENATE(Crén_GEF[[#This Row],[C1]],Crén_GEF[[#This Row],[C2]],Crén_GEF[[#This Row],[C3]],Crén_GEF[[#This Row],[C4]])</f>
        <v>GEF3</v>
      </c>
      <c r="G523" s="24" t="str">
        <f>IF(F525="","Pas de GEF pour ces activités",VLOOKUP(Crén_GEF[[#This Row],[C]],Créneau_semaine[],2,FALSE))</f>
        <v>40 48 3 11 19 27 35</v>
      </c>
    </row>
    <row r="524" spans="1:7" ht="18" customHeight="1" x14ac:dyDescent="0.25">
      <c r="A524" s="1" t="s">
        <v>537</v>
      </c>
      <c r="B524" s="8" t="s">
        <v>42</v>
      </c>
      <c r="F524" s="4" t="str">
        <f>CONCATENATE(Crén_GEF[[#This Row],[C1]],Crén_GEF[[#This Row],[C2]],Crén_GEF[[#This Row],[C3]],Crén_GEF[[#This Row],[C4]])</f>
        <v>GEF5</v>
      </c>
      <c r="G524" s="24" t="str">
        <f>IF(F526="","Pas de GEF pour ces activités",VLOOKUP(Crén_GEF[[#This Row],[C]],Créneau_semaine[],2,FALSE))</f>
        <v>42 50 5 13 21 29 37</v>
      </c>
    </row>
    <row r="525" spans="1:7" ht="18" customHeight="1" x14ac:dyDescent="0.25">
      <c r="A525" s="1" t="s">
        <v>538</v>
      </c>
      <c r="B525" s="1" t="s">
        <v>51</v>
      </c>
      <c r="F525" s="4" t="str">
        <f>CONCATENATE(Crén_GEF[[#This Row],[C1]],Crén_GEF[[#This Row],[C2]],Crén_GEF[[#This Row],[C3]],Crén_GEF[[#This Row],[C4]])</f>
        <v>GEF6</v>
      </c>
      <c r="G525" s="24" t="str">
        <f>IF(F527="","Pas de GEF pour ces activités",VLOOKUP(Crén_GEF[[#This Row],[C]],Créneau_semaine[],2,FALSE))</f>
        <v>43 51 6 14 22 30 38</v>
      </c>
    </row>
    <row r="526" spans="1:7" ht="18" customHeight="1" x14ac:dyDescent="0.25">
      <c r="A526" s="1" t="s">
        <v>539</v>
      </c>
      <c r="B526" s="3" t="s">
        <v>30</v>
      </c>
      <c r="F526" s="4" t="str">
        <f>CONCATENATE(Crén_GEF[[#This Row],[C1]],Crén_GEF[[#This Row],[C2]],Crén_GEF[[#This Row],[C3]],Crén_GEF[[#This Row],[C4]])</f>
        <v>GEF8</v>
      </c>
      <c r="G526" s="24" t="str">
        <f>IF(F528="","Pas de GEF pour ces activités",VLOOKUP(Crén_GEF[[#This Row],[C]],Créneau_semaine[],2,FALSE))</f>
        <v>37 45 53 8 16 24 32</v>
      </c>
    </row>
    <row r="527" spans="1:7" ht="18" customHeight="1" x14ac:dyDescent="0.25">
      <c r="A527" s="1" t="s">
        <v>540</v>
      </c>
      <c r="B527" s="3" t="s">
        <v>17</v>
      </c>
      <c r="C527" s="1" t="s">
        <v>30</v>
      </c>
      <c r="D527" s="1" t="s">
        <v>40</v>
      </c>
      <c r="E527" s="1" t="s">
        <v>31</v>
      </c>
      <c r="F527" s="4" t="str">
        <f>CONCATENATE(Crén_GEF[[#This Row],[C1]],Crén_GEF[[#This Row],[C2]],Crén_GEF[[#This Row],[C3]],Crén_GEF[[#This Row],[C4]])</f>
        <v>GEF7GEF8GEF3GEF4</v>
      </c>
      <c r="G527" s="24" t="str">
        <f>IF(F529="","Pas de GEF pour ces activités",VLOOKUP(Crén_GEF[[#This Row],[C]],Créneau_semaine[],2,FALSE))</f>
        <v>36 37 40 41 44 45 48 49 52 53 3 4 7 8 11 12 15 16 19 20 23 24 27 28 31 32 35 36</v>
      </c>
    </row>
    <row r="528" spans="1:7" ht="18" customHeight="1" x14ac:dyDescent="0.25">
      <c r="A528" s="1" t="s">
        <v>541</v>
      </c>
      <c r="B528" s="3" t="s">
        <v>33</v>
      </c>
      <c r="C528" s="1" t="s">
        <v>9</v>
      </c>
      <c r="D528" s="1" t="s">
        <v>42</v>
      </c>
      <c r="E528" s="1" t="s">
        <v>51</v>
      </c>
      <c r="F528" s="4" t="str">
        <f>CONCATENATE(Crén_GEF[[#This Row],[C1]],Crén_GEF[[#This Row],[C2]],Crén_GEF[[#This Row],[C3]],Crén_GEF[[#This Row],[C4]])</f>
        <v>GEF1GEF2GEF5GEF6</v>
      </c>
      <c r="G528" s="24" t="str">
        <f>IF(F530="","Pas de GEF pour ces activités",VLOOKUP(Crén_GEF[[#This Row],[C]],Créneau_semaine[],2,FALSE))</f>
        <v>38 39 42 43 46 47 50 51 53 2 5 6 9 10 13 14 17 18 21 22 25 26 29 30 33 34 37 38</v>
      </c>
    </row>
    <row r="529" spans="1:7" ht="18" customHeight="1" x14ac:dyDescent="0.25">
      <c r="A529" s="1" t="s">
        <v>542</v>
      </c>
      <c r="B529" s="8" t="s">
        <v>9</v>
      </c>
      <c r="F529" s="4" t="str">
        <f>CONCATENATE(Crén_GEF[[#This Row],[C1]],Crén_GEF[[#This Row],[C2]],Crén_GEF[[#This Row],[C3]],Crén_GEF[[#This Row],[C4]])</f>
        <v>GEF2</v>
      </c>
      <c r="G529" s="24" t="str">
        <f>IF(F531="","Pas de GEF pour ces activités",VLOOKUP(Crén_GEF[[#This Row],[C]],Créneau_semaine[],2,FALSE))</f>
        <v>39 47 2 10 18 26 34 0</v>
      </c>
    </row>
    <row r="530" spans="1:7" ht="18" customHeight="1" x14ac:dyDescent="0.25">
      <c r="A530" s="1" t="s">
        <v>543</v>
      </c>
      <c r="B530" s="8" t="s">
        <v>40</v>
      </c>
      <c r="F530" s="4" t="str">
        <f>CONCATENATE(Crén_GEF[[#This Row],[C1]],Crén_GEF[[#This Row],[C2]],Crén_GEF[[#This Row],[C3]],Crén_GEF[[#This Row],[C4]])</f>
        <v>GEF3</v>
      </c>
      <c r="G530" s="24" t="str">
        <f>IF(F532="","Pas de GEF pour ces activités",VLOOKUP(Crén_GEF[[#This Row],[C]],Créneau_semaine[],2,FALSE))</f>
        <v>40 48 3 11 19 27 35</v>
      </c>
    </row>
    <row r="531" spans="1:7" ht="18" customHeight="1" x14ac:dyDescent="0.25">
      <c r="A531" s="1" t="s">
        <v>544</v>
      </c>
      <c r="B531" s="8" t="s">
        <v>9</v>
      </c>
      <c r="F531" s="4" t="str">
        <f>CONCATENATE(Crén_GEF[[#This Row],[C1]],Crén_GEF[[#This Row],[C2]],Crén_GEF[[#This Row],[C3]],Crén_GEF[[#This Row],[C4]])</f>
        <v>GEF2</v>
      </c>
      <c r="G531" s="24" t="str">
        <f>IF(F533="","Pas de GEF pour ces activités",VLOOKUP(Crén_GEF[[#This Row],[C]],Créneau_semaine[],2,FALSE))</f>
        <v>39 47 2 10 18 26 34 0</v>
      </c>
    </row>
    <row r="532" spans="1:7" ht="18" customHeight="1" x14ac:dyDescent="0.25">
      <c r="A532" s="1" t="s">
        <v>545</v>
      </c>
      <c r="B532" s="8" t="s">
        <v>9</v>
      </c>
      <c r="F532" s="4" t="str">
        <f>CONCATENATE(Crén_GEF[[#This Row],[C1]],Crén_GEF[[#This Row],[C2]],Crén_GEF[[#This Row],[C3]],Crén_GEF[[#This Row],[C4]])</f>
        <v>GEF2</v>
      </c>
      <c r="G532" s="24" t="str">
        <f>IF(F534="","Pas de GEF pour ces activités",VLOOKUP(Crén_GEF[[#This Row],[C]],Créneau_semaine[],2,FALSE))</f>
        <v>39 47 2 10 18 26 34 0</v>
      </c>
    </row>
    <row r="533" spans="1:7" ht="18" customHeight="1" x14ac:dyDescent="0.25">
      <c r="A533" s="1" t="s">
        <v>546</v>
      </c>
      <c r="B533" s="3" t="s">
        <v>17</v>
      </c>
      <c r="F533" s="4" t="str">
        <f>CONCATENATE(Crén_GEF[[#This Row],[C1]],Crén_GEF[[#This Row],[C2]],Crén_GEF[[#This Row],[C3]],Crén_GEF[[#This Row],[C4]])</f>
        <v>GEF7</v>
      </c>
      <c r="G533" s="24" t="str">
        <f>IF(F535="","Pas de GEF pour ces activités",VLOOKUP(Crén_GEF[[#This Row],[C]],Créneau_semaine[],2,FALSE))</f>
        <v xml:space="preserve">36 44 52 7 15 23 31 </v>
      </c>
    </row>
    <row r="534" spans="1:7" ht="18" customHeight="1" x14ac:dyDescent="0.25">
      <c r="A534" s="1" t="s">
        <v>547</v>
      </c>
      <c r="B534" s="3" t="s">
        <v>33</v>
      </c>
      <c r="F534" s="4" t="str">
        <f>CONCATENATE(Crén_GEF[[#This Row],[C1]],Crén_GEF[[#This Row],[C2]],Crén_GEF[[#This Row],[C3]],Crén_GEF[[#This Row],[C4]])</f>
        <v>GEF1</v>
      </c>
      <c r="G534" s="24" t="str">
        <f>IF(F536="","Pas de GEF pour ces activités",VLOOKUP(Crén_GEF[[#This Row],[C]],Créneau_semaine[],2,FALSE))</f>
        <v>38 46 53 9 17 25 33</v>
      </c>
    </row>
    <row r="535" spans="1:7" ht="18" customHeight="1" x14ac:dyDescent="0.25">
      <c r="A535" s="1" t="s">
        <v>548</v>
      </c>
      <c r="B535" s="3" t="s">
        <v>31</v>
      </c>
      <c r="F535" s="4" t="str">
        <f>CONCATENATE(Crén_GEF[[#This Row],[C1]],Crén_GEF[[#This Row],[C2]],Crén_GEF[[#This Row],[C3]],Crén_GEF[[#This Row],[C4]])</f>
        <v>GEF4</v>
      </c>
      <c r="G535" s="24" t="str">
        <f>IF(F537="","Pas de GEF pour ces activités",VLOOKUP(Crén_GEF[[#This Row],[C]],Créneau_semaine[],2,FALSE))</f>
        <v>41 49 4 12 20 28 36</v>
      </c>
    </row>
    <row r="536" spans="1:7" ht="18" customHeight="1" x14ac:dyDescent="0.25">
      <c r="A536" s="1" t="s">
        <v>549</v>
      </c>
      <c r="B536" s="8" t="s">
        <v>42</v>
      </c>
      <c r="F536" s="4" t="str">
        <f>CONCATENATE(Crén_GEF[[#This Row],[C1]],Crén_GEF[[#This Row],[C2]],Crén_GEF[[#This Row],[C3]],Crén_GEF[[#This Row],[C4]])</f>
        <v>GEF5</v>
      </c>
      <c r="G536" s="24" t="str">
        <f>IF(F538="","Pas de GEF pour ces activités",VLOOKUP(Crén_GEF[[#This Row],[C]],Créneau_semaine[],2,FALSE))</f>
        <v>42 50 5 13 21 29 37</v>
      </c>
    </row>
    <row r="537" spans="1:7" ht="18" customHeight="1" x14ac:dyDescent="0.25">
      <c r="A537" s="1" t="s">
        <v>550</v>
      </c>
      <c r="B537" s="8" t="s">
        <v>9</v>
      </c>
      <c r="C537" s="1" t="s">
        <v>51</v>
      </c>
      <c r="F537" s="4" t="str">
        <f>CONCATENATE(Crén_GEF[[#This Row],[C1]],Crén_GEF[[#This Row],[C2]],Crén_GEF[[#This Row],[C3]],Crén_GEF[[#This Row],[C4]])</f>
        <v>GEF2GEF6</v>
      </c>
      <c r="G537" s="24" t="str">
        <f>IF(F539="","Pas de GEF pour ces activités",VLOOKUP(Crén_GEF[[#This Row],[C]],Créneau_semaine[],2,FALSE))</f>
        <v>39 43 47 51 2 6 10 14 18 22 26 30 34 38</v>
      </c>
    </row>
    <row r="538" spans="1:7" ht="18" customHeight="1" x14ac:dyDescent="0.25">
      <c r="A538" s="1" t="s">
        <v>551</v>
      </c>
      <c r="B538" s="1" t="s">
        <v>51</v>
      </c>
      <c r="F538" s="4" t="str">
        <f>CONCATENATE(Crén_GEF[[#This Row],[C1]],Crén_GEF[[#This Row],[C2]],Crén_GEF[[#This Row],[C3]],Crén_GEF[[#This Row],[C4]])</f>
        <v>GEF6</v>
      </c>
      <c r="G538" s="24" t="str">
        <f>IF(F540="","Pas de GEF pour ces activités",VLOOKUP(Crén_GEF[[#This Row],[C]],Créneau_semaine[],2,FALSE))</f>
        <v>43 51 6 14 22 30 38</v>
      </c>
    </row>
    <row r="539" spans="1:7" ht="18" customHeight="1" x14ac:dyDescent="0.25">
      <c r="A539" s="1" t="s">
        <v>552</v>
      </c>
      <c r="B539" s="8" t="s">
        <v>42</v>
      </c>
      <c r="F539" s="4" t="str">
        <f>CONCATENATE(Crén_GEF[[#This Row],[C1]],Crén_GEF[[#This Row],[C2]],Crén_GEF[[#This Row],[C3]],Crén_GEF[[#This Row],[C4]])</f>
        <v>GEF5</v>
      </c>
      <c r="G539" s="24" t="str">
        <f>IF(F541="","Pas de GEF pour ces activités",VLOOKUP(Crén_GEF[[#This Row],[C]],Créneau_semaine[],2,FALSE))</f>
        <v>42 50 5 13 21 29 37</v>
      </c>
    </row>
    <row r="540" spans="1:7" ht="18" customHeight="1" x14ac:dyDescent="0.25">
      <c r="A540" s="1" t="s">
        <v>553</v>
      </c>
      <c r="B540" s="3" t="s">
        <v>31</v>
      </c>
      <c r="F540" s="4" t="str">
        <f>CONCATENATE(Crén_GEF[[#This Row],[C1]],Crén_GEF[[#This Row],[C2]],Crén_GEF[[#This Row],[C3]],Crén_GEF[[#This Row],[C4]])</f>
        <v>GEF4</v>
      </c>
      <c r="G540" s="24" t="str">
        <f>IF(F542="","Pas de GEF pour ces activités",VLOOKUP(Crén_GEF[[#This Row],[C]],Créneau_semaine[],2,FALSE))</f>
        <v>41 49 4 12 20 28 36</v>
      </c>
    </row>
    <row r="541" spans="1:7" ht="18" customHeight="1" x14ac:dyDescent="0.25">
      <c r="A541" s="1" t="s">
        <v>554</v>
      </c>
      <c r="B541" s="8" t="s">
        <v>42</v>
      </c>
      <c r="F541" s="4" t="str">
        <f>CONCATENATE(Crén_GEF[[#This Row],[C1]],Crén_GEF[[#This Row],[C2]],Crén_GEF[[#This Row],[C3]],Crén_GEF[[#This Row],[C4]])</f>
        <v>GEF5</v>
      </c>
      <c r="G541" s="24" t="str">
        <f>IF(F543="","Pas de GEF pour ces activités",VLOOKUP(Crén_GEF[[#This Row],[C]],Créneau_semaine[],2,FALSE))</f>
        <v>42 50 5 13 21 29 37</v>
      </c>
    </row>
    <row r="542" spans="1:7" ht="18" customHeight="1" x14ac:dyDescent="0.25">
      <c r="A542" s="1" t="s">
        <v>555</v>
      </c>
      <c r="B542" s="3" t="s">
        <v>30</v>
      </c>
      <c r="F542" s="4" t="str">
        <f>CONCATENATE(Crén_GEF[[#This Row],[C1]],Crén_GEF[[#This Row],[C2]],Crén_GEF[[#This Row],[C3]],Crén_GEF[[#This Row],[C4]])</f>
        <v>GEF8</v>
      </c>
      <c r="G542" s="24" t="str">
        <f>IF(F544="","Pas de GEF pour ces activités",VLOOKUP(Crén_GEF[[#This Row],[C]],Créneau_semaine[],2,FALSE))</f>
        <v>37 45 53 8 16 24 32</v>
      </c>
    </row>
    <row r="543" spans="1:7" ht="18" customHeight="1" x14ac:dyDescent="0.25">
      <c r="A543" s="1" t="s">
        <v>556</v>
      </c>
      <c r="B543" s="8" t="s">
        <v>42</v>
      </c>
      <c r="F543" s="4" t="str">
        <f>CONCATENATE(Crén_GEF[[#This Row],[C1]],Crén_GEF[[#This Row],[C2]],Crén_GEF[[#This Row],[C3]],Crén_GEF[[#This Row],[C4]])</f>
        <v>GEF5</v>
      </c>
      <c r="G543" s="24" t="str">
        <f>IF(F545="","Pas de GEF pour ces activités",VLOOKUP(Crén_GEF[[#This Row],[C]],Créneau_semaine[],2,FALSE))</f>
        <v>42 50 5 13 21 29 37</v>
      </c>
    </row>
    <row r="544" spans="1:7" ht="18" customHeight="1" x14ac:dyDescent="0.25">
      <c r="A544" s="1" t="s">
        <v>557</v>
      </c>
      <c r="B544" s="3" t="s">
        <v>17</v>
      </c>
      <c r="F544" s="4" t="str">
        <f>CONCATENATE(Crén_GEF[[#This Row],[C1]],Crén_GEF[[#This Row],[C2]],Crén_GEF[[#This Row],[C3]],Crén_GEF[[#This Row],[C4]])</f>
        <v>GEF7</v>
      </c>
      <c r="G544" s="24" t="str">
        <f>IF(F546="","Pas de GEF pour ces activités",VLOOKUP(Crén_GEF[[#This Row],[C]],Créneau_semaine[],2,FALSE))</f>
        <v xml:space="preserve">36 44 52 7 15 23 31 </v>
      </c>
    </row>
    <row r="545" spans="1:7" ht="18" customHeight="1" x14ac:dyDescent="0.25">
      <c r="A545" s="1" t="s">
        <v>558</v>
      </c>
      <c r="B545" s="3" t="s">
        <v>33</v>
      </c>
      <c r="F545" s="4" t="str">
        <f>CONCATENATE(Crén_GEF[[#This Row],[C1]],Crén_GEF[[#This Row],[C2]],Crén_GEF[[#This Row],[C3]],Crén_GEF[[#This Row],[C4]])</f>
        <v>GEF1</v>
      </c>
      <c r="G545" s="24" t="str">
        <f>IF(F547="","Pas de GEF pour ces activités",VLOOKUP(Crén_GEF[[#This Row],[C]],Créneau_semaine[],2,FALSE))</f>
        <v>38 46 53 9 17 25 33</v>
      </c>
    </row>
    <row r="546" spans="1:7" ht="18" customHeight="1" x14ac:dyDescent="0.25">
      <c r="A546" s="1" t="s">
        <v>558</v>
      </c>
      <c r="B546" s="3" t="s">
        <v>33</v>
      </c>
      <c r="F546" s="4" t="str">
        <f>CONCATENATE(Crén_GEF[[#This Row],[C1]],Crén_GEF[[#This Row],[C2]],Crén_GEF[[#This Row],[C3]],Crén_GEF[[#This Row],[C4]])</f>
        <v>GEF1</v>
      </c>
      <c r="G546" s="24" t="str">
        <f>IF(F548="","Pas de GEF pour ces activités",VLOOKUP(Crén_GEF[[#This Row],[C]],Créneau_semaine[],2,FALSE))</f>
        <v>38 46 53 9 17 25 33</v>
      </c>
    </row>
    <row r="547" spans="1:7" ht="18" customHeight="1" x14ac:dyDescent="0.25">
      <c r="A547" s="1" t="s">
        <v>559</v>
      </c>
      <c r="B547" s="8" t="s">
        <v>40</v>
      </c>
      <c r="F547" s="4" t="str">
        <f>CONCATENATE(Crén_GEF[[#This Row],[C1]],Crén_GEF[[#This Row],[C2]],Crén_GEF[[#This Row],[C3]],Crén_GEF[[#This Row],[C4]])</f>
        <v>GEF3</v>
      </c>
      <c r="G547" s="24" t="str">
        <f>IF(F549="","Pas de GEF pour ces activités",VLOOKUP(Crén_GEF[[#This Row],[C]],Créneau_semaine[],2,FALSE))</f>
        <v>40 48 3 11 19 27 35</v>
      </c>
    </row>
    <row r="548" spans="1:7" ht="18" customHeight="1" x14ac:dyDescent="0.25">
      <c r="A548" s="1" t="s">
        <v>560</v>
      </c>
      <c r="B548" s="3" t="s">
        <v>17</v>
      </c>
      <c r="C548" s="1" t="s">
        <v>40</v>
      </c>
      <c r="F548" s="4" t="str">
        <f>CONCATENATE(Crén_GEF[[#This Row],[C1]],Crén_GEF[[#This Row],[C2]],Crén_GEF[[#This Row],[C3]],Crén_GEF[[#This Row],[C4]])</f>
        <v>GEF7GEF3</v>
      </c>
      <c r="G548" s="24" t="str">
        <f>IF(F550="","Pas de GEF pour ces activités",VLOOKUP(Crén_GEF[[#This Row],[C]],Créneau_semaine[],2,FALSE))</f>
        <v>36 40 44 48 52 3 7 11 15 19 23 27 31 35</v>
      </c>
    </row>
    <row r="549" spans="1:7" ht="18" customHeight="1" x14ac:dyDescent="0.25">
      <c r="A549" s="1" t="s">
        <v>561</v>
      </c>
      <c r="B549" s="8" t="s">
        <v>40</v>
      </c>
      <c r="F549" s="4" t="str">
        <f>CONCATENATE(Crén_GEF[[#This Row],[C1]],Crén_GEF[[#This Row],[C2]],Crén_GEF[[#This Row],[C3]],Crén_GEF[[#This Row],[C4]])</f>
        <v>GEF3</v>
      </c>
      <c r="G549" s="24" t="str">
        <f>IF(F551="","Pas de GEF pour ces activités",VLOOKUP(Crén_GEF[[#This Row],[C]],Créneau_semaine[],2,FALSE))</f>
        <v>40 48 3 11 19 27 35</v>
      </c>
    </row>
    <row r="550" spans="1:7" ht="18" customHeight="1" x14ac:dyDescent="0.25">
      <c r="A550" s="1" t="s">
        <v>562</v>
      </c>
      <c r="B550" s="8" t="s">
        <v>42</v>
      </c>
      <c r="F550" s="4" t="str">
        <f>CONCATENATE(Crén_GEF[[#This Row],[C1]],Crén_GEF[[#This Row],[C2]],Crén_GEF[[#This Row],[C3]],Crén_GEF[[#This Row],[C4]])</f>
        <v>GEF5</v>
      </c>
      <c r="G550" s="24" t="str">
        <f>IF(F552="","Pas de GEF pour ces activités",VLOOKUP(Crén_GEF[[#This Row],[C]],Créneau_semaine[],2,FALSE))</f>
        <v>42 50 5 13 21 29 37</v>
      </c>
    </row>
    <row r="551" spans="1:7" ht="18" customHeight="1" x14ac:dyDescent="0.25">
      <c r="A551" s="1" t="s">
        <v>563</v>
      </c>
      <c r="B551" s="8" t="s">
        <v>42</v>
      </c>
      <c r="F551" s="4" t="str">
        <f>CONCATENATE(Crén_GEF[[#This Row],[C1]],Crén_GEF[[#This Row],[C2]],Crén_GEF[[#This Row],[C3]],Crén_GEF[[#This Row],[C4]])</f>
        <v>GEF5</v>
      </c>
      <c r="G551" s="24" t="str">
        <f>IF(F553="","Pas de GEF pour ces activités",VLOOKUP(Crén_GEF[[#This Row],[C]],Créneau_semaine[],2,FALSE))</f>
        <v>42 50 5 13 21 29 37</v>
      </c>
    </row>
    <row r="552" spans="1:7" ht="18" customHeight="1" x14ac:dyDescent="0.25">
      <c r="A552" s="1" t="s">
        <v>564</v>
      </c>
      <c r="B552" s="8" t="s">
        <v>40</v>
      </c>
      <c r="F552" s="4" t="str">
        <f>CONCATENATE(Crén_GEF[[#This Row],[C1]],Crén_GEF[[#This Row],[C2]],Crén_GEF[[#This Row],[C3]],Crén_GEF[[#This Row],[C4]])</f>
        <v>GEF3</v>
      </c>
      <c r="G552" s="24" t="str">
        <f>IF(F554="","Pas de GEF pour ces activités",VLOOKUP(Crén_GEF[[#This Row],[C]],Créneau_semaine[],2,FALSE))</f>
        <v>40 48 3 11 19 27 35</v>
      </c>
    </row>
    <row r="553" spans="1:7" ht="18" customHeight="1" x14ac:dyDescent="0.25">
      <c r="A553" s="1" t="s">
        <v>565</v>
      </c>
      <c r="B553" s="3" t="s">
        <v>17</v>
      </c>
      <c r="F553" s="4" t="str">
        <f>CONCATENATE(Crén_GEF[[#This Row],[C1]],Crén_GEF[[#This Row],[C2]],Crén_GEF[[#This Row],[C3]],Crén_GEF[[#This Row],[C4]])</f>
        <v>GEF7</v>
      </c>
      <c r="G553" s="24" t="str">
        <f>IF(F555="","Pas de GEF pour ces activités",VLOOKUP(Crén_GEF[[#This Row],[C]],Créneau_semaine[],2,FALSE))</f>
        <v xml:space="preserve">36 44 52 7 15 23 31 </v>
      </c>
    </row>
    <row r="554" spans="1:7" ht="18" customHeight="1" x14ac:dyDescent="0.25">
      <c r="A554" s="1" t="s">
        <v>566</v>
      </c>
      <c r="B554" s="3" t="s">
        <v>33</v>
      </c>
      <c r="F554" s="4" t="str">
        <f>CONCATENATE(Crén_GEF[[#This Row],[C1]],Crén_GEF[[#This Row],[C2]],Crén_GEF[[#This Row],[C3]],Crén_GEF[[#This Row],[C4]])</f>
        <v>GEF1</v>
      </c>
      <c r="G554" s="24" t="str">
        <f>IF(F556="","Pas de GEF pour ces activités",VLOOKUP(Crén_GEF[[#This Row],[C]],Créneau_semaine[],2,FALSE))</f>
        <v>38 46 53 9 17 25 33</v>
      </c>
    </row>
    <row r="555" spans="1:7" ht="18" customHeight="1" x14ac:dyDescent="0.25">
      <c r="A555" s="1" t="s">
        <v>567</v>
      </c>
      <c r="B555" s="3" t="s">
        <v>31</v>
      </c>
      <c r="F555" s="4" t="str">
        <f>CONCATENATE(Crén_GEF[[#This Row],[C1]],Crén_GEF[[#This Row],[C2]],Crén_GEF[[#This Row],[C3]],Crén_GEF[[#This Row],[C4]])</f>
        <v>GEF4</v>
      </c>
      <c r="G555" s="24" t="str">
        <f>IF(F557="","Pas de GEF pour ces activités",VLOOKUP(Crén_GEF[[#This Row],[C]],Créneau_semaine[],2,FALSE))</f>
        <v>41 49 4 12 20 28 36</v>
      </c>
    </row>
    <row r="556" spans="1:7" ht="18" customHeight="1" x14ac:dyDescent="0.25">
      <c r="A556" s="1" t="s">
        <v>568</v>
      </c>
      <c r="B556" s="3" t="s">
        <v>17</v>
      </c>
      <c r="C556" s="1" t="s">
        <v>40</v>
      </c>
      <c r="F556" s="4" t="str">
        <f>CONCATENATE(Crén_GEF[[#This Row],[C1]],Crén_GEF[[#This Row],[C2]],Crén_GEF[[#This Row],[C3]],Crén_GEF[[#This Row],[C4]])</f>
        <v>GEF7GEF3</v>
      </c>
      <c r="G556" s="24" t="str">
        <f>IF(F558="","Pas de GEF pour ces activités",VLOOKUP(Crén_GEF[[#This Row],[C]],Créneau_semaine[],2,FALSE))</f>
        <v>36 40 44 48 52 3 7 11 15 19 23 27 31 35</v>
      </c>
    </row>
    <row r="557" spans="1:7" ht="18" customHeight="1" x14ac:dyDescent="0.25">
      <c r="A557" s="1" t="s">
        <v>569</v>
      </c>
      <c r="B557" s="3" t="s">
        <v>30</v>
      </c>
      <c r="C557" s="2" t="s">
        <v>31</v>
      </c>
      <c r="F557" s="4" t="str">
        <f>CONCATENATE(Crén_GEF[[#This Row],[C1]],Crén_GEF[[#This Row],[C2]],Crén_GEF[[#This Row],[C3]],Crén_GEF[[#This Row],[C4]])</f>
        <v>GEF8GEF4</v>
      </c>
      <c r="G557" s="24" t="str">
        <f>IF(F559="","Pas de GEF pour ces activités",VLOOKUP(Crén_GEF[[#This Row],[C]],Créneau_semaine[],2,FALSE))</f>
        <v>37 41 45 49 53 4 8 12 16 20 24 28 32 36</v>
      </c>
    </row>
    <row r="558" spans="1:7" ht="18" customHeight="1" x14ac:dyDescent="0.25">
      <c r="A558" s="1" t="s">
        <v>570</v>
      </c>
      <c r="B558" s="3" t="s">
        <v>17</v>
      </c>
      <c r="F558" s="4" t="str">
        <f>CONCATENATE(Crén_GEF[[#This Row],[C1]],Crén_GEF[[#This Row],[C2]],Crén_GEF[[#This Row],[C3]],Crén_GEF[[#This Row],[C4]])</f>
        <v>GEF7</v>
      </c>
      <c r="G558" s="24" t="str">
        <f>IF(F560="","Pas de GEF pour ces activités",VLOOKUP(Crén_GEF[[#This Row],[C]],Créneau_semaine[],2,FALSE))</f>
        <v xml:space="preserve">36 44 52 7 15 23 31 </v>
      </c>
    </row>
    <row r="559" spans="1:7" ht="18" customHeight="1" x14ac:dyDescent="0.25">
      <c r="A559" s="1" t="s">
        <v>571</v>
      </c>
      <c r="B559" s="3" t="s">
        <v>17</v>
      </c>
      <c r="C559" s="1" t="s">
        <v>40</v>
      </c>
      <c r="F559" s="4" t="str">
        <f>CONCATENATE(Crén_GEF[[#This Row],[C1]],Crén_GEF[[#This Row],[C2]],Crén_GEF[[#This Row],[C3]],Crén_GEF[[#This Row],[C4]])</f>
        <v>GEF7GEF3</v>
      </c>
      <c r="G559" s="24" t="str">
        <f>IF(F561="","Pas de GEF pour ces activités",VLOOKUP(Crén_GEF[[#This Row],[C]],Créneau_semaine[],2,FALSE))</f>
        <v>36 40 44 48 52 3 7 11 15 19 23 27 31 35</v>
      </c>
    </row>
    <row r="560" spans="1:7" ht="18" customHeight="1" x14ac:dyDescent="0.25">
      <c r="A560" s="1" t="s">
        <v>572</v>
      </c>
      <c r="B560" s="3" t="s">
        <v>17</v>
      </c>
      <c r="C560" s="1" t="s">
        <v>40</v>
      </c>
      <c r="F560" s="4" t="str">
        <f>CONCATENATE(Crén_GEF[[#This Row],[C1]],Crén_GEF[[#This Row],[C2]],Crén_GEF[[#This Row],[C3]],Crén_GEF[[#This Row],[C4]])</f>
        <v>GEF7GEF3</v>
      </c>
      <c r="G560" s="24" t="str">
        <f>IF(F562="","Pas de GEF pour ces activités",VLOOKUP(Crén_GEF[[#This Row],[C]],Créneau_semaine[],2,FALSE))</f>
        <v>36 40 44 48 52 3 7 11 15 19 23 27 31 35</v>
      </c>
    </row>
    <row r="561" spans="1:7" ht="18" customHeight="1" x14ac:dyDescent="0.25">
      <c r="A561" s="1" t="s">
        <v>573</v>
      </c>
      <c r="B561" s="3" t="s">
        <v>33</v>
      </c>
      <c r="C561" s="1" t="s">
        <v>42</v>
      </c>
      <c r="F561" s="4" t="str">
        <f>CONCATENATE(Crén_GEF[[#This Row],[C1]],Crén_GEF[[#This Row],[C2]],Crén_GEF[[#This Row],[C3]],Crén_GEF[[#This Row],[C4]])</f>
        <v>GEF1GEF5</v>
      </c>
      <c r="G561" s="24" t="str">
        <f>IF(F563="","Pas de GEF pour ces activités",VLOOKUP(Crén_GEF[[#This Row],[C]],Créneau_semaine[],2,FALSE))</f>
        <v>38 42 46 50 53 5 9 13 17 21 25 29 33 37</v>
      </c>
    </row>
    <row r="562" spans="1:7" ht="18" customHeight="1" x14ac:dyDescent="0.25">
      <c r="A562" s="1" t="s">
        <v>574</v>
      </c>
      <c r="B562" s="3" t="s">
        <v>31</v>
      </c>
      <c r="F562" s="4" t="str">
        <f>CONCATENATE(Crén_GEF[[#This Row],[C1]],Crén_GEF[[#This Row],[C2]],Crén_GEF[[#This Row],[C3]],Crén_GEF[[#This Row],[C4]])</f>
        <v>GEF4</v>
      </c>
      <c r="G562" s="24" t="str">
        <f>IF(F564="","Pas de GEF pour ces activités",VLOOKUP(Crén_GEF[[#This Row],[C]],Créneau_semaine[],2,FALSE))</f>
        <v>41 49 4 12 20 28 36</v>
      </c>
    </row>
    <row r="563" spans="1:7" ht="18" customHeight="1" x14ac:dyDescent="0.25">
      <c r="A563" s="1" t="s">
        <v>575</v>
      </c>
      <c r="B563" s="1" t="s">
        <v>51</v>
      </c>
      <c r="F563" s="4" t="str">
        <f>CONCATENATE(Crén_GEF[[#This Row],[C1]],Crén_GEF[[#This Row],[C2]],Crén_GEF[[#This Row],[C3]],Crén_GEF[[#This Row],[C4]])</f>
        <v>GEF6</v>
      </c>
      <c r="G563" s="24" t="str">
        <f>IF(F565="","Pas de GEF pour ces activités",VLOOKUP(Crén_GEF[[#This Row],[C]],Créneau_semaine[],2,FALSE))</f>
        <v>43 51 6 14 22 30 38</v>
      </c>
    </row>
    <row r="564" spans="1:7" ht="18" customHeight="1" x14ac:dyDescent="0.25">
      <c r="A564" s="1" t="s">
        <v>576</v>
      </c>
      <c r="B564" s="3" t="s">
        <v>30</v>
      </c>
      <c r="F564" s="4" t="str">
        <f>CONCATENATE(Crén_GEF[[#This Row],[C1]],Crén_GEF[[#This Row],[C2]],Crén_GEF[[#This Row],[C3]],Crén_GEF[[#This Row],[C4]])</f>
        <v>GEF8</v>
      </c>
      <c r="G564" s="24" t="str">
        <f>IF(F566="","Pas de GEF pour ces activités",VLOOKUP(Crén_GEF[[#This Row],[C]],Créneau_semaine[],2,FALSE))</f>
        <v>37 45 53 8 16 24 32</v>
      </c>
    </row>
    <row r="565" spans="1:7" ht="18" customHeight="1" x14ac:dyDescent="0.25">
      <c r="A565" s="1" t="s">
        <v>577</v>
      </c>
      <c r="B565" s="8" t="s">
        <v>42</v>
      </c>
      <c r="F565" s="4" t="str">
        <f>CONCATENATE(Crén_GEF[[#This Row],[C1]],Crén_GEF[[#This Row],[C2]],Crén_GEF[[#This Row],[C3]],Crén_GEF[[#This Row],[C4]])</f>
        <v>GEF5</v>
      </c>
      <c r="G565" s="24" t="str">
        <f>IF(F567="","Pas de GEF pour ces activités",VLOOKUP(Crén_GEF[[#This Row],[C]],Créneau_semaine[],2,FALSE))</f>
        <v>42 50 5 13 21 29 37</v>
      </c>
    </row>
    <row r="566" spans="1:7" ht="18" customHeight="1" x14ac:dyDescent="0.25">
      <c r="A566" s="1" t="s">
        <v>578</v>
      </c>
      <c r="B566" s="3" t="s">
        <v>17</v>
      </c>
      <c r="F566" s="4" t="str">
        <f>CONCATENATE(Crén_GEF[[#This Row],[C1]],Crén_GEF[[#This Row],[C2]],Crén_GEF[[#This Row],[C3]],Crén_GEF[[#This Row],[C4]])</f>
        <v>GEF7</v>
      </c>
      <c r="G566" s="24" t="str">
        <f>IF(F568="","Pas de GEF pour ces activités",VLOOKUP(Crén_GEF[[#This Row],[C]],Créneau_semaine[],2,FALSE))</f>
        <v xml:space="preserve">36 44 52 7 15 23 31 </v>
      </c>
    </row>
    <row r="567" spans="1:7" ht="18" customHeight="1" x14ac:dyDescent="0.25">
      <c r="A567" s="1" t="s">
        <v>579</v>
      </c>
      <c r="B567" s="3" t="s">
        <v>30</v>
      </c>
      <c r="C567" s="2" t="s">
        <v>31</v>
      </c>
      <c r="F567" s="4" t="str">
        <f>CONCATENATE(Crén_GEF[[#This Row],[C1]],Crén_GEF[[#This Row],[C2]],Crén_GEF[[#This Row],[C3]],Crén_GEF[[#This Row],[C4]])</f>
        <v>GEF8GEF4</v>
      </c>
      <c r="G567" s="24" t="str">
        <f>IF(F569="","Pas de GEF pour ces activités",VLOOKUP(Crén_GEF[[#This Row],[C]],Créneau_semaine[],2,FALSE))</f>
        <v>37 41 45 49 53 4 8 12 16 20 24 28 32 36</v>
      </c>
    </row>
    <row r="568" spans="1:7" ht="18" customHeight="1" x14ac:dyDescent="0.25">
      <c r="A568" s="1" t="s">
        <v>580</v>
      </c>
      <c r="B568" s="8" t="s">
        <v>9</v>
      </c>
      <c r="C568" s="1" t="s">
        <v>51</v>
      </c>
      <c r="F568" s="4" t="str">
        <f>CONCATENATE(Crén_GEF[[#This Row],[C1]],Crén_GEF[[#This Row],[C2]],Crén_GEF[[#This Row],[C3]],Crén_GEF[[#This Row],[C4]])</f>
        <v>GEF2GEF6</v>
      </c>
      <c r="G568" s="24" t="str">
        <f>IF(F570="","Pas de GEF pour ces activités",VLOOKUP(Crén_GEF[[#This Row],[C]],Créneau_semaine[],2,FALSE))</f>
        <v>39 43 47 51 2 6 10 14 18 22 26 30 34 38</v>
      </c>
    </row>
    <row r="569" spans="1:7" ht="18" customHeight="1" x14ac:dyDescent="0.25">
      <c r="A569" s="1" t="s">
        <v>581</v>
      </c>
      <c r="B569" s="3" t="s">
        <v>17</v>
      </c>
      <c r="F569" s="4" t="str">
        <f>CONCATENATE(Crén_GEF[[#This Row],[C1]],Crén_GEF[[#This Row],[C2]],Crén_GEF[[#This Row],[C3]],Crén_GEF[[#This Row],[C4]])</f>
        <v>GEF7</v>
      </c>
      <c r="G569" s="24" t="str">
        <f>IF(F571="","Pas de GEF pour ces activités",VLOOKUP(Crén_GEF[[#This Row],[C]],Créneau_semaine[],2,FALSE))</f>
        <v xml:space="preserve">36 44 52 7 15 23 31 </v>
      </c>
    </row>
    <row r="570" spans="1:7" ht="18" customHeight="1" x14ac:dyDescent="0.25">
      <c r="A570" s="1" t="s">
        <v>582</v>
      </c>
      <c r="B570" s="3" t="s">
        <v>17</v>
      </c>
      <c r="C570" s="1" t="s">
        <v>40</v>
      </c>
      <c r="F570" s="4" t="str">
        <f>CONCATENATE(Crén_GEF[[#This Row],[C1]],Crén_GEF[[#This Row],[C2]],Crén_GEF[[#This Row],[C3]],Crén_GEF[[#This Row],[C4]])</f>
        <v>GEF7GEF3</v>
      </c>
      <c r="G570" s="24" t="str">
        <f>IF(F572="","Pas de GEF pour ces activités",VLOOKUP(Crén_GEF[[#This Row],[C]],Créneau_semaine[],2,FALSE))</f>
        <v>36 40 44 48 52 3 7 11 15 19 23 27 31 35</v>
      </c>
    </row>
    <row r="571" spans="1:7" ht="18" customHeight="1" x14ac:dyDescent="0.25">
      <c r="A571" s="1" t="s">
        <v>583</v>
      </c>
      <c r="B571" s="3" t="s">
        <v>30</v>
      </c>
      <c r="C571" s="2" t="s">
        <v>31</v>
      </c>
      <c r="F571" s="4" t="str">
        <f>CONCATENATE(Crén_GEF[[#This Row],[C1]],Crén_GEF[[#This Row],[C2]],Crén_GEF[[#This Row],[C3]],Crén_GEF[[#This Row],[C4]])</f>
        <v>GEF8GEF4</v>
      </c>
      <c r="G571" s="24" t="str">
        <f>IF(F573="","Pas de GEF pour ces activités",VLOOKUP(Crén_GEF[[#This Row],[C]],Créneau_semaine[],2,FALSE))</f>
        <v>37 41 45 49 53 4 8 12 16 20 24 28 32 36</v>
      </c>
    </row>
    <row r="572" spans="1:7" ht="18" customHeight="1" x14ac:dyDescent="0.25">
      <c r="A572" s="1" t="s">
        <v>584</v>
      </c>
      <c r="B572" s="3" t="s">
        <v>31</v>
      </c>
      <c r="F572" s="4" t="str">
        <f>CONCATENATE(Crén_GEF[[#This Row],[C1]],Crén_GEF[[#This Row],[C2]],Crén_GEF[[#This Row],[C3]],Crén_GEF[[#This Row],[C4]])</f>
        <v>GEF4</v>
      </c>
      <c r="G572" s="24" t="str">
        <f>IF(F574="","Pas de GEF pour ces activités",VLOOKUP(Crén_GEF[[#This Row],[C]],Créneau_semaine[],2,FALSE))</f>
        <v>41 49 4 12 20 28 36</v>
      </c>
    </row>
    <row r="573" spans="1:7" ht="18" customHeight="1" x14ac:dyDescent="0.25">
      <c r="A573" s="1" t="s">
        <v>585</v>
      </c>
      <c r="B573" s="8" t="s">
        <v>42</v>
      </c>
      <c r="F573" s="4" t="str">
        <f>CONCATENATE(Crén_GEF[[#This Row],[C1]],Crén_GEF[[#This Row],[C2]],Crén_GEF[[#This Row],[C3]],Crén_GEF[[#This Row],[C4]])</f>
        <v>GEF5</v>
      </c>
      <c r="G573" s="24" t="str">
        <f>IF(F575="","Pas de GEF pour ces activités",VLOOKUP(Crén_GEF[[#This Row],[C]],Créneau_semaine[],2,FALSE))</f>
        <v>42 50 5 13 21 29 37</v>
      </c>
    </row>
    <row r="574" spans="1:7" ht="18" customHeight="1" x14ac:dyDescent="0.25">
      <c r="A574" s="1" t="s">
        <v>586</v>
      </c>
      <c r="B574" s="3" t="s">
        <v>33</v>
      </c>
      <c r="F574" s="4" t="str">
        <f>CONCATENATE(Crén_GEF[[#This Row],[C1]],Crén_GEF[[#This Row],[C2]],Crén_GEF[[#This Row],[C3]],Crén_GEF[[#This Row],[C4]])</f>
        <v>GEF1</v>
      </c>
      <c r="G574" s="24" t="str">
        <f>IF(F576="","Pas de GEF pour ces activités",VLOOKUP(Crén_GEF[[#This Row],[C]],Créneau_semaine[],2,FALSE))</f>
        <v>38 46 53 9 17 25 33</v>
      </c>
    </row>
    <row r="575" spans="1:7" ht="18" customHeight="1" x14ac:dyDescent="0.25">
      <c r="A575" s="1" t="s">
        <v>587</v>
      </c>
      <c r="B575" s="3" t="s">
        <v>17</v>
      </c>
      <c r="C575" s="1" t="s">
        <v>40</v>
      </c>
      <c r="F575" s="4" t="str">
        <f>CONCATENATE(Crén_GEF[[#This Row],[C1]],Crén_GEF[[#This Row],[C2]],Crén_GEF[[#This Row],[C3]],Crén_GEF[[#This Row],[C4]])</f>
        <v>GEF7GEF3</v>
      </c>
      <c r="G575" s="24" t="str">
        <f>IF(F577="","Pas de GEF pour ces activités",VLOOKUP(Crén_GEF[[#This Row],[C]],Créneau_semaine[],2,FALSE))</f>
        <v>36 40 44 48 52 3 7 11 15 19 23 27 31 35</v>
      </c>
    </row>
    <row r="576" spans="1:7" ht="18" customHeight="1" x14ac:dyDescent="0.25">
      <c r="A576" s="1" t="s">
        <v>588</v>
      </c>
      <c r="B576" s="3" t="s">
        <v>30</v>
      </c>
      <c r="C576" s="2" t="s">
        <v>31</v>
      </c>
      <c r="F576" s="4" t="str">
        <f>CONCATENATE(Crén_GEF[[#This Row],[C1]],Crén_GEF[[#This Row],[C2]],Crén_GEF[[#This Row],[C3]],Crén_GEF[[#This Row],[C4]])</f>
        <v>GEF8GEF4</v>
      </c>
      <c r="G576" s="24" t="str">
        <f>IF(F578="","Pas de GEF pour ces activités",VLOOKUP(Crén_GEF[[#This Row],[C]],Créneau_semaine[],2,FALSE))</f>
        <v>37 41 45 49 53 4 8 12 16 20 24 28 32 36</v>
      </c>
    </row>
    <row r="577" spans="1:7" ht="18" customHeight="1" x14ac:dyDescent="0.25">
      <c r="A577" s="1" t="s">
        <v>589</v>
      </c>
      <c r="B577" s="8" t="s">
        <v>9</v>
      </c>
      <c r="C577" s="1" t="s">
        <v>51</v>
      </c>
      <c r="F577" s="4" t="str">
        <f>CONCATENATE(Crén_GEF[[#This Row],[C1]],Crén_GEF[[#This Row],[C2]],Crén_GEF[[#This Row],[C3]],Crén_GEF[[#This Row],[C4]])</f>
        <v>GEF2GEF6</v>
      </c>
      <c r="G577" s="24" t="str">
        <f>IF(F579="","Pas de GEF pour ces activités",VLOOKUP(Crén_GEF[[#This Row],[C]],Créneau_semaine[],2,FALSE))</f>
        <v>39 43 47 51 2 6 10 14 18 22 26 30 34 38</v>
      </c>
    </row>
    <row r="578" spans="1:7" ht="18" customHeight="1" x14ac:dyDescent="0.25">
      <c r="A578" s="1" t="s">
        <v>590</v>
      </c>
      <c r="B578" s="3" t="s">
        <v>30</v>
      </c>
      <c r="C578" s="2" t="s">
        <v>31</v>
      </c>
      <c r="F578" s="4" t="str">
        <f>CONCATENATE(Crén_GEF[[#This Row],[C1]],Crén_GEF[[#This Row],[C2]],Crén_GEF[[#This Row],[C3]],Crén_GEF[[#This Row],[C4]])</f>
        <v>GEF8GEF4</v>
      </c>
      <c r="G578" s="24" t="str">
        <f>IF(F580="","Pas de GEF pour ces activités",VLOOKUP(Crén_GEF[[#This Row],[C]],Créneau_semaine[],2,FALSE))</f>
        <v>37 41 45 49 53 4 8 12 16 20 24 28 32 36</v>
      </c>
    </row>
    <row r="579" spans="1:7" ht="18" customHeight="1" x14ac:dyDescent="0.25">
      <c r="A579" s="1" t="s">
        <v>591</v>
      </c>
      <c r="B579" s="8" t="s">
        <v>9</v>
      </c>
      <c r="C579" s="1" t="s">
        <v>51</v>
      </c>
      <c r="F579" s="4" t="str">
        <f>CONCATENATE(Crén_GEF[[#This Row],[C1]],Crén_GEF[[#This Row],[C2]],Crén_GEF[[#This Row],[C3]],Crén_GEF[[#This Row],[C4]])</f>
        <v>GEF2GEF6</v>
      </c>
      <c r="G579" s="24" t="str">
        <f>IF(F581="","Pas de GEF pour ces activités",VLOOKUP(Crén_GEF[[#This Row],[C]],Créneau_semaine[],2,FALSE))</f>
        <v>39 43 47 51 2 6 10 14 18 22 26 30 34 38</v>
      </c>
    </row>
    <row r="580" spans="1:7" ht="18" customHeight="1" x14ac:dyDescent="0.25">
      <c r="A580" s="1" t="s">
        <v>592</v>
      </c>
      <c r="B580" s="8" t="s">
        <v>9</v>
      </c>
      <c r="C580" s="1" t="s">
        <v>51</v>
      </c>
      <c r="F580" s="4" t="str">
        <f>CONCATENATE(Crén_GEF[[#This Row],[C1]],Crén_GEF[[#This Row],[C2]],Crén_GEF[[#This Row],[C3]],Crén_GEF[[#This Row],[C4]])</f>
        <v>GEF2GEF6</v>
      </c>
      <c r="G580" s="24" t="str">
        <f>IF(F582="","Pas de GEF pour ces activités",VLOOKUP(Crén_GEF[[#This Row],[C]],Créneau_semaine[],2,FALSE))</f>
        <v>39 43 47 51 2 6 10 14 18 22 26 30 34 38</v>
      </c>
    </row>
    <row r="581" spans="1:7" ht="18" customHeight="1" x14ac:dyDescent="0.25">
      <c r="A581" s="1" t="s">
        <v>593</v>
      </c>
      <c r="B581" s="1" t="s">
        <v>51</v>
      </c>
      <c r="F581" s="4" t="str">
        <f>CONCATENATE(Crén_GEF[[#This Row],[C1]],Crén_GEF[[#This Row],[C2]],Crén_GEF[[#This Row],[C3]],Crén_GEF[[#This Row],[C4]])</f>
        <v>GEF6</v>
      </c>
      <c r="G581" s="24" t="str">
        <f>IF(F583="","Pas de GEF pour ces activités",VLOOKUP(Crén_GEF[[#This Row],[C]],Créneau_semaine[],2,FALSE))</f>
        <v>43 51 6 14 22 30 38</v>
      </c>
    </row>
    <row r="582" spans="1:7" ht="18" customHeight="1" x14ac:dyDescent="0.25">
      <c r="A582" s="1" t="s">
        <v>594</v>
      </c>
      <c r="B582" s="3" t="s">
        <v>17</v>
      </c>
      <c r="F582" s="4" t="str">
        <f>CONCATENATE(Crén_GEF[[#This Row],[C1]],Crén_GEF[[#This Row],[C2]],Crén_GEF[[#This Row],[C3]],Crén_GEF[[#This Row],[C4]])</f>
        <v>GEF7</v>
      </c>
      <c r="G582" s="24" t="str">
        <f>IF(F584="","Pas de GEF pour ces activités",VLOOKUP(Crén_GEF[[#This Row],[C]],Créneau_semaine[],2,FALSE))</f>
        <v xml:space="preserve">36 44 52 7 15 23 31 </v>
      </c>
    </row>
    <row r="583" spans="1:7" ht="18" customHeight="1" x14ac:dyDescent="0.25">
      <c r="A583" s="1" t="s">
        <v>595</v>
      </c>
      <c r="B583" s="8" t="s">
        <v>9</v>
      </c>
      <c r="F583" s="4" t="str">
        <f>CONCATENATE(Crén_GEF[[#This Row],[C1]],Crén_GEF[[#This Row],[C2]],Crén_GEF[[#This Row],[C3]],Crén_GEF[[#This Row],[C4]])</f>
        <v>GEF2</v>
      </c>
      <c r="G583" s="24" t="str">
        <f>IF(F585="","Pas de GEF pour ces activités",VLOOKUP(Crén_GEF[[#This Row],[C]],Créneau_semaine[],2,FALSE))</f>
        <v>39 47 2 10 18 26 34 0</v>
      </c>
    </row>
    <row r="584" spans="1:7" ht="18" customHeight="1" x14ac:dyDescent="0.25">
      <c r="A584" s="1" t="s">
        <v>596</v>
      </c>
      <c r="B584" s="3" t="s">
        <v>31</v>
      </c>
      <c r="F584" s="4" t="str">
        <f>CONCATENATE(Crén_GEF[[#This Row],[C1]],Crén_GEF[[#This Row],[C2]],Crén_GEF[[#This Row],[C3]],Crén_GEF[[#This Row],[C4]])</f>
        <v>GEF4</v>
      </c>
      <c r="G584" s="24" t="str">
        <f>IF(F586="","Pas de GEF pour ces activités",VLOOKUP(Crén_GEF[[#This Row],[C]],Créneau_semaine[],2,FALSE))</f>
        <v>41 49 4 12 20 28 36</v>
      </c>
    </row>
    <row r="585" spans="1:7" ht="18" customHeight="1" x14ac:dyDescent="0.25">
      <c r="A585" s="1" t="s">
        <v>597</v>
      </c>
      <c r="B585" s="8" t="s">
        <v>40</v>
      </c>
      <c r="F585" s="4" t="str">
        <f>CONCATENATE(Crén_GEF[[#This Row],[C1]],Crén_GEF[[#This Row],[C2]],Crén_GEF[[#This Row],[C3]],Crén_GEF[[#This Row],[C4]])</f>
        <v>GEF3</v>
      </c>
      <c r="G585" s="24" t="str">
        <f>IF(F587="","Pas de GEF pour ces activités",VLOOKUP(Crén_GEF[[#This Row],[C]],Créneau_semaine[],2,FALSE))</f>
        <v>40 48 3 11 19 27 35</v>
      </c>
    </row>
    <row r="586" spans="1:7" ht="18" customHeight="1" x14ac:dyDescent="0.25">
      <c r="A586" s="1" t="s">
        <v>598</v>
      </c>
      <c r="B586" s="3" t="s">
        <v>17</v>
      </c>
      <c r="F586" s="4" t="str">
        <f>CONCATENATE(Crén_GEF[[#This Row],[C1]],Crén_GEF[[#This Row],[C2]],Crén_GEF[[#This Row],[C3]],Crén_GEF[[#This Row],[C4]])</f>
        <v>GEF7</v>
      </c>
      <c r="G586" s="24" t="str">
        <f>IF(F588="","Pas de GEF pour ces activités",VLOOKUP(Crén_GEF[[#This Row],[C]],Créneau_semaine[],2,FALSE))</f>
        <v xml:space="preserve">36 44 52 7 15 23 31 </v>
      </c>
    </row>
    <row r="587" spans="1:7" ht="18" customHeight="1" x14ac:dyDescent="0.25">
      <c r="A587" s="1" t="s">
        <v>599</v>
      </c>
      <c r="B587" s="8" t="s">
        <v>9</v>
      </c>
      <c r="F587" s="4" t="str">
        <f>CONCATENATE(Crén_GEF[[#This Row],[C1]],Crén_GEF[[#This Row],[C2]],Crén_GEF[[#This Row],[C3]],Crén_GEF[[#This Row],[C4]])</f>
        <v>GEF2</v>
      </c>
      <c r="G587" s="24" t="str">
        <f>IF(F589="","Pas de GEF pour ces activités",VLOOKUP(Crén_GEF[[#This Row],[C]],Créneau_semaine[],2,FALSE))</f>
        <v>39 47 2 10 18 26 34 0</v>
      </c>
    </row>
    <row r="588" spans="1:7" ht="18" customHeight="1" x14ac:dyDescent="0.25">
      <c r="A588" s="1" t="s">
        <v>600</v>
      </c>
      <c r="B588" s="3" t="s">
        <v>33</v>
      </c>
      <c r="F588" s="4" t="str">
        <f>CONCATENATE(Crén_GEF[[#This Row],[C1]],Crén_GEF[[#This Row],[C2]],Crén_GEF[[#This Row],[C3]],Crén_GEF[[#This Row],[C4]])</f>
        <v>GEF1</v>
      </c>
      <c r="G588" s="24" t="str">
        <f>IF(F590="","Pas de GEF pour ces activités",VLOOKUP(Crén_GEF[[#This Row],[C]],Créneau_semaine[],2,FALSE))</f>
        <v>38 46 53 9 17 25 33</v>
      </c>
    </row>
    <row r="589" spans="1:7" ht="18" customHeight="1" x14ac:dyDescent="0.25">
      <c r="A589" s="1" t="s">
        <v>601</v>
      </c>
      <c r="B589" s="1" t="s">
        <v>51</v>
      </c>
      <c r="F589" s="4" t="str">
        <f>CONCATENATE(Crén_GEF[[#This Row],[C1]],Crén_GEF[[#This Row],[C2]],Crén_GEF[[#This Row],[C3]],Crén_GEF[[#This Row],[C4]])</f>
        <v>GEF6</v>
      </c>
      <c r="G589" s="24" t="str">
        <f>IF(F591="","Pas de GEF pour ces activités",VLOOKUP(Crén_GEF[[#This Row],[C]],Créneau_semaine[],2,FALSE))</f>
        <v>43 51 6 14 22 30 38</v>
      </c>
    </row>
    <row r="590" spans="1:7" ht="18" customHeight="1" x14ac:dyDescent="0.25">
      <c r="A590" s="1" t="s">
        <v>602</v>
      </c>
      <c r="B590" s="8" t="s">
        <v>40</v>
      </c>
      <c r="F590" s="4" t="str">
        <f>CONCATENATE(Crén_GEF[[#This Row],[C1]],Crén_GEF[[#This Row],[C2]],Crén_GEF[[#This Row],[C3]],Crén_GEF[[#This Row],[C4]])</f>
        <v>GEF3</v>
      </c>
      <c r="G590" s="24" t="str">
        <f>IF(F592="","Pas de GEF pour ces activités",VLOOKUP(Crén_GEF[[#This Row],[C]],Créneau_semaine[],2,FALSE))</f>
        <v>40 48 3 11 19 27 35</v>
      </c>
    </row>
    <row r="591" spans="1:7" ht="18" customHeight="1" x14ac:dyDescent="0.25">
      <c r="A591" s="1" t="s">
        <v>603</v>
      </c>
      <c r="B591" s="3" t="s">
        <v>31</v>
      </c>
      <c r="F591" s="4" t="str">
        <f>CONCATENATE(Crén_GEF[[#This Row],[C1]],Crén_GEF[[#This Row],[C2]],Crén_GEF[[#This Row],[C3]],Crén_GEF[[#This Row],[C4]])</f>
        <v>GEF4</v>
      </c>
      <c r="G591" s="24" t="str">
        <f>IF(F593="","Pas de GEF pour ces activités",VLOOKUP(Crén_GEF[[#This Row],[C]],Créneau_semaine[],2,FALSE))</f>
        <v>41 49 4 12 20 28 36</v>
      </c>
    </row>
    <row r="592" spans="1:7" ht="18" customHeight="1" x14ac:dyDescent="0.25">
      <c r="A592" s="1" t="s">
        <v>604</v>
      </c>
      <c r="B592" s="8" t="s">
        <v>42</v>
      </c>
      <c r="F592" s="4" t="str">
        <f>CONCATENATE(Crén_GEF[[#This Row],[C1]],Crén_GEF[[#This Row],[C2]],Crén_GEF[[#This Row],[C3]],Crén_GEF[[#This Row],[C4]])</f>
        <v>GEF5</v>
      </c>
      <c r="G592" s="24" t="str">
        <f>IF(F594="","Pas de GEF pour ces activités",VLOOKUP(Crén_GEF[[#This Row],[C]],Créneau_semaine[],2,FALSE))</f>
        <v>42 50 5 13 21 29 37</v>
      </c>
    </row>
    <row r="593" spans="1:7" ht="18" customHeight="1" x14ac:dyDescent="0.25">
      <c r="A593" s="1" t="s">
        <v>605</v>
      </c>
      <c r="B593" s="1" t="s">
        <v>51</v>
      </c>
      <c r="F593" s="4" t="str">
        <f>CONCATENATE(Crén_GEF[[#This Row],[C1]],Crén_GEF[[#This Row],[C2]],Crén_GEF[[#This Row],[C3]],Crén_GEF[[#This Row],[C4]])</f>
        <v>GEF6</v>
      </c>
      <c r="G593" s="24" t="str">
        <f>IF(F595="","Pas de GEF pour ces activités",VLOOKUP(Crén_GEF[[#This Row],[C]],Créneau_semaine[],2,FALSE))</f>
        <v>43 51 6 14 22 30 38</v>
      </c>
    </row>
    <row r="594" spans="1:7" ht="18" customHeight="1" x14ac:dyDescent="0.25">
      <c r="A594" s="1" t="s">
        <v>606</v>
      </c>
      <c r="B594" s="3" t="s">
        <v>17</v>
      </c>
      <c r="F594" s="4" t="str">
        <f>CONCATENATE(Crén_GEF[[#This Row],[C1]],Crén_GEF[[#This Row],[C2]],Crén_GEF[[#This Row],[C3]],Crén_GEF[[#This Row],[C4]])</f>
        <v>GEF7</v>
      </c>
      <c r="G594" s="24" t="str">
        <f>IF(F596="","Pas de GEF pour ces activités",VLOOKUP(Crén_GEF[[#This Row],[C]],Créneau_semaine[],2,FALSE))</f>
        <v xml:space="preserve">36 44 52 7 15 23 31 </v>
      </c>
    </row>
    <row r="595" spans="1:7" ht="18" customHeight="1" x14ac:dyDescent="0.25">
      <c r="A595" s="1" t="s">
        <v>607</v>
      </c>
      <c r="B595" s="3" t="s">
        <v>30</v>
      </c>
      <c r="F595" s="4" t="str">
        <f>CONCATENATE(Crén_GEF[[#This Row],[C1]],Crén_GEF[[#This Row],[C2]],Crén_GEF[[#This Row],[C3]],Crén_GEF[[#This Row],[C4]])</f>
        <v>GEF8</v>
      </c>
      <c r="G595" s="24" t="str">
        <f>IF(F597="","Pas de GEF pour ces activités",VLOOKUP(Crén_GEF[[#This Row],[C]],Créneau_semaine[],2,FALSE))</f>
        <v>37 45 53 8 16 24 32</v>
      </c>
    </row>
    <row r="596" spans="1:7" ht="18" customHeight="1" x14ac:dyDescent="0.25">
      <c r="A596" s="1" t="s">
        <v>608</v>
      </c>
      <c r="B596" s="8" t="s">
        <v>9</v>
      </c>
      <c r="F596" s="4" t="str">
        <f>CONCATENATE(Crén_GEF[[#This Row],[C1]],Crén_GEF[[#This Row],[C2]],Crén_GEF[[#This Row],[C3]],Crén_GEF[[#This Row],[C4]])</f>
        <v>GEF2</v>
      </c>
      <c r="G596" s="24" t="str">
        <f>IF(F598="","Pas de GEF pour ces activités",VLOOKUP(Crén_GEF[[#This Row],[C]],Créneau_semaine[],2,FALSE))</f>
        <v>39 47 2 10 18 26 34 0</v>
      </c>
    </row>
    <row r="597" spans="1:7" ht="18" customHeight="1" x14ac:dyDescent="0.25">
      <c r="A597" s="1" t="s">
        <v>609</v>
      </c>
      <c r="B597" s="8" t="s">
        <v>42</v>
      </c>
      <c r="F597" s="4" t="str">
        <f>CONCATENATE(Crén_GEF[[#This Row],[C1]],Crén_GEF[[#This Row],[C2]],Crén_GEF[[#This Row],[C3]],Crén_GEF[[#This Row],[C4]])</f>
        <v>GEF5</v>
      </c>
      <c r="G597" s="24" t="str">
        <f>IF(F599="","Pas de GEF pour ces activités",VLOOKUP(Crén_GEF[[#This Row],[C]],Créneau_semaine[],2,FALSE))</f>
        <v>42 50 5 13 21 29 37</v>
      </c>
    </row>
    <row r="598" spans="1:7" ht="18" customHeight="1" x14ac:dyDescent="0.25">
      <c r="A598" s="1" t="s">
        <v>610</v>
      </c>
      <c r="B598" s="8" t="s">
        <v>40</v>
      </c>
      <c r="F598" s="4" t="str">
        <f>CONCATENATE(Crén_GEF[[#This Row],[C1]],Crén_GEF[[#This Row],[C2]],Crén_GEF[[#This Row],[C3]],Crén_GEF[[#This Row],[C4]])</f>
        <v>GEF3</v>
      </c>
      <c r="G598" s="24" t="str">
        <f>IF(F600="","Pas de GEF pour ces activités",VLOOKUP(Crén_GEF[[#This Row],[C]],Créneau_semaine[],2,FALSE))</f>
        <v>40 48 3 11 19 27 35</v>
      </c>
    </row>
    <row r="599" spans="1:7" ht="18" customHeight="1" x14ac:dyDescent="0.25">
      <c r="A599" s="1" t="s">
        <v>611</v>
      </c>
      <c r="B599" s="3" t="s">
        <v>33</v>
      </c>
      <c r="F599" s="4" t="str">
        <f>CONCATENATE(Crén_GEF[[#This Row],[C1]],Crén_GEF[[#This Row],[C2]],Crén_GEF[[#This Row],[C3]],Crén_GEF[[#This Row],[C4]])</f>
        <v>GEF1</v>
      </c>
      <c r="G599" s="24" t="str">
        <f>IF(F601="","Pas de GEF pour ces activités",VLOOKUP(Crén_GEF[[#This Row],[C]],Créneau_semaine[],2,FALSE))</f>
        <v>38 46 53 9 17 25 33</v>
      </c>
    </row>
    <row r="600" spans="1:7" ht="18" customHeight="1" x14ac:dyDescent="0.25">
      <c r="A600" s="1" t="s">
        <v>612</v>
      </c>
      <c r="B600" s="8" t="s">
        <v>9</v>
      </c>
      <c r="F600" s="4" t="str">
        <f>CONCATENATE(Crén_GEF[[#This Row],[C1]],Crén_GEF[[#This Row],[C2]],Crén_GEF[[#This Row],[C3]],Crén_GEF[[#This Row],[C4]])</f>
        <v>GEF2</v>
      </c>
      <c r="G600" s="24" t="str">
        <f>IF(F602="","Pas de GEF pour ces activités",VLOOKUP(Crén_GEF[[#This Row],[C]],Créneau_semaine[],2,FALSE))</f>
        <v>39 47 2 10 18 26 34 0</v>
      </c>
    </row>
    <row r="601" spans="1:7" ht="18" customHeight="1" x14ac:dyDescent="0.25">
      <c r="A601" s="1" t="s">
        <v>613</v>
      </c>
      <c r="B601" s="3" t="s">
        <v>31</v>
      </c>
      <c r="F601" s="4" t="str">
        <f>CONCATENATE(Crén_GEF[[#This Row],[C1]],Crén_GEF[[#This Row],[C2]],Crén_GEF[[#This Row],[C3]],Crén_GEF[[#This Row],[C4]])</f>
        <v>GEF4</v>
      </c>
      <c r="G601" s="24" t="str">
        <f>IF(F603="","Pas de GEF pour ces activités",VLOOKUP(Crén_GEF[[#This Row],[C]],Créneau_semaine[],2,FALSE))</f>
        <v>41 49 4 12 20 28 36</v>
      </c>
    </row>
    <row r="602" spans="1:7" ht="18" customHeight="1" x14ac:dyDescent="0.25">
      <c r="A602" s="1" t="s">
        <v>614</v>
      </c>
      <c r="B602" s="3" t="s">
        <v>30</v>
      </c>
      <c r="C602" s="2" t="s">
        <v>31</v>
      </c>
      <c r="F602" s="4" t="str">
        <f>CONCATENATE(Crén_GEF[[#This Row],[C1]],Crén_GEF[[#This Row],[C2]],Crén_GEF[[#This Row],[C3]],Crén_GEF[[#This Row],[C4]])</f>
        <v>GEF8GEF4</v>
      </c>
      <c r="G602" s="24" t="str">
        <f>IF(F604="","Pas de GEF pour ces activités",VLOOKUP(Crén_GEF[[#This Row],[C]],Créneau_semaine[],2,FALSE))</f>
        <v>37 41 45 49 53 4 8 12 16 20 24 28 32 36</v>
      </c>
    </row>
    <row r="603" spans="1:7" ht="18" customHeight="1" x14ac:dyDescent="0.25">
      <c r="A603" s="1" t="s">
        <v>615</v>
      </c>
      <c r="B603" s="8" t="s">
        <v>42</v>
      </c>
      <c r="F603" s="4" t="str">
        <f>CONCATENATE(Crén_GEF[[#This Row],[C1]],Crén_GEF[[#This Row],[C2]],Crén_GEF[[#This Row],[C3]],Crén_GEF[[#This Row],[C4]])</f>
        <v>GEF5</v>
      </c>
      <c r="G603" s="24" t="str">
        <f>IF(F605="","Pas de GEF pour ces activités",VLOOKUP(Crén_GEF[[#This Row],[C]],Créneau_semaine[],2,FALSE))</f>
        <v>42 50 5 13 21 29 37</v>
      </c>
    </row>
    <row r="604" spans="1:7" ht="18" customHeight="1" x14ac:dyDescent="0.25">
      <c r="A604" s="1" t="s">
        <v>616</v>
      </c>
      <c r="B604" s="3" t="s">
        <v>30</v>
      </c>
      <c r="F604" s="4" t="str">
        <f>CONCATENATE(Crén_GEF[[#This Row],[C1]],Crén_GEF[[#This Row],[C2]],Crén_GEF[[#This Row],[C3]],Crén_GEF[[#This Row],[C4]])</f>
        <v>GEF8</v>
      </c>
      <c r="G604" s="24" t="str">
        <f>IF(F606="","Pas de GEF pour ces activités",VLOOKUP(Crén_GEF[[#This Row],[C]],Créneau_semaine[],2,FALSE))</f>
        <v>37 45 53 8 16 24 32</v>
      </c>
    </row>
    <row r="605" spans="1:7" ht="18" customHeight="1" x14ac:dyDescent="0.25">
      <c r="A605" s="1" t="s">
        <v>617</v>
      </c>
      <c r="B605" s="3" t="s">
        <v>30</v>
      </c>
      <c r="C605" s="2" t="s">
        <v>31</v>
      </c>
      <c r="F605" s="4" t="str">
        <f>CONCATENATE(Crén_GEF[[#This Row],[C1]],Crén_GEF[[#This Row],[C2]],Crén_GEF[[#This Row],[C3]],Crén_GEF[[#This Row],[C4]])</f>
        <v>GEF8GEF4</v>
      </c>
      <c r="G605" s="24" t="str">
        <f>IF(F607="","Pas de GEF pour ces activités",VLOOKUP(Crén_GEF[[#This Row],[C]],Créneau_semaine[],2,FALSE))</f>
        <v>37 41 45 49 53 4 8 12 16 20 24 28 32 36</v>
      </c>
    </row>
    <row r="606" spans="1:7" ht="18" customHeight="1" x14ac:dyDescent="0.25">
      <c r="A606" s="1" t="s">
        <v>618</v>
      </c>
      <c r="B606" s="3" t="s">
        <v>30</v>
      </c>
      <c r="C606" s="2" t="s">
        <v>31</v>
      </c>
      <c r="F606" s="4" t="str">
        <f>CONCATENATE(Crén_GEF[[#This Row],[C1]],Crén_GEF[[#This Row],[C2]],Crén_GEF[[#This Row],[C3]],Crén_GEF[[#This Row],[C4]])</f>
        <v>GEF8GEF4</v>
      </c>
      <c r="G606" s="24" t="str">
        <f>IF(F608="","Pas de GEF pour ces activités",VLOOKUP(Crén_GEF[[#This Row],[C]],Créneau_semaine[],2,FALSE))</f>
        <v>37 41 45 49 53 4 8 12 16 20 24 28 32 36</v>
      </c>
    </row>
    <row r="607" spans="1:7" ht="18" customHeight="1" x14ac:dyDescent="0.25">
      <c r="A607" s="1" t="s">
        <v>619</v>
      </c>
      <c r="B607" s="8" t="s">
        <v>9</v>
      </c>
      <c r="C607" s="1" t="s">
        <v>51</v>
      </c>
      <c r="F607" s="4" t="str">
        <f>CONCATENATE(Crén_GEF[[#This Row],[C1]],Crén_GEF[[#This Row],[C2]],Crén_GEF[[#This Row],[C3]],Crén_GEF[[#This Row],[C4]])</f>
        <v>GEF2GEF6</v>
      </c>
      <c r="G607" s="24" t="str">
        <f>IF(F609="","Pas de GEF pour ces activités",VLOOKUP(Crén_GEF[[#This Row],[C]],Créneau_semaine[],2,FALSE))</f>
        <v>39 43 47 51 2 6 10 14 18 22 26 30 34 38</v>
      </c>
    </row>
    <row r="608" spans="1:7" ht="18" customHeight="1" x14ac:dyDescent="0.25">
      <c r="A608" s="1" t="s">
        <v>620</v>
      </c>
      <c r="B608" s="8" t="s">
        <v>9</v>
      </c>
      <c r="C608" s="1" t="s">
        <v>51</v>
      </c>
      <c r="F608" s="4" t="str">
        <f>CONCATENATE(Crén_GEF[[#This Row],[C1]],Crén_GEF[[#This Row],[C2]],Crén_GEF[[#This Row],[C3]],Crén_GEF[[#This Row],[C4]])</f>
        <v>GEF2GEF6</v>
      </c>
      <c r="G608" s="24" t="str">
        <f>IF(F610="","Pas de GEF pour ces activités",VLOOKUP(Crén_GEF[[#This Row],[C]],Créneau_semaine[],2,FALSE))</f>
        <v>39 43 47 51 2 6 10 14 18 22 26 30 34 38</v>
      </c>
    </row>
    <row r="609" spans="1:7" ht="18" customHeight="1" x14ac:dyDescent="0.25">
      <c r="A609" s="1" t="s">
        <v>621</v>
      </c>
      <c r="B609" s="8" t="s">
        <v>173</v>
      </c>
      <c r="F609" s="4" t="str">
        <f>CONCATENATE(Crén_GEF[[#This Row],[C1]],Crén_GEF[[#This Row],[C2]],Crén_GEF[[#This Row],[C3]],Crén_GEF[[#This Row],[C4]])</f>
        <v>CRS_PAIR</v>
      </c>
      <c r="G609" s="24" t="str">
        <f>IF(F611="","Pas de GEF pour ces activités",VLOOKUP(Crén_GEF[[#This Row],[C]],Créneau_semaine[],2,FALSE))</f>
        <v>Semaine paire</v>
      </c>
    </row>
    <row r="610" spans="1:7" ht="18" customHeight="1" x14ac:dyDescent="0.25">
      <c r="A610" s="1" t="s">
        <v>622</v>
      </c>
      <c r="B610" s="3" t="s">
        <v>17</v>
      </c>
      <c r="C610" s="1" t="s">
        <v>40</v>
      </c>
      <c r="F610" s="4" t="str">
        <f>CONCATENATE(Crén_GEF[[#This Row],[C1]],Crén_GEF[[#This Row],[C2]],Crén_GEF[[#This Row],[C3]],Crén_GEF[[#This Row],[C4]])</f>
        <v>GEF7GEF3</v>
      </c>
      <c r="G610" s="24" t="str">
        <f>IF(F612="","Pas de GEF pour ces activités",VLOOKUP(Crén_GEF[[#This Row],[C]],Créneau_semaine[],2,FALSE))</f>
        <v>36 40 44 48 52 3 7 11 15 19 23 27 31 35</v>
      </c>
    </row>
    <row r="611" spans="1:7" ht="18" customHeight="1" x14ac:dyDescent="0.25">
      <c r="A611" s="1" t="s">
        <v>623</v>
      </c>
      <c r="B611" s="3" t="s">
        <v>33</v>
      </c>
      <c r="C611" s="1" t="s">
        <v>42</v>
      </c>
      <c r="F611" s="4" t="str">
        <f>CONCATENATE(Crén_GEF[[#This Row],[C1]],Crén_GEF[[#This Row],[C2]],Crén_GEF[[#This Row],[C3]],Crén_GEF[[#This Row],[C4]])</f>
        <v>GEF1GEF5</v>
      </c>
      <c r="G611" s="24" t="str">
        <f>IF(F613="","Pas de GEF pour ces activités",VLOOKUP(Crén_GEF[[#This Row],[C]],Créneau_semaine[],2,FALSE))</f>
        <v>38 42 46 50 53 5 9 13 17 21 25 29 33 37</v>
      </c>
    </row>
    <row r="612" spans="1:7" ht="18" customHeight="1" x14ac:dyDescent="0.25">
      <c r="A612" s="1" t="s">
        <v>624</v>
      </c>
      <c r="B612" s="3" t="s">
        <v>31</v>
      </c>
      <c r="F612" s="4" t="str">
        <f>CONCATENATE(Crén_GEF[[#This Row],[C1]],Crén_GEF[[#This Row],[C2]],Crén_GEF[[#This Row],[C3]],Crén_GEF[[#This Row],[C4]])</f>
        <v>GEF4</v>
      </c>
      <c r="G612" s="24" t="str">
        <f>IF(F614="","Pas de GEF pour ces activités",VLOOKUP(Crén_GEF[[#This Row],[C]],Créneau_semaine[],2,FALSE))</f>
        <v>41 49 4 12 20 28 36</v>
      </c>
    </row>
    <row r="613" spans="1:7" ht="18" customHeight="1" x14ac:dyDescent="0.25">
      <c r="A613" s="1" t="s">
        <v>625</v>
      </c>
      <c r="B613" s="3" t="s">
        <v>30</v>
      </c>
      <c r="F613" s="4" t="str">
        <f>CONCATENATE(Crén_GEF[[#This Row],[C1]],Crén_GEF[[#This Row],[C2]],Crén_GEF[[#This Row],[C3]],Crén_GEF[[#This Row],[C4]])</f>
        <v>GEF8</v>
      </c>
      <c r="G613" s="24" t="str">
        <f>IF(F615="","Pas de GEF pour ces activités",VLOOKUP(Crén_GEF[[#This Row],[C]],Créneau_semaine[],2,FALSE))</f>
        <v>37 45 53 8 16 24 32</v>
      </c>
    </row>
    <row r="614" spans="1:7" ht="18" customHeight="1" x14ac:dyDescent="0.25">
      <c r="A614" s="1" t="s">
        <v>626</v>
      </c>
      <c r="B614" s="1" t="s">
        <v>51</v>
      </c>
      <c r="F614" s="4" t="str">
        <f>CONCATENATE(Crén_GEF[[#This Row],[C1]],Crén_GEF[[#This Row],[C2]],Crén_GEF[[#This Row],[C3]],Crén_GEF[[#This Row],[C4]])</f>
        <v>GEF6</v>
      </c>
      <c r="G614" s="24" t="str">
        <f>IF(F616="","Pas de GEF pour ces activités",VLOOKUP(Crén_GEF[[#This Row],[C]],Créneau_semaine[],2,FALSE))</f>
        <v>43 51 6 14 22 30 38</v>
      </c>
    </row>
    <row r="615" spans="1:7" ht="18" customHeight="1" x14ac:dyDescent="0.25">
      <c r="A615" s="1" t="s">
        <v>627</v>
      </c>
      <c r="B615" s="3" t="s">
        <v>33</v>
      </c>
      <c r="C615" s="1" t="s">
        <v>42</v>
      </c>
      <c r="F615" s="4" t="str">
        <f>CONCATENATE(Crén_GEF[[#This Row],[C1]],Crén_GEF[[#This Row],[C2]],Crén_GEF[[#This Row],[C3]],Crén_GEF[[#This Row],[C4]])</f>
        <v>GEF1GEF5</v>
      </c>
      <c r="G615" s="24" t="str">
        <f>IF(F617="","Pas de GEF pour ces activités",VLOOKUP(Crén_GEF[[#This Row],[C]],Créneau_semaine[],2,FALSE))</f>
        <v>38 42 46 50 53 5 9 13 17 21 25 29 33 37</v>
      </c>
    </row>
    <row r="616" spans="1:7" ht="18" customHeight="1" x14ac:dyDescent="0.25">
      <c r="A616" s="1" t="s">
        <v>628</v>
      </c>
      <c r="B616" s="3" t="s">
        <v>30</v>
      </c>
      <c r="C616" s="2" t="s">
        <v>31</v>
      </c>
      <c r="F616" s="4" t="str">
        <f>CONCATENATE(Crén_GEF[[#This Row],[C1]],Crén_GEF[[#This Row],[C2]],Crén_GEF[[#This Row],[C3]],Crén_GEF[[#This Row],[C4]])</f>
        <v>GEF8GEF4</v>
      </c>
      <c r="G616" s="24" t="str">
        <f>IF(F618="","Pas de GEF pour ces activités",VLOOKUP(Crén_GEF[[#This Row],[C]],Créneau_semaine[],2,FALSE))</f>
        <v>37 41 45 49 53 4 8 12 16 20 24 28 32 36</v>
      </c>
    </row>
    <row r="617" spans="1:7" ht="18" customHeight="1" x14ac:dyDescent="0.25">
      <c r="A617" s="1" t="s">
        <v>629</v>
      </c>
      <c r="B617" s="8" t="s">
        <v>9</v>
      </c>
      <c r="C617" s="1" t="s">
        <v>51</v>
      </c>
      <c r="F617" s="4" t="str">
        <f>CONCATENATE(Crén_GEF[[#This Row],[C1]],Crén_GEF[[#This Row],[C2]],Crén_GEF[[#This Row],[C3]],Crén_GEF[[#This Row],[C4]])</f>
        <v>GEF2GEF6</v>
      </c>
      <c r="G617" s="24" t="str">
        <f>IF(F619="","Pas de GEF pour ces activités",VLOOKUP(Crén_GEF[[#This Row],[C]],Créneau_semaine[],2,FALSE))</f>
        <v>39 43 47 51 2 6 10 14 18 22 26 30 34 38</v>
      </c>
    </row>
    <row r="618" spans="1:7" ht="18" customHeight="1" x14ac:dyDescent="0.25">
      <c r="A618" s="1" t="s">
        <v>630</v>
      </c>
      <c r="B618" s="8" t="s">
        <v>9</v>
      </c>
      <c r="F618" s="4" t="str">
        <f>CONCATENATE(Crén_GEF[[#This Row],[C1]],Crén_GEF[[#This Row],[C2]],Crén_GEF[[#This Row],[C3]],Crén_GEF[[#This Row],[C4]])</f>
        <v>GEF2</v>
      </c>
      <c r="G618" s="24" t="str">
        <f>IF(F620="","Pas de GEF pour ces activités",VLOOKUP(Crén_GEF[[#This Row],[C]],Créneau_semaine[],2,FALSE))</f>
        <v>39 47 2 10 18 26 34 0</v>
      </c>
    </row>
    <row r="619" spans="1:7" ht="18" customHeight="1" x14ac:dyDescent="0.25">
      <c r="A619" s="1" t="s">
        <v>631</v>
      </c>
      <c r="B619" s="3" t="s">
        <v>17</v>
      </c>
      <c r="C619" s="1" t="s">
        <v>40</v>
      </c>
      <c r="F619" s="4" t="str">
        <f>CONCATENATE(Crén_GEF[[#This Row],[C1]],Crén_GEF[[#This Row],[C2]],Crén_GEF[[#This Row],[C3]],Crén_GEF[[#This Row],[C4]])</f>
        <v>GEF7GEF3</v>
      </c>
      <c r="G619" s="24" t="str">
        <f>IF(F621="","Pas de GEF pour ces activités",VLOOKUP(Crén_GEF[[#This Row],[C]],Créneau_semaine[],2,FALSE))</f>
        <v>36 40 44 48 52 3 7 11 15 19 23 27 31 35</v>
      </c>
    </row>
    <row r="620" spans="1:7" ht="18" customHeight="1" x14ac:dyDescent="0.25">
      <c r="A620" s="1" t="s">
        <v>632</v>
      </c>
      <c r="B620" s="3" t="s">
        <v>31</v>
      </c>
      <c r="F620" s="4" t="str">
        <f>CONCATENATE(Crén_GEF[[#This Row],[C1]],Crén_GEF[[#This Row],[C2]],Crén_GEF[[#This Row],[C3]],Crén_GEF[[#This Row],[C4]])</f>
        <v>GEF4</v>
      </c>
      <c r="G620" s="24" t="str">
        <f>IF(F622="","Pas de GEF pour ces activités",VLOOKUP(Crén_GEF[[#This Row],[C]],Créneau_semaine[],2,FALSE))</f>
        <v>41 49 4 12 20 28 36</v>
      </c>
    </row>
    <row r="621" spans="1:7" ht="18" customHeight="1" x14ac:dyDescent="0.25">
      <c r="A621" s="1" t="s">
        <v>633</v>
      </c>
      <c r="B621" s="3" t="s">
        <v>17</v>
      </c>
      <c r="C621" s="1" t="s">
        <v>40</v>
      </c>
      <c r="F621" s="4" t="str">
        <f>CONCATENATE(Crén_GEF[[#This Row],[C1]],Crén_GEF[[#This Row],[C2]],Crén_GEF[[#This Row],[C3]],Crén_GEF[[#This Row],[C4]])</f>
        <v>GEF7GEF3</v>
      </c>
      <c r="G621" s="24" t="str">
        <f>IF(F623="","Pas de GEF pour ces activités",VLOOKUP(Crén_GEF[[#This Row],[C]],Créneau_semaine[],2,FALSE))</f>
        <v>36 40 44 48 52 3 7 11 15 19 23 27 31 35</v>
      </c>
    </row>
    <row r="622" spans="1:7" ht="18" customHeight="1" x14ac:dyDescent="0.25">
      <c r="A622" s="1" t="s">
        <v>634</v>
      </c>
      <c r="B622" s="3" t="s">
        <v>33</v>
      </c>
      <c r="C622" s="1" t="s">
        <v>42</v>
      </c>
      <c r="F622" s="4" t="str">
        <f>CONCATENATE(Crén_GEF[[#This Row],[C1]],Crén_GEF[[#This Row],[C2]],Crén_GEF[[#This Row],[C3]],Crén_GEF[[#This Row],[C4]])</f>
        <v>GEF1GEF5</v>
      </c>
      <c r="G622" s="24" t="str">
        <f>IF(F624="","Pas de GEF pour ces activités",VLOOKUP(Crén_GEF[[#This Row],[C]],Créneau_semaine[],2,FALSE))</f>
        <v>38 42 46 50 53 5 9 13 17 21 25 29 33 37</v>
      </c>
    </row>
    <row r="623" spans="1:7" ht="18" customHeight="1" x14ac:dyDescent="0.25">
      <c r="A623" s="1" t="s">
        <v>635</v>
      </c>
      <c r="B623" s="3" t="s">
        <v>17</v>
      </c>
      <c r="C623" s="1" t="s">
        <v>40</v>
      </c>
      <c r="F623" s="4" t="str">
        <f>CONCATENATE(Crén_GEF[[#This Row],[C1]],Crén_GEF[[#This Row],[C2]],Crén_GEF[[#This Row],[C3]],Crén_GEF[[#This Row],[C4]])</f>
        <v>GEF7GEF3</v>
      </c>
      <c r="G623" s="24" t="str">
        <f>IF(F625="","Pas de GEF pour ces activités",VLOOKUP(Crén_GEF[[#This Row],[C]],Créneau_semaine[],2,FALSE))</f>
        <v>36 40 44 48 52 3 7 11 15 19 23 27 31 35</v>
      </c>
    </row>
    <row r="624" spans="1:7" ht="18" customHeight="1" x14ac:dyDescent="0.25">
      <c r="A624" s="1" t="s">
        <v>636</v>
      </c>
      <c r="B624" s="3" t="s">
        <v>17</v>
      </c>
      <c r="C624" s="1" t="s">
        <v>40</v>
      </c>
      <c r="F624" s="4" t="str">
        <f>CONCATENATE(Crén_GEF[[#This Row],[C1]],Crén_GEF[[#This Row],[C2]],Crén_GEF[[#This Row],[C3]],Crén_GEF[[#This Row],[C4]])</f>
        <v>GEF7GEF3</v>
      </c>
      <c r="G624" s="24" t="str">
        <f>IF(F626="","Pas de GEF pour ces activités",VLOOKUP(Crén_GEF[[#This Row],[C]],Créneau_semaine[],2,FALSE))</f>
        <v>36 40 44 48 52 3 7 11 15 19 23 27 31 35</v>
      </c>
    </row>
    <row r="625" spans="1:7" ht="18" customHeight="1" x14ac:dyDescent="0.25">
      <c r="A625" s="1" t="s">
        <v>637</v>
      </c>
      <c r="B625" s="3" t="s">
        <v>33</v>
      </c>
      <c r="C625" s="1" t="s">
        <v>42</v>
      </c>
      <c r="F625" s="4" t="str">
        <f>CONCATENATE(Crén_GEF[[#This Row],[C1]],Crén_GEF[[#This Row],[C2]],Crén_GEF[[#This Row],[C3]],Crén_GEF[[#This Row],[C4]])</f>
        <v>GEF1GEF5</v>
      </c>
      <c r="G625" s="24" t="str">
        <f>IF(F627="","Pas de GEF pour ces activités",VLOOKUP(Crén_GEF[[#This Row],[C]],Créneau_semaine[],2,FALSE))</f>
        <v>38 42 46 50 53 5 9 13 17 21 25 29 33 37</v>
      </c>
    </row>
    <row r="626" spans="1:7" ht="18" customHeight="1" x14ac:dyDescent="0.25">
      <c r="A626" s="1" t="s">
        <v>638</v>
      </c>
      <c r="B626" s="3" t="s">
        <v>33</v>
      </c>
      <c r="C626" s="1" t="s">
        <v>42</v>
      </c>
      <c r="F626" s="4" t="str">
        <f>CONCATENATE(Crén_GEF[[#This Row],[C1]],Crén_GEF[[#This Row],[C2]],Crén_GEF[[#This Row],[C3]],Crén_GEF[[#This Row],[C4]])</f>
        <v>GEF1GEF5</v>
      </c>
      <c r="G626" s="24" t="str">
        <f>IF(F628="","Pas de GEF pour ces activités",VLOOKUP(Crén_GEF[[#This Row],[C]],Créneau_semaine[],2,FALSE))</f>
        <v>38 42 46 50 53 5 9 13 17 21 25 29 33 37</v>
      </c>
    </row>
    <row r="627" spans="1:7" ht="18" customHeight="1" x14ac:dyDescent="0.25">
      <c r="A627" s="1" t="s">
        <v>639</v>
      </c>
      <c r="B627" s="3" t="s">
        <v>17</v>
      </c>
      <c r="F627" s="4" t="str">
        <f>CONCATENATE(Crén_GEF[[#This Row],[C1]],Crén_GEF[[#This Row],[C2]],Crén_GEF[[#This Row],[C3]],Crén_GEF[[#This Row],[C4]])</f>
        <v>GEF7</v>
      </c>
      <c r="G627" s="24" t="str">
        <f>IF(F629="","Pas de GEF pour ces activités",VLOOKUP(Crén_GEF[[#This Row],[C]],Créneau_semaine[],2,FALSE))</f>
        <v xml:space="preserve">36 44 52 7 15 23 31 </v>
      </c>
    </row>
    <row r="628" spans="1:7" ht="18" customHeight="1" x14ac:dyDescent="0.25">
      <c r="A628" s="1" t="s">
        <v>640</v>
      </c>
      <c r="B628" s="1" t="s">
        <v>51</v>
      </c>
      <c r="F628" s="4" t="str">
        <f>CONCATENATE(Crén_GEF[[#This Row],[C1]],Crén_GEF[[#This Row],[C2]],Crén_GEF[[#This Row],[C3]],Crén_GEF[[#This Row],[C4]])</f>
        <v>GEF6</v>
      </c>
      <c r="G628" s="24" t="str">
        <f>IF(F630="","Pas de GEF pour ces activités",VLOOKUP(Crén_GEF[[#This Row],[C]],Créneau_semaine[],2,FALSE))</f>
        <v>43 51 6 14 22 30 38</v>
      </c>
    </row>
    <row r="629" spans="1:7" ht="18" customHeight="1" x14ac:dyDescent="0.25">
      <c r="A629" s="1" t="s">
        <v>641</v>
      </c>
      <c r="B629" s="8" t="s">
        <v>9</v>
      </c>
      <c r="F629" s="4" t="str">
        <f>CONCATENATE(Crén_GEF[[#This Row],[C1]],Crén_GEF[[#This Row],[C2]],Crén_GEF[[#This Row],[C3]],Crén_GEF[[#This Row],[C4]])</f>
        <v>GEF2</v>
      </c>
      <c r="G629" s="24" t="str">
        <f>IF(F631="","Pas de GEF pour ces activités",VLOOKUP(Crén_GEF[[#This Row],[C]],Créneau_semaine[],2,FALSE))</f>
        <v>39 47 2 10 18 26 34 0</v>
      </c>
    </row>
    <row r="630" spans="1:7" ht="18" customHeight="1" x14ac:dyDescent="0.25">
      <c r="A630" s="1" t="s">
        <v>642</v>
      </c>
      <c r="B630" s="3" t="s">
        <v>30</v>
      </c>
      <c r="F630" s="4" t="str">
        <f>CONCATENATE(Crén_GEF[[#This Row],[C1]],Crén_GEF[[#This Row],[C2]],Crén_GEF[[#This Row],[C3]],Crén_GEF[[#This Row],[C4]])</f>
        <v>GEF8</v>
      </c>
      <c r="G630" s="24" t="str">
        <f>IF(F632="","Pas de GEF pour ces activités",VLOOKUP(Crén_GEF[[#This Row],[C]],Créneau_semaine[],2,FALSE))</f>
        <v>37 45 53 8 16 24 32</v>
      </c>
    </row>
    <row r="631" spans="1:7" ht="18" customHeight="1" x14ac:dyDescent="0.25">
      <c r="A631" s="1" t="s">
        <v>643</v>
      </c>
      <c r="B631" s="1" t="s">
        <v>51</v>
      </c>
      <c r="F631" s="4" t="str">
        <f>CONCATENATE(Crén_GEF[[#This Row],[C1]],Crén_GEF[[#This Row],[C2]],Crén_GEF[[#This Row],[C3]],Crén_GEF[[#This Row],[C4]])</f>
        <v>GEF6</v>
      </c>
      <c r="G631" s="24" t="str">
        <f>IF(F633="","Pas de GEF pour ces activités",VLOOKUP(Crén_GEF[[#This Row],[C]],Créneau_semaine[],2,FALSE))</f>
        <v>43 51 6 14 22 30 38</v>
      </c>
    </row>
    <row r="632" spans="1:7" ht="18" customHeight="1" x14ac:dyDescent="0.25">
      <c r="A632" s="1" t="s">
        <v>644</v>
      </c>
      <c r="B632" s="3" t="s">
        <v>30</v>
      </c>
      <c r="C632" s="2" t="s">
        <v>31</v>
      </c>
      <c r="F632" s="4" t="str">
        <f>CONCATENATE(Crén_GEF[[#This Row],[C1]],Crén_GEF[[#This Row],[C2]],Crén_GEF[[#This Row],[C3]],Crén_GEF[[#This Row],[C4]])</f>
        <v>GEF8GEF4</v>
      </c>
      <c r="G632" s="24" t="str">
        <f>IF(F634="","Pas de GEF pour ces activités",VLOOKUP(Crén_GEF[[#This Row],[C]],Créneau_semaine[],2,FALSE))</f>
        <v>37 41 45 49 53 4 8 12 16 20 24 28 32 36</v>
      </c>
    </row>
    <row r="633" spans="1:7" ht="18" customHeight="1" x14ac:dyDescent="0.25">
      <c r="A633" s="1" t="s">
        <v>645</v>
      </c>
      <c r="B633" s="8" t="s">
        <v>9</v>
      </c>
      <c r="C633" s="1" t="s">
        <v>51</v>
      </c>
      <c r="F633" s="4" t="str">
        <f>CONCATENATE(Crén_GEF[[#This Row],[C1]],Crén_GEF[[#This Row],[C2]],Crén_GEF[[#This Row],[C3]],Crén_GEF[[#This Row],[C4]])</f>
        <v>GEF2GEF6</v>
      </c>
      <c r="G633" s="24" t="str">
        <f>IF(F635="","Pas de GEF pour ces activités",VLOOKUP(Crén_GEF[[#This Row],[C]],Créneau_semaine[],2,FALSE))</f>
        <v>39 43 47 51 2 6 10 14 18 22 26 30 34 38</v>
      </c>
    </row>
    <row r="634" spans="1:7" ht="18" customHeight="1" x14ac:dyDescent="0.25">
      <c r="A634" s="1" t="s">
        <v>646</v>
      </c>
      <c r="B634" s="1" t="s">
        <v>51</v>
      </c>
      <c r="F634" s="4" t="str">
        <f>CONCATENATE(Crén_GEF[[#This Row],[C1]],Crén_GEF[[#This Row],[C2]],Crén_GEF[[#This Row],[C3]],Crén_GEF[[#This Row],[C4]])</f>
        <v>GEF6</v>
      </c>
      <c r="G634" s="24" t="str">
        <f>IF(F636="","Pas de GEF pour ces activités",VLOOKUP(Crén_GEF[[#This Row],[C]],Créneau_semaine[],2,FALSE))</f>
        <v>43 51 6 14 22 30 38</v>
      </c>
    </row>
    <row r="635" spans="1:7" ht="18" customHeight="1" x14ac:dyDescent="0.25">
      <c r="A635" s="1" t="s">
        <v>647</v>
      </c>
      <c r="B635" s="3" t="s">
        <v>30</v>
      </c>
      <c r="C635" s="2" t="s">
        <v>31</v>
      </c>
      <c r="F635" s="4" t="str">
        <f>CONCATENATE(Crén_GEF[[#This Row],[C1]],Crén_GEF[[#This Row],[C2]],Crén_GEF[[#This Row],[C3]],Crén_GEF[[#This Row],[C4]])</f>
        <v>GEF8GEF4</v>
      </c>
      <c r="G635" s="24" t="str">
        <f>IF(F637="","Pas de GEF pour ces activités",VLOOKUP(Crén_GEF[[#This Row],[C]],Créneau_semaine[],2,FALSE))</f>
        <v>37 41 45 49 53 4 8 12 16 20 24 28 32 36</v>
      </c>
    </row>
    <row r="636" spans="1:7" ht="18" customHeight="1" x14ac:dyDescent="0.25">
      <c r="A636" s="1" t="s">
        <v>648</v>
      </c>
      <c r="B636" s="8" t="s">
        <v>40</v>
      </c>
      <c r="F636" s="4" t="str">
        <f>CONCATENATE(Crén_GEF[[#This Row],[C1]],Crén_GEF[[#This Row],[C2]],Crén_GEF[[#This Row],[C3]],Crén_GEF[[#This Row],[C4]])</f>
        <v>GEF3</v>
      </c>
      <c r="G636" s="24" t="str">
        <f>IF(F638="","Pas de GEF pour ces activités",VLOOKUP(Crén_GEF[[#This Row],[C]],Créneau_semaine[],2,FALSE))</f>
        <v>40 48 3 11 19 27 35</v>
      </c>
    </row>
    <row r="637" spans="1:7" ht="18" customHeight="1" x14ac:dyDescent="0.25">
      <c r="A637" s="1" t="s">
        <v>649</v>
      </c>
      <c r="B637" s="1" t="s">
        <v>51</v>
      </c>
      <c r="F637" s="4" t="str">
        <f>CONCATENATE(Crén_GEF[[#This Row],[C1]],Crén_GEF[[#This Row],[C2]],Crén_GEF[[#This Row],[C3]],Crén_GEF[[#This Row],[C4]])</f>
        <v>GEF6</v>
      </c>
      <c r="G637" s="24" t="str">
        <f>IF(F639="","Pas de GEF pour ces activités",VLOOKUP(Crén_GEF[[#This Row],[C]],Créneau_semaine[],2,FALSE))</f>
        <v>43 51 6 14 22 30 38</v>
      </c>
    </row>
    <row r="638" spans="1:7" ht="18" customHeight="1" x14ac:dyDescent="0.25">
      <c r="A638" s="1" t="s">
        <v>650</v>
      </c>
      <c r="B638" s="8" t="s">
        <v>69</v>
      </c>
      <c r="F638" s="4" t="str">
        <f>CONCATENATE(Crén_GEF[[#This Row],[C1]],Crén_GEF[[#This Row],[C2]],Crén_GEF[[#This Row],[C3]],Crén_GEF[[#This Row],[C4]])</f>
        <v>CRS_IMPAIR</v>
      </c>
      <c r="G638" s="24" t="str">
        <f>IF(F640="","Pas de GEF pour ces activités",VLOOKUP(Crén_GEF[[#This Row],[C]],Créneau_semaine[],2,FALSE))</f>
        <v>Semaine impaire</v>
      </c>
    </row>
    <row r="639" spans="1:7" ht="18" customHeight="1" x14ac:dyDescent="0.25">
      <c r="A639" s="1" t="s">
        <v>651</v>
      </c>
      <c r="B639" s="8" t="s">
        <v>173</v>
      </c>
      <c r="F639" s="4" t="str">
        <f>CONCATENATE(Crén_GEF[[#This Row],[C1]],Crén_GEF[[#This Row],[C2]],Crén_GEF[[#This Row],[C3]],Crén_GEF[[#This Row],[C4]])</f>
        <v>CRS_PAIR</v>
      </c>
      <c r="G639" s="24" t="str">
        <f>IF(F641="","Pas de GEF pour ces activités",VLOOKUP(Crén_GEF[[#This Row],[C]],Créneau_semaine[],2,FALSE))</f>
        <v>Semaine paire</v>
      </c>
    </row>
    <row r="640" spans="1:7" ht="18" customHeight="1" x14ac:dyDescent="0.25">
      <c r="A640" s="1" t="s">
        <v>652</v>
      </c>
      <c r="B640" s="3" t="s">
        <v>17</v>
      </c>
      <c r="F640" s="4" t="str">
        <f>CONCATENATE(Crén_GEF[[#This Row],[C1]],Crén_GEF[[#This Row],[C2]],Crén_GEF[[#This Row],[C3]],Crén_GEF[[#This Row],[C4]])</f>
        <v>GEF7</v>
      </c>
      <c r="G640" s="24" t="str">
        <f>IF(F642="","Pas de GEF pour ces activités",VLOOKUP(Crén_GEF[[#This Row],[C]],Créneau_semaine[],2,FALSE))</f>
        <v xml:space="preserve">36 44 52 7 15 23 31 </v>
      </c>
    </row>
    <row r="641" spans="1:7" ht="18" customHeight="1" x14ac:dyDescent="0.25">
      <c r="A641" s="1" t="s">
        <v>653</v>
      </c>
      <c r="B641" s="3" t="s">
        <v>30</v>
      </c>
      <c r="C641" s="2" t="s">
        <v>31</v>
      </c>
      <c r="F641" s="4" t="str">
        <f>CONCATENATE(Crén_GEF[[#This Row],[C1]],Crén_GEF[[#This Row],[C2]],Crén_GEF[[#This Row],[C3]],Crén_GEF[[#This Row],[C4]])</f>
        <v>GEF8GEF4</v>
      </c>
      <c r="G641" s="24" t="str">
        <f>IF(F643="","Pas de GEF pour ces activités",VLOOKUP(Crén_GEF[[#This Row],[C]],Créneau_semaine[],2,FALSE))</f>
        <v>37 41 45 49 53 4 8 12 16 20 24 28 32 36</v>
      </c>
    </row>
    <row r="642" spans="1:7" ht="18" customHeight="1" x14ac:dyDescent="0.25">
      <c r="A642" s="1" t="s">
        <v>654</v>
      </c>
      <c r="B642" s="8" t="s">
        <v>173</v>
      </c>
      <c r="F642" s="4" t="str">
        <f>CONCATENATE(Crén_GEF[[#This Row],[C1]],Crén_GEF[[#This Row],[C2]],Crén_GEF[[#This Row],[C3]],Crén_GEF[[#This Row],[C4]])</f>
        <v>CRS_PAIR</v>
      </c>
      <c r="G642" s="24" t="str">
        <f>IF(F644="","Pas de GEF pour ces activités",VLOOKUP(Crén_GEF[[#This Row],[C]],Créneau_semaine[],2,FALSE))</f>
        <v>Semaine paire</v>
      </c>
    </row>
    <row r="643" spans="1:7" ht="18" customHeight="1" x14ac:dyDescent="0.25">
      <c r="A643" s="1" t="s">
        <v>655</v>
      </c>
      <c r="B643" s="3" t="s">
        <v>31</v>
      </c>
      <c r="F643" s="4" t="str">
        <f>CONCATENATE(Crén_GEF[[#This Row],[C1]],Crén_GEF[[#This Row],[C2]],Crén_GEF[[#This Row],[C3]],Crén_GEF[[#This Row],[C4]])</f>
        <v>GEF4</v>
      </c>
      <c r="G643" s="24" t="str">
        <f>IF(F645="","Pas de GEF pour ces activités",VLOOKUP(Crén_GEF[[#This Row],[C]],Créneau_semaine[],2,FALSE))</f>
        <v>41 49 4 12 20 28 36</v>
      </c>
    </row>
    <row r="644" spans="1:7" ht="18" customHeight="1" x14ac:dyDescent="0.25">
      <c r="A644" s="1" t="s">
        <v>656</v>
      </c>
      <c r="B644" s="1" t="s">
        <v>51</v>
      </c>
      <c r="F644" s="4" t="str">
        <f>CONCATENATE(Crén_GEF[[#This Row],[C1]],Crén_GEF[[#This Row],[C2]],Crén_GEF[[#This Row],[C3]],Crén_GEF[[#This Row],[C4]])</f>
        <v>GEF6</v>
      </c>
      <c r="G644" s="24" t="str">
        <f>IF(F646="","Pas de GEF pour ces activités",VLOOKUP(Crén_GEF[[#This Row],[C]],Créneau_semaine[],2,FALSE))</f>
        <v>43 51 6 14 22 30 38</v>
      </c>
    </row>
    <row r="645" spans="1:7" ht="18" customHeight="1" x14ac:dyDescent="0.25">
      <c r="A645" s="1" t="s">
        <v>657</v>
      </c>
      <c r="B645" s="8" t="s">
        <v>40</v>
      </c>
      <c r="F645" s="4" t="str">
        <f>CONCATENATE(Crén_GEF[[#This Row],[C1]],Crén_GEF[[#This Row],[C2]],Crén_GEF[[#This Row],[C3]],Crén_GEF[[#This Row],[C4]])</f>
        <v>GEF3</v>
      </c>
      <c r="G645" s="24" t="str">
        <f>IF(F647="","Pas de GEF pour ces activités",VLOOKUP(Crén_GEF[[#This Row],[C]],Créneau_semaine[],2,FALSE))</f>
        <v>40 48 3 11 19 27 35</v>
      </c>
    </row>
    <row r="646" spans="1:7" ht="18" customHeight="1" x14ac:dyDescent="0.25">
      <c r="A646" s="1" t="s">
        <v>658</v>
      </c>
      <c r="B646" s="3" t="s">
        <v>31</v>
      </c>
      <c r="F646" s="4" t="str">
        <f>CONCATENATE(Crén_GEF[[#This Row],[C1]],Crén_GEF[[#This Row],[C2]],Crén_GEF[[#This Row],[C3]],Crén_GEF[[#This Row],[C4]])</f>
        <v>GEF4</v>
      </c>
      <c r="G646" s="24" t="str">
        <f>IF(F648="","Pas de GEF pour ces activités",VLOOKUP(Crén_GEF[[#This Row],[C]],Créneau_semaine[],2,FALSE))</f>
        <v>41 49 4 12 20 28 36</v>
      </c>
    </row>
    <row r="647" spans="1:7" ht="18" customHeight="1" x14ac:dyDescent="0.25">
      <c r="A647" s="1" t="s">
        <v>659</v>
      </c>
      <c r="B647" s="8" t="s">
        <v>42</v>
      </c>
      <c r="F647" s="4" t="str">
        <f>CONCATENATE(Crén_GEF[[#This Row],[C1]],Crén_GEF[[#This Row],[C2]],Crén_GEF[[#This Row],[C3]],Crén_GEF[[#This Row],[C4]])</f>
        <v>GEF5</v>
      </c>
      <c r="G647" s="24" t="str">
        <f>IF(F649="","Pas de GEF pour ces activités",VLOOKUP(Crén_GEF[[#This Row],[C]],Créneau_semaine[],2,FALSE))</f>
        <v>42 50 5 13 21 29 37</v>
      </c>
    </row>
    <row r="648" spans="1:7" ht="18" customHeight="1" x14ac:dyDescent="0.25">
      <c r="A648" s="1" t="s">
        <v>660</v>
      </c>
      <c r="B648" s="1" t="s">
        <v>51</v>
      </c>
      <c r="F648" s="4" t="str">
        <f>CONCATENATE(Crén_GEF[[#This Row],[C1]],Crén_GEF[[#This Row],[C2]],Crén_GEF[[#This Row],[C3]],Crén_GEF[[#This Row],[C4]])</f>
        <v>GEF6</v>
      </c>
      <c r="G648" s="24" t="str">
        <f>IF(F650="","Pas de GEF pour ces activités",VLOOKUP(Crén_GEF[[#This Row],[C]],Créneau_semaine[],2,FALSE))</f>
        <v>43 51 6 14 22 30 38</v>
      </c>
    </row>
    <row r="649" spans="1:7" ht="18" customHeight="1" x14ac:dyDescent="0.25">
      <c r="A649" s="1" t="s">
        <v>661</v>
      </c>
      <c r="B649" s="3" t="s">
        <v>17</v>
      </c>
      <c r="F649" s="4" t="str">
        <f>CONCATENATE(Crén_GEF[[#This Row],[C1]],Crén_GEF[[#This Row],[C2]],Crén_GEF[[#This Row],[C3]],Crén_GEF[[#This Row],[C4]])</f>
        <v>GEF7</v>
      </c>
      <c r="G649" s="24" t="str">
        <f>IF(F651="","Pas de GEF pour ces activités",VLOOKUP(Crén_GEF[[#This Row],[C]],Créneau_semaine[],2,FALSE))</f>
        <v xml:space="preserve">36 44 52 7 15 23 31 </v>
      </c>
    </row>
    <row r="650" spans="1:7" ht="18" customHeight="1" x14ac:dyDescent="0.25">
      <c r="A650" s="1" t="s">
        <v>662</v>
      </c>
      <c r="B650" s="3" t="s">
        <v>30</v>
      </c>
      <c r="F650" s="4" t="str">
        <f>CONCATENATE(Crén_GEF[[#This Row],[C1]],Crén_GEF[[#This Row],[C2]],Crén_GEF[[#This Row],[C3]],Crén_GEF[[#This Row],[C4]])</f>
        <v>GEF8</v>
      </c>
      <c r="G650" s="24" t="str">
        <f>IF(F652="","Pas de GEF pour ces activités",VLOOKUP(Crén_GEF[[#This Row],[C]],Créneau_semaine[],2,FALSE))</f>
        <v>37 45 53 8 16 24 32</v>
      </c>
    </row>
    <row r="651" spans="1:7" ht="18" customHeight="1" x14ac:dyDescent="0.25">
      <c r="A651" s="1" t="s">
        <v>663</v>
      </c>
      <c r="B651" s="3" t="s">
        <v>33</v>
      </c>
      <c r="F651" s="4" t="str">
        <f>CONCATENATE(Crén_GEF[[#This Row],[C1]],Crén_GEF[[#This Row],[C2]],Crén_GEF[[#This Row],[C3]],Crén_GEF[[#This Row],[C4]])</f>
        <v>GEF1</v>
      </c>
      <c r="G651" s="24" t="str">
        <f>IF(F653="","Pas de GEF pour ces activités",VLOOKUP(Crén_GEF[[#This Row],[C]],Créneau_semaine[],2,FALSE))</f>
        <v>38 46 53 9 17 25 33</v>
      </c>
    </row>
    <row r="652" spans="1:7" ht="18" customHeight="1" x14ac:dyDescent="0.25">
      <c r="A652" s="1" t="s">
        <v>664</v>
      </c>
      <c r="B652" s="8" t="s">
        <v>9</v>
      </c>
      <c r="F652" s="4" t="str">
        <f>CONCATENATE(Crén_GEF[[#This Row],[C1]],Crén_GEF[[#This Row],[C2]],Crén_GEF[[#This Row],[C3]],Crén_GEF[[#This Row],[C4]])</f>
        <v>GEF2</v>
      </c>
      <c r="G652" s="24" t="str">
        <f>IF(F654="","Pas de GEF pour ces activités",VLOOKUP(Crén_GEF[[#This Row],[C]],Créneau_semaine[],2,FALSE))</f>
        <v>39 47 2 10 18 26 34 0</v>
      </c>
    </row>
    <row r="653" spans="1:7" ht="18" customHeight="1" x14ac:dyDescent="0.25">
      <c r="A653" s="1" t="s">
        <v>665</v>
      </c>
      <c r="B653" s="8" t="s">
        <v>40</v>
      </c>
      <c r="F653" s="4" t="str">
        <f>CONCATENATE(Crén_GEF[[#This Row],[C1]],Crén_GEF[[#This Row],[C2]],Crén_GEF[[#This Row],[C3]],Crén_GEF[[#This Row],[C4]])</f>
        <v>GEF3</v>
      </c>
      <c r="G653" s="24" t="str">
        <f>IF(F655="","Pas de GEF pour ces activités",VLOOKUP(Crén_GEF[[#This Row],[C]],Créneau_semaine[],2,FALSE))</f>
        <v>40 48 3 11 19 27 35</v>
      </c>
    </row>
    <row r="654" spans="1:7" ht="18" customHeight="1" x14ac:dyDescent="0.25">
      <c r="A654" s="1" t="s">
        <v>666</v>
      </c>
      <c r="B654" s="3" t="s">
        <v>31</v>
      </c>
      <c r="F654" s="4" t="str">
        <f>CONCATENATE(Crén_GEF[[#This Row],[C1]],Crén_GEF[[#This Row],[C2]],Crén_GEF[[#This Row],[C3]],Crén_GEF[[#This Row],[C4]])</f>
        <v>GEF4</v>
      </c>
      <c r="G654" s="24" t="str">
        <f>IF(F656="","Pas de GEF pour ces activités",VLOOKUP(Crén_GEF[[#This Row],[C]],Créneau_semaine[],2,FALSE))</f>
        <v>41 49 4 12 20 28 36</v>
      </c>
    </row>
    <row r="655" spans="1:7" ht="18" customHeight="1" x14ac:dyDescent="0.25">
      <c r="A655" s="1" t="s">
        <v>667</v>
      </c>
      <c r="B655" s="8" t="s">
        <v>42</v>
      </c>
      <c r="F655" s="4" t="str">
        <f>CONCATENATE(Crén_GEF[[#This Row],[C1]],Crén_GEF[[#This Row],[C2]],Crén_GEF[[#This Row],[C3]],Crén_GEF[[#This Row],[C4]])</f>
        <v>GEF5</v>
      </c>
      <c r="G655" s="24" t="str">
        <f>IF(F657="","Pas de GEF pour ces activités",VLOOKUP(Crén_GEF[[#This Row],[C]],Créneau_semaine[],2,FALSE))</f>
        <v>42 50 5 13 21 29 37</v>
      </c>
    </row>
    <row r="656" spans="1:7" ht="18" customHeight="1" x14ac:dyDescent="0.25">
      <c r="A656" s="1" t="s">
        <v>668</v>
      </c>
      <c r="B656" s="3" t="s">
        <v>33</v>
      </c>
      <c r="F656" s="4" t="str">
        <f>CONCATENATE(Crén_GEF[[#This Row],[C1]],Crén_GEF[[#This Row],[C2]],Crén_GEF[[#This Row],[C3]],Crén_GEF[[#This Row],[C4]])</f>
        <v>GEF1</v>
      </c>
      <c r="G656" s="24" t="str">
        <f>IF(F658="","Pas de GEF pour ces activités",VLOOKUP(Crén_GEF[[#This Row],[C]],Créneau_semaine[],2,FALSE))</f>
        <v>38 46 53 9 17 25 33</v>
      </c>
    </row>
    <row r="657" spans="1:7" ht="18" customHeight="1" x14ac:dyDescent="0.25">
      <c r="A657" s="1" t="s">
        <v>669</v>
      </c>
      <c r="B657" s="1" t="s">
        <v>51</v>
      </c>
      <c r="F657" s="4" t="str">
        <f>CONCATENATE(Crén_GEF[[#This Row],[C1]],Crén_GEF[[#This Row],[C2]],Crén_GEF[[#This Row],[C3]],Crén_GEF[[#This Row],[C4]])</f>
        <v>GEF6</v>
      </c>
      <c r="G657" s="24" t="str">
        <f>IF(F659="","Pas de GEF pour ces activités",VLOOKUP(Crén_GEF[[#This Row],[C]],Créneau_semaine[],2,FALSE))</f>
        <v>43 51 6 14 22 30 38</v>
      </c>
    </row>
    <row r="658" spans="1:7" ht="18" customHeight="1" x14ac:dyDescent="0.25">
      <c r="A658" s="1" t="s">
        <v>670</v>
      </c>
      <c r="B658" s="1" t="s">
        <v>51</v>
      </c>
      <c r="F658" s="4" t="str">
        <f>CONCATENATE(Crén_GEF[[#This Row],[C1]],Crén_GEF[[#This Row],[C2]],Crén_GEF[[#This Row],[C3]],Crén_GEF[[#This Row],[C4]])</f>
        <v>GEF6</v>
      </c>
      <c r="G658" s="24" t="str">
        <f>IF(F660="","Pas de GEF pour ces activités",VLOOKUP(Crén_GEF[[#This Row],[C]],Créneau_semaine[],2,FALSE))</f>
        <v>43 51 6 14 22 30 38</v>
      </c>
    </row>
    <row r="659" spans="1:7" ht="18" customHeight="1" x14ac:dyDescent="0.25">
      <c r="A659" s="1" t="s">
        <v>671</v>
      </c>
      <c r="B659" s="3" t="s">
        <v>33</v>
      </c>
      <c r="F659" s="4" t="str">
        <f>CONCATENATE(Crén_GEF[[#This Row],[C1]],Crén_GEF[[#This Row],[C2]],Crén_GEF[[#This Row],[C3]],Crén_GEF[[#This Row],[C4]])</f>
        <v>GEF1</v>
      </c>
      <c r="G659" s="24" t="str">
        <f>IF(F661="","Pas de GEF pour ces activités",VLOOKUP(Crén_GEF[[#This Row],[C]],Créneau_semaine[],2,FALSE))</f>
        <v>38 46 53 9 17 25 33</v>
      </c>
    </row>
    <row r="660" spans="1:7" ht="18" customHeight="1" x14ac:dyDescent="0.25">
      <c r="A660" s="1" t="s">
        <v>672</v>
      </c>
      <c r="B660" s="1" t="s">
        <v>51</v>
      </c>
      <c r="F660" s="4" t="str">
        <f>CONCATENATE(Crén_GEF[[#This Row],[C1]],Crén_GEF[[#This Row],[C2]],Crén_GEF[[#This Row],[C3]],Crén_GEF[[#This Row],[C4]])</f>
        <v>GEF6</v>
      </c>
      <c r="G660" s="24" t="str">
        <f>IF(F662="","Pas de GEF pour ces activités",VLOOKUP(Crén_GEF[[#This Row],[C]],Créneau_semaine[],2,FALSE))</f>
        <v>43 51 6 14 22 30 38</v>
      </c>
    </row>
    <row r="661" spans="1:7" ht="18" customHeight="1" x14ac:dyDescent="0.25">
      <c r="A661" s="1" t="s">
        <v>673</v>
      </c>
      <c r="B661" s="3" t="s">
        <v>30</v>
      </c>
      <c r="F661" s="4" t="str">
        <f>CONCATENATE(Crén_GEF[[#This Row],[C1]],Crén_GEF[[#This Row],[C2]],Crén_GEF[[#This Row],[C3]],Crén_GEF[[#This Row],[C4]])</f>
        <v>GEF8</v>
      </c>
      <c r="G661" s="24" t="str">
        <f>IF(F663="","Pas de GEF pour ces activités",VLOOKUP(Crén_GEF[[#This Row],[C]],Créneau_semaine[],2,FALSE))</f>
        <v>37 45 53 8 16 24 32</v>
      </c>
    </row>
    <row r="662" spans="1:7" ht="18" customHeight="1" x14ac:dyDescent="0.25">
      <c r="A662" s="1" t="s">
        <v>674</v>
      </c>
      <c r="B662" s="3" t="s">
        <v>30</v>
      </c>
      <c r="F662" s="4" t="str">
        <f>CONCATENATE(Crén_GEF[[#This Row],[C1]],Crén_GEF[[#This Row],[C2]],Crén_GEF[[#This Row],[C3]],Crén_GEF[[#This Row],[C4]])</f>
        <v>GEF8</v>
      </c>
      <c r="G662" s="24" t="str">
        <f>IF(F664="","Pas de GEF pour ces activités",VLOOKUP(Crén_GEF[[#This Row],[C]],Créneau_semaine[],2,FALSE))</f>
        <v>37 45 53 8 16 24 32</v>
      </c>
    </row>
    <row r="663" spans="1:7" ht="18" customHeight="1" x14ac:dyDescent="0.25">
      <c r="A663" s="1" t="s">
        <v>675</v>
      </c>
      <c r="B663" s="3" t="s">
        <v>17</v>
      </c>
      <c r="C663" s="1" t="s">
        <v>40</v>
      </c>
      <c r="F663" s="4" t="str">
        <f>CONCATENATE(Crén_GEF[[#This Row],[C1]],Crén_GEF[[#This Row],[C2]],Crén_GEF[[#This Row],[C3]],Crén_GEF[[#This Row],[C4]])</f>
        <v>GEF7GEF3</v>
      </c>
      <c r="G663" s="24" t="str">
        <f>IF(F665="","Pas de GEF pour ces activités",VLOOKUP(Crén_GEF[[#This Row],[C]],Créneau_semaine[],2,FALSE))</f>
        <v>36 40 44 48 52 3 7 11 15 19 23 27 31 35</v>
      </c>
    </row>
    <row r="664" spans="1:7" ht="18" customHeight="1" x14ac:dyDescent="0.25">
      <c r="A664" s="1" t="s">
        <v>676</v>
      </c>
      <c r="B664" s="3" t="s">
        <v>17</v>
      </c>
      <c r="F664" s="4" t="str">
        <f>CONCATENATE(Crén_GEF[[#This Row],[C1]],Crén_GEF[[#This Row],[C2]],Crén_GEF[[#This Row],[C3]],Crén_GEF[[#This Row],[C4]])</f>
        <v>GEF7</v>
      </c>
      <c r="G664" s="24" t="str">
        <f>IF(F666="","Pas de GEF pour ces activités",VLOOKUP(Crén_GEF[[#This Row],[C]],Créneau_semaine[],2,FALSE))</f>
        <v xml:space="preserve">36 44 52 7 15 23 31 </v>
      </c>
    </row>
    <row r="665" spans="1:7" ht="18" customHeight="1" x14ac:dyDescent="0.25">
      <c r="A665" s="1" t="s">
        <v>677</v>
      </c>
      <c r="B665" s="3" t="s">
        <v>30</v>
      </c>
      <c r="C665" s="2" t="s">
        <v>31</v>
      </c>
      <c r="F665" s="4" t="str">
        <f>CONCATENATE(Crén_GEF[[#This Row],[C1]],Crén_GEF[[#This Row],[C2]],Crén_GEF[[#This Row],[C3]],Crén_GEF[[#This Row],[C4]])</f>
        <v>GEF8GEF4</v>
      </c>
      <c r="G665" s="24" t="str">
        <f>IF(F667="","Pas de GEF pour ces activités",VLOOKUP(Crén_GEF[[#This Row],[C]],Créneau_semaine[],2,FALSE))</f>
        <v>37 41 45 49 53 4 8 12 16 20 24 28 32 36</v>
      </c>
    </row>
    <row r="666" spans="1:7" ht="18" customHeight="1" x14ac:dyDescent="0.25">
      <c r="A666" s="1" t="s">
        <v>678</v>
      </c>
      <c r="B666" s="8" t="s">
        <v>173</v>
      </c>
      <c r="F666" s="4" t="str">
        <f>CONCATENATE(Crén_GEF[[#This Row],[C1]],Crén_GEF[[#This Row],[C2]],Crén_GEF[[#This Row],[C3]],Crén_GEF[[#This Row],[C4]])</f>
        <v>CRS_PAIR</v>
      </c>
      <c r="G666" s="24" t="str">
        <f>IF(F668="","Pas de GEF pour ces activités",VLOOKUP(Crén_GEF[[#This Row],[C]],Créneau_semaine[],2,FALSE))</f>
        <v>Semaine paire</v>
      </c>
    </row>
    <row r="667" spans="1:7" ht="18" customHeight="1" x14ac:dyDescent="0.25">
      <c r="A667" s="1" t="s">
        <v>679</v>
      </c>
      <c r="B667" s="3" t="s">
        <v>17</v>
      </c>
      <c r="C667" s="1" t="s">
        <v>40</v>
      </c>
      <c r="F667" s="4" t="str">
        <f>CONCATENATE(Crén_GEF[[#This Row],[C1]],Crén_GEF[[#This Row],[C2]],Crén_GEF[[#This Row],[C3]],Crén_GEF[[#This Row],[C4]])</f>
        <v>GEF7GEF3</v>
      </c>
      <c r="G667" s="24" t="str">
        <f>IF(F669="","Pas de GEF pour ces activités",VLOOKUP(Crén_GEF[[#This Row],[C]],Créneau_semaine[],2,FALSE))</f>
        <v>36 40 44 48 52 3 7 11 15 19 23 27 31 35</v>
      </c>
    </row>
    <row r="668" spans="1:7" ht="18" customHeight="1" x14ac:dyDescent="0.25">
      <c r="A668" s="1" t="s">
        <v>680</v>
      </c>
      <c r="B668" s="3" t="s">
        <v>31</v>
      </c>
      <c r="F668" s="4" t="str">
        <f>CONCATENATE(Crén_GEF[[#This Row],[C1]],Crén_GEF[[#This Row],[C2]],Crén_GEF[[#This Row],[C3]],Crén_GEF[[#This Row],[C4]])</f>
        <v>GEF4</v>
      </c>
      <c r="G668" s="24" t="str">
        <f>IF(F670="","Pas de GEF pour ces activités",VLOOKUP(Crén_GEF[[#This Row],[C]],Créneau_semaine[],2,FALSE))</f>
        <v>41 49 4 12 20 28 36</v>
      </c>
    </row>
    <row r="669" spans="1:7" ht="18" customHeight="1" x14ac:dyDescent="0.25">
      <c r="A669" s="1" t="s">
        <v>681</v>
      </c>
      <c r="B669" s="3" t="s">
        <v>30</v>
      </c>
      <c r="F669" s="4" t="str">
        <f>CONCATENATE(Crén_GEF[[#This Row],[C1]],Crén_GEF[[#This Row],[C2]],Crén_GEF[[#This Row],[C3]],Crén_GEF[[#This Row],[C4]])</f>
        <v>GEF8</v>
      </c>
      <c r="G669" s="24" t="str">
        <f>IF(F671="","Pas de GEF pour ces activités",VLOOKUP(Crén_GEF[[#This Row],[C]],Créneau_semaine[],2,FALSE))</f>
        <v>37 45 53 8 16 24 32</v>
      </c>
    </row>
    <row r="670" spans="1:7" ht="18" customHeight="1" x14ac:dyDescent="0.25">
      <c r="A670" s="1" t="s">
        <v>682</v>
      </c>
      <c r="B670" s="3" t="s">
        <v>17</v>
      </c>
      <c r="C670" s="1" t="s">
        <v>40</v>
      </c>
      <c r="F670" s="4" t="str">
        <f>CONCATENATE(Crén_GEF[[#This Row],[C1]],Crén_GEF[[#This Row],[C2]],Crén_GEF[[#This Row],[C3]],Crén_GEF[[#This Row],[C4]])</f>
        <v>GEF7GEF3</v>
      </c>
      <c r="G670" s="24" t="str">
        <f>IF(F672="","Pas de GEF pour ces activités",VLOOKUP(Crén_GEF[[#This Row],[C]],Créneau_semaine[],2,FALSE))</f>
        <v>36 40 44 48 52 3 7 11 15 19 23 27 31 35</v>
      </c>
    </row>
    <row r="671" spans="1:7" ht="18" customHeight="1" x14ac:dyDescent="0.25">
      <c r="A671" s="1" t="s">
        <v>683</v>
      </c>
      <c r="B671" s="3" t="s">
        <v>33</v>
      </c>
      <c r="C671" s="1" t="s">
        <v>42</v>
      </c>
      <c r="F671" s="4" t="str">
        <f>CONCATENATE(Crén_GEF[[#This Row],[C1]],Crén_GEF[[#This Row],[C2]],Crén_GEF[[#This Row],[C3]],Crén_GEF[[#This Row],[C4]])</f>
        <v>GEF1GEF5</v>
      </c>
      <c r="G671" s="24" t="str">
        <f>IF(F673="","Pas de GEF pour ces activités",VLOOKUP(Crén_GEF[[#This Row],[C]],Créneau_semaine[],2,FALSE))</f>
        <v>38 42 46 50 53 5 9 13 17 21 25 29 33 37</v>
      </c>
    </row>
    <row r="672" spans="1:7" ht="18" customHeight="1" x14ac:dyDescent="0.25">
      <c r="A672" s="1" t="s">
        <v>684</v>
      </c>
      <c r="B672" s="3" t="s">
        <v>30</v>
      </c>
      <c r="C672" s="2" t="s">
        <v>31</v>
      </c>
      <c r="F672" s="4" t="str">
        <f>CONCATENATE(Crén_GEF[[#This Row],[C1]],Crén_GEF[[#This Row],[C2]],Crén_GEF[[#This Row],[C3]],Crén_GEF[[#This Row],[C4]])</f>
        <v>GEF8GEF4</v>
      </c>
      <c r="G672" s="24" t="str">
        <f>IF(F674="","Pas de GEF pour ces activités",VLOOKUP(Crén_GEF[[#This Row],[C]],Créneau_semaine[],2,FALSE))</f>
        <v>37 41 45 49 53 4 8 12 16 20 24 28 32 36</v>
      </c>
    </row>
    <row r="673" spans="1:7" ht="18" customHeight="1" x14ac:dyDescent="0.25">
      <c r="A673" s="1" t="s">
        <v>685</v>
      </c>
      <c r="B673" s="3" t="s">
        <v>17</v>
      </c>
      <c r="C673" s="1" t="s">
        <v>40</v>
      </c>
      <c r="F673" s="4" t="str">
        <f>CONCATENATE(Crén_GEF[[#This Row],[C1]],Crén_GEF[[#This Row],[C2]],Crén_GEF[[#This Row],[C3]],Crén_GEF[[#This Row],[C4]])</f>
        <v>GEF7GEF3</v>
      </c>
      <c r="G673" s="24" t="str">
        <f>IF(F675="","Pas de GEF pour ces activités",VLOOKUP(Crén_GEF[[#This Row],[C]],Créneau_semaine[],2,FALSE))</f>
        <v>36 40 44 48 52 3 7 11 15 19 23 27 31 35</v>
      </c>
    </row>
    <row r="674" spans="1:7" ht="18" customHeight="1" x14ac:dyDescent="0.25">
      <c r="A674" s="1" t="s">
        <v>686</v>
      </c>
      <c r="B674" s="8" t="s">
        <v>9</v>
      </c>
      <c r="C674" s="1" t="s">
        <v>51</v>
      </c>
      <c r="F674" s="4" t="str">
        <f>CONCATENATE(Crén_GEF[[#This Row],[C1]],Crén_GEF[[#This Row],[C2]],Crén_GEF[[#This Row],[C3]],Crén_GEF[[#This Row],[C4]])</f>
        <v>GEF2GEF6</v>
      </c>
      <c r="G674" s="24" t="str">
        <f>IF(F676="","Pas de GEF pour ces activités",VLOOKUP(Crén_GEF[[#This Row],[C]],Créneau_semaine[],2,FALSE))</f>
        <v>39 43 47 51 2 6 10 14 18 22 26 30 34 38</v>
      </c>
    </row>
    <row r="675" spans="1:7" ht="18" customHeight="1" x14ac:dyDescent="0.25">
      <c r="A675" s="1" t="s">
        <v>687</v>
      </c>
      <c r="B675" s="3" t="s">
        <v>30</v>
      </c>
      <c r="C675" s="2" t="s">
        <v>31</v>
      </c>
      <c r="F675" s="4" t="str">
        <f>CONCATENATE(Crén_GEF[[#This Row],[C1]],Crén_GEF[[#This Row],[C2]],Crén_GEF[[#This Row],[C3]],Crén_GEF[[#This Row],[C4]])</f>
        <v>GEF8GEF4</v>
      </c>
      <c r="G675" s="24" t="str">
        <f>IF(F677="","Pas de GEF pour ces activités",VLOOKUP(Crén_GEF[[#This Row],[C]],Créneau_semaine[],2,FALSE))</f>
        <v>37 41 45 49 53 4 8 12 16 20 24 28 32 36</v>
      </c>
    </row>
    <row r="676" spans="1:7" ht="18" customHeight="1" x14ac:dyDescent="0.25">
      <c r="A676" s="1" t="s">
        <v>688</v>
      </c>
      <c r="B676" s="3" t="s">
        <v>30</v>
      </c>
      <c r="C676" s="2" t="s">
        <v>31</v>
      </c>
      <c r="F676" s="4" t="str">
        <f>CONCATENATE(Crén_GEF[[#This Row],[C1]],Crén_GEF[[#This Row],[C2]],Crén_GEF[[#This Row],[C3]],Crén_GEF[[#This Row],[C4]])</f>
        <v>GEF8GEF4</v>
      </c>
      <c r="G676" s="24" t="str">
        <f>IF(F678="","Pas de GEF pour ces activités",VLOOKUP(Crén_GEF[[#This Row],[C]],Créneau_semaine[],2,FALSE))</f>
        <v>37 41 45 49 53 4 8 12 16 20 24 28 32 36</v>
      </c>
    </row>
    <row r="677" spans="1:7" ht="18" customHeight="1" x14ac:dyDescent="0.25">
      <c r="A677" s="2" t="s">
        <v>689</v>
      </c>
      <c r="B677" s="3" t="s">
        <v>31</v>
      </c>
      <c r="C677" s="2"/>
      <c r="D677" s="2"/>
      <c r="E677" s="2"/>
      <c r="F677" s="4" t="str">
        <f>CONCATENATE(Crén_GEF[[#This Row],[C1]],Crén_GEF[[#This Row],[C2]],Crén_GEF[[#This Row],[C3]],Crén_GEF[[#This Row],[C4]])</f>
        <v>GEF4</v>
      </c>
      <c r="G677" s="24" t="str">
        <f>IF(F679="","Pas de GEF pour ces activités",VLOOKUP(Crén_GEF[[#This Row],[C]],Créneau_semaine[],2,FALSE))</f>
        <v>41 49 4 12 20 28 36</v>
      </c>
    </row>
    <row r="678" spans="1:7" ht="18" customHeight="1" x14ac:dyDescent="0.25">
      <c r="A678" s="1" t="s">
        <v>690</v>
      </c>
      <c r="B678" s="1" t="s">
        <v>51</v>
      </c>
      <c r="F678" s="4" t="str">
        <f>CONCATENATE(Crén_GEF[[#This Row],[C1]],Crén_GEF[[#This Row],[C2]],Crén_GEF[[#This Row],[C3]],Crén_GEF[[#This Row],[C4]])</f>
        <v>GEF6</v>
      </c>
      <c r="G678" s="24" t="str">
        <f>IF(F680="","Pas de GEF pour ces activités",VLOOKUP(Crén_GEF[[#This Row],[C]],Créneau_semaine[],2,FALSE))</f>
        <v>43 51 6 14 22 30 38</v>
      </c>
    </row>
    <row r="679" spans="1:7" ht="18" customHeight="1" x14ac:dyDescent="0.25">
      <c r="A679" s="1" t="s">
        <v>691</v>
      </c>
      <c r="B679" s="8" t="s">
        <v>42</v>
      </c>
      <c r="F679" s="4" t="str">
        <f>CONCATENATE(Crén_GEF[[#This Row],[C1]],Crén_GEF[[#This Row],[C2]],Crén_GEF[[#This Row],[C3]],Crén_GEF[[#This Row],[C4]])</f>
        <v>GEF5</v>
      </c>
      <c r="G679" s="24" t="str">
        <f>IF(F681="","Pas de GEF pour ces activités",VLOOKUP(Crén_GEF[[#This Row],[C]],Créneau_semaine[],2,FALSE))</f>
        <v>42 50 5 13 21 29 37</v>
      </c>
    </row>
    <row r="680" spans="1:7" ht="18" customHeight="1" x14ac:dyDescent="0.25">
      <c r="A680" s="1" t="s">
        <v>692</v>
      </c>
      <c r="B680" s="8" t="s">
        <v>9</v>
      </c>
      <c r="F680" s="4" t="str">
        <f>CONCATENATE(Crén_GEF[[#This Row],[C1]],Crén_GEF[[#This Row],[C2]],Crén_GEF[[#This Row],[C3]],Crén_GEF[[#This Row],[C4]])</f>
        <v>GEF2</v>
      </c>
      <c r="G680" s="24" t="str">
        <f>IF(F682="","Pas de GEF pour ces activités",VLOOKUP(Crén_GEF[[#This Row],[C]],Créneau_semaine[],2,FALSE))</f>
        <v>39 47 2 10 18 26 34 0</v>
      </c>
    </row>
    <row r="681" spans="1:7" ht="18" customHeight="1" x14ac:dyDescent="0.25">
      <c r="A681" s="1" t="s">
        <v>693</v>
      </c>
      <c r="B681" s="8" t="s">
        <v>40</v>
      </c>
      <c r="F681" s="4" t="str">
        <f>CONCATENATE(Crén_GEF[[#This Row],[C1]],Crén_GEF[[#This Row],[C2]],Crén_GEF[[#This Row],[C3]],Crén_GEF[[#This Row],[C4]])</f>
        <v>GEF3</v>
      </c>
      <c r="G681" s="24" t="str">
        <f>IF(F683="","Pas de GEF pour ces activités",VLOOKUP(Crén_GEF[[#This Row],[C]],Créneau_semaine[],2,FALSE))</f>
        <v>40 48 3 11 19 27 35</v>
      </c>
    </row>
    <row r="682" spans="1:7" ht="18" customHeight="1" x14ac:dyDescent="0.25">
      <c r="A682" s="1" t="s">
        <v>694</v>
      </c>
      <c r="B682" s="3" t="s">
        <v>33</v>
      </c>
      <c r="F682" s="4" t="str">
        <f>CONCATENATE(Crén_GEF[[#This Row],[C1]],Crén_GEF[[#This Row],[C2]],Crén_GEF[[#This Row],[C3]],Crén_GEF[[#This Row],[C4]])</f>
        <v>GEF1</v>
      </c>
      <c r="G682" s="24" t="str">
        <f>IF(F684="","Pas de GEF pour ces activités",VLOOKUP(Crén_GEF[[#This Row],[C]],Créneau_semaine[],2,FALSE))</f>
        <v>38 46 53 9 17 25 33</v>
      </c>
    </row>
    <row r="683" spans="1:7" ht="18" customHeight="1" x14ac:dyDescent="0.25">
      <c r="A683" s="1" t="s">
        <v>695</v>
      </c>
      <c r="B683" s="3" t="s">
        <v>30</v>
      </c>
      <c r="C683" s="2" t="s">
        <v>31</v>
      </c>
      <c r="F683" s="4" t="str">
        <f>CONCATENATE(Crén_GEF[[#This Row],[C1]],Crén_GEF[[#This Row],[C2]],Crén_GEF[[#This Row],[C3]],Crén_GEF[[#This Row],[C4]])</f>
        <v>GEF8GEF4</v>
      </c>
      <c r="G683" s="24" t="str">
        <f>IF(F685="","Pas de GEF pour ces activités",VLOOKUP(Crén_GEF[[#This Row],[C]],Créneau_semaine[],2,FALSE))</f>
        <v>37 41 45 49 53 4 8 12 16 20 24 28 32 36</v>
      </c>
    </row>
    <row r="684" spans="1:7" ht="18" customHeight="1" x14ac:dyDescent="0.25">
      <c r="A684" s="1" t="s">
        <v>696</v>
      </c>
      <c r="B684" s="8" t="s">
        <v>9</v>
      </c>
      <c r="C684" s="1" t="s">
        <v>51</v>
      </c>
      <c r="F684" s="4" t="str">
        <f>CONCATENATE(Crén_GEF[[#This Row],[C1]],Crén_GEF[[#This Row],[C2]],Crén_GEF[[#This Row],[C3]],Crén_GEF[[#This Row],[C4]])</f>
        <v>GEF2GEF6</v>
      </c>
      <c r="G684" s="24" t="str">
        <f>IF(F686="","Pas de GEF pour ces activités",VLOOKUP(Crén_GEF[[#This Row],[C]],Créneau_semaine[],2,FALSE))</f>
        <v>39 43 47 51 2 6 10 14 18 22 26 30 34 38</v>
      </c>
    </row>
    <row r="685" spans="1:7" ht="18" customHeight="1" x14ac:dyDescent="0.25">
      <c r="A685" s="1" t="s">
        <v>697</v>
      </c>
      <c r="B685" s="3" t="s">
        <v>33</v>
      </c>
      <c r="C685" s="1" t="s">
        <v>42</v>
      </c>
      <c r="F685" s="4" t="str">
        <f>CONCATENATE(Crén_GEF[[#This Row],[C1]],Crén_GEF[[#This Row],[C2]],Crén_GEF[[#This Row],[C3]],Crén_GEF[[#This Row],[C4]])</f>
        <v>GEF1GEF5</v>
      </c>
      <c r="G685" s="24" t="str">
        <f>IF(F687="","Pas de GEF pour ces activités",VLOOKUP(Crén_GEF[[#This Row],[C]],Créneau_semaine[],2,FALSE))</f>
        <v>38 42 46 50 53 5 9 13 17 21 25 29 33 37</v>
      </c>
    </row>
    <row r="686" spans="1:7" ht="18" customHeight="1" x14ac:dyDescent="0.25">
      <c r="A686" s="1" t="s">
        <v>698</v>
      </c>
      <c r="B686" s="3" t="s">
        <v>17</v>
      </c>
      <c r="F686" s="4" t="str">
        <f>CONCATENATE(Crén_GEF[[#This Row],[C1]],Crén_GEF[[#This Row],[C2]],Crén_GEF[[#This Row],[C3]],Crén_GEF[[#This Row],[C4]])</f>
        <v>GEF7</v>
      </c>
      <c r="G686" s="24" t="str">
        <f>IF(F688="","Pas de GEF pour ces activités",VLOOKUP(Crén_GEF[[#This Row],[C]],Créneau_semaine[],2,FALSE))</f>
        <v xml:space="preserve">36 44 52 7 15 23 31 </v>
      </c>
    </row>
    <row r="687" spans="1:7" ht="18" customHeight="1" x14ac:dyDescent="0.25">
      <c r="A687" s="1" t="s">
        <v>699</v>
      </c>
      <c r="B687" s="3" t="s">
        <v>31</v>
      </c>
      <c r="F687" s="4" t="str">
        <f>CONCATENATE(Crén_GEF[[#This Row],[C1]],Crén_GEF[[#This Row],[C2]],Crén_GEF[[#This Row],[C3]],Crén_GEF[[#This Row],[C4]])</f>
        <v>GEF4</v>
      </c>
      <c r="G687" s="24" t="str">
        <f>IF(F689="","Pas de GEF pour ces activités",VLOOKUP(Crén_GEF[[#This Row],[C]],Créneau_semaine[],2,FALSE))</f>
        <v>41 49 4 12 20 28 36</v>
      </c>
    </row>
    <row r="688" spans="1:7" ht="18" customHeight="1" x14ac:dyDescent="0.25">
      <c r="A688" s="1" t="s">
        <v>700</v>
      </c>
      <c r="B688" s="1" t="s">
        <v>51</v>
      </c>
      <c r="F688" s="4" t="str">
        <f>CONCATENATE(Crén_GEF[[#This Row],[C1]],Crén_GEF[[#This Row],[C2]],Crén_GEF[[#This Row],[C3]],Crén_GEF[[#This Row],[C4]])</f>
        <v>GEF6</v>
      </c>
      <c r="G688" s="24" t="str">
        <f>IF(F690="","Pas de GEF pour ces activités",VLOOKUP(Crén_GEF[[#This Row],[C]],Créneau_semaine[],2,FALSE))</f>
        <v>43 51 6 14 22 30 38</v>
      </c>
    </row>
    <row r="689" spans="1:7" ht="18" customHeight="1" x14ac:dyDescent="0.25">
      <c r="A689" s="1" t="s">
        <v>701</v>
      </c>
      <c r="B689" s="3" t="s">
        <v>30</v>
      </c>
      <c r="F689" s="4" t="str">
        <f>CONCATENATE(Crén_GEF[[#This Row],[C1]],Crén_GEF[[#This Row],[C2]],Crén_GEF[[#This Row],[C3]],Crén_GEF[[#This Row],[C4]])</f>
        <v>GEF8</v>
      </c>
      <c r="G689" s="24" t="str">
        <f>IF(F691="","Pas de GEF pour ces activités",VLOOKUP(Crén_GEF[[#This Row],[C]],Créneau_semaine[],2,FALSE))</f>
        <v>37 45 53 8 16 24 32</v>
      </c>
    </row>
    <row r="690" spans="1:7" ht="18" customHeight="1" x14ac:dyDescent="0.25">
      <c r="A690" s="1" t="s">
        <v>702</v>
      </c>
      <c r="B690" s="8" t="s">
        <v>9</v>
      </c>
      <c r="F690" s="4" t="str">
        <f>CONCATENATE(Crén_GEF[[#This Row],[C1]],Crén_GEF[[#This Row],[C2]],Crén_GEF[[#This Row],[C3]],Crén_GEF[[#This Row],[C4]])</f>
        <v>GEF2</v>
      </c>
      <c r="G690" s="24" t="str">
        <f>IF(F692="","Pas de GEF pour ces activités",VLOOKUP(Crén_GEF[[#This Row],[C]],Créneau_semaine[],2,FALSE))</f>
        <v>39 47 2 10 18 26 34 0</v>
      </c>
    </row>
    <row r="691" spans="1:7" ht="18" customHeight="1" x14ac:dyDescent="0.25">
      <c r="A691" s="1" t="s">
        <v>703</v>
      </c>
      <c r="B691" s="3" t="s">
        <v>31</v>
      </c>
      <c r="F691" s="4" t="str">
        <f>CONCATENATE(Crén_GEF[[#This Row],[C1]],Crén_GEF[[#This Row],[C2]],Crén_GEF[[#This Row],[C3]],Crén_GEF[[#This Row],[C4]])</f>
        <v>GEF4</v>
      </c>
      <c r="G691" s="24" t="str">
        <f>IF(F693="","Pas de GEF pour ces activités",VLOOKUP(Crén_GEF[[#This Row],[C]],Créneau_semaine[],2,FALSE))</f>
        <v>41 49 4 12 20 28 36</v>
      </c>
    </row>
    <row r="692" spans="1:7" ht="18" customHeight="1" x14ac:dyDescent="0.25">
      <c r="A692" s="1" t="s">
        <v>704</v>
      </c>
      <c r="B692" s="3" t="s">
        <v>33</v>
      </c>
      <c r="F692" s="4" t="str">
        <f>CONCATENATE(Crén_GEF[[#This Row],[C1]],Crén_GEF[[#This Row],[C2]],Crén_GEF[[#This Row],[C3]],Crén_GEF[[#This Row],[C4]])</f>
        <v>GEF1</v>
      </c>
      <c r="G692" s="24" t="str">
        <f>IF(F694="","Pas de GEF pour ces activités",VLOOKUP(Crén_GEF[[#This Row],[C]],Créneau_semaine[],2,FALSE))</f>
        <v>38 46 53 9 17 25 33</v>
      </c>
    </row>
    <row r="693" spans="1:7" ht="18" customHeight="1" x14ac:dyDescent="0.25">
      <c r="A693" s="1" t="s">
        <v>705</v>
      </c>
      <c r="B693" s="3" t="s">
        <v>33</v>
      </c>
      <c r="F693" s="4" t="str">
        <f>CONCATENATE(Crén_GEF[[#This Row],[C1]],Crén_GEF[[#This Row],[C2]],Crén_GEF[[#This Row],[C3]],Crén_GEF[[#This Row],[C4]])</f>
        <v>GEF1</v>
      </c>
      <c r="G693" s="24" t="str">
        <f>IF(F695="","Pas de GEF pour ces activités",VLOOKUP(Crén_GEF[[#This Row],[C]],Créneau_semaine[],2,FALSE))</f>
        <v>38 46 53 9 17 25 33</v>
      </c>
    </row>
    <row r="694" spans="1:7" ht="18" customHeight="1" x14ac:dyDescent="0.25">
      <c r="A694" s="1" t="s">
        <v>706</v>
      </c>
      <c r="B694" s="8" t="s">
        <v>9</v>
      </c>
      <c r="C694" s="1" t="s">
        <v>51</v>
      </c>
      <c r="F694" s="4" t="str">
        <f>CONCATENATE(Crén_GEF[[#This Row],[C1]],Crén_GEF[[#This Row],[C2]],Crén_GEF[[#This Row],[C3]],Crén_GEF[[#This Row],[C4]])</f>
        <v>GEF2GEF6</v>
      </c>
      <c r="G694" s="24" t="str">
        <f>IF(F696="","Pas de GEF pour ces activités",VLOOKUP(Crén_GEF[[#This Row],[C]],Créneau_semaine[],2,FALSE))</f>
        <v>39 43 47 51 2 6 10 14 18 22 26 30 34 38</v>
      </c>
    </row>
    <row r="695" spans="1:7" ht="18" customHeight="1" x14ac:dyDescent="0.25">
      <c r="A695" s="1" t="s">
        <v>707</v>
      </c>
      <c r="B695" s="3" t="s">
        <v>33</v>
      </c>
      <c r="C695" s="1" t="s">
        <v>42</v>
      </c>
      <c r="F695" s="4" t="str">
        <f>CONCATENATE(Crén_GEF[[#This Row],[C1]],Crén_GEF[[#This Row],[C2]],Crén_GEF[[#This Row],[C3]],Crén_GEF[[#This Row],[C4]])</f>
        <v>GEF1GEF5</v>
      </c>
      <c r="G695" s="24" t="str">
        <f>IF(F697="","Pas de GEF pour ces activités",VLOOKUP(Crén_GEF[[#This Row],[C]],Créneau_semaine[],2,FALSE))</f>
        <v>38 42 46 50 53 5 9 13 17 21 25 29 33 37</v>
      </c>
    </row>
    <row r="696" spans="1:7" ht="18" customHeight="1" x14ac:dyDescent="0.25">
      <c r="A696" s="1" t="s">
        <v>708</v>
      </c>
      <c r="B696" s="3" t="s">
        <v>17</v>
      </c>
      <c r="F696" s="4" t="str">
        <f>CONCATENATE(Crén_GEF[[#This Row],[C1]],Crén_GEF[[#This Row],[C2]],Crén_GEF[[#This Row],[C3]],Crén_GEF[[#This Row],[C4]])</f>
        <v>GEF7</v>
      </c>
      <c r="G696" s="24" t="str">
        <f>IF(F698="","Pas de GEF pour ces activités",VLOOKUP(Crén_GEF[[#This Row],[C]],Créneau_semaine[],2,FALSE))</f>
        <v xml:space="preserve">36 44 52 7 15 23 31 </v>
      </c>
    </row>
    <row r="697" spans="1:7" ht="18" customHeight="1" x14ac:dyDescent="0.25">
      <c r="A697" s="1" t="s">
        <v>709</v>
      </c>
      <c r="B697" s="8" t="s">
        <v>9</v>
      </c>
      <c r="C697" s="1" t="s">
        <v>51</v>
      </c>
      <c r="F697" s="4" t="str">
        <f>CONCATENATE(Crén_GEF[[#This Row],[C1]],Crén_GEF[[#This Row],[C2]],Crén_GEF[[#This Row],[C3]],Crén_GEF[[#This Row],[C4]])</f>
        <v>GEF2GEF6</v>
      </c>
      <c r="G697" s="24" t="str">
        <f>IF(F699="","Pas de GEF pour ces activités",VLOOKUP(Crén_GEF[[#This Row],[C]],Créneau_semaine[],2,FALSE))</f>
        <v>39 43 47 51 2 6 10 14 18 22 26 30 34 38</v>
      </c>
    </row>
    <row r="698" spans="1:7" ht="18" customHeight="1" x14ac:dyDescent="0.25">
      <c r="A698" s="1" t="s">
        <v>710</v>
      </c>
      <c r="B698" s="3" t="s">
        <v>30</v>
      </c>
      <c r="C698" s="2" t="s">
        <v>31</v>
      </c>
      <c r="F698" s="4" t="str">
        <f>CONCATENATE(Crén_GEF[[#This Row],[C1]],Crén_GEF[[#This Row],[C2]],Crén_GEF[[#This Row],[C3]],Crén_GEF[[#This Row],[C4]])</f>
        <v>GEF8GEF4</v>
      </c>
      <c r="G698" s="24" t="str">
        <f>IF(F700="","Pas de GEF pour ces activités",VLOOKUP(Crén_GEF[[#This Row],[C]],Créneau_semaine[],2,FALSE))</f>
        <v>37 41 45 49 53 4 8 12 16 20 24 28 32 36</v>
      </c>
    </row>
    <row r="699" spans="1:7" ht="18" customHeight="1" x14ac:dyDescent="0.25">
      <c r="A699" s="1" t="s">
        <v>711</v>
      </c>
      <c r="B699" s="8" t="s">
        <v>9</v>
      </c>
      <c r="C699" s="1" t="s">
        <v>51</v>
      </c>
      <c r="F699" s="4" t="str">
        <f>CONCATENATE(Crén_GEF[[#This Row],[C1]],Crén_GEF[[#This Row],[C2]],Crén_GEF[[#This Row],[C3]],Crén_GEF[[#This Row],[C4]])</f>
        <v>GEF2GEF6</v>
      </c>
      <c r="G699" s="24" t="str">
        <f>IF(F701="","Pas de GEF pour ces activités",VLOOKUP(Crén_GEF[[#This Row],[C]],Créneau_semaine[],2,FALSE))</f>
        <v>39 43 47 51 2 6 10 14 18 22 26 30 34 38</v>
      </c>
    </row>
    <row r="700" spans="1:7" ht="18" customHeight="1" x14ac:dyDescent="0.25">
      <c r="A700" s="1" t="s">
        <v>712</v>
      </c>
      <c r="B700" s="3" t="s">
        <v>30</v>
      </c>
      <c r="F700" s="4" t="str">
        <f>CONCATENATE(Crén_GEF[[#This Row],[C1]],Crén_GEF[[#This Row],[C2]],Crén_GEF[[#This Row],[C3]],Crén_GEF[[#This Row],[C4]])</f>
        <v>GEF8</v>
      </c>
      <c r="G700" s="24" t="str">
        <f>IF(F702="","Pas de GEF pour ces activités",VLOOKUP(Crén_GEF[[#This Row],[C]],Créneau_semaine[],2,FALSE))</f>
        <v>37 45 53 8 16 24 32</v>
      </c>
    </row>
    <row r="701" spans="1:7" ht="18" customHeight="1" x14ac:dyDescent="0.25">
      <c r="A701" s="1" t="s">
        <v>713</v>
      </c>
      <c r="B701" s="3" t="s">
        <v>31</v>
      </c>
      <c r="F701" s="4" t="str">
        <f>CONCATENATE(Crén_GEF[[#This Row],[C1]],Crén_GEF[[#This Row],[C2]],Crén_GEF[[#This Row],[C3]],Crén_GEF[[#This Row],[C4]])</f>
        <v>GEF4</v>
      </c>
      <c r="G701" s="24" t="str">
        <f>IF(F703="","Pas de GEF pour ces activités",VLOOKUP(Crén_GEF[[#This Row],[C]],Créneau_semaine[],2,FALSE))</f>
        <v>41 49 4 12 20 28 36</v>
      </c>
    </row>
    <row r="702" spans="1:7" ht="18" customHeight="1" x14ac:dyDescent="0.25">
      <c r="A702" s="1" t="s">
        <v>714</v>
      </c>
      <c r="B702" s="1" t="s">
        <v>51</v>
      </c>
      <c r="F702" s="4" t="str">
        <f>CONCATENATE(Crén_GEF[[#This Row],[C1]],Crén_GEF[[#This Row],[C2]],Crén_GEF[[#This Row],[C3]],Crén_GEF[[#This Row],[C4]])</f>
        <v>GEF6</v>
      </c>
      <c r="G702" s="24" t="str">
        <f>IF(F704="","Pas de GEF pour ces activités",VLOOKUP(Crén_GEF[[#This Row],[C]],Créneau_semaine[],2,FALSE))</f>
        <v>43 51 6 14 22 30 38</v>
      </c>
    </row>
    <row r="703" spans="1:7" ht="18" customHeight="1" x14ac:dyDescent="0.25">
      <c r="A703" s="1" t="s">
        <v>715</v>
      </c>
      <c r="B703" s="3" t="s">
        <v>30</v>
      </c>
      <c r="F703" s="4" t="str">
        <f>CONCATENATE(Crén_GEF[[#This Row],[C1]],Crén_GEF[[#This Row],[C2]],Crén_GEF[[#This Row],[C3]],Crén_GEF[[#This Row],[C4]])</f>
        <v>GEF8</v>
      </c>
      <c r="G703" s="24" t="str">
        <f>IF(F705="","Pas de GEF pour ces activités",VLOOKUP(Crén_GEF[[#This Row],[C]],Créneau_semaine[],2,FALSE))</f>
        <v>37 45 53 8 16 24 32</v>
      </c>
    </row>
    <row r="704" spans="1:7" ht="18" customHeight="1" x14ac:dyDescent="0.25">
      <c r="A704" s="1" t="s">
        <v>716</v>
      </c>
      <c r="B704" s="3" t="s">
        <v>17</v>
      </c>
      <c r="C704" s="1" t="s">
        <v>40</v>
      </c>
      <c r="F704" s="4" t="str">
        <f>CONCATENATE(Crén_GEF[[#This Row],[C1]],Crén_GEF[[#This Row],[C2]],Crén_GEF[[#This Row],[C3]],Crén_GEF[[#This Row],[C4]])</f>
        <v>GEF7GEF3</v>
      </c>
      <c r="G704" s="24" t="str">
        <f>IF(F706="","Pas de GEF pour ces activités",VLOOKUP(Crén_GEF[[#This Row],[C]],Créneau_semaine[],2,FALSE))</f>
        <v>36 40 44 48 52 3 7 11 15 19 23 27 31 35</v>
      </c>
    </row>
    <row r="705" spans="1:7" ht="18" customHeight="1" x14ac:dyDescent="0.25">
      <c r="A705" s="1" t="s">
        <v>717</v>
      </c>
      <c r="B705" s="8" t="s">
        <v>40</v>
      </c>
      <c r="F705" s="4" t="str">
        <f>CONCATENATE(Crén_GEF[[#This Row],[C1]],Crén_GEF[[#This Row],[C2]],Crén_GEF[[#This Row],[C3]],Crén_GEF[[#This Row],[C4]])</f>
        <v>GEF3</v>
      </c>
      <c r="G705" s="24" t="str">
        <f>IF(F707="","Pas de GEF pour ces activités",VLOOKUP(Crén_GEF[[#This Row],[C]],Créneau_semaine[],2,FALSE))</f>
        <v>40 48 3 11 19 27 35</v>
      </c>
    </row>
    <row r="706" spans="1:7" ht="18" customHeight="1" x14ac:dyDescent="0.25">
      <c r="A706" s="1" t="s">
        <v>718</v>
      </c>
      <c r="B706" s="1" t="s">
        <v>51</v>
      </c>
      <c r="F706" s="4" t="str">
        <f>CONCATENATE(Crén_GEF[[#This Row],[C1]],Crén_GEF[[#This Row],[C2]],Crén_GEF[[#This Row],[C3]],Crén_GEF[[#This Row],[C4]])</f>
        <v>GEF6</v>
      </c>
      <c r="G706" s="24" t="str">
        <f>IF(F708="","Pas de GEF pour ces activités",VLOOKUP(Crén_GEF[[#This Row],[C]],Créneau_semaine[],2,FALSE))</f>
        <v>43 51 6 14 22 30 38</v>
      </c>
    </row>
    <row r="707" spans="1:7" ht="18" customHeight="1" x14ac:dyDescent="0.25">
      <c r="A707" s="1" t="s">
        <v>719</v>
      </c>
      <c r="B707" s="3" t="s">
        <v>33</v>
      </c>
      <c r="F707" s="4" t="str">
        <f>CONCATENATE(Crén_GEF[[#This Row],[C1]],Crén_GEF[[#This Row],[C2]],Crén_GEF[[#This Row],[C3]],Crén_GEF[[#This Row],[C4]])</f>
        <v>GEF1</v>
      </c>
      <c r="G707" s="24" t="str">
        <f>IF(F709="","Pas de GEF pour ces activités",VLOOKUP(Crén_GEF[[#This Row],[C]],Créneau_semaine[],2,FALSE))</f>
        <v>38 46 53 9 17 25 33</v>
      </c>
    </row>
    <row r="708" spans="1:7" ht="18" customHeight="1" x14ac:dyDescent="0.25">
      <c r="A708" s="1" t="s">
        <v>720</v>
      </c>
      <c r="B708" s="3" t="s">
        <v>31</v>
      </c>
      <c r="F708" s="4" t="str">
        <f>CONCATENATE(Crén_GEF[[#This Row],[C1]],Crén_GEF[[#This Row],[C2]],Crén_GEF[[#This Row],[C3]],Crén_GEF[[#This Row],[C4]])</f>
        <v>GEF4</v>
      </c>
      <c r="G708" s="24" t="str">
        <f>IF(F710="","Pas de GEF pour ces activités",VLOOKUP(Crén_GEF[[#This Row],[C]],Créneau_semaine[],2,FALSE))</f>
        <v>41 49 4 12 20 28 36</v>
      </c>
    </row>
    <row r="709" spans="1:7" ht="18" customHeight="1" x14ac:dyDescent="0.25">
      <c r="A709" s="1" t="s">
        <v>721</v>
      </c>
      <c r="B709" s="8" t="s">
        <v>42</v>
      </c>
      <c r="F709" s="4" t="str">
        <f>CONCATENATE(Crén_GEF[[#This Row],[C1]],Crén_GEF[[#This Row],[C2]],Crén_GEF[[#This Row],[C3]],Crén_GEF[[#This Row],[C4]])</f>
        <v>GEF5</v>
      </c>
      <c r="G709" s="24" t="str">
        <f>IF(F711="","Pas de GEF pour ces activités",VLOOKUP(Crén_GEF[[#This Row],[C]],Créneau_semaine[],2,FALSE))</f>
        <v>42 50 5 13 21 29 37</v>
      </c>
    </row>
    <row r="710" spans="1:7" ht="18" customHeight="1" x14ac:dyDescent="0.25">
      <c r="A710" s="1" t="s">
        <v>722</v>
      </c>
      <c r="B710" s="3" t="s">
        <v>17</v>
      </c>
      <c r="C710" s="1" t="s">
        <v>40</v>
      </c>
      <c r="F710" s="4" t="str">
        <f>CONCATENATE(Crén_GEF[[#This Row],[C1]],Crén_GEF[[#This Row],[C2]],Crén_GEF[[#This Row],[C3]],Crén_GEF[[#This Row],[C4]])</f>
        <v>GEF7GEF3</v>
      </c>
      <c r="G710" s="24" t="str">
        <f>IF(F712="","Pas de GEF pour ces activités",VLOOKUP(Crén_GEF[[#This Row],[C]],Créneau_semaine[],2,FALSE))</f>
        <v>36 40 44 48 52 3 7 11 15 19 23 27 31 35</v>
      </c>
    </row>
    <row r="711" spans="1:7" ht="18" customHeight="1" x14ac:dyDescent="0.25">
      <c r="A711" s="1" t="s">
        <v>723</v>
      </c>
      <c r="B711" s="3" t="s">
        <v>17</v>
      </c>
      <c r="C711" s="1" t="s">
        <v>40</v>
      </c>
      <c r="F711" s="4" t="str">
        <f>CONCATENATE(Crén_GEF[[#This Row],[C1]],Crén_GEF[[#This Row],[C2]],Crén_GEF[[#This Row],[C3]],Crén_GEF[[#This Row],[C4]])</f>
        <v>GEF7GEF3</v>
      </c>
      <c r="G711" s="24" t="str">
        <f>IF(F713="","Pas de GEF pour ces activités",VLOOKUP(Crén_GEF[[#This Row],[C]],Créneau_semaine[],2,FALSE))</f>
        <v>36 40 44 48 52 3 7 11 15 19 23 27 31 35</v>
      </c>
    </row>
    <row r="712" spans="1:7" ht="18" customHeight="1" x14ac:dyDescent="0.25">
      <c r="A712" s="1" t="s">
        <v>724</v>
      </c>
      <c r="B712" s="3" t="s">
        <v>33</v>
      </c>
      <c r="C712" s="1" t="s">
        <v>42</v>
      </c>
      <c r="F712" s="4" t="str">
        <f>CONCATENATE(Crén_GEF[[#This Row],[C1]],Crén_GEF[[#This Row],[C2]],Crén_GEF[[#This Row],[C3]],Crén_GEF[[#This Row],[C4]])</f>
        <v>GEF1GEF5</v>
      </c>
      <c r="G712" s="24" t="str">
        <f>IF(F714="","Pas de GEF pour ces activités",VLOOKUP(Crén_GEF[[#This Row],[C]],Créneau_semaine[],2,FALSE))</f>
        <v>38 42 46 50 53 5 9 13 17 21 25 29 33 37</v>
      </c>
    </row>
    <row r="713" spans="1:7" ht="18" customHeight="1" x14ac:dyDescent="0.25">
      <c r="A713" s="1" t="s">
        <v>725</v>
      </c>
      <c r="B713" s="8" t="s">
        <v>9</v>
      </c>
      <c r="F713" s="4" t="str">
        <f>CONCATENATE(Crén_GEF[[#This Row],[C1]],Crén_GEF[[#This Row],[C2]],Crén_GEF[[#This Row],[C3]],Crén_GEF[[#This Row],[C4]])</f>
        <v>GEF2</v>
      </c>
      <c r="G713" s="24" t="str">
        <f>IF(F715="","Pas de GEF pour ces activités",VLOOKUP(Crén_GEF[[#This Row],[C]],Créneau_semaine[],2,FALSE))</f>
        <v>39 47 2 10 18 26 34 0</v>
      </c>
    </row>
    <row r="714" spans="1:7" ht="18" customHeight="1" x14ac:dyDescent="0.25">
      <c r="A714" s="1" t="s">
        <v>726</v>
      </c>
      <c r="B714" s="3" t="s">
        <v>31</v>
      </c>
      <c r="F714" s="4" t="str">
        <f>CONCATENATE(Crén_GEF[[#This Row],[C1]],Crén_GEF[[#This Row],[C2]],Crén_GEF[[#This Row],[C3]],Crén_GEF[[#This Row],[C4]])</f>
        <v>GEF4</v>
      </c>
      <c r="G714" s="24" t="str">
        <f>IF(F716="","Pas de GEF pour ces activités",VLOOKUP(Crén_GEF[[#This Row],[C]],Créneau_semaine[],2,FALSE))</f>
        <v>41 49 4 12 20 28 36</v>
      </c>
    </row>
    <row r="715" spans="1:7" ht="18" customHeight="1" x14ac:dyDescent="0.25">
      <c r="A715" s="1" t="s">
        <v>727</v>
      </c>
      <c r="B715" s="3" t="s">
        <v>30</v>
      </c>
      <c r="F715" s="4" t="str">
        <f>CONCATENATE(Crén_GEF[[#This Row],[C1]],Crén_GEF[[#This Row],[C2]],Crén_GEF[[#This Row],[C3]],Crén_GEF[[#This Row],[C4]])</f>
        <v>GEF8</v>
      </c>
      <c r="G715" s="24" t="str">
        <f>IF(F717="","Pas de GEF pour ces activités",VLOOKUP(Crén_GEF[[#This Row],[C]],Créneau_semaine[],2,FALSE))</f>
        <v>37 45 53 8 16 24 32</v>
      </c>
    </row>
    <row r="716" spans="1:7" ht="18" customHeight="1" x14ac:dyDescent="0.25">
      <c r="A716" s="1" t="s">
        <v>728</v>
      </c>
      <c r="B716" s="1" t="s">
        <v>51</v>
      </c>
      <c r="F716" s="4" t="str">
        <f>CONCATENATE(Crén_GEF[[#This Row],[C1]],Crén_GEF[[#This Row],[C2]],Crén_GEF[[#This Row],[C3]],Crén_GEF[[#This Row],[C4]])</f>
        <v>GEF6</v>
      </c>
      <c r="G716" s="24" t="str">
        <f>IF(F718="","Pas de GEF pour ces activités",VLOOKUP(Crén_GEF[[#This Row],[C]],Créneau_semaine[],2,FALSE))</f>
        <v>43 51 6 14 22 30 38</v>
      </c>
    </row>
    <row r="717" spans="1:7" ht="18" customHeight="1" x14ac:dyDescent="0.25">
      <c r="A717" s="1" t="s">
        <v>729</v>
      </c>
      <c r="B717" s="3" t="s">
        <v>33</v>
      </c>
      <c r="C717" s="1" t="s">
        <v>42</v>
      </c>
      <c r="F717" s="4" t="str">
        <f>CONCATENATE(Crén_GEF[[#This Row],[C1]],Crén_GEF[[#This Row],[C2]],Crén_GEF[[#This Row],[C3]],Crén_GEF[[#This Row],[C4]])</f>
        <v>GEF1GEF5</v>
      </c>
      <c r="G717" s="24" t="str">
        <f>IF(F719="","Pas de GEF pour ces activités",VLOOKUP(Crén_GEF[[#This Row],[C]],Créneau_semaine[],2,FALSE))</f>
        <v>38 42 46 50 53 5 9 13 17 21 25 29 33 37</v>
      </c>
    </row>
    <row r="718" spans="1:7" ht="18" customHeight="1" x14ac:dyDescent="0.25">
      <c r="A718" s="1" t="s">
        <v>730</v>
      </c>
      <c r="B718" s="8" t="s">
        <v>173</v>
      </c>
      <c r="F718" s="4" t="str">
        <f>CONCATENATE(Crén_GEF[[#This Row],[C1]],Crén_GEF[[#This Row],[C2]],Crén_GEF[[#This Row],[C3]],Crén_GEF[[#This Row],[C4]])</f>
        <v>CRS_PAIR</v>
      </c>
      <c r="G718" s="24" t="str">
        <f>IF(F720="","Pas de GEF pour ces activités",VLOOKUP(Crén_GEF[[#This Row],[C]],Créneau_semaine[],2,FALSE))</f>
        <v>Semaine paire</v>
      </c>
    </row>
    <row r="719" spans="1:7" ht="18" customHeight="1" x14ac:dyDescent="0.25">
      <c r="A719" s="1" t="s">
        <v>731</v>
      </c>
      <c r="B719" s="3" t="s">
        <v>30</v>
      </c>
      <c r="F719" s="4" t="str">
        <f>CONCATENATE(Crén_GEF[[#This Row],[C1]],Crén_GEF[[#This Row],[C2]],Crén_GEF[[#This Row],[C3]],Crén_GEF[[#This Row],[C4]])</f>
        <v>GEF8</v>
      </c>
      <c r="G719" s="24" t="str">
        <f>IF(F721="","Pas de GEF pour ces activités",VLOOKUP(Crén_GEF[[#This Row],[C]],Créneau_semaine[],2,FALSE))</f>
        <v>37 45 53 8 16 24 32</v>
      </c>
    </row>
    <row r="720" spans="1:7" ht="18" customHeight="1" x14ac:dyDescent="0.25">
      <c r="A720" s="1" t="s">
        <v>732</v>
      </c>
      <c r="B720" s="8" t="s">
        <v>9</v>
      </c>
      <c r="C720" s="1" t="s">
        <v>51</v>
      </c>
      <c r="F720" s="4" t="str">
        <f>CONCATENATE(Crén_GEF[[#This Row],[C1]],Crén_GEF[[#This Row],[C2]],Crén_GEF[[#This Row],[C3]],Crén_GEF[[#This Row],[C4]])</f>
        <v>GEF2GEF6</v>
      </c>
      <c r="G720" s="24" t="str">
        <f>IF(F722="","Pas de GEF pour ces activités",VLOOKUP(Crén_GEF[[#This Row],[C]],Créneau_semaine[],2,FALSE))</f>
        <v>39 43 47 51 2 6 10 14 18 22 26 30 34 38</v>
      </c>
    </row>
    <row r="721" spans="1:7" ht="18" customHeight="1" x14ac:dyDescent="0.25">
      <c r="A721" s="1" t="s">
        <v>733</v>
      </c>
      <c r="B721" s="3" t="s">
        <v>17</v>
      </c>
      <c r="C721" s="1" t="s">
        <v>40</v>
      </c>
      <c r="F721" s="4" t="str">
        <f>CONCATENATE(Crén_GEF[[#This Row],[C1]],Crén_GEF[[#This Row],[C2]],Crén_GEF[[#This Row],[C3]],Crén_GEF[[#This Row],[C4]])</f>
        <v>GEF7GEF3</v>
      </c>
      <c r="G721" s="24" t="str">
        <f>IF(F723="","Pas de GEF pour ces activités",VLOOKUP(Crén_GEF[[#This Row],[C]],Créneau_semaine[],2,FALSE))</f>
        <v>36 40 44 48 52 3 7 11 15 19 23 27 31 35</v>
      </c>
    </row>
    <row r="722" spans="1:7" ht="18" customHeight="1" x14ac:dyDescent="0.25">
      <c r="A722" s="1" t="s">
        <v>734</v>
      </c>
      <c r="B722" s="3" t="s">
        <v>17</v>
      </c>
      <c r="C722" s="1" t="s">
        <v>40</v>
      </c>
      <c r="F722" s="4" t="str">
        <f>CONCATENATE(Crén_GEF[[#This Row],[C1]],Crén_GEF[[#This Row],[C2]],Crén_GEF[[#This Row],[C3]],Crén_GEF[[#This Row],[C4]])</f>
        <v>GEF7GEF3</v>
      </c>
      <c r="G722" s="24" t="str">
        <f>IF(F724="","Pas de GEF pour ces activités",VLOOKUP(Crén_GEF[[#This Row],[C]],Créneau_semaine[],2,FALSE))</f>
        <v>36 40 44 48 52 3 7 11 15 19 23 27 31 35</v>
      </c>
    </row>
    <row r="723" spans="1:7" ht="18" customHeight="1" x14ac:dyDescent="0.25">
      <c r="A723" s="1" t="s">
        <v>735</v>
      </c>
      <c r="B723" s="3" t="s">
        <v>31</v>
      </c>
      <c r="F723" s="4" t="str">
        <f>CONCATENATE(Crén_GEF[[#This Row],[C1]],Crén_GEF[[#This Row],[C2]],Crén_GEF[[#This Row],[C3]],Crén_GEF[[#This Row],[C4]])</f>
        <v>GEF4</v>
      </c>
      <c r="G723" s="24" t="str">
        <f>IF(F725="","Pas de GEF pour ces activités",VLOOKUP(Crén_GEF[[#This Row],[C]],Créneau_semaine[],2,FALSE))</f>
        <v>41 49 4 12 20 28 36</v>
      </c>
    </row>
    <row r="724" spans="1:7" ht="18" customHeight="1" x14ac:dyDescent="0.25">
      <c r="A724" s="1" t="s">
        <v>736</v>
      </c>
      <c r="B724" s="3" t="s">
        <v>33</v>
      </c>
      <c r="C724" s="1" t="s">
        <v>42</v>
      </c>
      <c r="F724" s="4" t="str">
        <f>CONCATENATE(Crén_GEF[[#This Row],[C1]],Crén_GEF[[#This Row],[C2]],Crén_GEF[[#This Row],[C3]],Crén_GEF[[#This Row],[C4]])</f>
        <v>GEF1GEF5</v>
      </c>
      <c r="G724" s="24" t="str">
        <f>IF(F726="","Pas de GEF pour ces activités",VLOOKUP(Crén_GEF[[#This Row],[C]],Créneau_semaine[],2,FALSE))</f>
        <v>38 42 46 50 53 5 9 13 17 21 25 29 33 37</v>
      </c>
    </row>
    <row r="725" spans="1:7" ht="18" customHeight="1" x14ac:dyDescent="0.25">
      <c r="A725" s="1" t="s">
        <v>737</v>
      </c>
      <c r="B725" s="1" t="s">
        <v>51</v>
      </c>
      <c r="F725" s="4" t="str">
        <f>CONCATENATE(Crén_GEF[[#This Row],[C1]],Crén_GEF[[#This Row],[C2]],Crén_GEF[[#This Row],[C3]],Crén_GEF[[#This Row],[C4]])</f>
        <v>GEF6</v>
      </c>
      <c r="G725" s="24" t="str">
        <f>IF(F727="","Pas de GEF pour ces activités",VLOOKUP(Crén_GEF[[#This Row],[C]],Créneau_semaine[],2,FALSE))</f>
        <v>43 51 6 14 22 30 38</v>
      </c>
    </row>
    <row r="726" spans="1:7" ht="18" customHeight="1" x14ac:dyDescent="0.25">
      <c r="A726" s="1" t="s">
        <v>738</v>
      </c>
      <c r="B726" s="8" t="s">
        <v>40</v>
      </c>
      <c r="F726" s="4" t="str">
        <f>CONCATENATE(Crén_GEF[[#This Row],[C1]],Crén_GEF[[#This Row],[C2]],Crén_GEF[[#This Row],[C3]],Crén_GEF[[#This Row],[C4]])</f>
        <v>GEF3</v>
      </c>
      <c r="G726" s="24" t="str">
        <f>IF(F728="","Pas de GEF pour ces activités",VLOOKUP(Crén_GEF[[#This Row],[C]],Créneau_semaine[],2,FALSE))</f>
        <v>40 48 3 11 19 27 35</v>
      </c>
    </row>
    <row r="727" spans="1:7" ht="18" customHeight="1" x14ac:dyDescent="0.25">
      <c r="A727" s="1" t="s">
        <v>739</v>
      </c>
      <c r="B727" s="8" t="s">
        <v>42</v>
      </c>
      <c r="F727" s="4" t="str">
        <f>CONCATENATE(Crén_GEF[[#This Row],[C1]],Crén_GEF[[#This Row],[C2]],Crén_GEF[[#This Row],[C3]],Crén_GEF[[#This Row],[C4]])</f>
        <v>GEF5</v>
      </c>
      <c r="G727" s="24" t="str">
        <f>IF(F729="","Pas de GEF pour ces activités",VLOOKUP(Crén_GEF[[#This Row],[C]],Créneau_semaine[],2,FALSE))</f>
        <v>42 50 5 13 21 29 37</v>
      </c>
    </row>
    <row r="728" spans="1:7" ht="18" customHeight="1" x14ac:dyDescent="0.25">
      <c r="A728" s="1" t="s">
        <v>740</v>
      </c>
      <c r="B728" s="8" t="s">
        <v>40</v>
      </c>
      <c r="F728" s="4" t="str">
        <f>CONCATENATE(Crén_GEF[[#This Row],[C1]],Crén_GEF[[#This Row],[C2]],Crén_GEF[[#This Row],[C3]],Crén_GEF[[#This Row],[C4]])</f>
        <v>GEF3</v>
      </c>
      <c r="G728" s="24" t="str">
        <f>IF(F730="","Pas de GEF pour ces activités",VLOOKUP(Crén_GEF[[#This Row],[C]],Créneau_semaine[],2,FALSE))</f>
        <v>40 48 3 11 19 27 35</v>
      </c>
    </row>
    <row r="729" spans="1:7" ht="18" customHeight="1" x14ac:dyDescent="0.25">
      <c r="A729" s="1" t="s">
        <v>741</v>
      </c>
      <c r="B729" s="8" t="s">
        <v>9</v>
      </c>
      <c r="C729" s="1" t="s">
        <v>51</v>
      </c>
      <c r="F729" s="4" t="str">
        <f>CONCATENATE(Crén_GEF[[#This Row],[C1]],Crén_GEF[[#This Row],[C2]],Crén_GEF[[#This Row],[C3]],Crén_GEF[[#This Row],[C4]])</f>
        <v>GEF2GEF6</v>
      </c>
      <c r="G729" s="24" t="str">
        <f>IF(F731="","Pas de GEF pour ces activités",VLOOKUP(Crén_GEF[[#This Row],[C]],Créneau_semaine[],2,FALSE))</f>
        <v>39 43 47 51 2 6 10 14 18 22 26 30 34 38</v>
      </c>
    </row>
    <row r="730" spans="1:7" ht="18" customHeight="1" x14ac:dyDescent="0.25">
      <c r="A730" s="1" t="s">
        <v>742</v>
      </c>
      <c r="B730" s="3" t="s">
        <v>31</v>
      </c>
      <c r="C730" s="1" t="s">
        <v>51</v>
      </c>
      <c r="F730" s="4" t="str">
        <f>CONCATENATE(Crén_GEF[[#This Row],[C1]],Crén_GEF[[#This Row],[C2]],Crén_GEF[[#This Row],[C3]],Crén_GEF[[#This Row],[C4]])</f>
        <v>GEF4GEF6</v>
      </c>
      <c r="G730" s="24" t="str">
        <f>IF(F732="","Pas de GEF pour ces activités",VLOOKUP(Crén_GEF[[#This Row],[C]],Créneau_semaine[],2,FALSE))</f>
        <v>41 43 49 51 4 6 12 14 20 22 28 30 36 38</v>
      </c>
    </row>
    <row r="731" spans="1:7" ht="18" customHeight="1" x14ac:dyDescent="0.25">
      <c r="A731" s="1" t="s">
        <v>743</v>
      </c>
      <c r="B731" s="3" t="s">
        <v>31</v>
      </c>
      <c r="F731" s="4" t="str">
        <f>CONCATENATE(Crén_GEF[[#This Row],[C1]],Crén_GEF[[#This Row],[C2]],Crén_GEF[[#This Row],[C3]],Crén_GEF[[#This Row],[C4]])</f>
        <v>GEF4</v>
      </c>
      <c r="G731" s="24" t="str">
        <f>IF(F733="","Pas de GEF pour ces activités",VLOOKUP(Crén_GEF[[#This Row],[C]],Créneau_semaine[],2,FALSE))</f>
        <v>41 49 4 12 20 28 36</v>
      </c>
    </row>
    <row r="732" spans="1:7" ht="18" customHeight="1" x14ac:dyDescent="0.25">
      <c r="A732" s="1" t="s">
        <v>744</v>
      </c>
      <c r="B732" s="1" t="s">
        <v>51</v>
      </c>
      <c r="F732" s="4" t="str">
        <f>CONCATENATE(Crén_GEF[[#This Row],[C1]],Crén_GEF[[#This Row],[C2]],Crén_GEF[[#This Row],[C3]],Crén_GEF[[#This Row],[C4]])</f>
        <v>GEF6</v>
      </c>
      <c r="G732" s="24" t="str">
        <f>IF(F734="","Pas de GEF pour ces activités",VLOOKUP(Crén_GEF[[#This Row],[C]],Créneau_semaine[],2,FALSE))</f>
        <v>43 51 6 14 22 30 38</v>
      </c>
    </row>
    <row r="733" spans="1:7" ht="18" customHeight="1" x14ac:dyDescent="0.25">
      <c r="A733" s="1" t="s">
        <v>745</v>
      </c>
      <c r="B733" s="8" t="s">
        <v>69</v>
      </c>
      <c r="F733" s="4" t="str">
        <f>CONCATENATE(Crén_GEF[[#This Row],[C1]],Crén_GEF[[#This Row],[C2]],Crén_GEF[[#This Row],[C3]],Crén_GEF[[#This Row],[C4]])</f>
        <v>CRS_IMPAIR</v>
      </c>
      <c r="G733" s="24" t="str">
        <f>IF(F735="","Pas de GEF pour ces activités",VLOOKUP(Crén_GEF[[#This Row],[C]],Créneau_semaine[],2,FALSE))</f>
        <v>Semaine impaire</v>
      </c>
    </row>
    <row r="734" spans="1:7" ht="18" customHeight="1" x14ac:dyDescent="0.25">
      <c r="A734" s="1" t="s">
        <v>746</v>
      </c>
      <c r="B734" s="8" t="s">
        <v>40</v>
      </c>
      <c r="F734" s="4" t="str">
        <f>CONCATENATE(Crén_GEF[[#This Row],[C1]],Crén_GEF[[#This Row],[C2]],Crén_GEF[[#This Row],[C3]],Crén_GEF[[#This Row],[C4]])</f>
        <v>GEF3</v>
      </c>
      <c r="G734" s="24" t="str">
        <f>IF(F736="","Pas de GEF pour ces activités",VLOOKUP(Crén_GEF[[#This Row],[C]],Créneau_semaine[],2,FALSE))</f>
        <v>40 48 3 11 19 27 35</v>
      </c>
    </row>
    <row r="735" spans="1:7" ht="18" customHeight="1" x14ac:dyDescent="0.25">
      <c r="A735" s="1" t="s">
        <v>747</v>
      </c>
      <c r="B735" s="3" t="s">
        <v>17</v>
      </c>
      <c r="C735" s="1" t="s">
        <v>30</v>
      </c>
      <c r="D735" s="1" t="s">
        <v>40</v>
      </c>
      <c r="E735" s="1" t="s">
        <v>31</v>
      </c>
      <c r="F735" s="4" t="str">
        <f>CONCATENATE(Crén_GEF[[#This Row],[C1]],Crén_GEF[[#This Row],[C2]],Crén_GEF[[#This Row],[C3]],Crén_GEF[[#This Row],[C4]])</f>
        <v>GEF7GEF8GEF3GEF4</v>
      </c>
      <c r="G735" s="24" t="str">
        <f>IF(F737="","Pas de GEF pour ces activités",VLOOKUP(Crén_GEF[[#This Row],[C]],Créneau_semaine[],2,FALSE))</f>
        <v>36 37 40 41 44 45 48 49 52 53 3 4 7 8 11 12 15 16 19 20 23 24 27 28 31 32 35 36</v>
      </c>
    </row>
    <row r="736" spans="1:7" ht="18" customHeight="1" x14ac:dyDescent="0.25">
      <c r="A736" s="1" t="s">
        <v>748</v>
      </c>
      <c r="B736" s="3" t="s">
        <v>30</v>
      </c>
      <c r="C736" s="2" t="s">
        <v>31</v>
      </c>
      <c r="F736" s="4" t="str">
        <f>CONCATENATE(Crén_GEF[[#This Row],[C1]],Crén_GEF[[#This Row],[C2]],Crén_GEF[[#This Row],[C3]],Crén_GEF[[#This Row],[C4]])</f>
        <v>GEF8GEF4</v>
      </c>
      <c r="G736" s="24" t="str">
        <f>IF(F738="","Pas de GEF pour ces activités",VLOOKUP(Crén_GEF[[#This Row],[C]],Créneau_semaine[],2,FALSE))</f>
        <v>37 41 45 49 53 4 8 12 16 20 24 28 32 36</v>
      </c>
    </row>
    <row r="737" spans="1:7" ht="18" customHeight="1" x14ac:dyDescent="0.25">
      <c r="A737" s="1" t="s">
        <v>749</v>
      </c>
      <c r="B737" s="3" t="s">
        <v>33</v>
      </c>
      <c r="C737" s="1" t="s">
        <v>9</v>
      </c>
      <c r="D737" s="1" t="s">
        <v>42</v>
      </c>
      <c r="E737" s="1" t="s">
        <v>51</v>
      </c>
      <c r="F737" s="4" t="str">
        <f>CONCATENATE(Crén_GEF[[#This Row],[C1]],Crén_GEF[[#This Row],[C2]],Crén_GEF[[#This Row],[C3]],Crén_GEF[[#This Row],[C4]])</f>
        <v>GEF1GEF2GEF5GEF6</v>
      </c>
      <c r="G737" s="24" t="str">
        <f>IF(F739="","Pas de GEF pour ces activités",VLOOKUP(Crén_GEF[[#This Row],[C]],Créneau_semaine[],2,FALSE))</f>
        <v>38 39 42 43 46 47 50 51 53 2 5 6 9 10 13 14 17 18 21 22 25 26 29 30 33 34 37 38</v>
      </c>
    </row>
    <row r="738" spans="1:7" ht="18" customHeight="1" x14ac:dyDescent="0.25">
      <c r="A738" s="1" t="s">
        <v>750</v>
      </c>
      <c r="B738" s="8" t="s">
        <v>9</v>
      </c>
      <c r="C738" s="1" t="s">
        <v>51</v>
      </c>
      <c r="F738" s="4" t="str">
        <f>CONCATENATE(Crén_GEF[[#This Row],[C1]],Crén_GEF[[#This Row],[C2]],Crén_GEF[[#This Row],[C3]],Crén_GEF[[#This Row],[C4]])</f>
        <v>GEF2GEF6</v>
      </c>
      <c r="G738" s="24" t="str">
        <f>IF(F740="","Pas de GEF pour ces activités",VLOOKUP(Crén_GEF[[#This Row],[C]],Créneau_semaine[],2,FALSE))</f>
        <v>39 43 47 51 2 6 10 14 18 22 26 30 34 38</v>
      </c>
    </row>
    <row r="739" spans="1:7" ht="18" customHeight="1" x14ac:dyDescent="0.25">
      <c r="A739" s="1" t="s">
        <v>751</v>
      </c>
      <c r="B739" s="3" t="s">
        <v>17</v>
      </c>
      <c r="C739" s="1" t="s">
        <v>40</v>
      </c>
      <c r="F739" s="4" t="str">
        <f>CONCATENATE(Crén_GEF[[#This Row],[C1]],Crén_GEF[[#This Row],[C2]],Crén_GEF[[#This Row],[C3]],Crén_GEF[[#This Row],[C4]])</f>
        <v>GEF7GEF3</v>
      </c>
      <c r="G739" s="24" t="str">
        <f>IF(F741="","Pas de GEF pour ces activités",VLOOKUP(Crén_GEF[[#This Row],[C]],Créneau_semaine[],2,FALSE))</f>
        <v>36 40 44 48 52 3 7 11 15 19 23 27 31 35</v>
      </c>
    </row>
    <row r="740" spans="1:7" ht="18" customHeight="1" x14ac:dyDescent="0.25">
      <c r="A740" s="1" t="s">
        <v>752</v>
      </c>
      <c r="B740" s="3" t="s">
        <v>33</v>
      </c>
      <c r="C740" s="1" t="s">
        <v>42</v>
      </c>
      <c r="F740" s="4" t="str">
        <f>CONCATENATE(Crén_GEF[[#This Row],[C1]],Crén_GEF[[#This Row],[C2]],Crén_GEF[[#This Row],[C3]],Crén_GEF[[#This Row],[C4]])</f>
        <v>GEF1GEF5</v>
      </c>
      <c r="G740" s="24" t="str">
        <f>IF(F742="","Pas de GEF pour ces activités",VLOOKUP(Crén_GEF[[#This Row],[C]],Créneau_semaine[],2,FALSE))</f>
        <v>38 42 46 50 53 5 9 13 17 21 25 29 33 37</v>
      </c>
    </row>
    <row r="741" spans="1:7" ht="18" customHeight="1" x14ac:dyDescent="0.25">
      <c r="A741" s="1" t="s">
        <v>753</v>
      </c>
      <c r="B741" s="3" t="s">
        <v>33</v>
      </c>
      <c r="C741" s="1" t="s">
        <v>42</v>
      </c>
      <c r="F741" s="4" t="str">
        <f>CONCATENATE(Crén_GEF[[#This Row],[C1]],Crén_GEF[[#This Row],[C2]],Crén_GEF[[#This Row],[C3]],Crén_GEF[[#This Row],[C4]])</f>
        <v>GEF1GEF5</v>
      </c>
      <c r="G741" s="24" t="str">
        <f>IF(F743="","Pas de GEF pour ces activités",VLOOKUP(Crén_GEF[[#This Row],[C]],Créneau_semaine[],2,FALSE))</f>
        <v>38 42 46 50 53 5 9 13 17 21 25 29 33 37</v>
      </c>
    </row>
    <row r="742" spans="1:7" ht="18" customHeight="1" x14ac:dyDescent="0.25">
      <c r="A742" s="1" t="s">
        <v>754</v>
      </c>
      <c r="B742" s="3" t="s">
        <v>17</v>
      </c>
      <c r="F742" s="4" t="str">
        <f>CONCATENATE(Crén_GEF[[#This Row],[C1]],Crén_GEF[[#This Row],[C2]],Crén_GEF[[#This Row],[C3]],Crén_GEF[[#This Row],[C4]])</f>
        <v>GEF7</v>
      </c>
      <c r="G742" s="24" t="str">
        <f>IF(F744="","Pas de GEF pour ces activités",VLOOKUP(Crén_GEF[[#This Row],[C]],Créneau_semaine[],2,FALSE))</f>
        <v xml:space="preserve">36 44 52 7 15 23 31 </v>
      </c>
    </row>
    <row r="743" spans="1:7" ht="18" customHeight="1" x14ac:dyDescent="0.25">
      <c r="A743" s="1" t="s">
        <v>755</v>
      </c>
      <c r="B743" s="3" t="s">
        <v>17</v>
      </c>
      <c r="C743" s="1" t="s">
        <v>30</v>
      </c>
      <c r="D743" s="1" t="s">
        <v>40</v>
      </c>
      <c r="E743" s="1" t="s">
        <v>31</v>
      </c>
      <c r="F743" s="4" t="str">
        <f>CONCATENATE(Crén_GEF[[#This Row],[C1]],Crén_GEF[[#This Row],[C2]],Crén_GEF[[#This Row],[C3]],Crén_GEF[[#This Row],[C4]])</f>
        <v>GEF7GEF8GEF3GEF4</v>
      </c>
      <c r="G743" s="24" t="str">
        <f>IF(F745="","Pas de GEF pour ces activités",VLOOKUP(Crén_GEF[[#This Row],[C]],Créneau_semaine[],2,FALSE))</f>
        <v>36 37 40 41 44 45 48 49 52 53 3 4 7 8 11 12 15 16 19 20 23 24 27 28 31 32 35 36</v>
      </c>
    </row>
    <row r="744" spans="1:7" ht="18" customHeight="1" x14ac:dyDescent="0.25">
      <c r="A744" s="1" t="s">
        <v>756</v>
      </c>
      <c r="B744" s="3" t="s">
        <v>17</v>
      </c>
      <c r="F744" s="4" t="str">
        <f>CONCATENATE(Crén_GEF[[#This Row],[C1]],Crén_GEF[[#This Row],[C2]],Crén_GEF[[#This Row],[C3]],Crén_GEF[[#This Row],[C4]])</f>
        <v>GEF7</v>
      </c>
      <c r="G744" s="24" t="str">
        <f>IF(F746="","Pas de GEF pour ces activités",VLOOKUP(Crén_GEF[[#This Row],[C]],Créneau_semaine[],2,FALSE))</f>
        <v xml:space="preserve">36 44 52 7 15 23 31 </v>
      </c>
    </row>
    <row r="745" spans="1:7" ht="18" customHeight="1" x14ac:dyDescent="0.25">
      <c r="A745" s="1" t="s">
        <v>757</v>
      </c>
      <c r="B745" s="3" t="s">
        <v>33</v>
      </c>
      <c r="C745" s="1" t="s">
        <v>9</v>
      </c>
      <c r="D745" s="1" t="s">
        <v>42</v>
      </c>
      <c r="E745" s="1" t="s">
        <v>51</v>
      </c>
      <c r="F745" s="4" t="str">
        <f>CONCATENATE(Crén_GEF[[#This Row],[C1]],Crén_GEF[[#This Row],[C2]],Crén_GEF[[#This Row],[C3]],Crén_GEF[[#This Row],[C4]])</f>
        <v>GEF1GEF2GEF5GEF6</v>
      </c>
      <c r="G745" s="24" t="str">
        <f>IF(F747="","Pas de GEF pour ces activités",VLOOKUP(Crén_GEF[[#This Row],[C]],Créneau_semaine[],2,FALSE))</f>
        <v>38 39 42 43 46 47 50 51 53 2 5 6 9 10 13 14 17 18 21 22 25 26 29 30 33 34 37 38</v>
      </c>
    </row>
    <row r="746" spans="1:7" ht="18" customHeight="1" x14ac:dyDescent="0.25">
      <c r="A746" s="1" t="s">
        <v>758</v>
      </c>
      <c r="B746" s="8" t="s">
        <v>9</v>
      </c>
      <c r="F746" s="4" t="str">
        <f>CONCATENATE(Crén_GEF[[#This Row],[C1]],Crén_GEF[[#This Row],[C2]],Crén_GEF[[#This Row],[C3]],Crén_GEF[[#This Row],[C4]])</f>
        <v>GEF2</v>
      </c>
      <c r="G746" s="24" t="str">
        <f>IF(F748="","Pas de GEF pour ces activités",VLOOKUP(Crén_GEF[[#This Row],[C]],Créneau_semaine[],2,FALSE))</f>
        <v>39 47 2 10 18 26 34 0</v>
      </c>
    </row>
    <row r="747" spans="1:7" ht="18" customHeight="1" x14ac:dyDescent="0.25">
      <c r="A747" s="1" t="s">
        <v>759</v>
      </c>
      <c r="B747" s="3" t="s">
        <v>31</v>
      </c>
      <c r="F747" s="4" t="str">
        <f>CONCATENATE(Crén_GEF[[#This Row],[C1]],Crén_GEF[[#This Row],[C2]],Crén_GEF[[#This Row],[C3]],Crén_GEF[[#This Row],[C4]])</f>
        <v>GEF4</v>
      </c>
      <c r="G747" s="24" t="str">
        <f>IF(F749="","Pas de GEF pour ces activités",VLOOKUP(Crén_GEF[[#This Row],[C]],Créneau_semaine[],2,FALSE))</f>
        <v>41 49 4 12 20 28 36</v>
      </c>
    </row>
    <row r="748" spans="1:7" ht="18" customHeight="1" x14ac:dyDescent="0.25">
      <c r="A748" s="1" t="s">
        <v>760</v>
      </c>
      <c r="B748" s="1" t="s">
        <v>51</v>
      </c>
      <c r="F748" s="4" t="str">
        <f>CONCATENATE(Crén_GEF[[#This Row],[C1]],Crén_GEF[[#This Row],[C2]],Crén_GEF[[#This Row],[C3]],Crén_GEF[[#This Row],[C4]])</f>
        <v>GEF6</v>
      </c>
      <c r="G748" s="24" t="str">
        <f>IF(F750="","Pas de GEF pour ces activités",VLOOKUP(Crén_GEF[[#This Row],[C]],Créneau_semaine[],2,FALSE))</f>
        <v>43 51 6 14 22 30 38</v>
      </c>
    </row>
    <row r="749" spans="1:7" ht="18" customHeight="1" x14ac:dyDescent="0.25">
      <c r="A749" s="1" t="s">
        <v>761</v>
      </c>
      <c r="B749" s="3" t="s">
        <v>30</v>
      </c>
      <c r="F749" s="4" t="str">
        <f>CONCATENATE(Crén_GEF[[#This Row],[C1]],Crén_GEF[[#This Row],[C2]],Crén_GEF[[#This Row],[C3]],Crén_GEF[[#This Row],[C4]])</f>
        <v>GEF8</v>
      </c>
      <c r="G749" s="24" t="str">
        <f>IF(F751="","Pas de GEF pour ces activités",VLOOKUP(Crén_GEF[[#This Row],[C]],Créneau_semaine[],2,FALSE))</f>
        <v>37 45 53 8 16 24 32</v>
      </c>
    </row>
    <row r="750" spans="1:7" ht="18" customHeight="1" x14ac:dyDescent="0.25">
      <c r="A750" s="1" t="s">
        <v>762</v>
      </c>
      <c r="B750" s="8" t="s">
        <v>9</v>
      </c>
      <c r="F750" s="4" t="str">
        <f>CONCATENATE(Crén_GEF[[#This Row],[C1]],Crén_GEF[[#This Row],[C2]],Crén_GEF[[#This Row],[C3]],Crén_GEF[[#This Row],[C4]])</f>
        <v>GEF2</v>
      </c>
      <c r="G750" s="24" t="str">
        <f>IF(F752="","Pas de GEF pour ces activités",VLOOKUP(Crén_GEF[[#This Row],[C]],Créneau_semaine[],2,FALSE))</f>
        <v>39 47 2 10 18 26 34 0</v>
      </c>
    </row>
    <row r="751" spans="1:7" ht="18" customHeight="1" x14ac:dyDescent="0.25">
      <c r="A751" s="1" t="s">
        <v>763</v>
      </c>
      <c r="B751" s="3" t="s">
        <v>33</v>
      </c>
      <c r="F751" s="4" t="str">
        <f>CONCATENATE(Crén_GEF[[#This Row],[C1]],Crén_GEF[[#This Row],[C2]],Crén_GEF[[#This Row],[C3]],Crén_GEF[[#This Row],[C4]])</f>
        <v>GEF1</v>
      </c>
      <c r="G751" s="24" t="str">
        <f>IF(F753="","Pas de GEF pour ces activités",VLOOKUP(Crén_GEF[[#This Row],[C]],Créneau_semaine[],2,FALSE))</f>
        <v>38 46 53 9 17 25 33</v>
      </c>
    </row>
    <row r="752" spans="1:7" ht="18" customHeight="1" x14ac:dyDescent="0.25">
      <c r="A752" s="1" t="s">
        <v>764</v>
      </c>
      <c r="B752" s="8" t="s">
        <v>40</v>
      </c>
      <c r="F752" s="4" t="str">
        <f>CONCATENATE(Crén_GEF[[#This Row],[C1]],Crén_GEF[[#This Row],[C2]],Crén_GEF[[#This Row],[C3]],Crén_GEF[[#This Row],[C4]])</f>
        <v>GEF3</v>
      </c>
      <c r="G752" s="24" t="str">
        <f>IF(F754="","Pas de GEF pour ces activités",VLOOKUP(Crén_GEF[[#This Row],[C]],Créneau_semaine[],2,FALSE))</f>
        <v>40 48 3 11 19 27 35</v>
      </c>
    </row>
    <row r="753" spans="1:7" ht="18" customHeight="1" x14ac:dyDescent="0.25">
      <c r="A753" s="1" t="s">
        <v>765</v>
      </c>
      <c r="B753" s="3" t="s">
        <v>17</v>
      </c>
      <c r="C753" s="1" t="s">
        <v>30</v>
      </c>
      <c r="D753" s="1" t="s">
        <v>40</v>
      </c>
      <c r="E753" s="1" t="s">
        <v>31</v>
      </c>
      <c r="F753" s="4" t="str">
        <f>CONCATENATE(Crén_GEF[[#This Row],[C1]],Crén_GEF[[#This Row],[C2]],Crén_GEF[[#This Row],[C3]],Crén_GEF[[#This Row],[C4]])</f>
        <v>GEF7GEF8GEF3GEF4</v>
      </c>
      <c r="G753" s="24" t="str">
        <f>IF(F755="","Pas de GEF pour ces activités",VLOOKUP(Crén_GEF[[#This Row],[C]],Créneau_semaine[],2,FALSE))</f>
        <v>36 37 40 41 44 45 48 49 52 53 3 4 7 8 11 12 15 16 19 20 23 24 27 28 31 32 35 36</v>
      </c>
    </row>
    <row r="754" spans="1:7" ht="18" customHeight="1" x14ac:dyDescent="0.25">
      <c r="A754" s="1" t="s">
        <v>766</v>
      </c>
      <c r="B754" s="3" t="s">
        <v>33</v>
      </c>
      <c r="C754" s="1" t="s">
        <v>9</v>
      </c>
      <c r="D754" s="1" t="s">
        <v>42</v>
      </c>
      <c r="E754" s="1" t="s">
        <v>51</v>
      </c>
      <c r="F754" s="4" t="str">
        <f>CONCATENATE(Crén_GEF[[#This Row],[C1]],Crén_GEF[[#This Row],[C2]],Crén_GEF[[#This Row],[C3]],Crén_GEF[[#This Row],[C4]])</f>
        <v>GEF1GEF2GEF5GEF6</v>
      </c>
      <c r="G754" s="24" t="str">
        <f>IF(F756="","Pas de GEF pour ces activités",VLOOKUP(Crén_GEF[[#This Row],[C]],Créneau_semaine[],2,FALSE))</f>
        <v>38 39 42 43 46 47 50 51 53 2 5 6 9 10 13 14 17 18 21 22 25 26 29 30 33 34 37 38</v>
      </c>
    </row>
    <row r="755" spans="1:7" ht="18" customHeight="1" x14ac:dyDescent="0.25">
      <c r="A755" s="1" t="s">
        <v>767</v>
      </c>
      <c r="B755" s="8" t="s">
        <v>42</v>
      </c>
      <c r="F755" s="4" t="str">
        <f>CONCATENATE(Crén_GEF[[#This Row],[C1]],Crén_GEF[[#This Row],[C2]],Crén_GEF[[#This Row],[C3]],Crén_GEF[[#This Row],[C4]])</f>
        <v>GEF5</v>
      </c>
      <c r="G755" s="24" t="str">
        <f>IF(F757="","Pas de GEF pour ces activités",VLOOKUP(Crén_GEF[[#This Row],[C]],Créneau_semaine[],2,FALSE))</f>
        <v>42 50 5 13 21 29 37</v>
      </c>
    </row>
    <row r="756" spans="1:7" ht="18" customHeight="1" x14ac:dyDescent="0.25">
      <c r="A756" s="1" t="s">
        <v>768</v>
      </c>
      <c r="B756" s="3" t="s">
        <v>30</v>
      </c>
      <c r="F756" s="4" t="str">
        <f>CONCATENATE(Crén_GEF[[#This Row],[C1]],Crén_GEF[[#This Row],[C2]],Crén_GEF[[#This Row],[C3]],Crén_GEF[[#This Row],[C4]])</f>
        <v>GEF8</v>
      </c>
      <c r="G756" s="24" t="str">
        <f>IF(F758="","Pas de GEF pour ces activités",VLOOKUP(Crén_GEF[[#This Row],[C]],Créneau_semaine[],2,FALSE))</f>
        <v>37 45 53 8 16 24 32</v>
      </c>
    </row>
    <row r="757" spans="1:7" ht="18" customHeight="1" x14ac:dyDescent="0.25">
      <c r="A757" s="1" t="s">
        <v>769</v>
      </c>
      <c r="B757" s="8" t="s">
        <v>42</v>
      </c>
      <c r="F757" s="4" t="str">
        <f>CONCATENATE(Crén_GEF[[#This Row],[C1]],Crén_GEF[[#This Row],[C2]],Crén_GEF[[#This Row],[C3]],Crén_GEF[[#This Row],[C4]])</f>
        <v>GEF5</v>
      </c>
      <c r="G757" s="24" t="str">
        <f>IF(F759="","Pas de GEF pour ces activités",VLOOKUP(Crén_GEF[[#This Row],[C]],Créneau_semaine[],2,FALSE))</f>
        <v>42 50 5 13 21 29 37</v>
      </c>
    </row>
    <row r="758" spans="1:7" ht="18" customHeight="1" x14ac:dyDescent="0.25">
      <c r="A758" s="1" t="s">
        <v>770</v>
      </c>
      <c r="B758" s="8" t="s">
        <v>42</v>
      </c>
      <c r="F758" s="4" t="str">
        <f>CONCATENATE(Crén_GEF[[#This Row],[C1]],Crén_GEF[[#This Row],[C2]],Crén_GEF[[#This Row],[C3]],Crén_GEF[[#This Row],[C4]])</f>
        <v>GEF5</v>
      </c>
      <c r="G758" s="24" t="str">
        <f>IF(F760="","Pas de GEF pour ces activités",VLOOKUP(Crén_GEF[[#This Row],[C]],Créneau_semaine[],2,FALSE))</f>
        <v>42 50 5 13 21 29 37</v>
      </c>
    </row>
    <row r="759" spans="1:7" ht="18" customHeight="1" x14ac:dyDescent="0.25">
      <c r="A759" s="1" t="s">
        <v>771</v>
      </c>
      <c r="B759" s="3" t="s">
        <v>31</v>
      </c>
      <c r="F759" s="4" t="str">
        <f>CONCATENATE(Crén_GEF[[#This Row],[C1]],Crén_GEF[[#This Row],[C2]],Crén_GEF[[#This Row],[C3]],Crén_GEF[[#This Row],[C4]])</f>
        <v>GEF4</v>
      </c>
      <c r="G759" s="24" t="str">
        <f>IF(F761="","Pas de GEF pour ces activités",VLOOKUP(Crén_GEF[[#This Row],[C]],Créneau_semaine[],2,FALSE))</f>
        <v>41 49 4 12 20 28 36</v>
      </c>
    </row>
    <row r="760" spans="1:7" ht="18" customHeight="1" x14ac:dyDescent="0.25">
      <c r="A760" s="1" t="s">
        <v>772</v>
      </c>
      <c r="B760" s="1" t="s">
        <v>51</v>
      </c>
      <c r="F760" s="4" t="str">
        <f>CONCATENATE(Crén_GEF[[#This Row],[C1]],Crén_GEF[[#This Row],[C2]],Crén_GEF[[#This Row],[C3]],Crén_GEF[[#This Row],[C4]])</f>
        <v>GEF6</v>
      </c>
      <c r="G760" s="24" t="str">
        <f>IF(F762="","Pas de GEF pour ces activités",VLOOKUP(Crén_GEF[[#This Row],[C]],Créneau_semaine[],2,FALSE))</f>
        <v>43 51 6 14 22 30 38</v>
      </c>
    </row>
    <row r="761" spans="1:7" ht="18" customHeight="1" x14ac:dyDescent="0.25">
      <c r="A761" s="1" t="s">
        <v>773</v>
      </c>
      <c r="B761" s="3" t="s">
        <v>17</v>
      </c>
      <c r="F761" s="4" t="str">
        <f>CONCATENATE(Crén_GEF[[#This Row],[C1]],Crén_GEF[[#This Row],[C2]],Crén_GEF[[#This Row],[C3]],Crén_GEF[[#This Row],[C4]])</f>
        <v>GEF7</v>
      </c>
      <c r="G761" s="24" t="str">
        <f>IF(F763="","Pas de GEF pour ces activités",VLOOKUP(Crén_GEF[[#This Row],[C]],Créneau_semaine[],2,FALSE))</f>
        <v xml:space="preserve">36 44 52 7 15 23 31 </v>
      </c>
    </row>
    <row r="762" spans="1:7" ht="18" customHeight="1" x14ac:dyDescent="0.25">
      <c r="A762" s="1" t="s">
        <v>774</v>
      </c>
      <c r="B762" s="8" t="s">
        <v>9</v>
      </c>
      <c r="F762" s="4" t="str">
        <f>CONCATENATE(Crén_GEF[[#This Row],[C1]],Crén_GEF[[#This Row],[C2]],Crén_GEF[[#This Row],[C3]],Crén_GEF[[#This Row],[C4]])</f>
        <v>GEF2</v>
      </c>
      <c r="G762" s="24" t="str">
        <f>IF(F764="","Pas de GEF pour ces activités",VLOOKUP(Crén_GEF[[#This Row],[C]],Créneau_semaine[],2,FALSE))</f>
        <v>39 47 2 10 18 26 34 0</v>
      </c>
    </row>
    <row r="763" spans="1:7" ht="18" customHeight="1" x14ac:dyDescent="0.25">
      <c r="A763" s="1" t="s">
        <v>775</v>
      </c>
      <c r="B763" s="3" t="s">
        <v>33</v>
      </c>
      <c r="C763" s="1" t="s">
        <v>42</v>
      </c>
      <c r="F763" s="4" t="str">
        <f>CONCATENATE(Crén_GEF[[#This Row],[C1]],Crén_GEF[[#This Row],[C2]],Crén_GEF[[#This Row],[C3]],Crén_GEF[[#This Row],[C4]])</f>
        <v>GEF1GEF5</v>
      </c>
      <c r="G763" s="24" t="str">
        <f>IF(F765="","Pas de GEF pour ces activités",VLOOKUP(Crén_GEF[[#This Row],[C]],Créneau_semaine[],2,FALSE))</f>
        <v>38 42 46 50 53 5 9 13 17 21 25 29 33 37</v>
      </c>
    </row>
    <row r="764" spans="1:7" ht="18" customHeight="1" x14ac:dyDescent="0.25">
      <c r="A764" s="1" t="s">
        <v>776</v>
      </c>
      <c r="B764" s="3" t="s">
        <v>33</v>
      </c>
      <c r="F764" s="4" t="str">
        <f>CONCATENATE(Crén_GEF[[#This Row],[C1]],Crén_GEF[[#This Row],[C2]],Crén_GEF[[#This Row],[C3]],Crén_GEF[[#This Row],[C4]])</f>
        <v>GEF1</v>
      </c>
      <c r="G764" s="24" t="str">
        <f>IF(F766="","Pas de GEF pour ces activités",VLOOKUP(Crén_GEF[[#This Row],[C]],Créneau_semaine[],2,FALSE))</f>
        <v>38 46 53 9 17 25 33</v>
      </c>
    </row>
    <row r="765" spans="1:7" ht="18" customHeight="1" x14ac:dyDescent="0.25">
      <c r="A765" s="1" t="s">
        <v>777</v>
      </c>
      <c r="B765" s="8" t="s">
        <v>9</v>
      </c>
      <c r="F765" s="4" t="str">
        <f>CONCATENATE(Crén_GEF[[#This Row],[C1]],Crén_GEF[[#This Row],[C2]],Crén_GEF[[#This Row],[C3]],Crén_GEF[[#This Row],[C4]])</f>
        <v>GEF2</v>
      </c>
      <c r="G765" s="24" t="str">
        <f>IF(F767="","Pas de GEF pour ces activités",VLOOKUP(Crén_GEF[[#This Row],[C]],Créneau_semaine[],2,FALSE))</f>
        <v>39 47 2 10 18 26 34 0</v>
      </c>
    </row>
    <row r="766" spans="1:7" ht="18" customHeight="1" x14ac:dyDescent="0.25">
      <c r="A766" s="1" t="s">
        <v>778</v>
      </c>
      <c r="B766" s="3" t="s">
        <v>17</v>
      </c>
      <c r="F766" s="4" t="str">
        <f>CONCATENATE(Crén_GEF[[#This Row],[C1]],Crén_GEF[[#This Row],[C2]],Crén_GEF[[#This Row],[C3]],Crén_GEF[[#This Row],[C4]])</f>
        <v>GEF7</v>
      </c>
      <c r="G766" s="24" t="str">
        <f>IF(F768="","Pas de GEF pour ces activités",VLOOKUP(Crén_GEF[[#This Row],[C]],Créneau_semaine[],2,FALSE))</f>
        <v xml:space="preserve">36 44 52 7 15 23 31 </v>
      </c>
    </row>
    <row r="767" spans="1:7" ht="18" customHeight="1" x14ac:dyDescent="0.25">
      <c r="A767" s="1" t="s">
        <v>779</v>
      </c>
      <c r="B767" s="8" t="s">
        <v>9</v>
      </c>
      <c r="F767" s="4" t="str">
        <f>CONCATENATE(Crén_GEF[[#This Row],[C1]],Crén_GEF[[#This Row],[C2]],Crén_GEF[[#This Row],[C3]],Crén_GEF[[#This Row],[C4]])</f>
        <v>GEF2</v>
      </c>
      <c r="G767" s="24" t="str">
        <f>IF(F769="","Pas de GEF pour ces activités",VLOOKUP(Crén_GEF[[#This Row],[C]],Créneau_semaine[],2,FALSE))</f>
        <v>39 47 2 10 18 26 34 0</v>
      </c>
    </row>
    <row r="768" spans="1:7" ht="18" customHeight="1" x14ac:dyDescent="0.25">
      <c r="A768" s="1" t="s">
        <v>780</v>
      </c>
      <c r="B768" s="8" t="s">
        <v>40</v>
      </c>
      <c r="F768" s="4" t="str">
        <f>CONCATENATE(Crén_GEF[[#This Row],[C1]],Crén_GEF[[#This Row],[C2]],Crén_GEF[[#This Row],[C3]],Crén_GEF[[#This Row],[C4]])</f>
        <v>GEF3</v>
      </c>
      <c r="G768" s="24" t="str">
        <f>IF(F770="","Pas de GEF pour ces activités",VLOOKUP(Crén_GEF[[#This Row],[C]],Créneau_semaine[],2,FALSE))</f>
        <v>40 48 3 11 19 27 35</v>
      </c>
    </row>
    <row r="769" spans="1:7" ht="18" customHeight="1" x14ac:dyDescent="0.25">
      <c r="A769" s="1" t="s">
        <v>781</v>
      </c>
      <c r="B769" s="8" t="s">
        <v>9</v>
      </c>
      <c r="F769" s="4" t="str">
        <f>CONCATENATE(Crén_GEF[[#This Row],[C1]],Crén_GEF[[#This Row],[C2]],Crén_GEF[[#This Row],[C3]],Crén_GEF[[#This Row],[C4]])</f>
        <v>GEF2</v>
      </c>
      <c r="G769" s="24" t="str">
        <f>IF(F771="","Pas de GEF pour ces activités",VLOOKUP(Crén_GEF[[#This Row],[C]],Créneau_semaine[],2,FALSE))</f>
        <v>39 47 2 10 18 26 34 0</v>
      </c>
    </row>
    <row r="770" spans="1:7" ht="18" customHeight="1" x14ac:dyDescent="0.25">
      <c r="A770" s="1" t="s">
        <v>782</v>
      </c>
      <c r="B770" s="3" t="s">
        <v>31</v>
      </c>
      <c r="F770" s="4" t="str">
        <f>CONCATENATE(Crén_GEF[[#This Row],[C1]],Crén_GEF[[#This Row],[C2]],Crén_GEF[[#This Row],[C3]],Crén_GEF[[#This Row],[C4]])</f>
        <v>GEF4</v>
      </c>
      <c r="G770" s="24" t="str">
        <f>IF(F772="","Pas de GEF pour ces activités",VLOOKUP(Crén_GEF[[#This Row],[C]],Créneau_semaine[],2,FALSE))</f>
        <v>41 49 4 12 20 28 36</v>
      </c>
    </row>
    <row r="771" spans="1:7" ht="18" customHeight="1" x14ac:dyDescent="0.25">
      <c r="A771" s="1" t="s">
        <v>783</v>
      </c>
      <c r="B771" s="1" t="s">
        <v>51</v>
      </c>
      <c r="F771" s="4" t="str">
        <f>CONCATENATE(Crén_GEF[[#This Row],[C1]],Crén_GEF[[#This Row],[C2]],Crén_GEF[[#This Row],[C3]],Crén_GEF[[#This Row],[C4]])</f>
        <v>GEF6</v>
      </c>
      <c r="G771" s="24" t="str">
        <f>IF(F773="","Pas de GEF pour ces activités",VLOOKUP(Crén_GEF[[#This Row],[C]],Créneau_semaine[],2,FALSE))</f>
        <v>43 51 6 14 22 30 38</v>
      </c>
    </row>
    <row r="772" spans="1:7" ht="18" customHeight="1" x14ac:dyDescent="0.25">
      <c r="A772" s="1" t="s">
        <v>783</v>
      </c>
      <c r="B772" s="1" t="s">
        <v>51</v>
      </c>
      <c r="F772" s="4" t="str">
        <f>CONCATENATE(Crén_GEF[[#This Row],[C1]],Crén_GEF[[#This Row],[C2]],Crén_GEF[[#This Row],[C3]],Crén_GEF[[#This Row],[C4]])</f>
        <v>GEF6</v>
      </c>
      <c r="G772" s="24" t="str">
        <f>IF(F774="","Pas de GEF pour ces activités",VLOOKUP(Crén_GEF[[#This Row],[C]],Créneau_semaine[],2,FALSE))</f>
        <v>43 51 6 14 22 30 38</v>
      </c>
    </row>
    <row r="773" spans="1:7" ht="18" customHeight="1" x14ac:dyDescent="0.25">
      <c r="A773" s="1" t="s">
        <v>784</v>
      </c>
      <c r="B773" s="3" t="s">
        <v>30</v>
      </c>
      <c r="F773" s="4" t="str">
        <f>CONCATENATE(Crén_GEF[[#This Row],[C1]],Crén_GEF[[#This Row],[C2]],Crén_GEF[[#This Row],[C3]],Crén_GEF[[#This Row],[C4]])</f>
        <v>GEF8</v>
      </c>
      <c r="G773" s="24" t="str">
        <f>IF(F775="","Pas de GEF pour ces activités",VLOOKUP(Crén_GEF[[#This Row],[C]],Créneau_semaine[],2,FALSE))</f>
        <v>37 45 53 8 16 24 32</v>
      </c>
    </row>
    <row r="774" spans="1:7" ht="18" customHeight="1" x14ac:dyDescent="0.25">
      <c r="A774" s="1" t="s">
        <v>785</v>
      </c>
      <c r="B774" s="3" t="s">
        <v>30</v>
      </c>
      <c r="C774" s="2" t="s">
        <v>31</v>
      </c>
      <c r="F774" s="4" t="str">
        <f>CONCATENATE(Crén_GEF[[#This Row],[C1]],Crén_GEF[[#This Row],[C2]],Crén_GEF[[#This Row],[C3]],Crén_GEF[[#This Row],[C4]])</f>
        <v>GEF8GEF4</v>
      </c>
      <c r="G774" s="24" t="str">
        <f>IF(F776="","Pas de GEF pour ces activités",VLOOKUP(Crén_GEF[[#This Row],[C]],Créneau_semaine[],2,FALSE))</f>
        <v>37 41 45 49 53 4 8 12 16 20 24 28 32 36</v>
      </c>
    </row>
    <row r="775" spans="1:7" ht="18" customHeight="1" x14ac:dyDescent="0.25">
      <c r="A775" s="1" t="s">
        <v>786</v>
      </c>
      <c r="B775" s="3" t="s">
        <v>31</v>
      </c>
      <c r="F775" s="4" t="str">
        <f>CONCATENATE(Crén_GEF[[#This Row],[C1]],Crén_GEF[[#This Row],[C2]],Crén_GEF[[#This Row],[C3]],Crén_GEF[[#This Row],[C4]])</f>
        <v>GEF4</v>
      </c>
      <c r="G775" s="24" t="str">
        <f>IF(F777="","Pas de GEF pour ces activités",VLOOKUP(Crén_GEF[[#This Row],[C]],Créneau_semaine[],2,FALSE))</f>
        <v>41 49 4 12 20 28 36</v>
      </c>
    </row>
    <row r="776" spans="1:7" ht="18" customHeight="1" x14ac:dyDescent="0.25">
      <c r="A776" s="1" t="s">
        <v>787</v>
      </c>
      <c r="B776" s="1" t="s">
        <v>51</v>
      </c>
      <c r="F776" s="4" t="str">
        <f>CONCATENATE(Crén_GEF[[#This Row],[C1]],Crén_GEF[[#This Row],[C2]],Crén_GEF[[#This Row],[C3]],Crén_GEF[[#This Row],[C4]])</f>
        <v>GEF6</v>
      </c>
      <c r="G776" s="24" t="str">
        <f>IF(F778="","Pas de GEF pour ces activités",VLOOKUP(Crén_GEF[[#This Row],[C]],Créneau_semaine[],2,FALSE))</f>
        <v>43 51 6 14 22 30 38</v>
      </c>
    </row>
    <row r="777" spans="1:7" ht="18" customHeight="1" x14ac:dyDescent="0.25">
      <c r="A777" s="1" t="s">
        <v>788</v>
      </c>
      <c r="B777" s="1" t="s">
        <v>51</v>
      </c>
      <c r="F777" s="4" t="str">
        <f>CONCATENATE(Crén_GEF[[#This Row],[C1]],Crén_GEF[[#This Row],[C2]],Crén_GEF[[#This Row],[C3]],Crén_GEF[[#This Row],[C4]])</f>
        <v>GEF6</v>
      </c>
      <c r="G777" s="24" t="str">
        <f>IF(F779="","Pas de GEF pour ces activités",VLOOKUP(Crén_GEF[[#This Row],[C]],Créneau_semaine[],2,FALSE))</f>
        <v>43 51 6 14 22 30 38</v>
      </c>
    </row>
    <row r="778" spans="1:7" ht="18" customHeight="1" x14ac:dyDescent="0.25">
      <c r="A778" s="1" t="s">
        <v>789</v>
      </c>
      <c r="B778" s="3" t="s">
        <v>31</v>
      </c>
      <c r="F778" s="4" t="str">
        <f>CONCATENATE(Crén_GEF[[#This Row],[C1]],Crén_GEF[[#This Row],[C2]],Crén_GEF[[#This Row],[C3]],Crén_GEF[[#This Row],[C4]])</f>
        <v>GEF4</v>
      </c>
      <c r="G778" s="24" t="str">
        <f>IF(F780="","Pas de GEF pour ces activités",VLOOKUP(Crén_GEF[[#This Row],[C]],Créneau_semaine[],2,FALSE))</f>
        <v>41 49 4 12 20 28 36</v>
      </c>
    </row>
    <row r="779" spans="1:7" ht="18" customHeight="1" x14ac:dyDescent="0.25">
      <c r="A779" s="1" t="s">
        <v>790</v>
      </c>
      <c r="B779" s="3" t="s">
        <v>30</v>
      </c>
      <c r="F779" s="4" t="str">
        <f>CONCATENATE(Crén_GEF[[#This Row],[C1]],Crén_GEF[[#This Row],[C2]],Crén_GEF[[#This Row],[C3]],Crén_GEF[[#This Row],[C4]])</f>
        <v>GEF8</v>
      </c>
      <c r="G779" s="24" t="str">
        <f>IF(F781="","Pas de GEF pour ces activités",VLOOKUP(Crén_GEF[[#This Row],[C]],Créneau_semaine[],2,FALSE))</f>
        <v>37 45 53 8 16 24 32</v>
      </c>
    </row>
    <row r="780" spans="1:7" ht="18" customHeight="1" x14ac:dyDescent="0.25">
      <c r="A780" s="1" t="s">
        <v>791</v>
      </c>
      <c r="B780" s="8" t="s">
        <v>9</v>
      </c>
      <c r="F780" s="4" t="str">
        <f>CONCATENATE(Crén_GEF[[#This Row],[C1]],Crén_GEF[[#This Row],[C2]],Crén_GEF[[#This Row],[C3]],Crén_GEF[[#This Row],[C4]])</f>
        <v>GEF2</v>
      </c>
      <c r="G780" s="24" t="str">
        <f>IF(F782="","Pas de GEF pour ces activités",VLOOKUP(Crén_GEF[[#This Row],[C]],Créneau_semaine[],2,FALSE))</f>
        <v>39 47 2 10 18 26 34 0</v>
      </c>
    </row>
    <row r="781" spans="1:7" ht="18" customHeight="1" x14ac:dyDescent="0.25">
      <c r="A781" s="1" t="s">
        <v>792</v>
      </c>
      <c r="B781" s="8" t="s">
        <v>40</v>
      </c>
      <c r="F781" s="4" t="str">
        <f>CONCATENATE(Crén_GEF[[#This Row],[C1]],Crén_GEF[[#This Row],[C2]],Crén_GEF[[#This Row],[C3]],Crén_GEF[[#This Row],[C4]])</f>
        <v>GEF3</v>
      </c>
      <c r="G781" s="24" t="str">
        <f>IF(F783="","Pas de GEF pour ces activités",VLOOKUP(Crén_GEF[[#This Row],[C]],Créneau_semaine[],2,FALSE))</f>
        <v>40 48 3 11 19 27 35</v>
      </c>
    </row>
    <row r="782" spans="1:7" ht="18" customHeight="1" x14ac:dyDescent="0.25">
      <c r="A782" s="1" t="s">
        <v>793</v>
      </c>
      <c r="B782" s="3" t="s">
        <v>30</v>
      </c>
      <c r="C782" s="2" t="s">
        <v>31</v>
      </c>
      <c r="F782" s="4" t="str">
        <f>CONCATENATE(Crén_GEF[[#This Row],[C1]],Crén_GEF[[#This Row],[C2]],Crén_GEF[[#This Row],[C3]],Crén_GEF[[#This Row],[C4]])</f>
        <v>GEF8GEF4</v>
      </c>
      <c r="G782" s="24" t="str">
        <f>IF(F784="","Pas de GEF pour ces activités",VLOOKUP(Crén_GEF[[#This Row],[C]],Créneau_semaine[],2,FALSE))</f>
        <v>37 41 45 49 53 4 8 12 16 20 24 28 32 36</v>
      </c>
    </row>
    <row r="783" spans="1:7" ht="18" customHeight="1" x14ac:dyDescent="0.25">
      <c r="A783" s="1" t="s">
        <v>794</v>
      </c>
      <c r="B783" s="3" t="s">
        <v>17</v>
      </c>
      <c r="C783" s="1" t="s">
        <v>40</v>
      </c>
      <c r="F783" s="4" t="str">
        <f>CONCATENATE(Crén_GEF[[#This Row],[C1]],Crén_GEF[[#This Row],[C2]],Crén_GEF[[#This Row],[C3]],Crén_GEF[[#This Row],[C4]])</f>
        <v>GEF7GEF3</v>
      </c>
      <c r="G783" s="24" t="str">
        <f>IF(F785="","Pas de GEF pour ces activités",VLOOKUP(Crén_GEF[[#This Row],[C]],Créneau_semaine[],2,FALSE))</f>
        <v>36 40 44 48 52 3 7 11 15 19 23 27 31 35</v>
      </c>
    </row>
    <row r="784" spans="1:7" ht="18" customHeight="1" x14ac:dyDescent="0.25">
      <c r="A784" s="1" t="s">
        <v>795</v>
      </c>
      <c r="B784" s="3" t="s">
        <v>30</v>
      </c>
      <c r="F784" s="4" t="str">
        <f>CONCATENATE(Crén_GEF[[#This Row],[C1]],Crén_GEF[[#This Row],[C2]],Crén_GEF[[#This Row],[C3]],Crén_GEF[[#This Row],[C4]])</f>
        <v>GEF8</v>
      </c>
      <c r="G784" s="24" t="str">
        <f>IF(F786="","Pas de GEF pour ces activités",VLOOKUP(Crén_GEF[[#This Row],[C]],Créneau_semaine[],2,FALSE))</f>
        <v>37 45 53 8 16 24 32</v>
      </c>
    </row>
    <row r="785" spans="1:7" ht="18" customHeight="1" x14ac:dyDescent="0.25">
      <c r="A785" s="1" t="s">
        <v>796</v>
      </c>
      <c r="B785" s="3" t="s">
        <v>30</v>
      </c>
      <c r="C785" s="2" t="s">
        <v>31</v>
      </c>
      <c r="F785" s="4" t="str">
        <f>CONCATENATE(Crén_GEF[[#This Row],[C1]],Crén_GEF[[#This Row],[C2]],Crén_GEF[[#This Row],[C3]],Crén_GEF[[#This Row],[C4]])</f>
        <v>GEF8GEF4</v>
      </c>
      <c r="G785" s="24" t="str">
        <f>IF(F787="","Pas de GEF pour ces activités",VLOOKUP(Crén_GEF[[#This Row],[C]],Créneau_semaine[],2,FALSE))</f>
        <v>37 41 45 49 53 4 8 12 16 20 24 28 32 36</v>
      </c>
    </row>
    <row r="786" spans="1:7" ht="18" customHeight="1" x14ac:dyDescent="0.25">
      <c r="A786" s="1" t="s">
        <v>797</v>
      </c>
      <c r="B786" s="3" t="s">
        <v>30</v>
      </c>
      <c r="C786" s="2" t="s">
        <v>31</v>
      </c>
      <c r="F786" s="4" t="str">
        <f>CONCATENATE(Crén_GEF[[#This Row],[C1]],Crén_GEF[[#This Row],[C2]],Crén_GEF[[#This Row],[C3]],Crén_GEF[[#This Row],[C4]])</f>
        <v>GEF8GEF4</v>
      </c>
      <c r="G786" s="24" t="str">
        <f>IF(F788="","Pas de GEF pour ces activités",VLOOKUP(Crén_GEF[[#This Row],[C]],Créneau_semaine[],2,FALSE))</f>
        <v>37 41 45 49 53 4 8 12 16 20 24 28 32 36</v>
      </c>
    </row>
    <row r="787" spans="1:7" ht="18" customHeight="1" x14ac:dyDescent="0.25">
      <c r="A787" s="1" t="s">
        <v>798</v>
      </c>
      <c r="B787" s="8" t="s">
        <v>9</v>
      </c>
      <c r="C787" s="1" t="s">
        <v>51</v>
      </c>
      <c r="F787" s="4" t="str">
        <f>CONCATENATE(Crén_GEF[[#This Row],[C1]],Crén_GEF[[#This Row],[C2]],Crén_GEF[[#This Row],[C3]],Crén_GEF[[#This Row],[C4]])</f>
        <v>GEF2GEF6</v>
      </c>
      <c r="G787" s="24" t="str">
        <f>IF(F789="","Pas de GEF pour ces activités",VLOOKUP(Crén_GEF[[#This Row],[C]],Créneau_semaine[],2,FALSE))</f>
        <v>39 43 47 51 2 6 10 14 18 22 26 30 34 38</v>
      </c>
    </row>
    <row r="788" spans="1:7" ht="18" customHeight="1" x14ac:dyDescent="0.25">
      <c r="A788" s="1" t="s">
        <v>799</v>
      </c>
      <c r="B788" s="8" t="s">
        <v>40</v>
      </c>
      <c r="F788" s="4" t="str">
        <f>CONCATENATE(Crén_GEF[[#This Row],[C1]],Crén_GEF[[#This Row],[C2]],Crén_GEF[[#This Row],[C3]],Crén_GEF[[#This Row],[C4]])</f>
        <v>GEF3</v>
      </c>
      <c r="G788" s="24" t="str">
        <f>IF(F790="","Pas de GEF pour ces activités",VLOOKUP(Crén_GEF[[#This Row],[C]],Créneau_semaine[],2,FALSE))</f>
        <v>40 48 3 11 19 27 35</v>
      </c>
    </row>
    <row r="789" spans="1:7" ht="18" customHeight="1" x14ac:dyDescent="0.25">
      <c r="A789" s="1" t="s">
        <v>800</v>
      </c>
      <c r="B789" s="8" t="s">
        <v>42</v>
      </c>
      <c r="F789" s="4" t="str">
        <f>CONCATENATE(Crén_GEF[[#This Row],[C1]],Crén_GEF[[#This Row],[C2]],Crén_GEF[[#This Row],[C3]],Crén_GEF[[#This Row],[C4]])</f>
        <v>GEF5</v>
      </c>
      <c r="G789" s="24" t="str">
        <f>IF(F791="","Pas de GEF pour ces activités",VLOOKUP(Crén_GEF[[#This Row],[C]],Créneau_semaine[],2,FALSE))</f>
        <v>42 50 5 13 21 29 37</v>
      </c>
    </row>
    <row r="790" spans="1:7" ht="18" customHeight="1" x14ac:dyDescent="0.25">
      <c r="A790" s="1" t="s">
        <v>801</v>
      </c>
      <c r="B790" s="3" t="s">
        <v>17</v>
      </c>
      <c r="F790" s="4" t="str">
        <f>CONCATENATE(Crén_GEF[[#This Row],[C1]],Crén_GEF[[#This Row],[C2]],Crén_GEF[[#This Row],[C3]],Crén_GEF[[#This Row],[C4]])</f>
        <v>GEF7</v>
      </c>
      <c r="G790" s="24" t="str">
        <f>IF(F792="","Pas de GEF pour ces activités",VLOOKUP(Crén_GEF[[#This Row],[C]],Créneau_semaine[],2,FALSE))</f>
        <v xml:space="preserve">36 44 52 7 15 23 31 </v>
      </c>
    </row>
    <row r="791" spans="1:7" ht="18" customHeight="1" x14ac:dyDescent="0.25">
      <c r="A791" s="1" t="s">
        <v>802</v>
      </c>
      <c r="B791" s="1" t="s">
        <v>51</v>
      </c>
      <c r="F791" s="4" t="str">
        <f>CONCATENATE(Crén_GEF[[#This Row],[C1]],Crén_GEF[[#This Row],[C2]],Crén_GEF[[#This Row],[C3]],Crén_GEF[[#This Row],[C4]])</f>
        <v>GEF6</v>
      </c>
      <c r="G791" s="24" t="str">
        <f>IF(F793="","Pas de GEF pour ces activités",VLOOKUP(Crén_GEF[[#This Row],[C]],Créneau_semaine[],2,FALSE))</f>
        <v>43 51 6 14 22 30 38</v>
      </c>
    </row>
    <row r="792" spans="1:7" ht="18" customHeight="1" x14ac:dyDescent="0.25">
      <c r="A792" s="1" t="s">
        <v>803</v>
      </c>
      <c r="B792" s="3" t="s">
        <v>30</v>
      </c>
      <c r="F792" s="4" t="str">
        <f>CONCATENATE(Crén_GEF[[#This Row],[C1]],Crén_GEF[[#This Row],[C2]],Crén_GEF[[#This Row],[C3]],Crén_GEF[[#This Row],[C4]])</f>
        <v>GEF8</v>
      </c>
      <c r="G792" s="24" t="str">
        <f>IF(F794="","Pas de GEF pour ces activités",VLOOKUP(Crén_GEF[[#This Row],[C]],Créneau_semaine[],2,FALSE))</f>
        <v>37 45 53 8 16 24 32</v>
      </c>
    </row>
    <row r="793" spans="1:7" ht="18" customHeight="1" x14ac:dyDescent="0.25">
      <c r="A793" s="1" t="s">
        <v>804</v>
      </c>
      <c r="B793" s="3" t="s">
        <v>17</v>
      </c>
      <c r="C793" s="1" t="s">
        <v>40</v>
      </c>
      <c r="F793" s="4" t="str">
        <f>CONCATENATE(Crén_GEF[[#This Row],[C1]],Crén_GEF[[#This Row],[C2]],Crén_GEF[[#This Row],[C3]],Crén_GEF[[#This Row],[C4]])</f>
        <v>GEF7GEF3</v>
      </c>
      <c r="G793" s="24" t="str">
        <f>IF(F795="","Pas de GEF pour ces activités",VLOOKUP(Crén_GEF[[#This Row],[C]],Créneau_semaine[],2,FALSE))</f>
        <v>36 40 44 48 52 3 7 11 15 19 23 27 31 35</v>
      </c>
    </row>
    <row r="794" spans="1:7" ht="18" customHeight="1" x14ac:dyDescent="0.25">
      <c r="A794" s="1" t="s">
        <v>805</v>
      </c>
      <c r="B794" s="3" t="s">
        <v>33</v>
      </c>
      <c r="C794" s="1" t="s">
        <v>42</v>
      </c>
      <c r="F794" s="4" t="str">
        <f>CONCATENATE(Crén_GEF[[#This Row],[C1]],Crén_GEF[[#This Row],[C2]],Crén_GEF[[#This Row],[C3]],Crén_GEF[[#This Row],[C4]])</f>
        <v>GEF1GEF5</v>
      </c>
      <c r="G794" s="24" t="str">
        <f>IF(F796="","Pas de GEF pour ces activités",VLOOKUP(Crén_GEF[[#This Row],[C]],Créneau_semaine[],2,FALSE))</f>
        <v>38 42 46 50 53 5 9 13 17 21 25 29 33 37</v>
      </c>
    </row>
    <row r="795" spans="1:7" ht="18" customHeight="1" x14ac:dyDescent="0.25">
      <c r="A795" s="1" t="s">
        <v>806</v>
      </c>
      <c r="B795" s="3" t="s">
        <v>30</v>
      </c>
      <c r="F795" s="4" t="str">
        <f>CONCATENATE(Crén_GEF[[#This Row],[C1]],Crén_GEF[[#This Row],[C2]],Crén_GEF[[#This Row],[C3]],Crén_GEF[[#This Row],[C4]])</f>
        <v>GEF8</v>
      </c>
      <c r="G795" s="24" t="str">
        <f>IF(F797="","Pas de GEF pour ces activités",VLOOKUP(Crén_GEF[[#This Row],[C]],Créneau_semaine[],2,FALSE))</f>
        <v>37 45 53 8 16 24 32</v>
      </c>
    </row>
    <row r="796" spans="1:7" ht="18" customHeight="1" x14ac:dyDescent="0.25">
      <c r="A796" s="1" t="s">
        <v>807</v>
      </c>
      <c r="B796" s="3" t="s">
        <v>17</v>
      </c>
      <c r="C796" s="1" t="s">
        <v>40</v>
      </c>
      <c r="F796" s="4" t="str">
        <f>CONCATENATE(Crén_GEF[[#This Row],[C1]],Crén_GEF[[#This Row],[C2]],Crén_GEF[[#This Row],[C3]],Crén_GEF[[#This Row],[C4]])</f>
        <v>GEF7GEF3</v>
      </c>
      <c r="G796" s="24" t="str">
        <f>IF(F798="","Pas de GEF pour ces activités",VLOOKUP(Crén_GEF[[#This Row],[C]],Créneau_semaine[],2,FALSE))</f>
        <v>36 40 44 48 52 3 7 11 15 19 23 27 31 35</v>
      </c>
    </row>
    <row r="797" spans="1:7" ht="18" customHeight="1" x14ac:dyDescent="0.25">
      <c r="A797" s="1" t="s">
        <v>808</v>
      </c>
      <c r="B797" s="8" t="s">
        <v>40</v>
      </c>
      <c r="F797" s="4" t="str">
        <f>CONCATENATE(Crén_GEF[[#This Row],[C1]],Crén_GEF[[#This Row],[C2]],Crén_GEF[[#This Row],[C3]],Crén_GEF[[#This Row],[C4]])</f>
        <v>GEF3</v>
      </c>
      <c r="G797" s="24" t="str">
        <f>IF(F799="","Pas de GEF pour ces activités",VLOOKUP(Crén_GEF[[#This Row],[C]],Créneau_semaine[],2,FALSE))</f>
        <v>40 48 3 11 19 27 35</v>
      </c>
    </row>
    <row r="798" spans="1:7" ht="18" customHeight="1" x14ac:dyDescent="0.25">
      <c r="A798" s="1" t="s">
        <v>809</v>
      </c>
      <c r="B798" s="1" t="s">
        <v>51</v>
      </c>
      <c r="F798" s="4" t="str">
        <f>CONCATENATE(Crén_GEF[[#This Row],[C1]],Crén_GEF[[#This Row],[C2]],Crén_GEF[[#This Row],[C3]],Crén_GEF[[#This Row],[C4]])</f>
        <v>GEF6</v>
      </c>
      <c r="G798" s="24" t="str">
        <f>IF(F800="","Pas de GEF pour ces activités",VLOOKUP(Crén_GEF[[#This Row],[C]],Créneau_semaine[],2,FALSE))</f>
        <v>43 51 6 14 22 30 38</v>
      </c>
    </row>
    <row r="799" spans="1:7" ht="18" customHeight="1" x14ac:dyDescent="0.25">
      <c r="A799" s="1" t="s">
        <v>810</v>
      </c>
      <c r="B799" s="8" t="s">
        <v>9</v>
      </c>
      <c r="F799" s="4" t="str">
        <f>CONCATENATE(Crén_GEF[[#This Row],[C1]],Crén_GEF[[#This Row],[C2]],Crén_GEF[[#This Row],[C3]],Crén_GEF[[#This Row],[C4]])</f>
        <v>GEF2</v>
      </c>
      <c r="G799" s="24" t="str">
        <f>IF(F801="","Pas de GEF pour ces activités",VLOOKUP(Crén_GEF[[#This Row],[C]],Créneau_semaine[],2,FALSE))</f>
        <v>39 47 2 10 18 26 34 0</v>
      </c>
    </row>
    <row r="800" spans="1:7" ht="18" customHeight="1" x14ac:dyDescent="0.25">
      <c r="A800" s="1" t="s">
        <v>811</v>
      </c>
      <c r="B800" s="3" t="s">
        <v>30</v>
      </c>
      <c r="C800" s="2" t="s">
        <v>31</v>
      </c>
      <c r="F800" s="4" t="str">
        <f>CONCATENATE(Crén_GEF[[#This Row],[C1]],Crén_GEF[[#This Row],[C2]],Crén_GEF[[#This Row],[C3]],Crén_GEF[[#This Row],[C4]])</f>
        <v>GEF8GEF4</v>
      </c>
      <c r="G800" s="24" t="str">
        <f>IF(F802="","Pas de GEF pour ces activités",VLOOKUP(Crén_GEF[[#This Row],[C]],Créneau_semaine[],2,FALSE))</f>
        <v>37 41 45 49 53 4 8 12 16 20 24 28 32 36</v>
      </c>
    </row>
    <row r="801" spans="1:7" ht="18" customHeight="1" x14ac:dyDescent="0.25">
      <c r="A801" s="1" t="s">
        <v>812</v>
      </c>
      <c r="B801" s="3" t="s">
        <v>17</v>
      </c>
      <c r="C801" s="1" t="s">
        <v>40</v>
      </c>
      <c r="F801" s="4" t="str">
        <f>CONCATENATE(Crén_GEF[[#This Row],[C1]],Crén_GEF[[#This Row],[C2]],Crén_GEF[[#This Row],[C3]],Crén_GEF[[#This Row],[C4]])</f>
        <v>GEF7GEF3</v>
      </c>
      <c r="G801" s="24" t="str">
        <f>IF(F803="","Pas de GEF pour ces activités",VLOOKUP(Crén_GEF[[#This Row],[C]],Créneau_semaine[],2,FALSE))</f>
        <v>36 40 44 48 52 3 7 11 15 19 23 27 31 35</v>
      </c>
    </row>
    <row r="802" spans="1:7" ht="18" customHeight="1" x14ac:dyDescent="0.25">
      <c r="A802" s="1" t="s">
        <v>813</v>
      </c>
      <c r="B802" s="3" t="s">
        <v>33</v>
      </c>
      <c r="C802" s="1" t="s">
        <v>42</v>
      </c>
      <c r="F802" s="4" t="str">
        <f>CONCATENATE(Crén_GEF[[#This Row],[C1]],Crén_GEF[[#This Row],[C2]],Crén_GEF[[#This Row],[C3]],Crén_GEF[[#This Row],[C4]])</f>
        <v>GEF1GEF5</v>
      </c>
      <c r="G802" s="24" t="str">
        <f>IF(F804="","Pas de GEF pour ces activités",VLOOKUP(Crén_GEF[[#This Row],[C]],Créneau_semaine[],2,FALSE))</f>
        <v>38 42 46 50 53 5 9 13 17 21 25 29 33 37</v>
      </c>
    </row>
    <row r="803" spans="1:7" ht="18" customHeight="1" x14ac:dyDescent="0.25">
      <c r="A803" s="1" t="s">
        <v>814</v>
      </c>
      <c r="B803" s="3" t="s">
        <v>17</v>
      </c>
      <c r="C803" s="1" t="s">
        <v>40</v>
      </c>
      <c r="F803" s="4" t="str">
        <f>CONCATENATE(Crén_GEF[[#This Row],[C1]],Crén_GEF[[#This Row],[C2]],Crén_GEF[[#This Row],[C3]],Crén_GEF[[#This Row],[C4]])</f>
        <v>GEF7GEF3</v>
      </c>
      <c r="G803" s="24" t="str">
        <f>IF(F805="","Pas de GEF pour ces activités",VLOOKUP(Crén_GEF[[#This Row],[C]],Créneau_semaine[],2,FALSE))</f>
        <v>36 40 44 48 52 3 7 11 15 19 23 27 31 35</v>
      </c>
    </row>
    <row r="804" spans="1:7" ht="18" customHeight="1" x14ac:dyDescent="0.25">
      <c r="A804" s="1" t="s">
        <v>815</v>
      </c>
      <c r="B804" s="3" t="s">
        <v>33</v>
      </c>
      <c r="C804" s="1" t="s">
        <v>42</v>
      </c>
      <c r="F804" s="4" t="str">
        <f>CONCATENATE(Crén_GEF[[#This Row],[C1]],Crén_GEF[[#This Row],[C2]],Crén_GEF[[#This Row],[C3]],Crén_GEF[[#This Row],[C4]])</f>
        <v>GEF1GEF5</v>
      </c>
      <c r="G804" s="24" t="str">
        <f>IF(F806="","Pas de GEF pour ces activités",VLOOKUP(Crén_GEF[[#This Row],[C]],Créneau_semaine[],2,FALSE))</f>
        <v>38 42 46 50 53 5 9 13 17 21 25 29 33 37</v>
      </c>
    </row>
    <row r="805" spans="1:7" ht="18" customHeight="1" x14ac:dyDescent="0.25">
      <c r="A805" s="1" t="s">
        <v>816</v>
      </c>
      <c r="B805" s="3" t="s">
        <v>33</v>
      </c>
      <c r="C805" s="1" t="s">
        <v>42</v>
      </c>
      <c r="F805" s="4" t="str">
        <f>CONCATENATE(Crén_GEF[[#This Row],[C1]],Crén_GEF[[#This Row],[C2]],Crén_GEF[[#This Row],[C3]],Crén_GEF[[#This Row],[C4]])</f>
        <v>GEF1GEF5</v>
      </c>
      <c r="G805" s="24" t="str">
        <f>IF(F807="","Pas de GEF pour ces activités",VLOOKUP(Crén_GEF[[#This Row],[C]],Créneau_semaine[],2,FALSE))</f>
        <v>38 42 46 50 53 5 9 13 17 21 25 29 33 37</v>
      </c>
    </row>
    <row r="806" spans="1:7" ht="18" customHeight="1" x14ac:dyDescent="0.25">
      <c r="A806" s="1" t="s">
        <v>817</v>
      </c>
      <c r="B806" s="8" t="s">
        <v>42</v>
      </c>
      <c r="F806" s="4" t="str">
        <f>CONCATENATE(Crén_GEF[[#This Row],[C1]],Crén_GEF[[#This Row],[C2]],Crén_GEF[[#This Row],[C3]],Crén_GEF[[#This Row],[C4]])</f>
        <v>GEF5</v>
      </c>
      <c r="G806" s="24" t="str">
        <f>IF(F808="","Pas de GEF pour ces activités",VLOOKUP(Crén_GEF[[#This Row],[C]],Créneau_semaine[],2,FALSE))</f>
        <v>42 50 5 13 21 29 37</v>
      </c>
    </row>
    <row r="807" spans="1:7" ht="18" customHeight="1" x14ac:dyDescent="0.25">
      <c r="A807" s="1" t="s">
        <v>818</v>
      </c>
      <c r="B807" s="3" t="s">
        <v>30</v>
      </c>
      <c r="F807" s="4" t="str">
        <f>CONCATENATE(Crén_GEF[[#This Row],[C1]],Crén_GEF[[#This Row],[C2]],Crén_GEF[[#This Row],[C3]],Crén_GEF[[#This Row],[C4]])</f>
        <v>GEF8</v>
      </c>
      <c r="G807" s="24" t="str">
        <f>IF(F809="","Pas de GEF pour ces activités",VLOOKUP(Crén_GEF[[#This Row],[C]],Créneau_semaine[],2,FALSE))</f>
        <v>37 45 53 8 16 24 32</v>
      </c>
    </row>
    <row r="808" spans="1:7" ht="18" customHeight="1" x14ac:dyDescent="0.25">
      <c r="A808" s="1" t="s">
        <v>819</v>
      </c>
      <c r="B808" s="3" t="s">
        <v>33</v>
      </c>
      <c r="F808" s="4" t="str">
        <f>CONCATENATE(Crén_GEF[[#This Row],[C1]],Crén_GEF[[#This Row],[C2]],Crén_GEF[[#This Row],[C3]],Crén_GEF[[#This Row],[C4]])</f>
        <v>GEF1</v>
      </c>
      <c r="G808" s="24" t="str">
        <f>IF(F810="","Pas de GEF pour ces activités",VLOOKUP(Crén_GEF[[#This Row],[C]],Créneau_semaine[],2,FALSE))</f>
        <v>38 46 53 9 17 25 33</v>
      </c>
    </row>
    <row r="809" spans="1:7" ht="18" customHeight="1" x14ac:dyDescent="0.25">
      <c r="A809" s="1" t="s">
        <v>820</v>
      </c>
      <c r="B809" s="8" t="s">
        <v>40</v>
      </c>
      <c r="F809" s="4" t="str">
        <f>CONCATENATE(Crén_GEF[[#This Row],[C1]],Crén_GEF[[#This Row],[C2]],Crén_GEF[[#This Row],[C3]],Crén_GEF[[#This Row],[C4]])</f>
        <v>GEF3</v>
      </c>
      <c r="G809" s="24" t="str">
        <f>IF(F811="","Pas de GEF pour ces activités",VLOOKUP(Crén_GEF[[#This Row],[C]],Créneau_semaine[],2,FALSE))</f>
        <v>40 48 3 11 19 27 35</v>
      </c>
    </row>
    <row r="810" spans="1:7" ht="18" customHeight="1" x14ac:dyDescent="0.25">
      <c r="A810" s="1" t="s">
        <v>821</v>
      </c>
      <c r="B810" s="3" t="s">
        <v>31</v>
      </c>
      <c r="F810" s="4" t="str">
        <f>CONCATENATE(Crén_GEF[[#This Row],[C1]],Crén_GEF[[#This Row],[C2]],Crén_GEF[[#This Row],[C3]],Crén_GEF[[#This Row],[C4]])</f>
        <v>GEF4</v>
      </c>
      <c r="G810" s="24" t="str">
        <f>IF(F812="","Pas de GEF pour ces activités",VLOOKUP(Crén_GEF[[#This Row],[C]],Créneau_semaine[],2,FALSE))</f>
        <v>41 49 4 12 20 28 36</v>
      </c>
    </row>
    <row r="811" spans="1:7" ht="18" customHeight="1" x14ac:dyDescent="0.25">
      <c r="A811" s="1" t="s">
        <v>822</v>
      </c>
      <c r="B811" s="3" t="s">
        <v>30</v>
      </c>
      <c r="F811" s="4" t="str">
        <f>CONCATENATE(Crén_GEF[[#This Row],[C1]],Crén_GEF[[#This Row],[C2]],Crén_GEF[[#This Row],[C3]],Crén_GEF[[#This Row],[C4]])</f>
        <v>GEF8</v>
      </c>
      <c r="G811" s="24" t="str">
        <f>IF(F813="","Pas de GEF pour ces activités",VLOOKUP(Crén_GEF[[#This Row],[C]],Créneau_semaine[],2,FALSE))</f>
        <v>37 45 53 8 16 24 32</v>
      </c>
    </row>
    <row r="812" spans="1:7" ht="18" customHeight="1" x14ac:dyDescent="0.25">
      <c r="A812" s="1" t="s">
        <v>823</v>
      </c>
      <c r="B812" s="3" t="s">
        <v>33</v>
      </c>
      <c r="F812" s="4" t="str">
        <f>CONCATENATE(Crén_GEF[[#This Row],[C1]],Crén_GEF[[#This Row],[C2]],Crén_GEF[[#This Row],[C3]],Crén_GEF[[#This Row],[C4]])</f>
        <v>GEF1</v>
      </c>
      <c r="G812" s="24" t="str">
        <f>IF(F814="","Pas de GEF pour ces activités",VLOOKUP(Crén_GEF[[#This Row],[C]],Créneau_semaine[],2,FALSE))</f>
        <v>38 46 53 9 17 25 33</v>
      </c>
    </row>
    <row r="813" spans="1:7" ht="18" customHeight="1" x14ac:dyDescent="0.25">
      <c r="A813" s="1" t="s">
        <v>824</v>
      </c>
      <c r="B813" s="8" t="s">
        <v>9</v>
      </c>
      <c r="F813" s="4" t="str">
        <f>CONCATENATE(Crén_GEF[[#This Row],[C1]],Crén_GEF[[#This Row],[C2]],Crén_GEF[[#This Row],[C3]],Crén_GEF[[#This Row],[C4]])</f>
        <v>GEF2</v>
      </c>
      <c r="G813" s="24" t="str">
        <f>IF(F815="","Pas de GEF pour ces activités",VLOOKUP(Crén_GEF[[#This Row],[C]],Créneau_semaine[],2,FALSE))</f>
        <v>39 47 2 10 18 26 34 0</v>
      </c>
    </row>
    <row r="814" spans="1:7" ht="18" customHeight="1" x14ac:dyDescent="0.25">
      <c r="A814" s="1" t="s">
        <v>825</v>
      </c>
      <c r="B814" s="8" t="s">
        <v>42</v>
      </c>
      <c r="F814" s="4" t="str">
        <f>CONCATENATE(Crén_GEF[[#This Row],[C1]],Crén_GEF[[#This Row],[C2]],Crén_GEF[[#This Row],[C3]],Crén_GEF[[#This Row],[C4]])</f>
        <v>GEF5</v>
      </c>
      <c r="G814" s="24" t="str">
        <f>IF(F816="","Pas de GEF pour ces activités",VLOOKUP(Crén_GEF[[#This Row],[C]],Créneau_semaine[],2,FALSE))</f>
        <v>42 50 5 13 21 29 37</v>
      </c>
    </row>
    <row r="815" spans="1:7" ht="18" customHeight="1" x14ac:dyDescent="0.25">
      <c r="A815" s="1" t="s">
        <v>826</v>
      </c>
      <c r="B815" s="3" t="s">
        <v>31</v>
      </c>
      <c r="F815" s="4" t="str">
        <f>CONCATENATE(Crén_GEF[[#This Row],[C1]],Crén_GEF[[#This Row],[C2]],Crén_GEF[[#This Row],[C3]],Crén_GEF[[#This Row],[C4]])</f>
        <v>GEF4</v>
      </c>
      <c r="G815" s="24" t="str">
        <f>IF(F817="","Pas de GEF pour ces activités",VLOOKUP(Crén_GEF[[#This Row],[C]],Créneau_semaine[],2,FALSE))</f>
        <v>41 49 4 12 20 28 36</v>
      </c>
    </row>
    <row r="816" spans="1:7" ht="18" customHeight="1" x14ac:dyDescent="0.25">
      <c r="A816" s="1" t="s">
        <v>827</v>
      </c>
      <c r="B816" s="8" t="s">
        <v>40</v>
      </c>
      <c r="F816" s="4" t="str">
        <f>CONCATENATE(Crén_GEF[[#This Row],[C1]],Crén_GEF[[#This Row],[C2]],Crén_GEF[[#This Row],[C3]],Crén_GEF[[#This Row],[C4]])</f>
        <v>GEF3</v>
      </c>
      <c r="G816" s="24" t="str">
        <f>IF(F818="","Pas de GEF pour ces activités",VLOOKUP(Crén_GEF[[#This Row],[C]],Créneau_semaine[],2,FALSE))</f>
        <v>40 48 3 11 19 27 35</v>
      </c>
    </row>
    <row r="817" spans="1:7" ht="18" customHeight="1" x14ac:dyDescent="0.25">
      <c r="A817" s="1" t="s">
        <v>828</v>
      </c>
      <c r="B817" s="1" t="s">
        <v>51</v>
      </c>
      <c r="F817" s="4" t="str">
        <f>CONCATENATE(Crén_GEF[[#This Row],[C1]],Crén_GEF[[#This Row],[C2]],Crén_GEF[[#This Row],[C3]],Crén_GEF[[#This Row],[C4]])</f>
        <v>GEF6</v>
      </c>
      <c r="G817" s="24" t="str">
        <f>IF(F819="","Pas de GEF pour ces activités",VLOOKUP(Crén_GEF[[#This Row],[C]],Créneau_semaine[],2,FALSE))</f>
        <v>43 51 6 14 22 30 38</v>
      </c>
    </row>
    <row r="818" spans="1:7" ht="18" customHeight="1" x14ac:dyDescent="0.25">
      <c r="A818" s="1" t="s">
        <v>829</v>
      </c>
      <c r="B818" s="8" t="s">
        <v>42</v>
      </c>
      <c r="F818" s="4" t="str">
        <f>CONCATENATE(Crén_GEF[[#This Row],[C1]],Crén_GEF[[#This Row],[C2]],Crén_GEF[[#This Row],[C3]],Crén_GEF[[#This Row],[C4]])</f>
        <v>GEF5</v>
      </c>
      <c r="G818" s="24" t="str">
        <f>IF(F820="","Pas de GEF pour ces activités",VLOOKUP(Crén_GEF[[#This Row],[C]],Créneau_semaine[],2,FALSE))</f>
        <v>42 50 5 13 21 29 37</v>
      </c>
    </row>
    <row r="819" spans="1:7" ht="18" customHeight="1" x14ac:dyDescent="0.25">
      <c r="A819" s="1" t="s">
        <v>830</v>
      </c>
      <c r="B819" s="3" t="s">
        <v>30</v>
      </c>
      <c r="F819" s="4" t="str">
        <f>CONCATENATE(Crén_GEF[[#This Row],[C1]],Crén_GEF[[#This Row],[C2]],Crén_GEF[[#This Row],[C3]],Crén_GEF[[#This Row],[C4]])</f>
        <v>GEF8</v>
      </c>
      <c r="G819" s="24" t="str">
        <f>IF(F821="","Pas de GEF pour ces activités",VLOOKUP(Crén_GEF[[#This Row],[C]],Créneau_semaine[],2,FALSE))</f>
        <v>37 45 53 8 16 24 32</v>
      </c>
    </row>
    <row r="820" spans="1:7" ht="18" customHeight="1" x14ac:dyDescent="0.25">
      <c r="A820" s="1" t="s">
        <v>831</v>
      </c>
      <c r="B820" s="3" t="s">
        <v>17</v>
      </c>
      <c r="F820" s="4" t="str">
        <f>CONCATENATE(Crén_GEF[[#This Row],[C1]],Crén_GEF[[#This Row],[C2]],Crén_GEF[[#This Row],[C3]],Crén_GEF[[#This Row],[C4]])</f>
        <v>GEF7</v>
      </c>
      <c r="G820" s="24" t="str">
        <f>IF(F822="","Pas de GEF pour ces activités",VLOOKUP(Crén_GEF[[#This Row],[C]],Créneau_semaine[],2,FALSE))</f>
        <v xml:space="preserve">36 44 52 7 15 23 31 </v>
      </c>
    </row>
    <row r="821" spans="1:7" ht="18" customHeight="1" x14ac:dyDescent="0.25">
      <c r="A821" s="1" t="s">
        <v>832</v>
      </c>
      <c r="B821" s="3" t="s">
        <v>33</v>
      </c>
      <c r="F821" s="4" t="str">
        <f>CONCATENATE(Crén_GEF[[#This Row],[C1]],Crén_GEF[[#This Row],[C2]],Crén_GEF[[#This Row],[C3]],Crén_GEF[[#This Row],[C4]])</f>
        <v>GEF1</v>
      </c>
      <c r="G821" s="24" t="str">
        <f>IF(F823="","Pas de GEF pour ces activités",VLOOKUP(Crén_GEF[[#This Row],[C]],Créneau_semaine[],2,FALSE))</f>
        <v>38 46 53 9 17 25 33</v>
      </c>
    </row>
    <row r="822" spans="1:7" ht="18" customHeight="1" x14ac:dyDescent="0.25">
      <c r="A822" s="1" t="s">
        <v>833</v>
      </c>
      <c r="B822" s="1" t="s">
        <v>51</v>
      </c>
      <c r="F822" s="4" t="str">
        <f>CONCATENATE(Crén_GEF[[#This Row],[C1]],Crén_GEF[[#This Row],[C2]],Crén_GEF[[#This Row],[C3]],Crén_GEF[[#This Row],[C4]])</f>
        <v>GEF6</v>
      </c>
      <c r="G822" s="24" t="str">
        <f>IF(F824="","Pas de GEF pour ces activités",VLOOKUP(Crén_GEF[[#This Row],[C]],Créneau_semaine[],2,FALSE))</f>
        <v>43 51 6 14 22 30 38</v>
      </c>
    </row>
    <row r="823" spans="1:7" ht="18" customHeight="1" x14ac:dyDescent="0.25">
      <c r="A823" s="1" t="s">
        <v>834</v>
      </c>
      <c r="B823" s="3" t="s">
        <v>31</v>
      </c>
      <c r="F823" s="4" t="str">
        <f>CONCATENATE(Crén_GEF[[#This Row],[C1]],Crén_GEF[[#This Row],[C2]],Crén_GEF[[#This Row],[C3]],Crén_GEF[[#This Row],[C4]])</f>
        <v>GEF4</v>
      </c>
      <c r="G823" s="24" t="str">
        <f>IF(F825="","Pas de GEF pour ces activités",VLOOKUP(Crén_GEF[[#This Row],[C]],Créneau_semaine[],2,FALSE))</f>
        <v>41 49 4 12 20 28 36</v>
      </c>
    </row>
    <row r="824" spans="1:7" ht="18" customHeight="1" x14ac:dyDescent="0.25">
      <c r="A824" s="1" t="s">
        <v>835</v>
      </c>
      <c r="B824" s="8" t="s">
        <v>9</v>
      </c>
      <c r="F824" s="4" t="str">
        <f>CONCATENATE(Crén_GEF[[#This Row],[C1]],Crén_GEF[[#This Row],[C2]],Crén_GEF[[#This Row],[C3]],Crén_GEF[[#This Row],[C4]])</f>
        <v>GEF2</v>
      </c>
      <c r="G824" s="24" t="str">
        <f>IF(F826="","Pas de GEF pour ces activités",VLOOKUP(Crén_GEF[[#This Row],[C]],Créneau_semaine[],2,FALSE))</f>
        <v>39 47 2 10 18 26 34 0</v>
      </c>
    </row>
    <row r="825" spans="1:7" ht="18" customHeight="1" x14ac:dyDescent="0.25">
      <c r="A825" s="1" t="s">
        <v>836</v>
      </c>
      <c r="B825" s="3" t="s">
        <v>33</v>
      </c>
      <c r="F825" s="4" t="str">
        <f>CONCATENATE(Crén_GEF[[#This Row],[C1]],Crén_GEF[[#This Row],[C2]],Crén_GEF[[#This Row],[C3]],Crén_GEF[[#This Row],[C4]])</f>
        <v>GEF1</v>
      </c>
      <c r="G825" s="24" t="str">
        <f>IF(F827="","Pas de GEF pour ces activités",VLOOKUP(Crén_GEF[[#This Row],[C]],Créneau_semaine[],2,FALSE))</f>
        <v>38 46 53 9 17 25 33</v>
      </c>
    </row>
    <row r="826" spans="1:7" ht="18" customHeight="1" x14ac:dyDescent="0.25">
      <c r="A826" s="1" t="s">
        <v>837</v>
      </c>
      <c r="B826" s="8" t="s">
        <v>40</v>
      </c>
      <c r="F826" s="4" t="str">
        <f>CONCATENATE(Crén_GEF[[#This Row],[C1]],Crén_GEF[[#This Row],[C2]],Crén_GEF[[#This Row],[C3]],Crén_GEF[[#This Row],[C4]])</f>
        <v>GEF3</v>
      </c>
      <c r="G826" s="24" t="str">
        <f>IF(F828="","Pas de GEF pour ces activités",VLOOKUP(Crén_GEF[[#This Row],[C]],Créneau_semaine[],2,FALSE))</f>
        <v>40 48 3 11 19 27 35</v>
      </c>
    </row>
    <row r="827" spans="1:7" ht="18" customHeight="1" x14ac:dyDescent="0.25">
      <c r="A827" s="1" t="s">
        <v>838</v>
      </c>
      <c r="B827" s="3" t="s">
        <v>17</v>
      </c>
      <c r="C827" s="1" t="s">
        <v>40</v>
      </c>
      <c r="F827" s="4" t="str">
        <f>CONCATENATE(Crén_GEF[[#This Row],[C1]],Crén_GEF[[#This Row],[C2]],Crén_GEF[[#This Row],[C3]],Crén_GEF[[#This Row],[C4]])</f>
        <v>GEF7GEF3</v>
      </c>
      <c r="G827" s="24" t="str">
        <f>IF(F829="","Pas de GEF pour ces activités",VLOOKUP(Crén_GEF[[#This Row],[C]],Créneau_semaine[],2,FALSE))</f>
        <v>36 40 44 48 52 3 7 11 15 19 23 27 31 35</v>
      </c>
    </row>
    <row r="828" spans="1:7" ht="18" customHeight="1" x14ac:dyDescent="0.25">
      <c r="A828" s="1" t="s">
        <v>839</v>
      </c>
      <c r="B828" s="1" t="s">
        <v>51</v>
      </c>
      <c r="F828" s="4" t="str">
        <f>CONCATENATE(Crén_GEF[[#This Row],[C1]],Crén_GEF[[#This Row],[C2]],Crén_GEF[[#This Row],[C3]],Crén_GEF[[#This Row],[C4]])</f>
        <v>GEF6</v>
      </c>
      <c r="G828" s="24" t="str">
        <f>IF(F830="","Pas de GEF pour ces activités",VLOOKUP(Crén_GEF[[#This Row],[C]],Créneau_semaine[],2,FALSE))</f>
        <v>43 51 6 14 22 30 38</v>
      </c>
    </row>
    <row r="829" spans="1:7" ht="18" customHeight="1" x14ac:dyDescent="0.25">
      <c r="A829" s="1" t="s">
        <v>840</v>
      </c>
      <c r="B829" s="3" t="s">
        <v>17</v>
      </c>
      <c r="F829" s="4" t="str">
        <f>CONCATENATE(Crén_GEF[[#This Row],[C1]],Crén_GEF[[#This Row],[C2]],Crén_GEF[[#This Row],[C3]],Crén_GEF[[#This Row],[C4]])</f>
        <v>GEF7</v>
      </c>
      <c r="G829" s="24" t="str">
        <f>IF(F831="","Pas de GEF pour ces activités",VLOOKUP(Crén_GEF[[#This Row],[C]],Créneau_semaine[],2,FALSE))</f>
        <v xml:space="preserve">36 44 52 7 15 23 31 </v>
      </c>
    </row>
    <row r="830" spans="1:7" ht="18" customHeight="1" x14ac:dyDescent="0.25">
      <c r="A830" s="1" t="s">
        <v>841</v>
      </c>
      <c r="B830" s="3" t="s">
        <v>17</v>
      </c>
      <c r="C830" s="1" t="s">
        <v>40</v>
      </c>
      <c r="F830" s="4" t="str">
        <f>CONCATENATE(Crén_GEF[[#This Row],[C1]],Crén_GEF[[#This Row],[C2]],Crén_GEF[[#This Row],[C3]],Crén_GEF[[#This Row],[C4]])</f>
        <v>GEF7GEF3</v>
      </c>
      <c r="G830" s="24" t="str">
        <f>IF(F832="","Pas de GEF pour ces activités",VLOOKUP(Crén_GEF[[#This Row],[C]],Créneau_semaine[],2,FALSE))</f>
        <v>36 40 44 48 52 3 7 11 15 19 23 27 31 35</v>
      </c>
    </row>
    <row r="831" spans="1:7" ht="18" customHeight="1" x14ac:dyDescent="0.25">
      <c r="A831" s="1" t="s">
        <v>842</v>
      </c>
      <c r="B831" s="3" t="s">
        <v>17</v>
      </c>
      <c r="C831" s="1" t="s">
        <v>40</v>
      </c>
      <c r="F831" s="4" t="str">
        <f>CONCATENATE(Crén_GEF[[#This Row],[C1]],Crén_GEF[[#This Row],[C2]],Crén_GEF[[#This Row],[C3]],Crén_GEF[[#This Row],[C4]])</f>
        <v>GEF7GEF3</v>
      </c>
      <c r="G831" s="24" t="str">
        <f>IF(F833="","Pas de GEF pour ces activités",VLOOKUP(Crén_GEF[[#This Row],[C]],Créneau_semaine[],2,FALSE))</f>
        <v>36 40 44 48 52 3 7 11 15 19 23 27 31 35</v>
      </c>
    </row>
    <row r="832" spans="1:7" ht="18" customHeight="1" x14ac:dyDescent="0.25">
      <c r="A832" s="1" t="s">
        <v>843</v>
      </c>
      <c r="B832" s="3" t="s">
        <v>33</v>
      </c>
      <c r="C832" s="1" t="s">
        <v>42</v>
      </c>
      <c r="F832" s="4" t="str">
        <f>CONCATENATE(Crén_GEF[[#This Row],[C1]],Crén_GEF[[#This Row],[C2]],Crén_GEF[[#This Row],[C3]],Crén_GEF[[#This Row],[C4]])</f>
        <v>GEF1GEF5</v>
      </c>
      <c r="G832" s="24" t="str">
        <f>IF(F834="","Pas de GEF pour ces activités",VLOOKUP(Crén_GEF[[#This Row],[C]],Créneau_semaine[],2,FALSE))</f>
        <v>38 42 46 50 53 5 9 13 17 21 25 29 33 37</v>
      </c>
    </row>
    <row r="833" spans="1:7" ht="18" customHeight="1" x14ac:dyDescent="0.25">
      <c r="A833" s="1" t="s">
        <v>844</v>
      </c>
      <c r="B833" s="3" t="s">
        <v>33</v>
      </c>
      <c r="C833" s="1" t="s">
        <v>42</v>
      </c>
      <c r="F833" s="4" t="str">
        <f>CONCATENATE(Crén_GEF[[#This Row],[C1]],Crén_GEF[[#This Row],[C2]],Crén_GEF[[#This Row],[C3]],Crén_GEF[[#This Row],[C4]])</f>
        <v>GEF1GEF5</v>
      </c>
      <c r="G833" s="24" t="str">
        <f>IF(F835="","Pas de GEF pour ces activités",VLOOKUP(Crén_GEF[[#This Row],[C]],Créneau_semaine[],2,FALSE))</f>
        <v>38 42 46 50 53 5 9 13 17 21 25 29 33 37</v>
      </c>
    </row>
    <row r="834" spans="1:7" ht="18" customHeight="1" x14ac:dyDescent="0.25">
      <c r="A834" s="1" t="s">
        <v>845</v>
      </c>
      <c r="B834" s="3" t="s">
        <v>30</v>
      </c>
      <c r="C834" s="1" t="s">
        <v>9</v>
      </c>
      <c r="F834" s="4" t="str">
        <f>CONCATENATE(Crén_GEF[[#This Row],[C1]],Crén_GEF[[#This Row],[C2]],Crén_GEF[[#This Row],[C3]],Crén_GEF[[#This Row],[C4]])</f>
        <v>GEF8GEF2</v>
      </c>
      <c r="G834" s="24" t="str">
        <f>IF(F836="","Pas de GEF pour ces activités",VLOOKUP(Crén_GEF[[#This Row],[C]],Créneau_semaine[],2,FALSE))</f>
        <v>37 39 45 47 53 2 8 10 16 18 24 26 32 34</v>
      </c>
    </row>
    <row r="835" spans="1:7" ht="18" customHeight="1" x14ac:dyDescent="0.25">
      <c r="A835" s="1" t="s">
        <v>845</v>
      </c>
      <c r="B835" s="3" t="s">
        <v>31</v>
      </c>
      <c r="C835" s="1" t="s">
        <v>51</v>
      </c>
      <c r="F835" s="4" t="str">
        <f>CONCATENATE(Crén_GEF[[#This Row],[C1]],Crén_GEF[[#This Row],[C2]],Crén_GEF[[#This Row],[C3]],Crén_GEF[[#This Row],[C4]])</f>
        <v>GEF4GEF6</v>
      </c>
      <c r="G835" s="24" t="str">
        <f>IF(F837="","Pas de GEF pour ces activités",VLOOKUP(Crén_GEF[[#This Row],[C]],Créneau_semaine[],2,FALSE))</f>
        <v>41 43 49 51 4 6 12 14 20 22 28 30 36 38</v>
      </c>
    </row>
    <row r="836" spans="1:7" ht="18" customHeight="1" x14ac:dyDescent="0.25">
      <c r="A836" s="1" t="s">
        <v>846</v>
      </c>
      <c r="B836" s="3" t="s">
        <v>30</v>
      </c>
      <c r="C836" s="2" t="s">
        <v>31</v>
      </c>
      <c r="F836" s="4" t="str">
        <f>CONCATENATE(Crén_GEF[[#This Row],[C1]],Crén_GEF[[#This Row],[C2]],Crén_GEF[[#This Row],[C3]],Crén_GEF[[#This Row],[C4]])</f>
        <v>GEF8GEF4</v>
      </c>
      <c r="G836" s="24" t="str">
        <f>IF(F838="","Pas de GEF pour ces activités",VLOOKUP(Crén_GEF[[#This Row],[C]],Créneau_semaine[],2,FALSE))</f>
        <v>37 41 45 49 53 4 8 12 16 20 24 28 32 36</v>
      </c>
    </row>
    <row r="837" spans="1:7" ht="18" customHeight="1" x14ac:dyDescent="0.25">
      <c r="A837" s="1" t="s">
        <v>847</v>
      </c>
      <c r="B837" s="8" t="s">
        <v>9</v>
      </c>
      <c r="C837" s="1" t="s">
        <v>51</v>
      </c>
      <c r="F837" s="4" t="str">
        <f>CONCATENATE(Crén_GEF[[#This Row],[C1]],Crén_GEF[[#This Row],[C2]],Crén_GEF[[#This Row],[C3]],Crén_GEF[[#This Row],[C4]])</f>
        <v>GEF2GEF6</v>
      </c>
      <c r="G837" s="24" t="str">
        <f>IF(F839="","Pas de GEF pour ces activités",VLOOKUP(Crén_GEF[[#This Row],[C]],Créneau_semaine[],2,FALSE))</f>
        <v>39 43 47 51 2 6 10 14 18 22 26 30 34 38</v>
      </c>
    </row>
    <row r="838" spans="1:7" ht="18" customHeight="1" x14ac:dyDescent="0.25">
      <c r="A838" s="1" t="s">
        <v>848</v>
      </c>
      <c r="B838" s="8" t="s">
        <v>40</v>
      </c>
      <c r="F838" s="4" t="str">
        <f>CONCATENATE(Crén_GEF[[#This Row],[C1]],Crén_GEF[[#This Row],[C2]],Crén_GEF[[#This Row],[C3]],Crén_GEF[[#This Row],[C4]])</f>
        <v>GEF3</v>
      </c>
      <c r="G838" s="24" t="str">
        <f>IF(F840="","Pas de GEF pour ces activités",VLOOKUP(Crén_GEF[[#This Row],[C]],Créneau_semaine[],2,FALSE))</f>
        <v>40 48 3 11 19 27 35</v>
      </c>
    </row>
    <row r="839" spans="1:7" ht="18" customHeight="1" x14ac:dyDescent="0.25">
      <c r="A839" s="1" t="s">
        <v>849</v>
      </c>
      <c r="B839" s="3" t="s">
        <v>17</v>
      </c>
      <c r="F839" s="4" t="str">
        <f>CONCATENATE(Crén_GEF[[#This Row],[C1]],Crén_GEF[[#This Row],[C2]],Crén_GEF[[#This Row],[C3]],Crén_GEF[[#This Row],[C4]])</f>
        <v>GEF7</v>
      </c>
      <c r="G839" s="24" t="str">
        <f>IF(F841="","Pas de GEF pour ces activités",VLOOKUP(Crén_GEF[[#This Row],[C]],Créneau_semaine[],2,FALSE))</f>
        <v xml:space="preserve">36 44 52 7 15 23 31 </v>
      </c>
    </row>
    <row r="840" spans="1:7" ht="18" customHeight="1" x14ac:dyDescent="0.25">
      <c r="A840" s="1" t="s">
        <v>850</v>
      </c>
      <c r="B840" s="8" t="s">
        <v>42</v>
      </c>
      <c r="F840" s="4" t="str">
        <f>CONCATENATE(Crén_GEF[[#This Row],[C1]],Crén_GEF[[#This Row],[C2]],Crén_GEF[[#This Row],[C3]],Crén_GEF[[#This Row],[C4]])</f>
        <v>GEF5</v>
      </c>
      <c r="G840" s="24" t="str">
        <f>IF(F842="","Pas de GEF pour ces activités",VLOOKUP(Crén_GEF[[#This Row],[C]],Créneau_semaine[],2,FALSE))</f>
        <v>42 50 5 13 21 29 37</v>
      </c>
    </row>
    <row r="841" spans="1:7" ht="18" customHeight="1" x14ac:dyDescent="0.25">
      <c r="A841" s="1" t="s">
        <v>851</v>
      </c>
      <c r="B841" s="8" t="s">
        <v>9</v>
      </c>
      <c r="C841" s="1" t="s">
        <v>51</v>
      </c>
      <c r="F841" s="4" t="str">
        <f>CONCATENATE(Crén_GEF[[#This Row],[C1]],Crén_GEF[[#This Row],[C2]],Crén_GEF[[#This Row],[C3]],Crén_GEF[[#This Row],[C4]])</f>
        <v>GEF2GEF6</v>
      </c>
      <c r="G841" s="24" t="str">
        <f>IF(F843="","Pas de GEF pour ces activités",VLOOKUP(Crén_GEF[[#This Row],[C]],Créneau_semaine[],2,FALSE))</f>
        <v>39 43 47 51 2 6 10 14 18 22 26 30 34 38</v>
      </c>
    </row>
    <row r="842" spans="1:7" ht="18" customHeight="1" x14ac:dyDescent="0.25">
      <c r="A842" s="1" t="s">
        <v>852</v>
      </c>
      <c r="B842" s="3" t="s">
        <v>17</v>
      </c>
      <c r="C842" s="1" t="s">
        <v>40</v>
      </c>
      <c r="F842" s="4" t="str">
        <f>CONCATENATE(Crén_GEF[[#This Row],[C1]],Crén_GEF[[#This Row],[C2]],Crén_GEF[[#This Row],[C3]],Crén_GEF[[#This Row],[C4]])</f>
        <v>GEF7GEF3</v>
      </c>
      <c r="G842" s="24" t="str">
        <f>IF(F844="","Pas de GEF pour ces activités",VLOOKUP(Crén_GEF[[#This Row],[C]],Créneau_semaine[],2,FALSE))</f>
        <v>36 40 44 48 52 3 7 11 15 19 23 27 31 35</v>
      </c>
    </row>
    <row r="843" spans="1:7" ht="18" customHeight="1" x14ac:dyDescent="0.25">
      <c r="A843" s="1" t="s">
        <v>853</v>
      </c>
      <c r="B843" s="3" t="s">
        <v>33</v>
      </c>
      <c r="C843" s="1" t="s">
        <v>42</v>
      </c>
      <c r="F843" s="4" t="str">
        <f>CONCATENATE(Crén_GEF[[#This Row],[C1]],Crén_GEF[[#This Row],[C2]],Crén_GEF[[#This Row],[C3]],Crén_GEF[[#This Row],[C4]])</f>
        <v>GEF1GEF5</v>
      </c>
      <c r="G843" s="24" t="str">
        <f>IF(F845="","Pas de GEF pour ces activités",VLOOKUP(Crén_GEF[[#This Row],[C]],Créneau_semaine[],2,FALSE))</f>
        <v>38 42 46 50 53 5 9 13 17 21 25 29 33 37</v>
      </c>
    </row>
    <row r="844" spans="1:7" ht="18" customHeight="1" x14ac:dyDescent="0.25">
      <c r="A844" s="1" t="s">
        <v>854</v>
      </c>
      <c r="B844" s="3" t="s">
        <v>33</v>
      </c>
      <c r="F844" s="4" t="str">
        <f>CONCATENATE(Crén_GEF[[#This Row],[C1]],Crén_GEF[[#This Row],[C2]],Crén_GEF[[#This Row],[C3]],Crén_GEF[[#This Row],[C4]])</f>
        <v>GEF1</v>
      </c>
      <c r="G844" s="24" t="str">
        <f>IF(F846="","Pas de GEF pour ces activités",VLOOKUP(Crén_GEF[[#This Row],[C]],Créneau_semaine[],2,FALSE))</f>
        <v>38 46 53 9 17 25 33</v>
      </c>
    </row>
    <row r="845" spans="1:7" ht="18" customHeight="1" x14ac:dyDescent="0.25">
      <c r="A845" s="1" t="s">
        <v>855</v>
      </c>
      <c r="B845" s="3" t="s">
        <v>30</v>
      </c>
      <c r="C845" s="2" t="s">
        <v>31</v>
      </c>
      <c r="F845" s="4" t="str">
        <f>CONCATENATE(Crén_GEF[[#This Row],[C1]],Crén_GEF[[#This Row],[C2]],Crén_GEF[[#This Row],[C3]],Crén_GEF[[#This Row],[C4]])</f>
        <v>GEF8GEF4</v>
      </c>
      <c r="G845" s="24" t="str">
        <f>IF(F847="","Pas de GEF pour ces activités",VLOOKUP(Crén_GEF[[#This Row],[C]],Créneau_semaine[],2,FALSE))</f>
        <v>37 41 45 49 53 4 8 12 16 20 24 28 32 36</v>
      </c>
    </row>
    <row r="846" spans="1:7" ht="18" customHeight="1" x14ac:dyDescent="0.25">
      <c r="A846" s="1" t="s">
        <v>856</v>
      </c>
      <c r="B846" s="8" t="s">
        <v>40</v>
      </c>
      <c r="F846" s="4" t="str">
        <f>CONCATENATE(Crén_GEF[[#This Row],[C1]],Crén_GEF[[#This Row],[C2]],Crén_GEF[[#This Row],[C3]],Crén_GEF[[#This Row],[C4]])</f>
        <v>GEF3</v>
      </c>
      <c r="G846" s="24" t="str">
        <f>IF(F848="","Pas de GEF pour ces activités",VLOOKUP(Crén_GEF[[#This Row],[C]],Créneau_semaine[],2,FALSE))</f>
        <v>40 48 3 11 19 27 35</v>
      </c>
    </row>
    <row r="847" spans="1:7" ht="18" customHeight="1" x14ac:dyDescent="0.25">
      <c r="A847" s="1" t="s">
        <v>857</v>
      </c>
      <c r="B847" s="3" t="s">
        <v>30</v>
      </c>
      <c r="C847" s="2" t="s">
        <v>31</v>
      </c>
      <c r="F847" s="4" t="str">
        <f>CONCATENATE(Crén_GEF[[#This Row],[C1]],Crén_GEF[[#This Row],[C2]],Crén_GEF[[#This Row],[C3]],Crén_GEF[[#This Row],[C4]])</f>
        <v>GEF8GEF4</v>
      </c>
      <c r="G847" s="24" t="str">
        <f>IF(F849="","Pas de GEF pour ces activités",VLOOKUP(Crén_GEF[[#This Row],[C]],Créneau_semaine[],2,FALSE))</f>
        <v>37 41 45 49 53 4 8 12 16 20 24 28 32 36</v>
      </c>
    </row>
    <row r="848" spans="1:7" ht="18" customHeight="1" x14ac:dyDescent="0.25">
      <c r="A848" s="1" t="s">
        <v>858</v>
      </c>
      <c r="B848" s="8" t="s">
        <v>9</v>
      </c>
      <c r="C848" s="1" t="s">
        <v>51</v>
      </c>
      <c r="F848" s="4" t="str">
        <f>CONCATENATE(Crén_GEF[[#This Row],[C1]],Crén_GEF[[#This Row],[C2]],Crén_GEF[[#This Row],[C3]],Crén_GEF[[#This Row],[C4]])</f>
        <v>GEF2GEF6</v>
      </c>
      <c r="G848" s="24" t="str">
        <f>IF(F850="","Pas de GEF pour ces activités",VLOOKUP(Crén_GEF[[#This Row],[C]],Créneau_semaine[],2,FALSE))</f>
        <v>39 43 47 51 2 6 10 14 18 22 26 30 34 38</v>
      </c>
    </row>
    <row r="849" spans="1:7" ht="18" customHeight="1" x14ac:dyDescent="0.25">
      <c r="A849" s="1" t="s">
        <v>859</v>
      </c>
      <c r="B849" s="3" t="s">
        <v>30</v>
      </c>
      <c r="C849" s="2" t="s">
        <v>31</v>
      </c>
      <c r="F849" s="4" t="str">
        <f>CONCATENATE(Crén_GEF[[#This Row],[C1]],Crén_GEF[[#This Row],[C2]],Crén_GEF[[#This Row],[C3]],Crén_GEF[[#This Row],[C4]])</f>
        <v>GEF8GEF4</v>
      </c>
      <c r="G849" s="24" t="str">
        <f>IF(F851="","Pas de GEF pour ces activités",VLOOKUP(Crén_GEF[[#This Row],[C]],Créneau_semaine[],2,FALSE))</f>
        <v>37 41 45 49 53 4 8 12 16 20 24 28 32 36</v>
      </c>
    </row>
    <row r="850" spans="1:7" ht="18" customHeight="1" x14ac:dyDescent="0.25">
      <c r="A850" s="1" t="s">
        <v>860</v>
      </c>
      <c r="B850" s="3" t="s">
        <v>30</v>
      </c>
      <c r="C850" s="2" t="s">
        <v>31</v>
      </c>
      <c r="F850" s="4" t="str">
        <f>CONCATENATE(Crén_GEF[[#This Row],[C1]],Crén_GEF[[#This Row],[C2]],Crén_GEF[[#This Row],[C3]],Crén_GEF[[#This Row],[C4]])</f>
        <v>GEF8GEF4</v>
      </c>
      <c r="G850" s="24" t="str">
        <f>IF(F852="","Pas de GEF pour ces activités",VLOOKUP(Crén_GEF[[#This Row],[C]],Créneau_semaine[],2,FALSE))</f>
        <v>37 41 45 49 53 4 8 12 16 20 24 28 32 36</v>
      </c>
    </row>
    <row r="851" spans="1:7" ht="18" customHeight="1" x14ac:dyDescent="0.25">
      <c r="A851" s="1" t="s">
        <v>861</v>
      </c>
      <c r="B851" s="8" t="s">
        <v>9</v>
      </c>
      <c r="C851" s="1" t="s">
        <v>51</v>
      </c>
      <c r="F851" s="4" t="str">
        <f>CONCATENATE(Crén_GEF[[#This Row],[C1]],Crén_GEF[[#This Row],[C2]],Crén_GEF[[#This Row],[C3]],Crén_GEF[[#This Row],[C4]])</f>
        <v>GEF2GEF6</v>
      </c>
      <c r="G851" s="24" t="str">
        <f>IF(F853="","Pas de GEF pour ces activités",VLOOKUP(Crén_GEF[[#This Row],[C]],Créneau_semaine[],2,FALSE))</f>
        <v>39 43 47 51 2 6 10 14 18 22 26 30 34 38</v>
      </c>
    </row>
    <row r="852" spans="1:7" ht="18" customHeight="1" x14ac:dyDescent="0.25">
      <c r="A852" s="1" t="s">
        <v>862</v>
      </c>
      <c r="B852" s="8" t="s">
        <v>9</v>
      </c>
      <c r="C852" s="1" t="s">
        <v>51</v>
      </c>
      <c r="F852" s="4" t="str">
        <f>CONCATENATE(Crén_GEF[[#This Row],[C1]],Crén_GEF[[#This Row],[C2]],Crén_GEF[[#This Row],[C3]],Crén_GEF[[#This Row],[C4]])</f>
        <v>GEF2GEF6</v>
      </c>
      <c r="G852" s="24" t="str">
        <f>IF(F854="","Pas de GEF pour ces activités",VLOOKUP(Crén_GEF[[#This Row],[C]],Créneau_semaine[],2,FALSE))</f>
        <v>39 43 47 51 2 6 10 14 18 22 26 30 34 38</v>
      </c>
    </row>
    <row r="853" spans="1:7" ht="18" customHeight="1" x14ac:dyDescent="0.25">
      <c r="A853" s="1" t="s">
        <v>863</v>
      </c>
      <c r="B853" s="3" t="s">
        <v>30</v>
      </c>
      <c r="F853" s="4" t="str">
        <f>CONCATENATE(Crén_GEF[[#This Row],[C1]],Crén_GEF[[#This Row],[C2]],Crén_GEF[[#This Row],[C3]],Crén_GEF[[#This Row],[C4]])</f>
        <v>GEF8</v>
      </c>
      <c r="G853" s="24" t="str">
        <f>IF(F855="","Pas de GEF pour ces activités",VLOOKUP(Crén_GEF[[#This Row],[C]],Créneau_semaine[],2,FALSE))</f>
        <v>37 45 53 8 16 24 32</v>
      </c>
    </row>
    <row r="854" spans="1:7" ht="18" customHeight="1" x14ac:dyDescent="0.25">
      <c r="A854" s="1" t="s">
        <v>864</v>
      </c>
      <c r="B854" s="8" t="s">
        <v>42</v>
      </c>
      <c r="F854" s="4" t="str">
        <f>CONCATENATE(Crén_GEF[[#This Row],[C1]],Crén_GEF[[#This Row],[C2]],Crén_GEF[[#This Row],[C3]],Crén_GEF[[#This Row],[C4]])</f>
        <v>GEF5</v>
      </c>
      <c r="G854" s="24" t="str">
        <f>IF(F856="","Pas de GEF pour ces activités",VLOOKUP(Crén_GEF[[#This Row],[C]],Créneau_semaine[],2,FALSE))</f>
        <v>42 50 5 13 21 29 37</v>
      </c>
    </row>
    <row r="855" spans="1:7" ht="18" customHeight="1" x14ac:dyDescent="0.25">
      <c r="A855" s="1" t="s">
        <v>865</v>
      </c>
      <c r="B855" s="3" t="s">
        <v>33</v>
      </c>
      <c r="F855" s="4" t="str">
        <f>CONCATENATE(Crén_GEF[[#This Row],[C1]],Crén_GEF[[#This Row],[C2]],Crén_GEF[[#This Row],[C3]],Crén_GEF[[#This Row],[C4]])</f>
        <v>GEF1</v>
      </c>
      <c r="G855" s="24" t="str">
        <f>IF(F857="","Pas de GEF pour ces activités",VLOOKUP(Crén_GEF[[#This Row],[C]],Créneau_semaine[],2,FALSE))</f>
        <v>38 46 53 9 17 25 33</v>
      </c>
    </row>
    <row r="856" spans="1:7" ht="18" customHeight="1" x14ac:dyDescent="0.25">
      <c r="A856" s="1" t="s">
        <v>866</v>
      </c>
      <c r="B856" s="3" t="s">
        <v>17</v>
      </c>
      <c r="F856" s="4" t="str">
        <f>CONCATENATE(Crén_GEF[[#This Row],[C1]],Crén_GEF[[#This Row],[C2]],Crén_GEF[[#This Row],[C3]],Crén_GEF[[#This Row],[C4]])</f>
        <v>GEF7</v>
      </c>
      <c r="G856" s="24" t="str">
        <f>IF(F858="","Pas de GEF pour ces activités",VLOOKUP(Crén_GEF[[#This Row],[C]],Créneau_semaine[],2,FALSE))</f>
        <v xml:space="preserve">36 44 52 7 15 23 31 </v>
      </c>
    </row>
    <row r="857" spans="1:7" ht="18" customHeight="1" x14ac:dyDescent="0.25">
      <c r="A857" s="1" t="s">
        <v>867</v>
      </c>
      <c r="B857" s="8" t="s">
        <v>42</v>
      </c>
      <c r="F857" s="4" t="str">
        <f>CONCATENATE(Crén_GEF[[#This Row],[C1]],Crén_GEF[[#This Row],[C2]],Crén_GEF[[#This Row],[C3]],Crén_GEF[[#This Row],[C4]])</f>
        <v>GEF5</v>
      </c>
      <c r="G857" s="24" t="str">
        <f>IF(F859="","Pas de GEF pour ces activités",VLOOKUP(Crén_GEF[[#This Row],[C]],Créneau_semaine[],2,FALSE))</f>
        <v>42 50 5 13 21 29 37</v>
      </c>
    </row>
    <row r="858" spans="1:7" ht="18" customHeight="1" x14ac:dyDescent="0.25">
      <c r="A858" s="1" t="s">
        <v>868</v>
      </c>
      <c r="B858" s="3" t="s">
        <v>17</v>
      </c>
      <c r="C858" s="1" t="s">
        <v>40</v>
      </c>
      <c r="F858" s="4" t="str">
        <f>CONCATENATE(Crén_GEF[[#This Row],[C1]],Crén_GEF[[#This Row],[C2]],Crén_GEF[[#This Row],[C3]],Crén_GEF[[#This Row],[C4]])</f>
        <v>GEF7GEF3</v>
      </c>
      <c r="G858" s="24" t="str">
        <f>IF(F860="","Pas de GEF pour ces activités",VLOOKUP(Crén_GEF[[#This Row],[C]],Créneau_semaine[],2,FALSE))</f>
        <v>36 40 44 48 52 3 7 11 15 19 23 27 31 35</v>
      </c>
    </row>
    <row r="859" spans="1:7" ht="18" customHeight="1" x14ac:dyDescent="0.25">
      <c r="A859" s="1" t="s">
        <v>869</v>
      </c>
      <c r="B859" s="3" t="s">
        <v>33</v>
      </c>
      <c r="C859" s="1" t="s">
        <v>42</v>
      </c>
      <c r="F859" s="4" t="str">
        <f>CONCATENATE(Crén_GEF[[#This Row],[C1]],Crén_GEF[[#This Row],[C2]],Crén_GEF[[#This Row],[C3]],Crén_GEF[[#This Row],[C4]])</f>
        <v>GEF1GEF5</v>
      </c>
      <c r="G859" s="24" t="str">
        <f>IF(F861="","Pas de GEF pour ces activités",VLOOKUP(Crén_GEF[[#This Row],[C]],Créneau_semaine[],2,FALSE))</f>
        <v>38 42 46 50 53 5 9 13 17 21 25 29 33 37</v>
      </c>
    </row>
    <row r="860" spans="1:7" ht="18" customHeight="1" x14ac:dyDescent="0.25">
      <c r="A860" s="1" t="s">
        <v>870</v>
      </c>
      <c r="B860" s="8" t="s">
        <v>42</v>
      </c>
      <c r="F860" s="4" t="str">
        <f>CONCATENATE(Crén_GEF[[#This Row],[C1]],Crén_GEF[[#This Row],[C2]],Crén_GEF[[#This Row],[C3]],Crén_GEF[[#This Row],[C4]])</f>
        <v>GEF5</v>
      </c>
      <c r="G860" s="24" t="str">
        <f>IF(F862="","Pas de GEF pour ces activités",VLOOKUP(Crén_GEF[[#This Row],[C]],Créneau_semaine[],2,FALSE))</f>
        <v>42 50 5 13 21 29 37</v>
      </c>
    </row>
    <row r="861" spans="1:7" ht="18" customHeight="1" x14ac:dyDescent="0.25">
      <c r="A861" s="1" t="s">
        <v>871</v>
      </c>
      <c r="B861" s="3" t="s">
        <v>17</v>
      </c>
      <c r="C861" s="1" t="s">
        <v>40</v>
      </c>
      <c r="F861" s="4" t="str">
        <f>CONCATENATE(Crén_GEF[[#This Row],[C1]],Crén_GEF[[#This Row],[C2]],Crén_GEF[[#This Row],[C3]],Crén_GEF[[#This Row],[C4]])</f>
        <v>GEF7GEF3</v>
      </c>
      <c r="G861" s="24" t="str">
        <f>IF(F863="","Pas de GEF pour ces activités",VLOOKUP(Crén_GEF[[#This Row],[C]],Créneau_semaine[],2,FALSE))</f>
        <v>36 40 44 48 52 3 7 11 15 19 23 27 31 35</v>
      </c>
    </row>
    <row r="862" spans="1:7" ht="18" customHeight="1" x14ac:dyDescent="0.25">
      <c r="A862" s="1" t="s">
        <v>872</v>
      </c>
      <c r="B862" s="3" t="s">
        <v>31</v>
      </c>
      <c r="F862" s="4" t="str">
        <f>CONCATENATE(Crén_GEF[[#This Row],[C1]],Crén_GEF[[#This Row],[C2]],Crén_GEF[[#This Row],[C3]],Crén_GEF[[#This Row],[C4]])</f>
        <v>GEF4</v>
      </c>
      <c r="G862" s="24" t="str">
        <f>IF(F864="","Pas de GEF pour ces activités",VLOOKUP(Crén_GEF[[#This Row],[C]],Créneau_semaine[],2,FALSE))</f>
        <v>41 49 4 12 20 28 36</v>
      </c>
    </row>
    <row r="863" spans="1:7" ht="18" customHeight="1" x14ac:dyDescent="0.25">
      <c r="A863" s="1" t="s">
        <v>873</v>
      </c>
      <c r="B863" s="8" t="s">
        <v>42</v>
      </c>
      <c r="F863" s="4" t="str">
        <f>CONCATENATE(Crén_GEF[[#This Row],[C1]],Crén_GEF[[#This Row],[C2]],Crén_GEF[[#This Row],[C3]],Crén_GEF[[#This Row],[C4]])</f>
        <v>GEF5</v>
      </c>
      <c r="G863" s="24" t="str">
        <f>IF(F865="","Pas de GEF pour ces activités",VLOOKUP(Crén_GEF[[#This Row],[C]],Créneau_semaine[],2,FALSE))</f>
        <v>42 50 5 13 21 29 37</v>
      </c>
    </row>
    <row r="864" spans="1:7" ht="18" customHeight="1" x14ac:dyDescent="0.25">
      <c r="A864" s="1" t="s">
        <v>874</v>
      </c>
      <c r="B864" s="8" t="s">
        <v>173</v>
      </c>
      <c r="F864" s="4" t="str">
        <f>CONCATENATE(Crén_GEF[[#This Row],[C1]],Crén_GEF[[#This Row],[C2]],Crén_GEF[[#This Row],[C3]],Crén_GEF[[#This Row],[C4]])</f>
        <v>CRS_PAIR</v>
      </c>
      <c r="G864" s="24" t="str">
        <f>IF(F866="","Pas de GEF pour ces activités",VLOOKUP(Crén_GEF[[#This Row],[C]],Créneau_semaine[],2,FALSE))</f>
        <v>Semaine paire</v>
      </c>
    </row>
    <row r="865" spans="1:7" ht="18" customHeight="1" x14ac:dyDescent="0.25">
      <c r="A865" s="1" t="s">
        <v>875</v>
      </c>
      <c r="B865" s="8" t="s">
        <v>69</v>
      </c>
      <c r="F865" s="4" t="str">
        <f>CONCATENATE(Crén_GEF[[#This Row],[C1]],Crén_GEF[[#This Row],[C2]],Crén_GEF[[#This Row],[C3]],Crén_GEF[[#This Row],[C4]])</f>
        <v>CRS_IMPAIR</v>
      </c>
      <c r="G865" s="24" t="str">
        <f>IF(F867="","Pas de GEF pour ces activités",VLOOKUP(Crén_GEF[[#This Row],[C]],Créneau_semaine[],2,FALSE))</f>
        <v>Semaine impaire</v>
      </c>
    </row>
    <row r="866" spans="1:7" ht="18" customHeight="1" x14ac:dyDescent="0.25">
      <c r="A866" s="1" t="s">
        <v>876</v>
      </c>
      <c r="B866" s="3" t="s">
        <v>30</v>
      </c>
      <c r="F866" s="4" t="str">
        <f>CONCATENATE(Crén_GEF[[#This Row],[C1]],Crén_GEF[[#This Row],[C2]],Crén_GEF[[#This Row],[C3]],Crén_GEF[[#This Row],[C4]])</f>
        <v>GEF8</v>
      </c>
      <c r="G866" s="24" t="str">
        <f>IF(F868="","Pas de GEF pour ces activités",VLOOKUP(Crén_GEF[[#This Row],[C]],Créneau_semaine[],2,FALSE))</f>
        <v>37 45 53 8 16 24 32</v>
      </c>
    </row>
    <row r="867" spans="1:7" ht="18" customHeight="1" x14ac:dyDescent="0.25">
      <c r="A867" s="1" t="s">
        <v>877</v>
      </c>
      <c r="B867" s="3" t="s">
        <v>17</v>
      </c>
      <c r="C867" s="1" t="s">
        <v>40</v>
      </c>
      <c r="F867" s="4" t="str">
        <f>CONCATENATE(Crén_GEF[[#This Row],[C1]],Crén_GEF[[#This Row],[C2]],Crén_GEF[[#This Row],[C3]],Crén_GEF[[#This Row],[C4]])</f>
        <v>GEF7GEF3</v>
      </c>
      <c r="G867" s="24" t="str">
        <f>IF(F869="","Pas de GEF pour ces activités",VLOOKUP(Crén_GEF[[#This Row],[C]],Créneau_semaine[],2,FALSE))</f>
        <v>36 40 44 48 52 3 7 11 15 19 23 27 31 35</v>
      </c>
    </row>
    <row r="868" spans="1:7" ht="18" customHeight="1" x14ac:dyDescent="0.25">
      <c r="A868" s="1" t="s">
        <v>878</v>
      </c>
      <c r="B868" s="8" t="s">
        <v>69</v>
      </c>
      <c r="F868" s="4" t="str">
        <f>CONCATENATE(Crén_GEF[[#This Row],[C1]],Crén_GEF[[#This Row],[C2]],Crén_GEF[[#This Row],[C3]],Crén_GEF[[#This Row],[C4]])</f>
        <v>CRS_IMPAIR</v>
      </c>
      <c r="G868" s="24" t="str">
        <f>IF(F870="","Pas de GEF pour ces activités",VLOOKUP(Crén_GEF[[#This Row],[C]],Créneau_semaine[],2,FALSE))</f>
        <v>Semaine impaire</v>
      </c>
    </row>
    <row r="869" spans="1:7" ht="18" customHeight="1" x14ac:dyDescent="0.25">
      <c r="A869" s="1" t="s">
        <v>879</v>
      </c>
      <c r="B869" s="8" t="s">
        <v>40</v>
      </c>
      <c r="F869" s="4" t="str">
        <f>CONCATENATE(Crén_GEF[[#This Row],[C1]],Crén_GEF[[#This Row],[C2]],Crén_GEF[[#This Row],[C3]],Crén_GEF[[#This Row],[C4]])</f>
        <v>GEF3</v>
      </c>
      <c r="G869" s="24" t="str">
        <f>IF(F871="","Pas de GEF pour ces activités",VLOOKUP(Crén_GEF[[#This Row],[C]],Créneau_semaine[],2,FALSE))</f>
        <v>40 48 3 11 19 27 35</v>
      </c>
    </row>
    <row r="870" spans="1:7" ht="18" customHeight="1" x14ac:dyDescent="0.25">
      <c r="A870" s="1" t="s">
        <v>880</v>
      </c>
      <c r="B870" s="8" t="s">
        <v>42</v>
      </c>
      <c r="F870" s="4" t="str">
        <f>CONCATENATE(Crén_GEF[[#This Row],[C1]],Crén_GEF[[#This Row],[C2]],Crén_GEF[[#This Row],[C3]],Crén_GEF[[#This Row],[C4]])</f>
        <v>GEF5</v>
      </c>
      <c r="G870" s="24" t="str">
        <f>IF(F872="","Pas de GEF pour ces activités",VLOOKUP(Crén_GEF[[#This Row],[C]],Créneau_semaine[],2,FALSE))</f>
        <v>42 50 5 13 21 29 37</v>
      </c>
    </row>
    <row r="871" spans="1:7" ht="18" customHeight="1" x14ac:dyDescent="0.25">
      <c r="A871" s="1" t="s">
        <v>881</v>
      </c>
      <c r="B871" s="3" t="s">
        <v>31</v>
      </c>
      <c r="F871" s="4" t="str">
        <f>CONCATENATE(Crén_GEF[[#This Row],[C1]],Crén_GEF[[#This Row],[C2]],Crén_GEF[[#This Row],[C3]],Crén_GEF[[#This Row],[C4]])</f>
        <v>GEF4</v>
      </c>
      <c r="G871" s="24" t="str">
        <f>IF(F873="","Pas de GEF pour ces activités",VLOOKUP(Crén_GEF[[#This Row],[C]],Créneau_semaine[],2,FALSE))</f>
        <v>41 49 4 12 20 28 36</v>
      </c>
    </row>
    <row r="872" spans="1:7" ht="18" customHeight="1" x14ac:dyDescent="0.25">
      <c r="A872" s="1" t="s">
        <v>882</v>
      </c>
      <c r="B872" s="8" t="s">
        <v>40</v>
      </c>
      <c r="F872" s="4" t="str">
        <f>CONCATENATE(Crén_GEF[[#This Row],[C1]],Crén_GEF[[#This Row],[C2]],Crén_GEF[[#This Row],[C3]],Crén_GEF[[#This Row],[C4]])</f>
        <v>GEF3</v>
      </c>
      <c r="G872" s="24" t="str">
        <f>IF(F874="","Pas de GEF pour ces activités",VLOOKUP(Crén_GEF[[#This Row],[C]],Créneau_semaine[],2,FALSE))</f>
        <v>40 48 3 11 19 27 35</v>
      </c>
    </row>
    <row r="873" spans="1:7" ht="18" customHeight="1" x14ac:dyDescent="0.25">
      <c r="A873" s="1" t="s">
        <v>883</v>
      </c>
      <c r="B873" s="1" t="s">
        <v>51</v>
      </c>
      <c r="F873" s="4" t="str">
        <f>CONCATENATE(Crén_GEF[[#This Row],[C1]],Crén_GEF[[#This Row],[C2]],Crén_GEF[[#This Row],[C3]],Crén_GEF[[#This Row],[C4]])</f>
        <v>GEF6</v>
      </c>
      <c r="G873" s="24" t="str">
        <f>IF(F875="","Pas de GEF pour ces activités",VLOOKUP(Crén_GEF[[#This Row],[C]],Créneau_semaine[],2,FALSE))</f>
        <v>43 51 6 14 22 30 38</v>
      </c>
    </row>
    <row r="874" spans="1:7" ht="18" customHeight="1" x14ac:dyDescent="0.25">
      <c r="A874" s="1" t="s">
        <v>884</v>
      </c>
      <c r="B874" s="8" t="s">
        <v>42</v>
      </c>
      <c r="F874" s="4" t="str">
        <f>CONCATENATE(Crén_GEF[[#This Row],[C1]],Crén_GEF[[#This Row],[C2]],Crén_GEF[[#This Row],[C3]],Crén_GEF[[#This Row],[C4]])</f>
        <v>GEF5</v>
      </c>
      <c r="G874" s="24" t="str">
        <f>IF(F876="","Pas de GEF pour ces activités",VLOOKUP(Crén_GEF[[#This Row],[C]],Créneau_semaine[],2,FALSE))</f>
        <v>42 50 5 13 21 29 37</v>
      </c>
    </row>
    <row r="875" spans="1:7" ht="18" customHeight="1" x14ac:dyDescent="0.25">
      <c r="A875" s="1" t="s">
        <v>885</v>
      </c>
      <c r="B875" s="3" t="s">
        <v>30</v>
      </c>
      <c r="F875" s="4" t="str">
        <f>CONCATENATE(Crén_GEF[[#This Row],[C1]],Crén_GEF[[#This Row],[C2]],Crén_GEF[[#This Row],[C3]],Crén_GEF[[#This Row],[C4]])</f>
        <v>GEF8</v>
      </c>
      <c r="G875" s="24" t="str">
        <f>IF(F877="","Pas de GEF pour ces activités",VLOOKUP(Crén_GEF[[#This Row],[C]],Créneau_semaine[],2,FALSE))</f>
        <v>37 45 53 8 16 24 32</v>
      </c>
    </row>
    <row r="876" spans="1:7" ht="18" customHeight="1" x14ac:dyDescent="0.25">
      <c r="A876" s="1" t="s">
        <v>886</v>
      </c>
      <c r="B876" s="3" t="s">
        <v>17</v>
      </c>
      <c r="F876" s="4" t="str">
        <f>CONCATENATE(Crén_GEF[[#This Row],[C1]],Crén_GEF[[#This Row],[C2]],Crén_GEF[[#This Row],[C3]],Crén_GEF[[#This Row],[C4]])</f>
        <v>GEF7</v>
      </c>
      <c r="G876" s="24" t="str">
        <f>IF(F878="","Pas de GEF pour ces activités",VLOOKUP(Crén_GEF[[#This Row],[C]],Créneau_semaine[],2,FALSE))</f>
        <v xml:space="preserve">36 44 52 7 15 23 31 </v>
      </c>
    </row>
    <row r="877" spans="1:7" ht="18" customHeight="1" x14ac:dyDescent="0.25">
      <c r="A877" s="1" t="s">
        <v>887</v>
      </c>
      <c r="B877" s="8" t="s">
        <v>9</v>
      </c>
      <c r="F877" s="4" t="str">
        <f>CONCATENATE(Crén_GEF[[#This Row],[C1]],Crén_GEF[[#This Row],[C2]],Crén_GEF[[#This Row],[C3]],Crén_GEF[[#This Row],[C4]])</f>
        <v>GEF2</v>
      </c>
      <c r="G877" s="24" t="str">
        <f>IF(F879="","Pas de GEF pour ces activités",VLOOKUP(Crén_GEF[[#This Row],[C]],Créneau_semaine[],2,FALSE))</f>
        <v>39 47 2 10 18 26 34 0</v>
      </c>
    </row>
    <row r="878" spans="1:7" ht="18" customHeight="1" x14ac:dyDescent="0.25">
      <c r="A878" s="1" t="s">
        <v>888</v>
      </c>
      <c r="B878" s="3" t="s">
        <v>33</v>
      </c>
      <c r="F878" s="4" t="str">
        <f>CONCATENATE(Crén_GEF[[#This Row],[C1]],Crén_GEF[[#This Row],[C2]],Crén_GEF[[#This Row],[C3]],Crén_GEF[[#This Row],[C4]])</f>
        <v>GEF1</v>
      </c>
      <c r="G878" s="24" t="str">
        <f>IF(F880="","Pas de GEF pour ces activités",VLOOKUP(Crén_GEF[[#This Row],[C]],Créneau_semaine[],2,FALSE))</f>
        <v>38 46 53 9 17 25 33</v>
      </c>
    </row>
    <row r="879" spans="1:7" ht="18" customHeight="1" x14ac:dyDescent="0.25">
      <c r="A879" s="1" t="s">
        <v>889</v>
      </c>
      <c r="B879" s="3" t="s">
        <v>31</v>
      </c>
      <c r="F879" s="4" t="str">
        <f>CONCATENATE(Crén_GEF[[#This Row],[C1]],Crén_GEF[[#This Row],[C2]],Crén_GEF[[#This Row],[C3]],Crén_GEF[[#This Row],[C4]])</f>
        <v>GEF4</v>
      </c>
      <c r="G879" s="24" t="str">
        <f>IF(F881="","Pas de GEF pour ces activités",VLOOKUP(Crén_GEF[[#This Row],[C]],Créneau_semaine[],2,FALSE))</f>
        <v>41 49 4 12 20 28 36</v>
      </c>
    </row>
    <row r="880" spans="1:7" ht="18" customHeight="1" x14ac:dyDescent="0.25">
      <c r="A880" s="1" t="s">
        <v>890</v>
      </c>
      <c r="B880" s="8" t="s">
        <v>40</v>
      </c>
      <c r="F880" s="4" t="str">
        <f>CONCATENATE(Crén_GEF[[#This Row],[C1]],Crén_GEF[[#This Row],[C2]],Crén_GEF[[#This Row],[C3]],Crén_GEF[[#This Row],[C4]])</f>
        <v>GEF3</v>
      </c>
      <c r="G880" s="24" t="str">
        <f>IF(F882="","Pas de GEF pour ces activités",VLOOKUP(Crén_GEF[[#This Row],[C]],Créneau_semaine[],2,FALSE))</f>
        <v>40 48 3 11 19 27 35</v>
      </c>
    </row>
    <row r="881" spans="1:7" ht="18" customHeight="1" x14ac:dyDescent="0.25">
      <c r="A881" s="1" t="s">
        <v>891</v>
      </c>
      <c r="B881" s="1" t="s">
        <v>51</v>
      </c>
      <c r="F881" s="4" t="str">
        <f>CONCATENATE(Crén_GEF[[#This Row],[C1]],Crén_GEF[[#This Row],[C2]],Crén_GEF[[#This Row],[C3]],Crén_GEF[[#This Row],[C4]])</f>
        <v>GEF6</v>
      </c>
      <c r="G881" s="24" t="str">
        <f>IF(F883="","Pas de GEF pour ces activités",VLOOKUP(Crén_GEF[[#This Row],[C]],Créneau_semaine[],2,FALSE))</f>
        <v>43 51 6 14 22 30 38</v>
      </c>
    </row>
    <row r="882" spans="1:7" ht="18" customHeight="1" x14ac:dyDescent="0.25">
      <c r="A882" s="1" t="s">
        <v>892</v>
      </c>
      <c r="B882" s="8" t="s">
        <v>9</v>
      </c>
      <c r="F882" s="4" t="str">
        <f>CONCATENATE(Crén_GEF[[#This Row],[C1]],Crén_GEF[[#This Row],[C2]],Crén_GEF[[#This Row],[C3]],Crén_GEF[[#This Row],[C4]])</f>
        <v>GEF2</v>
      </c>
      <c r="G882" s="24" t="str">
        <f>IF(F884="","Pas de GEF pour ces activités",VLOOKUP(Crén_GEF[[#This Row],[C]],Créneau_semaine[],2,FALSE))</f>
        <v>39 47 2 10 18 26 34 0</v>
      </c>
    </row>
    <row r="883" spans="1:7" ht="18" customHeight="1" x14ac:dyDescent="0.25">
      <c r="A883" s="1" t="s">
        <v>893</v>
      </c>
      <c r="B883" s="8" t="s">
        <v>42</v>
      </c>
      <c r="F883" s="4" t="str">
        <f>CONCATENATE(Crén_GEF[[#This Row],[C1]],Crén_GEF[[#This Row],[C2]],Crén_GEF[[#This Row],[C3]],Crén_GEF[[#This Row],[C4]])</f>
        <v>GEF5</v>
      </c>
      <c r="G883" s="24" t="str">
        <f>IF(F885="","Pas de GEF pour ces activités",VLOOKUP(Crén_GEF[[#This Row],[C]],Créneau_semaine[],2,FALSE))</f>
        <v>42 50 5 13 21 29 37</v>
      </c>
    </row>
    <row r="884" spans="1:7" ht="18" customHeight="1" x14ac:dyDescent="0.25">
      <c r="A884" s="1" t="s">
        <v>894</v>
      </c>
      <c r="B884" s="8" t="s">
        <v>42</v>
      </c>
      <c r="F884" s="4" t="str">
        <f>CONCATENATE(Crén_GEF[[#This Row],[C1]],Crén_GEF[[#This Row],[C2]],Crén_GEF[[#This Row],[C3]],Crén_GEF[[#This Row],[C4]])</f>
        <v>GEF5</v>
      </c>
      <c r="G884" s="24" t="str">
        <f>IF(F886="","Pas de GEF pour ces activités",VLOOKUP(Crén_GEF[[#This Row],[C]],Créneau_semaine[],2,FALSE))</f>
        <v>42 50 5 13 21 29 37</v>
      </c>
    </row>
    <row r="885" spans="1:7" ht="18" customHeight="1" x14ac:dyDescent="0.25">
      <c r="A885" s="1" t="s">
        <v>895</v>
      </c>
      <c r="B885" s="8" t="s">
        <v>9</v>
      </c>
      <c r="F885" s="4" t="str">
        <f>CONCATENATE(Crén_GEF[[#This Row],[C1]],Crén_GEF[[#This Row],[C2]],Crén_GEF[[#This Row],[C3]],Crén_GEF[[#This Row],[C4]])</f>
        <v>GEF2</v>
      </c>
      <c r="G885" s="24" t="str">
        <f>IF(F887="","Pas de GEF pour ces activités",VLOOKUP(Crén_GEF[[#This Row],[C]],Créneau_semaine[],2,FALSE))</f>
        <v>39 47 2 10 18 26 34 0</v>
      </c>
    </row>
    <row r="886" spans="1:7" ht="18" customHeight="1" x14ac:dyDescent="0.25">
      <c r="A886" s="1" t="s">
        <v>896</v>
      </c>
      <c r="B886" s="8" t="s">
        <v>42</v>
      </c>
      <c r="F886" s="4" t="str">
        <f>CONCATENATE(Crén_GEF[[#This Row],[C1]],Crén_GEF[[#This Row],[C2]],Crén_GEF[[#This Row],[C3]],Crén_GEF[[#This Row],[C4]])</f>
        <v>GEF5</v>
      </c>
      <c r="G886" s="24" t="str">
        <f>IF(F888="","Pas de GEF pour ces activités",VLOOKUP(Crén_GEF[[#This Row],[C]],Créneau_semaine[],2,FALSE))</f>
        <v>42 50 5 13 21 29 37</v>
      </c>
    </row>
    <row r="887" spans="1:7" ht="18" customHeight="1" x14ac:dyDescent="0.25">
      <c r="A887" s="1" t="s">
        <v>897</v>
      </c>
      <c r="B887" s="3" t="s">
        <v>17</v>
      </c>
      <c r="F887" s="4" t="str">
        <f>CONCATENATE(Crén_GEF[[#This Row],[C1]],Crén_GEF[[#This Row],[C2]],Crén_GEF[[#This Row],[C3]],Crén_GEF[[#This Row],[C4]])</f>
        <v>GEF7</v>
      </c>
      <c r="G887" s="24" t="str">
        <f>IF(F889="","Pas de GEF pour ces activités",VLOOKUP(Crén_GEF[[#This Row],[C]],Créneau_semaine[],2,FALSE))</f>
        <v xml:space="preserve">36 44 52 7 15 23 31 </v>
      </c>
    </row>
    <row r="888" spans="1:7" ht="18" customHeight="1" x14ac:dyDescent="0.25">
      <c r="A888" s="1" t="s">
        <v>898</v>
      </c>
      <c r="B888" s="3" t="s">
        <v>17</v>
      </c>
      <c r="F888" s="4" t="str">
        <f>CONCATENATE(Crén_GEF[[#This Row],[C1]],Crén_GEF[[#This Row],[C2]],Crén_GEF[[#This Row],[C3]],Crén_GEF[[#This Row],[C4]])</f>
        <v>GEF7</v>
      </c>
      <c r="G888" s="24" t="str">
        <f>IF(F890="","Pas de GEF pour ces activités",VLOOKUP(Crén_GEF[[#This Row],[C]],Créneau_semaine[],2,FALSE))</f>
        <v xml:space="preserve">36 44 52 7 15 23 31 </v>
      </c>
    </row>
    <row r="889" spans="1:7" ht="18" customHeight="1" x14ac:dyDescent="0.25">
      <c r="A889" s="1" t="s">
        <v>899</v>
      </c>
      <c r="B889" s="3" t="s">
        <v>30</v>
      </c>
      <c r="C889" s="2" t="s">
        <v>31</v>
      </c>
      <c r="F889" s="4" t="str">
        <f>CONCATENATE(Crén_GEF[[#This Row],[C1]],Crén_GEF[[#This Row],[C2]],Crén_GEF[[#This Row],[C3]],Crén_GEF[[#This Row],[C4]])</f>
        <v>GEF8GEF4</v>
      </c>
      <c r="G889" s="24" t="str">
        <f>IF(F891="","Pas de GEF pour ces activités",VLOOKUP(Crén_GEF[[#This Row],[C]],Créneau_semaine[],2,FALSE))</f>
        <v>37 41 45 49 53 4 8 12 16 20 24 28 32 36</v>
      </c>
    </row>
    <row r="890" spans="1:7" ht="18" customHeight="1" x14ac:dyDescent="0.25">
      <c r="A890" s="1" t="s">
        <v>900</v>
      </c>
      <c r="B890" s="3" t="s">
        <v>30</v>
      </c>
      <c r="F890" s="4" t="str">
        <f>CONCATENATE(Crén_GEF[[#This Row],[C1]],Crén_GEF[[#This Row],[C2]],Crén_GEF[[#This Row],[C3]],Crén_GEF[[#This Row],[C4]])</f>
        <v>GEF8</v>
      </c>
      <c r="G890" s="24" t="str">
        <f>IF(F892="","Pas de GEF pour ces activités",VLOOKUP(Crén_GEF[[#This Row],[C]],Créneau_semaine[],2,FALSE))</f>
        <v>37 45 53 8 16 24 32</v>
      </c>
    </row>
    <row r="891" spans="1:7" ht="18" customHeight="1" x14ac:dyDescent="0.25">
      <c r="A891" s="1" t="s">
        <v>901</v>
      </c>
      <c r="B891" s="3" t="s">
        <v>17</v>
      </c>
      <c r="C891" s="1" t="s">
        <v>40</v>
      </c>
      <c r="F891" s="4" t="str">
        <f>CONCATENATE(Crén_GEF[[#This Row],[C1]],Crén_GEF[[#This Row],[C2]],Crén_GEF[[#This Row],[C3]],Crén_GEF[[#This Row],[C4]])</f>
        <v>GEF7GEF3</v>
      </c>
      <c r="G891" s="24" t="str">
        <f>IF(F893="","Pas de GEF pour ces activités",VLOOKUP(Crén_GEF[[#This Row],[C]],Créneau_semaine[],2,FALSE))</f>
        <v>36 40 44 48 52 3 7 11 15 19 23 27 31 35</v>
      </c>
    </row>
    <row r="892" spans="1:7" ht="18" customHeight="1" x14ac:dyDescent="0.25">
      <c r="A892" s="1" t="s">
        <v>902</v>
      </c>
      <c r="B892" s="8" t="s">
        <v>69</v>
      </c>
      <c r="F892" s="4" t="str">
        <f>CONCATENATE(Crén_GEF[[#This Row],[C1]],Crén_GEF[[#This Row],[C2]],Crén_GEF[[#This Row],[C3]],Crén_GEF[[#This Row],[C4]])</f>
        <v>CRS_IMPAIR</v>
      </c>
      <c r="G892" s="24" t="str">
        <f>IF(F894="","Pas de GEF pour ces activités",VLOOKUP(Crén_GEF[[#This Row],[C]],Créneau_semaine[],2,FALSE))</f>
        <v>Semaine impaire</v>
      </c>
    </row>
    <row r="893" spans="1:7" ht="18" customHeight="1" x14ac:dyDescent="0.25">
      <c r="A893" s="1" t="s">
        <v>903</v>
      </c>
      <c r="B893" s="3" t="s">
        <v>30</v>
      </c>
      <c r="C893" s="2" t="s">
        <v>31</v>
      </c>
      <c r="F893" s="4" t="str">
        <f>CONCATENATE(Crén_GEF[[#This Row],[C1]],Crén_GEF[[#This Row],[C2]],Crén_GEF[[#This Row],[C3]],Crén_GEF[[#This Row],[C4]])</f>
        <v>GEF8GEF4</v>
      </c>
      <c r="G893" s="24" t="str">
        <f>IF(F895="","Pas de GEF pour ces activités",VLOOKUP(Crén_GEF[[#This Row],[C]],Créneau_semaine[],2,FALSE))</f>
        <v>37 41 45 49 53 4 8 12 16 20 24 28 32 36</v>
      </c>
    </row>
    <row r="894" spans="1:7" ht="18" customHeight="1" x14ac:dyDescent="0.25">
      <c r="A894" s="1" t="s">
        <v>904</v>
      </c>
      <c r="B894" s="8" t="s">
        <v>40</v>
      </c>
      <c r="F894" s="4" t="str">
        <f>CONCATENATE(Crén_GEF[[#This Row],[C1]],Crén_GEF[[#This Row],[C2]],Crén_GEF[[#This Row],[C3]],Crén_GEF[[#This Row],[C4]])</f>
        <v>GEF3</v>
      </c>
      <c r="G894" s="24" t="str">
        <f>IF(F896="","Pas de GEF pour ces activités",VLOOKUP(Crén_GEF[[#This Row],[C]],Créneau_semaine[],2,FALSE))</f>
        <v>40 48 3 11 19 27 35</v>
      </c>
    </row>
    <row r="895" spans="1:7" ht="18" customHeight="1" x14ac:dyDescent="0.25">
      <c r="A895" s="1" t="s">
        <v>905</v>
      </c>
      <c r="B895" s="3" t="s">
        <v>17</v>
      </c>
      <c r="F895" s="4" t="str">
        <f>CONCATENATE(Crén_GEF[[#This Row],[C1]],Crén_GEF[[#This Row],[C2]],Crén_GEF[[#This Row],[C3]],Crén_GEF[[#This Row],[C4]])</f>
        <v>GEF7</v>
      </c>
      <c r="G895" s="24" t="str">
        <f>IF(F897="","Pas de GEF pour ces activités",VLOOKUP(Crén_GEF[[#This Row],[C]],Créneau_semaine[],2,FALSE))</f>
        <v xml:space="preserve">36 44 52 7 15 23 31 </v>
      </c>
    </row>
    <row r="896" spans="1:7" ht="18" customHeight="1" x14ac:dyDescent="0.25">
      <c r="A896" s="1" t="s">
        <v>906</v>
      </c>
      <c r="B896" s="3" t="s">
        <v>30</v>
      </c>
      <c r="C896" s="2" t="s">
        <v>31</v>
      </c>
      <c r="F896" s="4" t="str">
        <f>CONCATENATE(Crén_GEF[[#This Row],[C1]],Crén_GEF[[#This Row],[C2]],Crén_GEF[[#This Row],[C3]],Crén_GEF[[#This Row],[C4]])</f>
        <v>GEF8GEF4</v>
      </c>
      <c r="G896" s="24" t="str">
        <f>IF(F898="","Pas de GEF pour ces activités",VLOOKUP(Crén_GEF[[#This Row],[C]],Créneau_semaine[],2,FALSE))</f>
        <v>37 41 45 49 53 4 8 12 16 20 24 28 32 36</v>
      </c>
    </row>
    <row r="897" spans="1:7" ht="18" customHeight="1" x14ac:dyDescent="0.25">
      <c r="A897" s="1" t="s">
        <v>907</v>
      </c>
      <c r="B897" s="8" t="s">
        <v>9</v>
      </c>
      <c r="C897" s="1" t="s">
        <v>51</v>
      </c>
      <c r="F897" s="4" t="str">
        <f>CONCATENATE(Crén_GEF[[#This Row],[C1]],Crén_GEF[[#This Row],[C2]],Crén_GEF[[#This Row],[C3]],Crén_GEF[[#This Row],[C4]])</f>
        <v>GEF2GEF6</v>
      </c>
      <c r="G897" s="24" t="str">
        <f>IF(F899="","Pas de GEF pour ces activités",VLOOKUP(Crén_GEF[[#This Row],[C]],Créneau_semaine[],2,FALSE))</f>
        <v>39 43 47 51 2 6 10 14 18 22 26 30 34 38</v>
      </c>
    </row>
    <row r="898" spans="1:7" ht="18" customHeight="1" x14ac:dyDescent="0.25">
      <c r="A898" s="1" t="s">
        <v>908</v>
      </c>
      <c r="B898" s="3" t="s">
        <v>17</v>
      </c>
      <c r="C898" s="1" t="s">
        <v>40</v>
      </c>
      <c r="F898" s="4" t="str">
        <f>CONCATENATE(Crén_GEF[[#This Row],[C1]],Crén_GEF[[#This Row],[C2]],Crén_GEF[[#This Row],[C3]],Crén_GEF[[#This Row],[C4]])</f>
        <v>GEF7GEF3</v>
      </c>
      <c r="G898" s="24" t="str">
        <f>IF(F900="","Pas de GEF pour ces activités",VLOOKUP(Crén_GEF[[#This Row],[C]],Créneau_semaine[],2,FALSE))</f>
        <v>36 40 44 48 52 3 7 11 15 19 23 27 31 35</v>
      </c>
    </row>
    <row r="899" spans="1:7" ht="18" customHeight="1" x14ac:dyDescent="0.25">
      <c r="A899" s="1" t="s">
        <v>909</v>
      </c>
      <c r="B899" s="3" t="s">
        <v>30</v>
      </c>
      <c r="C899" s="2" t="s">
        <v>31</v>
      </c>
      <c r="F899" s="4" t="str">
        <f>CONCATENATE(Crén_GEF[[#This Row],[C1]],Crén_GEF[[#This Row],[C2]],Crén_GEF[[#This Row],[C3]],Crén_GEF[[#This Row],[C4]])</f>
        <v>GEF8GEF4</v>
      </c>
      <c r="G899" s="24" t="str">
        <f>IF(F901="","Pas de GEF pour ces activités",VLOOKUP(Crén_GEF[[#This Row],[C]],Créneau_semaine[],2,FALSE))</f>
        <v>37 41 45 49 53 4 8 12 16 20 24 28 32 36</v>
      </c>
    </row>
    <row r="900" spans="1:7" ht="18" customHeight="1" x14ac:dyDescent="0.25">
      <c r="A900" s="1" t="s">
        <v>910</v>
      </c>
      <c r="B900" s="3" t="s">
        <v>33</v>
      </c>
      <c r="C900" s="1" t="s">
        <v>42</v>
      </c>
      <c r="F900" s="4" t="str">
        <f>CONCATENATE(Crén_GEF[[#This Row],[C1]],Crén_GEF[[#This Row],[C2]],Crén_GEF[[#This Row],[C3]],Crén_GEF[[#This Row],[C4]])</f>
        <v>GEF1GEF5</v>
      </c>
      <c r="G900" s="24" t="str">
        <f>IF(F902="","Pas de GEF pour ces activités",VLOOKUP(Crén_GEF[[#This Row],[C]],Créneau_semaine[],2,FALSE))</f>
        <v>38 42 46 50 53 5 9 13 17 21 25 29 33 37</v>
      </c>
    </row>
    <row r="901" spans="1:7" ht="18" customHeight="1" x14ac:dyDescent="0.25">
      <c r="A901" s="1" t="s">
        <v>911</v>
      </c>
      <c r="B901" s="3" t="s">
        <v>17</v>
      </c>
      <c r="C901" s="1" t="s">
        <v>40</v>
      </c>
      <c r="F901" s="4" t="str">
        <f>CONCATENATE(Crén_GEF[[#This Row],[C1]],Crén_GEF[[#This Row],[C2]],Crén_GEF[[#This Row],[C3]],Crén_GEF[[#This Row],[C4]])</f>
        <v>GEF7GEF3</v>
      </c>
      <c r="G901" s="24" t="str">
        <f>IF(F903="","Pas de GEF pour ces activités",VLOOKUP(Crén_GEF[[#This Row],[C]],Créneau_semaine[],2,FALSE))</f>
        <v>36 40 44 48 52 3 7 11 15 19 23 27 31 35</v>
      </c>
    </row>
    <row r="902" spans="1:7" ht="18" customHeight="1" x14ac:dyDescent="0.25">
      <c r="A902" s="1" t="s">
        <v>912</v>
      </c>
      <c r="B902" s="3" t="s">
        <v>17</v>
      </c>
      <c r="F902" s="4" t="str">
        <f>CONCATENATE(Crén_GEF[[#This Row],[C1]],Crén_GEF[[#This Row],[C2]],Crén_GEF[[#This Row],[C3]],Crén_GEF[[#This Row],[C4]])</f>
        <v>GEF7</v>
      </c>
      <c r="G902" s="24" t="str">
        <f>IF(F904="","Pas de GEF pour ces activités",VLOOKUP(Crén_GEF[[#This Row],[C]],Créneau_semaine[],2,FALSE))</f>
        <v xml:space="preserve">36 44 52 7 15 23 31 </v>
      </c>
    </row>
    <row r="903" spans="1:7" ht="18" customHeight="1" x14ac:dyDescent="0.25">
      <c r="A903" s="1" t="s">
        <v>913</v>
      </c>
      <c r="B903" s="8" t="s">
        <v>40</v>
      </c>
      <c r="F903" s="4" t="str">
        <f>CONCATENATE(Crén_GEF[[#This Row],[C1]],Crén_GEF[[#This Row],[C2]],Crén_GEF[[#This Row],[C3]],Crén_GEF[[#This Row],[C4]])</f>
        <v>GEF3</v>
      </c>
      <c r="G903" s="24" t="str">
        <f>IF(F905="","Pas de GEF pour ces activités",VLOOKUP(Crén_GEF[[#This Row],[C]],Créneau_semaine[],2,FALSE))</f>
        <v>40 48 3 11 19 27 35</v>
      </c>
    </row>
    <row r="904" spans="1:7" ht="18" customHeight="1" x14ac:dyDescent="0.25">
      <c r="A904" s="1" t="s">
        <v>914</v>
      </c>
      <c r="B904" s="8" t="s">
        <v>42</v>
      </c>
      <c r="F904" s="4" t="str">
        <f>CONCATENATE(Crén_GEF[[#This Row],[C1]],Crén_GEF[[#This Row],[C2]],Crén_GEF[[#This Row],[C3]],Crén_GEF[[#This Row],[C4]])</f>
        <v>GEF5</v>
      </c>
      <c r="G904" s="24" t="str">
        <f>IF(F906="","Pas de GEF pour ces activités",VLOOKUP(Crén_GEF[[#This Row],[C]],Créneau_semaine[],2,FALSE))</f>
        <v>42 50 5 13 21 29 37</v>
      </c>
    </row>
    <row r="905" spans="1:7" ht="18" customHeight="1" x14ac:dyDescent="0.25">
      <c r="A905" s="1" t="s">
        <v>915</v>
      </c>
      <c r="B905" s="1" t="s">
        <v>51</v>
      </c>
      <c r="F905" s="4" t="str">
        <f>CONCATENATE(Crén_GEF[[#This Row],[C1]],Crén_GEF[[#This Row],[C2]],Crén_GEF[[#This Row],[C3]],Crén_GEF[[#This Row],[C4]])</f>
        <v>GEF6</v>
      </c>
      <c r="G905" s="24" t="str">
        <f>IF(F907="","Pas de GEF pour ces activités",VLOOKUP(Crén_GEF[[#This Row],[C]],Créneau_semaine[],2,FALSE))</f>
        <v>43 51 6 14 22 30 38</v>
      </c>
    </row>
    <row r="906" spans="1:7" ht="18" customHeight="1" x14ac:dyDescent="0.25">
      <c r="A906" s="1" t="s">
        <v>916</v>
      </c>
      <c r="B906" s="3" t="s">
        <v>33</v>
      </c>
      <c r="F906" s="4" t="str">
        <f>CONCATENATE(Crén_GEF[[#This Row],[C1]],Crén_GEF[[#This Row],[C2]],Crén_GEF[[#This Row],[C3]],Crén_GEF[[#This Row],[C4]])</f>
        <v>GEF1</v>
      </c>
      <c r="G906" s="24" t="str">
        <f>IF(F908="","Pas de GEF pour ces activités",VLOOKUP(Crén_GEF[[#This Row],[C]],Créneau_semaine[],2,FALSE))</f>
        <v>38 46 53 9 17 25 33</v>
      </c>
    </row>
    <row r="907" spans="1:7" ht="18" customHeight="1" x14ac:dyDescent="0.25">
      <c r="A907" s="1" t="s">
        <v>917</v>
      </c>
      <c r="B907" s="3" t="s">
        <v>31</v>
      </c>
      <c r="F907" s="4" t="str">
        <f>CONCATENATE(Crén_GEF[[#This Row],[C1]],Crén_GEF[[#This Row],[C2]],Crén_GEF[[#This Row],[C3]],Crén_GEF[[#This Row],[C4]])</f>
        <v>GEF4</v>
      </c>
      <c r="G907" s="24" t="str">
        <f>IF(F909="","Pas de GEF pour ces activités",VLOOKUP(Crén_GEF[[#This Row],[C]],Créneau_semaine[],2,FALSE))</f>
        <v>41 49 4 12 20 28 36</v>
      </c>
    </row>
    <row r="908" spans="1:7" ht="18" customHeight="1" x14ac:dyDescent="0.25">
      <c r="A908" s="1" t="s">
        <v>918</v>
      </c>
      <c r="B908" s="8" t="s">
        <v>9</v>
      </c>
      <c r="F908" s="4" t="str">
        <f>CONCATENATE(Crén_GEF[[#This Row],[C1]],Crén_GEF[[#This Row],[C2]],Crén_GEF[[#This Row],[C3]],Crén_GEF[[#This Row],[C4]])</f>
        <v>GEF2</v>
      </c>
      <c r="G908" s="24" t="str">
        <f>IF(F910="","Pas de GEF pour ces activités",VLOOKUP(Crén_GEF[[#This Row],[C]],Créneau_semaine[],2,FALSE))</f>
        <v>39 47 2 10 18 26 34 0</v>
      </c>
    </row>
    <row r="909" spans="1:7" ht="18" customHeight="1" x14ac:dyDescent="0.25">
      <c r="A909" s="1" t="s">
        <v>919</v>
      </c>
      <c r="B909" s="3" t="s">
        <v>17</v>
      </c>
      <c r="C909" s="1" t="s">
        <v>40</v>
      </c>
      <c r="F909" s="4" t="str">
        <f>CONCATENATE(Crén_GEF[[#This Row],[C1]],Crén_GEF[[#This Row],[C2]],Crén_GEF[[#This Row],[C3]],Crén_GEF[[#This Row],[C4]])</f>
        <v>GEF7GEF3</v>
      </c>
      <c r="G909" s="24" t="str">
        <f>IF(F911="","Pas de GEF pour ces activités",VLOOKUP(Crén_GEF[[#This Row],[C]],Créneau_semaine[],2,FALSE))</f>
        <v>36 40 44 48 52 3 7 11 15 19 23 27 31 35</v>
      </c>
    </row>
    <row r="910" spans="1:7" ht="18" customHeight="1" x14ac:dyDescent="0.25">
      <c r="A910" s="1" t="s">
        <v>920</v>
      </c>
      <c r="B910" s="3" t="s">
        <v>33</v>
      </c>
      <c r="C910" s="1" t="s">
        <v>42</v>
      </c>
      <c r="F910" s="4" t="str">
        <f>CONCATENATE(Crén_GEF[[#This Row],[C1]],Crén_GEF[[#This Row],[C2]],Crén_GEF[[#This Row],[C3]],Crén_GEF[[#This Row],[C4]])</f>
        <v>GEF1GEF5</v>
      </c>
      <c r="G910" s="24" t="str">
        <f>IF(F912="","Pas de GEF pour ces activités",VLOOKUP(Crén_GEF[[#This Row],[C]],Créneau_semaine[],2,FALSE))</f>
        <v>38 42 46 50 53 5 9 13 17 21 25 29 33 37</v>
      </c>
    </row>
    <row r="911" spans="1:7" ht="18" customHeight="1" x14ac:dyDescent="0.25">
      <c r="A911" s="1" t="s">
        <v>921</v>
      </c>
      <c r="B911" s="8" t="s">
        <v>9</v>
      </c>
      <c r="C911" s="1" t="s">
        <v>51</v>
      </c>
      <c r="F911" s="4" t="str">
        <f>CONCATENATE(Crén_GEF[[#This Row],[C1]],Crén_GEF[[#This Row],[C2]],Crén_GEF[[#This Row],[C3]],Crén_GEF[[#This Row],[C4]])</f>
        <v>GEF2GEF6</v>
      </c>
      <c r="G911" s="24" t="str">
        <f>IF(F913="","Pas de GEF pour ces activités",VLOOKUP(Crén_GEF[[#This Row],[C]],Créneau_semaine[],2,FALSE))</f>
        <v>39 43 47 51 2 6 10 14 18 22 26 30 34 38</v>
      </c>
    </row>
    <row r="912" spans="1:7" ht="18" customHeight="1" x14ac:dyDescent="0.25">
      <c r="A912" s="1" t="s">
        <v>922</v>
      </c>
      <c r="B912" s="3" t="s">
        <v>30</v>
      </c>
      <c r="F912" s="4" t="str">
        <f>CONCATENATE(Crén_GEF[[#This Row],[C1]],Crén_GEF[[#This Row],[C2]],Crén_GEF[[#This Row],[C3]],Crén_GEF[[#This Row],[C4]])</f>
        <v>GEF8</v>
      </c>
      <c r="G912" s="24" t="str">
        <f>IF(F914="","Pas de GEF pour ces activités",VLOOKUP(Crén_GEF[[#This Row],[C]],Créneau_semaine[],2,FALSE))</f>
        <v>37 45 53 8 16 24 32</v>
      </c>
    </row>
    <row r="913" spans="1:7" ht="18" customHeight="1" x14ac:dyDescent="0.25">
      <c r="A913" s="1" t="s">
        <v>923</v>
      </c>
      <c r="B913" s="8" t="s">
        <v>40</v>
      </c>
      <c r="F913" s="4" t="str">
        <f>CONCATENATE(Crén_GEF[[#This Row],[C1]],Crén_GEF[[#This Row],[C2]],Crén_GEF[[#This Row],[C3]],Crén_GEF[[#This Row],[C4]])</f>
        <v>GEF3</v>
      </c>
      <c r="G913" s="24" t="str">
        <f>IF(F915="","Pas de GEF pour ces activités",VLOOKUP(Crén_GEF[[#This Row],[C]],Créneau_semaine[],2,FALSE))</f>
        <v>40 48 3 11 19 27 35</v>
      </c>
    </row>
    <row r="914" spans="1:7" ht="18" customHeight="1" x14ac:dyDescent="0.25">
      <c r="A914" s="1" t="s">
        <v>924</v>
      </c>
      <c r="B914" s="8" t="s">
        <v>42</v>
      </c>
      <c r="F914" s="4" t="str">
        <f>CONCATENATE(Crén_GEF[[#This Row],[C1]],Crén_GEF[[#This Row],[C2]],Crén_GEF[[#This Row],[C3]],Crén_GEF[[#This Row],[C4]])</f>
        <v>GEF5</v>
      </c>
      <c r="G914" s="24" t="str">
        <f>IF(F916="","Pas de GEF pour ces activités",VLOOKUP(Crén_GEF[[#This Row],[C]],Créneau_semaine[],2,FALSE))</f>
        <v>42 50 5 13 21 29 37</v>
      </c>
    </row>
    <row r="915" spans="1:7" ht="18" customHeight="1" x14ac:dyDescent="0.25">
      <c r="A915" s="1" t="s">
        <v>925</v>
      </c>
      <c r="B915" s="3" t="s">
        <v>17</v>
      </c>
      <c r="F915" s="4" t="str">
        <f>CONCATENATE(Crén_GEF[[#This Row],[C1]],Crén_GEF[[#This Row],[C2]],Crén_GEF[[#This Row],[C3]],Crén_GEF[[#This Row],[C4]])</f>
        <v>GEF7</v>
      </c>
      <c r="G915" s="24" t="str">
        <f>IF(F917="","Pas de GEF pour ces activités",VLOOKUP(Crén_GEF[[#This Row],[C]],Créneau_semaine[],2,FALSE))</f>
        <v xml:space="preserve">36 44 52 7 15 23 31 </v>
      </c>
    </row>
    <row r="916" spans="1:7" ht="18" customHeight="1" x14ac:dyDescent="0.25">
      <c r="A916" s="1" t="s">
        <v>926</v>
      </c>
      <c r="B916" s="3" t="s">
        <v>33</v>
      </c>
      <c r="F916" s="4" t="str">
        <f>CONCATENATE(Crén_GEF[[#This Row],[C1]],Crén_GEF[[#This Row],[C2]],Crén_GEF[[#This Row],[C3]],Crén_GEF[[#This Row],[C4]])</f>
        <v>GEF1</v>
      </c>
      <c r="G916" s="24" t="str">
        <f>IF(F918="","Pas de GEF pour ces activités",VLOOKUP(Crén_GEF[[#This Row],[C]],Créneau_semaine[],2,FALSE))</f>
        <v>38 46 53 9 17 25 33</v>
      </c>
    </row>
    <row r="917" spans="1:7" ht="18" customHeight="1" x14ac:dyDescent="0.25">
      <c r="A917" s="1" t="s">
        <v>927</v>
      </c>
      <c r="B917" s="8" t="s">
        <v>40</v>
      </c>
      <c r="F917" s="4" t="str">
        <f>CONCATENATE(Crén_GEF[[#This Row],[C1]],Crén_GEF[[#This Row],[C2]],Crén_GEF[[#This Row],[C3]],Crén_GEF[[#This Row],[C4]])</f>
        <v>GEF3</v>
      </c>
      <c r="G917" s="24" t="str">
        <f>IF(F919="","Pas de GEF pour ces activités",VLOOKUP(Crén_GEF[[#This Row],[C]],Créneau_semaine[],2,FALSE))</f>
        <v>40 48 3 11 19 27 35</v>
      </c>
    </row>
    <row r="918" spans="1:7" ht="18" customHeight="1" x14ac:dyDescent="0.25">
      <c r="A918" s="1" t="s">
        <v>928</v>
      </c>
      <c r="B918" s="8" t="s">
        <v>9</v>
      </c>
      <c r="F918" s="4" t="str">
        <f>CONCATENATE(Crén_GEF[[#This Row],[C1]],Crén_GEF[[#This Row],[C2]],Crén_GEF[[#This Row],[C3]],Crén_GEF[[#This Row],[C4]])</f>
        <v>GEF2</v>
      </c>
      <c r="G918" s="24" t="str">
        <f>IF(F920="","Pas de GEF pour ces activités",VLOOKUP(Crén_GEF[[#This Row],[C]],Créneau_semaine[],2,FALSE))</f>
        <v>39 47 2 10 18 26 34 0</v>
      </c>
    </row>
    <row r="919" spans="1:7" ht="18" customHeight="1" x14ac:dyDescent="0.25">
      <c r="A919" s="1" t="s">
        <v>929</v>
      </c>
      <c r="B919" s="8" t="s">
        <v>9</v>
      </c>
      <c r="F919" s="4" t="str">
        <f>CONCATENATE(Crén_GEF[[#This Row],[C1]],Crén_GEF[[#This Row],[C2]],Crén_GEF[[#This Row],[C3]],Crén_GEF[[#This Row],[C4]])</f>
        <v>GEF2</v>
      </c>
      <c r="G919" s="24" t="str">
        <f>IF(F921="","Pas de GEF pour ces activités",VLOOKUP(Crén_GEF[[#This Row],[C]],Créneau_semaine[],2,FALSE))</f>
        <v>39 47 2 10 18 26 34 0</v>
      </c>
    </row>
    <row r="920" spans="1:7" ht="18" customHeight="1" x14ac:dyDescent="0.25">
      <c r="A920" s="1" t="s">
        <v>930</v>
      </c>
      <c r="B920" s="3" t="s">
        <v>33</v>
      </c>
      <c r="C920" s="1" t="s">
        <v>42</v>
      </c>
      <c r="F920" s="4" t="str">
        <f>CONCATENATE(Crén_GEF[[#This Row],[C1]],Crén_GEF[[#This Row],[C2]],Crén_GEF[[#This Row],[C3]],Crén_GEF[[#This Row],[C4]])</f>
        <v>GEF1GEF5</v>
      </c>
      <c r="G920" s="24" t="str">
        <f>IF(F922="","Pas de GEF pour ces activités",VLOOKUP(Crén_GEF[[#This Row],[C]],Créneau_semaine[],2,FALSE))</f>
        <v>38 42 46 50 53 5 9 13 17 21 25 29 33 37</v>
      </c>
    </row>
    <row r="921" spans="1:7" ht="18" customHeight="1" x14ac:dyDescent="0.25">
      <c r="A921" s="1" t="s">
        <v>931</v>
      </c>
      <c r="B921" s="8" t="s">
        <v>9</v>
      </c>
      <c r="C921" s="1" t="s">
        <v>51</v>
      </c>
      <c r="F921" s="4" t="str">
        <f>CONCATENATE(Crén_GEF[[#This Row],[C1]],Crén_GEF[[#This Row],[C2]],Crén_GEF[[#This Row],[C3]],Crén_GEF[[#This Row],[C4]])</f>
        <v>GEF2GEF6</v>
      </c>
      <c r="G921" s="24" t="str">
        <f>IF(F923="","Pas de GEF pour ces activités",VLOOKUP(Crén_GEF[[#This Row],[C]],Créneau_semaine[],2,FALSE))</f>
        <v>39 43 47 51 2 6 10 14 18 22 26 30 34 38</v>
      </c>
    </row>
    <row r="922" spans="1:7" ht="18" customHeight="1" x14ac:dyDescent="0.25">
      <c r="A922" s="1" t="s">
        <v>932</v>
      </c>
      <c r="B922" s="3" t="s">
        <v>30</v>
      </c>
      <c r="F922" s="4" t="str">
        <f>CONCATENATE(Crén_GEF[[#This Row],[C1]],Crén_GEF[[#This Row],[C2]],Crén_GEF[[#This Row],[C3]],Crén_GEF[[#This Row],[C4]])</f>
        <v>GEF8</v>
      </c>
      <c r="G922" s="24" t="str">
        <f>IF(F924="","Pas de GEF pour ces activités",VLOOKUP(Crén_GEF[[#This Row],[C]],Créneau_semaine[],2,FALSE))</f>
        <v>37 45 53 8 16 24 32</v>
      </c>
    </row>
    <row r="923" spans="1:7" ht="18" customHeight="1" x14ac:dyDescent="0.25">
      <c r="A923" s="1" t="s">
        <v>933</v>
      </c>
      <c r="B923" s="3" t="s">
        <v>33</v>
      </c>
      <c r="C923" s="1" t="s">
        <v>42</v>
      </c>
      <c r="F923" s="4" t="str">
        <f>CONCATENATE(Crén_GEF[[#This Row],[C1]],Crén_GEF[[#This Row],[C2]],Crén_GEF[[#This Row],[C3]],Crén_GEF[[#This Row],[C4]])</f>
        <v>GEF1GEF5</v>
      </c>
      <c r="G923" s="24" t="str">
        <f>IF(F925="","Pas de GEF pour ces activités",VLOOKUP(Crén_GEF[[#This Row],[C]],Créneau_semaine[],2,FALSE))</f>
        <v>38 42 46 50 53 5 9 13 17 21 25 29 33 37</v>
      </c>
    </row>
    <row r="924" spans="1:7" ht="18" customHeight="1" x14ac:dyDescent="0.25">
      <c r="A924" s="1" t="s">
        <v>934</v>
      </c>
      <c r="B924" s="3" t="s">
        <v>17</v>
      </c>
      <c r="C924" s="1" t="s">
        <v>40</v>
      </c>
      <c r="F924" s="4" t="str">
        <f>CONCATENATE(Crén_GEF[[#This Row],[C1]],Crén_GEF[[#This Row],[C2]],Crén_GEF[[#This Row],[C3]],Crén_GEF[[#This Row],[C4]])</f>
        <v>GEF7GEF3</v>
      </c>
      <c r="G924" s="24" t="str">
        <f>IF(F926="","Pas de GEF pour ces activités",VLOOKUP(Crén_GEF[[#This Row],[C]],Créneau_semaine[],2,FALSE))</f>
        <v>36 40 44 48 52 3 7 11 15 19 23 27 31 35</v>
      </c>
    </row>
    <row r="925" spans="1:7" ht="18" customHeight="1" x14ac:dyDescent="0.25">
      <c r="A925" s="1" t="s">
        <v>935</v>
      </c>
      <c r="B925" s="3" t="s">
        <v>33</v>
      </c>
      <c r="C925" s="1" t="s">
        <v>42</v>
      </c>
      <c r="F925" s="4" t="str">
        <f>CONCATENATE(Crén_GEF[[#This Row],[C1]],Crén_GEF[[#This Row],[C2]],Crén_GEF[[#This Row],[C3]],Crén_GEF[[#This Row],[C4]])</f>
        <v>GEF1GEF5</v>
      </c>
      <c r="G925" s="24" t="str">
        <f>IF(F927="","Pas de GEF pour ces activités",VLOOKUP(Crén_GEF[[#This Row],[C]],Créneau_semaine[],2,FALSE))</f>
        <v>38 42 46 50 53 5 9 13 17 21 25 29 33 37</v>
      </c>
    </row>
    <row r="926" spans="1:7" ht="18" customHeight="1" x14ac:dyDescent="0.25">
      <c r="A926" s="1" t="s">
        <v>936</v>
      </c>
      <c r="B926" s="3" t="s">
        <v>17</v>
      </c>
      <c r="F926" s="4" t="str">
        <f>CONCATENATE(Crén_GEF[[#This Row],[C1]],Crén_GEF[[#This Row],[C2]],Crén_GEF[[#This Row],[C3]],Crén_GEF[[#This Row],[C4]])</f>
        <v>GEF7</v>
      </c>
      <c r="G926" s="24" t="str">
        <f>IF(F928="","Pas de GEF pour ces activités",VLOOKUP(Crén_GEF[[#This Row],[C]],Créneau_semaine[],2,FALSE))</f>
        <v xml:space="preserve">36 44 52 7 15 23 31 </v>
      </c>
    </row>
    <row r="927" spans="1:7" ht="18" customHeight="1" x14ac:dyDescent="0.25">
      <c r="A927" s="1" t="s">
        <v>937</v>
      </c>
      <c r="B927" s="8" t="s">
        <v>40</v>
      </c>
      <c r="F927" s="4" t="str">
        <f>CONCATENATE(Crén_GEF[[#This Row],[C1]],Crén_GEF[[#This Row],[C2]],Crén_GEF[[#This Row],[C3]],Crén_GEF[[#This Row],[C4]])</f>
        <v>GEF3</v>
      </c>
      <c r="G927" s="24" t="str">
        <f>IF(F929="","Pas de GEF pour ces activités",VLOOKUP(Crén_GEF[[#This Row],[C]],Créneau_semaine[],2,FALSE))</f>
        <v>40 48 3 11 19 27 35</v>
      </c>
    </row>
    <row r="928" spans="1:7" ht="18" customHeight="1" x14ac:dyDescent="0.25">
      <c r="A928" s="1" t="s">
        <v>938</v>
      </c>
      <c r="B928" s="8" t="s">
        <v>42</v>
      </c>
      <c r="F928" s="4" t="str">
        <f>CONCATENATE(Crén_GEF[[#This Row],[C1]],Crén_GEF[[#This Row],[C2]],Crén_GEF[[#This Row],[C3]],Crén_GEF[[#This Row],[C4]])</f>
        <v>GEF5</v>
      </c>
      <c r="G928" s="24" t="str">
        <f>IF(F930="","Pas de GEF pour ces activités",VLOOKUP(Crén_GEF[[#This Row],[C]],Créneau_semaine[],2,FALSE))</f>
        <v>42 50 5 13 21 29 37</v>
      </c>
    </row>
    <row r="929" spans="1:7" ht="18" customHeight="1" x14ac:dyDescent="0.25">
      <c r="A929" s="1" t="s">
        <v>939</v>
      </c>
      <c r="B929" s="3" t="s">
        <v>17</v>
      </c>
      <c r="F929" s="4" t="str">
        <f>CONCATENATE(Crén_GEF[[#This Row],[C1]],Crén_GEF[[#This Row],[C2]],Crén_GEF[[#This Row],[C3]],Crén_GEF[[#This Row],[C4]])</f>
        <v>GEF7</v>
      </c>
      <c r="G929" s="24" t="str">
        <f>IF(F931="","Pas de GEF pour ces activités",VLOOKUP(Crén_GEF[[#This Row],[C]],Créneau_semaine[],2,FALSE))</f>
        <v xml:space="preserve">36 44 52 7 15 23 31 </v>
      </c>
    </row>
    <row r="930" spans="1:7" ht="18" customHeight="1" x14ac:dyDescent="0.25">
      <c r="A930" s="1" t="s">
        <v>940</v>
      </c>
      <c r="B930" s="3" t="s">
        <v>30</v>
      </c>
      <c r="C930" s="2" t="s">
        <v>31</v>
      </c>
      <c r="F930" s="4" t="str">
        <f>CONCATENATE(Crén_GEF[[#This Row],[C1]],Crén_GEF[[#This Row],[C2]],Crén_GEF[[#This Row],[C3]],Crén_GEF[[#This Row],[C4]])</f>
        <v>GEF8GEF4</v>
      </c>
      <c r="G930" s="24" t="str">
        <f>IF(F932="","Pas de GEF pour ces activités",VLOOKUP(Crén_GEF[[#This Row],[C]],Créneau_semaine[],2,FALSE))</f>
        <v>37 41 45 49 53 4 8 12 16 20 24 28 32 36</v>
      </c>
    </row>
    <row r="931" spans="1:7" ht="18" customHeight="1" x14ac:dyDescent="0.25">
      <c r="A931" s="1" t="s">
        <v>941</v>
      </c>
      <c r="B931" s="3" t="s">
        <v>31</v>
      </c>
      <c r="F931" s="4" t="str">
        <f>CONCATENATE(Crén_GEF[[#This Row],[C1]],Crén_GEF[[#This Row],[C2]],Crén_GEF[[#This Row],[C3]],Crén_GEF[[#This Row],[C4]])</f>
        <v>GEF4</v>
      </c>
      <c r="G931" s="24" t="str">
        <f>IF(F933="","Pas de GEF pour ces activités",VLOOKUP(Crén_GEF[[#This Row],[C]],Créneau_semaine[],2,FALSE))</f>
        <v>41 49 4 12 20 28 36</v>
      </c>
    </row>
    <row r="932" spans="1:7" ht="18" customHeight="1" x14ac:dyDescent="0.25">
      <c r="A932" s="1" t="s">
        <v>942</v>
      </c>
      <c r="B932" s="8" t="s">
        <v>42</v>
      </c>
      <c r="F932" s="4" t="str">
        <f>CONCATENATE(Crén_GEF[[#This Row],[C1]],Crén_GEF[[#This Row],[C2]],Crén_GEF[[#This Row],[C3]],Crén_GEF[[#This Row],[C4]])</f>
        <v>GEF5</v>
      </c>
      <c r="G932" s="24" t="str">
        <f>IF(F934="","Pas de GEF pour ces activités",VLOOKUP(Crén_GEF[[#This Row],[C]],Créneau_semaine[],2,FALSE))</f>
        <v>42 50 5 13 21 29 37</v>
      </c>
    </row>
    <row r="933" spans="1:7" ht="18" customHeight="1" x14ac:dyDescent="0.25">
      <c r="A933" s="1" t="s">
        <v>943</v>
      </c>
      <c r="B933" s="8" t="s">
        <v>9</v>
      </c>
      <c r="F933" s="4" t="str">
        <f>CONCATENATE(Crén_GEF[[#This Row],[C1]],Crén_GEF[[#This Row],[C2]],Crén_GEF[[#This Row],[C3]],Crén_GEF[[#This Row],[C4]])</f>
        <v>GEF2</v>
      </c>
      <c r="G933" s="24" t="str">
        <f>IF(F935="","Pas de GEF pour ces activités",VLOOKUP(Crén_GEF[[#This Row],[C]],Créneau_semaine[],2,FALSE))</f>
        <v>39 47 2 10 18 26 34 0</v>
      </c>
    </row>
    <row r="934" spans="1:7" ht="18" customHeight="1" x14ac:dyDescent="0.25">
      <c r="A934" s="1" t="s">
        <v>944</v>
      </c>
      <c r="B934" s="8" t="s">
        <v>40</v>
      </c>
      <c r="F934" s="4" t="str">
        <f>CONCATENATE(Crén_GEF[[#This Row],[C1]],Crén_GEF[[#This Row],[C2]],Crén_GEF[[#This Row],[C3]],Crén_GEF[[#This Row],[C4]])</f>
        <v>GEF3</v>
      </c>
      <c r="G934" s="24" t="str">
        <f>IF(F936="","Pas de GEF pour ces activités",VLOOKUP(Crén_GEF[[#This Row],[C]],Créneau_semaine[],2,FALSE))</f>
        <v>40 48 3 11 19 27 35</v>
      </c>
    </row>
    <row r="935" spans="1:7" ht="18" customHeight="1" x14ac:dyDescent="0.25">
      <c r="A935" s="1" t="s">
        <v>945</v>
      </c>
      <c r="B935" s="1" t="s">
        <v>51</v>
      </c>
      <c r="F935" s="4" t="str">
        <f>CONCATENATE(Crén_GEF[[#This Row],[C1]],Crén_GEF[[#This Row],[C2]],Crén_GEF[[#This Row],[C3]],Crén_GEF[[#This Row],[C4]])</f>
        <v>GEF6</v>
      </c>
      <c r="G935" s="24" t="str">
        <f>IF(F937="","Pas de GEF pour ces activités",VLOOKUP(Crén_GEF[[#This Row],[C]],Créneau_semaine[],2,FALSE))</f>
        <v>43 51 6 14 22 30 38</v>
      </c>
    </row>
    <row r="936" spans="1:7" ht="18" customHeight="1" x14ac:dyDescent="0.25">
      <c r="A936" s="1" t="s">
        <v>946</v>
      </c>
      <c r="B936" s="3" t="s">
        <v>30</v>
      </c>
      <c r="C936" s="2" t="s">
        <v>31</v>
      </c>
      <c r="F936" s="4" t="str">
        <f>CONCATENATE(Crén_GEF[[#This Row],[C1]],Crén_GEF[[#This Row],[C2]],Crén_GEF[[#This Row],[C3]],Crén_GEF[[#This Row],[C4]])</f>
        <v>GEF8GEF4</v>
      </c>
      <c r="G936" s="24" t="str">
        <f>IF(F938="","Pas de GEF pour ces activités",VLOOKUP(Crén_GEF[[#This Row],[C]],Créneau_semaine[],2,FALSE))</f>
        <v>37 41 45 49 53 4 8 12 16 20 24 28 32 36</v>
      </c>
    </row>
    <row r="937" spans="1:7" ht="18" customHeight="1" x14ac:dyDescent="0.25">
      <c r="A937" s="1" t="s">
        <v>947</v>
      </c>
      <c r="B937" s="3" t="s">
        <v>30</v>
      </c>
      <c r="C937" s="2" t="s">
        <v>31</v>
      </c>
      <c r="F937" s="4" t="str">
        <f>CONCATENATE(Crén_GEF[[#This Row],[C1]],Crén_GEF[[#This Row],[C2]],Crén_GEF[[#This Row],[C3]],Crén_GEF[[#This Row],[C4]])</f>
        <v>GEF8GEF4</v>
      </c>
      <c r="G937" s="24" t="str">
        <f>IF(F939="","Pas de GEF pour ces activités",VLOOKUP(Crén_GEF[[#This Row],[C]],Créneau_semaine[],2,FALSE))</f>
        <v>37 41 45 49 53 4 8 12 16 20 24 28 32 36</v>
      </c>
    </row>
    <row r="938" spans="1:7" ht="18" customHeight="1" x14ac:dyDescent="0.25">
      <c r="A938" s="1" t="s">
        <v>948</v>
      </c>
      <c r="B938" s="8" t="s">
        <v>9</v>
      </c>
      <c r="C938" s="1" t="s">
        <v>51</v>
      </c>
      <c r="F938" s="4" t="str">
        <f>CONCATENATE(Crén_GEF[[#This Row],[C1]],Crén_GEF[[#This Row],[C2]],Crén_GEF[[#This Row],[C3]],Crén_GEF[[#This Row],[C4]])</f>
        <v>GEF2GEF6</v>
      </c>
      <c r="G938" s="24" t="str">
        <f>IF(F940="","Pas de GEF pour ces activités",VLOOKUP(Crén_GEF[[#This Row],[C]],Créneau_semaine[],2,FALSE))</f>
        <v>39 43 47 51 2 6 10 14 18 22 26 30 34 38</v>
      </c>
    </row>
    <row r="939" spans="1:7" ht="18" customHeight="1" x14ac:dyDescent="0.25">
      <c r="A939" s="1" t="s">
        <v>949</v>
      </c>
      <c r="B939" s="3" t="s">
        <v>33</v>
      </c>
      <c r="F939" s="4" t="str">
        <f>CONCATENATE(Crén_GEF[[#This Row],[C1]],Crén_GEF[[#This Row],[C2]],Crén_GEF[[#This Row],[C3]],Crén_GEF[[#This Row],[C4]])</f>
        <v>GEF1</v>
      </c>
      <c r="G939" s="24" t="str">
        <f>IF(F941="","Pas de GEF pour ces activités",VLOOKUP(Crén_GEF[[#This Row],[C]],Créneau_semaine[],2,FALSE))</f>
        <v>38 46 53 9 17 25 33</v>
      </c>
    </row>
    <row r="940" spans="1:7" ht="18" customHeight="1" x14ac:dyDescent="0.25">
      <c r="A940" s="1" t="s">
        <v>950</v>
      </c>
      <c r="B940" s="8" t="s">
        <v>40</v>
      </c>
      <c r="F940" s="4" t="str">
        <f>CONCATENATE(Crén_GEF[[#This Row],[C1]],Crén_GEF[[#This Row],[C2]],Crén_GEF[[#This Row],[C3]],Crén_GEF[[#This Row],[C4]])</f>
        <v>GEF3</v>
      </c>
      <c r="G940" s="24" t="str">
        <f>IF(F942="","Pas de GEF pour ces activités",VLOOKUP(Crén_GEF[[#This Row],[C]],Créneau_semaine[],2,FALSE))</f>
        <v>40 48 3 11 19 27 35</v>
      </c>
    </row>
    <row r="941" spans="1:7" ht="18" customHeight="1" x14ac:dyDescent="0.25">
      <c r="A941" s="1" t="s">
        <v>951</v>
      </c>
      <c r="B941" s="3" t="s">
        <v>17</v>
      </c>
      <c r="F941" s="4" t="str">
        <f>CONCATENATE(Crén_GEF[[#This Row],[C1]],Crén_GEF[[#This Row],[C2]],Crén_GEF[[#This Row],[C3]],Crén_GEF[[#This Row],[C4]])</f>
        <v>GEF7</v>
      </c>
      <c r="G941" s="24" t="str">
        <f>IF(F943="","Pas de GEF pour ces activités",VLOOKUP(Crén_GEF[[#This Row],[C]],Créneau_semaine[],2,FALSE))</f>
        <v xml:space="preserve">36 44 52 7 15 23 31 </v>
      </c>
    </row>
    <row r="942" spans="1:7" ht="18" customHeight="1" x14ac:dyDescent="0.25">
      <c r="A942" s="1" t="s">
        <v>952</v>
      </c>
      <c r="B942" s="8" t="s">
        <v>42</v>
      </c>
      <c r="F942" s="4" t="str">
        <f>CONCATENATE(Crén_GEF[[#This Row],[C1]],Crén_GEF[[#This Row],[C2]],Crén_GEF[[#This Row],[C3]],Crén_GEF[[#This Row],[C4]])</f>
        <v>GEF5</v>
      </c>
      <c r="G942" s="24" t="str">
        <f>IF(F944="","Pas de GEF pour ces activités",VLOOKUP(Crén_GEF[[#This Row],[C]],Créneau_semaine[],2,FALSE))</f>
        <v>42 50 5 13 21 29 37</v>
      </c>
    </row>
    <row r="943" spans="1:7" ht="18" customHeight="1" x14ac:dyDescent="0.25">
      <c r="A943" s="1" t="s">
        <v>953</v>
      </c>
      <c r="B943" s="8" t="s">
        <v>9</v>
      </c>
      <c r="C943" s="1" t="s">
        <v>51</v>
      </c>
      <c r="F943" s="4" t="str">
        <f>CONCATENATE(Crén_GEF[[#This Row],[C1]],Crén_GEF[[#This Row],[C2]],Crén_GEF[[#This Row],[C3]],Crén_GEF[[#This Row],[C4]])</f>
        <v>GEF2GEF6</v>
      </c>
      <c r="G943" s="24" t="str">
        <f>IF(F945="","Pas de GEF pour ces activités",VLOOKUP(Crén_GEF[[#This Row],[C]],Créneau_semaine[],2,FALSE))</f>
        <v>39 43 47 51 2 6 10 14 18 22 26 30 34 38</v>
      </c>
    </row>
    <row r="944" spans="1:7" ht="18" customHeight="1" x14ac:dyDescent="0.25">
      <c r="A944" s="1" t="s">
        <v>954</v>
      </c>
      <c r="B944" s="8" t="s">
        <v>69</v>
      </c>
      <c r="F944" s="4" t="str">
        <f>CONCATENATE(Crén_GEF[[#This Row],[C1]],Crén_GEF[[#This Row],[C2]],Crén_GEF[[#This Row],[C3]],Crén_GEF[[#This Row],[C4]])</f>
        <v>CRS_IMPAIR</v>
      </c>
      <c r="G944" s="24" t="str">
        <f>IF(F946="","Pas de GEF pour ces activités",VLOOKUP(Crén_GEF[[#This Row],[C]],Créneau_semaine[],2,FALSE))</f>
        <v>Semaine impaire</v>
      </c>
    </row>
    <row r="945" spans="1:7" ht="18" customHeight="1" x14ac:dyDescent="0.25">
      <c r="A945" s="1" t="s">
        <v>955</v>
      </c>
      <c r="B945" s="3" t="s">
        <v>17</v>
      </c>
      <c r="F945" s="4" t="str">
        <f>CONCATENATE(Crén_GEF[[#This Row],[C1]],Crén_GEF[[#This Row],[C2]],Crén_GEF[[#This Row],[C3]],Crén_GEF[[#This Row],[C4]])</f>
        <v>GEF7</v>
      </c>
      <c r="G945" s="24" t="str">
        <f>IF(F947="","Pas de GEF pour ces activités",VLOOKUP(Crén_GEF[[#This Row],[C]],Créneau_semaine[],2,FALSE))</f>
        <v xml:space="preserve">36 44 52 7 15 23 31 </v>
      </c>
    </row>
    <row r="946" spans="1:7" ht="18" customHeight="1" x14ac:dyDescent="0.25">
      <c r="A946" s="1" t="s">
        <v>956</v>
      </c>
      <c r="B946" s="3" t="s">
        <v>33</v>
      </c>
      <c r="C946" s="1" t="s">
        <v>42</v>
      </c>
      <c r="F946" s="4" t="str">
        <f>CONCATENATE(Crén_GEF[[#This Row],[C1]],Crén_GEF[[#This Row],[C2]],Crén_GEF[[#This Row],[C3]],Crén_GEF[[#This Row],[C4]])</f>
        <v>GEF1GEF5</v>
      </c>
      <c r="G946" s="24" t="str">
        <f>IF(F948="","Pas de GEF pour ces activités",VLOOKUP(Crén_GEF[[#This Row],[C]],Créneau_semaine[],2,FALSE))</f>
        <v>38 42 46 50 53 5 9 13 17 21 25 29 33 37</v>
      </c>
    </row>
    <row r="947" spans="1:7" ht="18" customHeight="1" x14ac:dyDescent="0.25">
      <c r="A947" s="1" t="s">
        <v>957</v>
      </c>
      <c r="B947" s="3" t="s">
        <v>30</v>
      </c>
      <c r="C947" s="2" t="s">
        <v>31</v>
      </c>
      <c r="F947" s="4" t="str">
        <f>CONCATENATE(Crén_GEF[[#This Row],[C1]],Crén_GEF[[#This Row],[C2]],Crén_GEF[[#This Row],[C3]],Crén_GEF[[#This Row],[C4]])</f>
        <v>GEF8GEF4</v>
      </c>
      <c r="G947" s="24" t="str">
        <f>IF(F949="","Pas de GEF pour ces activités",VLOOKUP(Crén_GEF[[#This Row],[C]],Créneau_semaine[],2,FALSE))</f>
        <v>37 41 45 49 53 4 8 12 16 20 24 28 32 36</v>
      </c>
    </row>
    <row r="948" spans="1:7" ht="18" customHeight="1" x14ac:dyDescent="0.25">
      <c r="A948" s="1" t="s">
        <v>958</v>
      </c>
      <c r="B948" s="3" t="s">
        <v>30</v>
      </c>
      <c r="C948" s="2" t="s">
        <v>31</v>
      </c>
      <c r="F948" s="4" t="str">
        <f>CONCATENATE(Crén_GEF[[#This Row],[C1]],Crén_GEF[[#This Row],[C2]],Crén_GEF[[#This Row],[C3]],Crén_GEF[[#This Row],[C4]])</f>
        <v>GEF8GEF4</v>
      </c>
      <c r="G948" s="24" t="str">
        <f>IF(F950="","Pas de GEF pour ces activités",VLOOKUP(Crén_GEF[[#This Row],[C]],Créneau_semaine[],2,FALSE))</f>
        <v>37 41 45 49 53 4 8 12 16 20 24 28 32 36</v>
      </c>
    </row>
    <row r="949" spans="1:7" ht="18" customHeight="1" x14ac:dyDescent="0.25">
      <c r="A949" s="1" t="s">
        <v>959</v>
      </c>
      <c r="B949" s="8" t="s">
        <v>40</v>
      </c>
      <c r="F949" s="4" t="str">
        <f>CONCATENATE(Crén_GEF[[#This Row],[C1]],Crén_GEF[[#This Row],[C2]],Crén_GEF[[#This Row],[C3]],Crén_GEF[[#This Row],[C4]])</f>
        <v>GEF3</v>
      </c>
      <c r="G949" s="24" t="str">
        <f>IF(F951="","Pas de GEF pour ces activités",VLOOKUP(Crén_GEF[[#This Row],[C]],Créneau_semaine[],2,FALSE))</f>
        <v>40 48 3 11 19 27 35</v>
      </c>
    </row>
    <row r="950" spans="1:7" ht="18" customHeight="1" x14ac:dyDescent="0.25">
      <c r="A950" s="1" t="s">
        <v>960</v>
      </c>
      <c r="B950" s="8" t="s">
        <v>9</v>
      </c>
      <c r="C950" s="1" t="s">
        <v>51</v>
      </c>
      <c r="F950" s="4" t="str">
        <f>CONCATENATE(Crén_GEF[[#This Row],[C1]],Crén_GEF[[#This Row],[C2]],Crén_GEF[[#This Row],[C3]],Crén_GEF[[#This Row],[C4]])</f>
        <v>GEF2GEF6</v>
      </c>
      <c r="G950" s="24" t="str">
        <f>IF(F952="","Pas de GEF pour ces activités",VLOOKUP(Crén_GEF[[#This Row],[C]],Créneau_semaine[],2,FALSE))</f>
        <v>39 43 47 51 2 6 10 14 18 22 26 30 34 38</v>
      </c>
    </row>
    <row r="951" spans="1:7" ht="18" customHeight="1" x14ac:dyDescent="0.25">
      <c r="A951" s="1" t="s">
        <v>961</v>
      </c>
      <c r="B951" s="8" t="s">
        <v>42</v>
      </c>
      <c r="F951" s="4" t="str">
        <f>CONCATENATE(Crén_GEF[[#This Row],[C1]],Crén_GEF[[#This Row],[C2]],Crén_GEF[[#This Row],[C3]],Crén_GEF[[#This Row],[C4]])</f>
        <v>GEF5</v>
      </c>
      <c r="G951" s="24" t="str">
        <f>IF(F953="","Pas de GEF pour ces activités",VLOOKUP(Crén_GEF[[#This Row],[C]],Créneau_semaine[],2,FALSE))</f>
        <v>42 50 5 13 21 29 37</v>
      </c>
    </row>
    <row r="952" spans="1:7" ht="18" customHeight="1" x14ac:dyDescent="0.25">
      <c r="A952" s="1" t="s">
        <v>962</v>
      </c>
      <c r="B952" s="3" t="s">
        <v>31</v>
      </c>
      <c r="F952" s="4" t="str">
        <f>CONCATENATE(Crén_GEF[[#This Row],[C1]],Crén_GEF[[#This Row],[C2]],Crén_GEF[[#This Row],[C3]],Crén_GEF[[#This Row],[C4]])</f>
        <v>GEF4</v>
      </c>
      <c r="G952" s="24" t="str">
        <f>IF(F954="","Pas de GEF pour ces activités",VLOOKUP(Crén_GEF[[#This Row],[C]],Créneau_semaine[],2,FALSE))</f>
        <v>41 49 4 12 20 28 36</v>
      </c>
    </row>
    <row r="953" spans="1:7" ht="18" customHeight="1" x14ac:dyDescent="0.25">
      <c r="A953" s="1" t="s">
        <v>963</v>
      </c>
      <c r="B953" s="1" t="s">
        <v>51</v>
      </c>
      <c r="F953" s="4" t="str">
        <f>CONCATENATE(Crén_GEF[[#This Row],[C1]],Crén_GEF[[#This Row],[C2]],Crén_GEF[[#This Row],[C3]],Crén_GEF[[#This Row],[C4]])</f>
        <v>GEF6</v>
      </c>
      <c r="G953" s="24" t="str">
        <f>IF(F955="","Pas de GEF pour ces activités",VLOOKUP(Crén_GEF[[#This Row],[C]],Créneau_semaine[],2,FALSE))</f>
        <v>43 51 6 14 22 30 38</v>
      </c>
    </row>
    <row r="954" spans="1:7" ht="18" customHeight="1" x14ac:dyDescent="0.25">
      <c r="A954" s="1" t="s">
        <v>964</v>
      </c>
      <c r="B954" s="3" t="s">
        <v>31</v>
      </c>
      <c r="F954" s="4" t="str">
        <f>CONCATENATE(Crén_GEF[[#This Row],[C1]],Crén_GEF[[#This Row],[C2]],Crén_GEF[[#This Row],[C3]],Crén_GEF[[#This Row],[C4]])</f>
        <v>GEF4</v>
      </c>
      <c r="G954" s="24" t="str">
        <f>IF(F956="","Pas de GEF pour ces activités",VLOOKUP(Crén_GEF[[#This Row],[C]],Créneau_semaine[],2,FALSE))</f>
        <v>41 49 4 12 20 28 36</v>
      </c>
    </row>
    <row r="955" spans="1:7" ht="18" customHeight="1" x14ac:dyDescent="0.25">
      <c r="A955" s="1" t="s">
        <v>965</v>
      </c>
      <c r="B955" s="3" t="s">
        <v>33</v>
      </c>
      <c r="C955" s="1" t="s">
        <v>42</v>
      </c>
      <c r="F955" s="4" t="str">
        <f>CONCATENATE(Crén_GEF[[#This Row],[C1]],Crén_GEF[[#This Row],[C2]],Crén_GEF[[#This Row],[C3]],Crén_GEF[[#This Row],[C4]])</f>
        <v>GEF1GEF5</v>
      </c>
      <c r="G955" s="24" t="str">
        <f>IF(F957="","Pas de GEF pour ces activités",VLOOKUP(Crén_GEF[[#This Row],[C]],Créneau_semaine[],2,FALSE))</f>
        <v>38 42 46 50 53 5 9 13 17 21 25 29 33 37</v>
      </c>
    </row>
    <row r="956" spans="1:7" ht="18" customHeight="1" x14ac:dyDescent="0.25">
      <c r="A956" s="1" t="s">
        <v>966</v>
      </c>
      <c r="B956" s="8" t="s">
        <v>40</v>
      </c>
      <c r="C956" s="1" t="s">
        <v>42</v>
      </c>
      <c r="F956" s="4" t="str">
        <f>CONCATENATE(Crén_GEF[[#This Row],[C1]],Crén_GEF[[#This Row],[C2]],Crén_GEF[[#This Row],[C3]],Crén_GEF[[#This Row],[C4]])</f>
        <v>GEF3GEF5</v>
      </c>
      <c r="G956" s="24" t="str">
        <f>IF(F958="","Pas de GEF pour ces activités",VLOOKUP(Crén_GEF[[#This Row],[C]],Créneau_semaine[],2,FALSE))</f>
        <v>40 42 48 50 3 5 11 13 19 21 27 29 35 37</v>
      </c>
    </row>
    <row r="957" spans="1:7" ht="18" customHeight="1" x14ac:dyDescent="0.25">
      <c r="A957" s="1" t="s">
        <v>967</v>
      </c>
      <c r="B957" s="8" t="s">
        <v>40</v>
      </c>
      <c r="F957" s="4" t="str">
        <f>CONCATENATE(Crén_GEF[[#This Row],[C1]],Crén_GEF[[#This Row],[C2]],Crén_GEF[[#This Row],[C3]],Crén_GEF[[#This Row],[C4]])</f>
        <v>GEF3</v>
      </c>
      <c r="G957" s="24" t="str">
        <f>IF(F959="","Pas de GEF pour ces activités",VLOOKUP(Crén_GEF[[#This Row],[C]],Créneau_semaine[],2,FALSE))</f>
        <v>40 48 3 11 19 27 35</v>
      </c>
    </row>
    <row r="958" spans="1:7" ht="18" customHeight="1" x14ac:dyDescent="0.25">
      <c r="A958" s="1" t="s">
        <v>968</v>
      </c>
      <c r="B958" s="8" t="s">
        <v>42</v>
      </c>
      <c r="F958" s="4" t="str">
        <f>CONCATENATE(Crén_GEF[[#This Row],[C1]],Crén_GEF[[#This Row],[C2]],Crén_GEF[[#This Row],[C3]],Crén_GEF[[#This Row],[C4]])</f>
        <v>GEF5</v>
      </c>
      <c r="G958" s="24" t="str">
        <f>IF(F960="","Pas de GEF pour ces activités",VLOOKUP(Crén_GEF[[#This Row],[C]],Créneau_semaine[],2,FALSE))</f>
        <v>42 50 5 13 21 29 37</v>
      </c>
    </row>
    <row r="959" spans="1:7" ht="18" customHeight="1" x14ac:dyDescent="0.25">
      <c r="A959" s="1" t="s">
        <v>969</v>
      </c>
      <c r="B959" s="8" t="s">
        <v>173</v>
      </c>
      <c r="F959" s="4" t="str">
        <f>CONCATENATE(Crén_GEF[[#This Row],[C1]],Crén_GEF[[#This Row],[C2]],Crén_GEF[[#This Row],[C3]],Crén_GEF[[#This Row],[C4]])</f>
        <v>CRS_PAIR</v>
      </c>
      <c r="G959" s="24" t="str">
        <f>IF(F961="","Pas de GEF pour ces activités",VLOOKUP(Crén_GEF[[#This Row],[C]],Créneau_semaine[],2,FALSE))</f>
        <v>Semaine paire</v>
      </c>
    </row>
    <row r="960" spans="1:7" ht="18" customHeight="1" x14ac:dyDescent="0.25">
      <c r="A960" s="1" t="s">
        <v>970</v>
      </c>
      <c r="B960" s="3" t="s">
        <v>31</v>
      </c>
      <c r="F960" s="4" t="str">
        <f>CONCATENATE(Crén_GEF[[#This Row],[C1]],Crén_GEF[[#This Row],[C2]],Crén_GEF[[#This Row],[C3]],Crén_GEF[[#This Row],[C4]])</f>
        <v>GEF4</v>
      </c>
      <c r="G960" s="24" t="str">
        <f>IF(F962="","Pas de GEF pour ces activités",VLOOKUP(Crén_GEF[[#This Row],[C]],Créneau_semaine[],2,FALSE))</f>
        <v>41 49 4 12 20 28 36</v>
      </c>
    </row>
    <row r="961" spans="1:7" ht="18" customHeight="1" x14ac:dyDescent="0.25">
      <c r="A961" s="1" t="s">
        <v>971</v>
      </c>
      <c r="B961" s="3" t="s">
        <v>17</v>
      </c>
      <c r="C961" s="1" t="s">
        <v>30</v>
      </c>
      <c r="D961" s="1" t="s">
        <v>40</v>
      </c>
      <c r="E961" s="1" t="s">
        <v>31</v>
      </c>
      <c r="F961" s="4" t="str">
        <f>CONCATENATE(Crén_GEF[[#This Row],[C1]],Crén_GEF[[#This Row],[C2]],Crén_GEF[[#This Row],[C3]],Crén_GEF[[#This Row],[C4]])</f>
        <v>GEF7GEF8GEF3GEF4</v>
      </c>
      <c r="G961" s="24" t="str">
        <f>IF(F963="","Pas de GEF pour ces activités",VLOOKUP(Crén_GEF[[#This Row],[C]],Créneau_semaine[],2,FALSE))</f>
        <v>36 37 40 41 44 45 48 49 52 53 3 4 7 8 11 12 15 16 19 20 23 24 27 28 31 32 35 36</v>
      </c>
    </row>
    <row r="962" spans="1:7" ht="18" customHeight="1" x14ac:dyDescent="0.25">
      <c r="A962" s="1" t="s">
        <v>972</v>
      </c>
      <c r="B962" s="3" t="s">
        <v>17</v>
      </c>
      <c r="C962" s="1" t="s">
        <v>40</v>
      </c>
      <c r="F962" s="4" t="str">
        <f>CONCATENATE(Crén_GEF[[#This Row],[C1]],Crén_GEF[[#This Row],[C2]],Crén_GEF[[#This Row],[C3]],Crén_GEF[[#This Row],[C4]])</f>
        <v>GEF7GEF3</v>
      </c>
      <c r="G962" s="24" t="str">
        <f>IF(F964="","Pas de GEF pour ces activités",VLOOKUP(Crén_GEF[[#This Row],[C]],Créneau_semaine[],2,FALSE))</f>
        <v>36 40 44 48 52 3 7 11 15 19 23 27 31 35</v>
      </c>
    </row>
    <row r="963" spans="1:7" ht="18" customHeight="1" x14ac:dyDescent="0.25">
      <c r="A963" s="1" t="s">
        <v>973</v>
      </c>
      <c r="B963" s="3" t="s">
        <v>33</v>
      </c>
      <c r="C963" s="1" t="s">
        <v>9</v>
      </c>
      <c r="D963" s="1" t="s">
        <v>42</v>
      </c>
      <c r="E963" s="1" t="s">
        <v>51</v>
      </c>
      <c r="F963" s="4" t="str">
        <f>CONCATENATE(Crén_GEF[[#This Row],[C1]],Crén_GEF[[#This Row],[C2]],Crén_GEF[[#This Row],[C3]],Crén_GEF[[#This Row],[C4]])</f>
        <v>GEF1GEF2GEF5GEF6</v>
      </c>
      <c r="G963" s="24" t="str">
        <f>IF(F965="","Pas de GEF pour ces activités",VLOOKUP(Crén_GEF[[#This Row],[C]],Créneau_semaine[],2,FALSE))</f>
        <v>38 39 42 43 46 47 50 51 53 2 5 6 9 10 13 14 17 18 21 22 25 26 29 30 33 34 37 38</v>
      </c>
    </row>
    <row r="964" spans="1:7" ht="18" customHeight="1" x14ac:dyDescent="0.25">
      <c r="A964" s="1" t="s">
        <v>974</v>
      </c>
      <c r="B964" s="3" t="s">
        <v>33</v>
      </c>
      <c r="C964" s="1" t="s">
        <v>42</v>
      </c>
      <c r="F964" s="4" t="str">
        <f>CONCATENATE(Crén_GEF[[#This Row],[C1]],Crén_GEF[[#This Row],[C2]],Crén_GEF[[#This Row],[C3]],Crén_GEF[[#This Row],[C4]])</f>
        <v>GEF1GEF5</v>
      </c>
      <c r="G964" s="24" t="str">
        <f>IF(F966="","Pas de GEF pour ces activités",VLOOKUP(Crén_GEF[[#This Row],[C]],Créneau_semaine[],2,FALSE))</f>
        <v>38 42 46 50 53 5 9 13 17 21 25 29 33 37</v>
      </c>
    </row>
    <row r="965" spans="1:7" ht="18" customHeight="1" x14ac:dyDescent="0.25">
      <c r="A965" s="1" t="s">
        <v>975</v>
      </c>
      <c r="B965" s="3" t="s">
        <v>30</v>
      </c>
      <c r="C965" s="2" t="s">
        <v>31</v>
      </c>
      <c r="F965" s="4" t="str">
        <f>CONCATENATE(Crén_GEF[[#This Row],[C1]],Crén_GEF[[#This Row],[C2]],Crén_GEF[[#This Row],[C3]],Crén_GEF[[#This Row],[C4]])</f>
        <v>GEF8GEF4</v>
      </c>
      <c r="G965" s="24" t="str">
        <f>IF(F967="","Pas de GEF pour ces activités",VLOOKUP(Crén_GEF[[#This Row],[C]],Créneau_semaine[],2,FALSE))</f>
        <v>37 41 45 49 53 4 8 12 16 20 24 28 32 36</v>
      </c>
    </row>
    <row r="966" spans="1:7" ht="18" customHeight="1" x14ac:dyDescent="0.25">
      <c r="A966" s="1" t="s">
        <v>976</v>
      </c>
      <c r="B966" s="1" t="s">
        <v>51</v>
      </c>
      <c r="F966" s="4" t="str">
        <f>CONCATENATE(Crén_GEF[[#This Row],[C1]],Crén_GEF[[#This Row],[C2]],Crén_GEF[[#This Row],[C3]],Crén_GEF[[#This Row],[C4]])</f>
        <v>GEF6</v>
      </c>
      <c r="G966" s="24" t="str">
        <f>IF(F968="","Pas de GEF pour ces activités",VLOOKUP(Crén_GEF[[#This Row],[C]],Créneau_semaine[],2,FALSE))</f>
        <v>43 51 6 14 22 30 38</v>
      </c>
    </row>
    <row r="967" spans="1:7" ht="18" customHeight="1" x14ac:dyDescent="0.25">
      <c r="A967" s="1" t="s">
        <v>977</v>
      </c>
      <c r="B967" s="8" t="s">
        <v>9</v>
      </c>
      <c r="C967" s="1" t="s">
        <v>51</v>
      </c>
      <c r="F967" s="4" t="str">
        <f>CONCATENATE(Crén_GEF[[#This Row],[C1]],Crén_GEF[[#This Row],[C2]],Crén_GEF[[#This Row],[C3]],Crén_GEF[[#This Row],[C4]])</f>
        <v>GEF2GEF6</v>
      </c>
      <c r="G967" s="24" t="str">
        <f>IF(F969="","Pas de GEF pour ces activités",VLOOKUP(Crén_GEF[[#This Row],[C]],Créneau_semaine[],2,FALSE))</f>
        <v>39 43 47 51 2 6 10 14 18 22 26 30 34 38</v>
      </c>
    </row>
    <row r="968" spans="1:7" ht="18" customHeight="1" x14ac:dyDescent="0.25">
      <c r="A968" s="1" t="s">
        <v>978</v>
      </c>
      <c r="B968" s="3" t="s">
        <v>30</v>
      </c>
      <c r="F968" s="4" t="str">
        <f>CONCATENATE(Crén_GEF[[#This Row],[C1]],Crén_GEF[[#This Row],[C2]],Crén_GEF[[#This Row],[C3]],Crén_GEF[[#This Row],[C4]])</f>
        <v>GEF8</v>
      </c>
      <c r="G968" s="24" t="str">
        <f>IF(F970="","Pas de GEF pour ces activités",VLOOKUP(Crén_GEF[[#This Row],[C]],Créneau_semaine[],2,FALSE))</f>
        <v>37 45 53 8 16 24 32</v>
      </c>
    </row>
    <row r="969" spans="1:7" ht="18" customHeight="1" x14ac:dyDescent="0.25">
      <c r="A969" s="1" t="s">
        <v>979</v>
      </c>
      <c r="B969" s="3" t="s">
        <v>17</v>
      </c>
      <c r="C969" s="1" t="s">
        <v>30</v>
      </c>
      <c r="D969" s="1" t="s">
        <v>40</v>
      </c>
      <c r="E969" s="1" t="s">
        <v>31</v>
      </c>
      <c r="F969" s="4" t="str">
        <f>CONCATENATE(Crén_GEF[[#This Row],[C1]],Crén_GEF[[#This Row],[C2]],Crén_GEF[[#This Row],[C3]],Crén_GEF[[#This Row],[C4]])</f>
        <v>GEF7GEF8GEF3GEF4</v>
      </c>
      <c r="G969" s="24" t="str">
        <f>IF(F971="","Pas de GEF pour ces activités",VLOOKUP(Crén_GEF[[#This Row],[C]],Créneau_semaine[],2,FALSE))</f>
        <v>36 37 40 41 44 45 48 49 52 53 3 4 7 8 11 12 15 16 19 20 23 24 27 28 31 32 35 36</v>
      </c>
    </row>
    <row r="970" spans="1:7" ht="18" customHeight="1" x14ac:dyDescent="0.25">
      <c r="A970" s="1" t="s">
        <v>980</v>
      </c>
      <c r="B970" s="3" t="s">
        <v>30</v>
      </c>
      <c r="F970" s="4" t="str">
        <f>CONCATENATE(Crén_GEF[[#This Row],[C1]],Crén_GEF[[#This Row],[C2]],Crén_GEF[[#This Row],[C3]],Crén_GEF[[#This Row],[C4]])</f>
        <v>GEF8</v>
      </c>
      <c r="G970" s="24" t="str">
        <f>IF(F972="","Pas de GEF pour ces activités",VLOOKUP(Crén_GEF[[#This Row],[C]],Créneau_semaine[],2,FALSE))</f>
        <v>37 45 53 8 16 24 32</v>
      </c>
    </row>
    <row r="971" spans="1:7" ht="18" customHeight="1" x14ac:dyDescent="0.25">
      <c r="A971" s="1" t="s">
        <v>981</v>
      </c>
      <c r="B971" s="3" t="s">
        <v>33</v>
      </c>
      <c r="C971" s="1" t="s">
        <v>9</v>
      </c>
      <c r="D971" s="1" t="s">
        <v>42</v>
      </c>
      <c r="E971" s="1" t="s">
        <v>51</v>
      </c>
      <c r="F971" s="4" t="str">
        <f>CONCATENATE(Crén_GEF[[#This Row],[C1]],Crén_GEF[[#This Row],[C2]],Crén_GEF[[#This Row],[C3]],Crén_GEF[[#This Row],[C4]])</f>
        <v>GEF1GEF2GEF5GEF6</v>
      </c>
      <c r="G971" s="24" t="str">
        <f>IF(F973="","Pas de GEF pour ces activités",VLOOKUP(Crén_GEF[[#This Row],[C]],Créneau_semaine[],2,FALSE))</f>
        <v>38 39 42 43 46 47 50 51 53 2 5 6 9 10 13 14 17 18 21 22 25 26 29 30 33 34 37 38</v>
      </c>
    </row>
    <row r="972" spans="1:7" ht="18" customHeight="1" x14ac:dyDescent="0.25">
      <c r="A972" s="1" t="s">
        <v>982</v>
      </c>
      <c r="B972" s="3" t="s">
        <v>33</v>
      </c>
      <c r="F972" s="4" t="str">
        <f>CONCATENATE(Crén_GEF[[#This Row],[C1]],Crén_GEF[[#This Row],[C2]],Crén_GEF[[#This Row],[C3]],Crén_GEF[[#This Row],[C4]])</f>
        <v>GEF1</v>
      </c>
      <c r="G972" s="24" t="str">
        <f>IF(F974="","Pas de GEF pour ces activités",VLOOKUP(Crén_GEF[[#This Row],[C]],Créneau_semaine[],2,FALSE))</f>
        <v>38 46 53 9 17 25 33</v>
      </c>
    </row>
    <row r="973" spans="1:7" ht="18" customHeight="1" x14ac:dyDescent="0.25">
      <c r="A973" s="1" t="s">
        <v>983</v>
      </c>
      <c r="B973" s="8" t="s">
        <v>40</v>
      </c>
      <c r="F973" s="4" t="str">
        <f>CONCATENATE(Crén_GEF[[#This Row],[C1]],Crén_GEF[[#This Row],[C2]],Crén_GEF[[#This Row],[C3]],Crén_GEF[[#This Row],[C4]])</f>
        <v>GEF3</v>
      </c>
      <c r="G973" s="24" t="str">
        <f>IF(F975="","Pas de GEF pour ces activités",VLOOKUP(Crén_GEF[[#This Row],[C]],Créneau_semaine[],2,FALSE))</f>
        <v>40 48 3 11 19 27 35</v>
      </c>
    </row>
    <row r="974" spans="1:7" ht="18" customHeight="1" x14ac:dyDescent="0.25">
      <c r="A974" s="1" t="s">
        <v>984</v>
      </c>
      <c r="B974" s="8" t="s">
        <v>42</v>
      </c>
      <c r="F974" s="4" t="str">
        <f>CONCATENATE(Crén_GEF[[#This Row],[C1]],Crén_GEF[[#This Row],[C2]],Crén_GEF[[#This Row],[C3]],Crén_GEF[[#This Row],[C4]])</f>
        <v>GEF5</v>
      </c>
      <c r="G974" s="24" t="str">
        <f>IF(F976="","Pas de GEF pour ces activités",VLOOKUP(Crén_GEF[[#This Row],[C]],Créneau_semaine[],2,FALSE))</f>
        <v>42 50 5 13 21 29 37</v>
      </c>
    </row>
    <row r="975" spans="1:7" ht="18" customHeight="1" x14ac:dyDescent="0.25">
      <c r="A975" s="1" t="s">
        <v>985</v>
      </c>
      <c r="B975" s="3" t="s">
        <v>17</v>
      </c>
      <c r="F975" s="4" t="str">
        <f>CONCATENATE(Crén_GEF[[#This Row],[C1]],Crén_GEF[[#This Row],[C2]],Crén_GEF[[#This Row],[C3]],Crén_GEF[[#This Row],[C4]])</f>
        <v>GEF7</v>
      </c>
      <c r="G975" s="24" t="str">
        <f>IF(F977="","Pas de GEF pour ces activités",VLOOKUP(Crén_GEF[[#This Row],[C]],Créneau_semaine[],2,FALSE))</f>
        <v xml:space="preserve">36 44 52 7 15 23 31 </v>
      </c>
    </row>
    <row r="976" spans="1:7" ht="18" customHeight="1" x14ac:dyDescent="0.25">
      <c r="A976" s="1" t="s">
        <v>986</v>
      </c>
      <c r="B976" s="3" t="s">
        <v>33</v>
      </c>
      <c r="F976" s="4" t="str">
        <f>CONCATENATE(Crén_GEF[[#This Row],[C1]],Crén_GEF[[#This Row],[C2]],Crén_GEF[[#This Row],[C3]],Crén_GEF[[#This Row],[C4]])</f>
        <v>GEF1</v>
      </c>
      <c r="G976" s="24" t="str">
        <f>IF(F978="","Pas de GEF pour ces activités",VLOOKUP(Crén_GEF[[#This Row],[C]],Créneau_semaine[],2,FALSE))</f>
        <v>38 46 53 9 17 25 33</v>
      </c>
    </row>
    <row r="977" spans="1:7" ht="18" customHeight="1" x14ac:dyDescent="0.25">
      <c r="A977" s="1" t="s">
        <v>987</v>
      </c>
      <c r="B977" s="8" t="s">
        <v>9</v>
      </c>
      <c r="F977" s="4" t="str">
        <f>CONCATENATE(Crén_GEF[[#This Row],[C1]],Crén_GEF[[#This Row],[C2]],Crén_GEF[[#This Row],[C3]],Crén_GEF[[#This Row],[C4]])</f>
        <v>GEF2</v>
      </c>
      <c r="G977" s="24" t="str">
        <f>IF(F979="","Pas de GEF pour ces activités",VLOOKUP(Crén_GEF[[#This Row],[C]],Créneau_semaine[],2,FALSE))</f>
        <v>39 47 2 10 18 26 34 0</v>
      </c>
    </row>
    <row r="978" spans="1:7" ht="18" customHeight="1" x14ac:dyDescent="0.25">
      <c r="A978" s="1" t="s">
        <v>988</v>
      </c>
      <c r="B978" s="3" t="s">
        <v>31</v>
      </c>
      <c r="F978" s="4" t="str">
        <f>CONCATENATE(Crén_GEF[[#This Row],[C1]],Crén_GEF[[#This Row],[C2]],Crén_GEF[[#This Row],[C3]],Crén_GEF[[#This Row],[C4]])</f>
        <v>GEF4</v>
      </c>
      <c r="G978" s="24" t="str">
        <f>IF(F980="","Pas de GEF pour ces activités",VLOOKUP(Crén_GEF[[#This Row],[C]],Créneau_semaine[],2,FALSE))</f>
        <v>41 49 4 12 20 28 36</v>
      </c>
    </row>
    <row r="979" spans="1:7" ht="18" customHeight="1" x14ac:dyDescent="0.25">
      <c r="A979" s="1" t="s">
        <v>989</v>
      </c>
      <c r="B979" s="3" t="s">
        <v>17</v>
      </c>
      <c r="C979" s="1" t="s">
        <v>30</v>
      </c>
      <c r="D979" s="1" t="s">
        <v>40</v>
      </c>
      <c r="E979" s="1" t="s">
        <v>31</v>
      </c>
      <c r="F979" s="4" t="str">
        <f>CONCATENATE(Crén_GEF[[#This Row],[C1]],Crén_GEF[[#This Row],[C2]],Crén_GEF[[#This Row],[C3]],Crén_GEF[[#This Row],[C4]])</f>
        <v>GEF7GEF8GEF3GEF4</v>
      </c>
      <c r="G979" s="24" t="str">
        <f>IF(F981="","Pas de GEF pour ces activités",VLOOKUP(Crén_GEF[[#This Row],[C]],Créneau_semaine[],2,FALSE))</f>
        <v>36 37 40 41 44 45 48 49 52 53 3 4 7 8 11 12 15 16 19 20 23 24 27 28 31 32 35 36</v>
      </c>
    </row>
    <row r="980" spans="1:7" ht="18" customHeight="1" x14ac:dyDescent="0.25">
      <c r="A980" s="1" t="s">
        <v>990</v>
      </c>
      <c r="B980" s="3" t="s">
        <v>33</v>
      </c>
      <c r="C980" s="1" t="s">
        <v>9</v>
      </c>
      <c r="D980" s="1" t="s">
        <v>42</v>
      </c>
      <c r="E980" s="1" t="s">
        <v>51</v>
      </c>
      <c r="F980" s="4" t="str">
        <f>CONCATENATE(Crén_GEF[[#This Row],[C1]],Crén_GEF[[#This Row],[C2]],Crén_GEF[[#This Row],[C3]],Crén_GEF[[#This Row],[C4]])</f>
        <v>GEF1GEF2GEF5GEF6</v>
      </c>
      <c r="G980" s="24" t="str">
        <f>IF(F982="","Pas de GEF pour ces activités",VLOOKUP(Crén_GEF[[#This Row],[C]],Créneau_semaine[],2,FALSE))</f>
        <v>38 39 42 43 46 47 50 51 53 2 5 6 9 10 13 14 17 18 21 22 25 26 29 30 33 34 37 38</v>
      </c>
    </row>
    <row r="981" spans="1:7" ht="18" customHeight="1" x14ac:dyDescent="0.25">
      <c r="A981" s="1" t="s">
        <v>991</v>
      </c>
      <c r="B981" s="1" t="s">
        <v>51</v>
      </c>
      <c r="F981" s="4" t="str">
        <f>CONCATENATE(Crén_GEF[[#This Row],[C1]],Crén_GEF[[#This Row],[C2]],Crén_GEF[[#This Row],[C3]],Crén_GEF[[#This Row],[C4]])</f>
        <v>GEF6</v>
      </c>
      <c r="G981" s="24" t="str">
        <f>IF(F983="","Pas de GEF pour ces activités",VLOOKUP(Crén_GEF[[#This Row],[C]],Créneau_semaine[],2,FALSE))</f>
        <v>43 51 6 14 22 30 38</v>
      </c>
    </row>
    <row r="982" spans="1:7" ht="18" customHeight="1" x14ac:dyDescent="0.25">
      <c r="A982" s="1" t="s">
        <v>992</v>
      </c>
      <c r="B982" s="3" t="s">
        <v>17</v>
      </c>
      <c r="F982" s="4" t="str">
        <f>CONCATENATE(Crén_GEF[[#This Row],[C1]],Crén_GEF[[#This Row],[C2]],Crén_GEF[[#This Row],[C3]],Crén_GEF[[#This Row],[C4]])</f>
        <v>GEF7</v>
      </c>
      <c r="G982" s="24" t="str">
        <f>IF(F984="","Pas de GEF pour ces activités",VLOOKUP(Crén_GEF[[#This Row],[C]],Créneau_semaine[],2,FALSE))</f>
        <v xml:space="preserve">36 44 52 7 15 23 31 </v>
      </c>
    </row>
    <row r="983" spans="1:7" ht="18" customHeight="1" x14ac:dyDescent="0.25">
      <c r="A983" s="1" t="s">
        <v>993</v>
      </c>
      <c r="B983" s="1" t="s">
        <v>51</v>
      </c>
      <c r="F983" s="4" t="str">
        <f>CONCATENATE(Crén_GEF[[#This Row],[C1]],Crén_GEF[[#This Row],[C2]],Crén_GEF[[#This Row],[C3]],Crén_GEF[[#This Row],[C4]])</f>
        <v>GEF6</v>
      </c>
      <c r="G983" s="24" t="str">
        <f>IF(F985="","Pas de GEF pour ces activités",VLOOKUP(Crén_GEF[[#This Row],[C]],Créneau_semaine[],2,FALSE))</f>
        <v>43 51 6 14 22 30 38</v>
      </c>
    </row>
    <row r="984" spans="1:7" ht="18" customHeight="1" x14ac:dyDescent="0.25">
      <c r="A984" s="1" t="s">
        <v>994</v>
      </c>
      <c r="B984" s="1" t="s">
        <v>51</v>
      </c>
      <c r="F984" s="4" t="str">
        <f>CONCATENATE(Crén_GEF[[#This Row],[C1]],Crén_GEF[[#This Row],[C2]],Crén_GEF[[#This Row],[C3]],Crén_GEF[[#This Row],[C4]])</f>
        <v>GEF6</v>
      </c>
      <c r="G984" s="24" t="str">
        <f>IF(F986="","Pas de GEF pour ces activités",VLOOKUP(Crén_GEF[[#This Row],[C]],Créneau_semaine[],2,FALSE))</f>
        <v>43 51 6 14 22 30 38</v>
      </c>
    </row>
    <row r="985" spans="1:7" ht="18" customHeight="1" x14ac:dyDescent="0.25">
      <c r="A985" s="1" t="s">
        <v>995</v>
      </c>
      <c r="B985" s="8" t="s">
        <v>40</v>
      </c>
      <c r="F985" s="4" t="str">
        <f>CONCATENATE(Crén_GEF[[#This Row],[C1]],Crén_GEF[[#This Row],[C2]],Crén_GEF[[#This Row],[C3]],Crén_GEF[[#This Row],[C4]])</f>
        <v>GEF3</v>
      </c>
      <c r="G985" s="24" t="str">
        <f>IF(F987="","Pas de GEF pour ces activités",VLOOKUP(Crén_GEF[[#This Row],[C]],Créneau_semaine[],2,FALSE))</f>
        <v>40 48 3 11 19 27 35</v>
      </c>
    </row>
    <row r="986" spans="1:7" ht="18" customHeight="1" x14ac:dyDescent="0.25">
      <c r="A986" s="1" t="s">
        <v>996</v>
      </c>
      <c r="B986" s="8" t="s">
        <v>42</v>
      </c>
      <c r="F986" s="4" t="str">
        <f>CONCATENATE(Crén_GEF[[#This Row],[C1]],Crén_GEF[[#This Row],[C2]],Crén_GEF[[#This Row],[C3]],Crén_GEF[[#This Row],[C4]])</f>
        <v>GEF5</v>
      </c>
      <c r="G986" s="24" t="str">
        <f>IF(F988="","Pas de GEF pour ces activités",VLOOKUP(Crén_GEF[[#This Row],[C]],Créneau_semaine[],2,FALSE))</f>
        <v>42 50 5 13 21 29 37</v>
      </c>
    </row>
    <row r="987" spans="1:7" ht="18" customHeight="1" x14ac:dyDescent="0.25">
      <c r="A987" s="1" t="s">
        <v>997</v>
      </c>
      <c r="B987" s="3" t="s">
        <v>30</v>
      </c>
      <c r="F987" s="4" t="str">
        <f>CONCATENATE(Crén_GEF[[#This Row],[C1]],Crén_GEF[[#This Row],[C2]],Crén_GEF[[#This Row],[C3]],Crén_GEF[[#This Row],[C4]])</f>
        <v>GEF8</v>
      </c>
      <c r="G987" s="24" t="str">
        <f>IF(F989="","Pas de GEF pour ces activités",VLOOKUP(Crén_GEF[[#This Row],[C]],Créneau_semaine[],2,FALSE))</f>
        <v>37 45 53 8 16 24 32</v>
      </c>
    </row>
    <row r="988" spans="1:7" ht="18" customHeight="1" x14ac:dyDescent="0.25">
      <c r="A988" s="1" t="s">
        <v>998</v>
      </c>
      <c r="B988" s="3" t="s">
        <v>33</v>
      </c>
      <c r="F988" s="4" t="str">
        <f>CONCATENATE(Crén_GEF[[#This Row],[C1]],Crén_GEF[[#This Row],[C2]],Crén_GEF[[#This Row],[C3]],Crén_GEF[[#This Row],[C4]])</f>
        <v>GEF1</v>
      </c>
      <c r="G988" s="24" t="str">
        <f>IF(F990="","Pas de GEF pour ces activités",VLOOKUP(Crén_GEF[[#This Row],[C]],Créneau_semaine[],2,FALSE))</f>
        <v>38 46 53 9 17 25 33</v>
      </c>
    </row>
    <row r="989" spans="1:7" ht="18" customHeight="1" x14ac:dyDescent="0.25">
      <c r="A989" s="1" t="s">
        <v>999</v>
      </c>
      <c r="B989" s="8" t="s">
        <v>9</v>
      </c>
      <c r="C989" s="1" t="s">
        <v>51</v>
      </c>
      <c r="F989" s="4" t="str">
        <f>CONCATENATE(Crén_GEF[[#This Row],[C1]],Crén_GEF[[#This Row],[C2]],Crén_GEF[[#This Row],[C3]],Crén_GEF[[#This Row],[C4]])</f>
        <v>GEF2GEF6</v>
      </c>
      <c r="G989" s="24" t="str">
        <f>IF(F991="","Pas de GEF pour ces activités",VLOOKUP(Crén_GEF[[#This Row],[C]],Créneau_semaine[],2,FALSE))</f>
        <v>39 43 47 51 2 6 10 14 18 22 26 30 34 38</v>
      </c>
    </row>
    <row r="990" spans="1:7" ht="18" customHeight="1" x14ac:dyDescent="0.25">
      <c r="A990" s="1" t="s">
        <v>1000</v>
      </c>
      <c r="B990" s="8" t="s">
        <v>9</v>
      </c>
      <c r="F990" s="4" t="str">
        <f>CONCATENATE(Crén_GEF[[#This Row],[C1]],Crén_GEF[[#This Row],[C2]],Crén_GEF[[#This Row],[C3]],Crén_GEF[[#This Row],[C4]])</f>
        <v>GEF2</v>
      </c>
      <c r="G990" s="24" t="str">
        <f>IF(F992="","Pas de GEF pour ces activités",VLOOKUP(Crén_GEF[[#This Row],[C]],Créneau_semaine[],2,FALSE))</f>
        <v>39 47 2 10 18 26 34 0</v>
      </c>
    </row>
    <row r="991" spans="1:7" ht="18" customHeight="1" x14ac:dyDescent="0.25">
      <c r="A991" s="1" t="s">
        <v>1001</v>
      </c>
      <c r="B991" s="3" t="s">
        <v>33</v>
      </c>
      <c r="F991" s="4" t="str">
        <f>CONCATENATE(Crén_GEF[[#This Row],[C1]],Crén_GEF[[#This Row],[C2]],Crén_GEF[[#This Row],[C3]],Crén_GEF[[#This Row],[C4]])</f>
        <v>GEF1</v>
      </c>
      <c r="G991" s="24" t="str">
        <f>IF(F993="","Pas de GEF pour ces activités",VLOOKUP(Crén_GEF[[#This Row],[C]],Créneau_semaine[],2,FALSE))</f>
        <v>38 46 53 9 17 25 33</v>
      </c>
    </row>
    <row r="992" spans="1:7" ht="18" customHeight="1" x14ac:dyDescent="0.25">
      <c r="A992" s="1" t="s">
        <v>1002</v>
      </c>
      <c r="B992" s="3" t="s">
        <v>30</v>
      </c>
      <c r="F992" s="4" t="str">
        <f>CONCATENATE(Crén_GEF[[#This Row],[C1]],Crén_GEF[[#This Row],[C2]],Crén_GEF[[#This Row],[C3]],Crén_GEF[[#This Row],[C4]])</f>
        <v>GEF8</v>
      </c>
      <c r="G992" s="24" t="str">
        <f>IF(F994="","Pas de GEF pour ces activités",VLOOKUP(Crén_GEF[[#This Row],[C]],Créneau_semaine[],2,FALSE))</f>
        <v>37 45 53 8 16 24 32</v>
      </c>
    </row>
    <row r="993" spans="1:7" ht="18" customHeight="1" x14ac:dyDescent="0.25">
      <c r="A993" s="1" t="s">
        <v>1003</v>
      </c>
      <c r="B993" s="3" t="s">
        <v>33</v>
      </c>
      <c r="F993" s="4" t="str">
        <f>CONCATENATE(Crén_GEF[[#This Row],[C1]],Crén_GEF[[#This Row],[C2]],Crén_GEF[[#This Row],[C3]],Crén_GEF[[#This Row],[C4]])</f>
        <v>GEF1</v>
      </c>
      <c r="G993" s="24" t="str">
        <f>IF(F995="","Pas de GEF pour ces activités",VLOOKUP(Crén_GEF[[#This Row],[C]],Créneau_semaine[],2,FALSE))</f>
        <v>38 46 53 9 17 25 33</v>
      </c>
    </row>
    <row r="994" spans="1:7" ht="18" customHeight="1" x14ac:dyDescent="0.25">
      <c r="A994" s="1" t="s">
        <v>1004</v>
      </c>
      <c r="B994" s="3" t="s">
        <v>31</v>
      </c>
      <c r="F994" s="4" t="str">
        <f>CONCATENATE(Crén_GEF[[#This Row],[C1]],Crén_GEF[[#This Row],[C2]],Crén_GEF[[#This Row],[C3]],Crén_GEF[[#This Row],[C4]])</f>
        <v>GEF4</v>
      </c>
      <c r="G994" s="24" t="str">
        <f>IF(F996="","Pas de GEF pour ces activités",VLOOKUP(Crén_GEF[[#This Row],[C]],Créneau_semaine[],2,FALSE))</f>
        <v>41 49 4 12 20 28 36</v>
      </c>
    </row>
    <row r="995" spans="1:7" ht="18" customHeight="1" x14ac:dyDescent="0.25">
      <c r="A995" s="1" t="s">
        <v>1005</v>
      </c>
      <c r="B995" s="3" t="s">
        <v>33</v>
      </c>
      <c r="F995" s="4" t="str">
        <f>CONCATENATE(Crén_GEF[[#This Row],[C1]],Crén_GEF[[#This Row],[C2]],Crén_GEF[[#This Row],[C3]],Crén_GEF[[#This Row],[C4]])</f>
        <v>GEF1</v>
      </c>
      <c r="G995" s="24" t="str">
        <f>IF(F997="","Pas de GEF pour ces activités",VLOOKUP(Crén_GEF[[#This Row],[C]],Créneau_semaine[],2,FALSE))</f>
        <v>38 46 53 9 17 25 33</v>
      </c>
    </row>
    <row r="996" spans="1:7" ht="18" customHeight="1" x14ac:dyDescent="0.25">
      <c r="A996" s="1" t="s">
        <v>1006</v>
      </c>
      <c r="B996" s="8" t="s">
        <v>40</v>
      </c>
      <c r="F996" s="4" t="str">
        <f>CONCATENATE(Crén_GEF[[#This Row],[C1]],Crén_GEF[[#This Row],[C2]],Crén_GEF[[#This Row],[C3]],Crén_GEF[[#This Row],[C4]])</f>
        <v>GEF3</v>
      </c>
      <c r="G996" s="24" t="str">
        <f>IF(F998="","Pas de GEF pour ces activités",VLOOKUP(Crén_GEF[[#This Row],[C]],Créneau_semaine[],2,FALSE))</f>
        <v>40 48 3 11 19 27 35</v>
      </c>
    </row>
    <row r="997" spans="1:7" ht="18" customHeight="1" x14ac:dyDescent="0.25">
      <c r="A997" s="1" t="s">
        <v>1007</v>
      </c>
      <c r="B997" s="8" t="s">
        <v>42</v>
      </c>
      <c r="F997" s="4" t="str">
        <f>CONCATENATE(Crén_GEF[[#This Row],[C1]],Crén_GEF[[#This Row],[C2]],Crén_GEF[[#This Row],[C3]],Crén_GEF[[#This Row],[C4]])</f>
        <v>GEF5</v>
      </c>
      <c r="G997" s="24" t="str">
        <f>IF(F999="","Pas de GEF pour ces activités",VLOOKUP(Crén_GEF[[#This Row],[C]],Créneau_semaine[],2,FALSE))</f>
        <v>42 50 5 13 21 29 37</v>
      </c>
    </row>
    <row r="998" spans="1:7" ht="18" customHeight="1" x14ac:dyDescent="0.25">
      <c r="A998" s="1" t="s">
        <v>1008</v>
      </c>
      <c r="B998" s="3" t="s">
        <v>17</v>
      </c>
      <c r="F998" s="4" t="str">
        <f>CONCATENATE(Crén_GEF[[#This Row],[C1]],Crén_GEF[[#This Row],[C2]],Crén_GEF[[#This Row],[C3]],Crén_GEF[[#This Row],[C4]])</f>
        <v>GEF7</v>
      </c>
      <c r="G998" s="24" t="str">
        <f>IF(F1000="","Pas de GEF pour ces activités",VLOOKUP(Crén_GEF[[#This Row],[C]],Créneau_semaine[],2,FALSE))</f>
        <v xml:space="preserve">36 44 52 7 15 23 31 </v>
      </c>
    </row>
    <row r="999" spans="1:7" ht="18" customHeight="1" x14ac:dyDescent="0.25">
      <c r="A999" s="1" t="s">
        <v>1009</v>
      </c>
      <c r="B999" s="3" t="s">
        <v>17</v>
      </c>
      <c r="C999" s="1" t="s">
        <v>40</v>
      </c>
      <c r="F999" s="4" t="str">
        <f>CONCATENATE(Crén_GEF[[#This Row],[C1]],Crén_GEF[[#This Row],[C2]],Crén_GEF[[#This Row],[C3]],Crén_GEF[[#This Row],[C4]])</f>
        <v>GEF7GEF3</v>
      </c>
      <c r="G999" s="24" t="str">
        <f>IF(F1001="","Pas de GEF pour ces activités",VLOOKUP(Crén_GEF[[#This Row],[C]],Créneau_semaine[],2,FALSE))</f>
        <v>36 40 44 48 52 3 7 11 15 19 23 27 31 35</v>
      </c>
    </row>
    <row r="1000" spans="1:7" ht="18" customHeight="1" x14ac:dyDescent="0.25">
      <c r="A1000" s="1" t="s">
        <v>1010</v>
      </c>
      <c r="B1000" s="8" t="s">
        <v>42</v>
      </c>
      <c r="F1000" s="4" t="str">
        <f>CONCATENATE(Crén_GEF[[#This Row],[C1]],Crén_GEF[[#This Row],[C2]],Crén_GEF[[#This Row],[C3]],Crén_GEF[[#This Row],[C4]])</f>
        <v>GEF5</v>
      </c>
      <c r="G1000" s="24" t="str">
        <f>IF(F1002="","Pas de GEF pour ces activités",VLOOKUP(Crén_GEF[[#This Row],[C]],Créneau_semaine[],2,FALSE))</f>
        <v>42 50 5 13 21 29 37</v>
      </c>
    </row>
    <row r="1001" spans="1:7" ht="18" customHeight="1" x14ac:dyDescent="0.25">
      <c r="A1001" s="1" t="s">
        <v>1011</v>
      </c>
      <c r="B1001" s="3" t="s">
        <v>17</v>
      </c>
      <c r="C1001" s="1" t="s">
        <v>40</v>
      </c>
      <c r="F1001" s="4" t="str">
        <f>CONCATENATE(Crén_GEF[[#This Row],[C1]],Crén_GEF[[#This Row],[C2]],Crén_GEF[[#This Row],[C3]],Crén_GEF[[#This Row],[C4]])</f>
        <v>GEF7GEF3</v>
      </c>
      <c r="G1001" s="24" t="str">
        <f>IF(F1003="","Pas de GEF pour ces activités",VLOOKUP(Crén_GEF[[#This Row],[C]],Créneau_semaine[],2,FALSE))</f>
        <v>36 40 44 48 52 3 7 11 15 19 23 27 31 35</v>
      </c>
    </row>
    <row r="1002" spans="1:7" ht="18" customHeight="1" x14ac:dyDescent="0.25">
      <c r="A1002" s="1" t="s">
        <v>1012</v>
      </c>
      <c r="B1002" s="8" t="s">
        <v>40</v>
      </c>
      <c r="F1002" s="4" t="str">
        <f>CONCATENATE(Crén_GEF[[#This Row],[C1]],Crén_GEF[[#This Row],[C2]],Crén_GEF[[#This Row],[C3]],Crén_GEF[[#This Row],[C4]])</f>
        <v>GEF3</v>
      </c>
      <c r="G1002" s="24" t="str">
        <f>IF(F1004="","Pas de GEF pour ces activités",VLOOKUP(Crén_GEF[[#This Row],[C]],Créneau_semaine[],2,FALSE))</f>
        <v>40 48 3 11 19 27 35</v>
      </c>
    </row>
    <row r="1003" spans="1:7" ht="18" customHeight="1" x14ac:dyDescent="0.25">
      <c r="A1003" s="1" t="s">
        <v>1013</v>
      </c>
      <c r="B1003" s="3" t="s">
        <v>33</v>
      </c>
      <c r="F1003" s="4" t="str">
        <f>CONCATENATE(Crén_GEF[[#This Row],[C1]],Crén_GEF[[#This Row],[C2]],Crén_GEF[[#This Row],[C3]],Crén_GEF[[#This Row],[C4]])</f>
        <v>GEF1</v>
      </c>
      <c r="G1003" s="24" t="str">
        <f>IF(F1005="","Pas de GEF pour ces activités",VLOOKUP(Crén_GEF[[#This Row],[C]],Créneau_semaine[],2,FALSE))</f>
        <v>38 46 53 9 17 25 33</v>
      </c>
    </row>
    <row r="1004" spans="1:7" ht="18" customHeight="1" x14ac:dyDescent="0.25">
      <c r="A1004" s="1" t="s">
        <v>1014</v>
      </c>
      <c r="B1004" s="3" t="s">
        <v>33</v>
      </c>
      <c r="F1004" s="4" t="str">
        <f>CONCATENATE(Crén_GEF[[#This Row],[C1]],Crén_GEF[[#This Row],[C2]],Crén_GEF[[#This Row],[C3]],Crén_GEF[[#This Row],[C4]])</f>
        <v>GEF1</v>
      </c>
      <c r="G1004" s="24" t="str">
        <f>IF(F1006="","Pas de GEF pour ces activités",VLOOKUP(Crén_GEF[[#This Row],[C]],Créneau_semaine[],2,FALSE))</f>
        <v>38 46 53 9 17 25 33</v>
      </c>
    </row>
    <row r="1005" spans="1:7" ht="18" customHeight="1" x14ac:dyDescent="0.25">
      <c r="A1005" s="1" t="s">
        <v>1015</v>
      </c>
      <c r="B1005" s="3" t="s">
        <v>33</v>
      </c>
      <c r="F1005" s="4" t="str">
        <f>CONCATENATE(Crén_GEF[[#This Row],[C1]],Crén_GEF[[#This Row],[C2]],Crén_GEF[[#This Row],[C3]],Crén_GEF[[#This Row],[C4]])</f>
        <v>GEF1</v>
      </c>
      <c r="G1005" s="24" t="str">
        <f>IF(F1007="","Pas de GEF pour ces activités",VLOOKUP(Crén_GEF[[#This Row],[C]],Créneau_semaine[],2,FALSE))</f>
        <v>38 46 53 9 17 25 33</v>
      </c>
    </row>
    <row r="1006" spans="1:7" ht="18" customHeight="1" x14ac:dyDescent="0.25">
      <c r="A1006" s="1" t="s">
        <v>1016</v>
      </c>
      <c r="B1006" s="8" t="s">
        <v>9</v>
      </c>
      <c r="C1006" s="1" t="s">
        <v>42</v>
      </c>
      <c r="F1006" s="4" t="str">
        <f>CONCATENATE(Crén_GEF[[#This Row],[C1]],Crén_GEF[[#This Row],[C2]],Crén_GEF[[#This Row],[C3]],Crén_GEF[[#This Row],[C4]])</f>
        <v>GEF2GEF5</v>
      </c>
      <c r="G1006" s="24" t="str">
        <f>IF(F1008="","Pas de GEF pour ces activités",VLOOKUP(Crén_GEF[[#This Row],[C]],Créneau_semaine[],2,FALSE))</f>
        <v>39 42 47 50 2 5 10 13 18 21 26 29 34 37</v>
      </c>
    </row>
    <row r="1007" spans="1:7" ht="18" customHeight="1" x14ac:dyDescent="0.25">
      <c r="A1007" s="1" t="s">
        <v>1017</v>
      </c>
      <c r="B1007" s="8" t="s">
        <v>42</v>
      </c>
      <c r="F1007" s="4" t="str">
        <f>CONCATENATE(Crén_GEF[[#This Row],[C1]],Crén_GEF[[#This Row],[C2]],Crén_GEF[[#This Row],[C3]],Crén_GEF[[#This Row],[C4]])</f>
        <v>GEF5</v>
      </c>
      <c r="G1007" s="24" t="str">
        <f>IF(F1009="","Pas de GEF pour ces activités",VLOOKUP(Crén_GEF[[#This Row],[C]],Créneau_semaine[],2,FALSE))</f>
        <v>42 50 5 13 21 29 37</v>
      </c>
    </row>
    <row r="1008" spans="1:7" ht="18" customHeight="1" x14ac:dyDescent="0.25">
      <c r="A1008" s="1" t="s">
        <v>1018</v>
      </c>
      <c r="B1008" s="3" t="s">
        <v>30</v>
      </c>
      <c r="F1008" s="4" t="str">
        <f>CONCATENATE(Crén_GEF[[#This Row],[C1]],Crén_GEF[[#This Row],[C2]],Crén_GEF[[#This Row],[C3]],Crén_GEF[[#This Row],[C4]])</f>
        <v>GEF8</v>
      </c>
      <c r="G1008" s="24" t="str">
        <f>IF(F1010="","Pas de GEF pour ces activités",VLOOKUP(Crén_GEF[[#This Row],[C]],Créneau_semaine[],2,FALSE))</f>
        <v>37 45 53 8 16 24 32</v>
      </c>
    </row>
    <row r="1009" spans="1:7" ht="18" customHeight="1" x14ac:dyDescent="0.25">
      <c r="A1009" s="1" t="s">
        <v>1019</v>
      </c>
      <c r="B1009" s="8" t="s">
        <v>40</v>
      </c>
      <c r="F1009" s="4" t="str">
        <f>CONCATENATE(Crén_GEF[[#This Row],[C1]],Crén_GEF[[#This Row],[C2]],Crén_GEF[[#This Row],[C3]],Crén_GEF[[#This Row],[C4]])</f>
        <v>GEF3</v>
      </c>
      <c r="G1009" s="24" t="str">
        <f>IF(F1011="","Pas de GEF pour ces activités",VLOOKUP(Crén_GEF[[#This Row],[C]],Créneau_semaine[],2,FALSE))</f>
        <v>40 48 3 11 19 27 35</v>
      </c>
    </row>
    <row r="1010" spans="1:7" ht="18" customHeight="1" x14ac:dyDescent="0.25">
      <c r="A1010" s="1" t="s">
        <v>1020</v>
      </c>
      <c r="B1010" s="8" t="s">
        <v>40</v>
      </c>
      <c r="F1010" s="4" t="str">
        <f>CONCATENATE(Crén_GEF[[#This Row],[C1]],Crén_GEF[[#This Row],[C2]],Crén_GEF[[#This Row],[C3]],Crén_GEF[[#This Row],[C4]])</f>
        <v>GEF3</v>
      </c>
      <c r="G1010" s="24" t="str">
        <f>IF(F1012="","Pas de GEF pour ces activités",VLOOKUP(Crén_GEF[[#This Row],[C]],Créneau_semaine[],2,FALSE))</f>
        <v>40 48 3 11 19 27 35</v>
      </c>
    </row>
    <row r="1011" spans="1:7" ht="18" customHeight="1" x14ac:dyDescent="0.25">
      <c r="A1011" s="1" t="s">
        <v>1021</v>
      </c>
      <c r="B1011" s="8" t="s">
        <v>40</v>
      </c>
      <c r="F1011" s="4" t="str">
        <f>CONCATENATE(Crén_GEF[[#This Row],[C1]],Crén_GEF[[#This Row],[C2]],Crén_GEF[[#This Row],[C3]],Crén_GEF[[#This Row],[C4]])</f>
        <v>GEF3</v>
      </c>
      <c r="G1011" s="24" t="str">
        <f>IF(F1013="","Pas de GEF pour ces activités",VLOOKUP(Crén_GEF[[#This Row],[C]],Créneau_semaine[],2,FALSE))</f>
        <v>40 48 3 11 19 27 35</v>
      </c>
    </row>
    <row r="1012" spans="1:7" ht="18" customHeight="1" x14ac:dyDescent="0.25">
      <c r="A1012" s="1" t="s">
        <v>1022</v>
      </c>
      <c r="B1012" s="8" t="s">
        <v>9</v>
      </c>
      <c r="F1012" s="4" t="str">
        <f>CONCATENATE(Crén_GEF[[#This Row],[C1]],Crén_GEF[[#This Row],[C2]],Crén_GEF[[#This Row],[C3]],Crén_GEF[[#This Row],[C4]])</f>
        <v>GEF2</v>
      </c>
      <c r="G1012" s="24" t="str">
        <f>IF(F1014="","Pas de GEF pour ces activités",VLOOKUP(Crén_GEF[[#This Row],[C]],Créneau_semaine[],2,FALSE))</f>
        <v>39 47 2 10 18 26 34 0</v>
      </c>
    </row>
    <row r="1013" spans="1:7" ht="18" customHeight="1" x14ac:dyDescent="0.25">
      <c r="A1013" s="1" t="s">
        <v>1023</v>
      </c>
      <c r="B1013" s="1" t="s">
        <v>51</v>
      </c>
      <c r="F1013" s="4" t="str">
        <f>CONCATENATE(Crén_GEF[[#This Row],[C1]],Crén_GEF[[#This Row],[C2]],Crén_GEF[[#This Row],[C3]],Crén_GEF[[#This Row],[C4]])</f>
        <v>GEF6</v>
      </c>
      <c r="G1013" s="24" t="str">
        <f>IF(F1015="","Pas de GEF pour ces activités",VLOOKUP(Crén_GEF[[#This Row],[C]],Créneau_semaine[],2,FALSE))</f>
        <v>43 51 6 14 22 30 38</v>
      </c>
    </row>
    <row r="1014" spans="1:7" ht="18" customHeight="1" x14ac:dyDescent="0.25">
      <c r="A1014" s="1" t="s">
        <v>1024</v>
      </c>
      <c r="B1014" s="3" t="s">
        <v>17</v>
      </c>
      <c r="F1014" s="4" t="str">
        <f>CONCATENATE(Crén_GEF[[#This Row],[C1]],Crén_GEF[[#This Row],[C2]],Crén_GEF[[#This Row],[C3]],Crén_GEF[[#This Row],[C4]])</f>
        <v>GEF7</v>
      </c>
      <c r="G1014" s="24" t="str">
        <f>IF(F1016="","Pas de GEF pour ces activités",VLOOKUP(Crén_GEF[[#This Row],[C]],Créneau_semaine[],2,FALSE))</f>
        <v xml:space="preserve">36 44 52 7 15 23 31 </v>
      </c>
    </row>
    <row r="1015" spans="1:7" ht="18" customHeight="1" x14ac:dyDescent="0.25">
      <c r="A1015" s="1" t="s">
        <v>1025</v>
      </c>
      <c r="B1015" s="8" t="s">
        <v>69</v>
      </c>
      <c r="F1015" s="4" t="str">
        <f>CONCATENATE(Crén_GEF[[#This Row],[C1]],Crén_GEF[[#This Row],[C2]],Crén_GEF[[#This Row],[C3]],Crén_GEF[[#This Row],[C4]])</f>
        <v>CRS_IMPAIR</v>
      </c>
      <c r="G1015" s="24" t="str">
        <f>IF(F1017="","Pas de GEF pour ces activités",VLOOKUP(Crén_GEF[[#This Row],[C]],Créneau_semaine[],2,FALSE))</f>
        <v>Semaine impaire</v>
      </c>
    </row>
    <row r="1016" spans="1:7" ht="18" customHeight="1" x14ac:dyDescent="0.25">
      <c r="A1016" s="1" t="s">
        <v>1026</v>
      </c>
      <c r="B1016" s="3" t="s">
        <v>31</v>
      </c>
      <c r="F1016" s="4" t="str">
        <f>CONCATENATE(Crén_GEF[[#This Row],[C1]],Crén_GEF[[#This Row],[C2]],Crén_GEF[[#This Row],[C3]],Crén_GEF[[#This Row],[C4]])</f>
        <v>GEF4</v>
      </c>
      <c r="G1016" s="24" t="str">
        <f>IF(F1018="","Pas de GEF pour ces activités",VLOOKUP(Crén_GEF[[#This Row],[C]],Créneau_semaine[],2,FALSE))</f>
        <v>41 49 4 12 20 28 36</v>
      </c>
    </row>
    <row r="1017" spans="1:7" ht="18" customHeight="1" x14ac:dyDescent="0.25">
      <c r="A1017" s="1" t="s">
        <v>1027</v>
      </c>
      <c r="B1017" s="8" t="s">
        <v>42</v>
      </c>
      <c r="F1017" s="4" t="str">
        <f>CONCATENATE(Crén_GEF[[#This Row],[C1]],Crén_GEF[[#This Row],[C2]],Crén_GEF[[#This Row],[C3]],Crén_GEF[[#This Row],[C4]])</f>
        <v>GEF5</v>
      </c>
      <c r="G1017" s="24" t="str">
        <f>IF(F1019="","Pas de GEF pour ces activités",VLOOKUP(Crén_GEF[[#This Row],[C]],Créneau_semaine[],2,FALSE))</f>
        <v>42 50 5 13 21 29 37</v>
      </c>
    </row>
    <row r="1018" spans="1:7" ht="18" customHeight="1" x14ac:dyDescent="0.25">
      <c r="A1018" s="1" t="s">
        <v>1028</v>
      </c>
      <c r="B1018" s="3" t="s">
        <v>30</v>
      </c>
      <c r="C1018" s="2" t="s">
        <v>31</v>
      </c>
      <c r="F1018" s="4" t="str">
        <f>CONCATENATE(Crén_GEF[[#This Row],[C1]],Crén_GEF[[#This Row],[C2]],Crén_GEF[[#This Row],[C3]],Crén_GEF[[#This Row],[C4]])</f>
        <v>GEF8GEF4</v>
      </c>
      <c r="G1018" s="24" t="str">
        <f>IF(F1020="","Pas de GEF pour ces activités",VLOOKUP(Crén_GEF[[#This Row],[C]],Créneau_semaine[],2,FALSE))</f>
        <v>37 41 45 49 53 4 8 12 16 20 24 28 32 36</v>
      </c>
    </row>
    <row r="1019" spans="1:7" ht="18" customHeight="1" x14ac:dyDescent="0.25">
      <c r="A1019" s="1" t="s">
        <v>1029</v>
      </c>
      <c r="B1019" s="3" t="s">
        <v>30</v>
      </c>
      <c r="C1019" s="2" t="s">
        <v>31</v>
      </c>
      <c r="F1019" s="4" t="str">
        <f>CONCATENATE(Crén_GEF[[#This Row],[C1]],Crén_GEF[[#This Row],[C2]],Crén_GEF[[#This Row],[C3]],Crén_GEF[[#This Row],[C4]])</f>
        <v>GEF8GEF4</v>
      </c>
      <c r="G1019" s="24" t="str">
        <f>IF(F1021="","Pas de GEF pour ces activités",VLOOKUP(Crén_GEF[[#This Row],[C]],Créneau_semaine[],2,FALSE))</f>
        <v>37 41 45 49 53 4 8 12 16 20 24 28 32 36</v>
      </c>
    </row>
    <row r="1020" spans="1:7" ht="18" customHeight="1" x14ac:dyDescent="0.25">
      <c r="A1020" s="1" t="s">
        <v>1030</v>
      </c>
      <c r="B1020" s="3" t="s">
        <v>17</v>
      </c>
      <c r="F1020" s="4" t="str">
        <f>CONCATENATE(Crén_GEF[[#This Row],[C1]],Crén_GEF[[#This Row],[C2]],Crén_GEF[[#This Row],[C3]],Crén_GEF[[#This Row],[C4]])</f>
        <v>GEF7</v>
      </c>
      <c r="G1020" s="24" t="str">
        <f>IF(F1022="","Pas de GEF pour ces activités",VLOOKUP(Crén_GEF[[#This Row],[C]],Créneau_semaine[],2,FALSE))</f>
        <v xml:space="preserve">36 44 52 7 15 23 31 </v>
      </c>
    </row>
    <row r="1021" spans="1:7" ht="18" customHeight="1" x14ac:dyDescent="0.25">
      <c r="A1021" s="1" t="s">
        <v>1031</v>
      </c>
      <c r="B1021" s="3" t="s">
        <v>17</v>
      </c>
      <c r="C1021" s="1" t="s">
        <v>40</v>
      </c>
      <c r="F1021" s="4" t="str">
        <f>CONCATENATE(Crén_GEF[[#This Row],[C1]],Crén_GEF[[#This Row],[C2]],Crén_GEF[[#This Row],[C3]],Crén_GEF[[#This Row],[C4]])</f>
        <v>GEF7GEF3</v>
      </c>
      <c r="G1021" s="24" t="str">
        <f>IF(F1023="","Pas de GEF pour ces activités",VLOOKUP(Crén_GEF[[#This Row],[C]],Créneau_semaine[],2,FALSE))</f>
        <v>36 40 44 48 52 3 7 11 15 19 23 27 31 35</v>
      </c>
    </row>
    <row r="1022" spans="1:7" ht="18" customHeight="1" x14ac:dyDescent="0.25">
      <c r="A1022" s="1" t="s">
        <v>1032</v>
      </c>
      <c r="B1022" s="3" t="s">
        <v>33</v>
      </c>
      <c r="C1022" s="1" t="s">
        <v>42</v>
      </c>
      <c r="F1022" s="4" t="str">
        <f>CONCATENATE(Crén_GEF[[#This Row],[C1]],Crén_GEF[[#This Row],[C2]],Crén_GEF[[#This Row],[C3]],Crén_GEF[[#This Row],[C4]])</f>
        <v>GEF1GEF5</v>
      </c>
      <c r="G1022" s="24" t="str">
        <f>IF(F1024="","Pas de GEF pour ces activités",VLOOKUP(Crén_GEF[[#This Row],[C]],Créneau_semaine[],2,FALSE))</f>
        <v>38 42 46 50 53 5 9 13 17 21 25 29 33 37</v>
      </c>
    </row>
    <row r="1023" spans="1:7" ht="18" customHeight="1" x14ac:dyDescent="0.25">
      <c r="A1023" s="1" t="s">
        <v>1033</v>
      </c>
      <c r="B1023" s="3" t="s">
        <v>30</v>
      </c>
      <c r="F1023" s="4" t="str">
        <f>CONCATENATE(Crén_GEF[[#This Row],[C1]],Crén_GEF[[#This Row],[C2]],Crén_GEF[[#This Row],[C3]],Crén_GEF[[#This Row],[C4]])</f>
        <v>GEF8</v>
      </c>
      <c r="G1023" s="24" t="str">
        <f>IF(F1025="","Pas de GEF pour ces activités",VLOOKUP(Crén_GEF[[#This Row],[C]],Créneau_semaine[],2,FALSE))</f>
        <v>37 45 53 8 16 24 32</v>
      </c>
    </row>
    <row r="1024" spans="1:7" ht="18" customHeight="1" x14ac:dyDescent="0.25">
      <c r="A1024" s="1" t="s">
        <v>1034</v>
      </c>
      <c r="B1024" s="3" t="s">
        <v>30</v>
      </c>
      <c r="F1024" s="4" t="str">
        <f>CONCATENATE(Crén_GEF[[#This Row],[C1]],Crén_GEF[[#This Row],[C2]],Crén_GEF[[#This Row],[C3]],Crén_GEF[[#This Row],[C4]])</f>
        <v>GEF8</v>
      </c>
      <c r="G1024" s="24" t="str">
        <f>IF(F1026="","Pas de GEF pour ces activités",VLOOKUP(Crén_GEF[[#This Row],[C]],Créneau_semaine[],2,FALSE))</f>
        <v>37 45 53 8 16 24 32</v>
      </c>
    </row>
    <row r="1025" spans="1:7" ht="18" customHeight="1" x14ac:dyDescent="0.25">
      <c r="A1025" s="1" t="s">
        <v>1035</v>
      </c>
      <c r="B1025" s="8" t="s">
        <v>9</v>
      </c>
      <c r="F1025" s="4" t="str">
        <f>CONCATENATE(Crén_GEF[[#This Row],[C1]],Crén_GEF[[#This Row],[C2]],Crén_GEF[[#This Row],[C3]],Crén_GEF[[#This Row],[C4]])</f>
        <v>GEF2</v>
      </c>
      <c r="G1025" s="24" t="str">
        <f>IF(F1027="","Pas de GEF pour ces activités",VLOOKUP(Crén_GEF[[#This Row],[C]],Créneau_semaine[],2,FALSE))</f>
        <v>39 47 2 10 18 26 34 0</v>
      </c>
    </row>
    <row r="1026" spans="1:7" ht="18" customHeight="1" x14ac:dyDescent="0.25">
      <c r="A1026" s="1" t="s">
        <v>1036</v>
      </c>
      <c r="B1026" s="1" t="s">
        <v>51</v>
      </c>
      <c r="F1026" s="4" t="str">
        <f>CONCATENATE(Crén_GEF[[#This Row],[C1]],Crén_GEF[[#This Row],[C2]],Crén_GEF[[#This Row],[C3]],Crén_GEF[[#This Row],[C4]])</f>
        <v>GEF6</v>
      </c>
      <c r="G1026" s="24" t="str">
        <f>IF(F1028="","Pas de GEF pour ces activités",VLOOKUP(Crén_GEF[[#This Row],[C]],Créneau_semaine[],2,FALSE))</f>
        <v>43 51 6 14 22 30 38</v>
      </c>
    </row>
    <row r="1027" spans="1:7" ht="18" customHeight="1" x14ac:dyDescent="0.25">
      <c r="A1027" s="1" t="s">
        <v>1037</v>
      </c>
      <c r="B1027" s="3" t="s">
        <v>33</v>
      </c>
      <c r="F1027" s="4" t="str">
        <f>CONCATENATE(Crén_GEF[[#This Row],[C1]],Crén_GEF[[#This Row],[C2]],Crén_GEF[[#This Row],[C3]],Crén_GEF[[#This Row],[C4]])</f>
        <v>GEF1</v>
      </c>
      <c r="G1027" s="24" t="str">
        <f>IF(F1029="","Pas de GEF pour ces activités",VLOOKUP(Crén_GEF[[#This Row],[C]],Créneau_semaine[],2,FALSE))</f>
        <v>38 46 53 9 17 25 33</v>
      </c>
    </row>
    <row r="1028" spans="1:7" ht="18" customHeight="1" x14ac:dyDescent="0.25">
      <c r="A1028" s="1" t="s">
        <v>1038</v>
      </c>
      <c r="B1028" s="8" t="s">
        <v>40</v>
      </c>
      <c r="F1028" s="4" t="str">
        <f>CONCATENATE(Crén_GEF[[#This Row],[C1]],Crén_GEF[[#This Row],[C2]],Crén_GEF[[#This Row],[C3]],Crén_GEF[[#This Row],[C4]])</f>
        <v>GEF3</v>
      </c>
      <c r="G1028" s="24" t="str">
        <f>IF(F1030="","Pas de GEF pour ces activités",VLOOKUP(Crén_GEF[[#This Row],[C]],Créneau_semaine[],2,FALSE))</f>
        <v>40 48 3 11 19 27 35</v>
      </c>
    </row>
    <row r="1029" spans="1:7" ht="18" customHeight="1" x14ac:dyDescent="0.25">
      <c r="A1029" s="1" t="s">
        <v>1039</v>
      </c>
      <c r="B1029" s="3" t="s">
        <v>30</v>
      </c>
      <c r="F1029" s="4" t="str">
        <f>CONCATENATE(Crén_GEF[[#This Row],[C1]],Crén_GEF[[#This Row],[C2]],Crén_GEF[[#This Row],[C3]],Crén_GEF[[#This Row],[C4]])</f>
        <v>GEF8</v>
      </c>
      <c r="G1029" s="24" t="str">
        <f>IF(F1031="","Pas de GEF pour ces activités",VLOOKUP(Crén_GEF[[#This Row],[C]],Créneau_semaine[],2,FALSE))</f>
        <v>37 45 53 8 16 24 32</v>
      </c>
    </row>
    <row r="1030" spans="1:7" ht="18" customHeight="1" x14ac:dyDescent="0.25">
      <c r="A1030" s="1" t="s">
        <v>1040</v>
      </c>
      <c r="B1030" s="3" t="s">
        <v>33</v>
      </c>
      <c r="F1030" s="4" t="str">
        <f>CONCATENATE(Crén_GEF[[#This Row],[C1]],Crén_GEF[[#This Row],[C2]],Crén_GEF[[#This Row],[C3]],Crén_GEF[[#This Row],[C4]])</f>
        <v>GEF1</v>
      </c>
      <c r="G1030" s="24" t="str">
        <f>IF(F1032="","Pas de GEF pour ces activités",VLOOKUP(Crén_GEF[[#This Row],[C]],Créneau_semaine[],2,FALSE))</f>
        <v>38 46 53 9 17 25 33</v>
      </c>
    </row>
    <row r="1031" spans="1:7" ht="18" customHeight="1" x14ac:dyDescent="0.25">
      <c r="A1031" s="1" t="s">
        <v>1041</v>
      </c>
      <c r="B1031" s="3" t="s">
        <v>33</v>
      </c>
      <c r="F1031" s="4" t="str">
        <f>CONCATENATE(Crén_GEF[[#This Row],[C1]],Crén_GEF[[#This Row],[C2]],Crén_GEF[[#This Row],[C3]],Crén_GEF[[#This Row],[C4]])</f>
        <v>GEF1</v>
      </c>
      <c r="G1031" s="24" t="str">
        <f>IF(F1033="","Pas de GEF pour ces activités",VLOOKUP(Crén_GEF[[#This Row],[C]],Créneau_semaine[],2,FALSE))</f>
        <v>38 46 53 9 17 25 33</v>
      </c>
    </row>
    <row r="1032" spans="1:7" ht="18" customHeight="1" x14ac:dyDescent="0.25">
      <c r="A1032" s="1" t="s">
        <v>1042</v>
      </c>
      <c r="B1032" s="8" t="s">
        <v>40</v>
      </c>
      <c r="F1032" s="4" t="str">
        <f>CONCATENATE(Crén_GEF[[#This Row],[C1]],Crén_GEF[[#This Row],[C2]],Crén_GEF[[#This Row],[C3]],Crén_GEF[[#This Row],[C4]])</f>
        <v>GEF3</v>
      </c>
      <c r="G1032" s="24" t="str">
        <f>IF(F1034="","Pas de GEF pour ces activités",VLOOKUP(Crén_GEF[[#This Row],[C]],Créneau_semaine[],2,FALSE))</f>
        <v>40 48 3 11 19 27 35</v>
      </c>
    </row>
    <row r="1033" spans="1:7" ht="18" customHeight="1" x14ac:dyDescent="0.25">
      <c r="A1033" s="1" t="s">
        <v>1043</v>
      </c>
      <c r="B1033" s="8" t="s">
        <v>9</v>
      </c>
      <c r="F1033" s="4" t="str">
        <f>CONCATENATE(Crén_GEF[[#This Row],[C1]],Crén_GEF[[#This Row],[C2]],Crén_GEF[[#This Row],[C3]],Crén_GEF[[#This Row],[C4]])</f>
        <v>GEF2</v>
      </c>
      <c r="G1033" s="24" t="str">
        <f>IF(F1035="","Pas de GEF pour ces activités",VLOOKUP(Crén_GEF[[#This Row],[C]],Créneau_semaine[],2,FALSE))</f>
        <v>39 47 2 10 18 26 34 0</v>
      </c>
    </row>
    <row r="1034" spans="1:7" ht="18" customHeight="1" x14ac:dyDescent="0.25">
      <c r="A1034" s="1" t="s">
        <v>1044</v>
      </c>
      <c r="B1034" s="8" t="s">
        <v>40</v>
      </c>
      <c r="F1034" s="4" t="str">
        <f>CONCATENATE(Crén_GEF[[#This Row],[C1]],Crén_GEF[[#This Row],[C2]],Crén_GEF[[#This Row],[C3]],Crén_GEF[[#This Row],[C4]])</f>
        <v>GEF3</v>
      </c>
      <c r="G1034" s="24" t="str">
        <f>IF(F1036="","Pas de GEF pour ces activités",VLOOKUP(Crén_GEF[[#This Row],[C]],Créneau_semaine[],2,FALSE))</f>
        <v>40 48 3 11 19 27 35</v>
      </c>
    </row>
    <row r="1035" spans="1:7" ht="18" customHeight="1" x14ac:dyDescent="0.25">
      <c r="A1035" s="1" t="s">
        <v>1045</v>
      </c>
      <c r="B1035" s="8" t="s">
        <v>42</v>
      </c>
      <c r="F1035" s="4" t="str">
        <f>CONCATENATE(Crén_GEF[[#This Row],[C1]],Crén_GEF[[#This Row],[C2]],Crén_GEF[[#This Row],[C3]],Crén_GEF[[#This Row],[C4]])</f>
        <v>GEF5</v>
      </c>
      <c r="G1035" s="24" t="str">
        <f>IF(F1037="","Pas de GEF pour ces activités",VLOOKUP(Crén_GEF[[#This Row],[C]],Créneau_semaine[],2,FALSE))</f>
        <v>42 50 5 13 21 29 37</v>
      </c>
    </row>
    <row r="1036" spans="1:7" ht="18" customHeight="1" x14ac:dyDescent="0.25">
      <c r="A1036" s="1" t="s">
        <v>1046</v>
      </c>
      <c r="B1036" s="3" t="s">
        <v>33</v>
      </c>
      <c r="F1036" s="4" t="str">
        <f>CONCATENATE(Crén_GEF[[#This Row],[C1]],Crén_GEF[[#This Row],[C2]],Crén_GEF[[#This Row],[C3]],Crén_GEF[[#This Row],[C4]])</f>
        <v>GEF1</v>
      </c>
      <c r="G1036" s="24" t="str">
        <f>IF(F1038="","Pas de GEF pour ces activités",VLOOKUP(Crén_GEF[[#This Row],[C]],Créneau_semaine[],2,FALSE))</f>
        <v>38 46 53 9 17 25 33</v>
      </c>
    </row>
    <row r="1037" spans="1:7" ht="18" customHeight="1" x14ac:dyDescent="0.25">
      <c r="A1037" s="1" t="s">
        <v>1047</v>
      </c>
      <c r="B1037" s="3" t="s">
        <v>31</v>
      </c>
      <c r="F1037" s="4" t="str">
        <f>CONCATENATE(Crén_GEF[[#This Row],[C1]],Crén_GEF[[#This Row],[C2]],Crén_GEF[[#This Row],[C3]],Crén_GEF[[#This Row],[C4]])</f>
        <v>GEF4</v>
      </c>
      <c r="G1037" s="24" t="str">
        <f>IF(F1039="","Pas de GEF pour ces activités",VLOOKUP(Crén_GEF[[#This Row],[C]],Créneau_semaine[],2,FALSE))</f>
        <v>41 49 4 12 20 28 36</v>
      </c>
    </row>
    <row r="1038" spans="1:7" ht="18" customHeight="1" x14ac:dyDescent="0.25">
      <c r="A1038" s="1" t="s">
        <v>1048</v>
      </c>
      <c r="B1038" s="3" t="s">
        <v>30</v>
      </c>
      <c r="F1038" s="4" t="str">
        <f>CONCATENATE(Crén_GEF[[#This Row],[C1]],Crén_GEF[[#This Row],[C2]],Crén_GEF[[#This Row],[C3]],Crén_GEF[[#This Row],[C4]])</f>
        <v>GEF8</v>
      </c>
      <c r="G1038" s="24" t="str">
        <f>IF(F1040="","Pas de GEF pour ces activités",VLOOKUP(Crén_GEF[[#This Row],[C]],Créneau_semaine[],2,FALSE))</f>
        <v>37 45 53 8 16 24 32</v>
      </c>
    </row>
    <row r="1039" spans="1:7" ht="18" customHeight="1" x14ac:dyDescent="0.25">
      <c r="A1039" s="1" t="s">
        <v>1049</v>
      </c>
      <c r="B1039" s="1" t="s">
        <v>51</v>
      </c>
      <c r="F1039" s="4" t="str">
        <f>CONCATENATE(Crén_GEF[[#This Row],[C1]],Crén_GEF[[#This Row],[C2]],Crén_GEF[[#This Row],[C3]],Crén_GEF[[#This Row],[C4]])</f>
        <v>GEF6</v>
      </c>
      <c r="G1039" s="24" t="str">
        <f>IF(F1041="","Pas de GEF pour ces activités",VLOOKUP(Crén_GEF[[#This Row],[C]],Créneau_semaine[],2,FALSE))</f>
        <v>43 51 6 14 22 30 38</v>
      </c>
    </row>
    <row r="1040" spans="1:7" ht="18" customHeight="1" x14ac:dyDescent="0.25">
      <c r="A1040" s="1" t="s">
        <v>1050</v>
      </c>
      <c r="B1040" s="3" t="s">
        <v>30</v>
      </c>
      <c r="F1040" s="4" t="str">
        <f>CONCATENATE(Crén_GEF[[#This Row],[C1]],Crén_GEF[[#This Row],[C2]],Crén_GEF[[#This Row],[C3]],Crén_GEF[[#This Row],[C4]])</f>
        <v>GEF8</v>
      </c>
      <c r="G1040" s="24" t="str">
        <f>IF(F1042="","Pas de GEF pour ces activités",VLOOKUP(Crén_GEF[[#This Row],[C]],Créneau_semaine[],2,FALSE))</f>
        <v>37 45 53 8 16 24 32</v>
      </c>
    </row>
    <row r="1041" spans="1:7" ht="18" customHeight="1" x14ac:dyDescent="0.25">
      <c r="A1041" s="1" t="s">
        <v>1051</v>
      </c>
      <c r="B1041" s="8" t="s">
        <v>40</v>
      </c>
      <c r="F1041" s="4" t="str">
        <f>CONCATENATE(Crén_GEF[[#This Row],[C1]],Crén_GEF[[#This Row],[C2]],Crén_GEF[[#This Row],[C3]],Crén_GEF[[#This Row],[C4]])</f>
        <v>GEF3</v>
      </c>
      <c r="G1041" s="24" t="str">
        <f>IF(F1043="","Pas de GEF pour ces activités",VLOOKUP(Crén_GEF[[#This Row],[C]],Créneau_semaine[],2,FALSE))</f>
        <v>40 48 3 11 19 27 35</v>
      </c>
    </row>
    <row r="1042" spans="1:7" ht="18" customHeight="1" x14ac:dyDescent="0.25">
      <c r="A1042" s="1" t="s">
        <v>1052</v>
      </c>
      <c r="B1042" s="3" t="s">
        <v>31</v>
      </c>
      <c r="F1042" s="4" t="str">
        <f>CONCATENATE(Crén_GEF[[#This Row],[C1]],Crén_GEF[[#This Row],[C2]],Crén_GEF[[#This Row],[C3]],Crén_GEF[[#This Row],[C4]])</f>
        <v>GEF4</v>
      </c>
      <c r="G1042" s="24" t="str">
        <f>IF(F1044="","Pas de GEF pour ces activités",VLOOKUP(Crén_GEF[[#This Row],[C]],Créneau_semaine[],2,FALSE))</f>
        <v>41 49 4 12 20 28 36</v>
      </c>
    </row>
    <row r="1043" spans="1:7" ht="18" customHeight="1" x14ac:dyDescent="0.25">
      <c r="A1043" s="1" t="s">
        <v>1053</v>
      </c>
      <c r="B1043" s="8" t="s">
        <v>42</v>
      </c>
      <c r="F1043" s="4" t="str">
        <f>CONCATENATE(Crén_GEF[[#This Row],[C1]],Crén_GEF[[#This Row],[C2]],Crén_GEF[[#This Row],[C3]],Crén_GEF[[#This Row],[C4]])</f>
        <v>GEF5</v>
      </c>
      <c r="G1043" s="24" t="str">
        <f>IF(F1045="","Pas de GEF pour ces activités",VLOOKUP(Crén_GEF[[#This Row],[C]],Créneau_semaine[],2,FALSE))</f>
        <v>42 50 5 13 21 29 37</v>
      </c>
    </row>
    <row r="1044" spans="1:7" ht="18" customHeight="1" x14ac:dyDescent="0.25">
      <c r="A1044" s="1" t="s">
        <v>1054</v>
      </c>
      <c r="B1044" s="3" t="s">
        <v>17</v>
      </c>
      <c r="F1044" s="4" t="str">
        <f>CONCATENATE(Crén_GEF[[#This Row],[C1]],Crén_GEF[[#This Row],[C2]],Crén_GEF[[#This Row],[C3]],Crén_GEF[[#This Row],[C4]])</f>
        <v>GEF7</v>
      </c>
      <c r="G1044" s="24" t="str">
        <f>IF(F1046="","Pas de GEF pour ces activités",VLOOKUP(Crén_GEF[[#This Row],[C]],Créneau_semaine[],2,FALSE))</f>
        <v xml:space="preserve">36 44 52 7 15 23 31 </v>
      </c>
    </row>
    <row r="1045" spans="1:7" ht="18" customHeight="1" x14ac:dyDescent="0.25">
      <c r="A1045" s="1" t="s">
        <v>1055</v>
      </c>
      <c r="B1045" s="3" t="s">
        <v>30</v>
      </c>
      <c r="F1045" s="4" t="str">
        <f>CONCATENATE(Crén_GEF[[#This Row],[C1]],Crén_GEF[[#This Row],[C2]],Crén_GEF[[#This Row],[C3]],Crén_GEF[[#This Row],[C4]])</f>
        <v>GEF8</v>
      </c>
      <c r="G1045" s="24" t="str">
        <f>IF(F1047="","Pas de GEF pour ces activités",VLOOKUP(Crén_GEF[[#This Row],[C]],Créneau_semaine[],2,FALSE))</f>
        <v>37 45 53 8 16 24 32</v>
      </c>
    </row>
    <row r="1046" spans="1:7" ht="18" customHeight="1" x14ac:dyDescent="0.25">
      <c r="A1046" s="1" t="s">
        <v>1056</v>
      </c>
      <c r="B1046" s="3" t="s">
        <v>33</v>
      </c>
      <c r="F1046" s="4" t="str">
        <f>CONCATENATE(Crén_GEF[[#This Row],[C1]],Crén_GEF[[#This Row],[C2]],Crén_GEF[[#This Row],[C3]],Crén_GEF[[#This Row],[C4]])</f>
        <v>GEF1</v>
      </c>
      <c r="G1046" s="24" t="str">
        <f>IF(F1048="","Pas de GEF pour ces activités",VLOOKUP(Crén_GEF[[#This Row],[C]],Créneau_semaine[],2,FALSE))</f>
        <v>38 46 53 9 17 25 33</v>
      </c>
    </row>
    <row r="1047" spans="1:7" ht="18" customHeight="1" x14ac:dyDescent="0.25">
      <c r="A1047" s="1" t="s">
        <v>1057</v>
      </c>
      <c r="B1047" s="3" t="s">
        <v>31</v>
      </c>
      <c r="F1047" s="4" t="str">
        <f>CONCATENATE(Crén_GEF[[#This Row],[C1]],Crén_GEF[[#This Row],[C2]],Crén_GEF[[#This Row],[C3]],Crén_GEF[[#This Row],[C4]])</f>
        <v>GEF4</v>
      </c>
      <c r="G1047" s="24" t="str">
        <f>IF(F1049="","Pas de GEF pour ces activités",VLOOKUP(Crén_GEF[[#This Row],[C]],Créneau_semaine[],2,FALSE))</f>
        <v>41 49 4 12 20 28 36</v>
      </c>
    </row>
    <row r="1048" spans="1:7" ht="18" customHeight="1" x14ac:dyDescent="0.25">
      <c r="A1048" s="1" t="s">
        <v>1058</v>
      </c>
      <c r="B1048" s="1" t="s">
        <v>51</v>
      </c>
      <c r="F1048" s="4" t="str">
        <f>CONCATENATE(Crén_GEF[[#This Row],[C1]],Crén_GEF[[#This Row],[C2]],Crén_GEF[[#This Row],[C3]],Crén_GEF[[#This Row],[C4]])</f>
        <v>GEF6</v>
      </c>
      <c r="G1048" s="24" t="str">
        <f>IF(F1050="","Pas de GEF pour ces activités",VLOOKUP(Crén_GEF[[#This Row],[C]],Créneau_semaine[],2,FALSE))</f>
        <v>43 51 6 14 22 30 38</v>
      </c>
    </row>
    <row r="1049" spans="1:7" ht="18" customHeight="1" x14ac:dyDescent="0.25">
      <c r="A1049" s="1" t="s">
        <v>1059</v>
      </c>
      <c r="B1049" s="3" t="s">
        <v>30</v>
      </c>
      <c r="F1049" s="4" t="str">
        <f>CONCATENATE(Crén_GEF[[#This Row],[C1]],Crén_GEF[[#This Row],[C2]],Crén_GEF[[#This Row],[C3]],Crén_GEF[[#This Row],[C4]])</f>
        <v>GEF8</v>
      </c>
      <c r="G1049" s="24" t="str">
        <f>IF(F1051="","Pas de GEF pour ces activités",VLOOKUP(Crén_GEF[[#This Row],[C]],Créneau_semaine[],2,FALSE))</f>
        <v>37 45 53 8 16 24 32</v>
      </c>
    </row>
    <row r="1050" spans="1:7" ht="18" customHeight="1" x14ac:dyDescent="0.25">
      <c r="A1050" s="1" t="s">
        <v>1060</v>
      </c>
      <c r="B1050" s="8" t="s">
        <v>9</v>
      </c>
      <c r="F1050" s="4" t="str">
        <f>CONCATENATE(Crén_GEF[[#This Row],[C1]],Crén_GEF[[#This Row],[C2]],Crén_GEF[[#This Row],[C3]],Crén_GEF[[#This Row],[C4]])</f>
        <v>GEF2</v>
      </c>
      <c r="G1050" s="24" t="str">
        <f>IF(F1052="","Pas de GEF pour ces activités",VLOOKUP(Crén_GEF[[#This Row],[C]],Créneau_semaine[],2,FALSE))</f>
        <v>39 47 2 10 18 26 34 0</v>
      </c>
    </row>
    <row r="1051" spans="1:7" ht="18" customHeight="1" x14ac:dyDescent="0.25">
      <c r="A1051" s="1" t="s">
        <v>1061</v>
      </c>
      <c r="B1051" s="3" t="s">
        <v>33</v>
      </c>
      <c r="F1051" s="4" t="str">
        <f>CONCATENATE(Crén_GEF[[#This Row],[C1]],Crén_GEF[[#This Row],[C2]],Crén_GEF[[#This Row],[C3]],Crén_GEF[[#This Row],[C4]])</f>
        <v>GEF1</v>
      </c>
      <c r="G1051" s="24" t="str">
        <f>IF(F1053="","Pas de GEF pour ces activités",VLOOKUP(Crén_GEF[[#This Row],[C]],Créneau_semaine[],2,FALSE))</f>
        <v>38 46 53 9 17 25 33</v>
      </c>
    </row>
    <row r="1052" spans="1:7" ht="18" customHeight="1" x14ac:dyDescent="0.25">
      <c r="A1052" s="1" t="s">
        <v>1062</v>
      </c>
      <c r="B1052" s="8" t="s">
        <v>9</v>
      </c>
      <c r="F1052" s="4" t="str">
        <f>CONCATENATE(Crén_GEF[[#This Row],[C1]],Crén_GEF[[#This Row],[C2]],Crén_GEF[[#This Row],[C3]],Crén_GEF[[#This Row],[C4]])</f>
        <v>GEF2</v>
      </c>
      <c r="G1052" s="24" t="str">
        <f>IF(F1054="","Pas de GEF pour ces activités",VLOOKUP(Crén_GEF[[#This Row],[C]],Créneau_semaine[],2,FALSE))</f>
        <v>39 47 2 10 18 26 34 0</v>
      </c>
    </row>
    <row r="1053" spans="1:7" ht="18" customHeight="1" x14ac:dyDescent="0.25">
      <c r="A1053" s="1" t="s">
        <v>1063</v>
      </c>
      <c r="B1053" s="8" t="s">
        <v>69</v>
      </c>
      <c r="F1053" s="4" t="str">
        <f>CONCATENATE(Crén_GEF[[#This Row],[C1]],Crén_GEF[[#This Row],[C2]],Crén_GEF[[#This Row],[C3]],Crén_GEF[[#This Row],[C4]])</f>
        <v>CRS_IMPAIR</v>
      </c>
      <c r="G1053" s="24" t="str">
        <f>IF(F1055="","Pas de GEF pour ces activités",VLOOKUP(Crén_GEF[[#This Row],[C]],Créneau_semaine[],2,FALSE))</f>
        <v>Semaine impaire</v>
      </c>
    </row>
    <row r="1054" spans="1:7" ht="18" customHeight="1" x14ac:dyDescent="0.25">
      <c r="A1054" s="1" t="s">
        <v>1064</v>
      </c>
      <c r="B1054" s="8" t="s">
        <v>173</v>
      </c>
      <c r="F1054" s="4" t="str">
        <f>CONCATENATE(Crén_GEF[[#This Row],[C1]],Crén_GEF[[#This Row],[C2]],Crén_GEF[[#This Row],[C3]],Crén_GEF[[#This Row],[C4]])</f>
        <v>CRS_PAIR</v>
      </c>
      <c r="G1054" s="24" t="str">
        <f>IF(F1056="","Pas de GEF pour ces activités",VLOOKUP(Crén_GEF[[#This Row],[C]],Créneau_semaine[],2,FALSE))</f>
        <v>Semaine paire</v>
      </c>
    </row>
    <row r="1055" spans="1:7" ht="18" customHeight="1" x14ac:dyDescent="0.25">
      <c r="A1055" s="1" t="s">
        <v>1065</v>
      </c>
      <c r="B1055" s="8" t="s">
        <v>42</v>
      </c>
      <c r="F1055" s="4" t="str">
        <f>CONCATENATE(Crén_GEF[[#This Row],[C1]],Crén_GEF[[#This Row],[C2]],Crén_GEF[[#This Row],[C3]],Crén_GEF[[#This Row],[C4]])</f>
        <v>GEF5</v>
      </c>
      <c r="G1055" s="24" t="str">
        <f>IF(F1057="","Pas de GEF pour ces activités",VLOOKUP(Crén_GEF[[#This Row],[C]],Créneau_semaine[],2,FALSE))</f>
        <v>42 50 5 13 21 29 37</v>
      </c>
    </row>
    <row r="1056" spans="1:7" ht="18" customHeight="1" x14ac:dyDescent="0.25">
      <c r="A1056" s="1" t="s">
        <v>1066</v>
      </c>
      <c r="B1056" s="3" t="s">
        <v>17</v>
      </c>
      <c r="F1056" s="4" t="str">
        <f>CONCATENATE(Crén_GEF[[#This Row],[C1]],Crén_GEF[[#This Row],[C2]],Crén_GEF[[#This Row],[C3]],Crén_GEF[[#This Row],[C4]])</f>
        <v>GEF7</v>
      </c>
      <c r="G1056" s="24" t="str">
        <f>IF(F1058="","Pas de GEF pour ces activités",VLOOKUP(Crén_GEF[[#This Row],[C]],Créneau_semaine[],2,FALSE))</f>
        <v xml:space="preserve">36 44 52 7 15 23 31 </v>
      </c>
    </row>
    <row r="1057" spans="1:7" ht="18" customHeight="1" x14ac:dyDescent="0.25">
      <c r="A1057" s="1" t="s">
        <v>1067</v>
      </c>
      <c r="B1057" s="8" t="s">
        <v>40</v>
      </c>
      <c r="F1057" s="4" t="str">
        <f>CONCATENATE(Crén_GEF[[#This Row],[C1]],Crén_GEF[[#This Row],[C2]],Crén_GEF[[#This Row],[C3]],Crén_GEF[[#This Row],[C4]])</f>
        <v>GEF3</v>
      </c>
      <c r="G1057" s="24" t="str">
        <f>IF(F1059="","Pas de GEF pour ces activités",VLOOKUP(Crén_GEF[[#This Row],[C]],Créneau_semaine[],2,FALSE))</f>
        <v>40 48 3 11 19 27 35</v>
      </c>
    </row>
    <row r="1058" spans="1:7" ht="18" customHeight="1" x14ac:dyDescent="0.25">
      <c r="A1058" s="1" t="s">
        <v>1068</v>
      </c>
      <c r="B1058" s="1" t="s">
        <v>51</v>
      </c>
      <c r="F1058" s="4" t="str">
        <f>CONCATENATE(Crén_GEF[[#This Row],[C1]],Crén_GEF[[#This Row],[C2]],Crén_GEF[[#This Row],[C3]],Crén_GEF[[#This Row],[C4]])</f>
        <v>GEF6</v>
      </c>
      <c r="G1058" s="24" t="str">
        <f>IF(F1060="","Pas de GEF pour ces activités",VLOOKUP(Crén_GEF[[#This Row],[C]],Créneau_semaine[],2,FALSE))</f>
        <v>43 51 6 14 22 30 38</v>
      </c>
    </row>
    <row r="1059" spans="1:7" ht="18" customHeight="1" x14ac:dyDescent="0.25">
      <c r="A1059" s="1" t="s">
        <v>1069</v>
      </c>
      <c r="B1059" s="1" t="s">
        <v>51</v>
      </c>
      <c r="F1059" s="4" t="str">
        <f>CONCATENATE(Crén_GEF[[#This Row],[C1]],Crén_GEF[[#This Row],[C2]],Crén_GEF[[#This Row],[C3]],Crén_GEF[[#This Row],[C4]])</f>
        <v>GEF6</v>
      </c>
      <c r="G1059" s="24" t="str">
        <f>IF(F1061="","Pas de GEF pour ces activités",VLOOKUP(Crén_GEF[[#This Row],[C]],Créneau_semaine[],2,FALSE))</f>
        <v>43 51 6 14 22 30 38</v>
      </c>
    </row>
    <row r="1060" spans="1:7" ht="18" customHeight="1" x14ac:dyDescent="0.25">
      <c r="A1060" s="1" t="s">
        <v>1070</v>
      </c>
      <c r="B1060" s="8" t="s">
        <v>9</v>
      </c>
      <c r="F1060" s="4" t="str">
        <f>CONCATENATE(Crén_GEF[[#This Row],[C1]],Crén_GEF[[#This Row],[C2]],Crén_GEF[[#This Row],[C3]],Crén_GEF[[#This Row],[C4]])</f>
        <v>GEF2</v>
      </c>
      <c r="G1060" s="24" t="str">
        <f>IF(F1062="","Pas de GEF pour ces activités",VLOOKUP(Crén_GEF[[#This Row],[C]],Créneau_semaine[],2,FALSE))</f>
        <v>39 47 2 10 18 26 34 0</v>
      </c>
    </row>
    <row r="1061" spans="1:7" ht="18" customHeight="1" x14ac:dyDescent="0.25">
      <c r="A1061" s="1" t="s">
        <v>1071</v>
      </c>
      <c r="B1061" s="3" t="s">
        <v>17</v>
      </c>
      <c r="F1061" s="4" t="str">
        <f>CONCATENATE(Crén_GEF[[#This Row],[C1]],Crén_GEF[[#This Row],[C2]],Crén_GEF[[#This Row],[C3]],Crén_GEF[[#This Row],[C4]])</f>
        <v>GEF7</v>
      </c>
      <c r="G1061" s="24" t="str">
        <f>IF(F1063="","Pas de GEF pour ces activités",VLOOKUP(Crén_GEF[[#This Row],[C]],Créneau_semaine[],2,FALSE))</f>
        <v xml:space="preserve">36 44 52 7 15 23 31 </v>
      </c>
    </row>
    <row r="1062" spans="1:7" ht="18" customHeight="1" x14ac:dyDescent="0.25">
      <c r="A1062" s="1" t="s">
        <v>1072</v>
      </c>
      <c r="B1062" s="3" t="s">
        <v>30</v>
      </c>
      <c r="F1062" s="4" t="str">
        <f>CONCATENATE(Crén_GEF[[#This Row],[C1]],Crén_GEF[[#This Row],[C2]],Crén_GEF[[#This Row],[C3]],Crén_GEF[[#This Row],[C4]])</f>
        <v>GEF8</v>
      </c>
      <c r="G1062" s="24" t="str">
        <f>IF(F1064="","Pas de GEF pour ces activités",VLOOKUP(Crén_GEF[[#This Row],[C]],Créneau_semaine[],2,FALSE))</f>
        <v>37 45 53 8 16 24 32</v>
      </c>
    </row>
    <row r="1063" spans="1:7" ht="18" customHeight="1" x14ac:dyDescent="0.25">
      <c r="A1063" s="1" t="s">
        <v>1073</v>
      </c>
      <c r="B1063" s="3" t="s">
        <v>33</v>
      </c>
      <c r="F1063" s="4" t="str">
        <f>CONCATENATE(Crén_GEF[[#This Row],[C1]],Crén_GEF[[#This Row],[C2]],Crén_GEF[[#This Row],[C3]],Crén_GEF[[#This Row],[C4]])</f>
        <v>GEF1</v>
      </c>
      <c r="G1063" s="24" t="str">
        <f>IF(F1065="","Pas de GEF pour ces activités",VLOOKUP(Crén_GEF[[#This Row],[C]],Créneau_semaine[],2,FALSE))</f>
        <v>38 46 53 9 17 25 33</v>
      </c>
    </row>
    <row r="1064" spans="1:7" ht="18" customHeight="1" x14ac:dyDescent="0.25">
      <c r="A1064" s="1" t="s">
        <v>1074</v>
      </c>
      <c r="B1064" s="3" t="s">
        <v>33</v>
      </c>
      <c r="F1064" s="4" t="str">
        <f>CONCATENATE(Crén_GEF[[#This Row],[C1]],Crén_GEF[[#This Row],[C2]],Crén_GEF[[#This Row],[C3]],Crén_GEF[[#This Row],[C4]])</f>
        <v>GEF1</v>
      </c>
      <c r="G1064" s="24" t="str">
        <f>IF(F1066="","Pas de GEF pour ces activités",VLOOKUP(Crén_GEF[[#This Row],[C]],Créneau_semaine[],2,FALSE))</f>
        <v>38 46 53 9 17 25 33</v>
      </c>
    </row>
    <row r="1065" spans="1:7" ht="18" customHeight="1" x14ac:dyDescent="0.25">
      <c r="A1065" s="1" t="s">
        <v>1075</v>
      </c>
      <c r="B1065" s="1" t="s">
        <v>51</v>
      </c>
      <c r="F1065" s="4" t="str">
        <f>CONCATENATE(Crén_GEF[[#This Row],[C1]],Crén_GEF[[#This Row],[C2]],Crén_GEF[[#This Row],[C3]],Crén_GEF[[#This Row],[C4]])</f>
        <v>GEF6</v>
      </c>
      <c r="G1065" s="24" t="str">
        <f>IF(F1067="","Pas de GEF pour ces activités",VLOOKUP(Crén_GEF[[#This Row],[C]],Créneau_semaine[],2,FALSE))</f>
        <v>43 51 6 14 22 30 38</v>
      </c>
    </row>
    <row r="1066" spans="1:7" ht="18" customHeight="1" x14ac:dyDescent="0.25">
      <c r="A1066" s="1" t="s">
        <v>1076</v>
      </c>
      <c r="B1066" s="8" t="s">
        <v>42</v>
      </c>
      <c r="F1066" s="4" t="str">
        <f>CONCATENATE(Crén_GEF[[#This Row],[C1]],Crén_GEF[[#This Row],[C2]],Crén_GEF[[#This Row],[C3]],Crén_GEF[[#This Row],[C4]])</f>
        <v>GEF5</v>
      </c>
      <c r="G1066" s="24" t="str">
        <f>IF(F1068="","Pas de GEF pour ces activités",VLOOKUP(Crén_GEF[[#This Row],[C]],Créneau_semaine[],2,FALSE))</f>
        <v>42 50 5 13 21 29 37</v>
      </c>
    </row>
    <row r="1067" spans="1:7" ht="18" customHeight="1" x14ac:dyDescent="0.25">
      <c r="A1067" s="1" t="s">
        <v>1077</v>
      </c>
      <c r="B1067" s="8" t="s">
        <v>42</v>
      </c>
      <c r="F1067" s="4" t="str">
        <f>CONCATENATE(Crén_GEF[[#This Row],[C1]],Crén_GEF[[#This Row],[C2]],Crén_GEF[[#This Row],[C3]],Crén_GEF[[#This Row],[C4]])</f>
        <v>GEF5</v>
      </c>
      <c r="G1067" s="24" t="str">
        <f>IF(F1069="","Pas de GEF pour ces activités",VLOOKUP(Crén_GEF[[#This Row],[C]],Créneau_semaine[],2,FALSE))</f>
        <v>42 50 5 13 21 29 37</v>
      </c>
    </row>
    <row r="1068" spans="1:7" ht="18" customHeight="1" x14ac:dyDescent="0.25">
      <c r="A1068" s="1" t="s">
        <v>1078</v>
      </c>
      <c r="B1068" s="3" t="s">
        <v>30</v>
      </c>
      <c r="F1068" s="4" t="str">
        <f>CONCATENATE(Crén_GEF[[#This Row],[C1]],Crén_GEF[[#This Row],[C2]],Crén_GEF[[#This Row],[C3]],Crén_GEF[[#This Row],[C4]])</f>
        <v>GEF8</v>
      </c>
      <c r="G1068" s="24" t="str">
        <f>IF(F1070="","Pas de GEF pour ces activités",VLOOKUP(Crén_GEF[[#This Row],[C]],Créneau_semaine[],2,FALSE))</f>
        <v>37 45 53 8 16 24 32</v>
      </c>
    </row>
    <row r="1069" spans="1:7" ht="18" customHeight="1" x14ac:dyDescent="0.25">
      <c r="A1069" s="1" t="s">
        <v>1079</v>
      </c>
      <c r="B1069" s="8" t="s">
        <v>42</v>
      </c>
      <c r="F1069" s="4" t="str">
        <f>CONCATENATE(Crén_GEF[[#This Row],[C1]],Crén_GEF[[#This Row],[C2]],Crén_GEF[[#This Row],[C3]],Crén_GEF[[#This Row],[C4]])</f>
        <v>GEF5</v>
      </c>
      <c r="G1069" s="24" t="str">
        <f>IF(F1071="","Pas de GEF pour ces activités",VLOOKUP(Crén_GEF[[#This Row],[C]],Créneau_semaine[],2,FALSE))</f>
        <v>42 50 5 13 21 29 37</v>
      </c>
    </row>
    <row r="1070" spans="1:7" ht="18" customHeight="1" x14ac:dyDescent="0.25">
      <c r="A1070" s="1" t="s">
        <v>1080</v>
      </c>
      <c r="B1070" s="3" t="s">
        <v>17</v>
      </c>
      <c r="F1070" s="4" t="str">
        <f>CONCATENATE(Crén_GEF[[#This Row],[C1]],Crén_GEF[[#This Row],[C2]],Crén_GEF[[#This Row],[C3]],Crén_GEF[[#This Row],[C4]])</f>
        <v>GEF7</v>
      </c>
      <c r="G1070" s="24" t="str">
        <f>IF(F1072="","Pas de GEF pour ces activités",VLOOKUP(Crén_GEF[[#This Row],[C]],Créneau_semaine[],2,FALSE))</f>
        <v xml:space="preserve">36 44 52 7 15 23 31 </v>
      </c>
    </row>
    <row r="1071" spans="1:7" ht="18" customHeight="1" x14ac:dyDescent="0.25">
      <c r="A1071" s="1" t="s">
        <v>1080</v>
      </c>
      <c r="B1071" s="8" t="s">
        <v>40</v>
      </c>
      <c r="F1071" s="4" t="str">
        <f>CONCATENATE(Crén_GEF[[#This Row],[C1]],Crén_GEF[[#This Row],[C2]],Crén_GEF[[#This Row],[C3]],Crén_GEF[[#This Row],[C4]])</f>
        <v>GEF3</v>
      </c>
      <c r="G1071" s="24" t="str">
        <f>IF(F1073="","Pas de GEF pour ces activités",VLOOKUP(Crén_GEF[[#This Row],[C]],Créneau_semaine[],2,FALSE))</f>
        <v>40 48 3 11 19 27 35</v>
      </c>
    </row>
    <row r="1072" spans="1:7" ht="18" customHeight="1" x14ac:dyDescent="0.25">
      <c r="A1072" s="1" t="s">
        <v>1081</v>
      </c>
      <c r="B1072" s="8" t="s">
        <v>9</v>
      </c>
      <c r="F1072" s="4" t="str">
        <f>CONCATENATE(Crén_GEF[[#This Row],[C1]],Crén_GEF[[#This Row],[C2]],Crén_GEF[[#This Row],[C3]],Crén_GEF[[#This Row],[C4]])</f>
        <v>GEF2</v>
      </c>
      <c r="G1072" s="24" t="str">
        <f>IF(F1074="","Pas de GEF pour ces activités",VLOOKUP(Crén_GEF[[#This Row],[C]],Créneau_semaine[],2,FALSE))</f>
        <v>39 47 2 10 18 26 34 0</v>
      </c>
    </row>
    <row r="1073" spans="1:7" ht="18" customHeight="1" x14ac:dyDescent="0.25">
      <c r="A1073" s="1" t="s">
        <v>1082</v>
      </c>
      <c r="B1073" s="3" t="s">
        <v>31</v>
      </c>
      <c r="F1073" s="4" t="str">
        <f>CONCATENATE(Crén_GEF[[#This Row],[C1]],Crén_GEF[[#This Row],[C2]],Crén_GEF[[#This Row],[C3]],Crén_GEF[[#This Row],[C4]])</f>
        <v>GEF4</v>
      </c>
      <c r="G1073" s="24" t="str">
        <f>IF(F1075="","Pas de GEF pour ces activités",VLOOKUP(Crén_GEF[[#This Row],[C]],Créneau_semaine[],2,FALSE))</f>
        <v>41 49 4 12 20 28 36</v>
      </c>
    </row>
    <row r="1074" spans="1:7" ht="18" customHeight="1" x14ac:dyDescent="0.25">
      <c r="A1074" s="1" t="s">
        <v>1083</v>
      </c>
      <c r="B1074" s="1" t="s">
        <v>51</v>
      </c>
      <c r="F1074" s="4" t="str">
        <f>CONCATENATE(Crén_GEF[[#This Row],[C1]],Crén_GEF[[#This Row],[C2]],Crén_GEF[[#This Row],[C3]],Crén_GEF[[#This Row],[C4]])</f>
        <v>GEF6</v>
      </c>
      <c r="G1074" s="24" t="str">
        <f>IF(F1076="","Pas de GEF pour ces activités",VLOOKUP(Crén_GEF[[#This Row],[C]],Créneau_semaine[],2,FALSE))</f>
        <v>43 51 6 14 22 30 38</v>
      </c>
    </row>
    <row r="1075" spans="1:7" ht="18" customHeight="1" x14ac:dyDescent="0.25">
      <c r="A1075" s="1" t="s">
        <v>1084</v>
      </c>
      <c r="B1075" s="8" t="s">
        <v>17</v>
      </c>
      <c r="F1075" s="4" t="str">
        <f>CONCATENATE(Crén_GEF[[#This Row],[C1]],Crén_GEF[[#This Row],[C2]],Crén_GEF[[#This Row],[C3]],Crén_GEF[[#This Row],[C4]])</f>
        <v>GEF7</v>
      </c>
      <c r="G1075" s="24" t="str">
        <f>IF(F1077="","Pas de GEF pour ces activités",VLOOKUP(Crén_GEF[[#This Row],[C]],Créneau_semaine[],2,FALSE))</f>
        <v xml:space="preserve">36 44 52 7 15 23 31 </v>
      </c>
    </row>
    <row r="1076" spans="1:7" ht="18" customHeight="1" x14ac:dyDescent="0.25">
      <c r="A1076" s="1" t="s">
        <v>1085</v>
      </c>
      <c r="B1076" s="1" t="s">
        <v>30</v>
      </c>
      <c r="F1076" s="4" t="str">
        <f>CONCATENATE(Crén_GEF[[#This Row],[C1]],Crén_GEF[[#This Row],[C2]],Crén_GEF[[#This Row],[C3]],Crén_GEF[[#This Row],[C4]])</f>
        <v>GEF8</v>
      </c>
      <c r="G1076" s="24" t="str">
        <f>IF(F1078="","Pas de GEF pour ces activités",VLOOKUP(Crén_GEF[[#This Row],[C]],Créneau_semaine[],2,FALSE))</f>
        <v>37 45 53 8 16 24 32</v>
      </c>
    </row>
    <row r="1077" spans="1:7" ht="18" customHeight="1" x14ac:dyDescent="0.25">
      <c r="A1077" s="1" t="s">
        <v>1086</v>
      </c>
      <c r="B1077" s="3" t="s">
        <v>33</v>
      </c>
      <c r="F1077" s="4" t="str">
        <f>CONCATENATE(Crén_GEF[[#This Row],[C1]],Crén_GEF[[#This Row],[C2]],Crén_GEF[[#This Row],[C3]],Crén_GEF[[#This Row],[C4]])</f>
        <v>GEF1</v>
      </c>
      <c r="G1077" s="24" t="str">
        <f>IF(F1079="","Pas de GEF pour ces activités",VLOOKUP(Crén_GEF[[#This Row],[C]],Créneau_semaine[],2,FALSE))</f>
        <v>38 46 53 9 17 25 33</v>
      </c>
    </row>
    <row r="1078" spans="1:7" ht="18" customHeight="1" x14ac:dyDescent="0.25">
      <c r="A1078" s="1" t="s">
        <v>1087</v>
      </c>
      <c r="B1078" s="3" t="s">
        <v>9</v>
      </c>
      <c r="F1078" s="4" t="str">
        <f>CONCATENATE(Crén_GEF[[#This Row],[C1]],Crén_GEF[[#This Row],[C2]],Crén_GEF[[#This Row],[C3]],Crén_GEF[[#This Row],[C4]])</f>
        <v>GEF2</v>
      </c>
      <c r="G1078" s="24" t="str">
        <f>IF(F1080="","Pas de GEF pour ces activités",VLOOKUP(Crén_GEF[[#This Row],[C]],Créneau_semaine[],2,FALSE))</f>
        <v>39 47 2 10 18 26 34 0</v>
      </c>
    </row>
    <row r="1079" spans="1:7" ht="18" customHeight="1" x14ac:dyDescent="0.25">
      <c r="A1079" s="1" t="s">
        <v>1088</v>
      </c>
      <c r="B1079" s="3" t="s">
        <v>40</v>
      </c>
      <c r="F1079" s="4" t="str">
        <f>CONCATENATE(Crén_GEF[[#This Row],[C1]],Crén_GEF[[#This Row],[C2]],Crén_GEF[[#This Row],[C3]],Crén_GEF[[#This Row],[C4]])</f>
        <v>GEF3</v>
      </c>
      <c r="G1079" s="24" t="str">
        <f>IF(F1081="","Pas de GEF pour ces activités",VLOOKUP(Crén_GEF[[#This Row],[C]],Créneau_semaine[],2,FALSE))</f>
        <v>40 48 3 11 19 27 35</v>
      </c>
    </row>
    <row r="1080" spans="1:7" ht="18" customHeight="1" x14ac:dyDescent="0.25">
      <c r="A1080" s="1" t="s">
        <v>1089</v>
      </c>
      <c r="B1080" s="8" t="s">
        <v>31</v>
      </c>
      <c r="F1080" s="4" t="str">
        <f>CONCATENATE(Crén_GEF[[#This Row],[C1]],Crén_GEF[[#This Row],[C2]],Crén_GEF[[#This Row],[C3]],Crén_GEF[[#This Row],[C4]])</f>
        <v>GEF4</v>
      </c>
      <c r="G1080" s="24" t="str">
        <f>IF(F1082="","Pas de GEF pour ces activités",VLOOKUP(Crén_GEF[[#This Row],[C]],Créneau_semaine[],2,FALSE))</f>
        <v>41 49 4 12 20 28 36</v>
      </c>
    </row>
    <row r="1081" spans="1:7" ht="18" customHeight="1" x14ac:dyDescent="0.25">
      <c r="A1081" s="1" t="s">
        <v>1090</v>
      </c>
      <c r="B1081" s="8" t="s">
        <v>40</v>
      </c>
      <c r="F1081" s="4" t="str">
        <f>CONCATENATE(Crén_GEF[[#This Row],[C1]],Crén_GEF[[#This Row],[C2]],Crén_GEF[[#This Row],[C3]],Crén_GEF[[#This Row],[C4]])</f>
        <v>GEF3</v>
      </c>
      <c r="G1081" s="24" t="str">
        <f>IF(F1083="","Pas de GEF pour ces activités",VLOOKUP(Crén_GEF[[#This Row],[C]],Créneau_semaine[],2,FALSE))</f>
        <v>40 48 3 11 19 27 35</v>
      </c>
    </row>
    <row r="1082" spans="1:7" ht="18" customHeight="1" x14ac:dyDescent="0.25">
      <c r="A1082" s="1" t="s">
        <v>1091</v>
      </c>
      <c r="B1082" s="3" t="s">
        <v>31</v>
      </c>
      <c r="F1082" s="4" t="str">
        <f>CONCATENATE(Crén_GEF[[#This Row],[C1]],Crén_GEF[[#This Row],[C2]],Crén_GEF[[#This Row],[C3]],Crén_GEF[[#This Row],[C4]])</f>
        <v>GEF4</v>
      </c>
      <c r="G1082" s="24" t="str">
        <f>IF(F1084="","Pas de GEF pour ces activités",VLOOKUP(Crén_GEF[[#This Row],[C]],Créneau_semaine[],2,FALSE))</f>
        <v>41 49 4 12 20 28 36</v>
      </c>
    </row>
    <row r="1083" spans="1:7" ht="18" customHeight="1" x14ac:dyDescent="0.25">
      <c r="A1083" s="1" t="s">
        <v>1092</v>
      </c>
      <c r="B1083" s="3" t="s">
        <v>31</v>
      </c>
      <c r="F1083" s="4" t="str">
        <f>CONCATENATE(Crén_GEF[[#This Row],[C1]],Crén_GEF[[#This Row],[C2]],Crén_GEF[[#This Row],[C3]],Crén_GEF[[#This Row],[C4]])</f>
        <v>GEF4</v>
      </c>
      <c r="G1083" s="24" t="str">
        <f>IF(F1085="","Pas de GEF pour ces activités",VLOOKUP(Crén_GEF[[#This Row],[C]],Créneau_semaine[],2,FALSE))</f>
        <v>41 49 4 12 20 28 36</v>
      </c>
    </row>
    <row r="1084" spans="1:7" ht="18" customHeight="1" x14ac:dyDescent="0.25">
      <c r="A1084" s="1" t="s">
        <v>1093</v>
      </c>
      <c r="B1084" s="3" t="s">
        <v>30</v>
      </c>
      <c r="F1084" s="4" t="str">
        <f>CONCATENATE(Crén_GEF[[#This Row],[C1]],Crén_GEF[[#This Row],[C2]],Crén_GEF[[#This Row],[C3]],Crén_GEF[[#This Row],[C4]])</f>
        <v>GEF8</v>
      </c>
      <c r="G1084" s="24" t="str">
        <f>IF(F1086="","Pas de GEF pour ces activités",VLOOKUP(Crén_GEF[[#This Row],[C]],Créneau_semaine[],2,FALSE))</f>
        <v>37 45 53 8 16 24 32</v>
      </c>
    </row>
    <row r="1085" spans="1:7" ht="18" customHeight="1" x14ac:dyDescent="0.25">
      <c r="A1085" s="1" t="s">
        <v>1094</v>
      </c>
      <c r="B1085" s="3" t="s">
        <v>31</v>
      </c>
      <c r="F1085" s="4" t="str">
        <f>CONCATENATE(Crén_GEF[[#This Row],[C1]],Crén_GEF[[#This Row],[C2]],Crén_GEF[[#This Row],[C3]],Crén_GEF[[#This Row],[C4]])</f>
        <v>GEF4</v>
      </c>
      <c r="G1085" s="24" t="str">
        <f>IF(F1087="","Pas de GEF pour ces activités",VLOOKUP(Crén_GEF[[#This Row],[C]],Créneau_semaine[],2,FALSE))</f>
        <v>41 49 4 12 20 28 36</v>
      </c>
    </row>
    <row r="1086" spans="1:7" ht="18" customHeight="1" x14ac:dyDescent="0.25">
      <c r="A1086" s="1" t="s">
        <v>1095</v>
      </c>
      <c r="B1086" s="3" t="s">
        <v>31</v>
      </c>
      <c r="F1086" s="4" t="str">
        <f>CONCATENATE(Crén_GEF[[#This Row],[C1]],Crén_GEF[[#This Row],[C2]],Crén_GEF[[#This Row],[C3]],Crén_GEF[[#This Row],[C4]])</f>
        <v>GEF4</v>
      </c>
      <c r="G1086" s="24" t="str">
        <f>IF(F1088="","Pas de GEF pour ces activités",VLOOKUP(Crén_GEF[[#This Row],[C]],Créneau_semaine[],2,FALSE))</f>
        <v>41 49 4 12 20 28 36</v>
      </c>
    </row>
    <row r="1087" spans="1:7" ht="18" customHeight="1" x14ac:dyDescent="0.25">
      <c r="A1087" s="1" t="s">
        <v>1096</v>
      </c>
      <c r="B1087" s="3" t="s">
        <v>33</v>
      </c>
      <c r="F1087" s="4" t="str">
        <f>CONCATENATE(Crén_GEF[[#This Row],[C1]],Crén_GEF[[#This Row],[C2]],Crén_GEF[[#This Row],[C3]],Crén_GEF[[#This Row],[C4]])</f>
        <v>GEF1</v>
      </c>
      <c r="G1087" s="24" t="str">
        <f>IF(F1089="","Pas de GEF pour ces activités",VLOOKUP(Crén_GEF[[#This Row],[C]],Créneau_semaine[],2,FALSE))</f>
        <v>38 46 53 9 17 25 33</v>
      </c>
    </row>
    <row r="1088" spans="1:7" ht="18" customHeight="1" x14ac:dyDescent="0.25">
      <c r="A1088" s="1" t="s">
        <v>1097</v>
      </c>
      <c r="B1088" s="8" t="s">
        <v>9</v>
      </c>
      <c r="F1088" s="4" t="str">
        <f>CONCATENATE(Crén_GEF[[#This Row],[C1]],Crén_GEF[[#This Row],[C2]],Crén_GEF[[#This Row],[C3]],Crén_GEF[[#This Row],[C4]])</f>
        <v>GEF2</v>
      </c>
      <c r="G1088" s="24" t="str">
        <f>IF(F1090="","Pas de GEF pour ces activités",VLOOKUP(Crén_GEF[[#This Row],[C]],Créneau_semaine[],2,FALSE))</f>
        <v>39 47 2 10 18 26 34 0</v>
      </c>
    </row>
    <row r="1089" spans="1:7" ht="18" customHeight="1" x14ac:dyDescent="0.25">
      <c r="A1089" s="1" t="s">
        <v>1098</v>
      </c>
      <c r="B1089" s="1" t="s">
        <v>51</v>
      </c>
      <c r="F1089" s="4" t="str">
        <f>CONCATENATE(Crén_GEF[[#This Row],[C1]],Crén_GEF[[#This Row],[C2]],Crén_GEF[[#This Row],[C3]],Crén_GEF[[#This Row],[C4]])</f>
        <v>GEF6</v>
      </c>
      <c r="G1089" s="24" t="str">
        <f>IF(F1091="","Pas de GEF pour ces activités",VLOOKUP(Crén_GEF[[#This Row],[C]],Créneau_semaine[],2,FALSE))</f>
        <v>43 51 6 14 22 30 38</v>
      </c>
    </row>
    <row r="1090" spans="1:7" ht="18" customHeight="1" x14ac:dyDescent="0.25">
      <c r="A1090" s="1" t="s">
        <v>1099</v>
      </c>
      <c r="B1090" s="8" t="s">
        <v>42</v>
      </c>
      <c r="F1090" s="4" t="str">
        <f>CONCATENATE(Crén_GEF[[#This Row],[C1]],Crén_GEF[[#This Row],[C2]],Crén_GEF[[#This Row],[C3]],Crén_GEF[[#This Row],[C4]])</f>
        <v>GEF5</v>
      </c>
      <c r="G1090" s="24" t="str">
        <f>IF(F1092="","Pas de GEF pour ces activités",VLOOKUP(Crén_GEF[[#This Row],[C]],Créneau_semaine[],2,FALSE))</f>
        <v>42 50 5 13 21 29 37</v>
      </c>
    </row>
    <row r="1091" spans="1:7" ht="18" customHeight="1" x14ac:dyDescent="0.25">
      <c r="A1091" s="1" t="s">
        <v>1100</v>
      </c>
      <c r="B1091" s="3" t="s">
        <v>33</v>
      </c>
      <c r="F1091" s="4" t="str">
        <f>CONCATENATE(Crén_GEF[[#This Row],[C1]],Crén_GEF[[#This Row],[C2]],Crén_GEF[[#This Row],[C3]],Crén_GEF[[#This Row],[C4]])</f>
        <v>GEF1</v>
      </c>
      <c r="G1091" s="24" t="str">
        <f>IF(F1093="","Pas de GEF pour ces activités",VLOOKUP(Crén_GEF[[#This Row],[C]],Créneau_semaine[],2,FALSE))</f>
        <v>38 46 53 9 17 25 33</v>
      </c>
    </row>
    <row r="1092" spans="1:7" ht="18" customHeight="1" x14ac:dyDescent="0.25">
      <c r="A1092" s="1" t="s">
        <v>1101</v>
      </c>
      <c r="B1092" s="3" t="s">
        <v>17</v>
      </c>
      <c r="C1092" s="1" t="s">
        <v>40</v>
      </c>
      <c r="F1092" s="4" t="str">
        <f>CONCATENATE(Crén_GEF[[#This Row],[C1]],Crén_GEF[[#This Row],[C2]],Crén_GEF[[#This Row],[C3]],Crén_GEF[[#This Row],[C4]])</f>
        <v>GEF7GEF3</v>
      </c>
      <c r="G1092" s="24" t="str">
        <f>IF(F1094="","Pas de GEF pour ces activités",VLOOKUP(Crén_GEF[[#This Row],[C]],Créneau_semaine[],2,FALSE))</f>
        <v>36 40 44 48 52 3 7 11 15 19 23 27 31 35</v>
      </c>
    </row>
    <row r="1093" spans="1:7" ht="18" customHeight="1" x14ac:dyDescent="0.25">
      <c r="A1093" s="1" t="s">
        <v>1102</v>
      </c>
      <c r="B1093" s="8" t="s">
        <v>42</v>
      </c>
      <c r="F1093" s="4" t="str">
        <f>CONCATENATE(Crén_GEF[[#This Row],[C1]],Crén_GEF[[#This Row],[C2]],Crén_GEF[[#This Row],[C3]],Crén_GEF[[#This Row],[C4]])</f>
        <v>GEF5</v>
      </c>
      <c r="G1093" s="24" t="str">
        <f>IF(F1095="","Pas de GEF pour ces activités",VLOOKUP(Crén_GEF[[#This Row],[C]],Créneau_semaine[],2,FALSE))</f>
        <v>42 50 5 13 21 29 37</v>
      </c>
    </row>
    <row r="1094" spans="1:7" ht="18" customHeight="1" x14ac:dyDescent="0.25">
      <c r="A1094" s="1" t="s">
        <v>1103</v>
      </c>
      <c r="B1094" s="8" t="s">
        <v>42</v>
      </c>
      <c r="F1094" s="4" t="str">
        <f>CONCATENATE(Crén_GEF[[#This Row],[C1]],Crén_GEF[[#This Row],[C2]],Crén_GEF[[#This Row],[C3]],Crén_GEF[[#This Row],[C4]])</f>
        <v>GEF5</v>
      </c>
      <c r="G1094" s="24" t="str">
        <f>IF(F1096="","Pas de GEF pour ces activités",VLOOKUP(Crén_GEF[[#This Row],[C]],Créneau_semaine[],2,FALSE))</f>
        <v>42 50 5 13 21 29 37</v>
      </c>
    </row>
    <row r="1095" spans="1:7" ht="18" customHeight="1" x14ac:dyDescent="0.25">
      <c r="A1095" s="1" t="s">
        <v>1104</v>
      </c>
      <c r="B1095" s="8" t="s">
        <v>42</v>
      </c>
      <c r="F1095" s="4" t="str">
        <f>CONCATENATE(Crén_GEF[[#This Row],[C1]],Crén_GEF[[#This Row],[C2]],Crén_GEF[[#This Row],[C3]],Crén_GEF[[#This Row],[C4]])</f>
        <v>GEF5</v>
      </c>
      <c r="G1095" s="24" t="str">
        <f>IF(F1097="","Pas de GEF pour ces activités",VLOOKUP(Crén_GEF[[#This Row],[C]],Créneau_semaine[],2,FALSE))</f>
        <v>42 50 5 13 21 29 37</v>
      </c>
    </row>
    <row r="1096" spans="1:7" ht="18" customHeight="1" x14ac:dyDescent="0.25">
      <c r="A1096" s="1" t="s">
        <v>1105</v>
      </c>
      <c r="B1096" s="3" t="s">
        <v>33</v>
      </c>
      <c r="C1096" s="1" t="s">
        <v>51</v>
      </c>
      <c r="F1096" s="4" t="str">
        <f>CONCATENATE(Crén_GEF[[#This Row],[C1]],Crén_GEF[[#This Row],[C2]],Crén_GEF[[#This Row],[C3]],Crén_GEF[[#This Row],[C4]])</f>
        <v>GEF1GEF6</v>
      </c>
      <c r="G1096" s="24" t="str">
        <f>IF(F1098="","Pas de GEF pour ces activités",VLOOKUP(Crén_GEF[[#This Row],[C]],Créneau_semaine[],2,FALSE))</f>
        <v>38 43 46 51 53 6 9 14 17 22 25 30 33 38</v>
      </c>
    </row>
    <row r="1097" spans="1:7" ht="18" customHeight="1" x14ac:dyDescent="0.25">
      <c r="A1097" s="1" t="s">
        <v>1106</v>
      </c>
      <c r="B1097" s="3" t="s">
        <v>33</v>
      </c>
      <c r="F1097" s="4" t="str">
        <f>CONCATENATE(Crén_GEF[[#This Row],[C1]],Crén_GEF[[#This Row],[C2]],Crén_GEF[[#This Row],[C3]],Crén_GEF[[#This Row],[C4]])</f>
        <v>GEF1</v>
      </c>
      <c r="G1097" s="24" t="str">
        <f>IF(F1099="","Pas de GEF pour ces activités",VLOOKUP(Crén_GEF[[#This Row],[C]],Créneau_semaine[],2,FALSE))</f>
        <v>38 46 53 9 17 25 33</v>
      </c>
    </row>
    <row r="1098" spans="1:7" ht="18" customHeight="1" x14ac:dyDescent="0.25">
      <c r="A1098" s="1" t="s">
        <v>1107</v>
      </c>
      <c r="B1098" s="3" t="s">
        <v>31</v>
      </c>
      <c r="F1098" s="4" t="str">
        <f>CONCATENATE(Crén_GEF[[#This Row],[C1]],Crén_GEF[[#This Row],[C2]],Crén_GEF[[#This Row],[C3]],Crén_GEF[[#This Row],[C4]])</f>
        <v>GEF4</v>
      </c>
      <c r="G1098" s="24" t="str">
        <f>IF(F1100="","Pas de GEF pour ces activités",VLOOKUP(Crén_GEF[[#This Row],[C]],Créneau_semaine[],2,FALSE))</f>
        <v>41 49 4 12 20 28 36</v>
      </c>
    </row>
    <row r="1099" spans="1:7" ht="18" customHeight="1" x14ac:dyDescent="0.25">
      <c r="A1099" s="1" t="s">
        <v>1108</v>
      </c>
      <c r="B1099" s="3" t="s">
        <v>17</v>
      </c>
      <c r="F1099" s="4" t="str">
        <f>CONCATENATE(Crén_GEF[[#This Row],[C1]],Crén_GEF[[#This Row],[C2]],Crén_GEF[[#This Row],[C3]],Crén_GEF[[#This Row],[C4]])</f>
        <v>GEF7</v>
      </c>
      <c r="G1099" s="24" t="str">
        <f>IF(F1101="","Pas de GEF pour ces activités",VLOOKUP(Crén_GEF[[#This Row],[C]],Créneau_semaine[],2,FALSE))</f>
        <v xml:space="preserve">36 44 52 7 15 23 31 </v>
      </c>
    </row>
    <row r="1100" spans="1:7" ht="18" customHeight="1" x14ac:dyDescent="0.25">
      <c r="A1100" s="1" t="s">
        <v>1109</v>
      </c>
      <c r="B1100" s="3" t="s">
        <v>17</v>
      </c>
      <c r="F1100" s="4" t="str">
        <f>CONCATENATE(Crén_GEF[[#This Row],[C1]],Crén_GEF[[#This Row],[C2]],Crén_GEF[[#This Row],[C3]],Crén_GEF[[#This Row],[C4]])</f>
        <v>GEF7</v>
      </c>
      <c r="G1100" s="24" t="str">
        <f>IF(F1102="","Pas de GEF pour ces activités",VLOOKUP(Crén_GEF[[#This Row],[C]],Créneau_semaine[],2,FALSE))</f>
        <v xml:space="preserve">36 44 52 7 15 23 31 </v>
      </c>
    </row>
    <row r="1101" spans="1:7" ht="18" customHeight="1" x14ac:dyDescent="0.25">
      <c r="A1101" s="1" t="s">
        <v>1110</v>
      </c>
      <c r="B1101" s="3" t="s">
        <v>17</v>
      </c>
      <c r="F1101" s="4" t="str">
        <f>CONCATENATE(Crén_GEF[[#This Row],[C1]],Crén_GEF[[#This Row],[C2]],Crén_GEF[[#This Row],[C3]],Crén_GEF[[#This Row],[C4]])</f>
        <v>GEF7</v>
      </c>
      <c r="G1101" s="24" t="str">
        <f>IF(F1103="","Pas de GEF pour ces activités",VLOOKUP(Crén_GEF[[#This Row],[C]],Créneau_semaine[],2,FALSE))</f>
        <v xml:space="preserve">36 44 52 7 15 23 31 </v>
      </c>
    </row>
    <row r="1102" spans="1:7" ht="18" customHeight="1" x14ac:dyDescent="0.25">
      <c r="A1102" s="1" t="s">
        <v>1111</v>
      </c>
      <c r="B1102" s="1" t="s">
        <v>51</v>
      </c>
      <c r="F1102" s="4" t="str">
        <f>CONCATENATE(Crén_GEF[[#This Row],[C1]],Crén_GEF[[#This Row],[C2]],Crén_GEF[[#This Row],[C3]],Crén_GEF[[#This Row],[C4]])</f>
        <v>GEF6</v>
      </c>
      <c r="G1102" s="24" t="str">
        <f>IF(F1104="","Pas de GEF pour ces activités",VLOOKUP(Crén_GEF[[#This Row],[C]],Créneau_semaine[],2,FALSE))</f>
        <v>43 51 6 14 22 30 38</v>
      </c>
    </row>
    <row r="1103" spans="1:7" ht="18" customHeight="1" x14ac:dyDescent="0.25">
      <c r="A1103" s="1" t="s">
        <v>1112</v>
      </c>
      <c r="B1103" s="8" t="s">
        <v>9</v>
      </c>
      <c r="F1103" s="4" t="str">
        <f>CONCATENATE(Crén_GEF[[#This Row],[C1]],Crén_GEF[[#This Row],[C2]],Crén_GEF[[#This Row],[C3]],Crén_GEF[[#This Row],[C4]])</f>
        <v>GEF2</v>
      </c>
      <c r="G1103" s="24" t="str">
        <f>IF(F1105="","Pas de GEF pour ces activités",VLOOKUP(Crén_GEF[[#This Row],[C]],Créneau_semaine[],2,FALSE))</f>
        <v>39 47 2 10 18 26 34 0</v>
      </c>
    </row>
    <row r="1104" spans="1:7" ht="18" customHeight="1" x14ac:dyDescent="0.25">
      <c r="A1104" s="1" t="s">
        <v>1113</v>
      </c>
      <c r="B1104" s="8" t="s">
        <v>40</v>
      </c>
      <c r="F1104" s="4" t="str">
        <f>CONCATENATE(Crén_GEF[[#This Row],[C1]],Crén_GEF[[#This Row],[C2]],Crén_GEF[[#This Row],[C3]],Crén_GEF[[#This Row],[C4]])</f>
        <v>GEF3</v>
      </c>
      <c r="G1104" s="24" t="str">
        <f>IF(F1106="","Pas de GEF pour ces activités",VLOOKUP(Crén_GEF[[#This Row],[C]],Créneau_semaine[],2,FALSE))</f>
        <v>40 48 3 11 19 27 35</v>
      </c>
    </row>
    <row r="1105" spans="1:7" ht="18" customHeight="1" x14ac:dyDescent="0.25">
      <c r="A1105" s="1" t="s">
        <v>1114</v>
      </c>
      <c r="B1105" s="8" t="s">
        <v>69</v>
      </c>
      <c r="F1105" s="4" t="str">
        <f>CONCATENATE(Crén_GEF[[#This Row],[C1]],Crén_GEF[[#This Row],[C2]],Crén_GEF[[#This Row],[C3]],Crén_GEF[[#This Row],[C4]])</f>
        <v>CRS_IMPAIR</v>
      </c>
      <c r="G1105" s="24" t="str">
        <f>IF(F1107="","Pas de GEF pour ces activités",VLOOKUP(Crén_GEF[[#This Row],[C]],Créneau_semaine[],2,FALSE))</f>
        <v>Semaine impaire</v>
      </c>
    </row>
    <row r="1106" spans="1:7" ht="18" customHeight="1" x14ac:dyDescent="0.25">
      <c r="A1106" s="1" t="s">
        <v>1115</v>
      </c>
      <c r="B1106" s="3" t="s">
        <v>30</v>
      </c>
      <c r="F1106" s="4" t="str">
        <f>CONCATENATE(Crén_GEF[[#This Row],[C1]],Crén_GEF[[#This Row],[C2]],Crén_GEF[[#This Row],[C3]],Crén_GEF[[#This Row],[C4]])</f>
        <v>GEF8</v>
      </c>
      <c r="G1106" s="24" t="str">
        <f>IF(F1108="","Pas de GEF pour ces activités",VLOOKUP(Crén_GEF[[#This Row],[C]],Créneau_semaine[],2,FALSE))</f>
        <v>37 45 53 8 16 24 32</v>
      </c>
    </row>
    <row r="1107" spans="1:7" ht="18" customHeight="1" x14ac:dyDescent="0.25">
      <c r="A1107" s="1" t="s">
        <v>1116</v>
      </c>
      <c r="B1107" s="3" t="s">
        <v>33</v>
      </c>
      <c r="F1107" s="4" t="str">
        <f>CONCATENATE(Crén_GEF[[#This Row],[C1]],Crén_GEF[[#This Row],[C2]],Crén_GEF[[#This Row],[C3]],Crén_GEF[[#This Row],[C4]])</f>
        <v>GEF1</v>
      </c>
      <c r="G1107" s="24" t="str">
        <f>IF(F1109="","Pas de GEF pour ces activités",VLOOKUP(Crén_GEF[[#This Row],[C]],Créneau_semaine[],2,FALSE))</f>
        <v>38 46 53 9 17 25 33</v>
      </c>
    </row>
    <row r="1108" spans="1:7" ht="18" customHeight="1" x14ac:dyDescent="0.25">
      <c r="A1108" s="1" t="s">
        <v>1117</v>
      </c>
      <c r="B1108" s="3" t="s">
        <v>30</v>
      </c>
      <c r="C1108" s="2" t="s">
        <v>31</v>
      </c>
      <c r="F1108" s="4" t="str">
        <f>CONCATENATE(Crén_GEF[[#This Row],[C1]],Crén_GEF[[#This Row],[C2]],Crén_GEF[[#This Row],[C3]],Crén_GEF[[#This Row],[C4]])</f>
        <v>GEF8GEF4</v>
      </c>
      <c r="G1108" s="24" t="str">
        <f>IF(F1110="","Pas de GEF pour ces activités",VLOOKUP(Crén_GEF[[#This Row],[C]],Créneau_semaine[],2,FALSE))</f>
        <v>37 41 45 49 53 4 8 12 16 20 24 28 32 36</v>
      </c>
    </row>
    <row r="1109" spans="1:7" ht="18" customHeight="1" x14ac:dyDescent="0.25">
      <c r="A1109" s="1" t="s">
        <v>1118</v>
      </c>
      <c r="B1109" s="3" t="s">
        <v>30</v>
      </c>
      <c r="C1109" s="2" t="s">
        <v>31</v>
      </c>
      <c r="F1109" s="4" t="str">
        <f>CONCATENATE(Crén_GEF[[#This Row],[C1]],Crén_GEF[[#This Row],[C2]],Crén_GEF[[#This Row],[C3]],Crén_GEF[[#This Row],[C4]])</f>
        <v>GEF8GEF4</v>
      </c>
      <c r="G1109" s="24" t="str">
        <f>IF(F1111="","Pas de GEF pour ces activités",VLOOKUP(Crén_GEF[[#This Row],[C]],Créneau_semaine[],2,FALSE))</f>
        <v>37 41 45 49 53 4 8 12 16 20 24 28 32 36</v>
      </c>
    </row>
    <row r="1110" spans="1:7" ht="18" customHeight="1" x14ac:dyDescent="0.25">
      <c r="A1110" s="1" t="s">
        <v>1119</v>
      </c>
      <c r="B1110" s="8" t="s">
        <v>40</v>
      </c>
      <c r="F1110" s="4" t="str">
        <f>CONCATENATE(Crén_GEF[[#This Row],[C1]],Crén_GEF[[#This Row],[C2]],Crén_GEF[[#This Row],[C3]],Crén_GEF[[#This Row],[C4]])</f>
        <v>GEF3</v>
      </c>
      <c r="G1110" s="24" t="str">
        <f>IF(F1112="","Pas de GEF pour ces activités",VLOOKUP(Crén_GEF[[#This Row],[C]],Créneau_semaine[],2,FALSE))</f>
        <v>40 48 3 11 19 27 35</v>
      </c>
    </row>
    <row r="1111" spans="1:7" ht="18" customHeight="1" x14ac:dyDescent="0.25">
      <c r="A1111" s="1" t="s">
        <v>1120</v>
      </c>
      <c r="B1111" s="3" t="s">
        <v>17</v>
      </c>
      <c r="C1111" s="1" t="s">
        <v>40</v>
      </c>
      <c r="F1111" s="4" t="str">
        <f>CONCATENATE(Crén_GEF[[#This Row],[C1]],Crén_GEF[[#This Row],[C2]],Crén_GEF[[#This Row],[C3]],Crén_GEF[[#This Row],[C4]])</f>
        <v>GEF7GEF3</v>
      </c>
      <c r="G1111" s="24" t="str">
        <f>IF(F1113="","Pas de GEF pour ces activités",VLOOKUP(Crén_GEF[[#This Row],[C]],Créneau_semaine[],2,FALSE))</f>
        <v>36 40 44 48 52 3 7 11 15 19 23 27 31 35</v>
      </c>
    </row>
    <row r="1112" spans="1:7" ht="18" customHeight="1" x14ac:dyDescent="0.25">
      <c r="A1112" s="1" t="s">
        <v>1121</v>
      </c>
      <c r="B1112" s="3" t="s">
        <v>33</v>
      </c>
      <c r="C1112" s="1" t="s">
        <v>42</v>
      </c>
      <c r="F1112" s="4" t="str">
        <f>CONCATENATE(Crén_GEF[[#This Row],[C1]],Crén_GEF[[#This Row],[C2]],Crén_GEF[[#This Row],[C3]],Crén_GEF[[#This Row],[C4]])</f>
        <v>GEF1GEF5</v>
      </c>
      <c r="G1112" s="24" t="str">
        <f>IF(F1114="","Pas de GEF pour ces activités",VLOOKUP(Crén_GEF[[#This Row],[C]],Créneau_semaine[],2,FALSE))</f>
        <v>38 42 46 50 53 5 9 13 17 21 25 29 33 37</v>
      </c>
    </row>
    <row r="1113" spans="1:7" ht="18" customHeight="1" x14ac:dyDescent="0.25">
      <c r="A1113" s="1" t="s">
        <v>1122</v>
      </c>
      <c r="B1113" s="3" t="s">
        <v>31</v>
      </c>
      <c r="F1113" s="4" t="str">
        <f>CONCATENATE(Crén_GEF[[#This Row],[C1]],Crén_GEF[[#This Row],[C2]],Crén_GEF[[#This Row],[C3]],Crén_GEF[[#This Row],[C4]])</f>
        <v>GEF4</v>
      </c>
      <c r="G1113" s="24" t="str">
        <f>IF(F1115="","Pas de GEF pour ces activités",VLOOKUP(Crén_GEF[[#This Row],[C]],Créneau_semaine[],2,FALSE))</f>
        <v>41 49 4 12 20 28 36</v>
      </c>
    </row>
    <row r="1114" spans="1:7" ht="18" customHeight="1" x14ac:dyDescent="0.25">
      <c r="A1114" s="1" t="s">
        <v>1123</v>
      </c>
      <c r="B1114" s="3" t="s">
        <v>31</v>
      </c>
      <c r="F1114" s="4" t="str">
        <f>CONCATENATE(Crén_GEF[[#This Row],[C1]],Crén_GEF[[#This Row],[C2]],Crén_GEF[[#This Row],[C3]],Crén_GEF[[#This Row],[C4]])</f>
        <v>GEF4</v>
      </c>
      <c r="G1114" s="24" t="str">
        <f>IF(F1116="","Pas de GEF pour ces activités",VLOOKUP(Crén_GEF[[#This Row],[C]],Créneau_semaine[],2,FALSE))</f>
        <v>41 49 4 12 20 28 36</v>
      </c>
    </row>
    <row r="1115" spans="1:7" ht="18" customHeight="1" x14ac:dyDescent="0.25">
      <c r="A1115" s="1" t="s">
        <v>1124</v>
      </c>
      <c r="B1115" s="1" t="s">
        <v>51</v>
      </c>
      <c r="F1115" s="4" t="str">
        <f>CONCATENATE(Crén_GEF[[#This Row],[C1]],Crén_GEF[[#This Row],[C2]],Crén_GEF[[#This Row],[C3]],Crén_GEF[[#This Row],[C4]])</f>
        <v>GEF6</v>
      </c>
      <c r="G1115" s="24" t="str">
        <f>IF(F1117="","Pas de GEF pour ces activités",VLOOKUP(Crén_GEF[[#This Row],[C]],Créneau_semaine[],2,FALSE))</f>
        <v>43 51 6 14 22 30 38</v>
      </c>
    </row>
    <row r="1116" spans="1:7" ht="18" customHeight="1" x14ac:dyDescent="0.25">
      <c r="A1116" s="1" t="s">
        <v>1125</v>
      </c>
      <c r="B1116" s="8" t="s">
        <v>9</v>
      </c>
      <c r="F1116" s="4" t="str">
        <f>CONCATENATE(Crén_GEF[[#This Row],[C1]],Crén_GEF[[#This Row],[C2]],Crén_GEF[[#This Row],[C3]],Crén_GEF[[#This Row],[C4]])</f>
        <v>GEF2</v>
      </c>
      <c r="G1116" s="24" t="str">
        <f>IF(F1118="","Pas de GEF pour ces activités",VLOOKUP(Crén_GEF[[#This Row],[C]],Créneau_semaine[],2,FALSE))</f>
        <v>39 47 2 10 18 26 34 0</v>
      </c>
    </row>
    <row r="1117" spans="1:7" ht="18" customHeight="1" x14ac:dyDescent="0.25">
      <c r="A1117" s="1" t="s">
        <v>1126</v>
      </c>
      <c r="B1117" s="8" t="s">
        <v>42</v>
      </c>
      <c r="F1117" s="4" t="str">
        <f>CONCATENATE(Crén_GEF[[#This Row],[C1]],Crén_GEF[[#This Row],[C2]],Crén_GEF[[#This Row],[C3]],Crén_GEF[[#This Row],[C4]])</f>
        <v>GEF5</v>
      </c>
      <c r="G1117" s="24" t="str">
        <f>IF(F1119="","Pas de GEF pour ces activités",VLOOKUP(Crén_GEF[[#This Row],[C]],Créneau_semaine[],2,FALSE))</f>
        <v>42 50 5 13 21 29 37</v>
      </c>
    </row>
    <row r="1118" spans="1:7" ht="18" customHeight="1" x14ac:dyDescent="0.25">
      <c r="A1118" s="1" t="s">
        <v>1127</v>
      </c>
      <c r="B1118" s="3" t="s">
        <v>17</v>
      </c>
      <c r="F1118" s="4" t="str">
        <f>CONCATENATE(Crén_GEF[[#This Row],[C1]],Crén_GEF[[#This Row],[C2]],Crén_GEF[[#This Row],[C3]],Crén_GEF[[#This Row],[C4]])</f>
        <v>GEF7</v>
      </c>
      <c r="G1118" s="24" t="str">
        <f>IF(F1120="","Pas de GEF pour ces activités",VLOOKUP(Crén_GEF[[#This Row],[C]],Créneau_semaine[],2,FALSE))</f>
        <v xml:space="preserve">36 44 52 7 15 23 31 </v>
      </c>
    </row>
    <row r="1119" spans="1:7" ht="18" customHeight="1" x14ac:dyDescent="0.25">
      <c r="A1119" s="1" t="s">
        <v>1128</v>
      </c>
      <c r="B1119" s="3" t="s">
        <v>31</v>
      </c>
      <c r="F1119" s="4" t="str">
        <f>CONCATENATE(Crén_GEF[[#This Row],[C1]],Crén_GEF[[#This Row],[C2]],Crén_GEF[[#This Row],[C3]],Crén_GEF[[#This Row],[C4]])</f>
        <v>GEF4</v>
      </c>
      <c r="G1119" s="24" t="str">
        <f>IF(F1121="","Pas de GEF pour ces activités",VLOOKUP(Crén_GEF[[#This Row],[C]],Créneau_semaine[],2,FALSE))</f>
        <v>41 49 4 12 20 28 36</v>
      </c>
    </row>
    <row r="1120" spans="1:7" ht="18" customHeight="1" x14ac:dyDescent="0.25">
      <c r="A1120" s="1" t="s">
        <v>1129</v>
      </c>
      <c r="B1120" s="8" t="s">
        <v>42</v>
      </c>
      <c r="F1120" s="4" t="str">
        <f>CONCATENATE(Crén_GEF[[#This Row],[C1]],Crén_GEF[[#This Row],[C2]],Crén_GEF[[#This Row],[C3]],Crén_GEF[[#This Row],[C4]])</f>
        <v>GEF5</v>
      </c>
      <c r="G1120" s="24" t="str">
        <f>IF(F1122="","Pas de GEF pour ces activités",VLOOKUP(Crén_GEF[[#This Row],[C]],Créneau_semaine[],2,FALSE))</f>
        <v>42 50 5 13 21 29 37</v>
      </c>
    </row>
    <row r="1121" spans="1:7" ht="18" customHeight="1" x14ac:dyDescent="0.25">
      <c r="A1121" s="1" t="s">
        <v>1130</v>
      </c>
      <c r="B1121" s="8" t="s">
        <v>42</v>
      </c>
      <c r="F1121" s="4" t="str">
        <f>CONCATENATE(Crén_GEF[[#This Row],[C1]],Crén_GEF[[#This Row],[C2]],Crén_GEF[[#This Row],[C3]],Crén_GEF[[#This Row],[C4]])</f>
        <v>GEF5</v>
      </c>
      <c r="G1121" s="24" t="str">
        <f>IF(F1123="","Pas de GEF pour ces activités",VLOOKUP(Crén_GEF[[#This Row],[C]],Créneau_semaine[],2,FALSE))</f>
        <v>42 50 5 13 21 29 37</v>
      </c>
    </row>
    <row r="1122" spans="1:7" ht="18" customHeight="1" x14ac:dyDescent="0.25">
      <c r="A1122" s="1" t="s">
        <v>1131</v>
      </c>
      <c r="B1122" s="3" t="s">
        <v>17</v>
      </c>
      <c r="F1122" s="4" t="str">
        <f>CONCATENATE(Crén_GEF[[#This Row],[C1]],Crén_GEF[[#This Row],[C2]],Crén_GEF[[#This Row],[C3]],Crén_GEF[[#This Row],[C4]])</f>
        <v>GEF7</v>
      </c>
      <c r="G1122" s="24" t="str">
        <f>IF(F1124="","Pas de GEF pour ces activités",VLOOKUP(Crén_GEF[[#This Row],[C]],Créneau_semaine[],2,FALSE))</f>
        <v xml:space="preserve">36 44 52 7 15 23 31 </v>
      </c>
    </row>
    <row r="1123" spans="1:7" ht="18" customHeight="1" x14ac:dyDescent="0.25">
      <c r="A1123" s="1" t="s">
        <v>1132</v>
      </c>
      <c r="B1123" s="1" t="s">
        <v>51</v>
      </c>
      <c r="F1123" s="4" t="str">
        <f>CONCATENATE(Crén_GEF[[#This Row],[C1]],Crén_GEF[[#This Row],[C2]],Crén_GEF[[#This Row],[C3]],Crén_GEF[[#This Row],[C4]])</f>
        <v>GEF6</v>
      </c>
      <c r="G1123" s="24" t="str">
        <f>IF(F1125="","Pas de GEF pour ces activités",VLOOKUP(Crén_GEF[[#This Row],[C]],Créneau_semaine[],2,FALSE))</f>
        <v>43 51 6 14 22 30 38</v>
      </c>
    </row>
    <row r="1124" spans="1:7" ht="18" customHeight="1" x14ac:dyDescent="0.25">
      <c r="A1124" s="1" t="s">
        <v>1133</v>
      </c>
      <c r="B1124" s="3" t="s">
        <v>17</v>
      </c>
      <c r="F1124" s="4" t="str">
        <f>CONCATENATE(Crén_GEF[[#This Row],[C1]],Crén_GEF[[#This Row],[C2]],Crén_GEF[[#This Row],[C3]],Crén_GEF[[#This Row],[C4]])</f>
        <v>GEF7</v>
      </c>
      <c r="G1124" s="24" t="str">
        <f>IF(F1126="","Pas de GEF pour ces activités",VLOOKUP(Crén_GEF[[#This Row],[C]],Créneau_semaine[],2,FALSE))</f>
        <v xml:space="preserve">36 44 52 7 15 23 31 </v>
      </c>
    </row>
    <row r="1125" spans="1:7" ht="18" customHeight="1" x14ac:dyDescent="0.25">
      <c r="A1125" s="1" t="s">
        <v>1134</v>
      </c>
      <c r="B1125" s="3" t="s">
        <v>33</v>
      </c>
      <c r="F1125" s="4" t="str">
        <f>CONCATENATE(Crén_GEF[[#This Row],[C1]],Crén_GEF[[#This Row],[C2]],Crén_GEF[[#This Row],[C3]],Crén_GEF[[#This Row],[C4]])</f>
        <v>GEF1</v>
      </c>
      <c r="G1125" s="24" t="str">
        <f>IF(F1127="","Pas de GEF pour ces activités",VLOOKUP(Crén_GEF[[#This Row],[C]],Créneau_semaine[],2,FALSE))</f>
        <v>38 46 53 9 17 25 33</v>
      </c>
    </row>
    <row r="1126" spans="1:7" ht="18" customHeight="1" x14ac:dyDescent="0.25">
      <c r="A1126" s="1" t="s">
        <v>1135</v>
      </c>
      <c r="B1126" s="8" t="s">
        <v>42</v>
      </c>
      <c r="F1126" s="4" t="str">
        <f>CONCATENATE(Crén_GEF[[#This Row],[C1]],Crén_GEF[[#This Row],[C2]],Crén_GEF[[#This Row],[C3]],Crén_GEF[[#This Row],[C4]])</f>
        <v>GEF5</v>
      </c>
      <c r="G1126" s="24" t="str">
        <f>IF(F1128="","Pas de GEF pour ces activités",VLOOKUP(Crén_GEF[[#This Row],[C]],Créneau_semaine[],2,FALSE))</f>
        <v>42 50 5 13 21 29 37</v>
      </c>
    </row>
    <row r="1127" spans="1:7" ht="18" customHeight="1" x14ac:dyDescent="0.25">
      <c r="A1127" s="1" t="s">
        <v>1136</v>
      </c>
      <c r="B1127" s="3" t="s">
        <v>30</v>
      </c>
      <c r="F1127" s="4" t="str">
        <f>CONCATENATE(Crén_GEF[[#This Row],[C1]],Crén_GEF[[#This Row],[C2]],Crén_GEF[[#This Row],[C3]],Crén_GEF[[#This Row],[C4]])</f>
        <v>GEF8</v>
      </c>
      <c r="G1127" s="24" t="str">
        <f>IF(F1129="","Pas de GEF pour ces activités",VLOOKUP(Crén_GEF[[#This Row],[C]],Créneau_semaine[],2,FALSE))</f>
        <v>37 45 53 8 16 24 32</v>
      </c>
    </row>
    <row r="1128" spans="1:7" ht="18" customHeight="1" x14ac:dyDescent="0.25">
      <c r="A1128" s="1" t="s">
        <v>1137</v>
      </c>
      <c r="B1128" s="3" t="s">
        <v>31</v>
      </c>
      <c r="F1128" s="4" t="str">
        <f>CONCATENATE(Crén_GEF[[#This Row],[C1]],Crén_GEF[[#This Row],[C2]],Crén_GEF[[#This Row],[C3]],Crén_GEF[[#This Row],[C4]])</f>
        <v>GEF4</v>
      </c>
      <c r="G1128" s="24" t="str">
        <f>IF(F1130="","Pas de GEF pour ces activités",VLOOKUP(Crén_GEF[[#This Row],[C]],Créneau_semaine[],2,FALSE))</f>
        <v>41 49 4 12 20 28 36</v>
      </c>
    </row>
    <row r="1129" spans="1:7" ht="18" customHeight="1" x14ac:dyDescent="0.25">
      <c r="A1129" s="1" t="s">
        <v>1138</v>
      </c>
      <c r="B1129" s="8" t="s">
        <v>9</v>
      </c>
      <c r="F1129" s="4" t="str">
        <f>CONCATENATE(Crén_GEF[[#This Row],[C1]],Crén_GEF[[#This Row],[C2]],Crén_GEF[[#This Row],[C3]],Crén_GEF[[#This Row],[C4]])</f>
        <v>GEF2</v>
      </c>
      <c r="G1129" s="24" t="str">
        <f>IF(F1131="","Pas de GEF pour ces activités",VLOOKUP(Crén_GEF[[#This Row],[C]],Créneau_semaine[],2,FALSE))</f>
        <v>39 47 2 10 18 26 34 0</v>
      </c>
    </row>
    <row r="1130" spans="1:7" ht="18" customHeight="1" x14ac:dyDescent="0.25">
      <c r="A1130" s="1" t="s">
        <v>1139</v>
      </c>
      <c r="B1130" s="3" t="s">
        <v>31</v>
      </c>
      <c r="F1130" s="4" t="str">
        <f>CONCATENATE(Crén_GEF[[#This Row],[C1]],Crén_GEF[[#This Row],[C2]],Crén_GEF[[#This Row],[C3]],Crén_GEF[[#This Row],[C4]])</f>
        <v>GEF4</v>
      </c>
      <c r="G1130" s="24" t="str">
        <f>IF(F1132="","Pas de GEF pour ces activités",VLOOKUP(Crén_GEF[[#This Row],[C]],Créneau_semaine[],2,FALSE))</f>
        <v>41 49 4 12 20 28 36</v>
      </c>
    </row>
    <row r="1131" spans="1:7" ht="18" customHeight="1" x14ac:dyDescent="0.25">
      <c r="A1131" s="1" t="s">
        <v>1140</v>
      </c>
      <c r="B1131" s="3" t="s">
        <v>17</v>
      </c>
      <c r="F1131" s="4" t="str">
        <f>CONCATENATE(Crén_GEF[[#This Row],[C1]],Crén_GEF[[#This Row],[C2]],Crén_GEF[[#This Row],[C3]],Crén_GEF[[#This Row],[C4]])</f>
        <v>GEF7</v>
      </c>
      <c r="G1131" s="24" t="str">
        <f>IF(F1133="","Pas de GEF pour ces activités",VLOOKUP(Crén_GEF[[#This Row],[C]],Créneau_semaine[],2,FALSE))</f>
        <v xml:space="preserve">36 44 52 7 15 23 31 </v>
      </c>
    </row>
    <row r="1132" spans="1:7" ht="18" customHeight="1" x14ac:dyDescent="0.25">
      <c r="A1132" s="1" t="s">
        <v>1141</v>
      </c>
      <c r="B1132" s="3" t="s">
        <v>30</v>
      </c>
      <c r="F1132" s="4" t="str">
        <f>CONCATENATE(Crén_GEF[[#This Row],[C1]],Crén_GEF[[#This Row],[C2]],Crén_GEF[[#This Row],[C3]],Crén_GEF[[#This Row],[C4]])</f>
        <v>GEF8</v>
      </c>
      <c r="G1132" s="24" t="str">
        <f>IF(F1134="","Pas de GEF pour ces activités",VLOOKUP(Crén_GEF[[#This Row],[C]],Créneau_semaine[],2,FALSE))</f>
        <v>37 45 53 8 16 24 32</v>
      </c>
    </row>
    <row r="1133" spans="1:7" ht="18" customHeight="1" x14ac:dyDescent="0.25">
      <c r="A1133" s="1" t="s">
        <v>1142</v>
      </c>
      <c r="B1133" s="3" t="s">
        <v>33</v>
      </c>
      <c r="F1133" s="4" t="str">
        <f>CONCATENATE(Crén_GEF[[#This Row],[C1]],Crén_GEF[[#This Row],[C2]],Crén_GEF[[#This Row],[C3]],Crén_GEF[[#This Row],[C4]])</f>
        <v>GEF1</v>
      </c>
      <c r="G1133" s="24" t="str">
        <f>IF(F1135="","Pas de GEF pour ces activités",VLOOKUP(Crén_GEF[[#This Row],[C]],Créneau_semaine[],2,FALSE))</f>
        <v>38 46 53 9 17 25 33</v>
      </c>
    </row>
    <row r="1134" spans="1:7" ht="18" customHeight="1" x14ac:dyDescent="0.25">
      <c r="A1134" s="1" t="s">
        <v>1143</v>
      </c>
      <c r="B1134" s="8" t="s">
        <v>40</v>
      </c>
      <c r="F1134" s="4" t="str">
        <f>CONCATENATE(Crén_GEF[[#This Row],[C1]],Crén_GEF[[#This Row],[C2]],Crén_GEF[[#This Row],[C3]],Crén_GEF[[#This Row],[C4]])</f>
        <v>GEF3</v>
      </c>
      <c r="G1134" s="24" t="str">
        <f>IF(F1136="","Pas de GEF pour ces activités",VLOOKUP(Crén_GEF[[#This Row],[C]],Créneau_semaine[],2,FALSE))</f>
        <v>40 48 3 11 19 27 35</v>
      </c>
    </row>
    <row r="1135" spans="1:7" ht="18" customHeight="1" x14ac:dyDescent="0.25">
      <c r="A1135" s="1" t="s">
        <v>1144</v>
      </c>
      <c r="B1135" s="3" t="s">
        <v>31</v>
      </c>
      <c r="F1135" s="4" t="str">
        <f>CONCATENATE(Crén_GEF[[#This Row],[C1]],Crén_GEF[[#This Row],[C2]],Crén_GEF[[#This Row],[C3]],Crén_GEF[[#This Row],[C4]])</f>
        <v>GEF4</v>
      </c>
      <c r="G1135" s="24" t="str">
        <f>IF(F1137="","Pas de GEF pour ces activités",VLOOKUP(Crén_GEF[[#This Row],[C]],Créneau_semaine[],2,FALSE))</f>
        <v>41 49 4 12 20 28 36</v>
      </c>
    </row>
    <row r="1136" spans="1:7" ht="18" customHeight="1" x14ac:dyDescent="0.25">
      <c r="A1136" s="1" t="s">
        <v>1145</v>
      </c>
      <c r="B1136" s="8" t="s">
        <v>42</v>
      </c>
      <c r="F1136" s="4" t="str">
        <f>CONCATENATE(Crén_GEF[[#This Row],[C1]],Crén_GEF[[#This Row],[C2]],Crén_GEF[[#This Row],[C3]],Crén_GEF[[#This Row],[C4]])</f>
        <v>GEF5</v>
      </c>
      <c r="G1136" s="24" t="str">
        <f>IF(F1138="","Pas de GEF pour ces activités",VLOOKUP(Crén_GEF[[#This Row],[C]],Créneau_semaine[],2,FALSE))</f>
        <v>42 50 5 13 21 29 37</v>
      </c>
    </row>
    <row r="1137" spans="1:7" ht="18" customHeight="1" x14ac:dyDescent="0.25">
      <c r="A1137" s="1" t="s">
        <v>1146</v>
      </c>
      <c r="B1137" s="3" t="s">
        <v>30</v>
      </c>
      <c r="F1137" s="4" t="str">
        <f>CONCATENATE(Crén_GEF[[#This Row],[C1]],Crén_GEF[[#This Row],[C2]],Crén_GEF[[#This Row],[C3]],Crén_GEF[[#This Row],[C4]])</f>
        <v>GEF8</v>
      </c>
      <c r="G1137" s="24" t="str">
        <f>IF(F1139="","Pas de GEF pour ces activités",VLOOKUP(Crén_GEF[[#This Row],[C]],Créneau_semaine[],2,FALSE))</f>
        <v>37 45 53 8 16 24 32</v>
      </c>
    </row>
    <row r="1138" spans="1:7" ht="18" customHeight="1" x14ac:dyDescent="0.25">
      <c r="A1138" s="1" t="s">
        <v>1147</v>
      </c>
      <c r="B1138" s="8" t="s">
        <v>9</v>
      </c>
      <c r="F1138" s="4" t="str">
        <f>CONCATENATE(Crén_GEF[[#This Row],[C1]],Crén_GEF[[#This Row],[C2]],Crén_GEF[[#This Row],[C3]],Crén_GEF[[#This Row],[C4]])</f>
        <v>GEF2</v>
      </c>
      <c r="G1138" s="24" t="str">
        <f>IF(F1140="","Pas de GEF pour ces activités",VLOOKUP(Crén_GEF[[#This Row],[C]],Créneau_semaine[],2,FALSE))</f>
        <v>39 47 2 10 18 26 34 0</v>
      </c>
    </row>
    <row r="1139" spans="1:7" ht="18" customHeight="1" x14ac:dyDescent="0.25">
      <c r="A1139" s="1" t="s">
        <v>1148</v>
      </c>
      <c r="B1139" s="3" t="s">
        <v>31</v>
      </c>
      <c r="F1139" s="4" t="str">
        <f>CONCATENATE(Crén_GEF[[#This Row],[C1]],Crén_GEF[[#This Row],[C2]],Crén_GEF[[#This Row],[C3]],Crén_GEF[[#This Row],[C4]])</f>
        <v>GEF4</v>
      </c>
      <c r="G1139" s="24" t="str">
        <f>IF(F1141="","Pas de GEF pour ces activités",VLOOKUP(Crén_GEF[[#This Row],[C]],Créneau_semaine[],2,FALSE))</f>
        <v>41 49 4 12 20 28 36</v>
      </c>
    </row>
    <row r="1140" spans="1:7" ht="18" customHeight="1" x14ac:dyDescent="0.25">
      <c r="A1140" s="1" t="s">
        <v>1149</v>
      </c>
      <c r="B1140" s="1" t="s">
        <v>51</v>
      </c>
      <c r="F1140" s="4" t="str">
        <f>CONCATENATE(Crén_GEF[[#This Row],[C1]],Crén_GEF[[#This Row],[C2]],Crén_GEF[[#This Row],[C3]],Crén_GEF[[#This Row],[C4]])</f>
        <v>GEF6</v>
      </c>
      <c r="G1140" s="24" t="str">
        <f>IF(F1142="","Pas de GEF pour ces activités",VLOOKUP(Crén_GEF[[#This Row],[C]],Créneau_semaine[],2,FALSE))</f>
        <v>43 51 6 14 22 30 38</v>
      </c>
    </row>
    <row r="1141" spans="1:7" ht="18" customHeight="1" x14ac:dyDescent="0.25">
      <c r="A1141" s="1" t="s">
        <v>1150</v>
      </c>
      <c r="B1141" s="8" t="s">
        <v>42</v>
      </c>
      <c r="F1141" s="4" t="str">
        <f>CONCATENATE(Crén_GEF[[#This Row],[C1]],Crén_GEF[[#This Row],[C2]],Crén_GEF[[#This Row],[C3]],Crén_GEF[[#This Row],[C4]])</f>
        <v>GEF5</v>
      </c>
      <c r="G1141" s="24" t="str">
        <f>IF(F1143="","Pas de GEF pour ces activités",VLOOKUP(Crén_GEF[[#This Row],[C]],Créneau_semaine[],2,FALSE))</f>
        <v>42 50 5 13 21 29 37</v>
      </c>
    </row>
    <row r="1142" spans="1:7" ht="18" customHeight="1" x14ac:dyDescent="0.25">
      <c r="A1142" s="1" t="s">
        <v>1151</v>
      </c>
      <c r="B1142" s="1" t="s">
        <v>51</v>
      </c>
      <c r="F1142" s="4" t="str">
        <f>CONCATENATE(Crén_GEF[[#This Row],[C1]],Crén_GEF[[#This Row],[C2]],Crén_GEF[[#This Row],[C3]],Crén_GEF[[#This Row],[C4]])</f>
        <v>GEF6</v>
      </c>
      <c r="G1142" s="24" t="str">
        <f>IF(F1144="","Pas de GEF pour ces activités",VLOOKUP(Crén_GEF[[#This Row],[C]],Créneau_semaine[],2,FALSE))</f>
        <v>43 51 6 14 22 30 38</v>
      </c>
    </row>
    <row r="1143" spans="1:7" ht="18" customHeight="1" x14ac:dyDescent="0.25">
      <c r="A1143" s="1" t="s">
        <v>1152</v>
      </c>
      <c r="B1143" s="8" t="s">
        <v>69</v>
      </c>
      <c r="F1143" s="4" t="str">
        <f>CONCATENATE(Crén_GEF[[#This Row],[C1]],Crén_GEF[[#This Row],[C2]],Crén_GEF[[#This Row],[C3]],Crén_GEF[[#This Row],[C4]])</f>
        <v>CRS_IMPAIR</v>
      </c>
      <c r="G1143" s="24" t="str">
        <f>IF(F1145="","Pas de GEF pour ces activités",VLOOKUP(Crén_GEF[[#This Row],[C]],Créneau_semaine[],2,FALSE))</f>
        <v>Semaine impaire</v>
      </c>
    </row>
    <row r="1144" spans="1:7" ht="18" customHeight="1" x14ac:dyDescent="0.25">
      <c r="A1144" s="1" t="s">
        <v>1153</v>
      </c>
      <c r="B1144" s="8" t="s">
        <v>173</v>
      </c>
      <c r="F1144" s="4" t="str">
        <f>CONCATENATE(Crén_GEF[[#This Row],[C1]],Crén_GEF[[#This Row],[C2]],Crén_GEF[[#This Row],[C3]],Crén_GEF[[#This Row],[C4]])</f>
        <v>CRS_PAIR</v>
      </c>
      <c r="G1144" s="24" t="str">
        <f>IF(F1146="","Pas de GEF pour ces activités",VLOOKUP(Crén_GEF[[#This Row],[C]],Créneau_semaine[],2,FALSE))</f>
        <v>Semaine paire</v>
      </c>
    </row>
    <row r="1145" spans="1:7" ht="18" customHeight="1" x14ac:dyDescent="0.25">
      <c r="A1145" s="1" t="s">
        <v>1154</v>
      </c>
      <c r="B1145" s="3" t="s">
        <v>33</v>
      </c>
      <c r="F1145" s="4" t="str">
        <f>CONCATENATE(Crén_GEF[[#This Row],[C1]],Crén_GEF[[#This Row],[C2]],Crén_GEF[[#This Row],[C3]],Crén_GEF[[#This Row],[C4]])</f>
        <v>GEF1</v>
      </c>
      <c r="G1145" s="24" t="str">
        <f>IF(F1147="","Pas de GEF pour ces activités",VLOOKUP(Crén_GEF[[#This Row],[C]],Créneau_semaine[],2,FALSE))</f>
        <v>38 46 53 9 17 25 33</v>
      </c>
    </row>
    <row r="1146" spans="1:7" ht="18" customHeight="1" x14ac:dyDescent="0.25">
      <c r="A1146" s="1" t="s">
        <v>1155</v>
      </c>
      <c r="B1146" s="8" t="s">
        <v>40</v>
      </c>
      <c r="F1146" s="4" t="str">
        <f>CONCATENATE(Crén_GEF[[#This Row],[C1]],Crén_GEF[[#This Row],[C2]],Crén_GEF[[#This Row],[C3]],Crén_GEF[[#This Row],[C4]])</f>
        <v>GEF3</v>
      </c>
      <c r="G1146" s="24" t="str">
        <f>IF(F1148="","Pas de GEF pour ces activités",VLOOKUP(Crén_GEF[[#This Row],[C]],Créneau_semaine[],2,FALSE))</f>
        <v>40 48 3 11 19 27 35</v>
      </c>
    </row>
    <row r="1147" spans="1:7" ht="18" customHeight="1" x14ac:dyDescent="0.25">
      <c r="A1147" s="1" t="s">
        <v>1156</v>
      </c>
      <c r="B1147" s="3" t="s">
        <v>17</v>
      </c>
      <c r="F1147" s="4" t="str">
        <f>CONCATENATE(Crén_GEF[[#This Row],[C1]],Crén_GEF[[#This Row],[C2]],Crén_GEF[[#This Row],[C3]],Crén_GEF[[#This Row],[C4]])</f>
        <v>GEF7</v>
      </c>
      <c r="G1147" s="24" t="str">
        <f>IF(F1149="","Pas de GEF pour ces activités",VLOOKUP(Crén_GEF[[#This Row],[C]],Créneau_semaine[],2,FALSE))</f>
        <v xml:space="preserve">36 44 52 7 15 23 31 </v>
      </c>
    </row>
    <row r="1148" spans="1:7" ht="18" customHeight="1" x14ac:dyDescent="0.25">
      <c r="A1148" s="1" t="s">
        <v>1157</v>
      </c>
      <c r="B1148" s="8" t="s">
        <v>9</v>
      </c>
      <c r="F1148" s="4" t="str">
        <f>CONCATENATE(Crén_GEF[[#This Row],[C1]],Crén_GEF[[#This Row],[C2]],Crén_GEF[[#This Row],[C3]],Crén_GEF[[#This Row],[C4]])</f>
        <v>GEF2</v>
      </c>
      <c r="G1148" s="24" t="str">
        <f>IF(F1150="","Pas de GEF pour ces activités",VLOOKUP(Crén_GEF[[#This Row],[C]],Créneau_semaine[],2,FALSE))</f>
        <v>39 47 2 10 18 26 34 0</v>
      </c>
    </row>
    <row r="1149" spans="1:7" ht="18" customHeight="1" x14ac:dyDescent="0.25">
      <c r="A1149" s="1" t="s">
        <v>1158</v>
      </c>
      <c r="B1149" s="8" t="s">
        <v>9</v>
      </c>
      <c r="F1149" s="4" t="str">
        <f>CONCATENATE(Crén_GEF[[#This Row],[C1]],Crén_GEF[[#This Row],[C2]],Crén_GEF[[#This Row],[C3]],Crén_GEF[[#This Row],[C4]])</f>
        <v>GEF2</v>
      </c>
      <c r="G1149" s="24" t="str">
        <f>IF(F1151="","Pas de GEF pour ces activités",VLOOKUP(Crén_GEF[[#This Row],[C]],Créneau_semaine[],2,FALSE))</f>
        <v>39 47 2 10 18 26 34 0</v>
      </c>
    </row>
    <row r="1150" spans="1:7" ht="18" customHeight="1" x14ac:dyDescent="0.25">
      <c r="A1150" s="1" t="s">
        <v>1159</v>
      </c>
      <c r="B1150" s="1" t="s">
        <v>51</v>
      </c>
      <c r="F1150" s="4" t="str">
        <f>CONCATENATE(Crén_GEF[[#This Row],[C1]],Crén_GEF[[#This Row],[C2]],Crén_GEF[[#This Row],[C3]],Crén_GEF[[#This Row],[C4]])</f>
        <v>GEF6</v>
      </c>
      <c r="G1150" s="24" t="str">
        <f>IF(F1152="","Pas de GEF pour ces activités",VLOOKUP(Crén_GEF[[#This Row],[C]],Créneau_semaine[],2,FALSE))</f>
        <v>43 51 6 14 22 30 38</v>
      </c>
    </row>
    <row r="1151" spans="1:7" ht="18" customHeight="1" x14ac:dyDescent="0.25">
      <c r="A1151" s="2" t="s">
        <v>1160</v>
      </c>
      <c r="B1151" s="3" t="s">
        <v>17</v>
      </c>
      <c r="C1151" s="2"/>
      <c r="D1151" s="2"/>
      <c r="E1151" s="2"/>
      <c r="F1151" s="4" t="str">
        <f>CONCATENATE(Crén_GEF[[#This Row],[C1]],Crén_GEF[[#This Row],[C2]],Crén_GEF[[#This Row],[C3]],Crén_GEF[[#This Row],[C4]])</f>
        <v>GEF7</v>
      </c>
      <c r="G1151" s="24" t="str">
        <f>IF(F1153="","Pas de GEF pour ces activités",VLOOKUP(Crén_GEF[[#This Row],[C]],Créneau_semaine[],2,FALSE))</f>
        <v xml:space="preserve">36 44 52 7 15 23 31 </v>
      </c>
    </row>
    <row r="1152" spans="1:7" ht="18" customHeight="1" x14ac:dyDescent="0.25">
      <c r="A1152" s="1" t="s">
        <v>1161</v>
      </c>
      <c r="B1152" s="3" t="s">
        <v>31</v>
      </c>
      <c r="F1152" s="4" t="str">
        <f>CONCATENATE(Crén_GEF[[#This Row],[C1]],Crén_GEF[[#This Row],[C2]],Crén_GEF[[#This Row],[C3]],Crén_GEF[[#This Row],[C4]])</f>
        <v>GEF4</v>
      </c>
      <c r="G1152" s="24" t="str">
        <f>IF(F1154="","Pas de GEF pour ces activités",VLOOKUP(Crén_GEF[[#This Row],[C]],Créneau_semaine[],2,FALSE))</f>
        <v>41 49 4 12 20 28 36</v>
      </c>
    </row>
    <row r="1153" spans="1:7" ht="18" customHeight="1" x14ac:dyDescent="0.25">
      <c r="A1153" s="1" t="s">
        <v>1162</v>
      </c>
      <c r="B1153" s="8" t="s">
        <v>42</v>
      </c>
      <c r="F1153" s="4" t="str">
        <f>CONCATENATE(Crén_GEF[[#This Row],[C1]],Crén_GEF[[#This Row],[C2]],Crén_GEF[[#This Row],[C3]],Crén_GEF[[#This Row],[C4]])</f>
        <v>GEF5</v>
      </c>
      <c r="G1153" s="24" t="str">
        <f>IF(F1155="","Pas de GEF pour ces activités",VLOOKUP(Crén_GEF[[#This Row],[C]],Créneau_semaine[],2,FALSE))</f>
        <v>42 50 5 13 21 29 37</v>
      </c>
    </row>
    <row r="1154" spans="1:7" ht="18" customHeight="1" x14ac:dyDescent="0.25">
      <c r="A1154" s="1" t="s">
        <v>1163</v>
      </c>
      <c r="B1154" s="8" t="s">
        <v>42</v>
      </c>
      <c r="F1154" s="4" t="str">
        <f>CONCATENATE(Crén_GEF[[#This Row],[C1]],Crén_GEF[[#This Row],[C2]],Crén_GEF[[#This Row],[C3]],Crén_GEF[[#This Row],[C4]])</f>
        <v>GEF5</v>
      </c>
      <c r="G1154" s="24" t="str">
        <f>IF(F1156="","Pas de GEF pour ces activités",VLOOKUP(Crén_GEF[[#This Row],[C]],Créneau_semaine[],2,FALSE))</f>
        <v>42 50 5 13 21 29 37</v>
      </c>
    </row>
    <row r="1155" spans="1:7" ht="18" customHeight="1" x14ac:dyDescent="0.25">
      <c r="A1155" s="1" t="s">
        <v>1164</v>
      </c>
      <c r="B1155" s="8" t="s">
        <v>9</v>
      </c>
      <c r="F1155" s="4" t="str">
        <f>CONCATENATE(Crén_GEF[[#This Row],[C1]],Crén_GEF[[#This Row],[C2]],Crén_GEF[[#This Row],[C3]],Crén_GEF[[#This Row],[C4]])</f>
        <v>GEF2</v>
      </c>
      <c r="G1155" s="24" t="str">
        <f>IF(F1157="","Pas de GEF pour ces activités",VLOOKUP(Crén_GEF[[#This Row],[C]],Créneau_semaine[],2,FALSE))</f>
        <v>39 47 2 10 18 26 34 0</v>
      </c>
    </row>
    <row r="1156" spans="1:7" ht="18" customHeight="1" x14ac:dyDescent="0.25">
      <c r="A1156" s="1" t="s">
        <v>1165</v>
      </c>
      <c r="B1156" s="3" t="s">
        <v>33</v>
      </c>
      <c r="F1156" s="4" t="str">
        <f>CONCATENATE(Crén_GEF[[#This Row],[C1]],Crén_GEF[[#This Row],[C2]],Crén_GEF[[#This Row],[C3]],Crén_GEF[[#This Row],[C4]])</f>
        <v>GEF1</v>
      </c>
      <c r="G1156" s="24" t="str">
        <f>IF(F1158="","Pas de GEF pour ces activités",VLOOKUP(Crén_GEF[[#This Row],[C]],Créneau_semaine[],2,FALSE))</f>
        <v>38 46 53 9 17 25 33</v>
      </c>
    </row>
    <row r="1157" spans="1:7" ht="18" customHeight="1" x14ac:dyDescent="0.25">
      <c r="A1157" s="1" t="s">
        <v>1166</v>
      </c>
      <c r="B1157" s="3" t="s">
        <v>33</v>
      </c>
      <c r="F1157" s="4" t="str">
        <f>CONCATENATE(Crén_GEF[[#This Row],[C1]],Crén_GEF[[#This Row],[C2]],Crén_GEF[[#This Row],[C3]],Crén_GEF[[#This Row],[C4]])</f>
        <v>GEF1</v>
      </c>
      <c r="G1157" s="24" t="str">
        <f>IF(F1159="","Pas de GEF pour ces activités",VLOOKUP(Crén_GEF[[#This Row],[C]],Créneau_semaine[],2,FALSE))</f>
        <v>38 46 53 9 17 25 33</v>
      </c>
    </row>
    <row r="1158" spans="1:7" ht="18" customHeight="1" x14ac:dyDescent="0.25">
      <c r="A1158" s="1" t="s">
        <v>1167</v>
      </c>
      <c r="B1158" s="3" t="s">
        <v>31</v>
      </c>
      <c r="F1158" s="4" t="str">
        <f>CONCATENATE(Crén_GEF[[#This Row],[C1]],Crén_GEF[[#This Row],[C2]],Crén_GEF[[#This Row],[C3]],Crén_GEF[[#This Row],[C4]])</f>
        <v>GEF4</v>
      </c>
      <c r="G1158" s="24" t="str">
        <f>IF(F1160="","Pas de GEF pour ces activités",VLOOKUP(Crén_GEF[[#This Row],[C]],Créneau_semaine[],2,FALSE))</f>
        <v>41 49 4 12 20 28 36</v>
      </c>
    </row>
    <row r="1159" spans="1:7" ht="18" customHeight="1" x14ac:dyDescent="0.25">
      <c r="A1159" s="1" t="s">
        <v>1168</v>
      </c>
      <c r="B1159" s="3" t="s">
        <v>33</v>
      </c>
      <c r="F1159" s="4" t="str">
        <f>CONCATENATE(Crén_GEF[[#This Row],[C1]],Crén_GEF[[#This Row],[C2]],Crén_GEF[[#This Row],[C3]],Crén_GEF[[#This Row],[C4]])</f>
        <v>GEF1</v>
      </c>
      <c r="G1159" s="24" t="str">
        <f>IF(F1161="","Pas de GEF pour ces activités",VLOOKUP(Crén_GEF[[#This Row],[C]],Créneau_semaine[],2,FALSE))</f>
        <v>38 46 53 9 17 25 33</v>
      </c>
    </row>
    <row r="1160" spans="1:7" ht="18" customHeight="1" x14ac:dyDescent="0.25">
      <c r="A1160" s="1" t="s">
        <v>1169</v>
      </c>
      <c r="B1160" s="3" t="s">
        <v>17</v>
      </c>
      <c r="C1160" s="1" t="s">
        <v>40</v>
      </c>
      <c r="F1160" s="4" t="str">
        <f>CONCATENATE(Crén_GEF[[#This Row],[C1]],Crén_GEF[[#This Row],[C2]],Crén_GEF[[#This Row],[C3]],Crén_GEF[[#This Row],[C4]])</f>
        <v>GEF7GEF3</v>
      </c>
      <c r="G1160" s="24" t="str">
        <f>IF(F1162="","Pas de GEF pour ces activités",VLOOKUP(Crén_GEF[[#This Row],[C]],Créneau_semaine[],2,FALSE))</f>
        <v>36 40 44 48 52 3 7 11 15 19 23 27 31 35</v>
      </c>
    </row>
    <row r="1161" spans="1:7" ht="18" customHeight="1" x14ac:dyDescent="0.25">
      <c r="A1161" s="1" t="s">
        <v>1170</v>
      </c>
      <c r="B1161" s="1" t="s">
        <v>51</v>
      </c>
      <c r="F1161" s="4" t="str">
        <f>CONCATENATE(Crén_GEF[[#This Row],[C1]],Crén_GEF[[#This Row],[C2]],Crén_GEF[[#This Row],[C3]],Crén_GEF[[#This Row],[C4]])</f>
        <v>GEF6</v>
      </c>
      <c r="G1161" s="24" t="str">
        <f>IF(F1163="","Pas de GEF pour ces activités",VLOOKUP(Crén_GEF[[#This Row],[C]],Créneau_semaine[],2,FALSE))</f>
        <v>43 51 6 14 22 30 38</v>
      </c>
    </row>
    <row r="1162" spans="1:7" ht="18" customHeight="1" x14ac:dyDescent="0.25">
      <c r="A1162" s="1" t="s">
        <v>1171</v>
      </c>
      <c r="B1162" s="3" t="s">
        <v>30</v>
      </c>
      <c r="F1162" s="4" t="str">
        <f>CONCATENATE(Crén_GEF[[#This Row],[C1]],Crén_GEF[[#This Row],[C2]],Crén_GEF[[#This Row],[C3]],Crén_GEF[[#This Row],[C4]])</f>
        <v>GEF8</v>
      </c>
      <c r="G1162" s="24" t="str">
        <f>IF(F1164="","Pas de GEF pour ces activités",VLOOKUP(Crén_GEF[[#This Row],[C]],Créneau_semaine[],2,FALSE))</f>
        <v>37 45 53 8 16 24 32</v>
      </c>
    </row>
    <row r="1163" spans="1:7" ht="18" customHeight="1" x14ac:dyDescent="0.25">
      <c r="A1163" s="1" t="s">
        <v>1172</v>
      </c>
      <c r="B1163" s="8" t="s">
        <v>9</v>
      </c>
      <c r="F1163" s="4" t="str">
        <f>CONCATENATE(Crén_GEF[[#This Row],[C1]],Crén_GEF[[#This Row],[C2]],Crén_GEF[[#This Row],[C3]],Crén_GEF[[#This Row],[C4]])</f>
        <v>GEF2</v>
      </c>
      <c r="G1163" s="24" t="str">
        <f>IF(F1165="","Pas de GEF pour ces activités",VLOOKUP(Crén_GEF[[#This Row],[C]],Créneau_semaine[],2,FALSE))</f>
        <v>39 47 2 10 18 26 34 0</v>
      </c>
    </row>
    <row r="1164" spans="1:7" ht="18" customHeight="1" x14ac:dyDescent="0.25">
      <c r="A1164" s="1" t="s">
        <v>1173</v>
      </c>
      <c r="B1164" s="3" t="s">
        <v>33</v>
      </c>
      <c r="F1164" s="4" t="str">
        <f>CONCATENATE(Crén_GEF[[#This Row],[C1]],Crén_GEF[[#This Row],[C2]],Crén_GEF[[#This Row],[C3]],Crén_GEF[[#This Row],[C4]])</f>
        <v>GEF1</v>
      </c>
      <c r="G1164" s="24" t="str">
        <f>IF(F1166="","Pas de GEF pour ces activités",VLOOKUP(Crén_GEF[[#This Row],[C]],Créneau_semaine[],2,FALSE))</f>
        <v>38 46 53 9 17 25 33</v>
      </c>
    </row>
    <row r="1165" spans="1:7" ht="18" customHeight="1" x14ac:dyDescent="0.25">
      <c r="A1165" s="1" t="s">
        <v>1174</v>
      </c>
      <c r="B1165" s="8" t="s">
        <v>9</v>
      </c>
      <c r="F1165" s="4" t="str">
        <f>CONCATENATE(Crén_GEF[[#This Row],[C1]],Crén_GEF[[#This Row],[C2]],Crén_GEF[[#This Row],[C3]],Crén_GEF[[#This Row],[C4]])</f>
        <v>GEF2</v>
      </c>
      <c r="G1165" s="24" t="str">
        <f>IF(F1167="","Pas de GEF pour ces activités",VLOOKUP(Crén_GEF[[#This Row],[C]],Créneau_semaine[],2,FALSE))</f>
        <v>39 47 2 10 18 26 34 0</v>
      </c>
    </row>
    <row r="1166" spans="1:7" ht="18" customHeight="1" x14ac:dyDescent="0.25">
      <c r="A1166" s="1" t="s">
        <v>1175</v>
      </c>
      <c r="B1166" s="8" t="s">
        <v>40</v>
      </c>
      <c r="F1166" s="4" t="str">
        <f>CONCATENATE(Crén_GEF[[#This Row],[C1]],Crén_GEF[[#This Row],[C2]],Crén_GEF[[#This Row],[C3]],Crén_GEF[[#This Row],[C4]])</f>
        <v>GEF3</v>
      </c>
      <c r="G1166" s="24" t="str">
        <f>IF(F1168="","Pas de GEF pour ces activités",VLOOKUP(Crén_GEF[[#This Row],[C]],Créneau_semaine[],2,FALSE))</f>
        <v>40 48 3 11 19 27 35</v>
      </c>
    </row>
    <row r="1167" spans="1:7" ht="18" customHeight="1" x14ac:dyDescent="0.25">
      <c r="A1167" s="1" t="s">
        <v>1176</v>
      </c>
      <c r="B1167" s="3" t="s">
        <v>31</v>
      </c>
      <c r="F1167" s="4" t="str">
        <f>CONCATENATE(Crén_GEF[[#This Row],[C1]],Crén_GEF[[#This Row],[C2]],Crén_GEF[[#This Row],[C3]],Crén_GEF[[#This Row],[C4]])</f>
        <v>GEF4</v>
      </c>
      <c r="G1167" s="24" t="str">
        <f>IF(F1169="","Pas de GEF pour ces activités",VLOOKUP(Crén_GEF[[#This Row],[C]],Créneau_semaine[],2,FALSE))</f>
        <v>41 49 4 12 20 28 36</v>
      </c>
    </row>
    <row r="1168" spans="1:7" ht="18" customHeight="1" x14ac:dyDescent="0.25">
      <c r="A1168" s="1" t="s">
        <v>1177</v>
      </c>
      <c r="B1168" s="8" t="s">
        <v>42</v>
      </c>
      <c r="F1168" s="4" t="str">
        <f>CONCATENATE(Crén_GEF[[#This Row],[C1]],Crén_GEF[[#This Row],[C2]],Crén_GEF[[#This Row],[C3]],Crén_GEF[[#This Row],[C4]])</f>
        <v>GEF5</v>
      </c>
      <c r="G1168" s="24" t="str">
        <f>IF(F1170="","Pas de GEF pour ces activités",VLOOKUP(Crén_GEF[[#This Row],[C]],Créneau_semaine[],2,FALSE))</f>
        <v>42 50 5 13 21 29 37</v>
      </c>
    </row>
    <row r="1169" spans="1:7" ht="18" customHeight="1" x14ac:dyDescent="0.25">
      <c r="A1169" s="1" t="s">
        <v>1178</v>
      </c>
      <c r="B1169" s="1" t="s">
        <v>51</v>
      </c>
      <c r="F1169" s="4" t="str">
        <f>CONCATENATE(Crén_GEF[[#This Row],[C1]],Crén_GEF[[#This Row],[C2]],Crén_GEF[[#This Row],[C3]],Crén_GEF[[#This Row],[C4]])</f>
        <v>GEF6</v>
      </c>
      <c r="G1169" s="24" t="str">
        <f>IF(F1171="","Pas de GEF pour ces activités",VLOOKUP(Crén_GEF[[#This Row],[C]],Créneau_semaine[],2,FALSE))</f>
        <v>43 51 6 14 22 30 38</v>
      </c>
    </row>
    <row r="1170" spans="1:7" ht="18" customHeight="1" x14ac:dyDescent="0.25">
      <c r="A1170" s="1" t="s">
        <v>1179</v>
      </c>
      <c r="B1170" s="3" t="s">
        <v>17</v>
      </c>
      <c r="F1170" s="4" t="str">
        <f>CONCATENATE(Crén_GEF[[#This Row],[C1]],Crén_GEF[[#This Row],[C2]],Crén_GEF[[#This Row],[C3]],Crén_GEF[[#This Row],[C4]])</f>
        <v>GEF7</v>
      </c>
      <c r="G1170" s="24" t="str">
        <f>IF(F1172="","Pas de GEF pour ces activités",VLOOKUP(Crén_GEF[[#This Row],[C]],Créneau_semaine[],2,FALSE))</f>
        <v xml:space="preserve">36 44 52 7 15 23 31 </v>
      </c>
    </row>
    <row r="1171" spans="1:7" ht="18" customHeight="1" x14ac:dyDescent="0.25">
      <c r="A1171" s="1" t="s">
        <v>1180</v>
      </c>
      <c r="B1171" s="3" t="s">
        <v>30</v>
      </c>
      <c r="F1171" s="4" t="str">
        <f>CONCATENATE(Crén_GEF[[#This Row],[C1]],Crén_GEF[[#This Row],[C2]],Crén_GEF[[#This Row],[C3]],Crén_GEF[[#This Row],[C4]])</f>
        <v>GEF8</v>
      </c>
      <c r="G1171" s="24" t="str">
        <f>IF(F1173="","Pas de GEF pour ces activités",VLOOKUP(Crén_GEF[[#This Row],[C]],Créneau_semaine[],2,FALSE))</f>
        <v>37 45 53 8 16 24 32</v>
      </c>
    </row>
    <row r="1172" spans="1:7" ht="18" customHeight="1" x14ac:dyDescent="0.25">
      <c r="A1172" s="1" t="s">
        <v>1181</v>
      </c>
      <c r="B1172" s="3" t="s">
        <v>30</v>
      </c>
      <c r="F1172" s="4" t="str">
        <f>CONCATENATE(Crén_GEF[[#This Row],[C1]],Crén_GEF[[#This Row],[C2]],Crén_GEF[[#This Row],[C3]],Crén_GEF[[#This Row],[C4]])</f>
        <v>GEF8</v>
      </c>
      <c r="G1172" s="24" t="str">
        <f>IF(F1174="","Pas de GEF pour ces activités",VLOOKUP(Crén_GEF[[#This Row],[C]],Créneau_semaine[],2,FALSE))</f>
        <v>37 45 53 8 16 24 32</v>
      </c>
    </row>
    <row r="1173" spans="1:7" ht="18" customHeight="1" x14ac:dyDescent="0.25">
      <c r="A1173" s="1" t="s">
        <v>1182</v>
      </c>
      <c r="B1173" s="3" t="s">
        <v>31</v>
      </c>
      <c r="F1173" s="4" t="str">
        <f>CONCATENATE(Crén_GEF[[#This Row],[C1]],Crén_GEF[[#This Row],[C2]],Crén_GEF[[#This Row],[C3]],Crén_GEF[[#This Row],[C4]])</f>
        <v>GEF4</v>
      </c>
      <c r="G1173" s="24" t="str">
        <f>IF(F1175="","Pas de GEF pour ces activités",VLOOKUP(Crén_GEF[[#This Row],[C]],Créneau_semaine[],2,FALSE))</f>
        <v>41 49 4 12 20 28 36</v>
      </c>
    </row>
    <row r="1174" spans="1:7" ht="18" customHeight="1" x14ac:dyDescent="0.25">
      <c r="A1174" s="1" t="s">
        <v>1183</v>
      </c>
      <c r="B1174" s="3" t="s">
        <v>30</v>
      </c>
      <c r="F1174" s="4" t="str">
        <f>CONCATENATE(Crén_GEF[[#This Row],[C1]],Crén_GEF[[#This Row],[C2]],Crén_GEF[[#This Row],[C3]],Crén_GEF[[#This Row],[C4]])</f>
        <v>GEF8</v>
      </c>
      <c r="G1174" s="24" t="str">
        <f>IF(F1176="","Pas de GEF pour ces activités",VLOOKUP(Crén_GEF[[#This Row],[C]],Créneau_semaine[],2,FALSE))</f>
        <v>37 45 53 8 16 24 32</v>
      </c>
    </row>
    <row r="1175" spans="1:7" ht="18" customHeight="1" x14ac:dyDescent="0.25">
      <c r="A1175" s="1" t="s">
        <v>1184</v>
      </c>
      <c r="B1175" s="3" t="s">
        <v>30</v>
      </c>
      <c r="F1175" s="4" t="str">
        <f>CONCATENATE(Crén_GEF[[#This Row],[C1]],Crén_GEF[[#This Row],[C2]],Crén_GEF[[#This Row],[C3]],Crén_GEF[[#This Row],[C4]])</f>
        <v>GEF8</v>
      </c>
      <c r="G1175" s="24" t="str">
        <f>IF(F1177="","Pas de GEF pour ces activités",VLOOKUP(Crén_GEF[[#This Row],[C]],Créneau_semaine[],2,FALSE))</f>
        <v>37 45 53 8 16 24 32</v>
      </c>
    </row>
    <row r="1176" spans="1:7" ht="18" customHeight="1" x14ac:dyDescent="0.25">
      <c r="A1176" s="1" t="s">
        <v>1185</v>
      </c>
      <c r="B1176" s="8" t="s">
        <v>42</v>
      </c>
      <c r="F1176" s="4" t="str">
        <f>CONCATENATE(Crén_GEF[[#This Row],[C1]],Crén_GEF[[#This Row],[C2]],Crén_GEF[[#This Row],[C3]],Crén_GEF[[#This Row],[C4]])</f>
        <v>GEF5</v>
      </c>
      <c r="G1176" s="24" t="str">
        <f>IF(F1178="","Pas de GEF pour ces activités",VLOOKUP(Crén_GEF[[#This Row],[C]],Créneau_semaine[],2,FALSE))</f>
        <v>42 50 5 13 21 29 37</v>
      </c>
    </row>
    <row r="1177" spans="1:7" ht="18" customHeight="1" x14ac:dyDescent="0.25">
      <c r="A1177" s="1" t="s">
        <v>1186</v>
      </c>
      <c r="B1177" s="1" t="s">
        <v>51</v>
      </c>
      <c r="F1177" s="4" t="str">
        <f>CONCATENATE(Crén_GEF[[#This Row],[C1]],Crén_GEF[[#This Row],[C2]],Crén_GEF[[#This Row],[C3]],Crén_GEF[[#This Row],[C4]])</f>
        <v>GEF6</v>
      </c>
      <c r="G1177" s="24" t="str">
        <f>IF(F1179="","Pas de GEF pour ces activités",VLOOKUP(Crén_GEF[[#This Row],[C]],Créneau_semaine[],2,FALSE))</f>
        <v>43 51 6 14 22 30 38</v>
      </c>
    </row>
    <row r="1178" spans="1:7" ht="18" customHeight="1" x14ac:dyDescent="0.25">
      <c r="A1178" s="1" t="s">
        <v>1187</v>
      </c>
      <c r="B1178" s="8" t="s">
        <v>9</v>
      </c>
      <c r="F1178" s="4" t="str">
        <f>CONCATENATE(Crén_GEF[[#This Row],[C1]],Crén_GEF[[#This Row],[C2]],Crén_GEF[[#This Row],[C3]],Crén_GEF[[#This Row],[C4]])</f>
        <v>GEF2</v>
      </c>
      <c r="G1178" s="24" t="str">
        <f>IF(F1180="","Pas de GEF pour ces activités",VLOOKUP(Crén_GEF[[#This Row],[C]],Créneau_semaine[],2,FALSE))</f>
        <v>Pas de GEF pour ces activités</v>
      </c>
    </row>
    <row r="1179" spans="1:7" ht="18" customHeight="1" x14ac:dyDescent="0.25">
      <c r="A1179" s="1" t="s">
        <v>1188</v>
      </c>
      <c r="B1179" s="3" t="s">
        <v>33</v>
      </c>
      <c r="F1179" s="4" t="str">
        <f>CONCATENATE(Crén_GEF[[#This Row],[C1]],Crén_GEF[[#This Row],[C2]],Crén_GEF[[#This Row],[C3]],Crén_GEF[[#This Row],[C4]])</f>
        <v>GEF1</v>
      </c>
      <c r="G1179" s="24" t="str">
        <f>IF(F1181="","Pas de GEF pour ces activités",VLOOKUP(Crén_GEF[[#This Row],[C]],Créneau_semaine[],2,FALSE))</f>
        <v>Pas de GEF pour ces activités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L29"/>
  <sheetViews>
    <sheetView workbookViewId="0">
      <selection activeCell="J18" sqref="J18"/>
    </sheetView>
  </sheetViews>
  <sheetFormatPr baseColWidth="10" defaultRowHeight="15" x14ac:dyDescent="0.25"/>
  <cols>
    <col min="3" max="3" width="19.85546875" bestFit="1" customWidth="1"/>
    <col min="4" max="4" width="18.85546875" bestFit="1" customWidth="1"/>
    <col min="5" max="5" width="19.7109375" bestFit="1" customWidth="1"/>
    <col min="12" max="12" width="45.5703125" customWidth="1"/>
  </cols>
  <sheetData>
    <row r="3" spans="3:12" x14ac:dyDescent="0.25">
      <c r="C3" s="30" t="s">
        <v>1218</v>
      </c>
      <c r="D3" s="30" t="s">
        <v>1219</v>
      </c>
      <c r="E3" s="30" t="s">
        <v>1220</v>
      </c>
    </row>
    <row r="4" spans="3:12" ht="15.75" x14ac:dyDescent="0.3">
      <c r="C4" s="31">
        <v>44273</v>
      </c>
      <c r="D4" s="31">
        <v>44399</v>
      </c>
      <c r="E4" s="31">
        <v>44515</v>
      </c>
      <c r="L4" s="32"/>
    </row>
    <row r="5" spans="3:12" x14ac:dyDescent="0.25">
      <c r="C5" s="30"/>
      <c r="D5" s="30"/>
      <c r="E5" s="30"/>
    </row>
    <row r="6" spans="3:12" ht="15.75" x14ac:dyDescent="0.3">
      <c r="C6" s="33" t="str">
        <f>--TEXT(C4,"aa")&amp;WEEKNUM(C4,21)</f>
        <v>2111</v>
      </c>
      <c r="D6" s="33" t="str">
        <f t="shared" ref="D6:E6" si="0">--TEXT(D4,"aa")&amp;WEEKNUM(D4,21)</f>
        <v>2129</v>
      </c>
      <c r="E6" s="33" t="str">
        <f t="shared" si="0"/>
        <v>2146</v>
      </c>
      <c r="L6" s="34"/>
    </row>
    <row r="7" spans="3:12" x14ac:dyDescent="0.25">
      <c r="C7" s="30"/>
      <c r="D7" s="30"/>
      <c r="E7" s="30"/>
    </row>
    <row r="8" spans="3:12" x14ac:dyDescent="0.25">
      <c r="C8" s="30"/>
      <c r="D8" s="30"/>
      <c r="E8" s="30"/>
    </row>
    <row r="9" spans="3:12" x14ac:dyDescent="0.25">
      <c r="C9" s="30"/>
    </row>
    <row r="10" spans="3:12" x14ac:dyDescent="0.25">
      <c r="C10" s="30"/>
      <c r="D10" s="30"/>
    </row>
    <row r="11" spans="3:12" x14ac:dyDescent="0.25">
      <c r="C11" s="30"/>
      <c r="D11" s="30"/>
    </row>
    <row r="12" spans="3:12" x14ac:dyDescent="0.25">
      <c r="C12" s="30" t="s">
        <v>16</v>
      </c>
      <c r="D12" s="30" t="str">
        <f>IF(C12="","",VLOOKUP(C12,Crén_GEF[],7,FALSE))</f>
        <v xml:space="preserve">36 44 52 7 15 23 31 </v>
      </c>
    </row>
    <row r="13" spans="3:12" x14ac:dyDescent="0.25">
      <c r="C13" s="30"/>
      <c r="D13" s="30"/>
    </row>
    <row r="14" spans="3:12" x14ac:dyDescent="0.25">
      <c r="C14" s="30"/>
      <c r="D14" s="30"/>
    </row>
    <row r="15" spans="3:12" x14ac:dyDescent="0.25">
      <c r="C15" s="30"/>
      <c r="D15" s="30"/>
    </row>
    <row r="18" spans="4:4" x14ac:dyDescent="0.25">
      <c r="D18" s="30" t="s">
        <v>1221</v>
      </c>
    </row>
    <row r="20" spans="4:4" x14ac:dyDescent="0.25">
      <c r="D20" s="30" t="s">
        <v>1222</v>
      </c>
    </row>
    <row r="21" spans="4:4" x14ac:dyDescent="0.25">
      <c r="D21" s="30" t="s">
        <v>1223</v>
      </c>
    </row>
    <row r="23" spans="4:4" x14ac:dyDescent="0.25">
      <c r="D23" s="30" t="s">
        <v>1224</v>
      </c>
    </row>
    <row r="24" spans="4:4" x14ac:dyDescent="0.25">
      <c r="D24" s="30" t="s">
        <v>1225</v>
      </c>
    </row>
    <row r="26" spans="4:4" x14ac:dyDescent="0.25">
      <c r="D26" s="35"/>
    </row>
    <row r="29" spans="4:4" x14ac:dyDescent="0.25">
      <c r="D29" s="3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Sem_GEF</vt:lpstr>
      <vt:lpstr>GEF</vt:lpstr>
      <vt:lpstr>Activité</vt:lpstr>
    </vt:vector>
  </TitlesOfParts>
  <Company>EDF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 Florent</dc:creator>
  <cp:lastModifiedBy>RICARD Florent</cp:lastModifiedBy>
  <dcterms:created xsi:type="dcterms:W3CDTF">2020-09-01T12:49:05Z</dcterms:created>
  <dcterms:modified xsi:type="dcterms:W3CDTF">2020-09-14T07:02:08Z</dcterms:modified>
</cp:coreProperties>
</file>