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0001825\Desktop\"/>
    </mc:Choice>
  </mc:AlternateContent>
  <bookViews>
    <workbookView xWindow="0" yWindow="0" windowWidth="25200" windowHeight="11880"/>
  </bookViews>
  <sheets>
    <sheet name="CABLIVI" sheetId="1" r:id="rId1"/>
    <sheet name="liste" sheetId="2" r:id="rId2"/>
    <sheet name="Feuil9" sheetId="3" r:id="rId3"/>
    <sheet name="listes complètes" sheetId="4" r:id="rId4"/>
    <sheet name="indications libellés par UCD" sheetId="5" r:id="rId5"/>
  </sheets>
  <externalReferences>
    <externalReference r:id="rId6"/>
  </externalReferences>
  <definedNames>
    <definedName name="_xlnm._FilterDatabase" localSheetId="4" hidden="1">'indications libellés par UCD'!$A$1:$N$102</definedName>
    <definedName name="_xlnm._FilterDatabase" localSheetId="1" hidden="1">liste!$D$11:$E$11</definedName>
    <definedName name="_xlnm._FilterDatabase" localSheetId="3" hidden="1">'listes complètes'!$A$2:$I$652</definedName>
    <definedName name="ALPELISIB200">'indications libellés par UCD'!$C$2:$N$2</definedName>
    <definedName name="ALPELISIB50">'indications libellés par UCD'!$C$3:$N$3</definedName>
    <definedName name="AMMONUL">'indications libellés par UCD'!$C$4:$N$4</definedName>
    <definedName name="ARZERRA100">'indications libellés par UCD'!$C$5:$N$5</definedName>
    <definedName name="ARZERRA1000">'indications libellés par UCD'!$C$6:$N$6</definedName>
    <definedName name="ASCIMINIB">'indications libellés par UCD'!$C$98:$N$98</definedName>
    <definedName name="ATEZOLIZUMAB840">'indications libellés par UCD'!$C$7:$N$7</definedName>
    <definedName name="ATTENTIN">'indications libellés par UCD'!$C$8:$N$8</definedName>
    <definedName name="AVASTIN">'indications libellés par UCD'!$C$95:$N$95</definedName>
    <definedName name="BAVENCIO">'indications libellés par UCD'!$C$9:$N$9</definedName>
    <definedName name="BELANTAMAB">'indications libellés par UCD'!$C$10:$N$10</definedName>
    <definedName name="BRAFTOVI">'indications libellés par UCD'!$C$11:$N$11</definedName>
    <definedName name="BULEVIRTIDE" localSheetId="0">'indications libellés par UCD'!#REF!</definedName>
    <definedName name="BULEVIRTIDE">'indications libellés par UCD'!#REF!</definedName>
    <definedName name="CABLIVI">'indications libellés par UCD'!$C$12:$N$12</definedName>
    <definedName name="CAMPTAH">'indications libellés par UCD'!$C$13:$N$13</definedName>
    <definedName name="CIDOFOVIR">'indications libellés par UCD'!$C$14:$N$14</definedName>
    <definedName name="Code_inidcation_ARZERA">liste!$A$8</definedName>
    <definedName name="CYCLOSERINE">'indications libellés par UCD'!$C$15:$N$15</definedName>
    <definedName name="DARZALEX">'indications libellés par UCD'!$C$16:$N$16</definedName>
    <definedName name="DECORENONE50GEL">'indications libellés par UCD'!$C$17:$N$17</definedName>
    <definedName name="DECORENONE50SOL">'indications libellés par UCD'!$C$18:$N$18</definedName>
    <definedName name="DODECAVIT2">'indications libellés par UCD'!$C$19:$N$19</definedName>
    <definedName name="DODECAVIT5">'indications libellés par UCD'!$C$19:$O$19</definedName>
    <definedName name="DOPSOD100">'indications libellés par UCD'!$C$20:$N$20</definedName>
    <definedName name="DOPSOD200">'indications libellés par UCD'!$C$21:$N$21</definedName>
    <definedName name="DUPIXENT300">'indications libellés par UCD'!$C$22:$N$22</definedName>
    <definedName name="EPHEDRINE">'indications libellés par UCD'!$C$99:$N$99</definedName>
    <definedName name="EPIDIOLEX100">'indications libellés par UCD'!$C$23:$N$23</definedName>
    <definedName name="HAEMATE1000IU">'indications libellés par UCD'!$C$24:$N$24</definedName>
    <definedName name="HEMLIBRA150">'indications libellés par UCD'!$C$25:$N$25</definedName>
    <definedName name="HUMULINREGULAR">'indications libellés par UCD'!$C$26:$N$26</definedName>
    <definedName name="IDHIFA100">'indications libellés par UCD'!$C$27:$N$27</definedName>
    <definedName name="IDHIFA50">'indications libellés par UCD'!$C$28:$N$28</definedName>
    <definedName name="IKERVIS">'indications libellés par UCD'!$C$29:$N$29</definedName>
    <definedName name="IMFINZIDP">'indications libellés par UCD'!$C$96:$N$96</definedName>
    <definedName name="ind_arzerra_100mg">'indications libellés par UCD'!$C$2:$IV$2</definedName>
    <definedName name="ISATUXUMAB20">'indications libellés par UCD'!$C$30:$N$30</definedName>
    <definedName name="ISTODAX10">'indications libellés par UCD'!$C$31:$N$31</definedName>
    <definedName name="LEDAGA">'indications libellés par UCD'!$C$32:$N$32</definedName>
    <definedName name="LIBTAYO350">'indications libellés par UCD'!$C$33:$N$33</definedName>
    <definedName name="LIKOZAM">'indications libellés par UCD'!$C$34:$N$34</definedName>
    <definedName name="LIORESAL">'indications libellés par UCD'!$C$35:$N$35</definedName>
    <definedName name="liste_indic">'indications libellés par UCD'!$V$2:$AG$2</definedName>
    <definedName name="liste_indication">'indications libellés par UCD'!$U$3:$U$14</definedName>
    <definedName name="listes_completes">'listes complètes'!$A$2:$I$652</definedName>
    <definedName name="LORVIQUA">'indications libellés par UCD'!$C$36:$N$36</definedName>
    <definedName name="MALACEF">'indications libellés par UCD'!$C$37:$N$37</definedName>
    <definedName name="MARIBAVIR">'indications libellés par UCD'!$C$100:$N$100</definedName>
    <definedName name="MARINOL">'indications libellés par UCD'!$C$38:$N$38</definedName>
    <definedName name="MEKTOVI">'indications libellés par UCD'!$C$39:$N$39</definedName>
    <definedName name="MEPHENON">'indications libellés par UCD'!$C$101:$N$101</definedName>
    <definedName name="MNESIS">'indications libellés par UCD'!$C$40:$N$40</definedName>
    <definedName name="MNESIS1">#REF!</definedName>
    <definedName name="MOL">#REF!</definedName>
    <definedName name="MOLECULE">'indications libellés par UCD'!$A$2:$A$65536</definedName>
    <definedName name="MYLOTARG">'indications libellés par UCD'!$C$41:$N$41</definedName>
    <definedName name="MYRCLUDEX">'indications libellés par UCD'!$C$42:$N$42</definedName>
    <definedName name="NARDIL">'indications libellés par UCD'!$C$43:$N$43</definedName>
    <definedName name="NATRIUMTHIOSULFAT10">'indications libellés par UCD'!$C$44:$N$44</definedName>
    <definedName name="NATRIUMTHIOSULFAT25">'indications libellés par UCD'!$C$45:$N$45</definedName>
    <definedName name="NEOFORDEX">'indications libellés par UCD'!$C$46:$N$46</definedName>
    <definedName name="NEOTON">'indications libellés par UCD'!$C$47:$N$47</definedName>
    <definedName name="NEURONTIN">'indications libellés par UCD'!$C$48:$N$48</definedName>
    <definedName name="NOYADA25">'indications libellés par UCD'!$C$50:$N$50</definedName>
    <definedName name="NOYADA5">'indications libellés par UCD'!$C$49:$N$49</definedName>
    <definedName name="OCALIVA5">'indications libellés par UCD'!$C$51:$N$51</definedName>
    <definedName name="OCREVUS300">'indications libellés par UCD'!$C$52:$N$52</definedName>
    <definedName name="ONPATTRO">'indications libellés par UCD'!$C$53:$N$53</definedName>
    <definedName name="ORKAMBI">'indications libellés par UCD'!$C$54:$N$54</definedName>
    <definedName name="oui_non">liste!$F$1:$F$2</definedName>
    <definedName name="Pays">#REF!</definedName>
    <definedName name="PETINIMID">'indications libellés par UCD'!$C$55:$N$55</definedName>
    <definedName name="POLATUZUMAB">'indications libellés par UCD'!$C$97:$N$97</definedName>
    <definedName name="PRIMAQUINE">'indications libellés par UCD'!$C$56:$N$56</definedName>
    <definedName name="PRIMAQUINE15">'indications libellés par UCD'!$C$56:$N$56</definedName>
    <definedName name="PRIMAQUINE7.5">'indications libellés par UCD'!$C$57:$N$57</definedName>
    <definedName name="PROGLYCEM">'indications libellés par UCD'!$C$58:$N$58</definedName>
    <definedName name="PROPRANOLOL">'indications libellés par UCD'!$C$102:$N$102</definedName>
    <definedName name="QARZIBA">'indications libellés par UCD'!$C$59:$N$59</definedName>
    <definedName name="QIZENDAY">'indications libellés par UCD'!$C$60:$N$60</definedName>
    <definedName name="RAXONE">'indications libellés par UCD'!$C$61:$N$61</definedName>
    <definedName name="RESTASIS">'indications libellés par UCD'!$C$62:$N$62</definedName>
    <definedName name="RYDAPT">'indications libellés par UCD'!$C$63:$N$63</definedName>
    <definedName name="SIRDALUD">'indications libellés par UCD'!$C$64:$N$64</definedName>
    <definedName name="spécialité">liste!$A$12:$A$163</definedName>
    <definedName name="SPINRAZA">'indications libellés par UCD'!$C$65:$N$65</definedName>
    <definedName name="TAGRISSO">'indications libellés par UCD'!$C$66:$N$66</definedName>
    <definedName name="TALZENNA">'indications libellés par UCD'!$C$67:$N$67</definedName>
    <definedName name="TECENTRIQ">'indications libellés par UCD'!$C$68:$N$68</definedName>
    <definedName name="TIXTAR">'indications libellés par UCD'!$C$69:$N$69</definedName>
    <definedName name="TRAZOLAN">'indications libellés par UCD'!$C$70:$N$70</definedName>
    <definedName name="TRECATOR">'indications libellés par UCD'!$C$71:$N$71</definedName>
    <definedName name="TRIENTINE">'indications libellés par UCD'!$C$72:$N$72</definedName>
    <definedName name="TRIKAFTA">'indications libellés par UCD'!$C$94:$F$94</definedName>
    <definedName name="Type_ATU">liste!$A$2:$A$4</definedName>
    <definedName name="Type_séjour">liste!$H$1:$H$2</definedName>
    <definedName name="URSOFALK">'indications libellés par UCD'!$C$73:$N$73</definedName>
    <definedName name="URSOFFALK1">#REF!</definedName>
    <definedName name="VANFLYTA250">'indications libellés par UCD'!$C$74:$N$74</definedName>
    <definedName name="VANFLYTA50">'indications libellés par UCD'!$C$75:$N$75</definedName>
    <definedName name="VARITECT">'indications libellés par UCD'!$C$76:$N$76</definedName>
    <definedName name="VEMLIDY">'indications libellés par UCD'!$C$77:$N$77</definedName>
    <definedName name="ville">#REF!</definedName>
    <definedName name="VORAXANE">'indications libellés par UCD'!$C$78:$N$78</definedName>
    <definedName name="VYXEOS">'indications libellés par UCD'!$C$79:$N$79</definedName>
    <definedName name="WAKIX18">'indications libellés par UCD'!$C$80:$N$80</definedName>
    <definedName name="WAKIX4.5">'indications libellés par UCD'!$C$81:$N$81</definedName>
    <definedName name="ZEJULA">'indications libellés par UCD'!$C$82:$N$82</definedName>
    <definedName name="ZOSTRIX0">'indications libellés par UCD'!$C$84:$N$84</definedName>
    <definedName name="ZOSTRIX0.025">'indications libellés par UCD'!$C$83:$N$83</definedName>
    <definedName name="ZOSTRIX0.075">'indications libellés par UCD'!$C$86:$N$86</definedName>
    <definedName name="ZOSTRIX0.1">'indications libellés par UCD'!$C$85:$N$85</definedName>
    <definedName name="ZYDELIG100">'indications libellés par UCD'!$C$87:$N$87</definedName>
    <definedName name="ZYDELIG150">'indications libellés par UCD'!$C$88:$N$88</definedName>
  </definedNames>
  <calcPr calcId="162913"/>
  <pivotCaches>
    <pivotCache cacheId="20" r:id="rId7"/>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54" i="4" l="1"/>
  <c r="B653" i="4"/>
  <c r="A652" i="4"/>
  <c r="A651" i="4"/>
  <c r="A650" i="4"/>
  <c r="A649" i="4"/>
  <c r="A648" i="4"/>
  <c r="A647" i="4"/>
  <c r="A646" i="4"/>
  <c r="A645" i="4"/>
  <c r="A644" i="4"/>
  <c r="A643" i="4"/>
  <c r="A642" i="4"/>
  <c r="A641" i="4"/>
  <c r="A640" i="4"/>
  <c r="A639" i="4"/>
  <c r="A638" i="4"/>
  <c r="A637" i="4"/>
  <c r="A636" i="4"/>
  <c r="A635" i="4"/>
  <c r="A634" i="4"/>
  <c r="A633" i="4"/>
  <c r="A632" i="4"/>
  <c r="A631" i="4"/>
  <c r="A630" i="4"/>
  <c r="A629" i="4"/>
  <c r="A628" i="4"/>
  <c r="A627" i="4"/>
  <c r="A626" i="4"/>
  <c r="A625" i="4"/>
  <c r="A624" i="4"/>
  <c r="A623" i="4"/>
  <c r="A622" i="4"/>
  <c r="A621" i="4"/>
  <c r="A620" i="4"/>
  <c r="A619" i="4"/>
  <c r="A618" i="4"/>
  <c r="A617" i="4"/>
  <c r="A616" i="4"/>
  <c r="A615" i="4"/>
  <c r="A614" i="4"/>
  <c r="A613" i="4"/>
  <c r="A612" i="4"/>
  <c r="A611" i="4"/>
  <c r="A610" i="4"/>
  <c r="A609" i="4"/>
  <c r="A608" i="4"/>
  <c r="A607" i="4"/>
  <c r="A606" i="4"/>
  <c r="A605" i="4"/>
  <c r="A604" i="4"/>
  <c r="A603" i="4"/>
  <c r="A602" i="4"/>
  <c r="A601" i="4"/>
  <c r="A600" i="4"/>
  <c r="A599" i="4"/>
  <c r="A598" i="4"/>
  <c r="A597" i="4"/>
  <c r="A596" i="4"/>
  <c r="A595" i="4"/>
  <c r="A594" i="4"/>
  <c r="A593" i="4"/>
  <c r="A592" i="4"/>
  <c r="A591" i="4"/>
  <c r="A590" i="4"/>
  <c r="A589" i="4"/>
  <c r="A588" i="4"/>
  <c r="A587" i="4"/>
  <c r="A586" i="4"/>
  <c r="A585" i="4"/>
  <c r="A584" i="4"/>
  <c r="A583" i="4"/>
  <c r="A582" i="4"/>
  <c r="A581" i="4"/>
  <c r="A580" i="4"/>
  <c r="A579" i="4"/>
  <c r="A578" i="4"/>
  <c r="A577" i="4"/>
  <c r="A576" i="4"/>
  <c r="A575" i="4"/>
  <c r="A574" i="4"/>
  <c r="A573" i="4"/>
  <c r="A572" i="4"/>
  <c r="A571" i="4"/>
  <c r="A570" i="4"/>
  <c r="A569" i="4"/>
  <c r="A568" i="4"/>
  <c r="A567" i="4"/>
  <c r="A566" i="4"/>
  <c r="A565" i="4"/>
  <c r="A564" i="4"/>
  <c r="A563" i="4"/>
  <c r="A562" i="4"/>
  <c r="A561" i="4"/>
  <c r="A560" i="4"/>
  <c r="A559" i="4"/>
  <c r="A558" i="4"/>
  <c r="A557" i="4"/>
  <c r="A556" i="4"/>
  <c r="A555" i="4"/>
  <c r="A554" i="4"/>
  <c r="A553" i="4"/>
  <c r="A552" i="4"/>
  <c r="A551" i="4"/>
  <c r="A550" i="4"/>
  <c r="A549" i="4"/>
  <c r="A548" i="4"/>
  <c r="A547" i="4"/>
  <c r="A546" i="4"/>
  <c r="A545" i="4"/>
  <c r="A544" i="4"/>
  <c r="A543" i="4"/>
  <c r="A542" i="4"/>
  <c r="A541" i="4"/>
  <c r="A540" i="4"/>
  <c r="A539" i="4"/>
  <c r="A538" i="4"/>
  <c r="A537" i="4"/>
  <c r="A536" i="4"/>
  <c r="A535" i="4"/>
  <c r="A534" i="4"/>
  <c r="A533" i="4"/>
  <c r="A532" i="4"/>
  <c r="A531" i="4"/>
  <c r="A530" i="4"/>
  <c r="A529" i="4"/>
  <c r="A528" i="4"/>
  <c r="A527" i="4"/>
  <c r="A526" i="4"/>
  <c r="A525" i="4"/>
  <c r="A524" i="4"/>
  <c r="A523" i="4"/>
  <c r="A522" i="4"/>
  <c r="A521" i="4"/>
  <c r="A520" i="4"/>
  <c r="A519" i="4"/>
  <c r="A518" i="4"/>
  <c r="A517" i="4"/>
  <c r="A516" i="4"/>
  <c r="A515" i="4"/>
  <c r="A514" i="4"/>
  <c r="A513" i="4"/>
  <c r="A512" i="4"/>
  <c r="A511" i="4"/>
  <c r="A510" i="4"/>
  <c r="A509" i="4"/>
  <c r="A508" i="4"/>
  <c r="A507" i="4"/>
  <c r="A506" i="4"/>
  <c r="A505" i="4"/>
  <c r="A504" i="4"/>
  <c r="A503" i="4"/>
  <c r="A502" i="4"/>
  <c r="A501" i="4"/>
  <c r="A500" i="4"/>
  <c r="A499" i="4"/>
  <c r="A498" i="4"/>
  <c r="A497" i="4"/>
  <c r="A496" i="4"/>
  <c r="A495" i="4"/>
  <c r="A494" i="4"/>
  <c r="A493" i="4"/>
  <c r="A492" i="4"/>
  <c r="A491" i="4"/>
  <c r="A490" i="4"/>
  <c r="A489" i="4"/>
  <c r="A488" i="4"/>
  <c r="A487" i="4"/>
  <c r="A486" i="4"/>
  <c r="A485" i="4"/>
  <c r="A484" i="4"/>
  <c r="A483" i="4"/>
  <c r="A482" i="4"/>
  <c r="A481" i="4"/>
  <c r="A480" i="4"/>
  <c r="A479" i="4"/>
  <c r="A478" i="4"/>
  <c r="A477" i="4"/>
  <c r="A476" i="4"/>
  <c r="A475" i="4"/>
  <c r="A474" i="4"/>
  <c r="A473" i="4"/>
  <c r="A472" i="4"/>
  <c r="A471" i="4"/>
  <c r="A470" i="4"/>
  <c r="A469" i="4"/>
  <c r="A468" i="4"/>
  <c r="A467" i="4"/>
  <c r="A466" i="4"/>
  <c r="A465" i="4"/>
  <c r="A464" i="4"/>
  <c r="A463" i="4"/>
  <c r="A462" i="4"/>
  <c r="A461" i="4"/>
  <c r="A460" i="4"/>
  <c r="A459" i="4"/>
  <c r="A458" i="4"/>
  <c r="A457" i="4"/>
  <c r="A456" i="4"/>
  <c r="A455" i="4"/>
  <c r="A454" i="4"/>
  <c r="A453" i="4"/>
  <c r="A452" i="4"/>
  <c r="A451" i="4"/>
  <c r="A450" i="4"/>
  <c r="A449" i="4"/>
  <c r="A448" i="4"/>
  <c r="A447" i="4"/>
  <c r="A446" i="4"/>
  <c r="A445" i="4"/>
  <c r="A444" i="4"/>
  <c r="A443" i="4"/>
  <c r="A442" i="4"/>
  <c r="A441" i="4"/>
  <c r="A440" i="4"/>
  <c r="A439" i="4"/>
  <c r="A438" i="4"/>
  <c r="A437" i="4"/>
  <c r="A436" i="4"/>
  <c r="A435" i="4"/>
  <c r="A434" i="4"/>
  <c r="A433" i="4"/>
  <c r="A432" i="4"/>
  <c r="A431" i="4"/>
  <c r="A430" i="4"/>
  <c r="A429" i="4"/>
  <c r="A428" i="4"/>
  <c r="A427" i="4"/>
  <c r="A426" i="4"/>
  <c r="A425" i="4"/>
  <c r="A424" i="4"/>
  <c r="A423" i="4"/>
  <c r="A422" i="4"/>
  <c r="A421" i="4"/>
  <c r="A420" i="4"/>
  <c r="A419" i="4"/>
  <c r="A418" i="4"/>
  <c r="A417" i="4"/>
  <c r="A416" i="4"/>
  <c r="A415" i="4"/>
  <c r="A414" i="4"/>
  <c r="A413" i="4"/>
  <c r="A412" i="4"/>
  <c r="A411" i="4"/>
  <c r="A410" i="4"/>
  <c r="A409" i="4"/>
  <c r="A408" i="4"/>
  <c r="A407" i="4"/>
  <c r="A406" i="4"/>
  <c r="A405" i="4"/>
  <c r="A404" i="4"/>
  <c r="A403" i="4"/>
  <c r="A402" i="4"/>
  <c r="A401" i="4"/>
  <c r="A400" i="4"/>
  <c r="A399" i="4"/>
  <c r="A398" i="4"/>
  <c r="A397" i="4"/>
  <c r="A396" i="4"/>
  <c r="A395" i="4"/>
  <c r="A394" i="4"/>
  <c r="A393" i="4"/>
  <c r="A392" i="4"/>
  <c r="A391" i="4"/>
  <c r="A390" i="4"/>
  <c r="A389" i="4"/>
  <c r="A388" i="4"/>
  <c r="A387" i="4"/>
  <c r="A386" i="4"/>
  <c r="A385" i="4"/>
  <c r="A384" i="4"/>
  <c r="A383" i="4"/>
  <c r="A382" i="4"/>
  <c r="A381" i="4"/>
  <c r="A380" i="4"/>
  <c r="A379" i="4"/>
  <c r="A378" i="4"/>
  <c r="A377" i="4"/>
  <c r="A376" i="4"/>
  <c r="A375" i="4"/>
  <c r="A374" i="4"/>
  <c r="A373" i="4"/>
  <c r="A372" i="4"/>
  <c r="A371" i="4"/>
  <c r="A370" i="4"/>
  <c r="A369" i="4"/>
  <c r="A368" i="4"/>
  <c r="A367" i="4"/>
  <c r="A366" i="4"/>
  <c r="A365" i="4"/>
  <c r="A364" i="4"/>
  <c r="A363" i="4"/>
  <c r="A362" i="4"/>
  <c r="A361" i="4"/>
  <c r="A360" i="4"/>
  <c r="A359" i="4"/>
  <c r="A358" i="4"/>
  <c r="A357" i="4"/>
  <c r="A356" i="4"/>
  <c r="A355" i="4"/>
  <c r="A354" i="4"/>
  <c r="A353" i="4"/>
  <c r="A352" i="4"/>
  <c r="A351" i="4"/>
  <c r="A350" i="4"/>
  <c r="A349" i="4"/>
  <c r="A348" i="4"/>
  <c r="A347" i="4"/>
  <c r="A346" i="4"/>
  <c r="A345" i="4"/>
  <c r="A344" i="4"/>
  <c r="A343" i="4"/>
  <c r="A342" i="4"/>
  <c r="A341" i="4"/>
  <c r="A340" i="4"/>
  <c r="A339" i="4"/>
  <c r="A338" i="4"/>
  <c r="A337" i="4"/>
  <c r="A336" i="4"/>
  <c r="A335" i="4"/>
  <c r="A334" i="4"/>
  <c r="A333" i="4"/>
  <c r="A332" i="4"/>
  <c r="A331" i="4"/>
  <c r="A330" i="4"/>
  <c r="A329" i="4"/>
  <c r="A328" i="4"/>
  <c r="A327" i="4"/>
  <c r="A326" i="4"/>
  <c r="A325" i="4"/>
  <c r="A324" i="4"/>
  <c r="A323" i="4"/>
  <c r="A322" i="4"/>
  <c r="A321" i="4"/>
  <c r="A320" i="4"/>
  <c r="A319" i="4"/>
  <c r="A318" i="4"/>
  <c r="A317" i="4"/>
  <c r="A316" i="4"/>
  <c r="A315" i="4"/>
  <c r="A314" i="4"/>
  <c r="A313" i="4"/>
  <c r="A312" i="4"/>
  <c r="A311" i="4"/>
  <c r="A310" i="4"/>
  <c r="A309" i="4"/>
  <c r="A308" i="4"/>
  <c r="A307" i="4"/>
  <c r="A306" i="4"/>
  <c r="A305" i="4"/>
  <c r="A304" i="4"/>
  <c r="A303" i="4"/>
  <c r="A302" i="4"/>
  <c r="A301" i="4"/>
  <c r="A300" i="4"/>
  <c r="A299" i="4"/>
  <c r="A298" i="4"/>
  <c r="A297" i="4"/>
  <c r="A296" i="4"/>
  <c r="A295" i="4"/>
  <c r="A294" i="4"/>
  <c r="A293" i="4"/>
  <c r="A292" i="4"/>
  <c r="A291" i="4"/>
  <c r="A290" i="4"/>
  <c r="A289" i="4"/>
  <c r="A288" i="4"/>
  <c r="A287" i="4"/>
  <c r="A286" i="4"/>
  <c r="A285" i="4"/>
  <c r="A284" i="4"/>
  <c r="A283" i="4"/>
  <c r="A282" i="4"/>
  <c r="A281" i="4"/>
  <c r="A280" i="4"/>
  <c r="A279" i="4"/>
  <c r="A278" i="4"/>
  <c r="A277" i="4"/>
  <c r="A276" i="4"/>
  <c r="A275" i="4"/>
  <c r="A274" i="4"/>
  <c r="A273" i="4"/>
  <c r="A272" i="4"/>
  <c r="A271" i="4"/>
  <c r="A270" i="4"/>
  <c r="A269" i="4"/>
  <c r="A268" i="4"/>
  <c r="A267" i="4"/>
  <c r="A266" i="4"/>
  <c r="A265" i="4"/>
  <c r="A264" i="4"/>
  <c r="A263" i="4"/>
  <c r="A262" i="4"/>
  <c r="A261" i="4"/>
  <c r="A260" i="4"/>
  <c r="A259" i="4"/>
  <c r="A258" i="4"/>
  <c r="A257" i="4"/>
  <c r="A256" i="4"/>
  <c r="A255" i="4"/>
  <c r="A254" i="4"/>
  <c r="A253" i="4"/>
  <c r="A252" i="4"/>
  <c r="A251" i="4"/>
  <c r="A250" i="4"/>
  <c r="A249" i="4"/>
  <c r="A248" i="4"/>
  <c r="A247" i="4"/>
  <c r="A246" i="4"/>
  <c r="A245" i="4"/>
  <c r="A244" i="4"/>
  <c r="A243" i="4"/>
  <c r="A242" i="4"/>
  <c r="A241" i="4"/>
  <c r="A240" i="4"/>
  <c r="A239" i="4"/>
  <c r="A238" i="4"/>
  <c r="A237" i="4"/>
  <c r="A236" i="4"/>
  <c r="A235" i="4"/>
  <c r="A234" i="4"/>
  <c r="A233" i="4"/>
  <c r="A232" i="4"/>
  <c r="A231" i="4"/>
  <c r="A230" i="4"/>
  <c r="A229" i="4"/>
  <c r="A228" i="4"/>
  <c r="A227" i="4"/>
  <c r="A226" i="4"/>
  <c r="A225" i="4"/>
  <c r="A224" i="4"/>
  <c r="A223" i="4"/>
  <c r="A222" i="4"/>
  <c r="A221" i="4"/>
  <c r="A220" i="4"/>
  <c r="A219" i="4"/>
  <c r="A218" i="4"/>
  <c r="A217" i="4"/>
  <c r="A216" i="4"/>
  <c r="A215" i="4"/>
  <c r="A214" i="4"/>
  <c r="A213" i="4"/>
  <c r="A212" i="4"/>
  <c r="A211" i="4"/>
  <c r="A210" i="4"/>
  <c r="A209" i="4"/>
  <c r="A208" i="4"/>
  <c r="A207" i="4"/>
  <c r="A206" i="4"/>
  <c r="A205" i="4"/>
  <c r="A204" i="4"/>
  <c r="A203" i="4"/>
  <c r="A202" i="4"/>
  <c r="A201" i="4"/>
  <c r="A200" i="4"/>
  <c r="A199" i="4"/>
  <c r="A198" i="4"/>
  <c r="A197" i="4"/>
  <c r="A196" i="4"/>
  <c r="A195" i="4"/>
  <c r="A194" i="4"/>
  <c r="A193" i="4"/>
  <c r="A192" i="4"/>
  <c r="A191" i="4"/>
  <c r="A190" i="4"/>
  <c r="A189" i="4"/>
  <c r="A188" i="4"/>
  <c r="A187" i="4"/>
  <c r="A186" i="4"/>
  <c r="A185" i="4"/>
  <c r="A184" i="4"/>
  <c r="A183" i="4"/>
  <c r="A182" i="4"/>
  <c r="A181" i="4"/>
  <c r="A180" i="4"/>
  <c r="A179" i="4"/>
  <c r="A178" i="4"/>
  <c r="A177" i="4"/>
  <c r="A176" i="4"/>
  <c r="A175" i="4"/>
  <c r="A174" i="4"/>
  <c r="A173" i="4"/>
  <c r="A172" i="4"/>
  <c r="A171" i="4"/>
  <c r="A170" i="4"/>
  <c r="A169" i="4"/>
  <c r="A168" i="4"/>
  <c r="A167" i="4"/>
  <c r="A166" i="4"/>
  <c r="A165" i="4"/>
  <c r="A164" i="4"/>
  <c r="A163" i="4"/>
  <c r="A162" i="4"/>
  <c r="A161" i="4"/>
  <c r="A160" i="4"/>
  <c r="A159" i="4"/>
  <c r="A158" i="4"/>
  <c r="A157" i="4"/>
  <c r="A156" i="4"/>
  <c r="A155" i="4"/>
  <c r="A154" i="4"/>
  <c r="A153" i="4"/>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K39" i="1"/>
  <c r="J39" i="1"/>
  <c r="H39" i="1"/>
  <c r="E39" i="1"/>
  <c r="K38" i="1"/>
  <c r="J38" i="1"/>
  <c r="H38" i="1"/>
  <c r="E38" i="1"/>
  <c r="K37" i="1"/>
  <c r="J37" i="1"/>
  <c r="H37" i="1"/>
  <c r="E37" i="1"/>
  <c r="K36" i="1"/>
  <c r="J36" i="1"/>
  <c r="H36" i="1"/>
  <c r="E36" i="1"/>
  <c r="K35" i="1"/>
  <c r="J35" i="1"/>
  <c r="H35" i="1"/>
  <c r="E35" i="1"/>
  <c r="K34" i="1"/>
  <c r="J34" i="1"/>
  <c r="H34" i="1"/>
  <c r="E34" i="1"/>
  <c r="K33" i="1"/>
  <c r="J33" i="1"/>
  <c r="H33" i="1"/>
  <c r="E33" i="1"/>
  <c r="K32" i="1"/>
  <c r="J32" i="1"/>
  <c r="H32" i="1"/>
  <c r="E32" i="1"/>
  <c r="K31" i="1"/>
  <c r="J31" i="1"/>
  <c r="H31" i="1"/>
  <c r="E31" i="1"/>
  <c r="K30" i="1"/>
  <c r="J30" i="1"/>
  <c r="H30" i="1"/>
  <c r="E30" i="1"/>
  <c r="K29" i="1"/>
  <c r="J29" i="1"/>
  <c r="H29" i="1"/>
  <c r="E29" i="1"/>
  <c r="K28" i="1"/>
  <c r="J28" i="1"/>
  <c r="H28" i="1"/>
  <c r="E28" i="1"/>
  <c r="K27" i="1"/>
  <c r="J27" i="1"/>
  <c r="H27" i="1"/>
  <c r="E27" i="1"/>
  <c r="K26" i="1"/>
  <c r="J26" i="1"/>
  <c r="H26" i="1"/>
  <c r="E26" i="1"/>
  <c r="K25" i="1"/>
  <c r="J25" i="1"/>
  <c r="H25" i="1"/>
  <c r="E25" i="1"/>
  <c r="K24" i="1"/>
  <c r="J24" i="1"/>
  <c r="H24" i="1"/>
  <c r="E24" i="1"/>
  <c r="K23" i="1"/>
  <c r="J23" i="1"/>
  <c r="H23" i="1"/>
  <c r="E23" i="1"/>
  <c r="K22" i="1"/>
  <c r="J22" i="1"/>
  <c r="H22" i="1"/>
  <c r="E22" i="1"/>
  <c r="K21" i="1"/>
  <c r="J21" i="1"/>
  <c r="H21" i="1"/>
  <c r="E21" i="1"/>
  <c r="K20" i="1"/>
  <c r="J20" i="1"/>
  <c r="H20" i="1"/>
  <c r="E20" i="1"/>
  <c r="K19" i="1"/>
  <c r="J19" i="1"/>
  <c r="H19" i="1"/>
  <c r="E19" i="1"/>
  <c r="K18" i="1"/>
  <c r="J18" i="1"/>
  <c r="H18" i="1"/>
  <c r="E18" i="1"/>
  <c r="K17" i="1"/>
  <c r="J17" i="1"/>
  <c r="E17" i="1"/>
  <c r="K16" i="1"/>
  <c r="H16" i="1"/>
  <c r="J16" i="1" s="1"/>
  <c r="E16" i="1"/>
  <c r="K15" i="1"/>
  <c r="H15" i="1"/>
  <c r="J15" i="1" s="1"/>
  <c r="E15" i="1"/>
  <c r="K14" i="1"/>
  <c r="H14" i="1"/>
  <c r="J14" i="1" s="1"/>
  <c r="E14" i="1"/>
  <c r="K13" i="1"/>
  <c r="H13" i="1"/>
  <c r="J13" i="1" s="1"/>
  <c r="E13" i="1"/>
  <c r="K12" i="1"/>
  <c r="H12" i="1"/>
  <c r="J12" i="1" s="1"/>
  <c r="E12" i="1"/>
  <c r="K11" i="1"/>
  <c r="H11" i="1"/>
  <c r="J11" i="1" s="1"/>
  <c r="E11" i="1"/>
  <c r="K10" i="1"/>
  <c r="J10" i="1" a="1"/>
  <c r="J10" i="1" s="1"/>
  <c r="H10" i="1"/>
  <c r="E10" i="1"/>
  <c r="K9" i="1"/>
  <c r="J9" i="1"/>
  <c r="H9" i="1"/>
  <c r="E9" i="1"/>
  <c r="K8" i="1"/>
  <c r="J8" i="1"/>
  <c r="H8" i="1"/>
  <c r="E8" i="1"/>
  <c r="K7" i="1"/>
  <c r="J7" i="1"/>
  <c r="E7" i="1"/>
  <c r="K6" i="1"/>
  <c r="J6" i="1"/>
  <c r="E6" i="1"/>
</calcChain>
</file>

<file path=xl/sharedStrings.xml><?xml version="1.0" encoding="utf-8"?>
<sst xmlns="http://schemas.openxmlformats.org/spreadsheetml/2006/main" count="5883" uniqueCount="1914">
  <si>
    <t>CABLIVI-Cabalsizumab</t>
  </si>
  <si>
    <t>Validation et suivi des ATU</t>
  </si>
  <si>
    <t>SUIVI</t>
  </si>
  <si>
    <t>DISPENSATION</t>
  </si>
  <si>
    <t xml:space="preserve">Nom </t>
  </si>
  <si>
    <t xml:space="preserve">Prénom </t>
  </si>
  <si>
    <t xml:space="preserve">DDN </t>
  </si>
  <si>
    <t xml:space="preserve">Spécialité </t>
  </si>
  <si>
    <t>DCI</t>
  </si>
  <si>
    <t>ATU</t>
  </si>
  <si>
    <t>Indication libellé</t>
  </si>
  <si>
    <t>Formule (ne pas toucher)</t>
  </si>
  <si>
    <t>Copier case précédente en valeur</t>
  </si>
  <si>
    <t>Code indication ATU</t>
  </si>
  <si>
    <t>Code UCD (13 chiffres)</t>
  </si>
  <si>
    <t>Date d'initiation</t>
  </si>
  <si>
    <t>UPA</t>
  </si>
  <si>
    <t>Prescripteur</t>
  </si>
  <si>
    <t>N° ATU en cours</t>
  </si>
  <si>
    <t>OK ANSM</t>
  </si>
  <si>
    <t xml:space="preserve"> Validité</t>
  </si>
  <si>
    <t xml:space="preserve"> Péremption</t>
  </si>
  <si>
    <t xml:space="preserve">Date </t>
  </si>
  <si>
    <t>Hospitalisation / Rétrocession</t>
  </si>
  <si>
    <t>CABLIVI® 10 mg, poudre et solvant pour solution injectable</t>
  </si>
  <si>
    <t>dispositif pèrenne</t>
  </si>
  <si>
    <t>traitement des patients adultes présentant un épisode de purpura thrombotique thrombocytopénique acquis (PTTa) conjointement à un traitement par échanges plasmatiques et par immunosuppresseurs.</t>
  </si>
  <si>
    <t>CABLIVI® 10 mg, poudre et solvant pour solution injectabledispositif pèrennetraitement des patients adultes présentant un épisode de purpura thrombotique thrombocytopénique acquis (PTTa) conjointement à un traitement par échanges plasmatiques et par immunosuppresseurs.</t>
  </si>
  <si>
    <t>Non</t>
  </si>
  <si>
    <t>hopitalisation 1012</t>
  </si>
  <si>
    <t>rétrocession</t>
  </si>
  <si>
    <t>test</t>
  </si>
  <si>
    <t>nomi</t>
  </si>
  <si>
    <t>Molecule test</t>
  </si>
  <si>
    <t>indication test 1</t>
  </si>
  <si>
    <t>Cohorte</t>
  </si>
  <si>
    <t>indication test 2</t>
  </si>
  <si>
    <t>ZOSTRIX 0,025%, crème</t>
  </si>
  <si>
    <t>Nominative</t>
  </si>
  <si>
    <t>Douleurs neuropathiques centrales,Après utilisation de tous les traitements y compris Qutenza (sauf si proche muqueuse ou tête).</t>
  </si>
  <si>
    <t>Oui</t>
  </si>
  <si>
    <t>Hospitalisation</t>
  </si>
  <si>
    <t>Rétrocession</t>
  </si>
  <si>
    <t>Inidcation ARZERA</t>
  </si>
  <si>
    <t>NXXXX00</t>
  </si>
  <si>
    <t>Spécialité</t>
  </si>
  <si>
    <t>Code indication</t>
  </si>
  <si>
    <t>Indication</t>
  </si>
  <si>
    <t>ALUNBRIG 30 mg comprimés pelliculés</t>
  </si>
  <si>
    <t>CBRIG01</t>
  </si>
  <si>
    <t>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t>
  </si>
  <si>
    <t>Sans objet : ATUn</t>
  </si>
  <si>
    <t xml:space="preserve">ALUNBRIG 90 mg comprimés pelliculés  </t>
  </si>
  <si>
    <t xml:space="preserve">ALUNBRIG 180 mg comprimés pelliculés  </t>
  </si>
  <si>
    <t>BAVENCIO®  20 mg/ml, solution à diluer pour perfusion</t>
  </si>
  <si>
    <t>BRAFTOVI®  50 mg gélules</t>
  </si>
  <si>
    <t>BRAFTOVI®  75 mg gélules</t>
  </si>
  <si>
    <t>BRINEURA® 150 mg solution pour perfusion</t>
  </si>
  <si>
    <t>CCERL01</t>
  </si>
  <si>
    <t>Traitement des patients atteints de lipofuscinoses ceroïdes neuronales de type 2 (CLN2), également appelée déficit en tripeptidyl peptidase-1 (TPP1).</t>
  </si>
  <si>
    <t>CABLIVI®  10 mg, poudre et solvant pour solution injectable</t>
  </si>
  <si>
    <t>CCAPL01</t>
  </si>
  <si>
    <t>traitement des patients adultes présentant un épisode depurpura thrombotique thrombocytopénique acquis (PTTa) conjointement à un traitement par échanges plasmatiques et par immunosuppresseurs.</t>
  </si>
  <si>
    <t xml:space="preserve">CABLIVI®  10 mg, poudre et solvant pour solution injectable </t>
  </si>
  <si>
    <t>CRYSVITA® 10 mg  solution injectable</t>
  </si>
  <si>
    <t>CBURO01</t>
  </si>
  <si>
    <t>Traitement des enfants à partir d’un an et des adolescents en période de croissance présentant un rachitisme hypophosphatémique lié à l’X avec lésions osseuses, et ayant une concentration sérique de phosphate &lt; 1,3 mmol/L,  mauvais répondeurs, non répondeurs ou intolérants aux traitements conventionnels.</t>
  </si>
  <si>
    <t>CRYSVITA® 30 mg, solution injectable</t>
  </si>
  <si>
    <t>CYSTADROPS®  0,55%, collyre en solution</t>
  </si>
  <si>
    <t>CMERC01</t>
  </si>
  <si>
    <t xml:space="preserve">Chez les adultes et les enfants âgés de plus de 2 ans dans le traitement des dépôts cornéens de cystine dans la cystinose </t>
  </si>
  <si>
    <t>DARZALEX®  20 mg/ml solution à diluer pour perfusion</t>
  </si>
  <si>
    <t>DUPIXENT®  300 mg, solution injectable en seringue préremplie</t>
  </si>
  <si>
    <t xml:space="preserve">ERLEADA®  60 mg comprimés pelliculés </t>
  </si>
  <si>
    <t>CAPAL01</t>
  </si>
  <si>
    <t>Le traitement des hommes atteints d’un cancer de la prostate résistant à la castration non métastatique (nmCRPC) avec un temps de doublement du taux de PSA inférieur ou égal à 10 mois</t>
  </si>
  <si>
    <t>FARYDAK® 10 mg, gélule</t>
  </si>
  <si>
    <t>CPANO01</t>
  </si>
  <si>
    <t>En association avec le bortézomib et la dexaméthasone, est indiqué pour le traitement des patients adultes atteints de myélome multiple en rechute et/ou réfractaire ayant déjà reçu au moins deux lignes de traitement antérieur incluant du bortézomib et un agent immunomodulateur.</t>
  </si>
  <si>
    <t>FARYDAK® 15 mg, gélule</t>
  </si>
  <si>
    <t>FARYDAK® 20 mg, gélule</t>
  </si>
  <si>
    <t xml:space="preserve">HEMLIBRA® 30 mg/mL solution injectable
</t>
  </si>
  <si>
    <t>HEMLIBRA® 150 mg/mL solution injectable</t>
  </si>
  <si>
    <t xml:space="preserve">IKERVIS® 1 mg/ml, collyre en émulsion  </t>
  </si>
  <si>
    <t>CCICL01</t>
  </si>
  <si>
    <t>Traitement de la kératoconjonctivite sèche chez des patients adultes présentant une kératite sévère ou des lésions de la cornée qui ne s’améliorent pas malgré l’instillation de substituts lacrymaux</t>
  </si>
  <si>
    <t>IMFINZI®  50mg/ml, solution à diluer pour perfusion</t>
  </si>
  <si>
    <t>CDURV02</t>
  </si>
  <si>
    <t>Les patients adultes atteints d’un cancer du poumon non à petites cellules, localement avancé non résécable, ECOG &gt;1, dont la maladie n’a pas progressé après chimio-radiothérapie à base de platine</t>
  </si>
  <si>
    <t>CDURV03</t>
  </si>
  <si>
    <t xml:space="preserve">Les patients adultes atteints d’un cancer du poumon non à petites cellules, localement avancé non résécable, ECOG 0 ou 1, dont la maladie n’a pas progressé après chimio-radiothérapie séquentielle à base de platine. </t>
  </si>
  <si>
    <t>CDURV01</t>
  </si>
  <si>
    <t>Traitement des patients adultes atteints d’un cancer du poumon non à petites cellules, stade III non opérable, ECOG 0 ou 1, dont la maladie n’a pas progressé après chimio-radiothérapie concomitante à base de platine.</t>
  </si>
  <si>
    <t>KOLBAM®  50 mg, gélule  (second dispositif post ATU suite au retrait de l'AMM)</t>
  </si>
  <si>
    <t>KOLBAM® 250 mg, gélule  (second dispositif post ATU suite au retrait de l'AMM)</t>
  </si>
  <si>
    <t>KYMRIAH® 1,2 x 106  – 6 x 108  cellules dispersion pour perfusion</t>
  </si>
  <si>
    <t>LEDAGA® 160 microgrammes/g gel</t>
  </si>
  <si>
    <t>Le traitement des lymphomes T cutanés de type mycosis fongoïde (LTC-MF), sans association d’un autre médicament topique.</t>
  </si>
  <si>
    <t>CCHLO01</t>
  </si>
  <si>
    <t>LIBTAYO 350 mg, solution à diluer pour perfusion</t>
  </si>
  <si>
    <t>CCEMI01</t>
  </si>
  <si>
    <t>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
- à partir de la deuxième ligne de traitement
- ou inéligibles aux sels de platine.</t>
  </si>
  <si>
    <t>LIKOZAM®  1 mg/ml, suspension buvable</t>
  </si>
  <si>
    <t>CCLOB01</t>
  </si>
  <si>
    <t>En association avec un autre traitement antiépileptique : traitement des épilepsies partielles simples ou complexes et des épilepsies généralisées résistantes, lorsque les autres associations appropriées se sont révélées inefficaces ou mal tolérées.
Chez l’enfant, ainsi que chez l’adulte ayant des difficultés de déglutition.</t>
  </si>
  <si>
    <t>LORVIQUA®  25 mg, comprimés pelliculés</t>
  </si>
  <si>
    <t>CLORL01</t>
  </si>
  <si>
    <t xml:space="preserve">
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 ayant progressé après au moins deux lignes de traitement par inhibiteur (s) de tyrosine kinase (ITK) de l’ALK.
</t>
  </si>
  <si>
    <t>LORVIQUA®  100 mg, comprimés pelliculés</t>
  </si>
  <si>
    <t>LUTATHERA®  370 MBq/mL solution pour perfusion</t>
  </si>
  <si>
    <t>LUXTURNA 5 x 1012 génomes de vecteur/mL solution à diluer et solvant pour solution injectable</t>
  </si>
  <si>
    <t>CVORE03</t>
  </si>
  <si>
    <t>Traitement des patients d’âge &gt;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t>
  </si>
  <si>
    <t>CVORE02</t>
  </si>
  <si>
    <t xml:space="preserve">Traitement des patients pédiatriques et adultes, présentant une perte visuelle due à une dystrophie rétinienne héréditaire résultant de mutations bi-alléliques confirmées du gène RPE65 et possédant suffisamment de cellules rétiniennes viables et autres que les patients ayant été diagnostiqués dans l’enfance comme atteints d’amaurose congénitale de Leber, à savoir les patients atteints de rétinite pigmentaire. </t>
  </si>
  <si>
    <t>CVORE01</t>
  </si>
  <si>
    <t xml:space="preserve"> 
Traitement des patients  d’âge ≤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t>
  </si>
  <si>
    <r>
      <t>LYNPARZA</t>
    </r>
    <r>
      <rPr>
        <b/>
        <sz val="9"/>
        <color indexed="8"/>
        <rFont val="Arial"/>
        <family val="2"/>
      </rPr>
      <t> 100 mg, comprimé pelliculé</t>
    </r>
  </si>
  <si>
    <t>COLAP01</t>
  </si>
  <si>
    <t>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t>
  </si>
  <si>
    <r>
      <t>LYNPARZA</t>
    </r>
    <r>
      <rPr>
        <b/>
        <sz val="9"/>
        <color indexed="8"/>
        <rFont val="Arial"/>
        <family val="2"/>
      </rPr>
      <t> 150 mg, comprimé pelliculé</t>
    </r>
  </si>
  <si>
    <t>MEKTOVI® 15 mg, comprimés pelliculés</t>
  </si>
  <si>
    <t>MEPSEVII® 2 mg/ml, solution à diluer pour perfusion.</t>
  </si>
  <si>
    <t xml:space="preserve">MYALEPTA®  11,3 mg, poudre pour solution injectable. </t>
  </si>
  <si>
    <t>CMETR01</t>
  </si>
  <si>
    <t xml:space="preserve">
Myalepta est indiqué en complément d’un régime alimentaire comme traitement substitutif pour traiter les complications associées à un déficit en leptine chez les patients atteints de lipodystrophie (LD) avec une LD généralisée congénitale (syndrome de Berardinelli Seip ) ou acquise (syndrome de Lawrence ) confirmée chez les adultes ou enfants âgés de 2 ans et plus.
</t>
  </si>
  <si>
    <t>CMETR02</t>
  </si>
  <si>
    <t xml:space="preserve">
Myalepta est indiqué en complément d’un régime alimentaire comme traitement substitutif pour traiter les complications associées à un déficit en leptine chez les patients atteints de lipodystrophie (LD)  avec une LD partielle familiale ou acquise (syndrome de Barraquer Simons ) confirmée chez les adultes ou enfants âgés de 12 ans et plus et chez lesquels les traitements standard n’ont pas permis d’obtenir un contrôle métabolique suffisant.
</t>
  </si>
  <si>
    <t>MYLOTARG 5 mg, lyophilisat pour solution pour perfusion</t>
  </si>
  <si>
    <t xml:space="preserve">NALSCUE® 0,9 mg/0,1 ml, solution pour pulvérisation nasale en récipient unidose </t>
  </si>
  <si>
    <t>NEOFORDEX® 40 mg comprimés</t>
  </si>
  <si>
    <t>CDEXA01</t>
  </si>
  <si>
    <t>Chez l’adulte, en association, dans le traitement de certaines formes de myélome multiple</t>
  </si>
  <si>
    <t>CDEXA02</t>
  </si>
  <si>
    <t xml:space="preserve">Chez l’adulte, en association, dans le traitement de certaines formes de lymphome </t>
  </si>
  <si>
    <t>CDEXA03</t>
  </si>
  <si>
    <t>Chez l’adulte, en association, dans le traitement de certaines formes de leucémie aiguë lymphoblastique.</t>
  </si>
  <si>
    <t>NOYADA 5 mg/5 ml, solution buvable</t>
  </si>
  <si>
    <t>CCAPT01</t>
  </si>
  <si>
    <t xml:space="preserve">Chez les enfants de plus de 6 ans sans troubles de la déglutition ayant une insuffisance cardiaque qui ne serait pas
consécutive à une chirurgie cardiaque
</t>
  </si>
  <si>
    <t>CCAPT02</t>
  </si>
  <si>
    <t xml:space="preserve">Chez l’enfant de moins de 6 ans, ainsi que chez l’enfant et l’adulte ayant des difficultés de déglutition dans l'hypertension artérielle
</t>
  </si>
  <si>
    <t>CCAPT03</t>
  </si>
  <si>
    <t xml:space="preserve">Chez l’enfant de moins de 6 ans, ainsi que chez l’enfant et l’adulte ayant des difficultés de déglutition dans l'insuffisance cardiaque
</t>
  </si>
  <si>
    <t>CCAPT04</t>
  </si>
  <si>
    <t xml:space="preserve">Chez l’enfant de moins de 6 ans, ainsi que chez l’enfant et l’adulte ayant des difficultés de déglutition dans :
- la néphropathie diabétique du diabète de type I : Le traitement de la néphropathie diabétique macroprotéinurique du diabète insulinodépendant.
</t>
  </si>
  <si>
    <t>CCAPT05</t>
  </si>
  <si>
    <t xml:space="preserve">Chez l’adulte ayant des difficultés de déglutition
dans l'nfarctus du myocarde :
- Traitement de courte durée (4 semaines) : Dans les 24 premières heures chez les patients en situation hémodynamique stable.
</t>
  </si>
  <si>
    <t>CCAPT06</t>
  </si>
  <si>
    <t>Chez l’adulte ayant des difficultés de déglutition dans l'infarctus du myocarde :
- Prévention à long terme de l'insuffisance cardiaque symptomatique : chez les patients cliniquement stables avec
dysfonction ventriculaire gauche asymptomatique (fraction d'éjection ≤ à 40 %). »</t>
  </si>
  <si>
    <t>NOYADA®  25 mg/5 ml, solution buvable</t>
  </si>
  <si>
    <t>Chez les enfants de plus de 6 ans sans troubles de la déglutition ayant une insuffisance cardiaque qui ne serait pas
consécutive à une chirurgie cardiaque</t>
  </si>
  <si>
    <t>OCALIVA® 5 mg, comprimé</t>
  </si>
  <si>
    <t>CACID01</t>
  </si>
  <si>
    <t xml:space="preserve">Traitement de la cholangite biliaire primitive (également appelée "cirrhose biliaire primitive") en association avec l’acide ursodésoxycholique (AUDC) chez les adultes présentant une réponse insuffisante à l’AUDC </t>
  </si>
  <si>
    <t>CACID02</t>
  </si>
  <si>
    <t>Traitement de la cholangite biliaire primitive (également appelée "cirrhose biliaire primitive") en monothérapie chez les adultes qui ne tolèrent pas l’AUDC et ne pouvant être inclus dans un essai clinique.</t>
  </si>
  <si>
    <t>OCREVUS® 300 mg, solution à diluer pour perfusion</t>
  </si>
  <si>
    <t>ONPATTRO® 2 mg/ml, solution à diluer pour perfusion.</t>
  </si>
  <si>
    <t>CPATI01</t>
  </si>
  <si>
    <t>Chez les patients adultes atteints d’amylose à transthyrétine héréditaire (ATTRh), dans le traitement des polyneuropathies de stade I, après échec des autres traitements disponibles,
dans le traitement des polyneuropathies de stade II.</t>
  </si>
  <si>
    <t>ORKAMBI® 200 mg/125 mg, comprimé pelliculé</t>
  </si>
  <si>
    <t>OXERVATE®  20µg/ml, collyre en solution</t>
  </si>
  <si>
    <t>POTELIGEO 4 mg/ml, solution à diluer pour perfusion</t>
  </si>
  <si>
    <t>CMOGA02</t>
  </si>
  <si>
    <t>Mycosis fongoïde stades IB-II non transformé réfractaire chez l’adulte après échec d’au moins 2 traitements systémiques antérieurs</t>
  </si>
  <si>
    <t>CMOGA01</t>
  </si>
  <si>
    <t>Mycosis fongoïde stades III-IV non transformé y compris le syndrome de Sézary chez l’adulte après échec d’au moins un traitement systémique antérieur</t>
  </si>
  <si>
    <t xml:space="preserve">PREVYMIS® 240 mg comprimé pelliculé
</t>
  </si>
  <si>
    <t>PREVYMIS® 240 mg solution à diluer pour perfusion</t>
  </si>
  <si>
    <t>PREVYMIS® 480 mg solution à diluer pour perfusion</t>
  </si>
  <si>
    <t>RAXONE® 150 mg comprimés pelliculés</t>
  </si>
  <si>
    <t>CIDEB01</t>
  </si>
  <si>
    <t xml:space="preserve"> Le traitement des patients âgés de plus de 14 ans présentant un épisode de neuropathie optique héréditaire de Leber (NOHL) dont les symptômes ont débuté depuis plus de un an</t>
  </si>
  <si>
    <t>CIDEB02</t>
  </si>
  <si>
    <t>Le traitement des patients âgés de plus de 14 ans présentant un épisode de neuropathie optique héréditaire de Leber (NOHL) dont les symptômes ont débuté depuis moins de 1 an.</t>
  </si>
  <si>
    <t>RYDAPT®  25 mg, capsule molle</t>
  </si>
  <si>
    <t>CMIDO01</t>
  </si>
  <si>
    <t xml:space="preserve">En monothérapie dans le traitement de la mastocytose systémique agressive (MSA), de la mastocytose systémique associée à une hémopathie maligne non mastocytaire (MS-AHM) ou de la leucémie à mastocytes (LM) chez les patients adultes pour lesquels il n’existe pas d’alternative thérapeutique appropriée et sous réserve de la validation préalable de chaque inclusion par une Réunion de concertation pluridisciplinaire (RCP) nationale.
</t>
  </si>
  <si>
    <t>CMIDO02</t>
  </si>
  <si>
    <t xml:space="preserve">En association avec une chimiothérapie standard d’induction et de consolidation suivie d’un traitement d’entretien par midostaurine en monothérapie chez les patients adultes qui présentent une leucémie aigüe myéloïde (LAM) nouvellement diagnostiquée avec mutation du gène Fms-like tyrosine kinase récepteur 3 (FLT3 ) et qui sont éligibles à une chimiothérapie intensive et pour lesquels il n’existe pas d’alternative thérapeutique appropriée.
</t>
  </si>
  <si>
    <t>SPINRAZA® 12 mg solution injectable</t>
  </si>
  <si>
    <t>TAGRISSO® 40 mg, comprimé pelliculé</t>
  </si>
  <si>
    <t>TAGRISSO® 80 mg, comprimé pelliculé</t>
  </si>
  <si>
    <t xml:space="preserve">TAKHZYRO® 300 mg solution for injection </t>
  </si>
  <si>
    <t>CLANA01</t>
  </si>
  <si>
    <t>Prévention de routine des crises récurrentes d’angio-œdème héréditaire (AOH) de type III, chez les patients âgés de 12 ans et plus, lorsque les traitements indiqués dans la prévention de routine sont inefficaces ou indisponibles</t>
  </si>
  <si>
    <t>CLANA02</t>
  </si>
  <si>
    <t>Prévention de routine des crises récurrentes d’angio-œdème héréditaire (AOH) de type I et II chez les patients âgés de 12 ans et plus, lorsque les traitements indiqués dans la prévention de routine sont inefficaces ou indisponibles</t>
  </si>
  <si>
    <t xml:space="preserve">TALZENNA® 0,25 mg, gélules
</t>
  </si>
  <si>
    <t>TALZENNA® 0,25 mg, gélules</t>
  </si>
  <si>
    <t>CTALA01</t>
  </si>
  <si>
    <t xml:space="preserve">
Le 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
</t>
  </si>
  <si>
    <t>TALZENNA® 1 mg, gélules</t>
  </si>
  <si>
    <t>TECENTRIQ®  1200 mg, solution à diluer pour perfusion</t>
  </si>
  <si>
    <t>TEGSEDI®  284 mg solution injectable en seringue préremplie</t>
  </si>
  <si>
    <t>CINOT01</t>
  </si>
  <si>
    <t xml:space="preserve">
Chez les patients adultes atteints d’amylose à transthyrétine héréditaire (ATTRh), dans le traitement des polyneuropathies de stade I, après échec des autres traitements disponibles.
</t>
  </si>
  <si>
    <t>CINOT02</t>
  </si>
  <si>
    <t xml:space="preserve">
Chez les patients adultes atteints d’amylose à transthyrétine héréditaire (ATTRh), dans le traitement des polyneuropathies de stade II.
</t>
  </si>
  <si>
    <t xml:space="preserve">TIXTAR®  550 mg, comprimé pelliculé  </t>
  </si>
  <si>
    <t>CRIFA01</t>
  </si>
  <si>
    <t>La prévention des rechutes d'épisodes avérés d'encéphalopathie hépatique chez les patients adultes en cas de mauvaise tolérance ou d’efficacité insuffisante d’un traitement par disaccharides (lactulose/lactilol).</t>
  </si>
  <si>
    <t xml:space="preserve">TRANSLARNA® 125 mg, granulés pour suspension buvable  </t>
  </si>
  <si>
    <t>CATAL01</t>
  </si>
  <si>
    <t xml:space="preserve">Le traitement de la dystrophie musculaire de Duchenne, résultant d’une mutation non-sens dans le gène de la dystrophine, chez les patients ambulatoires âgés de 5 ans ou plus (voir rubrique 5.1). 
L’efficacité n’a pas été démontrée chez les patients non ambulatoires.
La présence d’une mutation non-sens dans le gène de la dystrophine doit être déterminée par un test génétique
</t>
  </si>
  <si>
    <t xml:space="preserve">TRANSLARNA® 250 mg, granulés pour suspension buvable  </t>
  </si>
  <si>
    <t xml:space="preserve">TRANSLARNA® 1000 mg, granulés pour suspension buvable  </t>
  </si>
  <si>
    <t>TREMFYA® 100 mg solution injectable.</t>
  </si>
  <si>
    <t>VEMLIDY® 25 mg, comprimé pelliculé</t>
  </si>
  <si>
    <t xml:space="preserve">VITRAKVI® 25 mg, gélules </t>
  </si>
  <si>
    <t>CLARO01</t>
  </si>
  <si>
    <r>
      <rPr>
        <sz val="12"/>
        <rFont val="Times New Roman"/>
        <family val="1"/>
      </rPr>
      <t>en monothérapie dans le traitement des patients adultes et pédiatriques à partir d’un mois, atteints de tumeurs solides localement avancées ou métastatiques présentant une fusion NTRK (</t>
    </r>
    <r>
      <rPr>
        <i/>
        <sz val="12"/>
        <color indexed="8"/>
        <rFont val="Times New Roman"/>
        <family val="1"/>
      </rPr>
      <t>Neurotrophic Tyrosine Receptor Kinase</t>
    </r>
    <r>
      <rPr>
        <sz val="12"/>
        <color indexed="8"/>
        <rFont val="Times New Roman"/>
        <family val="1"/>
      </rPr>
      <t xml:space="preserve"> ), réfractaires aux traitements standards ou en l’absence d’alternative thérapeutique appropriée.</t>
    </r>
  </si>
  <si>
    <t xml:space="preserve">VITRAKVI® 100 mg, gélules </t>
  </si>
  <si>
    <t xml:space="preserve">VITRAKVI® 20 mg/ml, solution buvable </t>
  </si>
  <si>
    <t>VYXEOS® 44mg/100mg, poudre pour solution à diluer pour perfusion</t>
  </si>
  <si>
    <t xml:space="preserve"> WAYLIVRA® 285 mg, solution injectable en seringue préremplie</t>
  </si>
  <si>
    <t>CVOLA01</t>
  </si>
  <si>
    <t>En complément d’un régime diététique chez les patients adultes atteints du Syndrome d’Hyperchylomicronémie Familial (SHCF) génétiquement confirmé et à risque élevé de pancréatite, chez qui la réponse au régime alimentaire et au traitement visant à réduire les triglycérides a été insuffisante</t>
  </si>
  <si>
    <t xml:space="preserve">WAKIX® 4,5 mg, comprimés pelliculés
</t>
  </si>
  <si>
    <t xml:space="preserve">WAKIX® 18 mg, comprimés pelliculés </t>
  </si>
  <si>
    <t xml:space="preserve">XOSPATA® 40 mg comprimé pelliculé
</t>
  </si>
  <si>
    <t>CGILT01</t>
  </si>
  <si>
    <t>Gilteritinib est indiqué chez les adultes présentant une leucémie aiguë myéloïde (LAM) en rechute à partir de la 3ème ligne, ou à partir de la 2ème ligne chez les adultes non éligibles à une chimiothérapie intensive de rattrapage, ou réfractaire, porteurs d’une mutation du gène FLT3</t>
  </si>
  <si>
    <t>YESCARTA®, 0,4 – 2 x 108 cellules dispersion pour perfusion.</t>
  </si>
  <si>
    <t>ZEJULA® 100 mg, gélules</t>
  </si>
  <si>
    <t>ZYDELIG® 100 mg comprimés pelliculés</t>
  </si>
  <si>
    <t>ZYDELIG® 150 mg comprimés pelliculés</t>
  </si>
  <si>
    <t xml:space="preserve">QARZIBA® 4,5 mg/ml, solution à diluer pour
perfusion </t>
  </si>
  <si>
    <t>CDINU01</t>
  </si>
  <si>
    <t>Traitement des patients âgés de 12 mois et plus atteints d’un neuroblastome de haut risque, qui ont précédemment reçu une chimiothérapie d’induction et ont présenté au moins une réponse partielle, suivie d’un traitement myéloablatif et d’une greffe de cellules souches hématopoïétiques, avec ou sans maladie résiduelle</t>
  </si>
  <si>
    <t>CDINU02</t>
  </si>
  <si>
    <t>Traitement des patients âgés de 12 mois et plus atteints ainsi que chez les patients ayant un neuroblastome récidivant ou réfractaire, avec ou sans maladie résiduelle. Avant d’initier le traitement d’un neuroblastome récidivant, il convient de stabiliser toute maladie progressant de manière.</t>
  </si>
  <si>
    <t>Avastin® 25mg/ml, solution à diluer pour perfusion</t>
  </si>
  <si>
    <t>CBEVA01</t>
  </si>
  <si>
    <t>En association au paclitaxel, est indiqué en première ligne de traitement du cancer du sein métastatique HER2 négatif et récepteurs hormonaux (RH) négatifs (triple négatif).</t>
  </si>
  <si>
    <t>ARZERRA</t>
  </si>
  <si>
    <t xml:space="preserve">Statut  médicament </t>
  </si>
  <si>
    <t>(Tous)</t>
  </si>
  <si>
    <t xml:space="preserve">Indications </t>
  </si>
  <si>
    <t>CALPE01</t>
  </si>
  <si>
    <t>L’alpelisib en association au fulvestrant est indiqué chez les hommes et les femmes ménopausées atteints d’un cancer du sein localement avancé ou métastatique,  
- avec récepteurs hormonaux positifs (RH+),  
- HER2-négatifs,  
- présentant une mutation PI</t>
  </si>
  <si>
    <t>L’alpelisib en association au fulvestrant est indiqué chez les hommes et les femmes ménopausées atteints d’un cancer du sein localement avancé ou métastatique, avec récepteurs hormonaux positifs (RH+), HER2-négatifs, présentant une mutation PIK3CA, en éch</t>
  </si>
  <si>
    <t>Traitement des hommes atteints d’un cancer de la prostate résistant à la castration non métastatique (nmCRPC) avec un temps de doublement du taux de PSA inférieur ou égal à 10 mois</t>
  </si>
  <si>
    <t>Le traitement de la dystrophie musculaire de Duchenne, résultant d’une mutation non-sens dans le gène de la dystrophine, chez les patients ambulatoires âgés de 5 ans ou plus (voir rubrique 5.1). 
L’efficacité n’a pas été démontrée chez les patients non a</t>
  </si>
  <si>
    <t>CATEZ01</t>
  </si>
  <si>
    <t>En association au nab-paclitaxel ou au paclitaxel est indiqué dans le traitement des patients adultes atteints d’un cancer du sein triple négatif localement avancé non résécable ou métastatique, dont les tumeurs présentent une expression de PD-L1 ≥ 1 % et</t>
  </si>
  <si>
    <t>CBENZ01</t>
  </si>
  <si>
    <t>Traitement adjuvant dans la prise en charge au long cours de l’hyperglycinémie sans cétose</t>
  </si>
  <si>
    <t>CBENZ02</t>
  </si>
  <si>
    <t>Traitement adjuvant dans la prise en charge au long cours des désordres du cycle de l’urée, incluant un déficit en carbamylphosphate synthétase, ornithine transcarbamylase, argininosuccinate synthétase, arginosuccinate lyase, arginase, ou n-acetylglutamat</t>
  </si>
  <si>
    <t>CBIOT01</t>
  </si>
  <si>
    <t>Traitement de la sclérose en plaques : formes progressives primaires ou secondaires (sans poussée depuis au moins 1 an)</t>
  </si>
  <si>
    <t xml:space="preserve">Traitement des patients adultes non éligibles à un essai clinique en cours, atteints d’un cancer broncho-pulmonaire non à petites cellules (CBNPC) avancé présentant un réarrangement du gène ALK (ALK positif), prétraités par crizotinib et pour lesquels il </t>
  </si>
  <si>
    <t xml:space="preserve">CBRIG01
</t>
  </si>
  <si>
    <t>CBULE01</t>
  </si>
  <si>
    <t>Traitement de l’infection chronique par le virus de l’hépatite delta (VHD) chez les patients adultes présentant une cirrhose hépatique compensée, ou une fibrose hépatique sévère (fibrose de grade 3 évaluée par biopsie hépatique ou Fibroscan).
Le traitemen</t>
  </si>
  <si>
    <t>CBULE02</t>
  </si>
  <si>
    <t>Traitement de l’infection chronique par le virus de l’hépatite delta (VHD) chez les patients adultes présentant une fibrose hépatique de grade 2 (évaluée par biopsie hépatique ou Fibroscan) avec cytolyse hépatique persistante (ALT ≥ 2N depuis au moins 6 m</t>
  </si>
  <si>
    <t>Traitement des enfants à partir d’un an et des adolescents en période de croissance présentant un rachitisme hypophosphatémique lié à l’X avec lésions osseuses, et ayant une concentration sérique de phosphate &lt; 1,3 mmol/L,  mauvais répondeurs, non réponde</t>
  </si>
  <si>
    <t>Chez l’enfant de moins de 6 ans, ainsi que chez l’enfant et l’adulte ayant des difficultés de déglutition dans :
- la néphropathie diabétique du diabète de type I : Le traitement de la néphropathie diabétique macroprotéinurique du diabète insulinodépendan</t>
  </si>
  <si>
    <t>Chez l’adulte ayant des difficultés de déglutition dans l'infarctus du myocarde :
- Prévention à long terme de l'insuffisance cardiaque symptomatique : chez les patients cliniquement stables avec
dysfonction ventriculaire gauche asymptomatique (fraction d</t>
  </si>
  <si>
    <t>CCARD01</t>
  </si>
  <si>
    <t>Cardioplégie et protection myocardique au cours des interventions de chirurgie cardiaque dont le temps de clampage est supérieur à 90 min.</t>
  </si>
  <si>
    <t>en monothérapie pour le traitement de patients adultes non éligibles à un essai clinique, considérés en impasse thérapeutique, atteints d’un carcinome épidermoïde cutané localement avancé ou métastatique, non éligible à la chirurgie et non éligible à la r</t>
  </si>
  <si>
    <t>Traitement des lymphomes T cutanés de type mycosis fongoïde (LTC-MF), sans association d’un autre médicament topique.</t>
  </si>
  <si>
    <t xml:space="preserve">En association avec un autre traitement antiépileptique : traitement des épilepsies partielles simples ou complexes et des épilepsies généralisées résistantes, lorsque les autres associations appropriées se sont révélées inefficaces ou mal tolérées.
Chez </t>
  </si>
  <si>
    <t>Traitement des patients âgés de 12 mois et plus atteints d’un neuroblastome de haut risque, qui ont précédemment reçu une chimiothérapie d’induction et ont présenté au moins une réponse partielle, suivie d’un traitement myéloablatif et d’une greffe de cel</t>
  </si>
  <si>
    <t xml:space="preserve">Traitement des patients âgés de 12 mois et plus atteints ainsi que chez les patients ayant un neuroblastome récidivant ou réfractaire, avec ou sans maladie résiduelle. Avant d’initier le traitement d’un neuroblastome récidivant, il convient de stabiliser </t>
  </si>
  <si>
    <t>CENAS01</t>
  </si>
  <si>
    <t>Traitement en monothérapie, des patients adultes avec un risque cytogénétique intermédiaire ou défavorable, atteints d’une leucémie aiguë myéloïde (LAM) en rechute hématologique ou réfractaire, présentant une mutation de l’enzyme isocitrate déshydrogénase</t>
  </si>
  <si>
    <t>CESKE01</t>
  </si>
  <si>
    <t>Traitement des épisodes dépressifs caractérisés résistants n'ayant pas répondu à au moins deux antidépresseurs différents de deux classes différentes au cours de l'épisode dépressif actuel modéré à sévère, chez des adultes présentant une contre-indication</t>
  </si>
  <si>
    <t>CETHO01</t>
  </si>
  <si>
    <t>Traitement des absences, en monothérapie ou en association, chez l’adulte et l’enfant de plus de 6 ans, en cas de mauvaise observance du traitement avec la solution buvable actuellement disponible</t>
  </si>
  <si>
    <t>Gilteritinib est indiqué chez les adultes présentant une leucémie aiguë myéloïde (LAM) en rechute à partir de la 3ème ligne, ou à partir de la 2ème ligne chez les adultes non éligibles à une chimiothérapie intensive de rattrapage, ou réfractaire, porteurs</t>
  </si>
  <si>
    <t xml:space="preserve">Traitement des adultes présentant une leucémie aiguë myéloïde (LAM) en rechute à partir de la 3ème ligne, ou à partir de la 2ème ligne chez les adultes non éligibles à une chimiothérapie intensive de rattrapage, ou réfractaire, porteurs d’une mutation du </t>
  </si>
  <si>
    <t>CINOL01</t>
  </si>
  <si>
    <t xml:space="preserve">Chez l'adulte et chez l'enfant à partir de 28 jours, traitement de la maladie du greffon contre l’hôte aiguë cortico-résistante ou cortico dépendante de grade II à IV après transplantation de cellules souches hématopoïétiques allogéniques </t>
  </si>
  <si>
    <t xml:space="preserve">Traitement des polyneuropathies de stade I, après échec des autres traitements disponibles, chez les patients adultes atteints d’amylose à transthyrétine héréditaire (ATTRh).
</t>
  </si>
  <si>
    <t xml:space="preserve">Traitement des polyneuropathies de stade II, chez les patients adultes atteints d’amylose à transthyrétine héréditaire (ATTRh).
</t>
  </si>
  <si>
    <t>CISAT01</t>
  </si>
  <si>
    <t>En association avec le pomalidomide et la dexaméthasone pour le traitement des patients adultes atteints de myélome multiple en rechute et réfractaire, qui ont reçu au moins deux traitements antérieurs incluant le lénalidomide et un inhibiteur du protéaso</t>
  </si>
  <si>
    <t xml:space="preserve">en monothérapie dans le traitement des patients adultes et pédiatriques à partir d’un mois, atteints de tumeurs solides localement avancées ou métastatiques présentant une fusion NTRK (Neurotrophic Tyrosine Receptor Kinase ), réfractaires aux traitements </t>
  </si>
  <si>
    <t>En monothérapie dans le traitement des patients adultes et pédiatriques à partir d’un mois, atteints de tumeurs solides localement avancées ou métastatiques présentant une fusion NTRK (Neurotrophic Tyrosine Receptor Kinase), réfractaires aux traitements s</t>
  </si>
  <si>
    <t xml:space="preserve">Lorviqua est indiqué en monothérapie dans le traitement des patients adultes atteints d’un cancer bronchique non à petites cellules (CBNPC) métastatique avec réarrangement du gène anaplastic lymphoma kinase (ALK-positif), non éligible à un essai clinique </t>
  </si>
  <si>
    <t xml:space="preserve">
Myalepta est indiqué en complément d’un régime alimentaire comme traitement substitutif pour traiter les complications associées à un déficit en leptine chez les patients atteints de lipodystrophie (LD) avec une LD généralisée congénitale (syndrome de B</t>
  </si>
  <si>
    <t xml:space="preserve">En complément d’un régime alimentaire comme traitement substitutif pour traiter les complications associées à un déficit en leptine chez les patients atteints de lipodystrophie généralisée congénitale (syndrome de Berardinelli Seip ) ou acquise (syndrome </t>
  </si>
  <si>
    <t xml:space="preserve">
Myalepta est indiqué en complément d’un régime alimentaire comme traitement substitutif pour traiter les complications associées à un déficit en leptine chez les patients atteints de lipodystrophie (LD)  avec une LD partielle familiale ou acquise (syndr</t>
  </si>
  <si>
    <t xml:space="preserve">En complément d’un régime alimentaire comme traitement substitutif pour traiter les complications associées à un déficit en leptine chez les patients atteints de lipodystrophie partielle familiale ou acquise (syndrome de Barraquer Simons ) confirmée chez </t>
  </si>
  <si>
    <t>En monothérapie dans le traitement de la mastocytose systémique agressive (MSA), de la mastocytose systémique associée à une hémopathie maligne non mastocytaire (MS-AHM) ou de la leucémie à mastocytes (LM) chez les patients adultes pour lesquels il n’exis</t>
  </si>
  <si>
    <t xml:space="preserve">En association avec une chimiothérapie standard d’induction et de consolidation suivie d’un traitement d’entretien par midostaurine en monothérapie chez les patients adultes qui présentent une leucémie aigüe myéloïde (LAM) nouvellement diagnostiquée avec </t>
  </si>
  <si>
    <t>En monothérapie pour le traitement d’entretien des patientes adultes atteintes d’un cancer avancé épithélial de haut grade de l'ovaire, des trompes de Fallope ou péritonéal primitif (stades FIGO III et IV) nouvellement diagnostiqué avec mutation des gènes</t>
  </si>
  <si>
    <t>en monothérapie pour le traitement d'entretien des patientes adultes atteintes d'un cancer avancé épithélial de haut grade de l'ovaire, des trompes de Fallope ou péritonéal primitif (stades FIGO III et IV) nouvellement diagnostiqué avec mutation des gènes</t>
  </si>
  <si>
    <t>COSIL01</t>
  </si>
  <si>
    <t>Traitement du syndrome de Cushing endogène chez l’adulte</t>
  </si>
  <si>
    <t xml:space="preserve">En association avec le bortézomib et la dexaméthasone, est indiqué pour le traitement des patients adultes atteints de myélome multiple en rechute et/ou réfractaire ayant déjà reçu au moins deux lignes de traitement antérieur incluant du bortézomib et un </t>
  </si>
  <si>
    <t>CPOLA01</t>
  </si>
  <si>
    <t>En association à la bendamustine et au rituximab, est indiqué dans le traitement des patients adultes présentant un lymphome diffus à grandes cellules B (LDGCB) en rechute ou réfractaire (R/R), non candidats à une greffe de cellules souches hématopoïétiqu</t>
  </si>
  <si>
    <t>CSOLR01</t>
  </si>
  <si>
    <t xml:space="preserve">Traitement symptomatique de la somnolence diurne excessive chez les patients adultes souffrant de narcolepsie (avec ou sans cataplexie) en cas d'échec, intolérance ou contre-indication aux alternatives thérapeutiques actuellement disponibles </t>
  </si>
  <si>
    <t>CSULT01</t>
  </si>
  <si>
    <t>Traitement du Syndrome de Pointes-Ondes Continues du sommeil (POCS) après échec des thérapeutiques disponibles et appropriées</t>
  </si>
  <si>
    <t xml:space="preserve">
Le traitement du cancer du sein localement avancé ou métastatique chez les patients adultes porteurs de mutation germinale et/ou somatique du gène de prédisposition au cancer du sein (BRCA), et négatifs pour le récepteur du facteur de croissance épiderm</t>
  </si>
  <si>
    <t xml:space="preserve">Traitement du cancer du sein localement avancé ou métastatique chez les patients adultes porteurs de mutation germinale et/ou somatique du gène de prédisposition au cancer du sein (BRCA), et négatifs pour le récepteur du facteur de croissance épidermique </t>
  </si>
  <si>
    <t>CTHIO01</t>
  </si>
  <si>
    <t>Calciphylaxie chez l’adulte.</t>
  </si>
  <si>
    <t>CTHYM01</t>
  </si>
  <si>
    <t>Traitement des formes modérées à sévères d’aplasie médullaire acquise, en association avec la ciclosporine chez l’adulte et l’enfant de plus de 2 ans ne pouvant pas recevoir de greffe de moelle osseuse</t>
  </si>
  <si>
    <t>CTISA01</t>
  </si>
  <si>
    <t>Traitement du lymphome B à grandes cellules chez les patients adultes en rechute ou réfractaire après au moins deux lignes de traitement.</t>
  </si>
  <si>
    <t>CTISA02</t>
  </si>
  <si>
    <t>Traitement de la leucémie aigüe lymphoblastique (LAL) à cellules B chez les patients âgés de moins de 25 ans au moment où l’indication est posée, en rechute ou réfractaire après au moins deux lignes de traitement.</t>
  </si>
  <si>
    <t>CTIZA01</t>
  </si>
  <si>
    <t>Traitement de la spasticité due à des troubles neurologiques d’origine cérébrale ou médullaire en cas d’échec ou d’intolérance aux autres traitements antispastiques</t>
  </si>
  <si>
    <t>CTROG01</t>
  </si>
  <si>
    <t>En association avec d’autres médicaments antirétroviraux, dans le traitement  de l’infection par le VIH-1 multirésistant chez les adultes pour lesquels il n’est autrement pas possible d’établir un schéma de traitement antirétroviral suppressif</t>
  </si>
  <si>
    <t>CURSO01</t>
  </si>
  <si>
    <t>Maladies hépato-biliaires associées à la mucoviscidose chez les enfants âgés de 1 mois à 6 ans ou chez les patients qui ne peuvent pas avaler de formes solides d'acide ursodesoxycholique</t>
  </si>
  <si>
    <t>En complément d’un régime diététique chez les patients adultes atteints du Syndrome d’Hyperchylomicronémie Familial (SHCF) génétiquement confirmé et à risque élevé de pancréatite, chez qui la réponse au régime alimentaire et au traitement visant à réduire</t>
  </si>
  <si>
    <t>CVONI01</t>
  </si>
  <si>
    <t>Chez les adultes (âgés de 18 ans et plus) atteints de la maladie de von Willebrand (MvW), lorsque le traitement par la desmopressine (DDAVP) seule est inefficace ou contre-indiqué pour le traitement des hémorragies.</t>
  </si>
  <si>
    <t xml:space="preserve"> 
Traitement des patients  d’âge ≤ 20 ans, présentant une perte visuelle due à une dystrophie rétinienne héréditaire résultant de mutations bi-alléliques confirmées du gène RPE65 et possédant suffisamment de cellules rétiniennes viables et ayant été diagn</t>
  </si>
  <si>
    <t>Traitement des patients  d’âge ≤ 20 ans, présentant une perte visuelle due à une dystrophie rétinienne héréditaire résultant de mutations bi-alléliques confirmées du gène RPE65 et possédant suffisamment de cellules rétiniennes viables et ayant été diagnos</t>
  </si>
  <si>
    <t>Traitement des patients pédiatriques et adultes, présentant une perte visuelle due à une dystrophie rétinienne héréditaire résultant de mutations bi-alléliques confirmées du gène RPE65 et possédant suffisamment de cellules rétiniennes viables et autres qu</t>
  </si>
  <si>
    <t>Traitement des patients d’âge &gt; 20 ans, présentant une perte visuelle due à une dystrophie rétinienne héréditaire résultant de mutations bi-alléliques confirmées du gène RPE65 et possédant suffisamment de cellules rétiniennes viables et ayant été diagnost</t>
  </si>
  <si>
    <t xml:space="preserve">Accès grave de paludisme à Plasmodium falciparum
</t>
  </si>
  <si>
    <t>après échec des autres antidépresseurs</t>
  </si>
  <si>
    <t>association à l'encorafenib est indiqué dans le traitement de patients adultes atteints de mélanome non résécable ou métastatique porteur d'une mutation BRAF V600</t>
  </si>
  <si>
    <t>Ataxie de Friedreich</t>
  </si>
  <si>
    <t>Calcinose sous cutanée chez l'adulte</t>
  </si>
  <si>
    <t>Calciphylaxie en cas d’inégibilité à l’ATU de cohorte chez l'adulte</t>
  </si>
  <si>
    <t>Cancer de l'ovaire,En traitement de 2ème  ligne</t>
  </si>
  <si>
    <t>Cancer du sein</t>
  </si>
  <si>
    <t>Coma hyperammoniémique  suite à un traitement par asparaginase (hyperammoniémie secondaire)</t>
  </si>
  <si>
    <t>Coma hyperammoniémique lié à un déficit du cycle de l’urée (hyperammoniémie primaire)</t>
  </si>
  <si>
    <t>Contractures spastiques, Chez les patients qui ne peuvent pas avaler les comprimés</t>
  </si>
  <si>
    <t>Cytopathies mitochondriales</t>
  </si>
  <si>
    <t>Deficit intra cérébral en folates</t>
  </si>
  <si>
    <t>Dépression sévère après échec des autres antidépresseurs</t>
  </si>
  <si>
    <t>Dépression sévère, après échec des autres antidépresseurs</t>
  </si>
  <si>
    <t>dermatite atopique modérée à sévère de l’adulte qui nécessite un traitement systémique. Il est indiqué en cas de contre-indication, d’intolérance ou d’échec avec les traitements systémiques disponibles.</t>
  </si>
  <si>
    <t>Diabète Insulino Dépendant avec insulino résistance sévère En cas d’échec à Umuline Rapide 100 UI/ml</t>
  </si>
  <si>
    <t>Douleurs neuropathiques centrales et périphériques, Après échec des traitements de première ou deuxième ligne, Antidépresseurs tricycliques : Laroxyl/Elavil (amitriptyline), Ludiomil (maprotiline), Anafranil (clomipramine), Tofranil (imipramine), Anti-épi</t>
  </si>
  <si>
    <t>Douleurs neuropathiques périphériques réfractaires aux autres antalgiques</t>
  </si>
  <si>
    <t>en association avec la daunorubicine et la cytarabine pour le traitement des patients adultes atteints de leucémie myéloïde aiguë de novo, précédemment non traitée, ayant une cytogénétique favorable ou intermédiaire ou une mutation FLT3-ITD</t>
  </si>
  <si>
    <t>en association avec le lénalidomide et la dexaméthasone ou avec le bortézomib, le melphalan et la prednisone pour le traitement des patients adultes atteints d'un myélome multiple nouvellement diagnostiqué et non éligibles à une autogreffe de cellules sou</t>
  </si>
  <si>
    <t>en association avec le lénalidomide et la dexaméthasone, ou le bortézomib et la dexaméthasone, pour le traitement des patients adultes atteints d'un myélome multiple ayant reçu au moins un traitement antérieur</t>
  </si>
  <si>
    <t>En association avec pomalidomide et dexamethasone dans le traitement du Myélome Multiple après au moins deux lignes de traitement comprenant au moins du lenalidomide et un inhibiteur du protéasome,Chez les patients adultes réfractaires à la dernière ligne</t>
  </si>
  <si>
    <t xml:space="preserve">en monothérapie, pour le traitement des patients adultes atteints d'un myélome multiple en rechute et réfractaire, pour lesquels les traitements antérieurs incluaient un inhibiteur du protéasome et un agent immunomodulateur et dont la maladie a progressé </t>
  </si>
  <si>
    <t>Epilepsies partielles avec ou sans généralisation secondaire en monothérapie (chez l'adulte et l'adolescent à partir de 12 ans) ou en association (chez l'adulte et l'enfant à partir de 6 ans) Chez les patients ne pouvant avaler les comprimés</t>
  </si>
  <si>
    <t>Et en l’absence de déficit en G6PD</t>
  </si>
  <si>
    <t>Hyperinsulinisme, Chez les patients qui ne peuvent pas avaler les comprimés</t>
  </si>
  <si>
    <t>Hypersomnie idiopathique,En cas de réponse insuffisante ou échec à l’un des médicaments suivants bénéficiant d’une AMM, par exemple : modafinil , Après avis favorable d’un cardiologue sur l’initiation ou la poursuite du traitement(Modiodal), méthylphénida</t>
  </si>
  <si>
    <t>Hypotension orthostatique (dysaustonomie) primitive, Après échec aux traitements standards : Gutron (midodrine) et Flucortac (fludrocortisone)</t>
  </si>
  <si>
    <t>Induction de tolérance immune en cas d’échec ou d’intolérance aux autres traitements de la même classe</t>
  </si>
  <si>
    <t>Infection à adénovirus</t>
  </si>
  <si>
    <t>infection à BK virus</t>
  </si>
  <si>
    <t>infection à CMV en situation d’échec, de résistance ou d’intolérance au (val)ganciclovir et foscarnet</t>
  </si>
  <si>
    <t xml:space="preserve">Infection à CMV
</t>
  </si>
  <si>
    <t>infection à HHV6 en situation d’échec ou d’intolérance au (val)ganciclovir et foscarnet</t>
  </si>
  <si>
    <t>infection à HSV en situation d’échec, de résistance ou d’intolérance au (val)aciclovir et foscarnet</t>
  </si>
  <si>
    <t>infection chronique par le virus de l’hépatite delta (VHD) chez les patients adultes présentant une cirrhose hépatique compensée, ou une fibrose hépatique sévère (fibrose de grade 3 évaluée par biopsie hépatique ou Fibroscan) Le traitement ne doit être en</t>
  </si>
  <si>
    <t>infection chronique par le virus de l’hépatite delta (VHD) chez les patients adultes présentant une fibrose hépatique de grade 2 (évaluée par biopsie hépatique ou Fibroscan) avec cytolyse hépatique persistante (ALT ≥ 2N depuis au moins 6 mois). Le traitem</t>
  </si>
  <si>
    <t>Intoxication au méthotrexate, En cas de concentration plasmatiques en méthotrexate &gt; 1 micromole/ litre
Et  chez des patients dont l’élimination du méthotrexate est retardée du fait d’une insuffisance rénale (clairance &lt; 60 ml/min ou créatininémie &gt; 1.5 L</t>
  </si>
  <si>
    <t>Intoxication et exposition à des produits chimiques et substances nocives, intention non déterminée (cyanure) chez l'adulte</t>
  </si>
  <si>
    <t>les adultes dans le traitement de la sclérose en plaques : formes progressives primaires ou secondaires (sans poussée depuis au moins 1 an)</t>
  </si>
  <si>
    <t>Leucémie Aiguë Myéloïde en rechute ou réfractaire, IDH 2 positive, Patients en rechute cytologique confirmée, A partir de la 3e  ligne pour les patients éligibles à une chimiothérapie d’induction en vue d’une allogreffe (patients ayant reçu une 1ère  lign</t>
  </si>
  <si>
    <t xml:space="preserve">Leucémie Aiguë Myéloïde en rechute ou réfractaire, IDH 2 positive, Patients en rechute cytologique confirmée, A partir de la A partir de la 2e  ligne pour les patients non éligibles à une chimiothérapie d’induction en vue d’une allogreffe (patients ayant </t>
  </si>
  <si>
    <t>leucémie lymphoïde chronique (LLC), en association avec le chlorambucil ou la bendamustine chez des patients qui n’ont pas reçu de traitement préalable et inéligibles à un traitement à base de fludarabine.</t>
  </si>
  <si>
    <t>Leucodystrophie</t>
  </si>
  <si>
    <t>Lymphome T cutané ou périphérique,En rechute ou réfractaire à au moins 2 lignes de traitement,ET taux de plaquettes ≥ 75 G/L, ET taux de polynucléaires neutrophiles ≥ 1.5 G/L, Chez l’adulte</t>
  </si>
  <si>
    <t>Maladie de Parkinson, syndrome parkinsonien Chez les patients qui ne peuvent pas avaler les capsules de Mantadix</t>
  </si>
  <si>
    <t>Maladie de Wilson,En cas d’échec, d’intolérance ou de contre-indication au Trolovol (D-pénicillamine) et au Cuprior (tétrachlorhydrate de trientine).</t>
  </si>
  <si>
    <t>Maladies héréditaires du métabolisme intracellulaire de la vitamine B12 Chez les patients ne pouvant avaler les comprimés</t>
  </si>
  <si>
    <t>mélanome non résécable ou métastatique, chez les adultes porteurs d’une mutation BRAF V600</t>
  </si>
  <si>
    <t>Narcolepsie avec ou sans cataplexie, En cas de réponse insuffisante ou échec à l’un des médicaments suivants bénéficiant d’une AMM, par exemple : modafinil (Modiodal), méthylphénidate (Ritaline), pitolisant (Wakix), oxybate de sodium (Xyrem), Après avis f</t>
  </si>
  <si>
    <t>Néovascularisation cornéenne</t>
  </si>
  <si>
    <t>Néphroprotection dans le cadre de chimiothérapie hyperthermique intrapéritonéale (CHIP) avec du cisplatine chez l'adulte</t>
  </si>
  <si>
    <t>Papillomatose laryngée et/ou respiratoire basse réfractaire au traitement chirurgical, après avis collégial</t>
  </si>
  <si>
    <t>Patient adulte avec infection pulmonaire à mycobactéries non tuberculeuses  (MNT),Et échec ou réponse insuffisante à 1 ou plusieurs lignes de multithérapie antibiotique ciblée selon l’antibiogramme de la bactérie,Et pas de possibilité de poursuivre un tra</t>
  </si>
  <si>
    <t>patients adultes atteints d’un carcinome à cellules de Merkel (CCM) métastatique, dont la maladie a progressé après avoir reçu au moins une ligne de chimiothérapie antérieure</t>
  </si>
  <si>
    <t>patients adultes atteints de sclérose en plaques primaire progressive (SEP-PP) à un stade précoce en termes de durée de la maladie et de niveau du handicap, associé à des données d’imagerie caractéristiques d’une activité inflammatoire.</t>
  </si>
  <si>
    <t>patients atteints d'hémophilie A (déficit congénital en facteur VIII) avec inhibiteurs anti-facteur VIII</t>
  </si>
  <si>
    <t>patients atteints d'hémophilie A sévère (déficit congénital en facteur VIII, FVIII &lt; 1 %) sans inhibiteur anti-facteur VIII</t>
  </si>
  <si>
    <t>Prévention de la varicelle après un contact avec des malades, de préférence dans les 96 heures et dans un délai maximal de 10 jours après l’exposition, chez les femmes enceintes séronégatives ou de statut sérologique inconnu</t>
  </si>
  <si>
    <t>Prévention de la varicelle après un contact avec des malades, de préférence dans les 96 heures et dans un délai maximal de 10 jours après l’exposition, chez les sujets immunodéprimés</t>
  </si>
  <si>
    <t>Prévention ou traitement du déficit en vitamine E,En cas de syndrome de malabsorption en lien notamment avec une cholestase, une insuffisance intestinale ou une insuffisance pancréatique incluant la mucoviscidose,Chez les patients ne pouvant avaler les fo</t>
  </si>
  <si>
    <t>Prurit cicatriciel du brûlé,En cas d’ échec de l’association d'antiprurigineux incluant un agent d’action centrale (gabapentine) et un agent d’action périphérique.</t>
  </si>
  <si>
    <t>Pseudo-épisode d'accident vasculaire cérébral (stroke-like episode) dans le syndrome de MELAS (Mitochondrial myopathy Encephalopathy Lactic Acidosis and Stroke-like episodes)</t>
  </si>
  <si>
    <t>Pseudoxanthome chez l'adulte</t>
  </si>
  <si>
    <t>Syndrome des vomissements cycliques</t>
  </si>
  <si>
    <t>Syndrome PROS/ CLOVES</t>
  </si>
  <si>
    <t>TDAH de l’adulte</t>
  </si>
  <si>
    <t>TDHA enfants et adolescents après échec des traitements bénéficiant d’une AMM dans l’indication</t>
  </si>
  <si>
    <t>Test de stimulation de la GH lorsque l’insuline est contre indiqué</t>
  </si>
  <si>
    <t>Traitement à visée "altruiste" du paludisme à Plasmodium falciparum  selon les recommandations disponibles sur le site du Haut Conseil de la Santé Publique  pour les territoires de Guyane et Mayotte</t>
  </si>
  <si>
    <t>Traitement adjuvant des convulsions associées au syndrome de Lennox-Gastaut (SLG) ou au syndrome de Dravet (SD) en association avec du clobazam, chez les patients de 2 ans et plus, Après échec des traitements antérieurs, Et en association à au moins un tr</t>
  </si>
  <si>
    <t>Traitement curatif de la pneumocystose, Et en échec, intolérance ou contre-indication au cotrimoxazol Et en l’absence de déficit en G6PD</t>
  </si>
  <si>
    <t>Traitement de la kératite sévère chez des patients adultes présentant une sécheresse oculaire et qui ne s’améliorent pas malgré l’instillation de substituts lacrymaux, Et en cas d’intolérance caractérisée à lkervis (médicament contenant de la ciclosporine</t>
  </si>
  <si>
    <t>Traitement de la leucémie lymphoïde chronique à cellules B (LLC-B) pour laquelle une polychimiothérapie comportant de la fludarabine n’est pas appropriée</t>
  </si>
  <si>
    <t>Traitement de Leucémie pro-lymphocytaire T</t>
  </si>
  <si>
    <t>Traitement radical du paludisme à Plasmodium vivax  ou Plasmodium ovale</t>
  </si>
  <si>
    <t>Traumatisme crânien sévère chez un patient en état végétatif ou en état de conscience minimale chez les patients qui ne peuvent pas avaler les capsules de Mantadix</t>
  </si>
  <si>
    <t>Troubles du comportement (ex démence fronto-temporale) liés à une pathologie neurodégénérative</t>
  </si>
  <si>
    <t>troubles du sommeil dans la maladie d'Alzheimer</t>
  </si>
  <si>
    <t>Tuberculose multi-résistante (= résistance à isoniazide et rifampicine)</t>
  </si>
  <si>
    <t>Tuberculose multi-résistante, En l’absence de traitement disponible et approprié au vu de l’antibiogramme, Et  en cas impossibilité d’utiliser la voie orale</t>
  </si>
  <si>
    <t>Myasthénie congénitale (notamment avec mutation DOK7),Et réfractaire à la 3.4- DAP</t>
  </si>
  <si>
    <t>Douleurs cancéreuses Chez les patients insuffisamment soulagés par les opioïdes de niveau 3 ou présentant des effets indésirables à ces opioïdes Et   lorsque les autres voies d'administration ne peuvent être envisagées</t>
  </si>
  <si>
    <t>Ou Troubles du rythme</t>
  </si>
  <si>
    <t>Chez les patients qui ne peuvent pas avaler les comprimés</t>
  </si>
  <si>
    <t>Ou Tétralogie de Fallot</t>
  </si>
  <si>
    <t>Ou Syndrome du QT long congénital</t>
  </si>
  <si>
    <t>Hypertension artérielle Ou Insuffisance cardiaque Ou Cardiomyopathies Ou Troubles du rythme Ou Tétralogie de Fallot Ou Syndrome du QT long congénital Ou Syndrome de Marfan Ou Hyperthyroïdie néonatale Ou Hyperthyroïdie néonatale Ou Tachycardie supra ventri</t>
  </si>
  <si>
    <t>Mucoviscidose grave engageant le pronostic vital  à court ou moyen terme chez les patients agés de 12 ans et plus</t>
  </si>
  <si>
    <t>Ou Syndrome de Marfan</t>
  </si>
  <si>
    <t>Ou Hyperthyroïdie néonatale</t>
  </si>
  <si>
    <t>Ou Tachycardie supra ventriculaire</t>
  </si>
  <si>
    <t>Total général</t>
  </si>
  <si>
    <t>légende</t>
  </si>
  <si>
    <t xml:space="preserve">Nom, dosage, forme pharmaceutique de la spécialité </t>
  </si>
  <si>
    <t xml:space="preserve">Dénomination Commune Internationale </t>
  </si>
  <si>
    <t>code UCD (13 chiffres)</t>
  </si>
  <si>
    <t>ATU CHU Limoges</t>
  </si>
  <si>
    <t>68Ga-NODAGA-exendin 50 µg, poudreNominativeSans objet : ATUn</t>
  </si>
  <si>
    <t>68Ga-NODAGA-exendin 50 µg, poudre</t>
  </si>
  <si>
    <t>68Ga-NODAGA-exendin</t>
  </si>
  <si>
    <t>3400894559146</t>
  </si>
  <si>
    <t>ABT-414 100 mg, poudre pour solution à diluer pour perfusionNominativeSans objet : ATUn</t>
  </si>
  <si>
    <t>ABT-414 100 mg, poudre pour solution à diluer pour perfusion</t>
  </si>
  <si>
    <t>dépatuxizumab mafodotine</t>
  </si>
  <si>
    <t>ABT-414 20 mg, poudre pour solution à diluer pour perfusionNominativeSans objet : ATUn</t>
  </si>
  <si>
    <t>ABT-414 20 mg, poudre pour solution à diluer pour perfusion</t>
  </si>
  <si>
    <t>ABT-494 30 mg, compriméNominativeSans objet : ATUn</t>
  </si>
  <si>
    <t>ABT-494 30 mg, comprimé</t>
  </si>
  <si>
    <t>upadacitinib</t>
  </si>
  <si>
    <t>ABT-494  15 mg, comprimé NominativeSans objet : ATUn</t>
  </si>
  <si>
    <t>ABT-494  15 mg, comprimé </t>
  </si>
  <si>
    <t>ACALABRUTINIB 100 mgNominativeSans objet : ATUn</t>
  </si>
  <si>
    <t>ACALABRUTINIB 100 mg</t>
  </si>
  <si>
    <t>acalabrutinib</t>
  </si>
  <si>
    <t>ADAGEN 250 U/ml, solution injectableNominativeSans objet : ATUn</t>
  </si>
  <si>
    <t>ADAGEN 250 U/ml, solution injectable</t>
  </si>
  <si>
    <t>pégademase bovine</t>
  </si>
  <si>
    <t>ADV7103, granulés à libération prolongéeNominativeSans objet : ATUn</t>
  </si>
  <si>
    <t>ADV7103, granulés à libération prolongée</t>
  </si>
  <si>
    <t>citrate de potassium et bicarbonate de potassium</t>
  </si>
  <si>
    <t>ALINIA 100 mg/5 ml, suspension buvableNominativeSans objet : ATUn</t>
  </si>
  <si>
    <t>ALINIA 100 mg/5 ml, suspension buvable</t>
  </si>
  <si>
    <t>nitazoxanide</t>
  </si>
  <si>
    <t>ALINIA 500 mg, compriméNominativeSans objet : ATUn</t>
  </si>
  <si>
    <t>ALINIA 500 mg, comprimé</t>
  </si>
  <si>
    <t>ALPELISIB 200 mg, comprimé pelliculéNominativeCancer du sein</t>
  </si>
  <si>
    <t>ALPELISIB 200 mg, comprimé pelliculé</t>
  </si>
  <si>
    <t>alpelisib</t>
  </si>
  <si>
    <t>ALPELISIB 200 mg, comprimé pelliculéNominativeSyndrome PROS/ CLOVES</t>
  </si>
  <si>
    <t xml:space="preserve">ALPELISIB 200 mg, comprimé pelliculéCohorteL’alpelisib en association au fulvestrant est indiqué chez les hommes et les femmes ménopausées atteints d’un cancer du sein localement avancé ou métastatique, avec récepteurs hormonaux positifs (RH+), HER2-négatifs, présentant une mutation PIK3CA, en échec d’au moins 2 lignes de traitements en situation métastatique incluant un anti-aromatase et un inhibiteur CDK4/6 sauf s'ils n'étaient pas éligibles à ce type de traitement, ne présentant pas de propagation viscérale symptomatique, ne présentant pas de cancer du sein inflammatoire.
</t>
  </si>
  <si>
    <t xml:space="preserve">L’alpelisib en association au fulvestrant est indiqué chez les hommes et les femmes ménopausées atteints d’un cancer du sein localement avancé ou métastatique, avec récepteurs hormonaux positifs (RH+), HER2-négatifs, présentant une mutation PIK3CA, en échec d’au moins 2 lignes de traitements en situation métastatique incluant un anti-aromatase et un inhibiteur CDK4/6 sauf s'ils n'étaient pas éligibles à ce type de traitement, ne présentant pas de propagation viscérale symptomatique, ne présentant pas de cancer du sein inflammatoire.
</t>
  </si>
  <si>
    <t>ALPELISIB 50 mg, comprimé pelliculéNominativeCancer du sein</t>
  </si>
  <si>
    <t>ALPELISIB 50 mg, comprimé pelliculé</t>
  </si>
  <si>
    <t>ALPELISIB 50 mg, comprimé pelliculéNominativeSyndrome PROS/ CLOVES</t>
  </si>
  <si>
    <t xml:space="preserve">ALPELISIB 50 mg, comprimé pelliculéCohorteL’alpelisib en association au fulvestrant est indiqué chez les hommes et les femmes ménopausées atteints d’un cancer du sein localement avancé ou métastatique,  
- avec récepteurs hormonaux positifs (RH+),  
- HER2-négatifs,  
- présentant une mutation PIK3CA,  
- en échec d’au moins 2 lignes de traitements en situation métastatique incluant un anti-aromatase et un inhibiteur CDK4/6 sauf s'ils n'étaient pas éligibles à ce type de traitement, 
- ne présentant pas de propagation viscérale symptomatique, 
-ne présentant pas de cancer du sein inflammatoire. 
</t>
  </si>
  <si>
    <t xml:space="preserve">L’alpelisib en association au fulvestrant est indiqué chez les hommes et les femmes ménopausées atteints d’un cancer du sein localement avancé ou métastatique,  
- avec récepteurs hormonaux positifs (RH+),  
- HER2-négatifs,  
- présentant une mutation PIK3CA,  
- en échec d’au moins 2 lignes de traitements en situation métastatique incluant un anti-aromatase et un inhibiteur CDK4/6 sauf s'ils n'étaient pas éligibles à ce type de traitement, 
- ne présentant pas de propagation viscérale symptomatique, 
-ne présentant pas de cancer du sein inflammatoire. 
</t>
  </si>
  <si>
    <t>ALPHAGAN P 0,15 %, collyre en solutionNominativeSans objet : ATUn</t>
  </si>
  <si>
    <t>ALPHAGAN P 0,15 %, collyre en solution</t>
  </si>
  <si>
    <t>brimonidine (tartrate)</t>
  </si>
  <si>
    <t>ALUNBRIG 180 mg comprimés pelliculésdispositif pèrenneTraitement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t>
  </si>
  <si>
    <t>ALUNBRIG 180 mg comprimés pelliculés</t>
  </si>
  <si>
    <t>brigatinib</t>
  </si>
  <si>
    <t>ALUNBRIG 180 mg comprimés pelliculésdispositif pèrenneSans objet : ATUn</t>
  </si>
  <si>
    <t>ALUNBRIG 30 mg comprimés pelliculésdispositif pèrenneTraitement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t>
  </si>
  <si>
    <t>ALUNBRIG 30 mg comprimés pelliculésdispositif pèrenneSans objet : ATUn</t>
  </si>
  <si>
    <t>ALUNBRIG 90 mg comprimés pelliculésdispositif pèrenneTraitement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t>
  </si>
  <si>
    <t>ALUNBRIG 90 mg comprimés pelliculés</t>
  </si>
  <si>
    <t>ALUNBRIG 90 mg comprimés pelliculésdispositif pèrenneSans objet : ATUn</t>
  </si>
  <si>
    <t>AMANTADINE HYDROCHLORIDE 50 mg/5 ml, siropNominativeTraumatisme crânien sévère chez un patient en état végétatif ou en état de conscience minimale chez les patients qui ne peuvent pas avaler les capsules de Mantadix</t>
  </si>
  <si>
    <t>AMANTADINE HYDROCHLORIDE 50 mg/5 ml, sirop</t>
  </si>
  <si>
    <t>amantadine</t>
  </si>
  <si>
    <t>AMANTADINE HYDROCHLORIDE 50 mg/5 ml, siropNominativeMaladie de Parkinson, syndrome parkinsonien Chez les patients qui ne peuvent pas avaler les capsules de Mantadix</t>
  </si>
  <si>
    <t>AMGLIDIA 0.6 mg/ml, solution buvableNominativeSans objet : ATUn</t>
  </si>
  <si>
    <t>AMGLIDIA 0.6 mg/ml, solution buvable</t>
  </si>
  <si>
    <t>glibenclamide</t>
  </si>
  <si>
    <t>AMGLIDIA 6 mg/ml, solution buvableNominativeSans objet : ATUn</t>
  </si>
  <si>
    <t>AMGLIDIA 6 mg/ml, solution buvable</t>
  </si>
  <si>
    <t>AMMONUL 10%/10%, poudre et solvant pour solution injectableNominativeComa hyperammoniémique  suite à un traitement par asparaginase (hyperammoniémie secondaire)</t>
  </si>
  <si>
    <t>AMMONUL 10%/10%, poudre et solvant pour solution injectable</t>
  </si>
  <si>
    <t xml:space="preserve">benzoate de sodium et phénylacétate de sodium </t>
  </si>
  <si>
    <t>AMMONUL 10%/10%, poudre et solvant pour solution injectableNominativeComa hyperammoniémique lié à un déficit du cycle de l’urée (hyperammoniémie primaire)</t>
  </si>
  <si>
    <t>ANTAXONE 50 mg/10 ml, solution buvableNominativeSans objet : ATUn</t>
  </si>
  <si>
    <t>ANTAXONE 50 mg/10 ml, solution buvable</t>
  </si>
  <si>
    <t>naltrexone (chlorhydrate)</t>
  </si>
  <si>
    <t>ANTICHOLIUM 2 mg/5 ml, solution injectableNominativeSans objet : ATUn</t>
  </si>
  <si>
    <t>ANTICHOLIUM 2 mg/5 ml, solution injectable</t>
  </si>
  <si>
    <t>physostigmine (salicylate)</t>
  </si>
  <si>
    <t>ANTIDIPHTHERIA SERUM BUL BIO, solution injectableNominativeSans objet : ATUn</t>
  </si>
  <si>
    <t>ANTIDIPHTHERIA SERUM BUL BIO, solution injectable</t>
  </si>
  <si>
    <t>immunoglobuline équine antidiphtérique</t>
  </si>
  <si>
    <t>ANTIVIPMYN TRI, solution injectableNominativeSans objet : ATUn</t>
  </si>
  <si>
    <t>ANTIVIPMYN TRI, solution injectable</t>
  </si>
  <si>
    <t>Immunoglobulines équines</t>
  </si>
  <si>
    <t>APALUTAMIDE 60 MG, comprimé pelliculéCohorteTraitement des hommes atteints d’un cancer de la prostate résistant à la castration non métastatique (nmCRPC) avec un temps de doublement du taux de PSA inférieur ou égal à 10 mois</t>
  </si>
  <si>
    <t>APALUTAMIDE 60 MG, comprimé pelliculé</t>
  </si>
  <si>
    <t>apalutamide</t>
  </si>
  <si>
    <t>APALUTAMIDE 60 MG, comprimé pelliculéNominativeSans objet : ATUn</t>
  </si>
  <si>
    <t>ARIKAYCE 70 mg/ml, suspension pour inhalation par nébuliseurNominativePatient adulte avec infection pulmonaire à mycobactéries non tuberculeuses  (MNT),Et échec ou réponse insuffisante à 1 ou plusieurs lignes de multithérapie antibiotique ciblée selon l’antibiogramme de la bactérie,Et pas de possibilité de poursuivre un traitement par amikacine par voie injectable : effets systémiques mal tolérés ou durée prolongée non envisageable,Et après avis favorable (l’avis doit être transmis avec la demande d’ATU pour l’initiation du traitement) de : Centre National de Référence (CNR) des Mycobactéries et de la Résistance des Mycobactéries aux Antituberculeux - CHU Pitié Salpêtrière (réunion de concertation pluridisciplinaire mycobactéries non tuberculeuses RCP MNT)
ou Pneumologue référent mycobactéries non tuberculeuses – cf. CHU Amiens (RCP MNT), Et absence d’antécédents d’hypersensibilité aux aminosides, à l’amikacine ou à l’un des excipients du produit, Absence de myasthénie</t>
  </si>
  <si>
    <t>ARIKAYCE 70 mg/ml, suspension pour inhalation par nébuliseur</t>
  </si>
  <si>
    <t>amikacine liposomale</t>
  </si>
  <si>
    <t>Patient adulte avec infection pulmonaire à mycobactéries non tuberculeuses  (MNT),Et échec ou réponse insuffisante à 1 ou plusieurs lignes de multithérapie antibiotique ciblée selon l’antibiogramme de la bactérie,Et pas de possibilité de poursuivre un traitement par amikacine par voie injectable : effets systémiques mal tolérés ou durée prolongée non envisageable,Et après avis favorable (l’avis doit être transmis avec la demande d’ATU pour l’initiation du traitement) de : Centre National de Référence (CNR) des Mycobactéries et de la Résistance des Mycobactéries aux Antituberculeux - CHU Pitié Salpêtrière (réunion de concertation pluridisciplinaire mycobactéries non tuberculeuses RCP MNT)
ou Pneumologue référent mycobactéries non tuberculeuses – cf. CHU Amiens (RCP MNT), Et absence d’antécédents d’hypersensibilité aux aminosides, à l’amikacine ou à l’un des excipients du produit, Absence de myasthénie</t>
  </si>
  <si>
    <t>ARZERRA 100 mg, solution pour perfusionNominativeleucémie lymphoïde chronique (LLC), en association avec le chlorambucil ou la bendamustine chez des patients qui n’ont pas reçu de traitement préalable et inéligibles à un traitement à base de fludarabine.</t>
  </si>
  <si>
    <t>ARZERRA 100 mg, solution pour perfusion</t>
  </si>
  <si>
    <t>ofatumumab</t>
  </si>
  <si>
    <t>oui</t>
  </si>
  <si>
    <t>ARZERRA 1000 mg, solution pour perfusionNominativeleucémie lymphoïde chronique (LLC), en association avec le chlorambucil ou la bendamustine chez des patients qui n’ont pas reçu de traitement préalable et inéligibles à un traitement à base de fludarabine.</t>
  </si>
  <si>
    <t>ARZERRA 1000 mg, solution pour perfusion</t>
  </si>
  <si>
    <t>ASCIMINIB 40 mg, compriméNominativeSans objet : ATUn</t>
  </si>
  <si>
    <t>ASCIMINIB 40 mg, comprimé</t>
  </si>
  <si>
    <t>asciminib </t>
  </si>
  <si>
    <t>ASUNERCEPT 200 mg/10 ml, solution à diluer pour perfusionNominativeSans objet : ATUn</t>
  </si>
  <si>
    <t>ASUNERCEPT 200 mg/10 ml, solution à diluer pour perfusion</t>
  </si>
  <si>
    <t>asunercept</t>
  </si>
  <si>
    <t>Atezolizumab 840 mg, solution à diluer pour perfusionCohorteEn association au nab-paclitaxel ou au paclitaxel est indiqué dans le traitement des patients adultes atteints d’un cancer du sein triple négatif localement avancé non résécable ou métastatique, dont les tumeurs présentent une expression de PD-L1 ≥ 1 % et n’ayant pas précédemment reçu de chimiothérapie en situation métastatique</t>
  </si>
  <si>
    <t>Atezolizumab 840 mg, solution à diluer pour perfusion</t>
  </si>
  <si>
    <t>atezolizumab</t>
  </si>
  <si>
    <t>En association au nab-paclitaxel ou au paclitaxel est indiqué dans le traitement des patients adultes atteints d’un cancer du sein triple négatif localement avancé non résécable ou métastatique, dont les tumeurs présentent une expression de PD-L1 ≥ 1 % et n’ayant pas précédemment reçu de chimiothérapie en situation métastatique</t>
  </si>
  <si>
    <t>ATGAM 50 mg/ml, solution injectableCohorteTraitement des formes modérées à sévères d’aplasie médullaire acquise, en association avec la ciclosporine chez l’adulte et l’enfant de plus de 2 ans ne pouvant pas recevoir de greffe de moelle osseuse</t>
  </si>
  <si>
    <t>ATGAM 50 mg/ml, solution injectable</t>
  </si>
  <si>
    <t>immunoglobuline équine anti-thymocytes humains</t>
  </si>
  <si>
    <t>ATGAM 50 mg/ml, solution injectableNominativeSans objet : ATUn</t>
  </si>
  <si>
    <t>ATTENTIN 5 mg, compriméNominativeHypersomnie idiopathique,En cas de réponse insuffisante ou échec à l’un des médicaments suivants bénéficiant d’une AMM, par exemple : modafinil , Après avis favorable d’un cardiologue sur l’initiation ou la poursuite du traitement(Modiodal), méthylphénidate (Ritaline), pitolisant (Wakix), oxybate de sodium (Xyrem),Après avis favorable d’un cardiologue sur l’initiation ou la poursuite du traitement</t>
  </si>
  <si>
    <t>ATTENTIN 5 mg, comprimé</t>
  </si>
  <si>
    <t>dexamphétamine</t>
  </si>
  <si>
    <t>Hypersomnie idiopathique,En cas de réponse insuffisante ou échec à l’un des médicaments suivants bénéficiant d’une AMM, par exemple : modafinil , Après avis favorable d’un cardiologue sur l’initiation ou la poursuite du traitement(Modiodal), méthylphénidate (Ritaline), pitolisant (Wakix), oxybate de sodium (Xyrem),Après avis favorable d’un cardiologue sur l’initiation ou la poursuite du traitement</t>
  </si>
  <si>
    <t>ATTENTIN 5 mg, compriméNominativeNarcolepsie avec ou sans cataplexie, En cas de réponse insuffisante ou échec à l’un des médicaments suivants bénéficiant d’une AMM, par exemple : modafinil (Modiodal), méthylphénidate (Ritaline), pitolisant (Wakix), oxybate de sodium (Xyrem), Après avis favorable d’un cardiologue sur l’initiation ou la poursuite du traitement</t>
  </si>
  <si>
    <t>Narcolepsie avec ou sans cataplexie, En cas de réponse insuffisante ou échec à l’un des médicaments suivants bénéficiant d’une AMM, par exemple : modafinil (Modiodal), méthylphénidate (Ritaline), pitolisant (Wakix), oxybate de sodium (Xyrem), Après avis favorable d’un cardiologue sur l’initiation ou la poursuite du traitement</t>
  </si>
  <si>
    <t>AVAPRITINIB 100 mg, compriméNominativeSans objet : ATUn</t>
  </si>
  <si>
    <t>AVAPRITINIB 100 mg, comprimé</t>
  </si>
  <si>
    <t>avapritinib</t>
  </si>
  <si>
    <t>340089444632 3</t>
  </si>
  <si>
    <t>Avastin® 25mg/ml, solution à diluer pour perfusiondispositif pèrenneEn association au paclitaxel, est indiqué en première ligne de traitement du cancer du sein métastatique HER2 négatif et récepteurs hormonaux (RH) négatifs (triple négatif).</t>
  </si>
  <si>
    <t>bevacizumab</t>
  </si>
  <si>
    <t>AVIGAN 200 mg, compriméNominativeSans objet : ATUn</t>
  </si>
  <si>
    <t>AVIGAN 200 mg, comprimé</t>
  </si>
  <si>
    <t>favipiravir</t>
  </si>
  <si>
    <t>BAT, solution à diluer pour perfusionNominativeSans objet : ATUn</t>
  </si>
  <si>
    <t>BAT, solution à diluer pour perfusion</t>
  </si>
  <si>
    <t>Botulism Antitoxin Heptavalent (A, B, C, D, E, F, G)-(Equine)</t>
  </si>
  <si>
    <t>BAVENCIO® 20 mg/ml, solution à diluer pour perfusiondispositif pèrennepatients adultes atteints d’un carcinome à cellules de Merkel (CCM) métastatique, dont la maladie a progressé après avoir reçu au moins une ligne de chimiothérapie antérieure</t>
  </si>
  <si>
    <t>BAVENCIO® 20 mg/ml, solution à diluer pour perfusion</t>
  </si>
  <si>
    <t>avelumab</t>
  </si>
  <si>
    <t>BELANTAMAB MAFODOTIN 20 mg/ml, solution à diluer pour perfusionNominativeSans objet : ATUn</t>
  </si>
  <si>
    <t>BELANTAMAB MAFODOTIN 20 mg/ml, solution à diluer pour perfusion</t>
  </si>
  <si>
    <t>belantamab mafodotin</t>
  </si>
  <si>
    <t>BELEODAQ 500 mg , poudre pour solution injectableNominativeSans objet : ATUn</t>
  </si>
  <si>
    <t>BELEODAQ 500 mg , poudre pour solution injectable</t>
  </si>
  <si>
    <t>belinostat</t>
  </si>
  <si>
    <t>BELLAFIT 0,5 mg/ml, solution buvable en gouttesNominativeSans objet : ATUn</t>
  </si>
  <si>
    <t>BELLAFIT 0,5 mg/ml, solution buvable en gouttes</t>
  </si>
  <si>
    <t>atropine (sulfate)</t>
  </si>
  <si>
    <t>BIOBAG, sachetNominativeSans objet : ATUn</t>
  </si>
  <si>
    <t>BIOBAG, sachet</t>
  </si>
  <si>
    <t>larves de Lucilia sericata</t>
  </si>
  <si>
    <t>BISANTRENE 250 mg, poudre pour solution pour perfusionNominativeSans objet : ATUn</t>
  </si>
  <si>
    <t>BISANTRENE 250 mg, poudre pour solution pour perfusion</t>
  </si>
  <si>
    <t>bisantrene</t>
  </si>
  <si>
    <t>BOTHROFAV 10 ml, solution pour perfusionNominativeSans objet : ATUn</t>
  </si>
  <si>
    <t>BOTHROFAV 10 ml, solution pour perfusion</t>
  </si>
  <si>
    <t>fragments F(ab')2 d'immunoglobulines T antivenin d’origine équine</t>
  </si>
  <si>
    <t>BRAFTOVI® 50 mg gélulesdispositif pèrennemélanome non résécable ou métastatique, chez les adultes porteurs d’une mutation BRAF V600</t>
  </si>
  <si>
    <t>BRAFTOVI® 50 mg gélules</t>
  </si>
  <si>
    <t>encorafenib</t>
  </si>
  <si>
    <t>BRAFTOVI® 75 mg gélulesdispositif pèrennemélanome non résécable ou métastatique, chez les adultes porteurs d’une mutation BRAF V600</t>
  </si>
  <si>
    <t>BRAFTOVI® 75 mg gélules</t>
  </si>
  <si>
    <t>BRETSCHNEIDER 1000ml, solution de cardioplégieCohorteCardioplégie et protection myocardique au cours des interventions de chirurgie cardiaque dont le temps de clampage est supérieur à 90 min.</t>
  </si>
  <si>
    <t>BRETSCHNEIDER 1000ml, solution de cardioplégie</t>
  </si>
  <si>
    <t>solution de cardioplégie</t>
  </si>
  <si>
    <t>BRETSCHNEIDER 1000ml, solution de cardioplégieNominativeSans objet : ATUn</t>
  </si>
  <si>
    <t>BRETSCHNEIDER 2000ml, solution de cardioplégieCohorteCardioplégie et protection myocardique au cours des interventions de chirurgie cardiaque dont le temps de clampage est supérieur à 90 min.</t>
  </si>
  <si>
    <t>BRETSCHNEIDER 2000ml, solution de cardioplégie</t>
  </si>
  <si>
    <t>BRETSCHNEIDER 2000ml, solution de cardioplégieNominativeSans objet : ATUn</t>
  </si>
  <si>
    <t>BRETSCHNEIDER 5000ml, solution de cardioplégieCohorteCardioplégie et protection myocardique au cours des interventions de chirurgie cardiaque dont le temps de clampage est supérieur à 90 min.</t>
  </si>
  <si>
    <t>BRETSCHNEIDER 5000ml, solution de cardioplégie</t>
  </si>
  <si>
    <t>BRETSCHNEIDER 5000ml, solution de cardioplégieNominativeSans objet : ATUn</t>
  </si>
  <si>
    <t>BRETSCHNEIDER 500ml, solution de cardioplégieCohorteCardioplégie et protection myocardique au cours des interventions de chirurgie cardiaque dont le temps de clampage est supérieur à 90 min.</t>
  </si>
  <si>
    <t>BRETSCHNEIDER 500ml, solution de cardioplégie</t>
  </si>
  <si>
    <t>BRETSCHNEIDER 500ml, solution de cardioplégieNominativeSans objet : ATUn</t>
  </si>
  <si>
    <t>BREVIMYTAL HIKMA 500 mg, poudre pour solution injectableNominativeSans objet : ATUn</t>
  </si>
  <si>
    <t>BREVIMYTAL HIKMA 500 mg, poudre pour solution injectable</t>
  </si>
  <si>
    <t>méthohexital sodique</t>
  </si>
  <si>
    <t>BRIGATINIB 180 mg, comprimé pelliculéNominativeSans objet : ATUn</t>
  </si>
  <si>
    <t>BRIGATINIB 180 mg, comprimé pelliculé</t>
  </si>
  <si>
    <t xml:space="preserve">BRIGATINIB 180 mg, comprimé pelliculéCohorteTraitement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
</t>
  </si>
  <si>
    <t xml:space="preserv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
</t>
  </si>
  <si>
    <t>BRIGATINIB 30 mg, compriméNominativeSans objet : ATUn</t>
  </si>
  <si>
    <t>BRIGATINIB 30 mg, comprimé</t>
  </si>
  <si>
    <t xml:space="preserve">BRIGATINIB 30 mg, compriméCohorteTraitement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
</t>
  </si>
  <si>
    <t>BRIGATINIB 90 mg, comprimé pelliculéNominativeSans objet : ATUn</t>
  </si>
  <si>
    <t>BRIGATINIB 90 mg, comprimé pelliculé</t>
  </si>
  <si>
    <t xml:space="preserve">BRIGATINIB 90 mg, comprimé pelliculéCohorteTraitement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
</t>
  </si>
  <si>
    <t>BRINEURA® 150 mg solution pour perfusiondispositif pèrenneSans objet : ATUn</t>
  </si>
  <si>
    <t>cerliponase alfa</t>
  </si>
  <si>
    <t>BRINEURA® 150 mg solution pour perfusiondispositif pèrenneTraitement des patients atteints de lipofuscinoses ceroïdes neuronales de type 2 (CLN2), également appelée déficit en tripeptidyl peptidase-1 (TPP1).</t>
  </si>
  <si>
    <t>BROLENE 0,10%, collyre en solutionNominativeEt en l’absence de déficit en G6PD</t>
  </si>
  <si>
    <t>BROLENE 0,10%, collyre en solution</t>
  </si>
  <si>
    <t>propamidine (iséthionate)</t>
  </si>
  <si>
    <t>BULEVIRTIDE 2 mg, poudre pour solution injectableCohorteTraitement de l’infection chronique par le virus de l’hépatite delta (VHD) chez les patients adultes présentant une cirrhose hépatique compensée, ou une fibrose hépatique sévère (fibrose de grade 3 évaluée par biopsie hépatique ou Fibroscan).
Le traitement ne doit être envisagé que chez les patients infectés par le VHD depuis au moins 6 mois, tel qu’évalué par un test positif pour l’ARN du VHD et/ou les anticorps anti-VHD</t>
  </si>
  <si>
    <t>BULEVIRTIDE 2 mg, poudre pour solution injectable</t>
  </si>
  <si>
    <t xml:space="preserve">bulevirtide </t>
  </si>
  <si>
    <t>Traitement de l’infection chronique par le virus de l’hépatite delta (VHD) chez les patients adultes présentant une cirrhose hépatique compensée, ou une fibrose hépatique sévère (fibrose de grade 3 évaluée par biopsie hépatique ou Fibroscan).
Le traitement ne doit être envisagé que chez les patients infectés par le VHD depuis au moins 6 mois, tel qu’évalué par un test positif pour l’ARN du VHD et/ou les anticorps anti-VHD</t>
  </si>
  <si>
    <t>BULEVIRTIDE 2 mg, poudre pour solution injectableCohorteTraitement de l’infection chronique par le virus de l’hépatite delta (VHD) chez les patients adultes présentant une fibrose hépatique de grade 2 (évaluée par biopsie hépatique ou Fibroscan) avec cytolyse hépatique persistante (ALT ≥ 2N depuis au moins 6 mois).
Le traitement ne doit être envisagé que chez les patients infectés par le VHD depuis au moins 6 mois, tel qu’évalué par un test positif pour l’ARN du VHD et/ou les anticorps anti-VHD</t>
  </si>
  <si>
    <t>Traitement de l’infection chronique par le virus de l’hépatite delta (VHD) chez les patients adultes présentant une fibrose hépatique de grade 2 (évaluée par biopsie hépatique ou Fibroscan) avec cytolyse hépatique persistante (ALT ≥ 2N depuis au moins 6 mois).
Le traitement ne doit être envisagé que chez les patients infectés par le VHD depuis au moins 6 mois, tel qu’évalué par un test positif pour l’ARN du VHD et/ou les anticorps anti-VHD</t>
  </si>
  <si>
    <t>BULEVIRTIDE 5 mg, poudre pour solution injectableNominativeSans objet : ATUn</t>
  </si>
  <si>
    <t>BULEVIRTIDE 5 mg, poudre pour solution injectable</t>
  </si>
  <si>
    <t>BUROSUMAB 10 mg, solution injectableNominativeSans objet : ATUn</t>
  </si>
  <si>
    <t>BUROSUMAB 10 mg, solution injectable</t>
  </si>
  <si>
    <t>burosumab</t>
  </si>
  <si>
    <t>BUROSUMAB 30 mg, solution injectableNominativeSans objet : ATUn</t>
  </si>
  <si>
    <t>BUROSUMAB 30 mg, solution injectable</t>
  </si>
  <si>
    <t>BYL719 200 mg, comprimé pelliculéNominativeSans objet : ATUn</t>
  </si>
  <si>
    <t>BYL719 200 mg, comprimé pelliculé</t>
  </si>
  <si>
    <t>BYL719</t>
  </si>
  <si>
    <t>BYL719 50 mg, comprimé pelliculéNominativeSans objet : ATUn</t>
  </si>
  <si>
    <t>BYL719 50 mg, comprimé pelliculé</t>
  </si>
  <si>
    <t>caplacizumab</t>
  </si>
  <si>
    <t>CABLIVI® 10 mg, poudre et solvant pour solution injectabledispositif pèrenneSans objet : ATUn</t>
  </si>
  <si>
    <t>CABLIVI® 10 mg, poudre et solvant pour solution injectableNominativeSans objet : ATUn</t>
  </si>
  <si>
    <t>CABOTEGRAVIR 30 mg, compriméNominativeSans objet : ATUn</t>
  </si>
  <si>
    <t>CABOTEGRAVIR 30 mg, comprimé</t>
  </si>
  <si>
    <t>cabotegravir</t>
  </si>
  <si>
    <t>CABOTEGRAVIR 400 mg/2 ml, suspension injectableNominativeSans objet : ATUn</t>
  </si>
  <si>
    <t>CABOTEGRAVIR 400 mg/2 ml, suspension injectable</t>
  </si>
  <si>
    <t>CAMPATH 30 mg/ml, solution à diluer pour perfusionNominativeTraitement de Leucémie pro-lymphocytaire T</t>
  </si>
  <si>
    <t>CAMPATH 30 mg/ml, solution à diluer pour perfusion</t>
  </si>
  <si>
    <t>alemtuzumab</t>
  </si>
  <si>
    <t>CAMPATH 30 mg/ml, solution à diluer pour perfusionNominativeTraitement de la leucémie lymphoïde chronique à cellules B (LLC-B) pour laquelle une polychimiothérapie comportant de la fludarabine n’est pas appropriée</t>
  </si>
  <si>
    <t>CAPASTAT 1 g, poudre pour solution injectable
NominativeSans objet : ATUn</t>
  </si>
  <si>
    <t xml:space="preserve">CAPASTAT 1 g, poudre pour solution injectable
</t>
  </si>
  <si>
    <t>Capreomycine (sulfate)</t>
  </si>
  <si>
    <t>CAPMATINIB 200 mg, compriméNominativeSans objet : ATUn</t>
  </si>
  <si>
    <t>CAPMATINIB 200 mg, comprimé</t>
  </si>
  <si>
    <t>capmatinib</t>
  </si>
  <si>
    <t>CATAPRESS TTS 0,2 mg/24h, dispositif transdermiqueNominativeSans objet : ATUn</t>
  </si>
  <si>
    <t>CATAPRESS TTS 0,2 mg/24h, dispositif transdermique</t>
  </si>
  <si>
    <t>clonidine (chlorhydrate)</t>
  </si>
  <si>
    <t>CEDIRANIB 15 mg, compriméNominativeSans objet : ATUn</t>
  </si>
  <si>
    <t>CEDIRANIB 15 mg, comprimé</t>
  </si>
  <si>
    <t>cediranib</t>
  </si>
  <si>
    <t>CEENU 10 mg, géluleNominativeSans objet : ATUn</t>
  </si>
  <si>
    <t>CEENU 10 mg, gélule</t>
  </si>
  <si>
    <t>lomustine-CCNU</t>
  </si>
  <si>
    <t>34008 9428082 8</t>
  </si>
  <si>
    <t>CEFIDEROCOL 1 g , solution injectableNominativeSans objet : ATUn</t>
  </si>
  <si>
    <t>CEFIDEROCOL 1 g , solution injectable</t>
  </si>
  <si>
    <t>cefiderocol</t>
  </si>
  <si>
    <t>CER-001, solution pour perfusion, pas de dci,  NominativeSans objet : ATUn</t>
  </si>
  <si>
    <t>CER-001, solution pour perfusion, pas de dci,  </t>
  </si>
  <si>
    <t> CER-001</t>
  </si>
  <si>
    <t>CERITINIB 50 mg, géluleNominativeSans objet : ATUn</t>
  </si>
  <si>
    <t>CERITINIB 50 mg, gélule</t>
  </si>
  <si>
    <t>ceritinib</t>
  </si>
  <si>
    <t>CF301 10 mg/ml, solution injectableNominativeSans objet : ATUn</t>
  </si>
  <si>
    <t>CF301 10 mg/ml, solution injectable</t>
  </si>
  <si>
    <t>exebacase</t>
  </si>
  <si>
    <t>CIDOFOVIR 75 mg/ml, solution injectableNominativeinfection à HHV6 en situation d’échec ou d’intolérance au (val)ganciclovir et foscarnet</t>
  </si>
  <si>
    <t>CIDOFOVIR 75 mg/ml, solution injectable</t>
  </si>
  <si>
    <t>cidofovir</t>
  </si>
  <si>
    <t>CIDOFOVIR 75 mg/ml, solution injectableNominativeinfection à HSV en situation d’échec, de résistance ou d’intolérance au (val)aciclovir et foscarnet</t>
  </si>
  <si>
    <t>CIDOFOVIR 75 mg/ml, solution injectableNominativePapillomatose laryngée et/ou respiratoire basse réfractaire au traitement chirurgical, après avis collégial</t>
  </si>
  <si>
    <t>CIDOFOVIR 75 mg/ml, solution injectableNominativeinfection à CMV en situation d’échec, de résistance ou d’intolérance au (val)ganciclovir et foscarnet</t>
  </si>
  <si>
    <t>CIDOFOVIR 75 mg/ml, solution injectableNominativeinfection à BK virus</t>
  </si>
  <si>
    <t>CIDOFOVIR 75 mg/ml, solution injectableNominativeInfection à adénovirus</t>
  </si>
  <si>
    <t>CMX 001 10 mg/ml, suspension buvableNominativeSans objet : ATUn</t>
  </si>
  <si>
    <t>CMX 001 10 mg/ml, suspension buvable</t>
  </si>
  <si>
    <t>brincidofovir</t>
  </si>
  <si>
    <t>CMX 001 100 mg, compriméNominativeSans objet : ATUn</t>
  </si>
  <si>
    <t>CMX 001 100 mg, comprimé</t>
  </si>
  <si>
    <t>CRIZANLIZUMAB 10 mg/ml, solution à diluer pour perfusionNominativeSans objet : ATUn</t>
  </si>
  <si>
    <t>CRIZANLIZUMAB 10 mg/ml, solution à diluer pour perfusion</t>
  </si>
  <si>
    <t>crizanlizumab</t>
  </si>
  <si>
    <t>3400894500872</t>
  </si>
  <si>
    <t>CRIZOTINIB PFIZER NOURRISSONS ET ENFANTS 25 mg/ml, solution buvableNominativeSans objet : ATUn</t>
  </si>
  <si>
    <t>CRIZOTINIB PFIZER NOURRISSONS ET ENFANTS 25 mg/ml, solution buvable</t>
  </si>
  <si>
    <t>crizotinib</t>
  </si>
  <si>
    <t>CRYSVITA® 10 mg solution injectabledispositif pèrenneSans objet : ATUn</t>
  </si>
  <si>
    <t>CRYSVITA® 10 mg solution injectable</t>
  </si>
  <si>
    <t xml:space="preserve">Burosumab </t>
  </si>
  <si>
    <t>CRYSVITA® 10 mg solution injectabledispositif pèrenneTraitement des enfants à partir d’un an et des adolescents en période de croissance présentant un rachitisme hypophosphatémique lié à l’X avec lésions osseuses, et ayant une concentration sérique de phosphate &lt; 1,3 mmol/L,  mauvais répondeurs, non répondeurs ou intolérants aux traitements conventionnels.</t>
  </si>
  <si>
    <t>CRYSVITA® 30 mg, solution injectabledispositif pèrenneSans objet : ATUn</t>
  </si>
  <si>
    <t>CRYSVITA® 30 mg, solution injectabledispositif pèrenneTraitement des enfants à partir d’un an et des adolescents en période de croissance présentant un rachitisme hypophosphatémique lié à l’X avec lésions osseuses, et ayant une concentration sérique de phosphate &lt; 1,3 mmol/L,  mauvais répondeurs, non répondeurs ou intolérants aux traitements conventionnels.</t>
  </si>
  <si>
    <t>CTL019, suspension injectableNominativeSans objet : ATUn</t>
  </si>
  <si>
    <t>CTL019, suspension injectable</t>
  </si>
  <si>
    <t>tisagenlecleucel-T</t>
  </si>
  <si>
    <t>CYCLOSERINE 250 mg, géluleNominativeTuberculose multi-résistante (= résistance à isoniazide et rifampicine)</t>
  </si>
  <si>
    <t>CYCLOSERINE 250 mg, gélule</t>
  </si>
  <si>
    <t>cyclosérine</t>
  </si>
  <si>
    <t>CYSTADROPS® 0,55%, collyre en solutiondispositif pèrenneSans objet : ATUn</t>
  </si>
  <si>
    <t>CYSTADROPS® 0,55%, collyre en solution</t>
  </si>
  <si>
    <t>Mercaptamine (ou cystéamine)</t>
  </si>
  <si>
    <t xml:space="preserve">CYSTADROPS® 0,55%, collyre en solutiondispositif pèrenneChez les adultes et les enfants âgés de plus de 2 ans dans le traitement des dépôts cornéens de cystine dans la cystinose </t>
  </si>
  <si>
    <t>CYT 107 2 mg/ml, solution injectableNominativeSans objet : ATUn</t>
  </si>
  <si>
    <t>CYT 107 2 mg/ml, solution injectable</t>
  </si>
  <si>
    <t>interleukine 7</t>
  </si>
  <si>
    <t>CYTOTECT CP BIOTEST 100 U/ml, solution pour perfusion 10 mlNominativeSans objet : ATUn</t>
  </si>
  <si>
    <t>CYTOTECT CP BIOTEST 100 U/ml, solution pour perfusion 10 ml</t>
  </si>
  <si>
    <t>Immunoglobulines humaines anti-CMV</t>
  </si>
  <si>
    <t>CYTOTECT CP BIOTEST 100 U/ml, solution pour perfusion 50 mlNominativeSans objet : ATUn</t>
  </si>
  <si>
    <t>CYTOTECT CP BIOTEST 100 U/ml, solution pour perfusion 50 ml</t>
  </si>
  <si>
    <t>DABRAFENIB 10 mg /ml, poudre pour suspension buvableNominativeSans objet : ATUn</t>
  </si>
  <si>
    <t>DABRAFENIB 10 mg /ml, poudre pour suspension buvable</t>
  </si>
  <si>
    <t>dabrafenib</t>
  </si>
  <si>
    <t>DAPSONE 50 mg, compriméNominativeSans objet : ATUn</t>
  </si>
  <si>
    <t>DAPSONE 50 mg, comprimé</t>
  </si>
  <si>
    <t>dapsone</t>
  </si>
  <si>
    <t>DARZALEX® 20 mg/ml solution à diluer pour perfusiondispositif pèrenneen association avec le lénalidomide et la dexaméthasone ou avec le bortézomib, le melphalan et la prednisone pour le traitement des patients adultes atteints d'un myélome multiple nouvellement diagnostiqué et non éligibles à une autogreffe de cellules souches</t>
  </si>
  <si>
    <t>DARZALEX® 20 mg/ml solution à diluer pour perfusion</t>
  </si>
  <si>
    <t>daratumumab</t>
  </si>
  <si>
    <t>en association avec le lénalidomide et la dexaméthasone ou avec le bortézomib, le melphalan et la prednisone pour le traitement des patients adultes atteints d'un myélome multiple nouvellement diagnostiqué et non éligibles à une autogreffe de cellules souches</t>
  </si>
  <si>
    <t>DARZALEX® 20 mg/ml solution à diluer pour perfusiondispositif pèrenneen monothérapie, pour le traitement des patients adultes atteints d'un myélome multiple en rechute et réfractaire, pour lesquels les traitements antérieurs incluaient un inhibiteur du protéasome et un agent immunomodulateur et dont la maladie a progressé lors du dernier traitement.</t>
  </si>
  <si>
    <t>en monothérapie, pour le traitement des patients adultes atteints d'un myélome multiple en rechute et réfractaire, pour lesquels les traitements antérieurs incluaient un inhibiteur du protéasome et un agent immunomodulateur et dont la maladie a progressé lors du dernier traitement.</t>
  </si>
  <si>
    <t>DARZALEX® 20 mg/ml solution à diluer pour perfusiondispositif pèrenneen association avec le lénalidomide et la dexaméthasone, ou le bortézomib et la dexaméthasone, pour le traitement des patients adultes atteints d'un myélome multiple ayant reçu au moins un traitement antérieur</t>
  </si>
  <si>
    <t>DAUNOXOME 2 mg/ml, dispersion liposomale à diluer injectableNominativeSans objet : ATUn</t>
  </si>
  <si>
    <t>DAUNOXOME 2 mg/ml, dispersion liposomale à diluer injectable</t>
  </si>
  <si>
    <t>daunorubicine</t>
  </si>
  <si>
    <t>DECORENONE 50 mg, géluleNominativeSyndrome des vomissements cycliques</t>
  </si>
  <si>
    <t>DECORENONE 50 mg, gélule</t>
  </si>
  <si>
    <t>ubidécarénone</t>
  </si>
  <si>
    <t>DECORENONE, 50 mg/10 ml, solution buvableNominativeCytopathies mitochondriales</t>
  </si>
  <si>
    <t>DECORENONE, 50 mg/10 ml, solution buvable</t>
  </si>
  <si>
    <t>DEMSER 250 mg, géluleNominativeSans objet : ATUn</t>
  </si>
  <si>
    <t>DEMSER 250 mg, gélule</t>
  </si>
  <si>
    <t>métyrosine</t>
  </si>
  <si>
    <t>DESURIC 100 mg, comprimé sécableNominativeSans objet : ATUn</t>
  </si>
  <si>
    <t>DESURIC 100 mg, comprimé sécable</t>
  </si>
  <si>
    <t>benzbromarone</t>
  </si>
  <si>
    <t>DEXSOL 2mg/5ml, solution buvableNominativeSans objet : ATUn</t>
  </si>
  <si>
    <t>DEXSOL 2mg/5ml, solution buvable</t>
  </si>
  <si>
    <t>dexaméthasone (phosphate)</t>
  </si>
  <si>
    <t>DIBRO-BE MONO 850 mg, comprimé sécableNominativeSans objet : ATUn</t>
  </si>
  <si>
    <t>DIBRO-BE MONO 850 mg, comprimé sécable</t>
  </si>
  <si>
    <t>potassium (bromure)</t>
  </si>
  <si>
    <t>DIPHTERIA ANTITOXIN (EQUINE) 1000 IU/ml, solution injectableNominativeSans objet : ATUn</t>
  </si>
  <si>
    <t>DIPHTERIA ANTITOXIN (EQUINE) 1000 IU/ml, solution injectable</t>
  </si>
  <si>
    <t>DODECAVIT 5 mg/ml, solution injectableNominativeMaladies héréditaires du métabolisme intracellulaire de la vitamine B12 Chez les patients ne pouvant avaler les comprimés</t>
  </si>
  <si>
    <t>DODECAVIT 5 mg/ml, solution injectable</t>
  </si>
  <si>
    <t>hydroxocobalamine (acétate)</t>
  </si>
  <si>
    <t>DOPS OD 100 mg, comprimé orodispersibleNominativeHypotension orthostatique (dysaustonomie) primitive, Après échec aux traitements standards : Gutron (midodrine) et Flucortac (fludrocortisone)</t>
  </si>
  <si>
    <t>DOPS OD 100 mg, comprimé orodispersible</t>
  </si>
  <si>
    <t>droxidopa</t>
  </si>
  <si>
    <t>DOPS OD 200 mg, comprimé orodispersibleNominativeHypotension orthostatique (dysaustonomie) primitive, Après échec aux traitements standards : Gutron (midodrine) et Flucortac (fludrocortisone)</t>
  </si>
  <si>
    <t>DOPS OD 200 mg, comprimé orodispersible</t>
  </si>
  <si>
    <t>DORIBAX 500 mg, poudre pour solution pour perfusionNominativeSans objet : ATUn</t>
  </si>
  <si>
    <t>DORIBAX 500 mg, poudre pour solution pour perfusion</t>
  </si>
  <si>
    <t>Doripeneme</t>
  </si>
  <si>
    <t>DOTA-NOC 50 µg, poudre pour solution injectableNominativeSans objet : ATUn</t>
  </si>
  <si>
    <t>DOTA-NOC 50 µg, poudre pour solution injectable</t>
  </si>
  <si>
    <t>DOTA-[Nal3]-octreotide</t>
  </si>
  <si>
    <t>DUPIXENT® 300 mg, solution injectable en seringue prérempliedispositif pèrennedermatite atopique modérée à sévère de l’adulte qui nécessite un traitement systémique. Il est indiqué en cas de contre-indication, d’intolérance ou d’échec avec les traitements systémiques disponibles.</t>
  </si>
  <si>
    <t>DUPIXENT® 300 mg, solution injectable en seringue préremplie</t>
  </si>
  <si>
    <t>dupilumab</t>
  </si>
  <si>
    <t>EDROPHONIUM INJECTION BP 10mg/1ml, solution injectableNominativeSans objet : ATUn</t>
  </si>
  <si>
    <t>EDROPHONIUM INJECTION BP 10mg/1ml, solution injectable</t>
  </si>
  <si>
    <t>édrophonium (chlorure)</t>
  </si>
  <si>
    <t>ELEXACAFTOR 100 mg, compriméNominativeSans objet : ATUn</t>
  </si>
  <si>
    <t>ELEXACAFTOR 100 mg, comprimé</t>
  </si>
  <si>
    <t>elexacaftor</t>
  </si>
  <si>
    <t>ELMISOL 10 mg, compriméNominativeSans objet : ATUn</t>
  </si>
  <si>
    <t>ELMISOL 10 mg, comprimé</t>
  </si>
  <si>
    <t>lévamisole</t>
  </si>
  <si>
    <t>ELMISOL 25 mg, compriméNominativeSans objet : ATUn</t>
  </si>
  <si>
    <t>ELMISOL 25 mg, comprimé</t>
  </si>
  <si>
    <t>ELMISOL 5 mg, compriméNominativeSans objet : ATUn</t>
  </si>
  <si>
    <t>ELMISOL 5 mg, comprimé</t>
  </si>
  <si>
    <t>ELMISOL 50 mg, compriméNominativeSans objet : ATUn</t>
  </si>
  <si>
    <t>ELMISOL 50 mg, comprimé</t>
  </si>
  <si>
    <t>ELVANSE 30 mg, géluleNominativeSans objet : ATUn</t>
  </si>
  <si>
    <t>ELVANSE 30 mg, gélule</t>
  </si>
  <si>
    <t>lisdexamphetamine dimesylate</t>
  </si>
  <si>
    <t>EMSAM 12 mg/24 h, dispositif transdermiqueNominativeSans objet : ATUn</t>
  </si>
  <si>
    <t>EMSAM 12 mg/24 h, dispositif transdermique</t>
  </si>
  <si>
    <t>selegiline</t>
  </si>
  <si>
    <t>EMSAM 6 mg/24h, dispositif transdermiqueNominativeSans objet : ATUn</t>
  </si>
  <si>
    <t>EMSAM 6 mg/24h, dispositif transdermique</t>
  </si>
  <si>
    <t>EMSAM 9 mg/24h, dispositif transdermiqueNominativeSans objet : ATUn</t>
  </si>
  <si>
    <t>EMSAM 9 mg/24h, dispositif transdermique</t>
  </si>
  <si>
    <t>ENDARI 5 g, poudre oraleNominativeSans objet : ATUn</t>
  </si>
  <si>
    <t>ENDARI 5 g, poudre orale</t>
  </si>
  <si>
    <t>L-glutamine</t>
  </si>
  <si>
    <t>ENLON, solution injectableNominativeSans objet : ATUn</t>
  </si>
  <si>
    <t>ENLON, solution injectable</t>
  </si>
  <si>
    <t>ENTINOSTAT 1 mg , compriméNominativeSans objet : ATUn</t>
  </si>
  <si>
    <t>ENTINOSTAT 1 mg , comprimé</t>
  </si>
  <si>
    <t>entinostat</t>
  </si>
  <si>
    <t>ENTINOSTAT 5 mg, compriméNominativeSans objet : ATUn</t>
  </si>
  <si>
    <t>ENTINOSTAT 5 mg, comprimé</t>
  </si>
  <si>
    <t>EPANUTIN 30 mg/5 ml, suspension buvableNominativeSans objet : ATUn</t>
  </si>
  <si>
    <t>EPANUTIN 30 mg/5 ml, suspension buvable</t>
  </si>
  <si>
    <t>phénytoïne</t>
  </si>
  <si>
    <t>EPHEDRINE HYDROCHLORIDE 15 mg, compriméNominativeMyasthénie congénitale (notamment avec mutation DOK7),Et réfractaire à la 3.4- DAP</t>
  </si>
  <si>
    <t>EPHEDRINE HYDROCHLORIDE 15 mg, comprimé</t>
  </si>
  <si>
    <t>éphédrine (chlorhydrate)</t>
  </si>
  <si>
    <t>EPIDIOLEX 100 mg/ml, solution oraleNominativeTraitement adjuvant des convulsions associées au syndrome de Lennox-Gastaut (SLG) ou au syndrome de Dravet (SD) en association avec du clobazam, chez les patients de 2 ans et plus, Après échec des traitements antérieurs, Et en association à au moins un traitement antiépileptique indiqué dans le syndrome de Lennox-Gastaut (notamment valproate, felbamate, lamotrigine, rufinamide, topiramate) ou le syndrome de Dravet  (notamment stiripentol).Absence d’hypersensibilité connue ou suspectée aux cannabinoides.Chez les femmes en âge de procréer : mise en place d’une contraception efficace</t>
  </si>
  <si>
    <t>EPIDIOLEX 100 mg/ml, solution orale</t>
  </si>
  <si>
    <t>cannabidiol</t>
  </si>
  <si>
    <t>Traitement adjuvant des convulsions associées au syndrome de Lennox-Gastaut (SLG) ou au syndrome de Dravet (SD) en association avec du clobazam, chez les patients de 2 ans et plus, Après échec des traitements antérieurs, Et en association à au moins un traitement antiépileptique indiqué dans le syndrome de Lennox-Gastaut (notamment valproate, felbamate, lamotrigine, rufinamide, topiramate) ou le syndrome de Dravet  (notamment stiripentol).Absence d’hypersensibilité connue ou suspectée aux cannabinoides.Chez les femmes en âge de procréer : mise en place d’une contraception efficace</t>
  </si>
  <si>
    <t>EPJEVY 100 mg, géluleNominativeSans objet : ATUn</t>
  </si>
  <si>
    <t>EPJEVY 100 mg, gélule</t>
  </si>
  <si>
    <t>pacritinib</t>
  </si>
  <si>
    <t>ERDAFITINIB 3 mg, compriméNominativeSans objet : ATUn</t>
  </si>
  <si>
    <t>ERDAFITINIB 3 mg, comprimé</t>
  </si>
  <si>
    <t>erdafitinib</t>
  </si>
  <si>
    <t>ERDAFITINIB 4 mg, compriméNominativeSans objet : ATUn</t>
  </si>
  <si>
    <t>ERDAFITINIB 4 mg, comprimé</t>
  </si>
  <si>
    <t>ERDAFITINIB 5 mg, compriméNominativeSans objet : ATUn</t>
  </si>
  <si>
    <t>ERDAFITINIB 5 mg, comprimé</t>
  </si>
  <si>
    <t>ERLEADA® 60 mg comprimés pelliculésdispositif pèrenneSans objet : ATUn</t>
  </si>
  <si>
    <t>ERLEADA® 60 mg comprimés pelliculés</t>
  </si>
  <si>
    <t xml:space="preserve">apalutamide </t>
  </si>
  <si>
    <t>ERLEADA® 60 mg comprimés pelliculésdispositif pèrenneLe traitement des hommes atteints d’un cancer de la prostate résistant à la castration non métastatique (nmCRPC) avec un temps de doublement du taux de PSA inférieur ou égal à 10 mois</t>
  </si>
  <si>
    <t>ESKETAMINE 28 mg, solution pour pulvérisation nasaleNominativeSans objet : ATUn</t>
  </si>
  <si>
    <t>ESKETAMINE 28 mg, solution pour pulvérisation nasale</t>
  </si>
  <si>
    <t>esketamine</t>
  </si>
  <si>
    <t>ESKETAMINE JANSSEN 28 mg, solution pour pulvérisation nasaleCohorteTraitement des épisodes dépressifs caractérisés résistants n'ayant pas répondu à au moins deux antidépresseurs différents de deux classes différentes au cours de l'épisode dépressif actuel modéré à sévère, chez des adultes présentant une contre-indication à l’électroconvulsivothérapie (ECT) ou n’ayant pas accès à l’ECT ou étant résistants à l’ECT ou ayant refusé l’ECT. ESKETAMINE JANSSEN doit être co-administré avec un nouvel antidépresseur (AD) par voie orale.</t>
  </si>
  <si>
    <t>ESKETAMINE JANSSEN 28 mg, solution pour pulvérisation nasale</t>
  </si>
  <si>
    <t>Traitement des épisodes dépressifs caractérisés résistants n'ayant pas répondu à au moins deux antidépresseurs différents de deux classes différentes au cours de l'épisode dépressif actuel modéré à sévère, chez des adultes présentant une contre-indication à l’électroconvulsivothérapie (ECT) ou n’ayant pas accès à l’ECT ou étant résistants à l’ECT ou ayant refusé l’ECT. ESKETAMINE JANSSEN doit être co-administré avec un nouvel antidépresseur (AD) par voie orale.</t>
  </si>
  <si>
    <t>ETIDRONATE 200 mg, compriméNominativeSans objet : ATUn</t>
  </si>
  <si>
    <t>ETIDRONATE 200 mg, comprimé</t>
  </si>
  <si>
    <t>étidronate</t>
  </si>
  <si>
    <t>ETIDRONATE 400 mg, compriméNominativeSans objet : ATUn</t>
  </si>
  <si>
    <t>ETIDRONATE 400 mg, comprimé</t>
  </si>
  <si>
    <t>EVRENZO 20 mg, compriméNominativeSans objet : ATUn</t>
  </si>
  <si>
    <t>EVRENZO 20 mg, comprimé</t>
  </si>
  <si>
    <t>roxadustat</t>
  </si>
  <si>
    <t>EVRENZO 50 mg, compriméNominativeSans objet : ATUn</t>
  </si>
  <si>
    <t>EVRENZO 50 mg, comprimé</t>
  </si>
  <si>
    <t>FARYDAK® 10 mg, géluledispositif pèrenneSans objet : ATUn</t>
  </si>
  <si>
    <t>panobinostat</t>
  </si>
  <si>
    <t>FARYDAK® 10 mg, géluledispositif pèrenneEn association avec le bortézomib et la dexaméthasone, est indiqué pour le traitement des patients adultes atteints de myélome multiple en rechute et/ou réfractaire ayant déjà reçu au moins deux lignes de traitement antérieur incluant du bortézomib et un agent immunomodulateur.</t>
  </si>
  <si>
    <t>FARYDAK® 15 mg, géluledispositif pèrenneSans objet : ATUn</t>
  </si>
  <si>
    <t>FARYDAK® 15 mg, géluledispositif pèrenneEn association avec le bortézomib et la dexaméthasone, est indiqué pour le traitement des patients adultes atteints de myélome multiple en rechute et/ou réfractaire ayant déjà reçu au moins deux lignes de traitement antérieur incluant du bortézomib et un agent immunomodulateur.</t>
  </si>
  <si>
    <t>FARYDAK® 20 mg, géluledispositif pèrenneSans objet : ATUn</t>
  </si>
  <si>
    <t>FARYDAK® 20 mg, géluledispositif pèrenneEn association avec le bortézomib et la dexaméthasone, est indiqué pour le traitement des patients adultes atteints de myélome multiple en rechute et/ou réfractaire ayant déjà reçu au moins deux lignes de traitement antérieur incluant du bortézomib et un agent immunomodulateur.</t>
  </si>
  <si>
    <t>FAVIREPT, solution injectableNominativeSans objet : ATUn</t>
  </si>
  <si>
    <t>FAVIREPT, solution injectable</t>
  </si>
  <si>
    <t>fragments f(ab')2 d'immunoglobuline equine antivenimeuse de Bitis, Echis, Naja, Cerastes et Macrovip</t>
  </si>
  <si>
    <t>FOSTEMSAVIR 600 mg, comprimé à libération prolongéeNominativeSans objet : ATUn</t>
  </si>
  <si>
    <t>FOSTEMSAVIR 600 mg, comprimé à libération prolongée</t>
  </si>
  <si>
    <t>fostemsavir</t>
  </si>
  <si>
    <t>FURADANTIN OU NITROFURANTOINE 5 mg/ml, solution buvableNominativeSans objet : ATUn</t>
  </si>
  <si>
    <t>FURADANTIN OU NITROFURANTOINE 5 mg/ml, solution buvable</t>
  </si>
  <si>
    <t>nitrofurantoïne</t>
  </si>
  <si>
    <t>GILTERITINIB 40 mg, comprimé pelliculéNominativeSans objet : ATUn</t>
  </si>
  <si>
    <t>GILTERITINIB 40 mg, comprimé pelliculé</t>
  </si>
  <si>
    <t>gilteritinib</t>
  </si>
  <si>
    <t>GILTERITINIB 40 mg, comprimé pelliculéCohorteTraitement des adultes présentant une leucémie aiguë myéloïde (LAM) en rechute à partir de la 3ème ligne, ou à partir de la 2ème ligne chez les adultes non éligibles à une chimiothérapie intensive de rattrapage, ou réfractaire, porteurs d’une mutation du gène FLT3</t>
  </si>
  <si>
    <t>Traitement des adultes présentant une leucémie aiguë myéloïde (LAM) en rechute à partir de la 3ème ligne, ou à partir de la 2ème ligne chez les adultes non éligibles à une chimiothérapie intensive de rattrapage, ou réfractaire, porteurs d’une mutation du gène FLT3</t>
  </si>
  <si>
    <t>GRASPA, suspension injectableNominativeSans objet : ATUn</t>
  </si>
  <si>
    <t>GRASPA, suspension injectable</t>
  </si>
  <si>
    <t>L-ASPARAGINASE ENCAPSULÉE</t>
  </si>
  <si>
    <t>GS 101 0,86 mg/ml, collyre en solution, en récipient unidoseNominativeNéovascularisation cornéenne</t>
  </si>
  <si>
    <t>GS 101 0,86 mg/ml, collyre en solution, en récipient unidose</t>
  </si>
  <si>
    <t>aganirsen</t>
  </si>
  <si>
    <t>GS010, suspension injectableNominativeSans objet : ATUn</t>
  </si>
  <si>
    <t>GS010, suspension injectable</t>
  </si>
  <si>
    <t>lenadogene nolparvovec</t>
  </si>
  <si>
    <t>GUTRON 10 mg/ml, solution buvable en gouttesNominativeSans objet : ATUn</t>
  </si>
  <si>
    <t>GUTRON 10 mg/ml, solution buvable en gouttes</t>
  </si>
  <si>
    <t>midodrine</t>
  </si>
  <si>
    <t>HAEMATE P 1000 IU, poudre et solvant pour solution injectableNominativeInduction de tolérance immune en cas d’échec ou d’intolérance aux autres traitements de la même classe</t>
  </si>
  <si>
    <t>HAEMATE P 1000 IU, poudre et solvant pour solution injectable</t>
  </si>
  <si>
    <t>1000 IU de FVIII / 2400 IU de VWF</t>
  </si>
  <si>
    <t>HEMLIBRA® 150 mg/mL solution injectabledispositif pèrennepatients atteints d'hémophilie A (déficit congénital en facteur VIII) avec inhibiteurs anti-facteur VIII</t>
  </si>
  <si>
    <t>emicizumab</t>
  </si>
  <si>
    <t>HEMLIBRA® 150 mg/mL solution injectabledispositif pèrennepatients atteints d'hémophilie A sévère (déficit congénital en facteur VIII, FVIII &lt; 1 %) sans inhibiteur anti-facteur VIII</t>
  </si>
  <si>
    <t>HEMLIBRA® 30 mg/mL solution injectable
dispositif pèrennepatients atteints d'hémophilie A (déficit congénital en facteur VIII) avec inhibiteurs anti-facteur VIII</t>
  </si>
  <si>
    <t>HEMLIBRA® 30 mg/mL solution injectable
dispositif pèrennepatients atteints d'hémophilie A sévère (déficit congénital en facteur VIII, FVIII &lt; 1 %) sans inhibiteur anti-facteur VIII</t>
  </si>
  <si>
    <t>HEXALEN 50 mg, géluleNominativeCancer de l'ovaire,En traitement de 2ème  ligne</t>
  </si>
  <si>
    <t>HEXALEN 50 mg, gélule</t>
  </si>
  <si>
    <t xml:space="preserve">Altretamine </t>
  </si>
  <si>
    <t>HUMATIN 125 mg, solution buvableNominativeSans objet : ATUn</t>
  </si>
  <si>
    <t>HUMATIN 125 mg, solution buvable</t>
  </si>
  <si>
    <t>paromomycine (sulfate)</t>
  </si>
  <si>
    <t>HUMATIN 250 mg, géluleNominativeSans objet : ATUn</t>
  </si>
  <si>
    <t>HUMATIN 250 mg, gélule</t>
  </si>
  <si>
    <t>HUMULIN REGULAR 500 UI/ml, suspension injectableNominativeDiabète Insulino Dépendant avec insulino résistance sévère En cas d’échec à Umuline Rapide 100 UI/ml</t>
  </si>
  <si>
    <t>HUMULIN REGULAR 500 UI/ml, suspension injectable</t>
  </si>
  <si>
    <t>insuline</t>
  </si>
  <si>
    <t>IDHIFA 100 mg, compriméNominativeLeucémie Aiguë Myéloïde en rechute ou réfractaire, IDH 2 positive, Patients en rechute cytologique confirmée, A partir de la A partir de la 2e  ligne pour les patients non éligibles à une chimiothérapie d’induction en vue d’une allogreffe (patients ayant reçu un agent hypométhylant), En monothérapie</t>
  </si>
  <si>
    <t>IDHIFA 100 mg, comprimé</t>
  </si>
  <si>
    <t>enasidenib</t>
  </si>
  <si>
    <t>Leucémie Aiguë Myéloïde en rechute ou réfractaire, IDH 2 positive, Patients en rechute cytologique confirmée, A partir de la A partir de la 2e  ligne pour les patients non éligibles à une chimiothérapie d’induction en vue d’une allogreffe (patients ayant reçu un agent hypométhylant), En monothérapie</t>
  </si>
  <si>
    <t>IDHIFA 100 mg, compriméNominativeLeucémie Aiguë Myéloïde en rechute ou réfractaire, IDH 2 positive, Patients en rechute cytologique confirmée, A partir de la 3e  ligne pour les patients éligibles à une chimiothérapie d’induction en vue d’une allogreffe (patients ayant reçu une 1ère  ligne de traitement incluant un protocole d’induction à la greffe à base d’anthracycline + aracytine et une 2nde  ligne de traitement incluant un traitement de re-induction ou un agent hypométhylant), En monothérapie</t>
  </si>
  <si>
    <t>Leucémie Aiguë Myéloïde en rechute ou réfractaire, IDH 2 positive, Patients en rechute cytologique confirmée, A partir de la 3e  ligne pour les patients éligibles à une chimiothérapie d’induction en vue d’une allogreffe (patients ayant reçu une 1ère  ligne de traitement incluant un protocole d’induction à la greffe à base d’anthracycline + aracytine et une 2nde  ligne de traitement incluant un traitement de re-induction ou un agent hypométhylant), En monothérapie</t>
  </si>
  <si>
    <t>IDHIFA 100 mg, compriméCohorteTraitement en monothérapie, des patients adultes avec un risque cytogénétique intermédiaire ou défavorable, atteints d’une leucémie aiguë myéloïde (LAM) en rechute hématologique ou réfractaire, présentant une mutation de l’enzyme isocitrate déshydrogénase-2 (IDH-2), non candidats à une allogreffe. Idhifa ne peut être indiqué qu’en l’absence d’alternative thérapeutique</t>
  </si>
  <si>
    <t>Traitement en monothérapie, des patients adultes avec un risque cytogénétique intermédiaire ou défavorable, atteints d’une leucémie aiguë myéloïde (LAM) en rechute hématologique ou réfractaire, présentant une mutation de l’enzyme isocitrate déshydrogénase-2 (IDH-2), non candidats à une allogreffe. Idhifa ne peut être indiqué qu’en l’absence d’alternative thérapeutique</t>
  </si>
  <si>
    <t>IDHIFA 50 mg, compriméNominativeLeucémie Aiguë Myéloïde en rechute ou réfractaire, IDH 2 positive, Patients en rechute cytologique confirmée, A partir de la A partir de la 2e  ligne pour les patients non éligibles à une chimiothérapie d’induction en vue d’une allogreffe (patients ayant reçu un agent hypométhylant), En monothérapie</t>
  </si>
  <si>
    <t>IDHIFA 50 mg, comprimé</t>
  </si>
  <si>
    <t>IDHIFA 50 mg, compriméNominativeLeucémie Aiguë Myéloïde en rechute ou réfractaire, IDH 2 positive, Patients en rechute cytologique confirmée, A partir de la 3e  ligne pour les patients éligibles à une chimiothérapie d’induction en vue d’une allogreffe (patients ayant reçu une 1ère  ligne de traitement incluant un protocole d’induction à la greffe à base d’anthracycline + aracytine et une 2nde  ligne de traitement incluant un traitement de re-induction ou un agent hypométhylant), En monothérapie</t>
  </si>
  <si>
    <t>IDHIFA 50 mg, compriméCohorteTraitement en monothérapie, des patients adultes avec un risque cytogénétique intermédiaire ou défavorable, atteints d’une leucémie aiguë myéloïde (LAM) en rechute hématologique ou réfractaire, présentant une mutation de l’enzyme isocitrate déshydrogénase-2 (IDH-2), non candidats à une allogreffe. Idhifa ne peut être indiqué qu’en l’absence d’alternative thérapeutique</t>
  </si>
  <si>
    <t>IKERVIS® 1 mg/ml, collyre en émulsiondispositif pèrenneSans objet : ATUn</t>
  </si>
  <si>
    <t>IKERVIS® 1 mg/ml, collyre en émulsion</t>
  </si>
  <si>
    <t xml:space="preserve">ciclosporine </t>
  </si>
  <si>
    <t>IKERVIS® 1 mg/ml, collyre en émulsiondispositif pèrenneTraitement de la kératoconjonctivite sèche chez des patients adultes présentant une kératite sévère ou des lésions de la cornée qui ne s’améliorent pas malgré l’instillation de substituts lacrymaux</t>
  </si>
  <si>
    <t>IMFINZI 50MG/ML, solution injectableNominativeSans objet : ATUn</t>
  </si>
  <si>
    <t>IMFINZI 50MG/ML, solution injectable</t>
  </si>
  <si>
    <t>durvalumab</t>
  </si>
  <si>
    <t>IMFINZI® 50mg/ml, solution à diluer pour perfusiondispositif pèrenneSans objet : ATUn</t>
  </si>
  <si>
    <t>IMFINZI® 50mg/ml, solution à diluer pour perfusion</t>
  </si>
  <si>
    <t xml:space="preserve"> 
durvalumab</t>
  </si>
  <si>
    <t>IMFINZI® 50mg/ml, solution à diluer pour perfusiondispositif pèrenneLes patients adultes atteints d’un cancer du poumon non à petites cellules, localement avancé non résécable, ECOG &gt;1, dont la maladie n’a pas progressé après chimio-radiothérapie à base de platine</t>
  </si>
  <si>
    <t xml:space="preserve">IMFINZI® 50mg/ml, solution à diluer pour perfusiondispositif pèrenneLes patients adultes atteints d’un cancer du poumon non à petites cellules, localement avancé non résécable, ECOG 0 ou 1, dont la maladie n’a pas progressé après chimio-radiothérapie séquentielle à base de platine. </t>
  </si>
  <si>
    <t>IMFINZI® 50mg/ml, solution à diluer pour perfusiondispositif pèrenneTraitement des patients adultes atteints d’un cancer du poumon non à petites cellules, stade III non opérable, ECOG 0 ou 1, dont la maladie n’a pas progressé après chimio-radiothérapie concomitante à base de platine.</t>
  </si>
  <si>
    <t>IMMUSEVEN 600 UI, poudre et solvant pour solution injectableNominativeSans objet : ATUn</t>
  </si>
  <si>
    <t>IMMUSEVEN 600 UI, poudre et solvant pour solution injectable</t>
  </si>
  <si>
    <t>facteur VII de coagulation humain</t>
  </si>
  <si>
    <t>IMPAVIDO 10 mg, géluleNominativeSans objet : ATUn</t>
  </si>
  <si>
    <t>IMPAVIDO 10 mg, gélule</t>
  </si>
  <si>
    <t>miltéfosine</t>
  </si>
  <si>
    <t>IMPAVIDO 50 mg, géluleNominativeSans objet : ATUn</t>
  </si>
  <si>
    <t>IMPAVIDO 50 mg, gélule</t>
  </si>
  <si>
    <t>INDOCIN 25 mg/5 ml, suspension buvableNominativeSans objet : ATUn</t>
  </si>
  <si>
    <t>INDOCIN 25 mg/5 ml, suspension buvable</t>
  </si>
  <si>
    <t>indométacine</t>
  </si>
  <si>
    <t>INDO-PAED 25 mg/5 ml, suspension buvableNominativeSans objet : ATUn</t>
  </si>
  <si>
    <t>INDO-PAED 25 mg/5 ml, suspension buvable</t>
  </si>
  <si>
    <t>INOSERP MENA 200mg/flacon, poudre et solvant pour solution injectableNominativeSans objet : ATUn</t>
  </si>
  <si>
    <t>INOSERP MENA 200mg/flacon, poudre et solvant pour solution injectable</t>
  </si>
  <si>
    <t>Sérum anti-venin</t>
  </si>
  <si>
    <t>INOSERP PAN-AFRICA 500 mg/vial, solution injectableNominativeSans objet : ATUn</t>
  </si>
  <si>
    <t>INOSERP PAN-AFRICA 500 mg/vial, solution injectable</t>
  </si>
  <si>
    <t xml:space="preserve">fragments F(ab')2 d'immunoglobulines antivenin </t>
  </si>
  <si>
    <t>INREBIC 100mg, géluleNominativeSans objet : ATUn</t>
  </si>
  <si>
    <t>INREBIC 100mg, gélule</t>
  </si>
  <si>
    <t>fedratinib</t>
  </si>
  <si>
    <t>IPATASERTIB 100mg, comprimé pelliculéNominativeSans objet : ATUn</t>
  </si>
  <si>
    <t>IPATASERTIB 100mg, comprimé pelliculé</t>
  </si>
  <si>
    <t>ipatasertib</t>
  </si>
  <si>
    <t>IPATASERTIB 200mg, comprimé pelliculéNominativeSans objet : ATUn</t>
  </si>
  <si>
    <t>IPATASERTIB 200mg, comprimé pelliculé</t>
  </si>
  <si>
    <t>IRENAT 300 mg/ml, solution buvable en gouttesNominativeSans objet : ATUn</t>
  </si>
  <si>
    <t>IRENAT 300 mg/ml, solution buvable en gouttes</t>
  </si>
  <si>
    <t>perchlorate de sodium</t>
  </si>
  <si>
    <t>ISATUXIMAB 20 mg/ml, solution à diluer pour perfusionNominativeEn association avec pomalidomide et dexamethasone dans le traitement du Myélome Multiple après au moins deux lignes de traitement comprenant au moins du lenalidomide et un inhibiteur du protéasome,Chez les patients adultes réfractaires à la dernière ligne de traitement.</t>
  </si>
  <si>
    <t>ISATUXIMAB 20 mg/ml, solution à diluer pour perfusion</t>
  </si>
  <si>
    <t xml:space="preserve">isatuximab </t>
  </si>
  <si>
    <t>En association avec pomalidomide et dexamethasone dans le traitement du Myélome Multiple après au moins deux lignes de traitement comprenant au moins du lenalidomide et un inhibiteur du protéasome,Chez les patients adultes réfractaires à la dernière ligne de traitement.</t>
  </si>
  <si>
    <t>ISTODAX 10 mg, poudre pour solution pour perfusionNominativeLymphome T cutané ou périphérique,En rechute ou réfractaire à au moins 2 lignes de traitement,ET taux de plaquettes ≥ 75 G/L, ET taux de polynucléaires neutrophiles ≥ 1.5 G/L, Chez l’adulte</t>
  </si>
  <si>
    <t>ISTODAX 10 mg, poudre pour solution pour perfusion</t>
  </si>
  <si>
    <t>romidepsine</t>
  </si>
  <si>
    <t>IVACAFTOR 75 mg, compriméNominativeSans objet : ATUn</t>
  </si>
  <si>
    <t>IVACAFTOR 75 mg, comprimé</t>
  </si>
  <si>
    <t>ivacaftor</t>
  </si>
  <si>
    <t>IVOMEC PORCIN 10 mg/ml, solution injectable
NominativeSans objet : ATUn</t>
  </si>
  <si>
    <t xml:space="preserve">IVOMEC PORCIN 10 mg/ml, solution injectable
</t>
  </si>
  <si>
    <t xml:space="preserve">Ivermectine </t>
  </si>
  <si>
    <t>IVOSIDENIB 250 mg, compriméNominativeSans objet : ATUn</t>
  </si>
  <si>
    <t>IVOSIDENIB 250 mg, comprimé</t>
  </si>
  <si>
    <t>ivosidenib</t>
  </si>
  <si>
    <t>KEDRION HUMAN PLASMINOGEN 1 mg/ml, collyre en solutionNominativeSans objet : ATUn</t>
  </si>
  <si>
    <t>KEDRION HUMAN PLASMINOGEN 1 mg/ml, collyre en solution</t>
  </si>
  <si>
    <t>plasminogène humain</t>
  </si>
  <si>
    <t>KEVEYIS 50 mg, compriméNominativeSans objet : ATUn</t>
  </si>
  <si>
    <t>KEVEYIS 50 mg, comprimé</t>
  </si>
  <si>
    <t>dichlorphenamide</t>
  </si>
  <si>
    <t>KOLBAM® 250 mg, gélule (second dispositif post ATU suite au retrait de l'AMM)dispositif pèrenneSans objet : ATUn</t>
  </si>
  <si>
    <t>KOLBAM® 250 mg, gélule (second dispositif post ATU suite au retrait de l'AMM)</t>
  </si>
  <si>
    <t xml:space="preserve">acide cholique </t>
  </si>
  <si>
    <t>KOLBAM® 50 mg, gélule (second dispositif post ATU suite au retrait de l'AMM)dispositif pèrenneSans objet : ATUn</t>
  </si>
  <si>
    <t>KOLBAM® 50 mg, gélule (second dispositif post ATU suite au retrait de l'AMM)</t>
  </si>
  <si>
    <t>KRINTAFEL 150 mg, compriméNominativeSans objet : ATUn</t>
  </si>
  <si>
    <t>KRINTAFEL 150 mg, comprimé</t>
  </si>
  <si>
    <t>tafenoquine</t>
  </si>
  <si>
    <t>KRN 23 30 mg, solution injectableNominativeSans objet : ATUn</t>
  </si>
  <si>
    <t>KRN 23 30 mg, solution injectable</t>
  </si>
  <si>
    <t>BUROSUMAB</t>
  </si>
  <si>
    <t>KTE-X19, dispersion pour injectionNominativeSans objet : ATUn</t>
  </si>
  <si>
    <t>KTE-X19, dispersion pour injection</t>
  </si>
  <si>
    <t>KTE-X19</t>
  </si>
  <si>
    <t>KYMRIAH 1,2 x 106 – 6 x 108 cellules dispersion pour perfusion
CohorteTraitement de la leucémie aigüe lymphoblastique (LAL) à cellules B chez les patients âgés de moins de 25 ans au moment où l’indication est posée, en rechute ou réfractaire après au moins deux lignes de traitement.</t>
  </si>
  <si>
    <t xml:space="preserve">KYMRIAH 1,2 x 106 – 6 x 108 cellules dispersion pour perfusion
</t>
  </si>
  <si>
    <t>KYMRIAH 1,2 x 106 – 6 x 108 cellules dispersion pour perfusion
CohorteTraitement du lymphome B à grandes cellules chez les patients adultes en rechute ou réfractaire après au moins deux lignes de traitement.</t>
  </si>
  <si>
    <t>KYMRIAH 1,2 x 106 – 6 x 108 cellules dispersion pour perfusion
NominativeSans objet : ATUn</t>
  </si>
  <si>
    <t>KYMRIAH® 1,2 x 106 – 6 x 108 cellules dispersion pour perfusiondispositif pèrenneSans objet : ATUn</t>
  </si>
  <si>
    <t>KYMRIAH® 1,2 x 106 – 6 x 108 cellules dispersion pour perfusion</t>
  </si>
  <si>
    <t>tisagenlecleucel</t>
  </si>
  <si>
    <t>LAFEPE BENZNIDAZOL 100 mg, compriméNominativeSans objet : ATUn</t>
  </si>
  <si>
    <t>LAFEPE BENZNIDAZOL 100 mg, comprimé</t>
  </si>
  <si>
    <t>benznidazole</t>
  </si>
  <si>
    <t>LAFEPE BENZNIDAZOL 12,5 mg, comprimé dispersibleNominativeSans objet : ATUn</t>
  </si>
  <si>
    <t>LAFEPE BENZNIDAZOL 12,5 mg, comprimé dispersible</t>
  </si>
  <si>
    <t>LAG525 100 mg/ml, solution à diluer pour perfusionNominativeSans objet : ATUn</t>
  </si>
  <si>
    <t>LAG525 100 mg/ml, solution à diluer pour perfusion</t>
  </si>
  <si>
    <t xml:space="preserve">LAG525 </t>
  </si>
  <si>
    <t>LAMPIT 120 mg, compriméNominativeSans objet : ATUn</t>
  </si>
  <si>
    <t>LAMPIT 120 mg, comprimé</t>
  </si>
  <si>
    <t>nifurtimox</t>
  </si>
  <si>
    <t>L-ARGININ-HYDROCHLORID B BRAUN 21%, solution à diluer pour perfusionNominativeComa hyperammoniémique lié à un déficit du cycle de l’urée (hyperammoniémie primaire)</t>
  </si>
  <si>
    <t>L-ARGININ-HYDROCHLORID B BRAUN 21%, solution à diluer pour perfusion</t>
  </si>
  <si>
    <t xml:space="preserve">  L-ARGININE HYDROCHLORHID </t>
  </si>
  <si>
    <t>L-ARGININ-HYDROCHLORID B BRAUN 21%, solution à diluer pour perfusionNominativeTest de stimulation de la GH lorsque l’insuline est contre indiqué</t>
  </si>
  <si>
    <t>L-ARGININ-HYDROCHLORID B BRAUN 21%, solution à diluer pour perfusionNominativePseudo-épisode d'accident vasculaire cérébral (stroke-like episode) dans le syndrome de MELAS (Mitochondrial myopathy Encephalopathy Lactic Acidosis and Stroke-like episodes)</t>
  </si>
  <si>
    <t>LAROTRECTINIB 100 mg, géluleCohorteEn monothérapie dans le traitement des patients adultes et pédiatriques à partir d’un mois, atteints de tumeurs solides localement avancées ou métastatiques présentant une fusion NTRK (Neurotrophic Tyrosine Receptor Kinase), réfractaires aux traitements standards ou en l’absence d’alternative thérapeutique appropriée.</t>
  </si>
  <si>
    <t>LAROTRECTINIB 100 mg, gélule</t>
  </si>
  <si>
    <t>larotrectinib</t>
  </si>
  <si>
    <t>En monothérapie dans le traitement des patients adultes et pédiatriques à partir d’un mois, atteints de tumeurs solides localement avancées ou métastatiques présentant une fusion NTRK (Neurotrophic Tyrosine Receptor Kinase), réfractaires aux traitements standards ou en l’absence d’alternative thérapeutique appropriée.</t>
  </si>
  <si>
    <t>LAROTRECTINIB 20 mg/ml, solution buvableCohorteEn monothérapie dans le traitement des patients adultes et pédiatriques à partir d’un mois, atteints de tumeurs solides localement avancées ou métastatiques présentant une fusion NTRK (Neurotrophic Tyrosine Receptor Kinase), réfractaires aux traitements standards ou en l’absence d’alternative thérapeutique appropriée.</t>
  </si>
  <si>
    <t>LAROTRECTINIB 20 mg/ml, solution buvable</t>
  </si>
  <si>
    <t>LAROTRECTINIB 25 mg, géluleCohorteEn monothérapie dans le traitement des patients adultes et pédiatriques à partir d’un mois, atteints de tumeurs solides localement avancées ou métastatiques présentant une fusion NTRK (Neurotrophic Tyrosine Receptor Kinase), réfractaires aux traitements standards ou en l’absence d’alternative thérapeutique appropriée.</t>
  </si>
  <si>
    <t>LAROTRECTINIB 25 mg, gélule</t>
  </si>
  <si>
    <t>LEDAGA 160 microgrammes/g gelCohorteTraitement des lymphomes T cutanés de type mycosis fongoïde (LTC-MF), sans association d’un autre médicament topique.</t>
  </si>
  <si>
    <t>LEDAGA 160 microgrammes/g gel</t>
  </si>
  <si>
    <t>chlorméthine</t>
  </si>
  <si>
    <t>LEDAGA® 160 microgrammes/g geldispositif pèrenneLe traitement des lymphomes T cutanés de type mycosis fongoïde (LTC-MF), sans association d’un autre médicament topique.</t>
  </si>
  <si>
    <t>Chlormethine</t>
  </si>
  <si>
    <t>LEGALON-SIL 350 mg, poudre pour solution injectableNominativeSans objet : ATUn</t>
  </si>
  <si>
    <t>LEGALON-SIL 350 mg, poudre pour solution injectable</t>
  </si>
  <si>
    <t>silibinine</t>
  </si>
  <si>
    <t>LENIOLISIB 30 mg, comprimé pélliculéNominativeSans objet : ATUn</t>
  </si>
  <si>
    <t>LENIOLISIB 30 mg, comprimé pélliculé</t>
  </si>
  <si>
    <t>leniolisib</t>
  </si>
  <si>
    <t>LETERMOVIR 240 mg, compriméNominativeSans objet : ATUn</t>
  </si>
  <si>
    <t>LETERMOVIR 240 mg, comprimé</t>
  </si>
  <si>
    <t>letermovir</t>
  </si>
  <si>
    <t>LETERMOVIR 240 mg, solution à diluer pour perfusionNominativeSans objet : ATUn</t>
  </si>
  <si>
    <t>LETERMOVIR 240 mg, solution à diluer pour perfusion</t>
  </si>
  <si>
    <t>LETERMOVIR 480 mg, solution à diluer pour perfusionNominativeSans objet : ATUn</t>
  </si>
  <si>
    <t>LETERMOVIR 480 mg, solution à diluer pour perfusion</t>
  </si>
  <si>
    <t>LEUKINE 250 µg/ml, poudre pour solution injectableNominativeSans objet : ATUn</t>
  </si>
  <si>
    <t>LEUKINE 250 µg/ml, poudre pour solution injectable</t>
  </si>
  <si>
    <t>sargramostim</t>
  </si>
  <si>
    <t>LEUKINE 500 µg/ml, solution injectableNominativeSans objet : ATUn</t>
  </si>
  <si>
    <t>LEUKINE 500 µg/ml, solution injectable</t>
  </si>
  <si>
    <t xml:space="preserve">LEUKOTAC 1 mg/mL, solution à diluer pour perfusionCohorteChez l'adulte et chez l'enfant à partir de 28 jours, traitement de la maladie du greffon contre l’hôte aiguë cortico-résistante ou cortico dépendante de grade II à IV après transplantation de cellules souches hématopoïétiques allogéniques </t>
  </si>
  <si>
    <t>LEUKOTAC 1 mg/mL, solution à diluer pour perfusion</t>
  </si>
  <si>
    <t>inolimomab</t>
  </si>
  <si>
    <t>LEVOFLOXACIN 25 mg/ml, solution buvableNominativeSans objet : ATUn</t>
  </si>
  <si>
    <t>LEVOFLOXACIN 25 mg/ml, solution buvable</t>
  </si>
  <si>
    <t>levofloxacine</t>
  </si>
  <si>
    <t>LIBTAYO 350 mg, solution à diluer pour perfusiondispositif pèrenneen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t>
  </si>
  <si>
    <t>Cemiplimab</t>
  </si>
  <si>
    <t>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t>
  </si>
  <si>
    <t>LIBTAYO 350 mg, solution à diluer pour perfusionNominativeen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t>
  </si>
  <si>
    <t>LIBTAYO 350 mg, solution à diluer pour perfusionCohorteen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t>
  </si>
  <si>
    <t>LIKOZAM® 1 mg/ml, suspension buvabledispositif pèrenneSans objet : ATUn</t>
  </si>
  <si>
    <t>LIKOZAM® 1 mg/ml, suspension buvable</t>
  </si>
  <si>
    <t>clobazam</t>
  </si>
  <si>
    <t>LIKOZAM® 1 mg/ml, suspension buvabledispositif pèrenneEn association avec un autre traitement antiépileptique : traitement des épilepsies partielles simples ou complexes et des épilepsies généralisées résistantes, lorsque les autres associations appropriées se sont révélées inefficaces ou mal tolérées.
Chez l’enfant, ainsi que chez l’adulte ayant des difficultés de déglutition.</t>
  </si>
  <si>
    <t>LIORESAL 5mg/5ml, solution buvableNominativeContractures spastiques, Chez les patients qui ne peuvent pas avaler les comprimés</t>
  </si>
  <si>
    <t>LIORESAL 5mg/5ml, solution buvable</t>
  </si>
  <si>
    <t>baclofène</t>
  </si>
  <si>
    <t>LODOSYN 25 mg, compriméNominativeSans objet : ATUn</t>
  </si>
  <si>
    <t>LODOSYN 25 mg, comprimé</t>
  </si>
  <si>
    <t>carbidopa</t>
  </si>
  <si>
    <t>LORAZEPAM 4 mg/ml, solution injectableNominativeSans objet : ATUn</t>
  </si>
  <si>
    <t>LORAZEPAM 4 mg/ml, solution injectable</t>
  </si>
  <si>
    <t>lorazepam</t>
  </si>
  <si>
    <t>LORLATINIB 100 mg, compriméNominativeSans objet : ATUn</t>
  </si>
  <si>
    <t>LORLATINIB 100 mg, comprimé</t>
  </si>
  <si>
    <t>lorlatinib</t>
  </si>
  <si>
    <t>LORLATINIB 25 mg, compriméNominativeSans objet : ATUn</t>
  </si>
  <si>
    <t>LORLATINIB 25 mg, comprimé</t>
  </si>
  <si>
    <t>LORVIQUA 100 mg, comprimé pelliculéCohorteLorviqua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t>
  </si>
  <si>
    <t>LORVIQUA 100 mg, comprimé pelliculé</t>
  </si>
  <si>
    <t>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t>
  </si>
  <si>
    <t>LORVIQUA 25 mg, comprimé pelliculéCohorteLorviqua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t>
  </si>
  <si>
    <t>LORVIQUA 25 mg, comprimé pelliculé</t>
  </si>
  <si>
    <t>LORVIQUA® 100 mg, comprimés pelliculésdispositif pèrenneLorviqua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t>
  </si>
  <si>
    <t>LORVIQUA® 100 mg, comprimés pelliculés</t>
  </si>
  <si>
    <t>LORVIQUA® 25 mg, comprimés pelliculésdispositif pèrenneLorviqua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t>
  </si>
  <si>
    <t>LORVIQUA® 25 mg, comprimés pelliculés</t>
  </si>
  <si>
    <t>LOXO-195 20 mg/ml, suspension buvableNominativeSans objet : ATUn</t>
  </si>
  <si>
    <t>LOXO-195 20 mg/ml, suspension buvable</t>
  </si>
  <si>
    <t>LOXO-195</t>
  </si>
  <si>
    <t>LOXO-292 20 mg, géluleNominativeSans objet : ATUn</t>
  </si>
  <si>
    <t>LOXO-292 20 mg, gélule</t>
  </si>
  <si>
    <t>LOXO-292</t>
  </si>
  <si>
    <t>LOXO-292 20 mg/ ml, poudre et solvant pour suspension buvableNominativeSans objet : ATUn</t>
  </si>
  <si>
    <t>LOXO-292 20 mg/ ml, poudre et solvant pour suspension buvable</t>
  </si>
  <si>
    <t>3400894500933</t>
  </si>
  <si>
    <t>LOXO-292 80 mg, géluleNominativeSans objet : ATUn</t>
  </si>
  <si>
    <t>LOXO-292 80 mg, gélule</t>
  </si>
  <si>
    <t>LUMASIRAN 189 mg/ml, solution pour injection sous-cutanéeNominativeSans objet : ATUn</t>
  </si>
  <si>
    <t>LUMASIRAN 189 mg/ml, solution pour injection sous-cutanée</t>
  </si>
  <si>
    <t>lumasiran</t>
  </si>
  <si>
    <t>LUMOXITI poudre pour solution injectableNominativeSans objet : ATUn</t>
  </si>
  <si>
    <t>LUMOXITI poudre pour solution injectable</t>
  </si>
  <si>
    <t>moxetumomab pasudotox</t>
  </si>
  <si>
    <t>3400894500582</t>
  </si>
  <si>
    <t>LUTATHERA® 370 MBq/mL solution pour perfusiondispositif pèrenneSans objet : ATUn</t>
  </si>
  <si>
    <t>LUTATHERA® 370 MBq/mL solution pour perfusion</t>
  </si>
  <si>
    <t>lutetium (177Lu) oxodotreotide</t>
  </si>
  <si>
    <t>LUXTURNA 5 x 10^12 génomes de vecteur/mL, solution à diluer injectableCohorteTraitement des patients  d’âge ≤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t>
  </si>
  <si>
    <t>LUXTURNA 5 x 10^12 génomes de vecteur/mL, solution à diluer injectable</t>
  </si>
  <si>
    <t>Voretigene neparvovec</t>
  </si>
  <si>
    <t>Traitement des patients  d’âge ≤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t>
  </si>
  <si>
    <t>LUXTURNA 5 x 1012 génomes de vecteur/mL solution à diluer et solvant pour solution injectabledispositif pèrenneTraitement des patients d’âge &gt;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t>
  </si>
  <si>
    <t xml:space="preserve">voretigène néparvovec </t>
  </si>
  <si>
    <t xml:space="preserve">LUXTURNA 5 x 1012 génomes de vecteur/mL solution à diluer et solvant pour solution injectabledispositif pèrenneTraitement des patients pédiatriques et adultes, présentant une perte visuelle due à une dystrophie rétinienne héréditaire résultant de mutations bi-alléliques confirmées du gène RPE65 et possédant suffisamment de cellules rétiniennes viables et autres que les patients ayant été diagnostiqués dans l’enfance comme atteints d’amaurose congénitale de Leber, à savoir les patients atteints de rétinite pigmentaire. </t>
  </si>
  <si>
    <t>LUXTURNA 5 x 1012 génomes de vecteur/mL solution à diluer et solvant pour solution injectabledispositif pèrenne 
Traitement des patients  d’âge ≤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t>
  </si>
  <si>
    <t>LUXTURNA 5 x 1012 génomes de vecteur/mL solution à diluer et solvant pour solution injectabledispositif pèrenneSans objet : ATUn</t>
  </si>
  <si>
    <t>LYNPARZA 100 mg, comprimé pelliculéCohorte pour une extension d'indicationEn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t>
  </si>
  <si>
    <t>LYNPARZA 100 mg, comprimé pelliculé</t>
  </si>
  <si>
    <t>Olaparib</t>
  </si>
  <si>
    <t>Cohorte pour une extension d'indication</t>
  </si>
  <si>
    <t>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t>
  </si>
  <si>
    <t>LYNPARZA 150 mg, comprimé pelliculéCohorte pour une extension d'indicationEn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t>
  </si>
  <si>
    <t>LYNPARZA 150 mg, comprimé pelliculé</t>
  </si>
  <si>
    <t>LYNPARZA 100 mg, comprimé pelliculédispositif pèrenneen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t>
  </si>
  <si>
    <t>LYNPARZA 100 mg, comprimé pelliculé</t>
  </si>
  <si>
    <t>LYNPARZA 150 mg, comprimé pelliculédispositif pèrenneen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t>
  </si>
  <si>
    <t>LYNPARZA 150 mg, comprimé pelliculé</t>
  </si>
  <si>
    <t>MaaT013, solution rectaleNominativeSans objet : ATUn</t>
  </si>
  <si>
    <t>MaaT013, solution rectale</t>
  </si>
  <si>
    <t>allogeneic faecal microbiota transfer</t>
  </si>
  <si>
    <t xml:space="preserve">MALACEF 60 mg, poudre et solvant pour solution injectableNominativeInfection à CMV
</t>
  </si>
  <si>
    <t>MALACEF 60 mg, poudre et solvant pour solution injectable</t>
  </si>
  <si>
    <t>artésunate</t>
  </si>
  <si>
    <t xml:space="preserve">MALACEF 60 mg, poudre et solvant pour solution injectableNominativeAccès grave de paludisme à Plasmodium falciparum
</t>
  </si>
  <si>
    <t>MARCOUMAR 3 mg, comprimé sécableNominativeSans objet : ATUn</t>
  </si>
  <si>
    <t>MARCOUMAR 3 mg, comprimé sécable</t>
  </si>
  <si>
    <t>phenprocoumone</t>
  </si>
  <si>
    <t>MARIBAVIR 200 mg, compriméNominativeSans objet : ATUn</t>
  </si>
  <si>
    <t>MARIBAVIR 200 mg, comprimé</t>
  </si>
  <si>
    <t>maribavir</t>
  </si>
  <si>
    <t>MARINOL 2,5 mg, capsule molleNominativeDouleurs neuropathiques centrales et périphériques, Après échec des traitements de première ou deuxième ligne, Antidépresseurs tricycliques : Laroxyl/Elavil (amitriptyline), Ludiomil (maprotiline), Anafranil (clomipramine), Tofranil (imipramine), Anti-épileptiques : Neurontin (gabapentine), Lyrica (prégabaline),ISRNA : Cymbalta (duloxétine),Versatis (lidocaîne), Qutenza (capsaïcine), Opioïdes forts (par exemple tramadol).Prescription réservée aux médecins exerçant dans un centre anti-douleur</t>
  </si>
  <si>
    <t>MARINOL 2,5 mg, capsule molle</t>
  </si>
  <si>
    <t>dronabinol</t>
  </si>
  <si>
    <t>Douleurs neuropathiques centrales et périphériques, Après échec des traitements de première ou deuxième ligne, Antidépresseurs tricycliques : Laroxyl/Elavil (amitriptyline), Ludiomil (maprotiline), Anafranil (clomipramine), Tofranil (imipramine), Anti-épileptiques : Neurontin (gabapentine), Lyrica (prégabaline),ISRNA : Cymbalta (duloxétine),Versatis (lidocaîne), Qutenza (capsaïcine), Opioïdes forts (par exemple tramadol).Prescription réservée aux médecins exerçant dans un centre anti-douleur</t>
  </si>
  <si>
    <t>MARQIBO KIT, solution pour perfusionNominativeSans objet : ATUn</t>
  </si>
  <si>
    <t>MARQIBO KIT, solution pour perfusion</t>
  </si>
  <si>
    <t>vincristine liposomale</t>
  </si>
  <si>
    <t>MCLA-128, solution pour perfusionNominativeSans objet : ATUn</t>
  </si>
  <si>
    <t>MCLA-128, solution pour perfusion</t>
  </si>
  <si>
    <t>MCLA-128</t>
  </si>
  <si>
    <t>MD1003 100 mg, géluleNominativeSans objet : ATUn</t>
  </si>
  <si>
    <t>MD1003 100 mg, gélule</t>
  </si>
  <si>
    <t>biotine</t>
  </si>
  <si>
    <t>MEKTOVI® 15 mg, comprimés pelliculésdispositif pèrenneassociation à l'encorafenib est indiqué dans le traitement de patients adultes atteints de mélanome non résécable ou métastatique porteur d'une mutation BRAF V600</t>
  </si>
  <si>
    <t>binimetinib</t>
  </si>
  <si>
    <t>MEPHENON 10mg/1ml, solution injectableNominativeDouleurs cancéreuses Chez les patients insuffisamment soulagés par les opioïdes de niveau 3 ou présentant des effets indésirables à ces opioïdes Et   lorsque les autres voies d'administration ne peuvent être envisagées</t>
  </si>
  <si>
    <t>MEPHENON 10mg/1ml, solution injectable</t>
  </si>
  <si>
    <t>méthadone (chlorhydrate de)</t>
  </si>
  <si>
    <t>MEPSEVII® 2 mg/ml, solution à diluer pour perfusion.dispositif pèrenneSans objet : ATUn</t>
  </si>
  <si>
    <t>vestronidase alfa</t>
  </si>
  <si>
    <t>MESTINON 60 mg/5 ml, siropNominativeOu Troubles du rythme</t>
  </si>
  <si>
    <t>MESTINON 60 mg/5 ml, sirop</t>
  </si>
  <si>
    <t>pyridostigmine (bromure)</t>
  </si>
  <si>
    <t>METHOTREXATE ROSEMONT 2MG/ML, solution buvableNominativeSans objet : ATUn</t>
  </si>
  <si>
    <t>METHOTREXATE ROSEMONT 2MG/ML, solution buvable</t>
  </si>
  <si>
    <t>méthotrexate</t>
  </si>
  <si>
    <t>METRELEPTINE 11,3 mg, poudre pour solution injectableNominativeSans objet : ATUn</t>
  </si>
  <si>
    <t>METRELEPTINE 11,3 mg, poudre pour solution injectable</t>
  </si>
  <si>
    <t>métréleptine</t>
  </si>
  <si>
    <t>MIDOSTAURINE 25 mg/ml, suspension buvableNominativeSans objet : ATUn</t>
  </si>
  <si>
    <t>MIDOSTAURINE 25 mg/ml, suspension buvable</t>
  </si>
  <si>
    <t>midostaurine</t>
  </si>
  <si>
    <t>MIN-102 15 mg/mL, suspension oraleNominativeSans objet : ATUn</t>
  </si>
  <si>
    <t>MIN-102 15 mg/mL, suspension orale</t>
  </si>
  <si>
    <t>5-[[4-[2-[5-(1-hydroxyethyl)pyridin-2-yl]ethoxy]phenyl]methyl]-1,3-thiazolidine-2,4-dione hydrochloride</t>
  </si>
  <si>
    <t>MITOSOL 0.2 mg/ml, poudre et solvant pour solution à usage ophtalmiqueNominativeSans objet : ATUn</t>
  </si>
  <si>
    <t>MITOSOL 0.2 mg/ml, poudre et solvant pour solution à usage ophtalmique</t>
  </si>
  <si>
    <t>mitomycine</t>
  </si>
  <si>
    <t>MNESIS 45 mg, compriméNominativeCytopathies mitochondriales</t>
  </si>
  <si>
    <t>MNESIS 45 mg, comprimé</t>
  </si>
  <si>
    <t>idébénone</t>
  </si>
  <si>
    <t>MNESIS 45 mg, compriméNominativeAtaxie de Friedreich</t>
  </si>
  <si>
    <t>MODALINA 1 mg, compriméNominativeSans objet : ATUn</t>
  </si>
  <si>
    <t>MODALINA 1 mg, comprimé</t>
  </si>
  <si>
    <t>trifluoperazine</t>
  </si>
  <si>
    <t>MOLGRAMOSTIM 300 µg, solution pour inhalation par nébuliseurNominativeSans objet : ATUn</t>
  </si>
  <si>
    <t>MOLGRAMOSTIM 300 µg, solution pour inhalation par nébuliseur</t>
  </si>
  <si>
    <t>molgramostim</t>
  </si>
  <si>
    <t>MOLIBRESIB 20 mg, comprimé pelliculéNominativeSans objet : ATUn</t>
  </si>
  <si>
    <t>MOLIBRESIB 20 mg, comprimé pelliculé</t>
  </si>
  <si>
    <t>molibresib</t>
  </si>
  <si>
    <t>MYALEPTA 11,3 mg, poudre pour solution injectableCohorteEn complément d’un régime alimentaire comme traitement substitutif pour traiter les complications associées à un déficit en leptine chez les patients atteints de lipodystrophie généralisée congénitale (syndrome de Berardinelli Seip ) ou acquise (syndrome de Lawrence ) confirmée chez les adultes ou enfants âgés de 2 ans et plus</t>
  </si>
  <si>
    <t>MYALEPTA 11,3 mg, poudre pour solution injectable</t>
  </si>
  <si>
    <t>En complément d’un régime alimentaire comme traitement substitutif pour traiter les complications associées à un déficit en leptine chez les patients atteints de lipodystrophie généralisée congénitale (syndrome de Berardinelli Seip ) ou acquise (syndrome de Lawrence ) confirmée chez les adultes ou enfants âgés de 2 ans et plus</t>
  </si>
  <si>
    <t>MYALEPTA 11,3 mg, poudre pour solution injectableCohorteEn complément d’un régime alimentaire comme traitement substitutif pour traiter les complications associées à un déficit en leptine chez les patients atteints de lipodystrophie partielle familiale ou acquise (syndrome de Barraquer Simons ) confirmée chez les adultes ou enfants âgés de 12 ans et plus et chez lesquels les traitements standard n’ont pas permis d’obtenir un contrôle métabolique suffisant</t>
  </si>
  <si>
    <t>En complément d’un régime alimentaire comme traitement substitutif pour traiter les complications associées à un déficit en leptine chez les patients atteints de lipodystrophie partielle familiale ou acquise (syndrome de Barraquer Simons ) confirmée chez les adultes ou enfants âgés de 12 ans et plus et chez lesquels les traitements standard n’ont pas permis d’obtenir un contrôle métabolique suffisant</t>
  </si>
  <si>
    <t>MYALEPTA® 11,3 mg, poudre pour solution injectable.dispositif pèrenneSans objet : ATUn</t>
  </si>
  <si>
    <t>MYALEPTA® 11,3 mg, poudre pour solution injectable.</t>
  </si>
  <si>
    <t xml:space="preserve">MYALEPTA® 11,3 mg, poudre pour solution injectable.dispositif pèrenne
Myalepta est indiqué en complément d’un régime alimentaire comme traitement substitutif pour traiter les complications associées à un déficit en leptine chez les patients atteints de lipodystrophie (LD) avec une LD généralisée congénitale (syndrome de Berardinelli Seip ) ou acquise (syndrome de Lawrence ) confirmée chez les adultes ou enfants âgés de 2 ans et plus.
</t>
  </si>
  <si>
    <t xml:space="preserve">MYALEPTA® 11,3 mg, poudre pour solution injectable.dispositif pèrenne
Myalepta est indiqué en complément d’un régime alimentaire comme traitement substitutif pour traiter les complications associées à un déficit en leptine chez les patients atteints de lipodystrophie (LD)  avec une LD partielle familiale ou acquise (syndrome de Barraquer Simons ) confirmée chez les adultes ou enfants âgés de 12 ans et plus et chez lesquels les traitements standard n’ont pas permis d’obtenir un contrôle métabolique suffisant.
</t>
  </si>
  <si>
    <t>MYLOTARG 5 mg, lyophilisat pour solution pour perfusiondispositif pèrenneen association avec la daunorubicine et la cytarabine pour le traitement des patients adultes atteints de leucémie myéloïde aiguë de novo, précédemment non traitée, ayant une cytogénétique favorable ou intermédiaire ou une mutation FLT3-ITD</t>
  </si>
  <si>
    <t>Gemtuzumab ozogamicin</t>
  </si>
  <si>
    <t>MYOCHOLINE 10 mg, compriméNominativeSans objet : ATUn</t>
  </si>
  <si>
    <t>MYOCHOLINE 10 mg, comprimé</t>
  </si>
  <si>
    <t>béthanéchol (chlorure)</t>
  </si>
  <si>
    <t>MYOCHOLINE 25 mg, comprimé sécableNominativeSans objet : ATUn</t>
  </si>
  <si>
    <t>MYOCHOLINE 25 mg, comprimé sécable</t>
  </si>
  <si>
    <t>MYOCRISIN 100 mg/ml, solution injectableNominativeSans objet : ATUn</t>
  </si>
  <si>
    <t>MYOCRISIN 100 mg/ml, solution injectable</t>
  </si>
  <si>
    <t>sodium aurothiomalate</t>
  </si>
  <si>
    <t>MYRCLUDEX 2 mg, poudre pour solution injectableNominativeinfection chronique par le virus de l’hépatite delta (VHD) chez les patients adultes présentant une fibrose hépatique de grade 2 (évaluée par biopsie hépatique ou Fibroscan) avec cytolyse hépatique persistante (ALT ≥ 2N depuis au moins 6 mois). Le traitement ne doit être envisagé que chez les patients infectés par le VHD depuis au moins 6 mois, tel qu’évalué par un test positif pour l’ARN du VHD et/ou les anticorps anti-VHD.</t>
  </si>
  <si>
    <t>MYRCLUDEX 2 mg, poudre pour solution injectable</t>
  </si>
  <si>
    <t>bulevirtide</t>
  </si>
  <si>
    <t>infection chronique par le virus de l’hépatite delta (VHD) chez les patients adultes présentant une fibrose hépatique de grade 2 (évaluée par biopsie hépatique ou Fibroscan) avec cytolyse hépatique persistante (ALT ≥ 2N depuis au moins 6 mois). Le traitement ne doit être envisagé que chez les patients infectés par le VHD depuis au moins 6 mois, tel qu’évalué par un test positif pour l’ARN du VHD et/ou les anticorps anti-VHD.</t>
  </si>
  <si>
    <t>MYRCLUDEX 2 mg, poudre pour solution injectableNominativeinfection chronique par le virus de l’hépatite delta (VHD) chez les patients adultes présentant une cirrhose hépatique compensée, ou une fibrose hépatique sévère (fibrose de grade 3 évaluée par biopsie hépatique ou Fibroscan) Le traitement ne doit être envisagé que chez les patients infectés par le VHD depuis au moins 6 mois, tel qu’évalué par un test positif pour l’ARN du VHD et/ou les anticorps anti-VHD.</t>
  </si>
  <si>
    <t>infection chronique par le virus de l’hépatite delta (VHD) chez les patients adultes présentant une cirrhose hépatique compensée, ou une fibrose hépatique sévère (fibrose de grade 3 évaluée par biopsie hépatique ou Fibroscan) Le traitement ne doit être envisagé que chez les patients infectés par le VHD depuis au moins 6 mois, tel qu’évalué par un test positif pour l’ARN du VHD et/ou les anticorps anti-VHD.</t>
  </si>
  <si>
    <t>NALSCUE® 0,9 mg/0,1 ml, solution pour pulvérisation nasale en récipient unidosedispositif pèrenneSans objet : ATUn</t>
  </si>
  <si>
    <t>NALSCUE® 0,9 mg/0,1 ml, solution pour pulvérisation nasale en récipient unidose</t>
  </si>
  <si>
    <t>chlorhydrate de naloxone anhydre</t>
  </si>
  <si>
    <t>NARDELZINE 15 mg, compriméNominativeaprès échec des autres antidépresseurs</t>
  </si>
  <si>
    <t>NARDELZINE 15 mg, comprimé</t>
  </si>
  <si>
    <t>phénelzine (sulfate)</t>
  </si>
  <si>
    <t>NARDIL 15 mg, compriméNominativeDépression sévère après échec des autres antidépresseurs</t>
  </si>
  <si>
    <t>NARDIL 15 mg, comprimé</t>
  </si>
  <si>
    <t>phénelzine</t>
  </si>
  <si>
    <t>NATACYN 5%, collyre en suspensionNominativeSans objet : ATUn</t>
  </si>
  <si>
    <t>NATACYN 5%, collyre en suspension</t>
  </si>
  <si>
    <t>natamycine</t>
  </si>
  <si>
    <t>NATRIUMTHIOSULFAT 10 %, solution injectableCohorteCalciphylaxie chez l’adulte.</t>
  </si>
  <si>
    <t>NATRIUMTHIOSULFAT 10 %, solution injectable</t>
  </si>
  <si>
    <t>thiosulfate de sodium</t>
  </si>
  <si>
    <t>NATRIUMTHIOSULFAT 10 %, solution injectableNominativeNéphroprotection dans le cadre de chimiothérapie hyperthermique intrapéritonéale (CHIP) avec du cisplatine chez l'adulte</t>
  </si>
  <si>
    <t>NATRIUMTHIOSULFAT 10 %, solution injectableNominativeCalcinose sous cutanée chez l'adulte</t>
  </si>
  <si>
    <t>NATRIUMTHIOSULFAT 10 %, solution injectableNominativeCalciphylaxie en cas d’inégibilité à l’ATU de cohorte chez l'adulte</t>
  </si>
  <si>
    <t>NATRIUMTHIOSULFAT 10 %, solution injectableNominativePseudoxanthome chez l'adulte</t>
  </si>
  <si>
    <t>NATRIUMTHIOSULFAT 10 %, solution injectableNominativeIntoxication et exposition à des produits chimiques et substances nocives, intention non déterminée (cyanure) chez l'adulte</t>
  </si>
  <si>
    <t>NATRIUMTHIOSULFAT 25 %, solution injectableCohorteCalciphylaxie chez l’adulte.</t>
  </si>
  <si>
    <t>NATRIUMTHIOSULFAT 25 %, solution injectable</t>
  </si>
  <si>
    <t>NATRIUMTHIOSULFAT 25 %, solution injectableNominativeNéphroprotection dans le cadre de chimiothérapie hyperthermique intrapéritonéale (CHIP) avec du cisplatine chez l'adulte</t>
  </si>
  <si>
    <t>NATRIUMTHIOSULFAT 25 %, solution injectableNominativeCalcinose sous cutanée chez l'adulte</t>
  </si>
  <si>
    <t>NATRIUMTHIOSULFAT 25 %, solution injectableNominativeCalciphylaxie en cas d’inégibilité à l’ATU de cohorte chez l'adulte</t>
  </si>
  <si>
    <t>NATRIUMTHIOSULFAT 25 %, solution injectableNominativePseudoxanthome chez l'adulte</t>
  </si>
  <si>
    <t>NATRIUMTHIOSULFAT 25 %, solution injectableNominativeIntoxication et exposition à des produits chimiques et substances nocives, intention non déterminée (cyanure) chez l'adulte</t>
  </si>
  <si>
    <t>NEOFORDEX® 40 mg comprimésdispositif pèrenneSans objet : ATUn</t>
  </si>
  <si>
    <t xml:space="preserve"> dexaméthasone</t>
  </si>
  <si>
    <t>NEOFORDEX® 40 mg comprimésdispositif pèrenneChez l’adulte, en association, dans le traitement de certaines formes de myélome multiple</t>
  </si>
  <si>
    <t xml:space="preserve">NEOFORDEX® 40 mg comprimésdispositif pèrenneChez l’adulte, en association, dans le traitement de certaines formes de lymphome </t>
  </si>
  <si>
    <t>NEOFORDEX® 40 mg comprimésdispositif pèrenneChez l’adulte, en association, dans le traitement de certaines formes de leucémie aiguë lymphoblastique.</t>
  </si>
  <si>
    <t>NEOSTIGMINE BROMIDE 15 mg, compriméNominativeSans objet : ATUn</t>
  </si>
  <si>
    <t>NEOSTIGMINE BROMIDE 15 mg, comprimé</t>
  </si>
  <si>
    <t>néostigmine (bromure)</t>
  </si>
  <si>
    <t>NEOTON 1 g, poudre et solvant pour solution injectableNominativeLeucodystrophie</t>
  </si>
  <si>
    <t>NEOTON 1 g, poudre et solvant pour solution injectable</t>
  </si>
  <si>
    <t>créatine phosphate</t>
  </si>
  <si>
    <t>NERLYNX 40 mg, géluleNominativeSans objet : ATUn</t>
  </si>
  <si>
    <t>NERLYNX 40 mg, gélule</t>
  </si>
  <si>
    <t>nératinib</t>
  </si>
  <si>
    <t>NERVIFENE 100 mg/ml, solution buvableNominativeSans objet : ATUn</t>
  </si>
  <si>
    <t>NERVIFENE 100 mg/ml, solution buvable</t>
  </si>
  <si>
    <t>chloral (hydrate)</t>
  </si>
  <si>
    <t>NEURONTIN 250 mg/ 5ml, solution buvableNominativeEpilepsies partielles avec ou sans généralisation secondaire en monothérapie (chez l'adulte et l'adolescent à partir de 12 ans) ou en association (chez l'adulte et l'enfant à partir de 6 ans) Chez les patients ne pouvant avaler les comprimés</t>
  </si>
  <si>
    <t>NEURONTIN 250 mg/ 5ml, solution buvable</t>
  </si>
  <si>
    <t>gabapentine</t>
  </si>
  <si>
    <t>NEURONTIN 250 mg/ 5ml, solution buvableNominativeDouleurs neuropathiques périphériques réfractaires aux autres antalgiques</t>
  </si>
  <si>
    <t>NIFEDIPINE RATIOPHARM 20 mg/ml, solution buvable en gouttesNominativeSans objet : ATUn</t>
  </si>
  <si>
    <t>NIFEDIPINE RATIOPHARM 20 mg/ml, solution buvable en gouttes</t>
  </si>
  <si>
    <t>nifédipine</t>
  </si>
  <si>
    <t>NIFE-PAR 5 mg/ml, solution buvableNominativeSans objet : ATUn</t>
  </si>
  <si>
    <t>NIFE-PAR 5 mg/ml, solution buvable</t>
  </si>
  <si>
    <t>NIMOTOP 30 mg/ 0,75 ml, solution buvable en gouttesNominativeSans objet : ATUn</t>
  </si>
  <si>
    <t>NIMOTOP 30 mg/ 0,75 ml, solution buvable en gouttes</t>
  </si>
  <si>
    <t>nimodipine</t>
  </si>
  <si>
    <t>NITROPRUSSIAT FIDES 50 mg/5mL, solution injectableNominativeSans objet : ATUn</t>
  </si>
  <si>
    <t>NITROPRUSSIAT FIDES 50 mg/5mL, solution injectable</t>
  </si>
  <si>
    <t>nitroprussiate de sodium</t>
  </si>
  <si>
    <t>NOLOTIL 2 g/5 ml, solution injectableNominativeSans objet : ATUn</t>
  </si>
  <si>
    <t>NOLOTIL 2 g/5 ml, solution injectable</t>
  </si>
  <si>
    <t>métamizole magnésium</t>
  </si>
  <si>
    <t>NORMIX 2g/100 ml, granulés pour solution buvableNominativeChez les patients qui ne peuvent pas avaler les comprimés</t>
  </si>
  <si>
    <t>NORMIX 2g/100 ml, granulés pour solution buvable</t>
  </si>
  <si>
    <t>rifaximine</t>
  </si>
  <si>
    <t>NOVALGINE 500 mg/ml, solution buvable en gouttesNominativeSans objet : ATUn</t>
  </si>
  <si>
    <t>NOVALGINE 500 mg/ml, solution buvable en gouttes</t>
  </si>
  <si>
    <t>métamizole sodique</t>
  </si>
  <si>
    <t>NOYADA 5 mg/5 ml, solution buvabledispositif pèrenneSans objet : ATUn</t>
  </si>
  <si>
    <t>captopril</t>
  </si>
  <si>
    <t xml:space="preserve">NOYADA 5 mg/5 ml, solution buvabledispositif pèrenneChez les enfants de plus de 6 ans sans troubles de la déglutition ayant une insuffisance cardiaque qui ne serait pas
consécutive à une chirurgie cardiaque
</t>
  </si>
  <si>
    <t xml:space="preserve">NOYADA 5 mg/5 ml, solution buvabledispositif pèrenneChez l’enfant de moins de 6 ans, ainsi que chez l’enfant et l’adulte ayant des difficultés de déglutition dans l'hypertension artérielle
</t>
  </si>
  <si>
    <t xml:space="preserve">NOYADA 5 mg/5 ml, solution buvabledispositif pèrenneChez l’enfant de moins de 6 ans, ainsi que chez l’enfant et l’adulte ayant des difficultés de déglutition dans l'insuffisance cardiaque
</t>
  </si>
  <si>
    <t xml:space="preserve">NOYADA 5 mg/5 ml, solution buvabledispositif pèrenneChez l’enfant de moins de 6 ans, ainsi que chez l’enfant et l’adulte ayant des difficultés de déglutition dans :
- la néphropathie diabétique du diabète de type I : Le traitement de la néphropathie diabétique macroprotéinurique du diabète insulinodépendant.
</t>
  </si>
  <si>
    <t xml:space="preserve">NOYADA 5 mg/5 ml, solution buvabledispositif pèrenneChez l’adulte ayant des difficultés de déglutition
dans l'nfarctus du myocarde :
- Traitement de courte durée (4 semaines) : Dans les 24 premières heures chez les patients en situation hémodynamique stable.
</t>
  </si>
  <si>
    <t>NOYADA 5 mg/5 ml, solution buvabledispositif pèrenneChez l’adulte ayant des difficultés de déglutition dans l'infarctus du myocarde :
- Prévention à long terme de l'insuffisance cardiaque symptomatique : chez les patients cliniquement stables avec
dysfonction ventriculaire gauche asymptomatique (fraction d'éjection ≤ à 40 %). »</t>
  </si>
  <si>
    <t>NOYADA® 25 mg/5 ml, solution buvabledispositif pèrenneSans objet : ATUn</t>
  </si>
  <si>
    <t>NOYADA® 25 mg/5 ml, solution buvable</t>
  </si>
  <si>
    <t>NOYADA® 25 mg/5 ml, solution buvabledispositif pèrenneChez les enfants de plus de 6 ans sans troubles de la déglutition ayant une insuffisance cardiaque qui ne serait pas
consécutive à une chirurgie cardiaque</t>
  </si>
  <si>
    <t xml:space="preserve">NOYADA® 25 mg/5 ml, solution buvabledispositif pèrenneChez l’enfant de moins de 6 ans, ainsi que chez l’enfant et l’adulte ayant des difficultés de déglutition dans l'hypertension artérielle
</t>
  </si>
  <si>
    <t xml:space="preserve">NOYADA® 25 mg/5 ml, solution buvabledispositif pèrenneChez l’enfant de moins de 6 ans, ainsi que chez l’enfant et l’adulte ayant des difficultés de déglutition dans l'insuffisance cardiaque
</t>
  </si>
  <si>
    <t xml:space="preserve">NOYADA® 25 mg/5 ml, solution buvabledispositif pèrenneChez l’enfant de moins de 6 ans, ainsi que chez l’enfant et l’adulte ayant des difficultés de déglutition dans :
- la néphropathie diabétique du diabète de type I : Le traitement de la néphropathie diabétique macroprotéinurique du diabète insulinodépendant.
</t>
  </si>
  <si>
    <t xml:space="preserve">NOYADA® 25 mg/5 ml, solution buvabledispositif pèrenneChez l’adulte ayant des difficultés de déglutition
dans l'nfarctus du myocarde :
- Traitement de courte durée (4 semaines) : Dans les 24 premières heures chez les patients en situation hémodynamique stable.
</t>
  </si>
  <si>
    <t>NOYADA® 25 mg/5 ml, solution buvabledispositif pèrenneChez l’adulte ayant des difficultés de déglutition dans l'infarctus du myocarde :
- Prévention à long terme de l'insuffisance cardiaque symptomatique : chez les patients cliniquement stables avec
dysfonction ventriculaire gauche asymptomatique (fraction d'éjection ≤ à 40 %). »</t>
  </si>
  <si>
    <t>NUPLAZID 17 mg, compriméNominativeSans objet : ATUn</t>
  </si>
  <si>
    <t>NUPLAZID 17 mg, comprimé</t>
  </si>
  <si>
    <t>pimavanserin</t>
  </si>
  <si>
    <t>OCALIVA® 5 mg, comprimédispositif pèrenneSans objet : ATUn</t>
  </si>
  <si>
    <t>acide obéticholique</t>
  </si>
  <si>
    <t xml:space="preserve">OCALIVA® 5 mg, comprimédispositif pèrenneTraitement de la cholangite biliaire primitive (également appelée "cirrhose biliaire primitive") en association avec l’acide ursodésoxycholique (AUDC) chez les adultes présentant une réponse insuffisante à l’AUDC </t>
  </si>
  <si>
    <t>OCALIVA® 5 mg, comprimédispositif pèrenneTraitement de la cholangite biliaire primitive (également appelée "cirrhose biliaire primitive") en monothérapie chez les adultes qui ne tolèrent pas l’AUDC et ne pouvant être inclus dans un essai clinique.</t>
  </si>
  <si>
    <t>OCREVUS® 300 mg, solution à diluer pour perfusiondispositif pèrennepatients adultes atteints de sclérose en plaques primaire progressive (SEP-PP) à un stade précoce en termes de durée de la maladie et de niveau du handicap, associé à des données d’imagerie caractéristiques d’une activité inflammatoire.</t>
  </si>
  <si>
    <t>ocrelizumab</t>
  </si>
  <si>
    <t>OLESOXIME 100 mg/ml, poudre pour suspension buvableNominativeSans objet : ATUn</t>
  </si>
  <si>
    <t>OLESOXIME 100 mg/ml, poudre pour suspension buvable</t>
  </si>
  <si>
    <t>olesoxime</t>
  </si>
  <si>
    <t>OMACETAXINE MEPESUCCINATE 3,5 mg, poudre pour solution injectableNominativeSans objet : ATUn</t>
  </si>
  <si>
    <t>OMACETAXINE MEPESUCCINATE 3,5 mg, poudre pour solution injectable</t>
  </si>
  <si>
    <t>omacétaxine mépésuccinate (homoharringtonine)</t>
  </si>
  <si>
    <t>ONC201 125 mg, géluleNominativeSans objet : ATUn</t>
  </si>
  <si>
    <t>ONC201 125 mg, gélule</t>
  </si>
  <si>
    <t>ONC201</t>
  </si>
  <si>
    <t>ONPATTRO® 2 mg/ml, solution à diluer pour perfusion.dispositif pèrenneSans objet : ATUn</t>
  </si>
  <si>
    <t>patisiran</t>
  </si>
  <si>
    <t>ONPATTRO® 2 mg/ml, solution à diluer pour perfusion.dispositif pèrenneChez les patients adultes atteints d’amylose à transthyrétine héréditaire (ATTRh), dans le traitement des polyneuropathies de stade I, après échec des autres traitements disponibles,
dans le traitement des polyneuropathies de stade II.</t>
  </si>
  <si>
    <t>OPSIRIA 22 mg/ml, solution pour injection intravitréenneNominativeSans objet : ATUn</t>
  </si>
  <si>
    <t>OPSIRIA 22 mg/ml, solution pour injection intravitréenne</t>
  </si>
  <si>
    <t>sirolimus</t>
  </si>
  <si>
    <t>ORKAMBI® 200 mg/125 mg, comprimé pelliculédispositif pèrenneSans objet : ATUn</t>
  </si>
  <si>
    <t>lumacaftor/ivacaftor</t>
  </si>
  <si>
    <t>OSILODROSTAT 1 mg, comprimé pelliculéNominativeSans objet : ATUn</t>
  </si>
  <si>
    <t>OSILODROSTAT 1 mg, comprimé pelliculé</t>
  </si>
  <si>
    <t>osilodrostat</t>
  </si>
  <si>
    <t>OSILODROSTAT 10 mg, comprimé pelliculéNominativeSans objet : ATUn</t>
  </si>
  <si>
    <t>OSILODROSTAT 10 mg, comprimé pelliculé</t>
  </si>
  <si>
    <t>OSILODROSTAT 5 mg, comprimé pelliculéNominativeSans objet : ATUn</t>
  </si>
  <si>
    <t>OSILODROSTAT 5 mg, comprimé pelliculé</t>
  </si>
  <si>
    <t>OSILODROSTAT  1 mg, comprimés pelliculésCohorteTraitement du syndrome de Cushing endogène chez l’adulte</t>
  </si>
  <si>
    <t>OSILODROSTAT  1 mg, comprimés pelliculés</t>
  </si>
  <si>
    <t>OSILODROSTAT  10 mg, comprimés pelliculésCohorteTraitement du syndrome de Cushing endogène chez l’adulte</t>
  </si>
  <si>
    <t>OSILODROSTAT  10 mg, comprimés pelliculés</t>
  </si>
  <si>
    <t>OSILODROSTAT  5 mg, comprimés pelliculésCohorteTraitement du syndrome de Cushing endogène chez l’adulte</t>
  </si>
  <si>
    <t>OSILODROSTAT  5 mg, comprimés pelliculés</t>
  </si>
  <si>
    <t>OSPOLOT 200 mg, comprimé sécableNominativeSans objet : ATUn</t>
  </si>
  <si>
    <t>OSPOLOT 200 mg, comprimé sécable</t>
  </si>
  <si>
    <t>sultiame</t>
  </si>
  <si>
    <t>OSPOLOT 200 mg, comprimé sécableCohorteTraitement du Syndrome de Pointes-Ondes Continues du sommeil (POCS) après échec des thérapeutiques disponibles et appropriées</t>
  </si>
  <si>
    <t>OSPOLOT 50 mg, compriméNominativeSans objet : ATUn</t>
  </si>
  <si>
    <t>OSPOLOT 50 mg, comprimé</t>
  </si>
  <si>
    <t>OSPOLOT 50 mg, compriméCohorteTraitement du Syndrome de Pointes-Ondes Continues du sommeil (POCS) après échec des thérapeutiques disponibles et appropriées</t>
  </si>
  <si>
    <t>OXANDROLONE 10 mg, comprimésNominativeSans objet : ATUn</t>
  </si>
  <si>
    <t>OXANDROLONE 10 mg, comprimés</t>
  </si>
  <si>
    <t>oxandrolone</t>
  </si>
  <si>
    <t>OXANDROLONE 2,5 mg, compriméNominativeSans objet : ATUn</t>
  </si>
  <si>
    <t>OXANDROLONE 2,5 mg, comprimé</t>
  </si>
  <si>
    <t>OXERVATE® 20µg/ml, collyre en solutiondispositif pèrenneSans objet : ATUn</t>
  </si>
  <si>
    <t>OXERVATE® 20µg/ml, collyre en solution</t>
  </si>
  <si>
    <t>cénégermine</t>
  </si>
  <si>
    <t>PALOVAROTÈNE 1 mg, géluleNominativeSans objet : ATUn</t>
  </si>
  <si>
    <t>PALOVAROTÈNE 1 mg, gélule</t>
  </si>
  <si>
    <t>palovarotène</t>
  </si>
  <si>
    <t>PALOVAROTÈNE 1,5 mg, géluleNominativeSans objet : ATUn</t>
  </si>
  <si>
    <t>PALOVAROTÈNE 1,5 mg, gélule</t>
  </si>
  <si>
    <t>PALOVAROTÈNE 10 mg, géluleNominativeSans objet : ATUn</t>
  </si>
  <si>
    <t>PALOVAROTÈNE 10 mg, gélule</t>
  </si>
  <si>
    <t>PALOVAROTÈNE 2 mg, géluleNominativeSans objet : ATUn</t>
  </si>
  <si>
    <t>PALOVAROTÈNE 2 mg, gélule</t>
  </si>
  <si>
    <t>PALOVAROTÈNE 2,5 mg, géluleNominativeSans objet : ATUn</t>
  </si>
  <si>
    <t>PALOVAROTÈNE 2,5 mg, gélule</t>
  </si>
  <si>
    <t>PALOVAROTÈNE 3 mg, géluleNominativeSans objet : ATUn</t>
  </si>
  <si>
    <t>PALOVAROTÈNE 3 mg, gélule</t>
  </si>
  <si>
    <t>PALOVAROTÈNE 4 mg, géluleNominativeSans objet : ATUn</t>
  </si>
  <si>
    <t>PALOVAROTÈNE 4 mg, gélule</t>
  </si>
  <si>
    <t>PALOVAROTÈNE 5 mg, géluleNominativeSans objet : ATUn</t>
  </si>
  <si>
    <t>PALOVAROTÈNE 5 mg, gélule</t>
  </si>
  <si>
    <t>PAS-FATOL 11,82 g, poudre pour solution pour perfusion
NominativeTuberculose multi-résistante, En l’absence de traitement disponible et approprié au vu de l’antibiogramme, Et  en cas impossibilité d’utiliser la voie orale</t>
  </si>
  <si>
    <t xml:space="preserve">PAS-FATOL 11,82 g, poudre pour solution pour perfusion
</t>
  </si>
  <si>
    <t>Acide aminosalicylique</t>
  </si>
  <si>
    <t>PAZOPANIB 50 mg/ml, solution buvableNominativeSans objet : ATUn</t>
  </si>
  <si>
    <t>PAZOPANIB 50 mg/ml, solution buvable</t>
  </si>
  <si>
    <t>pazopanib</t>
  </si>
  <si>
    <t>PDP-ISONIAZID 10 mg/ml, solution buvableNominativeSans objet : ATUn</t>
  </si>
  <si>
    <t>PDP-ISONIAZID 10 mg/ml, solution buvable</t>
  </si>
  <si>
    <t>isoniazide</t>
  </si>
  <si>
    <t>PEDMARK  80 mg/ml, solution pour perfusionNominativeSans objet : ATUn</t>
  </si>
  <si>
    <t>PEDMARK  80 mg/ml, solution pour perfusion</t>
  </si>
  <si>
    <t>sodium thiosulfate</t>
  </si>
  <si>
    <t>PETINIMID 250 mg, capsule molleCohorteTraitement des absences, en monothérapie ou en association, chez l’adulte et l’enfant de plus de 6 ans, en cas de mauvaise observance du traitement avec la solution buvable actuellement disponible</t>
  </si>
  <si>
    <t>PETINIMID 250 mg, capsule molle</t>
  </si>
  <si>
    <t>éthosuximide</t>
  </si>
  <si>
    <t>PETINIMID 250 mg, géluleNominativeSans objet : ATUn</t>
  </si>
  <si>
    <t>PETINIMID 250 mg, gélule</t>
  </si>
  <si>
    <t>PEXIDARTINIB 200 mg, géluleNominativeSans objet : ATUn</t>
  </si>
  <si>
    <t>PEXIDARTINIB 200 mg, gélule</t>
  </si>
  <si>
    <t>pexidartinib</t>
  </si>
  <si>
    <t>PHOSPHATE SANDOZ 500 mg, comprimé effervescentNominativeSans objet : ATUn</t>
  </si>
  <si>
    <t>PHOSPHATE SANDOZ 500 mg, comprimé effervescent</t>
  </si>
  <si>
    <t>phosphate disodique anhydre</t>
  </si>
  <si>
    <t>PICIBANIL 1KE, poudre pour solution injectableNominativeSans objet : ATUn</t>
  </si>
  <si>
    <t>PICIBANIL 1KE, poudre pour solution injectable</t>
  </si>
  <si>
    <t>streptocoques pyogènes inactivés</t>
  </si>
  <si>
    <t>PM01183 4 mg, poudre pour solution pour perfusionNominativeSans objet : ATUn</t>
  </si>
  <si>
    <t>PM01183 4 mg, poudre pour solution pour perfusion</t>
  </si>
  <si>
    <t>lurbinectedin</t>
  </si>
  <si>
    <t>PMS-OXYBUTYNIN 1 mg/ml, suspension buvableNominativeSans objet : ATUn</t>
  </si>
  <si>
    <t>PMS-OXYBUTYNIN 1 mg/ml, suspension buvable</t>
  </si>
  <si>
    <t>chlorhydrate d'oxybutynine</t>
  </si>
  <si>
    <t>POLATUZUMAB VEDOTIN 140 mg, poudre pour solution à diluer pour perfusionNominativeSans objet : ATUn</t>
  </si>
  <si>
    <t>POLATUZUMAB VEDOTIN 140 mg, poudre pour solution à diluer pour perfusion</t>
  </si>
  <si>
    <t>polatuzumab vedotin </t>
  </si>
  <si>
    <t>POLATUZUMAB VEDOTIN 140 mg, poudre pour solution à diluer pour perfusionCohorteEn association à la bendamustine et au rituximab, est indiqué dans le traitement des patients adultes présentant un lymphome diffus à grandes cellules B (LDGCB) en rechute ou réfractaire (R/R), non candidats à une greffe de cellules souches hématopoïétiques</t>
  </si>
  <si>
    <t>POLATUZUMAB VEDOTIN 140 mg, poudre pour solution à diluer pour perfusion</t>
  </si>
  <si>
    <t xml:space="preserve">Polatuzumab vedotin </t>
  </si>
  <si>
    <r>
      <t>En association à la bendamustine et au rituximab, est indiqué dans le traitement des</t>
    </r>
    <r>
      <rPr>
        <sz val="12"/>
        <color indexed="8"/>
        <rFont val="Calibri"/>
        <family val="2"/>
      </rPr>
      <t xml:space="preserve"> </t>
    </r>
    <r>
      <rPr>
        <sz val="10"/>
        <color indexed="8"/>
        <rFont val="Calibri"/>
        <family val="2"/>
      </rPr>
      <t>patients adultes présentant un lymphome diffus à grandes cellules B (LDGCB) en rechute ou réfractaire (R/R),</t>
    </r>
    <r>
      <rPr>
        <sz val="12"/>
        <color indexed="8"/>
        <rFont val="Calibri"/>
        <family val="2"/>
      </rPr>
      <t xml:space="preserve"> </t>
    </r>
    <r>
      <rPr>
        <sz val="10"/>
        <color indexed="8"/>
        <rFont val="Calibri"/>
        <family val="2"/>
      </rPr>
      <t>non candidats à une greffe de cellules souches hématopoïétiques</t>
    </r>
  </si>
  <si>
    <t>3400894513421</t>
  </si>
  <si>
    <t>POTABA 3 g, poudre pour suspension buvableNominativeSans objet : ATUn</t>
  </si>
  <si>
    <t>POTABA 3 g, poudre pour suspension buvable</t>
  </si>
  <si>
    <t>potassium (paraaminobenzoate)</t>
  </si>
  <si>
    <t>POTELIGEO 4 mg/ml, solution à diluer pour perfusiondispositif pèrenneMycosis fongoïde stades IB-II non transformé réfractaire chez l’adulte après échec d’au moins 2 traitements systémiques antérieurs</t>
  </si>
  <si>
    <t>Mogamulizumab</t>
  </si>
  <si>
    <t>POTELIGEO 4 mg/ml, solution à diluer pour perfusiondispositif pèrenneMycosis fongoïde stades III-IV non transformé y compris le syndrome de Sézary chez l’adulte après échec d’au moins un traitement systémique antérieur</t>
  </si>
  <si>
    <t>POTELIGEO 4 mg/ml, solution à diluer pour perfusiondispositif pèrenneSans objet : ATUn</t>
  </si>
  <si>
    <t>POTELIGEO 4 mg/ml, solution pour perfusionNominativeSans objet : ATUn</t>
  </si>
  <si>
    <t>POTELIGEO 4 mg/ml, solution pour perfusion</t>
  </si>
  <si>
    <t>mogamulizumab</t>
  </si>
  <si>
    <t>POTELIGEO 4 mg/ml, solution pour perfusionCohorteMycosis fongoïde stades III-IV non transformé y compris le syndrome de Sézary chez l’adulte après échec d’au moins un traitement systémique antérieur</t>
  </si>
  <si>
    <t>POTELIGEO 4 mg/ml, solution pour perfusionCohorteMycosis fongoïde stades IB-II non transformé réfractaire chez l’adulte après échec d’au moins 2 traitements systémiques antérieurs</t>
  </si>
  <si>
    <t>POZIOTINIB 2 mg, compriméNominativeSans objet : ATUn</t>
  </si>
  <si>
    <t>POZIOTINIB 2 mg, comprimé</t>
  </si>
  <si>
    <t>poziotinib</t>
  </si>
  <si>
    <t>POZIOTINIB 8 mg, compriméNominativeSans objet : ATUn</t>
  </si>
  <si>
    <t>POZIOTINIB 8 mg, comprimé</t>
  </si>
  <si>
    <t>PRALSETINIB 100 mg, géluleNominativeSans objet : ATUn</t>
  </si>
  <si>
    <t>PRALSETINIB 100 mg, gélule</t>
  </si>
  <si>
    <t>pralsetinib</t>
  </si>
  <si>
    <t>PREDFORTE 1 %, collyre en suspensionNominativeSans objet : ATUn</t>
  </si>
  <si>
    <t>PREDFORTE 1 %, collyre en suspension</t>
  </si>
  <si>
    <t>prednisolone (acétate)</t>
  </si>
  <si>
    <t>PREFOLIC 15 mg, comprimé gastro-résistantNominativeDeficit intra cérébral en folates</t>
  </si>
  <si>
    <t>PREFOLIC 15 mg, comprimé gastro-résistant</t>
  </si>
  <si>
    <t>5 méthyl-tétrahydrofolate</t>
  </si>
  <si>
    <t>PREVYMIS® 240 mg comprimé pelliculé
dispositif pèrenneSans objet : ATUn</t>
  </si>
  <si>
    <t xml:space="preserve"> letermovir</t>
  </si>
  <si>
    <t>PREVYMIS® 240 mg solution à diluer pour perfusiondispositif pèrenneSans objet : ATUn</t>
  </si>
  <si>
    <t>PREVYMIS® 480 mg solution à diluer pour perfusiondispositif pèrenneSans objet : ATUn</t>
  </si>
  <si>
    <t>PRIDOPIDINE 45 mg, compriméNominativeSans objet : ATUn</t>
  </si>
  <si>
    <t>PRIDOPIDINE 45 mg, comprimé</t>
  </si>
  <si>
    <t>pridopidine</t>
  </si>
  <si>
    <t>PRIMAQUINE 15 mg (base), compriméNominativeTraitement radical du paludisme à Plasmodium vivax  ou Plasmodium ovale</t>
  </si>
  <si>
    <t>PRIMAQUINE 15 mg (base), comprimé</t>
  </si>
  <si>
    <t>primaquine (diphosphate)</t>
  </si>
  <si>
    <r>
      <t xml:space="preserve">Traitement radical du paludisme à </t>
    </r>
    <r>
      <rPr>
        <i/>
        <sz val="11"/>
        <color indexed="8"/>
        <rFont val="Calibri"/>
        <family val="2"/>
      </rPr>
      <t>Plasmodium vivax</t>
    </r>
    <r>
      <rPr>
        <sz val="11"/>
        <color indexed="8"/>
        <rFont val="Calibri"/>
        <family val="2"/>
      </rPr>
      <t xml:space="preserve">  ou </t>
    </r>
    <r>
      <rPr>
        <i/>
        <sz val="11"/>
        <color indexed="8"/>
        <rFont val="Calibri"/>
        <family val="2"/>
      </rPr>
      <t>Plasmodium ovale</t>
    </r>
  </si>
  <si>
    <t>PRIMAQUINE 15 mg (base), compriméNominativeTraitement à visée "altruiste" du paludisme à Plasmodium falciparum  selon les recommandations disponibles sur le site du Haut Conseil de la Santé Publique  pour les territoires de Guyane et Mayotte</t>
  </si>
  <si>
    <t>PRIMAQUINE 15 mg (base), compriméNominativeTraitement curatif de la pneumocystose, Et en échec, intolérance ou contre-indication au cotrimoxazol Et en l’absence de déficit en G6PD</t>
  </si>
  <si>
    <t>PRIMAQUINE 7,5 mg (base), compriméNominativeTraitement radical du paludisme à Plasmodium vivax  ou Plasmodium ovale</t>
  </si>
  <si>
    <t>PRIMAQUINE 7,5 mg (base), comprimé</t>
  </si>
  <si>
    <t>PRIMAQUINE 7,5 mg (base), compriméNominativeOu Tétralogie de Fallot</t>
  </si>
  <si>
    <t>PRIMAQUINE 7,5 mg (base), compriméNominativeOu Syndrome du QT long congénital</t>
  </si>
  <si>
    <t>PROGLYCEM 50 mg/ml, suspension buvableNominativeHyperinsulinisme, Chez les patients qui ne peuvent pas avaler les comprimés</t>
  </si>
  <si>
    <t>PROGLYCEM 50 mg/ml, suspension buvable</t>
  </si>
  <si>
    <t>diazoxide</t>
  </si>
  <si>
    <t>PROHIPPUR 750 mg/g, granulesNominativeSans objet : ATUn</t>
  </si>
  <si>
    <t>PROHIPPUR 750 mg/g, granules</t>
  </si>
  <si>
    <t>benzoate de sodium</t>
  </si>
  <si>
    <t>PROHIPPUR 750 mg/g, granulesCohorteTraitement adjuvant dans la prise en charge au long cours de l’hyperglycinémie sans cétose</t>
  </si>
  <si>
    <t xml:space="preserve">PROHIPPUR 750 mg/g, granulesCohorteTraitement adjuvant dans la prise en charge au long cours des désordres du cycle de l’urée, incluant un déficit en carbamylphosphate synthétase, ornithine transcarbamylase, argininosuccinate synthétase, arginosuccinate lyase, arginase, ou n-acetylglutamate synthase et intolérance aux protéines lysinuriques ou syndrome d’hyperornithinémie-hyperammoniémie-homocitrullinurie, en cas d’échec, d’insuffisance thérapeutique, d’intolérance ou de contre-indication aux autres traitements épurateurs d’azote.
</t>
  </si>
  <si>
    <t xml:space="preserve">Traitement adjuvant dans la prise en charge au long cours des désordres du cycle de l’urée, incluant un déficit en carbamylphosphate synthétase, ornithine transcarbamylase, argininosuccinate synthétase, arginosuccinate lyase, arginase, ou n-acetylglutamate synthase et intolérance aux protéines lysinuriques ou syndrome d’hyperornithinémie-hyperammoniémie-homocitrullinurie, en cas d’échec, d’insuffisance thérapeutique, d’intolérance ou de contre-indication aux autres traitements épurateurs d’azote.
</t>
  </si>
  <si>
    <t>PROPRANOLOL ROSEMONT 10 mg/5 ml, solution buvableNominativeHypertension artérielle Ou Insuffisance cardiaque Ou Cardiomyopathies Ou Troubles du rythme Ou Tétralogie de Fallot Ou Syndrome du QT long congénital Ou Syndrome de Marfan Ou Hyperthyroïdie néonatale Ou Hyperthyroïdie néonatale Ou Tachycardie supra ventriculaire Chez les patients qui ne peuvent pas avaler les comprimés</t>
  </si>
  <si>
    <t>PROPRANOLOL ROSEMONT 10 mg/5 ml, solution buvable</t>
  </si>
  <si>
    <t>propranolol</t>
  </si>
  <si>
    <t>Hypertension artérielle Ou Insuffisance cardiaque Ou Cardiomyopathies Ou Troubles du rythme Ou Tétralogie de Fallot Ou Syndrome du QT long congénital Ou Syndrome de Marfan Ou Hyperthyroïdie néonatale Ou Hyperthyroïdie néonatale Ou Tachycardie supra ventriculaire Chez les patients qui ne peuvent pas avaler les comprimés</t>
  </si>
  <si>
    <t>PROPRANOLOL ROSEMONT 5 mg/5 ml, solution buvableNominativeHypertension artérielle Ou Insuffisance cardiaque Ou Cardiomyopathies Ou Troubles du rythme Ou Tétralogie de Fallot Ou Syndrome du QT long congénital Ou Syndrome de Marfan Ou Hyperthyroïdie néonatale Ou Hyperthyroïdie néonatale Ou Tachycardie supra ventriculaire Chez les patients qui ne peuvent pas avaler les comprimés</t>
  </si>
  <si>
    <t>PROPRANOLOL ROSEMONT 5 mg/5 ml, solution buvable</t>
  </si>
  <si>
    <t>PROPRANOLOL ROSEMONT 50 mg/5 ml, solution buvableNominativeHypertension artérielle Ou Insuffisance cardiaque Ou Cardiomyopathies Ou Troubles du rythme Ou Tétralogie de Fallot Ou Syndrome du QT long congénital Ou Syndrome de Marfan Ou Hyperthyroïdie néonatale Ou Hyperthyroïdie néonatale Ou Tachycardie supra ventriculaire Chez les patients qui ne peuvent pas avaler les comprimés</t>
  </si>
  <si>
    <t>PROPRANOLOL ROSEMONT 50 mg/5 ml, solution buvable</t>
  </si>
  <si>
    <t>PROSTIGMIN 15 mg, compriméNominativeSans objet : ATUn</t>
  </si>
  <si>
    <t>PROSTIGMIN 15 mg, comprimé</t>
  </si>
  <si>
    <t>neostigmine bromide</t>
  </si>
  <si>
    <t>PSMA-11 10 µg, poudre pour solution injectableNominativeSans objet : ATUn</t>
  </si>
  <si>
    <t>PSMA-11 10 µg, poudre pour solution injectable</t>
  </si>
  <si>
    <t>DKFZ-PSMA-11 (ou PSMAHBED-CC)</t>
  </si>
  <si>
    <t>PSMA-617 40 µg/GBq, poudre pour solution injectableNominativeSans objet : ATUn</t>
  </si>
  <si>
    <t>PSMA-617 40 µg/GBq, poudre pour solution injectable</t>
  </si>
  <si>
    <t>PMSA-619</t>
  </si>
  <si>
    <t>QARZIBA® 4,5 mg/ml, solution à diluer pour
perfusiondispositif pèrenneTraitement des patients âgés de 12 mois et plus atteints d’un neuroblastome de haut risque, qui ont précédemment reçu une chimiothérapie d’induction et ont présenté au moins une réponse partielle, suivie d’un traitement myéloablatif et d’une greffe de cellules souches hématopoïétiques, avec ou sans maladie résiduelle</t>
  </si>
  <si>
    <t>QARZIBA® 4,5 mg/ml, solution à diluer pour
perfusion</t>
  </si>
  <si>
    <t>dinutuximab beta</t>
  </si>
  <si>
    <t>QARZIBA® 4,5 mg/ml, solution à diluer pour
perfusiondispositif pèrenneTraitement des patients âgés de 12 mois et plus atteints ainsi que chez les patients ayant un neuroblastome récidivant ou réfractaire, avec ou sans maladie résiduelle. Avant d’initier le traitement d’un neuroblastome récidivant, il convient de stabiliser toute maladie progressant de manière.</t>
  </si>
  <si>
    <t>QIZENDAY 100 mg, géluleNominativeles adultes dans le traitement de la sclérose en plaques : formes progressives primaires ou secondaires (sans poussée depuis au moins 1 an)</t>
  </si>
  <si>
    <t>QIZENDAY 100 mg, gélule</t>
  </si>
  <si>
    <t>QIZENDAY 100 mg, géluleCohorteTraitement de la sclérose en plaques : formes progressives primaires ou secondaires (sans poussée depuis au moins 1 an)</t>
  </si>
  <si>
    <t>RADICUT 30 mg/100 ml, solution injectableNominativeSans objet : ATUn</t>
  </si>
  <si>
    <t>RADICUT 30 mg/100 ml, solution injectable</t>
  </si>
  <si>
    <t>edavarone</t>
  </si>
  <si>
    <t>RAXONE® 150 mg comprimés pelliculésdispositif pèrenneSans objet : ATUn</t>
  </si>
  <si>
    <t>idébénone.</t>
  </si>
  <si>
    <t>RAXONE® 150 mg comprimés pelliculésdispositif pèrenne Le traitement des patients âgés de plus de 14 ans présentant un épisode de neuropathie optique héréditaire de Leber (NOHL) dont les symptômes ont débuté depuis plus de un an</t>
  </si>
  <si>
    <t>RAXONE® 150 mg comprimés pelliculésdispositif pèrenneLe traitement des patients âgés de plus de 14 ans présentant un épisode de neuropathie optique héréditaire de Leber (NOHL) dont les symptômes ont débuté depuis moins de 1 an.</t>
  </si>
  <si>
    <t>REGN2810 50 mg/ml, solution pour perfusionNominativeSans objet : ATUn</t>
  </si>
  <si>
    <t>REGN2810 50 mg/ml, solution pour perfusion</t>
  </si>
  <si>
    <t>RESTASIS 0,05%, collyre en solutionNominativeTraitement de la kératite sévère chez des patients adultes présentant une sécheresse oculaire et qui ne s’améliorent pas malgré l’instillation de substituts lacrymaux, Et en cas d’intolérance caractérisée à lkervis (médicament contenant de la ciclosporine et disposant d’une AMM)</t>
  </si>
  <si>
    <t>RESTASIS 0,05%, collyre en solution</t>
  </si>
  <si>
    <t>ciclosporine</t>
  </si>
  <si>
    <t>Traitement de la kératite sévère chez des patients adultes présentant une sécheresse oculaire et qui ne s’améliorent pas malgré l’instillation de substituts lacrymaux, Et en cas d’intolérance caractérisée à lkervis (médicament contenant de la ciclosporine et disposant d’une AMM)</t>
  </si>
  <si>
    <t>REVCOVI, solution injectableNominativeSans objet : ATUn</t>
  </si>
  <si>
    <t>REVCOVI, solution injectable</t>
  </si>
  <si>
    <t>elapegademase-lvlr recombinante</t>
  </si>
  <si>
    <t>RILONACEPT REGENERON 80 mg/ml, poudre et solvant pour solution injectableNominativeSans objet : ATUn</t>
  </si>
  <si>
    <t>RILONACEPT REGENERON 80 mg/ml, poudre et solvant pour solution injectable</t>
  </si>
  <si>
    <t xml:space="preserve">rilonacept </t>
  </si>
  <si>
    <t>RILPIVIRINE 600 mg/2 ml, suspension injectableNominativeSans objet : ATUn</t>
  </si>
  <si>
    <t>RILPIVIRINE 600 mg/2 ml, suspension injectable</t>
  </si>
  <si>
    <t>rilpivirine</t>
  </si>
  <si>
    <t>RIMIDUCID 10 mg/2 ml, solution injectableNominativeSans objet : ATUn</t>
  </si>
  <si>
    <t>RIMIDUCID 10 mg/2 ml, solution injectable</t>
  </si>
  <si>
    <t>rimiducid</t>
  </si>
  <si>
    <t>RIMSO-50 50% p/p, solution pour administration intravésicaleNominativeSans objet : ATUn</t>
  </si>
  <si>
    <t>RIMSO-50 50% p/p, solution pour administration intravésicale</t>
  </si>
  <si>
    <t>diméthylsulfoxyde</t>
  </si>
  <si>
    <t>RIPRETINIB 50 mg, compriméNominativeSans objet : ATUn</t>
  </si>
  <si>
    <t>RIPRETINIB 50 mg, comprimé</t>
  </si>
  <si>
    <t>ripretinib</t>
  </si>
  <si>
    <t>RIVO-CELL, solution injectableNominativeSans objet : ATUn</t>
  </si>
  <si>
    <t>RIVO-CELL, solution injectable</t>
  </si>
  <si>
    <t>Lymhocytes T génétiquement modifiés</t>
  </si>
  <si>
    <t>ROZLYTREK  200 mg, géluleNominativeSans objet : ATUn</t>
  </si>
  <si>
    <t>ROZLYTREK  200 mg, gélule</t>
  </si>
  <si>
    <t>entrectinib</t>
  </si>
  <si>
    <t>RUCAPARIB 120 mg, compriméNominativeSans objet : ATUn</t>
  </si>
  <si>
    <t>RUCAPARIB 120 mg, comprimé</t>
  </si>
  <si>
    <t>rucaparib</t>
  </si>
  <si>
    <t>RUCAPARIB 300 mg, compriméNominativeSans objet : ATUn</t>
  </si>
  <si>
    <t>RUCAPARIB 300 mg, comprimé</t>
  </si>
  <si>
    <t>RYDAPT® 25 mg, capsule molledispositif pèrenneSans objet : ATUn</t>
  </si>
  <si>
    <t>RYDAPT® 25 mg, capsule molle</t>
  </si>
  <si>
    <t xml:space="preserve">RYDAPT® 25 mg, capsule molledispositif pèrenneEn monothérapie dans le traitement de la mastocytose systémique agressive (MSA), de la mastocytose systémique associée à une hémopathie maligne non mastocytaire (MS-AHM) ou de la leucémie à mastocytes (LM) chez les patients adultes pour lesquels il n’existe pas d’alternative thérapeutique appropriée et sous réserve de la validation préalable de chaque inclusion par une Réunion de concertation pluridisciplinaire (RCP) nationale.
</t>
  </si>
  <si>
    <t xml:space="preserve">RYDAPT® 25 mg, capsule molledispositif pèrenneEn association avec une chimiothérapie standard d’induction et de consolidation suivie d’un traitement d’entretien par midostaurine en monothérapie chez les patients adultes qui présentent une leucémie aigüe myéloïde (LAM) nouvellement diagnostiquée avec mutation du gène Fms-like tyrosine kinase récepteur 3 (FLT3 ) et qui sont éligibles à une chimiothérapie intensive et pour lesquels il n’existe pas d’alternative thérapeutique appropriée.
</t>
  </si>
  <si>
    <t>SALBUMOL 2 mg, compriméNominativeSans objet : ATUn</t>
  </si>
  <si>
    <t>SALBUMOL 2 mg, comprimé</t>
  </si>
  <si>
    <t>salbutamol</t>
  </si>
  <si>
    <t>SAMYR 200 mg, comprimé gastro-résistantNominativeSans objet : ATUn</t>
  </si>
  <si>
    <t>SAMYR 200 mg, comprimé gastro-résistant</t>
  </si>
  <si>
    <t>ademetionine</t>
  </si>
  <si>
    <t>SAMYR 200 mg/5 mL, solution injectableNominativeSans objet : ATUn</t>
  </si>
  <si>
    <t>SAMYR 200 mg/5 mL, solution injectable</t>
  </si>
  <si>
    <t>SAPHRIS 2.5 mg, comprimé sublingual du laboratoireNominativeSans objet : ATUn</t>
  </si>
  <si>
    <t>SAPHRIS 2.5 mg, comprimé sublingual du laboratoire</t>
  </si>
  <si>
    <t>asenapine</t>
  </si>
  <si>
    <t>SARCLISA 20 mg/ml, solution à diluer pour perfusionCohorteEn association avec le pomalidomide et la dexaméthasone pour le traitement des patients adultes atteints de myélome multiple en rechute et réfractaire, qui ont reçu au moins deux traitements antérieurs incluant le lénalidomide et un inhibiteur du protéasome et dont la maladie a progressé lors du dernier traitement</t>
  </si>
  <si>
    <t>SARCLISA 20 mg/ml, solution à diluer pour perfusion</t>
  </si>
  <si>
    <t>Isatuximab</t>
  </si>
  <si>
    <t>En association avec le pomalidomide et la dexaméthasone pour le traitement des patients adultes atteints de myélome multiple en rechute et réfractaire, qui ont reçu au moins deux traitements antérieurs incluant le lénalidomide et un inhibiteur du protéasome et dont la maladie a progressé lors du dernier traitement</t>
  </si>
  <si>
    <t>SCORPIFAV 1 ml, solution pour perfusionNominativeSans objet : ATUn</t>
  </si>
  <si>
    <t>SCORPIFAV 1 ml, solution pour perfusion</t>
  </si>
  <si>
    <t>fragments F(ab’)2 immunoglobulines équines</t>
  </si>
  <si>
    <t>SECRELUX 100 U, poudre et solvant pour solution injectableNominativeSans objet : ATUn</t>
  </si>
  <si>
    <t>SECRELUX 100 U, poudre et solvant pour solution injectable</t>
  </si>
  <si>
    <t>secrétine</t>
  </si>
  <si>
    <t>SELINEXOR 20 mg, compriméNominativeSans objet : ATUn</t>
  </si>
  <si>
    <t>SELINEXOR 20 mg, comprimé</t>
  </si>
  <si>
    <t>selinexor</t>
  </si>
  <si>
    <t>SELUMETINIB 10 mg, géluleNominativeSans objet : ATUn</t>
  </si>
  <si>
    <t>SELUMETINIB 10 mg, gélule</t>
  </si>
  <si>
    <t>selumetinib</t>
  </si>
  <si>
    <t>SELUMETINIB 25 mg, géluleNominativeSans objet : ATUn</t>
  </si>
  <si>
    <t>SELUMETINIB 25 mg, gélule</t>
  </si>
  <si>
    <t>SIRDALUD 4 mg, comprimé sécableCohorteTraitement de la spasticité due à des troubles neurologiques d’origine cérébrale ou médullaire en cas d’échec ou d’intolérance aux autres traitements antispastiques</t>
  </si>
  <si>
    <t>SIRDALUD 4 mg, comprimé sécable</t>
  </si>
  <si>
    <t>tizanidine</t>
  </si>
  <si>
    <t>SOLFA 50 mg, compriméNominativeSans objet : ATUn</t>
  </si>
  <si>
    <t>SOLFA 50 mg, comprimé</t>
  </si>
  <si>
    <t>amlexanox</t>
  </si>
  <si>
    <t>SONIDEGIB LDE225 50 mg/ml, poudre et solvant pour suspension buvable
NominativeSans objet : ATUn</t>
  </si>
  <si>
    <t xml:space="preserve">SONIDEGIB LDE225 50 mg/ml, poudre et solvant pour suspension buvable
</t>
  </si>
  <si>
    <t>Sonidegib</t>
  </si>
  <si>
    <t>SPARTALIZUMAB 100 mg, poudre pour solution pour perfusionNominativeSans objet : ATUn</t>
  </si>
  <si>
    <t>SPARTALIZUMAB 100 mg, poudre pour solution pour perfusion</t>
  </si>
  <si>
    <t>spartalizumab</t>
  </si>
  <si>
    <t>SPINRAZA® 12 mg solution injectabledispositif pèrenneSans objet : ATUn</t>
  </si>
  <si>
    <t xml:space="preserve">  nusinersen  </t>
  </si>
  <si>
    <t>STRATTERA 10 mg, géluleTDAH de l’adulte</t>
  </si>
  <si>
    <t>STRATTERA 10 mg, gélule</t>
  </si>
  <si>
    <t>atomoxétine</t>
  </si>
  <si>
    <t>STRATTERA 10 mg, géluleNominativeTDHA enfants et adolescents après échec des traitements bénéficiant d’une AMM dans l’indication</t>
  </si>
  <si>
    <t>STRATTERA 18 mg, géluleNominativeTDAH de l’adulte</t>
  </si>
  <si>
    <t>STRATTERA 18 mg, gélule</t>
  </si>
  <si>
    <t>STRATTERA 18 mg, géluleNominativeTDHA enfants et adolescents après échec des traitements bénéficiant d’une AMM dans l’indication</t>
  </si>
  <si>
    <t>STRATTERA 25 mg, géluleNominativeTDAH de l’adulte</t>
  </si>
  <si>
    <t>STRATTERA 25 mg, gélule</t>
  </si>
  <si>
    <t>STRATTERA 25 mg, géluleNominativeTDHA enfants et adolescents après échec des traitements bénéficiant d’une AMM dans l’indication</t>
  </si>
  <si>
    <t>STRATTERA 40 mg, géluleNominativeTDAH de l’adulte</t>
  </si>
  <si>
    <t>STRATTERA 40 mg, gélule</t>
  </si>
  <si>
    <t>STRATTERA 40 mg, géluleNominativeTDHA enfants et adolescents après échec des traitements bénéficiant d’une AMM dans l’indication</t>
  </si>
  <si>
    <t>STRATTERA 60 mg, géluleNominativeTDAH de l’adulte</t>
  </si>
  <si>
    <t>STRATTERA 60 mg, gélule</t>
  </si>
  <si>
    <t>STRATTERA 60 mg, géluleNominativeTDHA enfants et adolescents après échec des traitements bénéficiant d’une AMM dans l’indication</t>
  </si>
  <si>
    <t>SUCRAID 8500 UI/ml, solution buvableNominativeSans objet : ATUn</t>
  </si>
  <si>
    <t>SUCRAID 8500 UI/ml, solution buvable</t>
  </si>
  <si>
    <t>sacrosidase</t>
  </si>
  <si>
    <t>SULFAMYLON 5%, poudre pour solution pour application cutanéeNominativeSans objet : ATUn</t>
  </si>
  <si>
    <t>SULFAMYLON 5%, poudre pour solution pour application cutanée</t>
  </si>
  <si>
    <t>mafénide (acetate)</t>
  </si>
  <si>
    <t>SULFAMYLON 85 mg, crèmeNominativeSans objet : ATUn</t>
  </si>
  <si>
    <t>SULFAMYLON 85 mg, crème</t>
  </si>
  <si>
    <t>SUNOSI 150 mg, comprimés pelliculésNominativeSans objet : ATUn</t>
  </si>
  <si>
    <t>SUNOSI 150 mg, comprimés pelliculés</t>
  </si>
  <si>
    <t>solriamfetol</t>
  </si>
  <si>
    <t xml:space="preserve">SUNOSI 150 mg, comprimés pelliculésCohorteTraitement symptomatique de la somnolence diurne excessive chez les patients adultes souffrant de narcolepsie (avec ou sans cataplexie) en cas d'échec, intolérance ou contre-indication aux alternatives thérapeutiques actuellement disponibles </t>
  </si>
  <si>
    <t>SUNOSI 75 mg, comprimé du laboratoireNominativeSans objet : ATUn</t>
  </si>
  <si>
    <t>SUNOSI 75 mg, comprimé du laboratoire</t>
  </si>
  <si>
    <t xml:space="preserve">SUNOSI 75 mg, comprimés pelliculésCohorteTraitement symptomatique de la somnolence diurne excessive chez les patients adultes souffrant de narcolepsie (avec ou sans cataplexie) en cas d'échec, intolérance ou contre-indication aux alternatives thérapeutiques actuellement disponibles </t>
  </si>
  <si>
    <t>SUNOSI 75 mg, comprimés pelliculés</t>
  </si>
  <si>
    <t>TAGRAXOFUSP 1 mg/ml, solution à diluer pour perfusionNominativeSans objet : ATUn</t>
  </si>
  <si>
    <t>TAGRAXOFUSP 1 mg/ml, solution à diluer pour perfusion</t>
  </si>
  <si>
    <t>tagraxofusp</t>
  </si>
  <si>
    <t>TAGRISSO® 40 mg, comprimé pelliculédispositif pèrenneSans objet : ATUn</t>
  </si>
  <si>
    <t>osimertinib</t>
  </si>
  <si>
    <t>TAGRISSO® 80 mg, comprimé pelliculédispositif pèrenneSans objet : ATUn</t>
  </si>
  <si>
    <t>TAKHZYRO 300 mg/2 ml, solution injectable
CohortePrévention de routine des crises récurrentes d’angio-œdème héréditaire (AOH) de type I et II chez les patients âgés de 12 ans et plus, lorsque les traitements indiqués dans la prévention de routine sont inefficaces ou indisponibles</t>
  </si>
  <si>
    <t xml:space="preserve">TAKHZYRO 300 mg/2 ml, solution injectable
</t>
  </si>
  <si>
    <t>lanaledumab</t>
  </si>
  <si>
    <t>TAKHZYRO 300 mg/2 ml, solution injectable
NominativeSans objet : ATUn</t>
  </si>
  <si>
    <t>TAKHZYRO® 300 mg solution for injectiondispositif pèrenneSans objet : ATUn</t>
  </si>
  <si>
    <t>TAKHZYRO® 300 mg solution for injection</t>
  </si>
  <si>
    <t>lanadelumab</t>
  </si>
  <si>
    <t>TAKHZYRO® 300 mg solution for injectiondispositif pèrennePrévention de routine des crises récurrentes d’angio-œdème héréditaire (AOH) de type III, chez les patients âgés de 12 ans et plus, lorsque les traitements indiqués dans la prévention de routine sont inefficaces ou indisponibles</t>
  </si>
  <si>
    <t>TAKHZYRO® 300 mg solution for injectiondispositif pèrennePrévention de routine des crises récurrentes d’angio-œdème héréditaire (AOH) de type I et II chez les patients âgés de 12 ans et plus, lorsque les traitements indiqués dans la prévention de routine sont inefficaces ou indisponibles</t>
  </si>
  <si>
    <t>TALAZOPARIB 0.25 mg, géluleNominativeSans objet : ATUn</t>
  </si>
  <si>
    <t>TALAZOPARIB 0.25 mg, gélule</t>
  </si>
  <si>
    <t>talazoparib</t>
  </si>
  <si>
    <t>TALAZOPARIB 0.25 mg, géluleCohorteTraitement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t>
  </si>
  <si>
    <t>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t>
  </si>
  <si>
    <t>TALAZOPARIB 1 mg, géluleNominativeSans objet : ATUn</t>
  </si>
  <si>
    <t>TALAZOPARIB 1 mg, gélule</t>
  </si>
  <si>
    <t>TALAZOPARIB 1 mg, géluleCohorteTraitement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t>
  </si>
  <si>
    <t>TALYMUS 1 mg/ml,collyre en suspensionNominativeSans objet : ATUn</t>
  </si>
  <si>
    <t>TALYMUS 1 mg/ml,collyre en suspension</t>
  </si>
  <si>
    <t>tacrolimus</t>
  </si>
  <si>
    <t xml:space="preserve">TALZENNA® 0,25 mg, gélulesdispositif pèrenne
Le 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
</t>
  </si>
  <si>
    <t xml:space="preserve"> talazoparib</t>
  </si>
  <si>
    <t>TALZENNA® 0,25 mg, gélules
dispositif pèrenneSans objet : ATUn</t>
  </si>
  <si>
    <t>TALZENNA® 1 mg, gélulesdispositif pèrenneSans objet : ATUn</t>
  </si>
  <si>
    <t xml:space="preserve">TALZENNA® 1 mg, gélulesdispositif pèrenne
Le 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
</t>
  </si>
  <si>
    <t>TAS-120- 20 mg, compriméNominativeSans objet : ATUn</t>
  </si>
  <si>
    <t>TAS-120- 20 mg, comprimé</t>
  </si>
  <si>
    <t>TAS-120</t>
  </si>
  <si>
    <t>TAUROLIN 2%, solution pour instillationNominativeSans objet : ATUn</t>
  </si>
  <si>
    <t>TAUROLIN 2%, solution pour instillation</t>
  </si>
  <si>
    <t>taurolidine</t>
  </si>
  <si>
    <t>TECENTRIQ® 1200 mg, solution à diluer pour perfusiondispositif pèrenneSans objet : ATUn</t>
  </si>
  <si>
    <t>TECENTRIQ® 1200 mg, solution à diluer pour perfusion</t>
  </si>
  <si>
    <t xml:space="preserve">TEGSEDI 284 mg/1,5 mL, solution injectable en seringue préremplieCohorteTraitement des polyneuropathies de stade I, après échec des autres traitements disponibles, chez les patients adultes atteints d’amylose à transthyrétine héréditaire (ATTRh).
</t>
  </si>
  <si>
    <t>TEGSEDI 284 mg/1,5 mL, solution injectable en seringue préremplie</t>
  </si>
  <si>
    <t>inotersen</t>
  </si>
  <si>
    <t xml:space="preserve">TEGSEDI 284 mg/1,5 mL, solution injectable en seringue préremplieCohorteTraitement des polyneuropathies de stade II, chez les patients adultes atteints d’amylose à transthyrétine héréditaire (ATTRh).
</t>
  </si>
  <si>
    <t>TEGSEDI® 284 mg solution injectable en seringue prérempliedispositif pèrenneSans objet : ATUn</t>
  </si>
  <si>
    <t>TEGSEDI® 284 mg solution injectable en seringue préremplie</t>
  </si>
  <si>
    <t xml:space="preserve">Inotersen </t>
  </si>
  <si>
    <t xml:space="preserve">TEGSEDI® 284 mg solution injectable en seringue prérempliedispositif pèrenne
Chez les patients adultes atteints d’amylose à transthyrétine héréditaire (ATTRh), dans le traitement des polyneuropathies de stade I, après échec des autres traitements disponibles.
</t>
  </si>
  <si>
    <t xml:space="preserve">TEGSEDI® 284 mg solution injectable en seringue prérempliedispositif pèrenne
Chez les patients adultes atteints d’amylose à transthyrétine héréditaire (ATTRh), dans le traitement des polyneuropathies de stade II.
</t>
  </si>
  <si>
    <t>TERIZIDON 250 mg, géluleNominativeSans objet : ATUn</t>
  </si>
  <si>
    <t>TERIZIDON 250 mg, gélule</t>
  </si>
  <si>
    <t>terizidone</t>
  </si>
  <si>
    <t>TEZACAFTOR 50 mg, compriméNominativeSans objet : ATUn</t>
  </si>
  <si>
    <t>TEZACAFTOR 50 mg, comprimé</t>
  </si>
  <si>
    <t>tezacaftor</t>
  </si>
  <si>
    <t>TIPIFARNIB 300 mg, compriméNominativeSans objet : ATUn</t>
  </si>
  <si>
    <t>TIPIFARNIB 300 mg, comprimé</t>
  </si>
  <si>
    <t>tipifarnib</t>
  </si>
  <si>
    <t>TIXTAR® 550 mg, comprimé pelliculédispositif pèrenneSans objet : ATUn</t>
  </si>
  <si>
    <t>TIXTAR® 550 mg, comprimé pelliculé</t>
  </si>
  <si>
    <t xml:space="preserve">rifaximine </t>
  </si>
  <si>
    <t>TIXTAR® 550 mg, comprimé pelliculédispositif pèrenneLa prévention des rechutes d'épisodes avérés d'encéphalopathie hépatique chez les patients adultes en cas de mauvaise tolérance ou d’efficacité insuffisante d’un traitement par disaccharides (lactulose/lactilol).</t>
  </si>
  <si>
    <t>TRAMETINIB 5mg, poudre pour solution buvableNominativeSans objet : ATUn</t>
  </si>
  <si>
    <t>TRAMETINIB 5mg, poudre pour solution buvable</t>
  </si>
  <si>
    <t>tramétinib</t>
  </si>
  <si>
    <t>TRANSLARNA® 1000 mg, granulés pour suspension buvabledispositif pèrenneSans objet : ATUn</t>
  </si>
  <si>
    <t>TRANSLARNA® 1000 mg, granulés pour suspension buvable</t>
  </si>
  <si>
    <t xml:space="preserve">ataluren </t>
  </si>
  <si>
    <t xml:space="preserve">TRANSLARNA® 1000 mg, granulés pour suspension buvabledispositif pèrenneLe traitement de la dystrophie musculaire de Duchenne, résultant d’une mutation non-sens dans le gène de la dystrophine, chez les patients ambulatoires âgés de 5 ans ou plus (voir rubrique 5.1). 
L’efficacité n’a pas été démontrée chez les patients non ambulatoires.
La présence d’une mutation non-sens dans le gène de la dystrophine doit être déterminée par un test génétique
</t>
  </si>
  <si>
    <t>TRANSLARNA® 125 mg, granulés pour suspension buvabledispositif pèrenneSans objet : ATUn</t>
  </si>
  <si>
    <t>TRANSLARNA® 125 mg, granulés pour suspension buvable</t>
  </si>
  <si>
    <t xml:space="preserve">TRANSLARNA® 125 mg, granulés pour suspension buvabledispositif pèrenneLe traitement de la dystrophie musculaire de Duchenne, résultant d’une mutation non-sens dans le gène de la dystrophine, chez les patients ambulatoires âgés de 5 ans ou plus (voir rubrique 5.1). 
L’efficacité n’a pas été démontrée chez les patients non ambulatoires.
La présence d’une mutation non-sens dans le gène de la dystrophine doit être déterminée par un test génétique
</t>
  </si>
  <si>
    <t>TRANSLARNA® 250 mg, granulés pour suspension buvabledispositif pèrenneSans objet : ATUn</t>
  </si>
  <si>
    <t>TRANSLARNA® 250 mg, granulés pour suspension buvable</t>
  </si>
  <si>
    <t xml:space="preserve">TRANSLARNA® 250 mg, granulés pour suspension buvabledispositif pèrenneLe traitement de la dystrophie musculaire de Duchenne, résultant d’une mutation non-sens dans le gène de la dystrophine, chez les patients ambulatoires âgés de 5 ans ou plus (voir rubrique 5.1). 
L’efficacité n’a pas été démontrée chez les patients non ambulatoires.
La présence d’une mutation non-sens dans le gène de la dystrophine doit être déterminée par un test génétique
</t>
  </si>
  <si>
    <t>TRANYLCYPROMINE 10 mg, compriméNominativeSans objet : ATUn</t>
  </si>
  <si>
    <t>TRANYLCYPROMINE 10 mg, comprimé</t>
  </si>
  <si>
    <t>tranylcypromine</t>
  </si>
  <si>
    <t>TRAZOLAN 100 mg, comprimé pelliculéNominativeTroubles du comportement (ex démence fronto-temporale) liés à une pathologie neurodégénérative</t>
  </si>
  <si>
    <t>TRAZOLAN 100 mg, comprimé pelliculé</t>
  </si>
  <si>
    <t>trazodone (chlorhydrate)</t>
  </si>
  <si>
    <t>TRAZOLAN 100 mg, comprimé pelliculéNominativeDépression sévère, après échec des autres antidépresseurs</t>
  </si>
  <si>
    <t>TRAZOLAN 100 mg, comprimé pelliculéNominativetroubles du sommeil dans la maladie d'Alzheimer</t>
  </si>
  <si>
    <t>TRECATOR 250 mg, compriméNominativeTuberculose multi-résistante (= résistance à isoniazide et rifampicine)</t>
  </si>
  <si>
    <t>TRECATOR 250 mg, comprimé</t>
  </si>
  <si>
    <t>ethionamide</t>
  </si>
  <si>
    <t>TREMFYA® 100 mg solution injectable.dispositif pèrenneSans objet : ATUn</t>
  </si>
  <si>
    <t>guselkumab</t>
  </si>
  <si>
    <t>TRIENTINE 300 mg, géluleNominativeMaladie de Wilson,En cas d’échec, d’intolérance ou de contre-indication au Trolovol (D-pénicillamine) et au Cuprior (tétrachlorhydrate de trientine).</t>
  </si>
  <si>
    <t>TRIENTINE 300 mg, gélule</t>
  </si>
  <si>
    <t>trientine (dichlorhydrate)</t>
  </si>
  <si>
    <t>TRIKAFTA, compriméNominativeMucoviscidose grave engageant le pronostic vital  à court ou moyen terme chez les patients agés de 12 ans et plus</t>
  </si>
  <si>
    <t>TRIKAFTA, comprimé</t>
  </si>
  <si>
    <t>co-packing de elexacaftor 100 mg, tezacaftor 50 mg et ivacaftor 75 mg, comprimé et ivacaftor 150 mg comprimé</t>
  </si>
  <si>
    <t>TRITTICO 50 mg, oraleNominativeSans objet : ATUn</t>
  </si>
  <si>
    <t>TRITTICO 50 mg, orale</t>
  </si>
  <si>
    <t>trazodone (hydrochloride)</t>
  </si>
  <si>
    <t>TRITTICO RETARD 150 mg, compriméNominativeSans objet : ATUn</t>
  </si>
  <si>
    <t>TRITTICO RETARD 150 mg, comprimé</t>
  </si>
  <si>
    <t>TROGARZO 200 mg, solution à diluer pour perfusionCohorteEn association avec d’autres médicaments antirétroviraux, dans le traitement  de l’infection par le VIH-1 multirésistant chez les adultes pour lesquels il n’est autrement pas possible d’établir un schéma de traitement antirétroviral suppressif</t>
  </si>
  <si>
    <t>TROGARZO 200 mg, solution à diluer pour perfusion</t>
  </si>
  <si>
    <t>ibalizumab</t>
  </si>
  <si>
    <t>TROGARZO 200 mg/1,33 ml, solution injectableNominativeSans objet : ATUn</t>
  </si>
  <si>
    <t>TROGARZO 200 mg/1,33 ml, solution injectable</t>
  </si>
  <si>
    <t>UBICOR 50 mg/10 ml, poudre et solvant pour suspension buvabieNominativeSans objet : ATUn</t>
  </si>
  <si>
    <t>UBICOR 50 mg/10 ml, poudre et solvant pour suspension buvabie</t>
  </si>
  <si>
    <t>UBITEN 10 mg, compriméNominativeSans objet : ATUn</t>
  </si>
  <si>
    <t>UBITEN 10 mg, comprimé</t>
  </si>
  <si>
    <t>UBITEN 50 mg, géluleNominativeSans objet : ATUn</t>
  </si>
  <si>
    <t>UBITEN 50 mg, gélule</t>
  </si>
  <si>
    <t>UBITEN 50 mg/10 ml, solution buvableNominativeSans objet : ATUn</t>
  </si>
  <si>
    <t>UBITEN 50 mg/10 ml, solution buvable</t>
  </si>
  <si>
    <t>UCART22, suspension injectableNominativeSans objet : ATUn</t>
  </si>
  <si>
    <t>UCART22, suspension injectable</t>
  </si>
  <si>
    <t>UCART22</t>
  </si>
  <si>
    <t>UROCIT-K 10 meq (1080 mg), compriméNominativeSans objet : ATUn</t>
  </si>
  <si>
    <t>UROCIT-K 10 meq (1080 mg), comprimé</t>
  </si>
  <si>
    <t>potassium (citrate)</t>
  </si>
  <si>
    <t>UROCIT-K 5 meq (540 mg), compriméNominativeSans objet : ATUn</t>
  </si>
  <si>
    <t>UROCIT-K 5 meq (540 mg), comprimé</t>
  </si>
  <si>
    <t>potassium (citrate de)</t>
  </si>
  <si>
    <t>URSOFALK 250 mg/ 5ml, suspension buvable
NominativeMaladies hépato-biliaires associées à la mucoviscidose chez les enfants âgés de 1 mois à 6 ans ou chez les patients qui ne peuvent pas avaler de formes solides d'acide ursodesoxycholique</t>
  </si>
  <si>
    <t xml:space="preserve">URSOFALK 250 mg/ 5ml, suspension buvable
</t>
  </si>
  <si>
    <t>ursodésoxycholique (acide)</t>
  </si>
  <si>
    <t>URSOFALK 250 mg/ 5ml, suspension buvable
CohorteMaladies hépato-biliaires associées à la mucoviscidose chez les enfants âgés de 1 mois à 6 ans ou chez les patients qui ne peuvent pas avaler de formes solides d'acide ursodesoxycholique</t>
  </si>
  <si>
    <t>UX007, solution buvableNominativeSans objet : ATUn</t>
  </si>
  <si>
    <t>UX007, solution buvable</t>
  </si>
  <si>
    <t>triheptanoin</t>
  </si>
  <si>
    <t>VACCIN DT ADSORBE, suspension injectable
NominativeSans objet : ATUn</t>
  </si>
  <si>
    <t xml:space="preserve">VACCIN DT ADSORBE, suspension injectable
</t>
  </si>
  <si>
    <t xml:space="preserve">Anatoxine diphtérique, anatoxine tétanique </t>
  </si>
  <si>
    <t>VALCHLOR, gel pour application cutanéeNominativeSans objet : ATUn</t>
  </si>
  <si>
    <t>VALCHLOR, gel pour application cutanée</t>
  </si>
  <si>
    <t>chlorméthine ou méchloréthamine</t>
  </si>
  <si>
    <t>VANFLYTA 20 mg, compriméNominativeOu Syndrome de Marfan</t>
  </si>
  <si>
    <t>VANFLYTA 20 mg, comprimé</t>
  </si>
  <si>
    <t>quizartinib</t>
  </si>
  <si>
    <t>VANFLYTA 30 mg, compriméNominativeOu Hyperthyroïdie néonatale</t>
  </si>
  <si>
    <t>VANFLYTA 30 mg, comprimé</t>
  </si>
  <si>
    <t>VARITECT CP 25 UI/ml, solution injectableNominativePrévention de la varicelle après un contact avec des malades, de préférence dans les 96 heures et dans un délai maximal de 10 jours après l’exposition, chez les sujets immunodéprimés</t>
  </si>
  <si>
    <t>VARITECT CP 25 UI/ml, solution injectable</t>
  </si>
  <si>
    <t>immunoglobuline humaine VZV</t>
  </si>
  <si>
    <t>VARITECT CP 25 UI/ml, solution injectableNominativePrévention de la varicelle après un contact avec des malades, de préférence dans les 96 heures et dans un délai maximal de 10 jours après l’exposition, chez les femmes enceintes séronégatives ou de statut sérologique inconnu</t>
  </si>
  <si>
    <t>VAXIGRIP HS, suspension injectableNominativeSans objet : ATUn</t>
  </si>
  <si>
    <t>VAXIGRIP HS, suspension injectable</t>
  </si>
  <si>
    <t>Vaccin grippal (inactivé, à virion fragmenté)</t>
  </si>
  <si>
    <t>VAXIGRIP TETRA HS, suspension injectableNominativeSans objet : ATUn</t>
  </si>
  <si>
    <t>VAXIGRIP TETRA HS, suspension injectable</t>
  </si>
  <si>
    <t>vaccin grippal quadrivalent (inactivé, à virion fragmenté)</t>
  </si>
  <si>
    <t>VEMLIDY® 25 mg, comprimé pelliculédispositif pèrenneSans objet : ATUn</t>
  </si>
  <si>
    <t xml:space="preserve">ténofovir 
alafénamide </t>
  </si>
  <si>
    <t>VENETOCLAX 10 mg, comprimé orodispersibleNominativeSans objet : ATUn</t>
  </si>
  <si>
    <t>VENETOCLAX 10 mg, comprimé orodispersible</t>
  </si>
  <si>
    <t>vénétoclax</t>
  </si>
  <si>
    <t>VENETOCLAX  25 mg, comprimé orodispersibleNominativeSans objet : ATUn</t>
  </si>
  <si>
    <t>VENETOCLAX  25 mg, comprimé orodispersible</t>
  </si>
  <si>
    <t>VENTOLIN 2 mg/5 ml, siropNominativeSans objet : ATUn</t>
  </si>
  <si>
    <t>VENTOLIN 2 mg/5 ml, sirop</t>
  </si>
  <si>
    <t>VERMOX 100 mg, compriméNominativeSans objet : ATUn</t>
  </si>
  <si>
    <t>VERMOX 100 mg, comprimé</t>
  </si>
  <si>
    <t>mébendazole</t>
  </si>
  <si>
    <t>VERMOX 20 mg/ml suspension buvableNominativeSans objet : ATUn</t>
  </si>
  <si>
    <t>VERMOX 20 mg/ml suspension buvable</t>
  </si>
  <si>
    <t>VERMOX 500 mg, compriméNominativeSans objet : ATUn</t>
  </si>
  <si>
    <t>VERMOX 500 mg, comprimé</t>
  </si>
  <si>
    <t>VIRAZOLE 100 mg/ml, solution à diluer pour perfusionNominativeOu Tachycardie supra ventriculaire</t>
  </si>
  <si>
    <t>VIRAZOLE 100 mg/ml, solution à diluer pour perfusion</t>
  </si>
  <si>
    <t>ribavirine</t>
  </si>
  <si>
    <t>VISTOGARD 10g, granulésNominativeSans objet : ATUn</t>
  </si>
  <si>
    <t>VISTOGARD 10g, granulés</t>
  </si>
  <si>
    <t>uridine triacetate</t>
  </si>
  <si>
    <t>VITAMINE E 100 mg/ml, suspension buvableNominativePrévention ou traitement du déficit en vitamine E,En cas de syndrome de malabsorption en lien notamment avec une cholestase, une insuffisance intestinale ou une insuffisance pancréatique incluant la mucoviscidose,Chez les patients ne pouvant avaler les formes solides de vitamine E.</t>
  </si>
  <si>
    <t>VITAMINE E 100 mg/ml, suspension buvable</t>
  </si>
  <si>
    <t>alpha-tocophérol (acétate)</t>
  </si>
  <si>
    <t>Prévention ou traitement du déficit en vitamine E,En cas de syndrome de malabsorption en lien notamment avec une cholestase, une insuffisance intestinale ou une insuffisance pancréatique incluant la mucoviscidose,Chez les patients ne pouvant avaler les formes solides de vitamine E.</t>
  </si>
  <si>
    <t>VITRAKVI® 100 mg, gélulesdispositif pèrenneSans objet : ATUn</t>
  </si>
  <si>
    <t>VITRAKVI® 100 mg, gélules</t>
  </si>
  <si>
    <t>VITRAKVI® 100 mg, gélulesdispositif pèrenneen monothérapie dans le traitement des patients adultes et pédiatriques à partir d’un mois, atteints de tumeurs solides localement avancées ou métastatiques présentant une fusion NTRK (Neurotrophic Tyrosine Receptor Kinase ), réfractaires aux traitements standards ou en l’absence d’alternative thérapeutique appropriée.</t>
  </si>
  <si>
    <r>
      <t>en monothérapie dans le traitement des patients adultes et pédiatriques à partir d’un mois, atteints de tumeurs solides localement avancées ou métastatiques présentant une fusion NTRK (</t>
    </r>
    <r>
      <rPr>
        <i/>
        <sz val="12"/>
        <color indexed="8"/>
        <rFont val="Calibri"/>
        <family val="2"/>
      </rPr>
      <t>Neurotrophic Tyrosine Receptor Kinase</t>
    </r>
    <r>
      <rPr>
        <sz val="12"/>
        <color indexed="8"/>
        <rFont val="Calibri"/>
        <family val="2"/>
      </rPr>
      <t xml:space="preserve"> ), réfractaires aux traitements standards ou en l’absence d’alternative thérapeutique appropriée.</t>
    </r>
  </si>
  <si>
    <t>VITRAKVI® 20 mg/ml, solution buvabledispositif pèrenneSans objet : ATUn</t>
  </si>
  <si>
    <t>VITRAKVI® 20 mg/ml, solution buvable</t>
  </si>
  <si>
    <t>VITRAKVI® 20 mg/ml, solution buvabledispositif pèrenneen monothérapie dans le traitement des patients adultes et pédiatriques à partir d’un mois, atteints de tumeurs solides localement avancées ou métastatiques présentant une fusion NTRK (Neurotrophic Tyrosine Receptor Kinase ), réfractaires aux traitements standards ou en l’absence d’alternative thérapeutique appropriée.</t>
  </si>
  <si>
    <t>VITRAKVI® 25 mg, gélulesdispositif pèrenneSans objet : ATUn</t>
  </si>
  <si>
    <t>VITRAKVI® 25 mg, gélules</t>
  </si>
  <si>
    <t>VITRAKVI® 25 mg, gélulesdispositif pèrenneen monothérapie dans le traitement des patients adultes et pédiatriques à partir d’un mois, atteints de tumeurs solides localement avancées ou métastatiques présentant une fusion NTRK (Neurotrophic Tyrosine Receptor Kinase ), réfractaires aux traitements standards ou en l’absence d’alternative thérapeutique appropriée.</t>
  </si>
  <si>
    <t>VONVENDI 1300 UI, poudre et solvant pour solution injectableCohorteChez les adultes (âgés de 18 ans et plus) atteints de la maladie de von Willebrand (MvW), lorsque le traitement par la desmopressine (DDAVP) seule est inefficace ou contre-indiqué pour le traitement des hémorragies.</t>
  </si>
  <si>
    <t>VONVENDI 1300 UI, poudre et solvant pour solution injectable</t>
  </si>
  <si>
    <t>Vonicog alfa</t>
  </si>
  <si>
    <t>VONVENDI 650 UI, poudre et solvant pour solution injectableCohorteChez les adultes (âgés de 18 ans et plus) atteints de la maladie de von Willebrand (MvW), lorsque le traitement par la desmopressine (DDAVP) seule est inefficace ou contre-indiqué pour le traitement des hémorragies.</t>
  </si>
  <si>
    <t>VONVENDI 650 UI, poudre et solvant pour solution injectable</t>
  </si>
  <si>
    <t>VORAXAZE 1000 UI, poudre pour solution pour perfusionNominativeIntoxication au méthotrexate, En cas de concentration plasmatiques en méthotrexate &gt; 1 micromole/ litre
Et  chez des patients dont l’élimination du méthotrexate est retardée du fait d’une insuffisance rénale (clairance &lt; 60 ml/min ou créatininémie &gt; 1.5 LSN).</t>
  </si>
  <si>
    <t>VORAXAZE 1000 UI, poudre pour solution pour perfusion</t>
  </si>
  <si>
    <t>carboxypeptidase  G2</t>
  </si>
  <si>
    <t>Intoxication au méthotrexate, En cas de concentration plasmatiques en méthotrexate &gt; 1 micromole/ litre
Et  chez des patients dont l’élimination du méthotrexate est retardée du fait d’une insuffisance rénale (clairance &lt; 60 ml/min ou créatininémie &gt; 1.5 LSN).</t>
  </si>
  <si>
    <t>VOSAROXIN 10 mg/ml, solution injectableNominativeSans objet : ATUn</t>
  </si>
  <si>
    <t>VOSAROXIN 10 mg/ml, solution injectable</t>
  </si>
  <si>
    <t>vosaroxin</t>
  </si>
  <si>
    <t>VYXEOS® 44mg/100mg, poudre pour solution à diluer pour perfusiondispositif pèrenneSans objet : ATUn</t>
  </si>
  <si>
    <t xml:space="preserve"> daunorubicine/cytarabine</t>
  </si>
  <si>
    <t>WAKIX® 18 mg, comprimés pelliculésdispositif pèrenneSans objet : ATUn</t>
  </si>
  <si>
    <t>WAKIX® 18 mg, comprimés pelliculés</t>
  </si>
  <si>
    <t xml:space="preserve"> pitolisant</t>
  </si>
  <si>
    <t>WAKIX® 4,5 mg, comprimés pelliculés
dispositif pèrenneSans objet : ATUn</t>
  </si>
  <si>
    <t xml:space="preserve"> pitolisant </t>
  </si>
  <si>
    <t>WARFARIN SODIUM 1 mg/ml, suspension buvableNominativeSans objet : ATUn</t>
  </si>
  <si>
    <t>WARFARIN SODIUM 1 mg/ml, suspension buvable</t>
  </si>
  <si>
    <t>warfarine sodique</t>
  </si>
  <si>
    <t xml:space="preserve">Waylivra 285 mg solution injectable en seringue préremplieCohorteEn complément d’un régime diététique chez les patients adultes atteints du Syndrome d’Hyperchylomicronémie Familial (SHCF) génétiquement confirmé et à risque élevé de pancréatite, chez qui la réponse au régime alimentaire et au traitement visant à réduire les triglycérides a été insuffisante.  </t>
  </si>
  <si>
    <t>Waylivra 285 mg solution injectable en seringue préremplie</t>
  </si>
  <si>
    <t>Volanesorsen</t>
  </si>
  <si>
    <t xml:space="preserve">En complément d’un régime diététique chez les patients adultes atteints du Syndrome d’Hyperchylomicronémie Familial (SHCF) génétiquement confirmé et à risque élevé de pancréatite, chez qui la réponse au régime alimentaire et au traitement visant à réduire les triglycérides a été insuffisante.  </t>
  </si>
  <si>
    <t>3400894490265</t>
  </si>
  <si>
    <t>WAYLIVRA 300 mg, solution injectableNominativeSans objet : ATUn</t>
  </si>
  <si>
    <t>WAYLIVRA 300 mg, solution injectable</t>
  </si>
  <si>
    <t>volanesorsen</t>
  </si>
  <si>
    <t>WAYLIVRA® 285 mg, solution injectable en seringue prérempliedispositif pèrenneSans objet : ATUn</t>
  </si>
  <si>
    <t>WAYLIVRA® 285 mg, solution injectable en seringue préremplie</t>
  </si>
  <si>
    <t>volanésorsen</t>
  </si>
  <si>
    <t>WAYLIVRA® 285 mg, solution injectable en seringue prérempliedispositif pèrenneEn complément d’un régime diététique chez les patients adultes atteints du Syndrome d’Hyperchylomicronémie Familial (SHCF) génétiquement confirmé et à risque élevé de pancréatite, chez qui la réponse au régime alimentaire et au traitement visant à réduire les triglycérides a été insuffisante</t>
  </si>
  <si>
    <t>XENTUZUMAB 10 mg/ml, solution pour perfusionNominativeSans objet : ATUn</t>
  </si>
  <si>
    <t>XENTUZUMAB 10 mg/ml, solution pour perfusion</t>
  </si>
  <si>
    <t>Xentuzumab</t>
  </si>
  <si>
    <t>XEPIN 5%, crème
NominativePrurit cicatriciel du brûlé,En cas d’ échec de l’association d'antiprurigineux incluant un agent d’action centrale (gabapentine) et un agent d’action périphérique.</t>
  </si>
  <si>
    <t xml:space="preserve">XEPIN 5%, crème
</t>
  </si>
  <si>
    <t xml:space="preserve">²Doxepin hydrochloride </t>
  </si>
  <si>
    <t>XIIDRA 50 mg/mL, collyre en solutionNominativeSans objet : ATUn</t>
  </si>
  <si>
    <t>XIIDRA 50 mg/mL, collyre en solution</t>
  </si>
  <si>
    <t>lifitegrast</t>
  </si>
  <si>
    <t>XOSPATA® 40 mg comprimé pelliculé
dispositif pèrenneGilteritinib est indiqué chez les adultes présentant une leucémie aiguë myéloïde (LAM) en rechute à partir de la 3ème ligne, ou à partir de la 2ème ligne chez les adultes non éligibles à une chimiothérapie intensive de rattrapage, ou réfractaire, porteurs d’une mutation du gène FLT3</t>
  </si>
  <si>
    <t xml:space="preserve"> Gilteritinib</t>
  </si>
  <si>
    <t>XOSPATA® 40 mg comprimé pelliculé
dispositif pèrenneSans objet : ATUn</t>
  </si>
  <si>
    <t>YESCARTA®, 0,4 – 2 x 108 cellules dispersion pour perfusion.dispositif pèrenneSans objet : ATUn</t>
  </si>
  <si>
    <t>Axicabtagene ciloleucel</t>
  </si>
  <si>
    <t>ZANAMIVIR 10 mg/ml, solution à diluer pour perfusionNominativeSans objet : ATUn</t>
  </si>
  <si>
    <t>ZANAMIVIR 10 mg/ml, solution à diluer pour perfusion</t>
  </si>
  <si>
    <t>zanamivir</t>
  </si>
  <si>
    <t>ZEJULA® 100 mg, gélulesdispositif pèrenneSans objet : ATUn</t>
  </si>
  <si>
    <t>niraparib tosylate monohydrate</t>
  </si>
  <si>
    <t>ZELDOX 20 mg, géluleNominativeSans objet : ATUn</t>
  </si>
  <si>
    <t>ZELDOX 20 mg, gélule</t>
  </si>
  <si>
    <t>ziprasidone (chlorhydrate monohydrate)</t>
  </si>
  <si>
    <t>ZELDOX 40 mg, géluleNominativeSans objet : ATUn</t>
  </si>
  <si>
    <t>ZELDOX 40 mg, gélule</t>
  </si>
  <si>
    <t>ZELDOX 60 mg, géluleNominativeSans objet : ATUn</t>
  </si>
  <si>
    <t>ZELDOX 60 mg, gélule</t>
  </si>
  <si>
    <t>ZITHROMAX 500 mg, poudre pour solution pour perfusionNominativeSans objet : ATUn</t>
  </si>
  <si>
    <t>ZITHROMAX 500 mg, poudre pour solution pour perfusion</t>
  </si>
  <si>
    <t>azithromycine dihydraté</t>
  </si>
  <si>
    <t>ZOLGENSMA 2*1013, solution pour perfusionNominativeSans objet : ATUn</t>
  </si>
  <si>
    <t>ZOLGENSMA 2*1013, solution pour perfusion</t>
  </si>
  <si>
    <t>onasemnogene abeparvovec</t>
  </si>
  <si>
    <t>ZOLINZA 100 mg, géluleNominativeSans objet : ATUn</t>
  </si>
  <si>
    <t>ZOLINZA 100 mg, gélule</t>
  </si>
  <si>
    <t>vorinostat</t>
  </si>
  <si>
    <t>ZOSTRIX 0,025%, crèmeNominativeDouleurs neuropathiques centrales,Après utilisation de tous les traitements y compris Qutenza (sauf si proche muqueuse ou tête).</t>
  </si>
  <si>
    <t>capsaïcine</t>
  </si>
  <si>
    <t>ZOSTRIX 0,033%, crèmeNominativeDouleurs neuropathiques centrales,Après utilisation de tous les traitements y compris Qutenza (sauf si proche muqueuse ou tête).</t>
  </si>
  <si>
    <t>ZOSTRIX 0,033%, crème</t>
  </si>
  <si>
    <t>ZOSTRIX 0,1%, crèmeNominativeDouleurs neuropathiques centrales,Après utilisation de tous les traitements y compris Qutenza (sauf si proche muqueuse ou tête).</t>
  </si>
  <si>
    <t>ZOSTRIX 0,1%, crème</t>
  </si>
  <si>
    <t>ZOSTRIX HP 0,075%, crèmeNominativeDouleurs neuropathiques centrales,Après utilisation de tous les traitements y compris Qutenza (sauf si proche muqueuse ou tête).</t>
  </si>
  <si>
    <t>ZOSTRIX HP 0,075%, crème</t>
  </si>
  <si>
    <t>ZYDELIG® 100 mg comprimés pelliculésdispositif pèrenneSans objet : ATUn</t>
  </si>
  <si>
    <t>idélalisib</t>
  </si>
  <si>
    <t>ZYDELIG® 150 mg comprimés pelliculésdispositif pèrenneSans objet : ATUn</t>
  </si>
  <si>
    <t>ZYFLO 600 mg, comprimé pelliculéNominativeSans objet : ATUn</t>
  </si>
  <si>
    <t>ZYFLO 600 mg, comprimé pelliculé</t>
  </si>
  <si>
    <t>zileuton</t>
  </si>
  <si>
    <t>ZYFLO CR 600 mg, comprimé à libération prolongéeNominativeSans objet : ATUn</t>
  </si>
  <si>
    <t>ZYFLO CR 600 mg, comprimé à libération prolongée</t>
  </si>
  <si>
    <t>DCI test</t>
  </si>
  <si>
    <t>test1</t>
  </si>
  <si>
    <t>test2</t>
  </si>
  <si>
    <t>Molécule</t>
  </si>
  <si>
    <t>Indication 1</t>
  </si>
  <si>
    <t>Indication 2</t>
  </si>
  <si>
    <t>Indication 3</t>
  </si>
  <si>
    <t>Indication 4</t>
  </si>
  <si>
    <t>Indication 5</t>
  </si>
  <si>
    <t>Indication 6</t>
  </si>
  <si>
    <t>Indication 7</t>
  </si>
  <si>
    <t>Indication 8</t>
  </si>
  <si>
    <t>Indication 9</t>
  </si>
  <si>
    <t>Indication 10</t>
  </si>
  <si>
    <t>Indication 11</t>
  </si>
  <si>
    <t>Indication 12</t>
  </si>
  <si>
    <t xml:space="preserve">L’alpelisib en association au fulvestrant est indiqué chez les hommes et les femmes ménopausées atteints d’un cancer du sein localement avancé ou métastatique, avec récepteurs hormonaux positifs (RH+), HER2-négatifs, présentant une mutation PIK3CA, en échec d’au moins 2 lignes de traitements en situation métastatique incluant un anti-aromatase et un inhibiteur CDK4/6 sauf s'ils n'étaient pas éligibles à ce type de traitement, ne présentant pas de propagation viscérale symptomatique, ne présentant pas de cancer du sein inflammatoire. 
</t>
  </si>
  <si>
    <t/>
  </si>
  <si>
    <t>Coma hyperammoniémique suite à un traitement par asparaginase (hyperammoniémie secondaire)</t>
  </si>
  <si>
    <t xml:space="preserve">ARZERRA 100 mg, solution pour perfusion  </t>
  </si>
  <si>
    <t>Traitement adjuvant des convulsions associées au syndrome de Lennox-Gastaut (SLG) ou au syndrome de Dravet (SD) en association avec du clobazam, chez les patients de 2 ans et plus, Après échec des traitements antérieurs, Et en association à au moins un traitement antiépileptique indiqué dans le syndrome de Lennox-Gastaut (notamment valproate, felbamate, lamotrigine, rufinamide, topiramate) ou le syndrome de Dravet (notamment stiripentol).Absence d’hypersensibilité connue ou suspectée aux cannabinoides.Chez les femmes en âge de procréer : mise en place d’une contraception efficace</t>
  </si>
  <si>
    <t>Leucémie Aiguë Myéloïde en rechute ou réfractaire, IDH 2 positive, Patients en rechute cytologique confirmée, A partir de la A partir de la 2e ligne pour les patients non éligibles à une chimiothérapie d’induction en vue d’une allogreffe (patients ayant reçu un agent hypométhylant), En monothérapie</t>
  </si>
  <si>
    <t>Leucémie Aiguë Myéloïde en rechute ou réfractaire, IDH 2 positive, Patients en rechute cytologique confirmée, A partir de la 3e ligne pour les patients éligibles à une chimiothérapie d’induction en vue d’une allogreffe (patients ayant reçu une 1ère ligne de traitement incluant un protocole d’induction à la greffe à base d’anthracycline + aracytine et une 2nde ligne de traitement incluant un traitement de re-induction ou un agent hypométhylant), En monothérapie</t>
  </si>
  <si>
    <t xml:space="preserve"> </t>
  </si>
  <si>
    <t xml:space="preserve">Infection à CMV
</t>
  </si>
  <si>
    <t xml:space="preserve">Accès grave de paludisme à Plasmodium falciparum
</t>
  </si>
  <si>
    <t>Chez l’adulte, en association, dans le traitement de certaines formes de lymphome</t>
  </si>
  <si>
    <t>Traitement de la cholangite biliaire primitive (également appelée "cirrhose biliaire primitive") en association avec l’acide ursodésoxycholique (AUDC) chez les adultes présentant une réponse insuffisante à l’AUDC</t>
  </si>
  <si>
    <t>Traitement à visée "altruiste" du paludisme à Plasmodium falciparum selon les recommandations disponibles sur le site du Haut Conseil de la Santé Publique pour les territoires de Guyane et Mayotte</t>
  </si>
  <si>
    <t>Le traitement des patients âgés de plus de 14 ans présentant un épisode de neuropathie optique héréditaire de Leber (NOHL) dont les symptômes ont débuté depuis plus de un an</t>
  </si>
  <si>
    <t>En monothérapie dans le traitement de la mastocytose systémique agressive (MSA), de la mastocytose systémique associée à une hémopathie maligne non mastocytaire (MS-AHM) ou de la leucémie à mastocytes (LM) chez les patients adultes pour lesquels il n’existe pas d’alternative thérapeutique appropriée et sous réserve de la validation préalable de chaque inclusion par une Réunion de concertation pluridisciplinaire (RCP) nationale.</t>
  </si>
  <si>
    <t>En association avec une chimiothérapie standard d’induction et de consolidation suivie d’un traitement d’entretien par midostaurine en monothérapie chez les patients adultes qui présentent une leucémie aigüe myéloïde (LAM) nouvellement diagnostiquée avec mutation du gène Fms-like tyrosine kinase récepteur 3 (FLT3 ) et qui sont éligibles à une chimiothérapie intensive et pour lesquels il n’existe pas d’alternative thérapeutique appropriée.</t>
  </si>
  <si>
    <t>Renouvellement de traitement chez les patients préalablement traités par Quizartinib et pour lesquels l'efficacité et à la sécurité du traitement permettent de justifier sa poursuite, et présentant une Leucémie Aiguë Myéloïde en rechute ou réfractaire, FLT3-ITD positive Chez les patients avec un ECG normal A partir de la 3e ligne pour les patients éligibles à une chimiothérapie d’induction en vue d’une allogreffe (patients ayant reçu une 1ère ligne de traitement incluant un protocole d’induction à la greffe à base d’anthracycline + aracytine et une 2nde ligne de traitement incluant un traitement de re-induction ou un agent hypométhylant) Ou à partir de la 2e ligne pour les patients non éligibles à une chimiothérapie d’induction en vue d’une allogreffe (patients ayant reçu un agent hypométhylant)</t>
  </si>
  <si>
    <t>Intoxication au méthotrexate, En cas de concentration plasmatiques en méthotrexate &gt; 1 micromole/ litre
Et chez des patients dont l’élimination du méthotrexate est retardée du fait d’une insuffisance rénale (clairance &lt; 60 ml/min ou créatininémie &gt; 1.5 LSN).</t>
  </si>
  <si>
    <t xml:space="preserve">ASCIMINIB 40 mg, comprimé </t>
  </si>
  <si>
    <t>Traitement de la leucémie myéloïde chronique avec mutation T315i, résistants ou intolérants au ponatinib</t>
  </si>
  <si>
    <t>Traitement de la leucémie myéloïde chronique sans mutation T315i et résistants ou intolérants à l’imatinib, nilotinib, dasatinib, bosutinib et ponatinib</t>
  </si>
  <si>
    <t>EPHEDRINE HYDROCHLORIDE  15 mg, comprimé</t>
  </si>
  <si>
    <t>Absence de critère d’octroi publiable à ce jour. Justifier la demande</t>
  </si>
  <si>
    <t>Douleurs cancéreuses Chez les patients insuffisamment soulagés par les opioïdes de niveau 3 ou présentant des effets indésirables à ces opioïdes Et lorsque les autres voies d'administration ne peuvent être envisagées</t>
  </si>
  <si>
    <t>Hypertension artérielle</t>
  </si>
  <si>
    <t>Insuffisance cardiaque</t>
  </si>
  <si>
    <t>Cardiomyopathies</t>
  </si>
  <si>
    <t>Troubles du rythme</t>
  </si>
  <si>
    <t>Tétralogie de Fallot</t>
  </si>
  <si>
    <t>Syndrome du QT long congénital</t>
  </si>
  <si>
    <t>Syndrome de Marfan</t>
  </si>
  <si>
    <t>Hyperthyroïdie néonatale</t>
  </si>
  <si>
    <t>Tachycardie supra ventriculaire</t>
  </si>
  <si>
    <t xml:space="preserve">TRIKAFTA, comprimé </t>
  </si>
  <si>
    <t>Les patients adultes atteints d’un cancer du poumon non à petites cellules, localement avancé non résécable, ECOG 0 ou 1, dont la maladie n’a pas progressé après chimio-radiothérapie séquentielle à base de platine.</t>
  </si>
  <si>
    <t>En association à la bendamustine et au rituximab, est indiqué dans le traitement des patients adultes présentant un lymphome diffus à grandes cellules B (LDGCB) en rechute ou réfractaire (R/R), non candidats à une greffe de cellules souches hématopoïétiques</t>
  </si>
  <si>
    <t>x</t>
  </si>
  <si>
    <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</si>
</sst>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0.00\ &quot;€&quot;;[Red]\-#,##0.00\ &quot;€&quot;"/>
    <numFmt numFmtId="164" formatCode="#,##0.0000"/>
  </numFmts>
  <fonts count="3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b/>
      <i/>
      <sz val="11"/>
      <color theme="1"/>
      <name val="Calibri"/>
      <family val="2"/>
      <scheme val="minor"/>
    </font>
    <font>
      <i/>
      <sz val="11"/>
      <color theme="1"/>
      <name val="Calibri"/>
      <family val="2"/>
      <scheme val="minor"/>
    </font>
    <font>
      <sz val="11"/>
      <name val="Calibri"/>
      <family val="2"/>
      <scheme val="minor"/>
    </font>
    <font>
      <i/>
      <sz val="11"/>
      <color rgb="FFFF0000"/>
      <name val="Calibri"/>
      <family val="2"/>
      <scheme val="minor"/>
    </font>
    <font>
      <i/>
      <sz val="11"/>
      <color theme="0"/>
      <name val="Calibri"/>
      <family val="2"/>
      <scheme val="minor"/>
    </font>
    <font>
      <sz val="10"/>
      <name val="Arial"/>
      <family val="2"/>
    </font>
    <font>
      <sz val="10"/>
      <color theme="1"/>
      <name val="Calibri"/>
      <family val="2"/>
      <scheme val="minor"/>
    </font>
    <font>
      <sz val="10"/>
      <color indexed="8"/>
      <name val="Calibri"/>
      <family val="2"/>
      <scheme val="minor"/>
    </font>
    <font>
      <b/>
      <sz val="10"/>
      <color indexed="8"/>
      <name val="Arial"/>
      <family val="2"/>
    </font>
    <font>
      <sz val="10"/>
      <color indexed="8"/>
      <name val="Arial"/>
      <family val="2"/>
    </font>
    <font>
      <b/>
      <sz val="10"/>
      <color rgb="FF000000"/>
      <name val="Arial"/>
      <family val="2"/>
    </font>
    <font>
      <b/>
      <sz val="9"/>
      <color indexed="8"/>
      <name val="Arial"/>
      <family val="2"/>
    </font>
    <font>
      <b/>
      <sz val="10"/>
      <color theme="1"/>
      <name val="Arial"/>
      <family val="2"/>
    </font>
    <font>
      <sz val="10"/>
      <color theme="1"/>
      <name val="Arial"/>
      <family val="2"/>
    </font>
    <font>
      <sz val="10"/>
      <color rgb="FF000000"/>
      <name val="Verdana"/>
      <family val="2"/>
    </font>
    <font>
      <sz val="12"/>
      <name val="Times New Roman"/>
      <family val="1"/>
    </font>
    <font>
      <i/>
      <sz val="12"/>
      <color indexed="8"/>
      <name val="Times New Roman"/>
      <family val="1"/>
    </font>
    <font>
      <sz val="12"/>
      <color indexed="8"/>
      <name val="Times New Roman"/>
      <family val="1"/>
    </font>
    <font>
      <b/>
      <sz val="11"/>
      <name val="Calibri"/>
      <family val="2"/>
      <scheme val="minor"/>
    </font>
    <font>
      <b/>
      <sz val="10"/>
      <color indexed="8"/>
      <name val="Calibri"/>
      <family val="2"/>
      <scheme val="minor"/>
    </font>
    <font>
      <sz val="10"/>
      <name val="Calibri"/>
      <family val="2"/>
      <scheme val="minor"/>
    </font>
    <font>
      <b/>
      <sz val="10"/>
      <color theme="1"/>
      <name val="Calibri"/>
      <family val="2"/>
      <scheme val="minor"/>
    </font>
    <font>
      <b/>
      <sz val="10"/>
      <color rgb="FF000000"/>
      <name val="Calibri"/>
      <family val="2"/>
      <scheme val="minor"/>
    </font>
    <font>
      <sz val="12"/>
      <color indexed="8"/>
      <name val="Calibri"/>
      <family val="2"/>
    </font>
    <font>
      <sz val="10"/>
      <color indexed="8"/>
      <name val="Calibri"/>
      <family val="2"/>
    </font>
    <font>
      <i/>
      <sz val="11"/>
      <color indexed="8"/>
      <name val="Calibri"/>
      <family val="2"/>
    </font>
    <font>
      <sz val="11"/>
      <color indexed="8"/>
      <name val="Calibri"/>
      <family val="2"/>
    </font>
    <font>
      <sz val="12"/>
      <name val="Calibri"/>
      <family val="2"/>
      <scheme val="minor"/>
    </font>
    <font>
      <i/>
      <sz val="12"/>
      <color indexed="8"/>
      <name val="Calibri"/>
      <family val="2"/>
    </font>
    <font>
      <sz val="20"/>
      <color theme="1"/>
      <name val="Calibri"/>
      <family val="2"/>
      <scheme val="minor"/>
    </font>
    <font>
      <sz val="10"/>
      <color rgb="FF000000"/>
      <name val="Calibri"/>
      <family val="2"/>
      <scheme val="minor"/>
    </font>
    <font>
      <i/>
      <sz val="10"/>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9" tint="-0.249977111117893"/>
        <bgColor indexed="64"/>
      </patternFill>
    </fill>
    <fill>
      <patternFill patternType="solid">
        <fgColor theme="5" tint="0.59999389629810485"/>
        <bgColor indexed="64"/>
      </patternFill>
    </fill>
    <fill>
      <patternFill patternType="solid">
        <fgColor theme="0"/>
        <bgColor indexed="64"/>
      </patternFill>
    </fill>
    <fill>
      <patternFill patternType="solid">
        <fgColor rgb="FFFFC00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style="medium">
        <color indexed="64"/>
      </top>
      <bottom/>
      <diagonal/>
    </border>
    <border>
      <left style="double">
        <color indexed="64"/>
      </left>
      <right/>
      <top/>
      <bottom/>
      <diagonal/>
    </border>
    <border>
      <left/>
      <right style="double">
        <color indexed="64"/>
      </right>
      <top/>
      <bottom/>
      <diagonal/>
    </border>
    <border>
      <left/>
      <right/>
      <top/>
      <bottom style="thick">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999999"/>
      </left>
      <right style="thin">
        <color rgb="FF999999"/>
      </right>
      <top style="thin">
        <color rgb="FF999999"/>
      </top>
      <bottom style="thin">
        <color rgb="FF999999"/>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3">
    <xf numFmtId="0" fontId="0" fillId="0" borderId="0"/>
    <xf numFmtId="0" fontId="10" fillId="0" borderId="0"/>
    <xf numFmtId="0" fontId="19" fillId="0" borderId="0"/>
  </cellStyleXfs>
  <cellXfs count="153">
    <xf numFmtId="0" fontId="0" fillId="0" borderId="0" xfId="0"/>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0" fillId="0" borderId="0" xfId="0" applyAlignment="1">
      <alignment horizontal="left"/>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2" xfId="0" applyFont="1" applyBorder="1" applyAlignment="1">
      <alignment horizontal="left" vertical="center"/>
    </xf>
    <xf numFmtId="0" fontId="5" fillId="0" borderId="7" xfId="0" applyFont="1" applyBorder="1" applyAlignment="1">
      <alignment horizontal="left" vertical="center"/>
    </xf>
    <xf numFmtId="0" fontId="0" fillId="0" borderId="8" xfId="0" applyBorder="1" applyAlignment="1">
      <alignment horizontal="left"/>
    </xf>
    <xf numFmtId="0" fontId="0" fillId="0" borderId="0" xfId="0" applyBorder="1" applyAlignment="1">
      <alignment horizontal="left"/>
    </xf>
    <xf numFmtId="0" fontId="6" fillId="0" borderId="0" xfId="0" applyFont="1" applyBorder="1" applyAlignment="1">
      <alignment horizontal="left"/>
    </xf>
    <xf numFmtId="0" fontId="0" fillId="0" borderId="8" xfId="0" applyBorder="1" applyAlignment="1">
      <alignment horizontal="left"/>
    </xf>
    <xf numFmtId="0" fontId="0" fillId="0" borderId="0"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1" xfId="0" applyBorder="1" applyAlignment="1">
      <alignment horizontal="center" vertical="center" wrapText="1"/>
    </xf>
    <xf numFmtId="0" fontId="0" fillId="2" borderId="11" xfId="0" applyFill="1" applyBorder="1" applyAlignment="1">
      <alignment horizontal="center" vertical="center" wrapText="1"/>
    </xf>
    <xf numFmtId="0" fontId="0" fillId="3" borderId="11" xfId="0" applyFill="1" applyBorder="1" applyAlignment="1">
      <alignment horizontal="center" vertical="center" wrapText="1"/>
    </xf>
    <xf numFmtId="0" fontId="7" fillId="2" borderId="1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1" xfId="0" applyFont="1" applyFill="1" applyBorder="1" applyAlignment="1">
      <alignment horizontal="center" vertical="center" wrapText="1"/>
    </xf>
    <xf numFmtId="0" fontId="0" fillId="0" borderId="0" xfId="0" applyAlignment="1">
      <alignment horizontal="center" vertical="center" wrapText="1"/>
    </xf>
    <xf numFmtId="0" fontId="0" fillId="0" borderId="11" xfId="0" applyBorder="1"/>
    <xf numFmtId="14" fontId="0" fillId="0" borderId="11" xfId="0" applyNumberFormat="1" applyBorder="1" applyAlignment="1">
      <alignment horizontal="left" vertical="center" wrapText="1"/>
    </xf>
    <xf numFmtId="8" fontId="0" fillId="0" borderId="11" xfId="0" applyNumberFormat="1" applyFont="1" applyBorder="1" applyAlignment="1">
      <alignment horizontal="left" vertical="center"/>
    </xf>
    <xf numFmtId="0" fontId="0" fillId="0" borderId="11" xfId="0" applyBorder="1" applyAlignment="1">
      <alignment horizontal="left" vertical="center"/>
    </xf>
    <xf numFmtId="0" fontId="8" fillId="0" borderId="11" xfId="0" applyFont="1" applyBorder="1" applyAlignment="1">
      <alignment horizontal="left" vertical="center"/>
    </xf>
    <xf numFmtId="0" fontId="9" fillId="4" borderId="11" xfId="0" applyFont="1" applyFill="1" applyBorder="1" applyAlignment="1">
      <alignment horizontal="left" vertical="center"/>
    </xf>
    <xf numFmtId="1" fontId="0" fillId="0" borderId="11" xfId="0" applyNumberFormat="1" applyBorder="1" applyAlignment="1">
      <alignment horizontal="left" vertical="center"/>
    </xf>
    <xf numFmtId="14" fontId="0" fillId="0" borderId="11" xfId="0" applyNumberFormat="1" applyBorder="1" applyAlignment="1">
      <alignment horizontal="left" vertical="center"/>
    </xf>
    <xf numFmtId="0" fontId="0" fillId="0" borderId="11" xfId="0" applyBorder="1" applyAlignment="1">
      <alignment horizontal="left" vertical="center" wrapText="1"/>
    </xf>
    <xf numFmtId="14" fontId="0" fillId="0" borderId="11" xfId="0" applyNumberFormat="1" applyFill="1" applyBorder="1" applyAlignment="1">
      <alignment horizontal="left" vertical="center" wrapText="1"/>
    </xf>
    <xf numFmtId="14" fontId="7" fillId="5" borderId="11" xfId="0" applyNumberFormat="1" applyFont="1" applyFill="1" applyBorder="1" applyAlignment="1">
      <alignment horizontal="left" vertical="center" wrapText="1"/>
    </xf>
    <xf numFmtId="0" fontId="2" fillId="0" borderId="11" xfId="0" applyFont="1" applyFill="1" applyBorder="1" applyAlignment="1">
      <alignment horizontal="left" vertical="center" wrapText="1"/>
    </xf>
    <xf numFmtId="0" fontId="0" fillId="0" borderId="0" xfId="0" applyAlignment="1">
      <alignment horizontal="left" vertical="center" wrapText="1"/>
    </xf>
    <xf numFmtId="14" fontId="1" fillId="0" borderId="11" xfId="1" applyNumberFormat="1" applyFont="1" applyFill="1" applyBorder="1" applyAlignment="1" applyProtection="1">
      <alignment horizontal="left" vertical="center"/>
    </xf>
    <xf numFmtId="0" fontId="0" fillId="0" borderId="11" xfId="0" applyFill="1" applyBorder="1"/>
    <xf numFmtId="14" fontId="0" fillId="5" borderId="11" xfId="0" applyNumberFormat="1" applyFill="1" applyBorder="1" applyAlignment="1">
      <alignment horizontal="left" vertical="center"/>
    </xf>
    <xf numFmtId="0" fontId="6" fillId="0" borderId="11" xfId="0" applyFont="1" applyBorder="1" applyAlignment="1">
      <alignment horizontal="left" vertical="center"/>
    </xf>
    <xf numFmtId="0" fontId="1" fillId="0" borderId="0" xfId="1" applyFont="1" applyAlignment="1">
      <alignment horizontal="left" vertical="center"/>
    </xf>
    <xf numFmtId="0" fontId="6" fillId="0" borderId="0" xfId="0" applyFont="1" applyAlignment="1">
      <alignment horizontal="left"/>
    </xf>
    <xf numFmtId="14" fontId="1" fillId="0" borderId="0" xfId="1" applyNumberFormat="1" applyFont="1" applyFill="1" applyBorder="1" applyAlignment="1" applyProtection="1">
      <alignment horizontal="left" vertical="center"/>
    </xf>
    <xf numFmtId="0" fontId="1" fillId="0" borderId="0" xfId="1" applyNumberFormat="1" applyFont="1" applyFill="1" applyBorder="1" applyAlignment="1" applyProtection="1">
      <alignment horizontal="left" vertical="center"/>
    </xf>
    <xf numFmtId="164" fontId="1" fillId="0" borderId="0" xfId="1" applyNumberFormat="1" applyFont="1" applyFill="1" applyBorder="1" applyAlignment="1" applyProtection="1">
      <alignment horizontal="left" vertical="center"/>
    </xf>
    <xf numFmtId="49" fontId="11" fillId="0" borderId="11" xfId="0" applyNumberFormat="1" applyFont="1" applyFill="1" applyBorder="1" applyAlignment="1">
      <alignment horizontal="left" vertical="center" wrapText="1"/>
    </xf>
    <xf numFmtId="0" fontId="12" fillId="0" borderId="12" xfId="0" applyFont="1" applyFill="1" applyBorder="1" applyAlignment="1">
      <alignment horizontal="left" vertical="center"/>
    </xf>
    <xf numFmtId="0" fontId="13" fillId="0" borderId="11" xfId="0" applyFont="1" applyFill="1" applyBorder="1" applyAlignment="1">
      <alignment vertical="center"/>
    </xf>
    <xf numFmtId="0" fontId="14" fillId="0" borderId="11" xfId="0" applyFont="1" applyFill="1" applyBorder="1" applyAlignment="1">
      <alignment horizontal="left" vertical="center"/>
    </xf>
    <xf numFmtId="0" fontId="10" fillId="0" borderId="11" xfId="0" applyFont="1" applyBorder="1" applyAlignment="1">
      <alignment horizontal="left" vertical="top"/>
    </xf>
    <xf numFmtId="0" fontId="13" fillId="0" borderId="11" xfId="0" applyFont="1" applyBorder="1" applyAlignment="1">
      <alignment vertical="center"/>
    </xf>
    <xf numFmtId="0" fontId="0" fillId="0" borderId="11" xfId="0" applyFill="1" applyBorder="1" applyAlignment="1">
      <alignment vertical="center"/>
    </xf>
    <xf numFmtId="0" fontId="3" fillId="0" borderId="11" xfId="0" applyFont="1" applyFill="1" applyBorder="1" applyAlignment="1">
      <alignment vertical="center"/>
    </xf>
    <xf numFmtId="0" fontId="15" fillId="0" borderId="11" xfId="0" applyFont="1" applyBorder="1" applyAlignment="1">
      <alignment horizontal="justify" vertical="center"/>
    </xf>
    <xf numFmtId="0" fontId="10" fillId="6" borderId="11" xfId="0" applyFont="1" applyFill="1" applyBorder="1" applyAlignment="1">
      <alignment horizontal="left" vertical="top"/>
    </xf>
    <xf numFmtId="0" fontId="15" fillId="6" borderId="11" xfId="0" applyFont="1" applyFill="1" applyBorder="1" applyAlignment="1">
      <alignment vertical="center"/>
    </xf>
    <xf numFmtId="0" fontId="10" fillId="0" borderId="11" xfId="0" applyFont="1" applyBorder="1" applyAlignment="1">
      <alignment horizontal="left" vertical="center"/>
    </xf>
    <xf numFmtId="0" fontId="13" fillId="0" borderId="11" xfId="0" applyFont="1" applyBorder="1" applyAlignment="1">
      <alignment horizontal="left" vertical="center"/>
    </xf>
    <xf numFmtId="0" fontId="10" fillId="0" borderId="11" xfId="0" applyNumberFormat="1" applyFont="1" applyFill="1" applyBorder="1" applyAlignment="1">
      <alignment horizontal="center" vertical="center"/>
    </xf>
    <xf numFmtId="0" fontId="14" fillId="0" borderId="11" xfId="0" applyFont="1" applyBorder="1" applyAlignment="1">
      <alignment horizontal="left" vertical="top"/>
    </xf>
    <xf numFmtId="0" fontId="10" fillId="0" borderId="11" xfId="0" applyNumberFormat="1" applyFont="1" applyFill="1" applyBorder="1" applyAlignment="1">
      <alignment horizontal="center" vertical="center" shrinkToFit="1"/>
    </xf>
    <xf numFmtId="0" fontId="17" fillId="0" borderId="11" xfId="0" applyFont="1" applyBorder="1" applyAlignment="1">
      <alignment vertical="center"/>
    </xf>
    <xf numFmtId="0" fontId="13" fillId="6" borderId="11" xfId="0" applyFont="1" applyFill="1" applyBorder="1" applyAlignment="1">
      <alignment vertical="center"/>
    </xf>
    <xf numFmtId="0" fontId="14" fillId="6" borderId="11" xfId="0" applyFont="1" applyFill="1" applyBorder="1" applyAlignment="1">
      <alignment horizontal="left" vertical="top"/>
    </xf>
    <xf numFmtId="0" fontId="18" fillId="6" borderId="11" xfId="0" applyFont="1" applyFill="1" applyBorder="1" applyAlignment="1">
      <alignment horizontal="left" vertical="top"/>
    </xf>
    <xf numFmtId="0" fontId="17" fillId="6" borderId="11" xfId="2" applyFont="1" applyFill="1" applyBorder="1" applyAlignment="1">
      <alignment horizontal="left" vertical="center"/>
    </xf>
    <xf numFmtId="0" fontId="20" fillId="0" borderId="11" xfId="0" applyFont="1" applyBorder="1" applyAlignment="1">
      <alignment horizontal="left" vertical="top"/>
    </xf>
    <xf numFmtId="0" fontId="13" fillId="0" borderId="13" xfId="0" applyFont="1" applyFill="1" applyBorder="1" applyAlignment="1">
      <alignment vertical="center"/>
    </xf>
    <xf numFmtId="0" fontId="13" fillId="0" borderId="0" xfId="0" applyFont="1" applyFill="1" applyBorder="1" applyAlignment="1">
      <alignment vertical="center"/>
    </xf>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0" xfId="0" applyFont="1"/>
    <xf numFmtId="0" fontId="0" fillId="0" borderId="0" xfId="0" applyFont="1" applyAlignment="1">
      <alignment horizontal="center"/>
    </xf>
    <xf numFmtId="0" fontId="23" fillId="3" borderId="27" xfId="0" applyFont="1" applyFill="1" applyBorder="1" applyAlignment="1">
      <alignment horizontal="center" vertical="center" wrapText="1"/>
    </xf>
    <xf numFmtId="0" fontId="23" fillId="3" borderId="27" xfId="0" quotePrefix="1"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24" fillId="7" borderId="11" xfId="0" applyFont="1" applyFill="1" applyBorder="1" applyAlignment="1">
      <alignment horizontal="center" vertical="center" wrapText="1"/>
    </xf>
    <xf numFmtId="49" fontId="0" fillId="0" borderId="0" xfId="0" applyNumberFormat="1" applyFont="1"/>
    <xf numFmtId="0" fontId="24" fillId="0" borderId="12" xfId="0" applyFont="1" applyBorder="1" applyAlignment="1">
      <alignment vertical="center" wrapText="1"/>
    </xf>
    <xf numFmtId="0" fontId="12" fillId="0" borderId="12" xfId="0" applyFont="1" applyFill="1" applyBorder="1" applyAlignment="1">
      <alignment horizontal="left" vertical="center" wrapText="1"/>
    </xf>
    <xf numFmtId="49" fontId="11" fillId="0" borderId="12" xfId="0" applyNumberFormat="1" applyFont="1" applyFill="1" applyBorder="1" applyAlignment="1">
      <alignment horizontal="left" vertical="center" wrapText="1"/>
    </xf>
    <xf numFmtId="1" fontId="11" fillId="0" borderId="11" xfId="0" applyNumberFormat="1" applyFont="1" applyFill="1" applyBorder="1" applyAlignment="1">
      <alignment horizontal="center" vertical="center" wrapText="1"/>
    </xf>
    <xf numFmtId="0" fontId="0" fillId="0" borderId="11" xfId="0" applyFont="1" applyBorder="1"/>
    <xf numFmtId="0" fontId="24" fillId="0" borderId="11" xfId="0" applyFont="1" applyBorder="1" applyAlignment="1">
      <alignment vertical="center" wrapText="1"/>
    </xf>
    <xf numFmtId="0" fontId="12" fillId="0" borderId="11" xfId="0" applyFont="1" applyFill="1" applyBorder="1" applyAlignment="1">
      <alignment horizontal="left" vertical="center" wrapText="1"/>
    </xf>
    <xf numFmtId="0" fontId="25" fillId="0" borderId="11" xfId="0" applyFont="1" applyBorder="1" applyAlignment="1">
      <alignment vertical="top" wrapText="1"/>
    </xf>
    <xf numFmtId="1" fontId="12" fillId="0" borderId="11" xfId="0" applyNumberFormat="1" applyFont="1" applyFill="1" applyBorder="1" applyAlignment="1">
      <alignment horizontal="center" vertical="center" wrapText="1" shrinkToFit="1"/>
    </xf>
    <xf numFmtId="0" fontId="24" fillId="0" borderId="11" xfId="0" applyFont="1" applyFill="1" applyBorder="1" applyAlignment="1">
      <alignment vertical="center" wrapText="1"/>
    </xf>
    <xf numFmtId="0" fontId="24" fillId="7" borderId="11" xfId="0" applyFont="1" applyFill="1" applyBorder="1" applyAlignment="1">
      <alignment vertical="center" wrapText="1"/>
    </xf>
    <xf numFmtId="49" fontId="25" fillId="0" borderId="11" xfId="0" applyNumberFormat="1" applyFont="1" applyFill="1" applyBorder="1" applyAlignment="1">
      <alignment vertical="center" wrapText="1" shrinkToFit="1"/>
    </xf>
    <xf numFmtId="49" fontId="0" fillId="0" borderId="0" xfId="0" applyNumberFormat="1" applyFont="1" applyAlignment="1">
      <alignment wrapText="1"/>
    </xf>
    <xf numFmtId="0" fontId="12" fillId="0" borderId="11" xfId="0" applyNumberFormat="1" applyFont="1" applyFill="1" applyBorder="1" applyAlignment="1">
      <alignment horizontal="left" vertical="center" wrapText="1"/>
    </xf>
    <xf numFmtId="14" fontId="11" fillId="0" borderId="11" xfId="0" applyNumberFormat="1" applyFont="1" applyFill="1" applyBorder="1" applyAlignment="1">
      <alignment vertical="center" wrapText="1"/>
    </xf>
    <xf numFmtId="0" fontId="11" fillId="0" borderId="11" xfId="0" applyFont="1" applyFill="1" applyBorder="1" applyAlignment="1">
      <alignment vertical="center" wrapText="1"/>
    </xf>
    <xf numFmtId="0" fontId="25" fillId="0" borderId="11" xfId="0" applyFont="1" applyBorder="1" applyAlignment="1">
      <alignment horizontal="left" vertical="top" wrapText="1"/>
    </xf>
    <xf numFmtId="0" fontId="12" fillId="0" borderId="11" xfId="0" applyFont="1" applyFill="1" applyBorder="1" applyAlignment="1">
      <alignment horizontal="center" vertical="center"/>
    </xf>
    <xf numFmtId="0" fontId="26" fillId="7" borderId="11" xfId="0" applyFont="1" applyFill="1" applyBorder="1" applyAlignment="1">
      <alignment vertical="center" wrapText="1"/>
    </xf>
    <xf numFmtId="0" fontId="27" fillId="0" borderId="11" xfId="0" applyFont="1" applyBorder="1" applyAlignment="1">
      <alignment horizontal="justify" vertical="center"/>
    </xf>
    <xf numFmtId="0" fontId="25" fillId="6" borderId="11" xfId="0" applyFont="1" applyFill="1" applyBorder="1" applyAlignment="1">
      <alignment vertical="top" wrapText="1"/>
    </xf>
    <xf numFmtId="0" fontId="27" fillId="6" borderId="11" xfId="0" applyFont="1" applyFill="1" applyBorder="1" applyAlignment="1">
      <alignment vertical="center" wrapText="1"/>
    </xf>
    <xf numFmtId="0" fontId="27" fillId="7" borderId="11" xfId="0" applyFont="1" applyFill="1" applyBorder="1" applyAlignment="1">
      <alignment vertical="center" wrapText="1"/>
    </xf>
    <xf numFmtId="0" fontId="12" fillId="0" borderId="11" xfId="0" applyFont="1" applyFill="1" applyBorder="1" applyAlignment="1">
      <alignment horizontal="left" vertical="center"/>
    </xf>
    <xf numFmtId="1" fontId="12" fillId="0" borderId="11" xfId="0" applyNumberFormat="1" applyFont="1" applyFill="1" applyBorder="1" applyAlignment="1">
      <alignment vertical="center" wrapText="1" shrinkToFit="1"/>
    </xf>
    <xf numFmtId="0" fontId="0" fillId="0" borderId="11" xfId="0" applyFont="1" applyBorder="1" applyAlignment="1">
      <alignment horizontal="center"/>
    </xf>
    <xf numFmtId="0" fontId="24" fillId="7" borderId="11" xfId="0" applyFont="1" applyFill="1" applyBorder="1" applyAlignment="1">
      <alignment horizontal="left" vertical="center" wrapText="1"/>
    </xf>
    <xf numFmtId="0" fontId="24" fillId="0" borderId="11" xfId="0" applyFont="1" applyBorder="1" applyAlignment="1">
      <alignment horizontal="left" vertical="center" wrapText="1"/>
    </xf>
    <xf numFmtId="0" fontId="12" fillId="0" borderId="11" xfId="0" applyFont="1" applyBorder="1" applyAlignment="1">
      <alignment vertical="top" wrapText="1"/>
    </xf>
    <xf numFmtId="0" fontId="0" fillId="0" borderId="11" xfId="0" applyBorder="1" applyAlignment="1">
      <alignment horizontal="left" vertical="center" indent="1"/>
    </xf>
    <xf numFmtId="0" fontId="26" fillId="0" borderId="11" xfId="0" applyFont="1" applyBorder="1" applyAlignment="1">
      <alignment vertical="center" wrapText="1"/>
    </xf>
    <xf numFmtId="0" fontId="12" fillId="6" borderId="11" xfId="0" applyFont="1" applyFill="1" applyBorder="1" applyAlignment="1">
      <alignment vertical="top" wrapText="1"/>
    </xf>
    <xf numFmtId="0" fontId="11" fillId="6" borderId="11" xfId="0" applyFont="1" applyFill="1" applyBorder="1" applyAlignment="1">
      <alignment vertical="top" wrapText="1"/>
    </xf>
    <xf numFmtId="0" fontId="26" fillId="6" borderId="11" xfId="2" applyFont="1" applyFill="1" applyBorder="1" applyAlignment="1">
      <alignment horizontal="left" vertical="center" wrapText="1"/>
    </xf>
    <xf numFmtId="0" fontId="25" fillId="0" borderId="11" xfId="0" applyFont="1" applyBorder="1" applyAlignment="1">
      <alignment vertical="center" wrapText="1"/>
    </xf>
    <xf numFmtId="0" fontId="12" fillId="0" borderId="0" xfId="0" applyFont="1" applyFill="1" applyBorder="1" applyAlignment="1">
      <alignment horizontal="left" vertical="center" wrapText="1"/>
    </xf>
    <xf numFmtId="0" fontId="25" fillId="0" borderId="0" xfId="0" applyFont="1" applyBorder="1" applyAlignment="1">
      <alignment vertical="top" wrapText="1"/>
    </xf>
    <xf numFmtId="0" fontId="12" fillId="6" borderId="0" xfId="0" applyFont="1" applyFill="1" applyBorder="1" applyAlignment="1">
      <alignment vertical="top" wrapText="1"/>
    </xf>
    <xf numFmtId="0" fontId="32" fillId="0" borderId="11" xfId="0" applyFont="1" applyBorder="1" applyAlignment="1">
      <alignment vertical="top" wrapText="1"/>
    </xf>
    <xf numFmtId="49" fontId="11" fillId="0" borderId="11" xfId="2" applyNumberFormat="1" applyFont="1" applyFill="1" applyBorder="1" applyAlignment="1">
      <alignment vertical="center" wrapText="1"/>
    </xf>
    <xf numFmtId="49" fontId="11" fillId="0" borderId="11" xfId="2" applyNumberFormat="1" applyFont="1" applyFill="1" applyBorder="1" applyAlignment="1">
      <alignment horizontal="left" vertical="center" wrapText="1"/>
    </xf>
    <xf numFmtId="0" fontId="0" fillId="0" borderId="0" xfId="0" applyNumberFormat="1" applyFont="1"/>
    <xf numFmtId="0" fontId="0" fillId="0" borderId="0" xfId="0" applyFont="1" applyFill="1" applyAlignment="1">
      <alignment vertical="center" wrapText="1"/>
    </xf>
    <xf numFmtId="0" fontId="0" fillId="6" borderId="0" xfId="0" applyFont="1" applyFill="1" applyAlignment="1">
      <alignment horizontal="center" vertical="center" wrapText="1"/>
    </xf>
    <xf numFmtId="0" fontId="0" fillId="0" borderId="0" xfId="0" applyNumberFormat="1" applyFont="1" applyFill="1" applyBorder="1"/>
    <xf numFmtId="0" fontId="0" fillId="0" borderId="0" xfId="0" applyFont="1" applyFill="1" applyAlignment="1">
      <alignment horizontal="left" vertical="center" wrapText="1"/>
    </xf>
    <xf numFmtId="0" fontId="0" fillId="0" borderId="0" xfId="0" applyAlignment="1">
      <alignment horizontal="left" vertical="center" indent="1"/>
    </xf>
    <xf numFmtId="0" fontId="11" fillId="0" borderId="11" xfId="0" applyFont="1" applyBorder="1" applyAlignment="1">
      <alignment horizontal="left" vertical="center" wrapText="1"/>
    </xf>
    <xf numFmtId="0" fontId="0" fillId="0" borderId="11" xfId="0" applyFont="1" applyBorder="1" applyAlignment="1">
      <alignment horizontal="left" vertical="center" wrapText="1"/>
    </xf>
    <xf numFmtId="0" fontId="0" fillId="0" borderId="0" xfId="0" applyFont="1" applyAlignment="1">
      <alignment horizontal="left" wrapText="1"/>
    </xf>
    <xf numFmtId="0" fontId="34" fillId="0" borderId="0" xfId="0" applyFont="1" applyAlignment="1">
      <alignment horizontal="left" wrapText="1"/>
    </xf>
    <xf numFmtId="0" fontId="12" fillId="7" borderId="11" xfId="0" applyFont="1" applyFill="1" applyBorder="1" applyAlignment="1">
      <alignment horizontal="left" vertical="center" wrapText="1"/>
    </xf>
    <xf numFmtId="49" fontId="25" fillId="0" borderId="11" xfId="0" applyNumberFormat="1" applyFont="1" applyFill="1" applyBorder="1" applyAlignment="1">
      <alignment horizontal="left" vertical="center" wrapText="1" shrinkToFit="1"/>
    </xf>
    <xf numFmtId="0" fontId="11" fillId="0" borderId="0" xfId="0" applyFont="1" applyAlignment="1">
      <alignment horizontal="left" wrapText="1"/>
    </xf>
    <xf numFmtId="49" fontId="25" fillId="0" borderId="11" xfId="0" applyNumberFormat="1" applyFont="1" applyFill="1" applyBorder="1" applyAlignment="1">
      <alignment horizontal="left" vertical="center" wrapText="1"/>
    </xf>
    <xf numFmtId="0" fontId="35" fillId="7" borderId="11" xfId="0" applyFont="1" applyFill="1" applyBorder="1" applyAlignment="1">
      <alignment horizontal="left" vertical="center" wrapText="1"/>
    </xf>
    <xf numFmtId="0" fontId="0" fillId="0" borderId="0" xfId="0" applyAlignment="1">
      <alignment horizontal="left" wrapText="1"/>
    </xf>
    <xf numFmtId="49" fontId="36" fillId="0" borderId="11" xfId="0" applyNumberFormat="1" applyFont="1" applyFill="1" applyBorder="1" applyAlignment="1">
      <alignment horizontal="left" vertical="center" wrapText="1"/>
    </xf>
    <xf numFmtId="0" fontId="24" fillId="0" borderId="0" xfId="0" applyFont="1" applyBorder="1" applyAlignment="1">
      <alignment vertical="center" wrapText="1"/>
    </xf>
  </cellXfs>
  <cellStyles count="3">
    <cellStyle name="NiveauLigne_4" xfId="1" builtinId="1" iLevel="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0001825/AppData/Local/Microsoft/Windows/INetCache/IE/8K03FHLV/Copie%20de%20Suivi%20des%20ATU_v3%20Fichier%20en%20cours%20&#224;%20conmpl&#233;ter%20ou%20consulter%20au%209_06_2020%20t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os à lire impérativement"/>
      <sheetName val="ALPELISIB"/>
      <sheetName val="AMMONUL"/>
      <sheetName val="ASCIMINIB"/>
      <sheetName val="ARZERRA"/>
      <sheetName val="ATEZOLIZUMAB"/>
      <sheetName val="ATTENTIN"/>
      <sheetName val="BELANTAMAB"/>
      <sheetName val="BEVACIZUMAB AVASTIN"/>
      <sheetName val="BRAFTOVI"/>
      <sheetName val="BULEVIRTIDE"/>
      <sheetName val="CAMPATH"/>
      <sheetName val="CIDOFOVIR"/>
      <sheetName val="CYCLOSERINE"/>
      <sheetName val="DECORENONE-UBITEN"/>
      <sheetName val="DODECAVIT"/>
      <sheetName val="DOPS OD"/>
      <sheetName val="Dostarlimab"/>
      <sheetName val="DUPIXENT"/>
      <sheetName val="EPHEDRINE"/>
      <sheetName val="EPIDYOLEX"/>
      <sheetName val="HAEMATE"/>
      <sheetName val="HEMLIBRA"/>
      <sheetName val="HUMULIN"/>
      <sheetName val="IDHIFA"/>
      <sheetName val="IKERVIS"/>
      <sheetName val="SARCLISA"/>
      <sheetName val="ISTODAX"/>
      <sheetName val="LEDAGA"/>
      <sheetName val="LIBTAYO"/>
      <sheetName val="LIKOZAM"/>
      <sheetName val="LIORESAL"/>
      <sheetName val="LORVIQUA"/>
      <sheetName val="MARIBAVIR"/>
      <sheetName val="MALACEF"/>
      <sheetName val="MARINOL"/>
      <sheetName val="MEKTOVI"/>
      <sheetName val="MEPHENON"/>
      <sheetName val="MNESIS "/>
      <sheetName val="MYLOTARG"/>
      <sheetName val="MYRCLUDEX"/>
      <sheetName val="NARDIL"/>
      <sheetName val="NATRIUMTHIOSULFATE"/>
      <sheetName val="NEOFORDEX"/>
      <sheetName val="NEOTON"/>
      <sheetName val="NEURONTIN"/>
      <sheetName val="NOYADA"/>
      <sheetName val="OCALIVA"/>
      <sheetName val="OCREVUS"/>
      <sheetName val="ONPATTRO"/>
      <sheetName val="ORKAMBI"/>
      <sheetName val="PETINIMIB"/>
      <sheetName val="POLATUZUMAB"/>
      <sheetName val="PRIMAQUINE"/>
      <sheetName val="PROGLYCEM"/>
      <sheetName val="PROPRANOLOL"/>
      <sheetName val="QARZIBA"/>
      <sheetName val="QUIZENDAY"/>
      <sheetName val="RESTASIS"/>
      <sheetName val="RAXONE"/>
      <sheetName val="RYDAPT"/>
      <sheetName val="SIRDALUD"/>
      <sheetName val="SPINRAZA"/>
      <sheetName val="TAGRISSO"/>
      <sheetName val="TALZENNA"/>
      <sheetName val="TECENTRIQ"/>
      <sheetName val="TIXTAR"/>
      <sheetName val="TRAZOLAN "/>
      <sheetName val="TRIKAFTA"/>
      <sheetName val="TRITTICO"/>
      <sheetName val="TRECATOR"/>
      <sheetName val="TRIENTINE"/>
      <sheetName val="URSOFALK "/>
      <sheetName val="VANFLYTA"/>
      <sheetName val="VARITECT"/>
      <sheetName val="VEMLIDY"/>
      <sheetName val="VORAXANE"/>
      <sheetName val="WAKIX"/>
      <sheetName val="ZEJULA"/>
      <sheetName val="ZOSTRIX"/>
      <sheetName val="ZYDELIG"/>
      <sheetName val="CABLIVI"/>
      <sheetName val="liste"/>
      <sheetName val="Feuil9"/>
      <sheetName val="listes complètes"/>
      <sheetName val="indications libellés par UCD"/>
      <sheetName val="spécialit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0001825/AppData/Local/Microsoft/Windows/INetCache/IE/8K03FHLV/Copie%20de%20Suivi%20des%20ATU_v3%20Fichier%20en%20cours%20&#224;%20conmpl&#233;ter%20ou%20consulter%20au%209_06_2020%20test.xls"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 Esquirol" refreshedDate="44082.636948032407" createdVersion="1" refreshedVersion="6" recordCount="650" upgradeOnRefresh="1">
  <cacheSource type="worksheet">
    <worksheetSource ref="C2:G652" sheet="listes complètes" r:id="rId2"/>
  </cacheSource>
  <cacheFields count="5">
    <cacheField name="Nom, dosage, forme pharmaceutique de la spécialité " numFmtId="0">
      <sharedItems/>
    </cacheField>
    <cacheField name="Dénomination Commune Internationale " numFmtId="0">
      <sharedItems/>
    </cacheField>
    <cacheField name="Statut  médicament " numFmtId="0">
      <sharedItems containsBlank="1" count="6">
        <s v="Nominative"/>
        <s v="Cohorte"/>
        <s v="dispositif pèrenne"/>
        <s v="Cohorte pour une extension d'indication"/>
        <m/>
        <s v="Nominative " u="1"/>
      </sharedItems>
    </cacheField>
    <cacheField name="Indications " numFmtId="0">
      <sharedItems count="186">
        <s v="Sans objet : ATUn"/>
        <s v="Cancer du sein"/>
        <s v="Syndrome PROS/ CLOVES"/>
        <s v="L’alpelisib en association au fulvestrant est indiqué chez les hommes et les femmes ménopausées atteints d’un cancer du sein localement avancé ou métastatique, avec récepteurs hormonaux positifs (RH+), HER2-négatifs, présentant une mutation PIK3CA, en éch"/>
        <s v="L’alpelisib en association au fulvestrant est indiqué chez les hommes et les femmes ménopausées atteints d’un cancer du sein localement avancé ou métastatique,  _x000a_- avec récepteurs hormonaux positifs (RH+),  _x000a_- HER2-négatifs,  _x000a_- présentant une mutation PI"/>
        <s v="Traitement des patients adultes non éligibles à un essai clinique en cours, atteints d’un cancer broncho-pulmonaire non à petites cellules (CBNPC) avancé présentant un réarrangement du gène ALK (ALK positif), prétraités par crizotinib et pour lesquels il "/>
        <s v="Traumatisme crânien sévère chez un patient en état végétatif ou en état de conscience minimale chez les patients qui ne peuvent pas avaler les capsules de Mantadix"/>
        <s v="Maladie de Parkinson, syndrome parkinsonien Chez les patients qui ne peuvent pas avaler les capsules de Mantadix"/>
        <s v="Coma hyperammoniémique  suite à un traitement par asparaginase (hyperammoniémie secondaire)"/>
        <s v="Coma hyperammoniémique lié à un déficit du cycle de l’urée (hyperammoniémie primaire)"/>
        <s v="Traitement des hommes atteints d’un cancer de la prostate résistant à la castration non métastatique (nmCRPC) avec un temps de doublement du taux de PSA inférieur ou égal à 10 mois"/>
        <s v="Patient adulte avec infection pulmonaire à mycobactéries non tuberculeuses  (MNT),Et échec ou réponse insuffisante à 1 ou plusieurs lignes de multithérapie antibiotique ciblée selon l’antibiogramme de la bactérie,Et pas de possibilité de poursuivre un tra"/>
        <s v="leucémie lymphoïde chronique (LLC), en association avec le chlorambucil ou la bendamustine chez des patients qui n’ont pas reçu de traitement préalable et inéligibles à un traitement à base de fludarabine."/>
        <s v="En association au nab-paclitaxel ou au paclitaxel est indiqué dans le traitement des patients adultes atteints d’un cancer du sein triple négatif localement avancé non résécable ou métastatique, dont les tumeurs présentent une expression de PD-L1 ≥ 1 % et"/>
        <s v="Traitement des formes modérées à sévères d’aplasie médullaire acquise, en association avec la ciclosporine chez l’adulte et l’enfant de plus de 2 ans ne pouvant pas recevoir de greffe de moelle osseuse"/>
        <s v="Hypersomnie idiopathique,En cas de réponse insuffisante ou échec à l’un des médicaments suivants bénéficiant d’une AMM, par exemple : modafinil , Après avis favorable d’un cardiologue sur l’initiation ou la poursuite du traitement(Modiodal), méthylphénida"/>
        <s v="Narcolepsie avec ou sans cataplexie, En cas de réponse insuffisante ou échec à l’un des médicaments suivants bénéficiant d’une AMM, par exemple : modafinil (Modiodal), méthylphénidate (Ritaline), pitolisant (Wakix), oxybate de sodium (Xyrem), Après avis f"/>
        <s v="En association au paclitaxel, est indiqué en première ligne de traitement du cancer du sein métastatique HER2 négatif et récepteurs hormonaux (RH) négatifs (triple négatif)."/>
        <s v="patients adultes atteints d’un carcinome à cellules de Merkel (CCM) métastatique, dont la maladie a progressé après avoir reçu au moins une ligne de chimiothérapie antérieure"/>
        <s v="mélanome non résécable ou métastatique, chez les adultes porteurs d’une mutation BRAF V600"/>
        <s v="Cardioplégie et protection myocardique au cours des interventions de chirurgie cardiaque dont le temps de clampage est supérieur à 90 min."/>
        <s v="Traitement des patients atteints de lipofuscinoses ceroïdes neuronales de type 2 (CLN2), également appelée déficit en tripeptidyl peptidase-1 (TPP1)."/>
        <s v="Et en l’absence de déficit en G6PD"/>
        <s v="Traitement de l’infection chronique par le virus de l’hépatite delta (VHD) chez les patients adultes présentant une cirrhose hépatique compensée, ou une fibrose hépatique sévère (fibrose de grade 3 évaluée par biopsie hépatique ou Fibroscan)._x000a_Le traitemen"/>
        <s v="Traitement de l’infection chronique par le virus de l’hépatite delta (VHD) chez les patients adultes présentant une fibrose hépatique de grade 2 (évaluée par biopsie hépatique ou Fibroscan) avec cytolyse hépatique persistante (ALT ≥ 2N depuis au moins 6 m"/>
        <s v="traitement des patients adultes présentant un épisode de purpura thrombotique thrombocytopénique acquis (PTTa) conjointement à un traitement par échanges plasmatiques et par immunosuppresseurs."/>
        <s v="Traitement de Leucémie pro-lymphocytaire T"/>
        <s v="Traitement de la leucémie lymphoïde chronique à cellules B (LLC-B) pour laquelle une polychimiothérapie comportant de la fludarabine n’est pas appropriée"/>
        <s v="infection à HHV6 en situation d’échec ou d’intolérance au (val)ganciclovir et foscarnet"/>
        <s v="infection à HSV en situation d’échec, de résistance ou d’intolérance au (val)aciclovir et foscarnet"/>
        <s v="Papillomatose laryngée et/ou respiratoire basse réfractaire au traitement chirurgical, après avis collégial"/>
        <s v="infection à CMV en situation d’échec, de résistance ou d’intolérance au (val)ganciclovir et foscarnet"/>
        <s v="infection à BK virus"/>
        <s v="Infection à adénovirus"/>
        <s v="Traitement des enfants à partir d’un an et des adolescents en période de croissance présentant un rachitisme hypophosphatémique lié à l’X avec lésions osseuses, et ayant une concentration sérique de phosphate &lt; 1,3 mmol/L,  mauvais répondeurs, non réponde"/>
        <s v="Tuberculose multi-résistante (= résistance à isoniazide et rifampicine)"/>
        <s v="Chez les adultes et les enfants âgés de plus de 2 ans dans le traitement des dépôts cornéens de cystine dans la cystinose "/>
        <s v="en association avec le lénalidomide et la dexaméthasone ou avec le bortézomib, le melphalan et la prednisone pour le traitement des patients adultes atteints d'un myélome multiple nouvellement diagnostiqué et non éligibles à une autogreffe de cellules sou"/>
        <s v="en monothérapie, pour le traitement des patients adultes atteints d'un myélome multiple en rechute et réfractaire, pour lesquels les traitements antérieurs incluaient un inhibiteur du protéasome et un agent immunomodulateur et dont la maladie a progressé "/>
        <s v="en association avec le lénalidomide et la dexaméthasone, ou le bortézomib et la dexaméthasone, pour le traitement des patients adultes atteints d'un myélome multiple ayant reçu au moins un traitement antérieur"/>
        <s v="Syndrome des vomissements cycliques"/>
        <s v="Cytopathies mitochondriales"/>
        <s v="Maladies héréditaires du métabolisme intracellulaire de la vitamine B12 Chez les patients ne pouvant avaler les comprimés"/>
        <s v="Hypotension orthostatique (dysaustonomie) primitive, Après échec aux traitements standards : Gutron (midodrine) et Flucortac (fludrocortisone)"/>
        <s v="dermatite atopique modérée à sévère de l’adulte qui nécessite un traitement systémique. Il est indiqué en cas de contre-indication, d’intolérance ou d’échec avec les traitements systémiques disponibles."/>
        <s v="Myasthénie congénitale (notamment avec mutation DOK7),Et réfractaire à la 3.4- DAP"/>
        <s v="Traitement adjuvant des convulsions associées au syndrome de Lennox-Gastaut (SLG) ou au syndrome de Dravet (SD) en association avec du clobazam, chez les patients de 2 ans et plus, Après échec des traitements antérieurs, Et en association à au moins un tr"/>
        <s v="Le traitement des hommes atteints d’un cancer de la prostate résistant à la castration non métastatique (nmCRPC) avec un temps de doublement du taux de PSA inférieur ou égal à 10 mois"/>
        <s v="Traitement des épisodes dépressifs caractérisés résistants n'ayant pas répondu à au moins deux antidépresseurs différents de deux classes différentes au cours de l'épisode dépressif actuel modéré à sévère, chez des adultes présentant une contre-indication"/>
        <s v="En association avec le bortézomib et la dexaméthasone, est indiqué pour le traitement des patients adultes atteints de myélome multiple en rechute et/ou réfractaire ayant déjà reçu au moins deux lignes de traitement antérieur incluant du bortézomib et un "/>
        <s v="Traitement des adultes présentant une leucémie aiguë myéloïde (LAM) en rechute à partir de la 3ème ligne, ou à partir de la 2ème ligne chez les adultes non éligibles à une chimiothérapie intensive de rattrapage, ou réfractaire, porteurs d’une mutation du "/>
        <s v="Néovascularisation cornéenne"/>
        <s v="Induction de tolérance immune en cas d’échec ou d’intolérance aux autres traitements de la même classe"/>
        <s v="patients atteints d'hémophilie A (déficit congénital en facteur VIII) avec inhibiteurs anti-facteur VIII"/>
        <s v="patients atteints d'hémophilie A sévère (déficit congénital en facteur VIII, FVIII &lt; 1 %) sans inhibiteur anti-facteur VIII"/>
        <s v="Cancer de l'ovaire,En traitement de 2ème  ligne"/>
        <s v="Diabète Insulino Dépendant avec insulino résistance sévère En cas d’échec à Umuline Rapide 100 UI/ml"/>
        <s v="Leucémie Aiguë Myéloïde en rechute ou réfractaire, IDH 2 positive, Patients en rechute cytologique confirmée, A partir de la A partir de la 2e  ligne pour les patients non éligibles à une chimiothérapie d’induction en vue d’une allogreffe (patients ayant "/>
        <s v="Leucémie Aiguë Myéloïde en rechute ou réfractaire, IDH 2 positive, Patients en rechute cytologique confirmée, A partir de la 3e  ligne pour les patients éligibles à une chimiothérapie d’induction en vue d’une allogreffe (patients ayant reçu une 1ère  lign"/>
        <s v="Traitement en monothérapie, des patients adultes avec un risque cytogénétique intermédiaire ou défavorable, atteints d’une leucémie aiguë myéloïde (LAM) en rechute hématologique ou réfractaire, présentant une mutation de l’enzyme isocitrate déshydrogénase"/>
        <s v="Traitement de la kératoconjonctivite sèche chez des patients adultes présentant une kératite sévère ou des lésions de la cornée qui ne s’améliorent pas malgré l’instillation de substituts lacrymaux"/>
        <s v="Les patients adultes atteints d’un cancer du poumon non à petites cellules, localement avancé non résécable, ECOG &gt;1, dont la maladie n’a pas progressé après chimio-radiothérapie à base de platine"/>
        <s v="Les patients adultes atteints d’un cancer du poumon non à petites cellules, localement avancé non résécable, ECOG 0 ou 1, dont la maladie n’a pas progressé après chimio-radiothérapie séquentielle à base de platine. "/>
        <s v="Traitement des patients adultes atteints d’un cancer du poumon non à petites cellules, stade III non opérable, ECOG 0 ou 1, dont la maladie n’a pas progressé après chimio-radiothérapie concomitante à base de platine."/>
        <s v="En association avec pomalidomide et dexamethasone dans le traitement du Myélome Multiple après au moins deux lignes de traitement comprenant au moins du lenalidomide et un inhibiteur du protéasome,Chez les patients adultes réfractaires à la dernière ligne"/>
        <s v="Lymphome T cutané ou périphérique,En rechute ou réfractaire à au moins 2 lignes de traitement,ET taux de plaquettes ≥ 75 G/L, ET taux de polynucléaires neutrophiles ≥ 1.5 G/L, Chez l’adulte"/>
        <s v="Traitement de la leucémie aigüe lymphoblastique (LAL) à cellules B chez les patients âgés de moins de 25 ans au moment où l’indication est posée, en rechute ou réfractaire après au moins deux lignes de traitement."/>
        <s v="Traitement du lymphome B à grandes cellules chez les patients adultes en rechute ou réfractaire après au moins deux lignes de traitement."/>
        <s v="Test de stimulation de la GH lorsque l’insuline est contre indiqué"/>
        <s v="Pseudo-épisode d'accident vasculaire cérébral (stroke-like episode) dans le syndrome de MELAS (Mitochondrial myopathy Encephalopathy Lactic Acidosis and Stroke-like episodes)"/>
        <s v="En monothérapie dans le traitement des patients adultes et pédiatriques à partir d’un mois, atteints de tumeurs solides localement avancées ou métastatiques présentant une fusion NTRK (Neurotrophic Tyrosine Receptor Kinase), réfractaires aux traitements s"/>
        <s v="Traitement des lymphomes T cutanés de type mycosis fongoïde (LTC-MF), sans association d’un autre médicament topique."/>
        <s v="Le traitement des lymphomes T cutanés de type mycosis fongoïde (LTC-MF), sans association d’un autre médicament topique."/>
        <s v="Chez l'adulte et chez l'enfant à partir de 28 jours, traitement de la maladie du greffon contre l’hôte aiguë cortico-résistante ou cortico dépendante de grade II à IV après transplantation de cellules souches hématopoïétiques allogéniques "/>
        <s v="en monothérapie pour le traitement de patients adultes non éligibles à un essai clinique, considérés en impasse thérapeutique, atteints d’un carcinome épidermoïde cutané localement avancé ou métastatique, non éligible à la chirurgie et non éligible à la r"/>
        <s v="En association avec un autre traitement antiépileptique : traitement des épilepsies partielles simples ou complexes et des épilepsies généralisées résistantes, lorsque les autres associations appropriées se sont révélées inefficaces ou mal tolérées._x000a_Chez "/>
        <s v="Contractures spastiques, Chez les patients qui ne peuvent pas avaler les comprimés"/>
        <s v="Lorviqua est indiqué en monothérapie dans le traitement des patients adultes atteints d’un cancer bronchique non à petites cellules (CBNPC) métastatique avec réarrangement du gène anaplastic lymphoma kinase (ALK-positif), non éligible à un essai clinique "/>
        <s v="Traitement des patients  d’âge ≤ 20 ans, présentant une perte visuelle due à une dystrophie rétinienne héréditaire résultant de mutations bi-alléliques confirmées du gène RPE65 et possédant suffisamment de cellules rétiniennes viables et ayant été diagnos"/>
        <s v="Traitement des patients d’âge &gt; 20 ans, présentant une perte visuelle due à une dystrophie rétinienne héréditaire résultant de mutations bi-alléliques confirmées du gène RPE65 et possédant suffisamment de cellules rétiniennes viables et ayant été diagnost"/>
        <s v="Traitement des patients pédiatriques et adultes, présentant une perte visuelle due à une dystrophie rétinienne héréditaire résultant de mutations bi-alléliques confirmées du gène RPE65 et possédant suffisamment de cellules rétiniennes viables et autres qu"/>
        <s v=" _x000a_Traitement des patients  d’âge ≤ 20 ans, présentant une perte visuelle due à une dystrophie rétinienne héréditaire résultant de mutations bi-alléliques confirmées du gène RPE65 et possédant suffisamment de cellules rétiniennes viables et ayant été diagn"/>
        <s v="En monothérapie pour le traitement d’entretien des patientes adultes atteintes d’un cancer avancé épithélial de haut grade de l'ovaire, des trompes de Fallope ou péritonéal primitif (stades FIGO III et IV) nouvellement diagnostiqué avec mutation des gènes"/>
        <s v="en monothérapie pour le traitement d'entretien des patientes adultes atteintes d'un cancer avancé épithélial de haut grade de l'ovaire, des trompes de Fallope ou péritonéal primitif (stades FIGO III et IV) nouvellement diagnostiqué avec mutation des gènes"/>
        <s v="Infection à CMV_x000a_    _x000a_"/>
        <s v="Accès grave de paludisme à Plasmodium falciparum_x000a_    _x000a_"/>
        <s v="Douleurs neuropathiques centrales et périphériques, Après échec des traitements de première ou deuxième ligne, Antidépresseurs tricycliques : Laroxyl/Elavil (amitriptyline), Ludiomil (maprotiline), Anafranil (clomipramine), Tofranil (imipramine), Anti-épi"/>
        <s v="association à l'encorafenib est indiqué dans le traitement de patients adultes atteints de mélanome non résécable ou métastatique porteur d'une mutation BRAF V600"/>
        <s v="Douleurs cancéreuses Chez les patients insuffisamment soulagés par les opioïdes de niveau 3 ou présentant des effets indésirables à ces opioïdes Et   lorsque les autres voies d'administration ne peuvent être envisagées"/>
        <s v="Ou Troubles du rythme"/>
        <s v="Ataxie de Friedreich"/>
        <s v="En complément d’un régime alimentaire comme traitement substitutif pour traiter les complications associées à un déficit en leptine chez les patients atteints de lipodystrophie généralisée congénitale (syndrome de Berardinelli Seip ) ou acquise (syndrome "/>
        <s v="En complément d’un régime alimentaire comme traitement substitutif pour traiter les complications associées à un déficit en leptine chez les patients atteints de lipodystrophie partielle familiale ou acquise (syndrome de Barraquer Simons ) confirmée chez "/>
        <s v="_x000a__x000a_Myalepta est indiqué en complément d’un régime alimentaire comme traitement substitutif pour traiter les complications associées à un déficit en leptine chez les patients atteints de lipodystrophie (LD) avec une LD généralisée congénitale (syndrome de B"/>
        <s v="_x000a__x000a_Myalepta est indiqué en complément d’un régime alimentaire comme traitement substitutif pour traiter les complications associées à un déficit en leptine chez les patients atteints de lipodystrophie (LD)  avec une LD partielle familiale ou acquise (syndr"/>
        <s v="en association avec la daunorubicine et la cytarabine pour le traitement des patients adultes atteints de leucémie myéloïde aiguë de novo, précédemment non traitée, ayant une cytogénétique favorable ou intermédiaire ou une mutation FLT3-ITD"/>
        <s v="infection chronique par le virus de l’hépatite delta (VHD) chez les patients adultes présentant une fibrose hépatique de grade 2 (évaluée par biopsie hépatique ou Fibroscan) avec cytolyse hépatique persistante (ALT ≥ 2N depuis au moins 6 mois). Le traitem"/>
        <s v="infection chronique par le virus de l’hépatite delta (VHD) chez les patients adultes présentant une cirrhose hépatique compensée, ou une fibrose hépatique sévère (fibrose de grade 3 évaluée par biopsie hépatique ou Fibroscan) Le traitement ne doit être en"/>
        <s v="après échec des autres antidépresseurs"/>
        <s v="Dépression sévère après échec des autres antidépresseurs"/>
        <s v="Calciphylaxie chez l’adulte."/>
        <s v="Néphroprotection dans le cadre de chimiothérapie hyperthermique intrapéritonéale (CHIP) avec du cisplatine chez l'adulte"/>
        <s v="Calcinose sous cutanée chez l'adulte"/>
        <s v="Calciphylaxie en cas d’inégibilité à l’ATU de cohorte chez l'adulte"/>
        <s v="Pseudoxanthome chez l'adulte"/>
        <s v="Intoxication et exposition à des produits chimiques et substances nocives, intention non déterminée (cyanure) chez l'adulte"/>
        <s v="Chez l’adulte, en association, dans le traitement de certaines formes de myélome multiple"/>
        <s v="Chez l’adulte, en association, dans le traitement de certaines formes de lymphome "/>
        <s v="Chez l’adulte, en association, dans le traitement de certaines formes de leucémie aiguë lymphoblastique."/>
        <s v="Leucodystrophie"/>
        <s v="Epilepsies partielles avec ou sans généralisation secondaire en monothérapie (chez l'adulte et l'adolescent à partir de 12 ans) ou en association (chez l'adulte et l'enfant à partir de 6 ans) Chez les patients ne pouvant avaler les comprimés"/>
        <s v="Douleurs neuropathiques périphériques réfractaires aux autres antalgiques"/>
        <s v="Chez les patients qui ne peuvent pas avaler les comprimés"/>
        <s v="Chez les enfants de plus de 6 ans sans troubles de la déglutition ayant une insuffisance cardiaque qui ne serait pas_x000a_consécutive à une chirurgie cardiaque_x000a_ _x000a_"/>
        <s v="Chez l’enfant de moins de 6 ans, ainsi que chez l’enfant et l’adulte ayant des difficultés de déglutition dans l'hypertension artérielle_x000a_"/>
        <s v="Chez l’enfant de moins de 6 ans, ainsi que chez l’enfant et l’adulte ayant des difficultés de déglutition dans l'insuffisance cardiaque_x000a_"/>
        <s v="Chez l’enfant de moins de 6 ans, ainsi que chez l’enfant et l’adulte ayant des difficultés de déglutition dans :_x000a_- la néphropathie diabétique du diabète de type I : Le traitement de la néphropathie diabétique macroprotéinurique du diabète insulinodépendan"/>
        <s v="Chez l’adulte ayant des difficultés de déglutition_x000a_dans l'nfarctus du myocarde :_x000a_- Traitement de courte durée (4 semaines) : Dans les 24 premières heures chez les patients en situation hémodynamique stable._x000a_"/>
        <s v="Chez l’adulte ayant des difficultés de déglutition dans l'infarctus du myocarde :_x000a_- Prévention à long terme de l'insuffisance cardiaque symptomatique : chez les patients cliniquement stables avec_x000a_dysfonction ventriculaire gauche asymptomatique (fraction d"/>
        <s v="Chez les enfants de plus de 6 ans sans troubles de la déglutition ayant une insuffisance cardiaque qui ne serait pas_x000a_consécutive à une chirurgie cardiaque"/>
        <s v="Traitement de la cholangite biliaire primitive (également appelée &quot;cirrhose biliaire primitive&quot;) en association avec l’acide ursodésoxycholique (AUDC) chez les adultes présentant une réponse insuffisante à l’AUDC "/>
        <s v="Traitement de la cholangite biliaire primitive (également appelée &quot;cirrhose biliaire primitive&quot;) en monothérapie chez les adultes qui ne tolèrent pas l’AUDC et ne pouvant être inclus dans un essai clinique."/>
        <s v="patients adultes atteints de sclérose en plaques primaire progressive (SEP-PP) à un stade précoce en termes de durée de la maladie et de niveau du handicap, associé à des données d’imagerie caractéristiques d’une activité inflammatoire."/>
        <s v="Chez les patients adultes atteints d’amylose à transthyrétine héréditaire (ATTRh), dans le traitement des polyneuropathies de stade I, après échec des autres traitements disponibles,_x000a_dans le traitement des polyneuropathies de stade II."/>
        <s v="Traitement du syndrome de Cushing endogène chez l’adulte"/>
        <s v="Traitement du Syndrome de Pointes-Ondes Continues du sommeil (POCS) après échec des thérapeutiques disponibles et appropriées"/>
        <s v="Tuberculose multi-résistante, En l’absence de traitement disponible et approprié au vu de l’antibiogramme, Et  en cas impossibilité d’utiliser la voie orale"/>
        <s v="Traitement des absences, en monothérapie ou en association, chez l’adulte et l’enfant de plus de 6 ans, en cas de mauvaise observance du traitement avec la solution buvable actuellement disponible"/>
        <s v="En association à la bendamustine et au rituximab, est indiqué dans le traitement des patients adultes présentant un lymphome diffus à grandes cellules B (LDGCB) en rechute ou réfractaire (R/R), non candidats à une greffe de cellules souches hématopoïétiqu"/>
        <s v="Mycosis fongoïde stades IB-II non transformé réfractaire chez l’adulte après échec d’au moins 2 traitements systémiques antérieurs"/>
        <s v="Mycosis fongoïde stades III-IV non transformé y compris le syndrome de Sézary chez l’adulte après échec d’au moins un traitement systémique antérieur"/>
        <s v="Deficit intra cérébral en folates"/>
        <s v="Traitement radical du paludisme à Plasmodium vivax  ou Plasmodium ovale"/>
        <s v="Traitement à visée &quot;altruiste&quot; du paludisme à Plasmodium falciparum  selon les recommandations disponibles sur le site du Haut Conseil de la Santé Publique  pour les territoires de Guyane et Mayotte"/>
        <s v="Traitement curatif de la pneumocystose, Et en échec, intolérance ou contre-indication au cotrimoxazol Et en l’absence de déficit en G6PD"/>
        <s v="Ou Tétralogie de Fallot"/>
        <s v="Ou Syndrome du QT long congénital"/>
        <s v="Hyperinsulinisme, Chez les patients qui ne peuvent pas avaler les comprimés"/>
        <s v="Traitement adjuvant dans la prise en charge au long cours de l’hyperglycinémie sans cétose"/>
        <s v="Traitement adjuvant dans la prise en charge au long cours des désordres du cycle de l’urée, incluant un déficit en carbamylphosphate synthétase, ornithine transcarbamylase, argininosuccinate synthétase, arginosuccinate lyase, arginase, ou n-acetylglutamat"/>
        <s v="Hypertension artérielle Ou Insuffisance cardiaque Ou Cardiomyopathies Ou Troubles du rythme Ou Tétralogie de Fallot Ou Syndrome du QT long congénital Ou Syndrome de Marfan Ou Hyperthyroïdie néonatale Ou Hyperthyroïdie néonatale Ou Tachycardie supra ventri"/>
        <s v="Traitement des patients âgés de 12 mois et plus atteints d’un neuroblastome de haut risque, qui ont précédemment reçu une chimiothérapie d’induction et ont présenté au moins une réponse partielle, suivie d’un traitement myéloablatif et d’une greffe de cel"/>
        <s v="Traitement des patients âgés de 12 mois et plus atteints ainsi que chez les patients ayant un neuroblastome récidivant ou réfractaire, avec ou sans maladie résiduelle. Avant d’initier le traitement d’un neuroblastome récidivant, il convient de stabiliser "/>
        <s v="les adultes dans le traitement de la sclérose en plaques : formes progressives primaires ou secondaires (sans poussée depuis au moins 1 an)"/>
        <s v="Traitement de la sclérose en plaques : formes progressives primaires ou secondaires (sans poussée depuis au moins 1 an)"/>
        <s v=" Le traitement des patients âgés de plus de 14 ans présentant un épisode de neuropathie optique héréditaire de Leber (NOHL) dont les symptômes ont débuté depuis plus de un an"/>
        <s v="Le traitement des patients âgés de plus de 14 ans présentant un épisode de neuropathie optique héréditaire de Leber (NOHL) dont les symptômes ont débuté depuis moins de 1 an."/>
        <s v="Traitement de la kératite sévère chez des patients adultes présentant une sécheresse oculaire et qui ne s’améliorent pas malgré l’instillation de substituts lacrymaux, Et en cas d’intolérance caractérisée à lkervis (médicament contenant de la ciclosporine"/>
        <s v="En monothérapie dans le traitement de la mastocytose systémique agressive (MSA), de la mastocytose systémique associée à une hémopathie maligne non mastocytaire (MS-AHM) ou de la leucémie à mastocytes (LM) chez les patients adultes pour lesquels il n’exis"/>
        <s v="En association avec une chimiothérapie standard d’induction et de consolidation suivie d’un traitement d’entretien par midostaurine en monothérapie chez les patients adultes qui présentent une leucémie aigüe myéloïde (LAM) nouvellement diagnostiquée avec "/>
        <s v="En association avec le pomalidomide et la dexaméthasone pour le traitement des patients adultes atteints de myélome multiple en rechute et réfractaire, qui ont reçu au moins deux traitements antérieurs incluant le lénalidomide et un inhibiteur du protéaso"/>
        <s v="Traitement de la spasticité due à des troubles neurologiques d’origine cérébrale ou médullaire en cas d’échec ou d’intolérance aux autres traitements antispastiques"/>
        <s v="TDAH de l’adulte"/>
        <s v="TDHA enfants et adolescents après échec des traitements bénéficiant d’une AMM dans l’indication"/>
        <s v="Traitement symptomatique de la somnolence diurne excessive chez les patients adultes souffrant de narcolepsie (avec ou sans cataplexie) en cas d'échec, intolérance ou contre-indication aux alternatives thérapeutiques actuellement disponibles "/>
        <s v="Prévention de routine des crises récurrentes d’angio-œdème héréditaire (AOH) de type I et II chez les patients âgés de 12 ans et plus, lorsque les traitements indiqués dans la prévention de routine sont inefficaces ou indisponibles"/>
        <s v="Prévention de routine des crises récurrentes d’angio-œdème héréditaire (AOH) de type III, chez les patients âgés de 12 ans et plus, lorsque les traitements indiqués dans la prévention de routine sont inefficaces ou indisponibles"/>
        <s v="Traitement du cancer du sein localement avancé ou métastatique chez les patients adultes porteurs de mutation germinale et/ou somatique du gène de prédisposition au cancer du sein (BRCA), et négatifs pour le récepteur du facteur de croissance épidermique "/>
        <s v="_x000a__x000a_Le traitement du cancer du sein localement avancé ou métastatique chez les patients adultes porteurs de mutation germinale et/ou somatique du gène de prédisposition au cancer du sein (BRCA), et négatifs pour le récepteur du facteur de croissance épiderm"/>
        <s v="Traitement des polyneuropathies de stade I, après échec des autres traitements disponibles, chez les patients adultes atteints d’amylose à transthyrétine héréditaire (ATTRh)._x000a_"/>
        <s v="Traitement des polyneuropathies de stade II, chez les patients adultes atteints d’amylose à transthyrétine héréditaire (ATTRh)._x000a_"/>
        <s v="_x000a__x000a_Chez les patients adultes atteints d’amylose à transthyrétine héréditaire (ATTRh), dans le traitement des polyneuropathies de stade I, après échec des autres traitements disponibles._x000a__x000a_"/>
        <s v="_x000a__x000a_Chez les patients adultes atteints d’amylose à transthyrétine héréditaire (ATTRh), dans le traitement des polyneuropathies de stade II._x000a__x000a_"/>
        <s v="La prévention des rechutes d'épisodes avérés d'encéphalopathie hépatique chez les patients adultes en cas de mauvaise tolérance ou d’efficacité insuffisante d’un traitement par disaccharides (lactulose/lactilol)."/>
        <s v="Le traitement de la dystrophie musculaire de Duchenne, résultant d’une mutation non-sens dans le gène de la dystrophine, chez les patients ambulatoires âgés de 5 ans ou plus (voir rubrique 5.1). _x000a__x000a_L’efficacité n’a pas été démontrée chez les patients non a"/>
        <s v="Troubles du comportement (ex démence fronto-temporale) liés à une pathologie neurodégénérative"/>
        <s v="Dépression sévère, après échec des autres antidépresseurs"/>
        <s v="troubles du sommeil dans la maladie d'Alzheimer"/>
        <s v="Maladie de Wilson,En cas d’échec, d’intolérance ou de contre-indication au Trolovol (D-pénicillamine) et au Cuprior (tétrachlorhydrate de trientine)."/>
        <s v="Mucoviscidose grave engageant le pronostic vital  à court ou moyen terme chez les patients agés de 12 ans et plus"/>
        <s v="En association avec d’autres médicaments antirétroviraux, dans le traitement  de l’infection par le VIH-1 multirésistant chez les adultes pour lesquels il n’est autrement pas possible d’établir un schéma de traitement antirétroviral suppressif"/>
        <s v="Maladies hépato-biliaires associées à la mucoviscidose chez les enfants âgés de 1 mois à 6 ans ou chez les patients qui ne peuvent pas avaler de formes solides d'acide ursodesoxycholique"/>
        <s v="Ou Syndrome de Marfan"/>
        <s v="Ou Hyperthyroïdie néonatale"/>
        <s v="Prévention de la varicelle après un contact avec des malades, de préférence dans les 96 heures et dans un délai maximal de 10 jours après l’exposition, chez les sujets immunodéprimés"/>
        <s v="Prévention de la varicelle après un contact avec des malades, de préférence dans les 96 heures et dans un délai maximal de 10 jours après l’exposition, chez les femmes enceintes séronégatives ou de statut sérologique inconnu"/>
        <s v="Ou Tachycardie supra ventriculaire"/>
        <s v="Prévention ou traitement du déficit en vitamine E,En cas de syndrome de malabsorption en lien notamment avec une cholestase, une insuffisance intestinale ou une insuffisance pancréatique incluant la mucoviscidose,Chez les patients ne pouvant avaler les fo"/>
        <s v="en monothérapie dans le traitement des patients adultes et pédiatriques à partir d’un mois, atteints de tumeurs solides localement avancées ou métastatiques présentant une fusion NTRK (Neurotrophic Tyrosine Receptor Kinase ), réfractaires aux traitements "/>
        <s v="Chez les adultes (âgés de 18 ans et plus) atteints de la maladie de von Willebrand (MvW), lorsque le traitement par la desmopressine (DDAVP) seule est inefficace ou contre-indiqué pour le traitement des hémorragies."/>
        <s v="Intoxication au méthotrexate, En cas de concentration plasmatiques en méthotrexate &gt; 1 micromole/ litre_x000a_Et  chez des patients dont l’élimination du méthotrexate est retardée du fait d’une insuffisance rénale (clairance &lt; 60 ml/min ou créatininémie &gt; 1.5 L"/>
        <s v="En complément d’un régime diététique chez les patients adultes atteints du Syndrome d’Hyperchylomicronémie Familial (SHCF) génétiquement confirmé et à risque élevé de pancréatite, chez qui la réponse au régime alimentaire et au traitement visant à réduire"/>
        <s v="Prurit cicatriciel du brûlé,En cas d’ échec de l’association d'antiprurigineux incluant un agent d’action centrale (gabapentine) et un agent d’action périphérique."/>
        <s v="Gilteritinib est indiqué chez les adultes présentant une leucémie aiguë myéloïde (LAM) en rechute à partir de la 3ème ligne, ou à partir de la 2ème ligne chez les adultes non éligibles à une chimiothérapie intensive de rattrapage, ou réfractaire, porteurs"/>
        <s v="Douleurs neuropathiques centrales,Après utilisation de tous les traitements y compris Qutenza (sauf si proche muqueuse ou tête)."/>
        <s v="Renouvellement de traitement chez les patients préalablement traités par Quizartinib et pour lesquels l'efficacité et à la sécurité du traitement permettent de justifier sa poursuite, et présentant une Leucémie Aiguë Myéloïde en rechute ou réfractaire, FL" u="1"/>
      </sharedItems>
    </cacheField>
    <cacheField name="Code indication" numFmtId="0">
      <sharedItems count="79">
        <s v="NXXXX00"/>
        <s v="CALPE01"/>
        <s v="CBRIG01"/>
        <s v="CAPAL01"/>
        <s v="CATEZ01"/>
        <s v="CTHYM01"/>
        <s v="CBEVA01"/>
        <s v="CCARD01"/>
        <s v="CBRIG01_x000a_"/>
        <s v="CCERL01"/>
        <s v="CBULE01"/>
        <s v="CBULE02"/>
        <s v="CCAPL01"/>
        <s v="CBURO01"/>
        <s v="CMERC01"/>
        <s v="CESKE01"/>
        <s v="CPANO01"/>
        <s v="CGILT01"/>
        <s v="CENAS01"/>
        <s v="CCICL01"/>
        <s v="CDURV02"/>
        <s v="CDURV03"/>
        <s v="CDURV01"/>
        <s v="CTISA02"/>
        <s v="CTISA01"/>
        <s v="CLARO01"/>
        <s v="CCHLO01"/>
        <s v="CINOL01"/>
        <s v="CCEMI01"/>
        <s v="CCLOB01"/>
        <s v="CLORL01"/>
        <s v="CVORE01"/>
        <s v="CVORE03"/>
        <s v="CVORE02"/>
        <s v="COLAP01"/>
        <s v="CMETR01"/>
        <s v="CMETR02"/>
        <s v="CTHIO01"/>
        <s v="CDEXA01"/>
        <s v="CDEXA02"/>
        <s v="CDEXA03"/>
        <s v="CCAPT01"/>
        <s v="CCAPT02"/>
        <s v="CCAPT03"/>
        <s v="CCAPT04"/>
        <s v="CCAPT05"/>
        <s v="CCAPT06"/>
        <s v="CACID01"/>
        <s v="CACID02"/>
        <s v="CPATI01"/>
        <s v="COSIL01"/>
        <s v="CSULT01"/>
        <s v="CETHO01"/>
        <s v="CPOLA01"/>
        <s v="CMOGA02"/>
        <s v="CMOGA01"/>
        <s v="CBENZ01"/>
        <s v="CBENZ02"/>
        <s v="CDINU01"/>
        <s v="CDINU02"/>
        <s v="CBIOT01"/>
        <s v="CIDEB01"/>
        <s v="CIDEB02"/>
        <s v="CMIDO01"/>
        <s v="CMIDO02"/>
        <s v="CISAT01"/>
        <s v="CTIZA01"/>
        <s v="CSOLR01"/>
        <s v="CLANA02"/>
        <s v="CLANA01"/>
        <s v="CTALA01"/>
        <s v="CINOT01"/>
        <s v="CINOT02"/>
        <s v="CRIFA01"/>
        <s v="CATAL01"/>
        <s v="CTROG01"/>
        <s v="CURSO01"/>
        <s v="CVONI01"/>
        <s v="CVOLA0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50">
  <r>
    <s v="68Ga-NODAGA-exendin 50 µg, poudre"/>
    <s v="68Ga-NODAGA-exendin"/>
    <x v="0"/>
    <x v="0"/>
    <x v="0"/>
  </r>
  <r>
    <s v="ABT-414 100 mg, poudre pour solution à diluer pour perfusion"/>
    <s v="dépatuxizumab mafodotine"/>
    <x v="0"/>
    <x v="0"/>
    <x v="0"/>
  </r>
  <r>
    <s v="ABT-414 20 mg, poudre pour solution à diluer pour perfusion"/>
    <s v="dépatuxizumab mafodotine"/>
    <x v="0"/>
    <x v="0"/>
    <x v="0"/>
  </r>
  <r>
    <s v="ABT-494 30 mg, comprimé"/>
    <s v="upadacitinib"/>
    <x v="0"/>
    <x v="0"/>
    <x v="0"/>
  </r>
  <r>
    <s v="ABT-494  15 mg, comprimé "/>
    <s v="upadacitinib"/>
    <x v="0"/>
    <x v="0"/>
    <x v="0"/>
  </r>
  <r>
    <s v="ACALABRUTINIB 100 mg"/>
    <s v="acalabrutinib"/>
    <x v="0"/>
    <x v="0"/>
    <x v="0"/>
  </r>
  <r>
    <s v="ADAGEN 250 U/ml, solution injectable"/>
    <s v="pégademase bovine"/>
    <x v="0"/>
    <x v="0"/>
    <x v="0"/>
  </r>
  <r>
    <s v="ADV7103, granulés à libération prolongée"/>
    <s v="citrate de potassium et bicarbonate de potassium"/>
    <x v="0"/>
    <x v="0"/>
    <x v="0"/>
  </r>
  <r>
    <s v="ADV7103, granulés à libération prolongée"/>
    <s v="citrate de potassium et bicarbonate de potassium"/>
    <x v="0"/>
    <x v="0"/>
    <x v="0"/>
  </r>
  <r>
    <s v="ALINIA 100 mg/5 ml, suspension buvable"/>
    <s v="nitazoxanide"/>
    <x v="0"/>
    <x v="0"/>
    <x v="0"/>
  </r>
  <r>
    <s v="ALINIA 500 mg, comprimé"/>
    <s v="nitazoxanide"/>
    <x v="0"/>
    <x v="0"/>
    <x v="0"/>
  </r>
  <r>
    <s v="ALPELISIB 200 mg, comprimé pelliculé"/>
    <s v="alpelisib"/>
    <x v="0"/>
    <x v="1"/>
    <x v="0"/>
  </r>
  <r>
    <s v="ALPELISIB 200 mg, comprimé pelliculé"/>
    <s v="alpelisib"/>
    <x v="0"/>
    <x v="2"/>
    <x v="0"/>
  </r>
  <r>
    <s v="ALPELISIB 200 mg, comprimé pelliculé"/>
    <s v="alpelisib"/>
    <x v="1"/>
    <x v="3"/>
    <x v="1"/>
  </r>
  <r>
    <s v="ALPELISIB 50 mg, comprimé pelliculé"/>
    <s v="alpelisib"/>
    <x v="0"/>
    <x v="1"/>
    <x v="0"/>
  </r>
  <r>
    <s v="ALPELISIB 50 mg, comprimé pelliculé"/>
    <s v="alpelisib"/>
    <x v="0"/>
    <x v="2"/>
    <x v="0"/>
  </r>
  <r>
    <s v="ALPELISIB 50 mg, comprimé pelliculé"/>
    <s v="alpelisib"/>
    <x v="1"/>
    <x v="4"/>
    <x v="1"/>
  </r>
  <r>
    <s v="ALPHAGAN P 0,15 %, collyre en solution"/>
    <s v="brimonidine (tartrate)"/>
    <x v="0"/>
    <x v="0"/>
    <x v="0"/>
  </r>
  <r>
    <s v="ALUNBRIG 180 mg comprimés pelliculés"/>
    <s v="brigatinib"/>
    <x v="2"/>
    <x v="5"/>
    <x v="2"/>
  </r>
  <r>
    <s v="ALUNBRIG 180 mg comprimés pelliculés"/>
    <s v="brigatinib"/>
    <x v="2"/>
    <x v="0"/>
    <x v="0"/>
  </r>
  <r>
    <s v="ALUNBRIG 30 mg comprimés pelliculés"/>
    <s v="brigatinib"/>
    <x v="2"/>
    <x v="5"/>
    <x v="2"/>
  </r>
  <r>
    <s v="ALUNBRIG 30 mg comprimés pelliculés"/>
    <s v="brigatinib"/>
    <x v="2"/>
    <x v="0"/>
    <x v="0"/>
  </r>
  <r>
    <s v="ALUNBRIG 90 mg comprimés pelliculés"/>
    <s v="brigatinib"/>
    <x v="2"/>
    <x v="5"/>
    <x v="2"/>
  </r>
  <r>
    <s v="ALUNBRIG 90 mg comprimés pelliculés"/>
    <s v="brigatinib"/>
    <x v="2"/>
    <x v="0"/>
    <x v="0"/>
  </r>
  <r>
    <s v="AMANTADINE HYDROCHLORIDE 50 mg/5 ml, sirop"/>
    <s v="amantadine"/>
    <x v="0"/>
    <x v="6"/>
    <x v="0"/>
  </r>
  <r>
    <s v="AMANTADINE HYDROCHLORIDE 50 mg/5 ml, sirop"/>
    <s v="amantadine"/>
    <x v="0"/>
    <x v="7"/>
    <x v="0"/>
  </r>
  <r>
    <s v="AMGLIDIA 0.6 mg/ml, solution buvable"/>
    <s v="glibenclamide"/>
    <x v="0"/>
    <x v="0"/>
    <x v="0"/>
  </r>
  <r>
    <s v="AMGLIDIA 0.6 mg/ml, solution buvable"/>
    <s v="glibenclamide"/>
    <x v="0"/>
    <x v="0"/>
    <x v="0"/>
  </r>
  <r>
    <s v="AMGLIDIA 6 mg/ml, solution buvable"/>
    <s v="glibenclamide"/>
    <x v="0"/>
    <x v="0"/>
    <x v="0"/>
  </r>
  <r>
    <s v="AMGLIDIA 6 mg/ml, solution buvable"/>
    <s v="glibenclamide"/>
    <x v="0"/>
    <x v="0"/>
    <x v="0"/>
  </r>
  <r>
    <s v="AMMONUL 10%/10%, poudre et solvant pour solution injectable"/>
    <s v="benzoate de sodium et phénylacétate de sodium "/>
    <x v="0"/>
    <x v="8"/>
    <x v="0"/>
  </r>
  <r>
    <s v="AMMONUL 10%/10%, poudre et solvant pour solution injectable"/>
    <s v="benzoate de sodium et phénylacétate de sodium "/>
    <x v="0"/>
    <x v="9"/>
    <x v="0"/>
  </r>
  <r>
    <s v="ANTAXONE 50 mg/10 ml, solution buvable"/>
    <s v="naltrexone (chlorhydrate)"/>
    <x v="0"/>
    <x v="0"/>
    <x v="0"/>
  </r>
  <r>
    <s v="ANTICHOLIUM 2 mg/5 ml, solution injectable"/>
    <s v="physostigmine (salicylate)"/>
    <x v="0"/>
    <x v="0"/>
    <x v="0"/>
  </r>
  <r>
    <s v="ANTIDIPHTHERIA SERUM BUL BIO, solution injectable"/>
    <s v="immunoglobuline équine antidiphtérique"/>
    <x v="0"/>
    <x v="0"/>
    <x v="0"/>
  </r>
  <r>
    <s v="ANTIVIPMYN TRI, solution injectable"/>
    <s v="Immunoglobulines équines"/>
    <x v="0"/>
    <x v="0"/>
    <x v="0"/>
  </r>
  <r>
    <s v="APALUTAMIDE 60 MG, comprimé pelliculé"/>
    <s v="apalutamide"/>
    <x v="1"/>
    <x v="10"/>
    <x v="3"/>
  </r>
  <r>
    <s v="APALUTAMIDE 60 MG, comprimé pelliculé"/>
    <s v="apalutamide"/>
    <x v="0"/>
    <x v="0"/>
    <x v="0"/>
  </r>
  <r>
    <s v="ARIKAYCE 70 mg/ml, suspension pour inhalation par nébuliseur"/>
    <s v="amikacine liposomale"/>
    <x v="0"/>
    <x v="11"/>
    <x v="0"/>
  </r>
  <r>
    <s v="ARZERRA 100 mg, solution pour perfusion"/>
    <s v="ofatumumab"/>
    <x v="0"/>
    <x v="12"/>
    <x v="0"/>
  </r>
  <r>
    <s v="ARZERRA 1000 mg, solution pour perfusion"/>
    <s v="ofatumumab"/>
    <x v="0"/>
    <x v="12"/>
    <x v="0"/>
  </r>
  <r>
    <s v="ASCIMINIB 40 mg, comprimé"/>
    <s v="asciminib "/>
    <x v="0"/>
    <x v="0"/>
    <x v="0"/>
  </r>
  <r>
    <s v="ASUNERCEPT 200 mg/10 ml, solution à diluer pour perfusion"/>
    <s v="asunercept"/>
    <x v="0"/>
    <x v="0"/>
    <x v="0"/>
  </r>
  <r>
    <s v="Atezolizumab 840 mg, solution à diluer pour perfusion"/>
    <s v="atezolizumab"/>
    <x v="1"/>
    <x v="13"/>
    <x v="4"/>
  </r>
  <r>
    <s v="ATGAM 50 mg/ml, solution injectable"/>
    <s v="immunoglobuline équine anti-thymocytes humains"/>
    <x v="1"/>
    <x v="14"/>
    <x v="5"/>
  </r>
  <r>
    <s v="ATGAM 50 mg/ml, solution injectable"/>
    <s v="immunoglobuline équine anti-thymocytes humains"/>
    <x v="0"/>
    <x v="0"/>
    <x v="0"/>
  </r>
  <r>
    <s v="ATTENTIN 5 mg, comprimé"/>
    <s v="dexamphétamine"/>
    <x v="0"/>
    <x v="15"/>
    <x v="0"/>
  </r>
  <r>
    <s v="ATTENTIN 5 mg, comprimé"/>
    <s v="dexamphétamine"/>
    <x v="0"/>
    <x v="16"/>
    <x v="0"/>
  </r>
  <r>
    <s v="AVAPRITINIB 100 mg, comprimé"/>
    <s v="avapritinib"/>
    <x v="0"/>
    <x v="0"/>
    <x v="0"/>
  </r>
  <r>
    <s v="Avastin® 25mg/ml, solution à diluer pour perfusion"/>
    <s v="bevacizumab"/>
    <x v="2"/>
    <x v="17"/>
    <x v="6"/>
  </r>
  <r>
    <s v="Avastin® 25mg/ml, solution à diluer pour perfusion"/>
    <s v="bevacizumab"/>
    <x v="2"/>
    <x v="17"/>
    <x v="6"/>
  </r>
  <r>
    <s v="AVIGAN 200 mg, comprimé"/>
    <s v="favipiravir"/>
    <x v="0"/>
    <x v="0"/>
    <x v="0"/>
  </r>
  <r>
    <s v="BAT, solution à diluer pour perfusion"/>
    <s v="Botulism Antitoxin Heptavalent (A, B, C, D, E, F, G)-(Equine)"/>
    <x v="0"/>
    <x v="0"/>
    <x v="0"/>
  </r>
  <r>
    <s v="BAVENCIO® 20 mg/ml, solution à diluer pour perfusion"/>
    <s v="avelumab"/>
    <x v="2"/>
    <x v="18"/>
    <x v="0"/>
  </r>
  <r>
    <s v="BELANTAMAB MAFODOTIN 20 mg/ml, solution à diluer pour perfusion"/>
    <s v="belantamab mafodotin"/>
    <x v="0"/>
    <x v="0"/>
    <x v="0"/>
  </r>
  <r>
    <s v="BELEODAQ 500 mg , poudre pour solution injectable"/>
    <s v="belinostat"/>
    <x v="0"/>
    <x v="0"/>
    <x v="0"/>
  </r>
  <r>
    <s v="BELLAFIT 0,5 mg/ml, solution buvable en gouttes"/>
    <s v="atropine (sulfate)"/>
    <x v="0"/>
    <x v="0"/>
    <x v="0"/>
  </r>
  <r>
    <s v="BIOBAG, sachet"/>
    <s v="larves de Lucilia sericata"/>
    <x v="0"/>
    <x v="0"/>
    <x v="0"/>
  </r>
  <r>
    <s v="BIOBAG, sachet"/>
    <s v="larves de Lucilia sericata"/>
    <x v="0"/>
    <x v="0"/>
    <x v="0"/>
  </r>
  <r>
    <s v="BIOBAG, sachet"/>
    <s v="larves de Lucilia sericata"/>
    <x v="0"/>
    <x v="0"/>
    <x v="0"/>
  </r>
  <r>
    <s v="BIOBAG, sachet"/>
    <s v="larves de Lucilia sericata"/>
    <x v="0"/>
    <x v="0"/>
    <x v="0"/>
  </r>
  <r>
    <s v="BISANTRENE 250 mg, poudre pour solution pour perfusion"/>
    <s v="bisantrene"/>
    <x v="0"/>
    <x v="0"/>
    <x v="0"/>
  </r>
  <r>
    <s v="BOTHROFAV 10 ml, solution pour perfusion"/>
    <s v="fragments F(ab')2 d'immunoglobulines T antivenin d’origine équine"/>
    <x v="0"/>
    <x v="0"/>
    <x v="0"/>
  </r>
  <r>
    <s v="BRAFTOVI® 50 mg gélules"/>
    <s v="encorafenib"/>
    <x v="2"/>
    <x v="19"/>
    <x v="0"/>
  </r>
  <r>
    <s v="BRAFTOVI® 75 mg gélules"/>
    <s v="encorafenib"/>
    <x v="2"/>
    <x v="19"/>
    <x v="0"/>
  </r>
  <r>
    <s v="BRETSCHNEIDER 1000ml, solution de cardioplégie"/>
    <s v="solution de cardioplégie"/>
    <x v="1"/>
    <x v="20"/>
    <x v="7"/>
  </r>
  <r>
    <s v="BRETSCHNEIDER 1000ml, solution de cardioplégie"/>
    <s v="solution de cardioplégie"/>
    <x v="0"/>
    <x v="0"/>
    <x v="0"/>
  </r>
  <r>
    <s v="BRETSCHNEIDER 2000ml, solution de cardioplégie"/>
    <s v="solution de cardioplégie"/>
    <x v="1"/>
    <x v="20"/>
    <x v="7"/>
  </r>
  <r>
    <s v="BRETSCHNEIDER 2000ml, solution de cardioplégie"/>
    <s v="solution de cardioplégie"/>
    <x v="0"/>
    <x v="0"/>
    <x v="0"/>
  </r>
  <r>
    <s v="BRETSCHNEIDER 5000ml, solution de cardioplégie"/>
    <s v="solution de cardioplégie"/>
    <x v="1"/>
    <x v="20"/>
    <x v="7"/>
  </r>
  <r>
    <s v="BRETSCHNEIDER 5000ml, solution de cardioplégie"/>
    <s v="solution de cardioplégie"/>
    <x v="0"/>
    <x v="0"/>
    <x v="0"/>
  </r>
  <r>
    <s v="BRETSCHNEIDER 500ml, solution de cardioplégie"/>
    <s v="solution de cardioplégie"/>
    <x v="1"/>
    <x v="20"/>
    <x v="7"/>
  </r>
  <r>
    <s v="BRETSCHNEIDER 500ml, solution de cardioplégie"/>
    <s v="solution de cardioplégie"/>
    <x v="0"/>
    <x v="0"/>
    <x v="0"/>
  </r>
  <r>
    <s v="BREVIMYTAL HIKMA 500 mg, poudre pour solution injectable"/>
    <s v="méthohexital sodique"/>
    <x v="0"/>
    <x v="0"/>
    <x v="0"/>
  </r>
  <r>
    <s v="BRIGATINIB 180 mg, comprimé pelliculé"/>
    <s v="brigatinib"/>
    <x v="0"/>
    <x v="0"/>
    <x v="0"/>
  </r>
  <r>
    <s v="BRIGATINIB 180 mg, comprimé pelliculé"/>
    <s v="brigatinib"/>
    <x v="1"/>
    <x v="5"/>
    <x v="8"/>
  </r>
  <r>
    <s v="BRIGATINIB 30 mg, comprimé"/>
    <s v="brigatinib"/>
    <x v="0"/>
    <x v="0"/>
    <x v="0"/>
  </r>
  <r>
    <s v="BRIGATINIB 30 mg, comprimé"/>
    <s v="brigatinib"/>
    <x v="1"/>
    <x v="5"/>
    <x v="2"/>
  </r>
  <r>
    <s v="BRIGATINIB 90 mg, comprimé pelliculé"/>
    <s v="brigatinib"/>
    <x v="0"/>
    <x v="0"/>
    <x v="0"/>
  </r>
  <r>
    <s v="BRIGATINIB 90 mg, comprimé pelliculé"/>
    <s v="brigatinib"/>
    <x v="1"/>
    <x v="5"/>
    <x v="2"/>
  </r>
  <r>
    <s v="BRINEURA® 150 mg solution pour perfusion"/>
    <s v="cerliponase alfa"/>
    <x v="2"/>
    <x v="0"/>
    <x v="0"/>
  </r>
  <r>
    <s v="BRINEURA® 150 mg solution pour perfusion"/>
    <s v="cerliponase alfa"/>
    <x v="2"/>
    <x v="21"/>
    <x v="9"/>
  </r>
  <r>
    <s v="BROLENE 0,10%, collyre en solution"/>
    <s v="propamidine (iséthionate)"/>
    <x v="0"/>
    <x v="22"/>
    <x v="0"/>
  </r>
  <r>
    <s v="BULEVIRTIDE 2 mg, poudre pour solution injectable"/>
    <s v="bulevirtide "/>
    <x v="1"/>
    <x v="23"/>
    <x v="10"/>
  </r>
  <r>
    <s v="BULEVIRTIDE 2 mg, poudre pour solution injectable"/>
    <s v="bulevirtide "/>
    <x v="1"/>
    <x v="24"/>
    <x v="11"/>
  </r>
  <r>
    <s v="BULEVIRTIDE 5 mg, poudre pour solution injectable"/>
    <s v="bulevirtide "/>
    <x v="0"/>
    <x v="0"/>
    <x v="0"/>
  </r>
  <r>
    <s v="BUROSUMAB 10 mg, solution injectable"/>
    <s v="burosumab"/>
    <x v="0"/>
    <x v="0"/>
    <x v="0"/>
  </r>
  <r>
    <s v="BUROSUMAB 30 mg, solution injectable"/>
    <s v="burosumab"/>
    <x v="0"/>
    <x v="0"/>
    <x v="0"/>
  </r>
  <r>
    <s v="BYL719 200 mg, comprimé pelliculé"/>
    <s v="BYL719"/>
    <x v="0"/>
    <x v="0"/>
    <x v="0"/>
  </r>
  <r>
    <s v="BYL719 50 mg, comprimé pelliculé"/>
    <s v="BYL719"/>
    <x v="0"/>
    <x v="0"/>
    <x v="0"/>
  </r>
  <r>
    <s v="CABLIVI® 10 mg, poudre et solvant pour solution injectable"/>
    <s v="caplacizumab"/>
    <x v="2"/>
    <x v="25"/>
    <x v="12"/>
  </r>
  <r>
    <s v="CABLIVI® 10 mg, poudre et solvant pour solution injectable"/>
    <s v="caplacizumab"/>
    <x v="2"/>
    <x v="0"/>
    <x v="0"/>
  </r>
  <r>
    <s v="CABLIVI® 10 mg, poudre et solvant pour solution injectable"/>
    <s v="caplacizumab"/>
    <x v="0"/>
    <x v="0"/>
    <x v="0"/>
  </r>
  <r>
    <s v="CABOTEGRAVIR 30 mg, comprimé"/>
    <s v="cabotegravir"/>
    <x v="0"/>
    <x v="0"/>
    <x v="0"/>
  </r>
  <r>
    <s v="CABOTEGRAVIR 400 mg/2 ml, suspension injectable"/>
    <s v="cabotegravir"/>
    <x v="0"/>
    <x v="0"/>
    <x v="0"/>
  </r>
  <r>
    <s v="CAMPATH 30 mg/ml, solution à diluer pour perfusion"/>
    <s v="alemtuzumab"/>
    <x v="0"/>
    <x v="26"/>
    <x v="0"/>
  </r>
  <r>
    <s v="CAMPATH 30 mg/ml, solution à diluer pour perfusion"/>
    <s v="alemtuzumab"/>
    <x v="0"/>
    <x v="27"/>
    <x v="0"/>
  </r>
  <r>
    <s v="CAPASTAT 1 g, poudre pour solution injectable_x000a_"/>
    <s v="Capreomycine (sulfate)"/>
    <x v="0"/>
    <x v="0"/>
    <x v="0"/>
  </r>
  <r>
    <s v="CAPMATINIB 200 mg, comprimé"/>
    <s v="capmatinib"/>
    <x v="0"/>
    <x v="0"/>
    <x v="0"/>
  </r>
  <r>
    <s v="CATAPRESS TTS 0,2 mg/24h, dispositif transdermique"/>
    <s v="clonidine (chlorhydrate)"/>
    <x v="0"/>
    <x v="0"/>
    <x v="0"/>
  </r>
  <r>
    <s v="CEDIRANIB 15 mg, comprimé"/>
    <s v="cediranib"/>
    <x v="0"/>
    <x v="0"/>
    <x v="0"/>
  </r>
  <r>
    <s v="CEENU 10 mg, gélule"/>
    <s v="lomustine-CCNU"/>
    <x v="0"/>
    <x v="0"/>
    <x v="0"/>
  </r>
  <r>
    <s v="CEFIDEROCOL 1 g , solution injectable"/>
    <s v="cefiderocol"/>
    <x v="0"/>
    <x v="0"/>
    <x v="0"/>
  </r>
  <r>
    <s v="CER-001, solution pour perfusion, pas de dci,  "/>
    <s v=" CER-001"/>
    <x v="0"/>
    <x v="0"/>
    <x v="0"/>
  </r>
  <r>
    <s v="CERITINIB 50 mg, gélule"/>
    <s v="ceritinib"/>
    <x v="0"/>
    <x v="0"/>
    <x v="0"/>
  </r>
  <r>
    <s v="CF301 10 mg/ml, solution injectable"/>
    <s v="exebacase"/>
    <x v="0"/>
    <x v="0"/>
    <x v="0"/>
  </r>
  <r>
    <s v="CIDOFOVIR 75 mg/ml, solution injectable"/>
    <s v="cidofovir"/>
    <x v="0"/>
    <x v="28"/>
    <x v="0"/>
  </r>
  <r>
    <s v="CIDOFOVIR 75 mg/ml, solution injectable"/>
    <s v="cidofovir"/>
    <x v="0"/>
    <x v="29"/>
    <x v="0"/>
  </r>
  <r>
    <s v="CIDOFOVIR 75 mg/ml, solution injectable"/>
    <s v="cidofovir"/>
    <x v="0"/>
    <x v="30"/>
    <x v="0"/>
  </r>
  <r>
    <s v="CIDOFOVIR 75 mg/ml, solution injectable"/>
    <s v="cidofovir"/>
    <x v="0"/>
    <x v="31"/>
    <x v="0"/>
  </r>
  <r>
    <s v="CIDOFOVIR 75 mg/ml, solution injectable"/>
    <s v="cidofovir"/>
    <x v="0"/>
    <x v="32"/>
    <x v="0"/>
  </r>
  <r>
    <s v="CIDOFOVIR 75 mg/ml, solution injectable"/>
    <s v="cidofovir"/>
    <x v="0"/>
    <x v="33"/>
    <x v="0"/>
  </r>
  <r>
    <s v="CMX 001 10 mg/ml, suspension buvable"/>
    <s v="brincidofovir"/>
    <x v="0"/>
    <x v="0"/>
    <x v="0"/>
  </r>
  <r>
    <s v="CMX 001 100 mg, comprimé"/>
    <s v="brincidofovir"/>
    <x v="0"/>
    <x v="0"/>
    <x v="0"/>
  </r>
  <r>
    <s v="CRIZANLIZUMAB 10 mg/ml, solution à diluer pour perfusion"/>
    <s v="crizanlizumab"/>
    <x v="0"/>
    <x v="0"/>
    <x v="0"/>
  </r>
  <r>
    <s v="CRIZOTINIB PFIZER NOURRISSONS ET ENFANTS 25 mg/ml, solution buvable"/>
    <s v="crizotinib"/>
    <x v="0"/>
    <x v="0"/>
    <x v="0"/>
  </r>
  <r>
    <s v="CRYSVITA® 10 mg solution injectable"/>
    <s v="Burosumab "/>
    <x v="2"/>
    <x v="0"/>
    <x v="0"/>
  </r>
  <r>
    <s v="CRYSVITA® 10 mg solution injectable"/>
    <s v="Burosumab "/>
    <x v="2"/>
    <x v="34"/>
    <x v="13"/>
  </r>
  <r>
    <s v="CRYSVITA® 30 mg, solution injectable"/>
    <s v="Burosumab "/>
    <x v="2"/>
    <x v="0"/>
    <x v="0"/>
  </r>
  <r>
    <s v="CRYSVITA® 30 mg, solution injectable"/>
    <s v="Burosumab "/>
    <x v="2"/>
    <x v="34"/>
    <x v="13"/>
  </r>
  <r>
    <s v="CTL019, suspension injectable"/>
    <s v="tisagenlecleucel-T"/>
    <x v="0"/>
    <x v="0"/>
    <x v="0"/>
  </r>
  <r>
    <s v="CYCLOSERINE 250 mg, gélule"/>
    <s v="cyclosérine"/>
    <x v="0"/>
    <x v="35"/>
    <x v="0"/>
  </r>
  <r>
    <s v="CYSTADROPS® 0,55%, collyre en solution"/>
    <s v="Mercaptamine (ou cystéamine)"/>
    <x v="2"/>
    <x v="0"/>
    <x v="0"/>
  </r>
  <r>
    <s v="CYSTADROPS® 0,55%, collyre en solution"/>
    <s v="Mercaptamine (ou cystéamine)"/>
    <x v="2"/>
    <x v="36"/>
    <x v="14"/>
  </r>
  <r>
    <s v="CYT 107 2 mg/ml, solution injectable"/>
    <s v="interleukine 7"/>
    <x v="0"/>
    <x v="0"/>
    <x v="0"/>
  </r>
  <r>
    <s v="CYTOTECT CP BIOTEST 100 U/ml, solution pour perfusion 10 ml"/>
    <s v="Immunoglobulines humaines anti-CMV"/>
    <x v="0"/>
    <x v="0"/>
    <x v="0"/>
  </r>
  <r>
    <s v="CYTOTECT CP BIOTEST 100 U/ml, solution pour perfusion 50 ml"/>
    <s v="Immunoglobulines humaines anti-CMV"/>
    <x v="0"/>
    <x v="0"/>
    <x v="0"/>
  </r>
  <r>
    <s v="DABRAFENIB 10 mg /ml, poudre pour suspension buvable"/>
    <s v="dabrafenib"/>
    <x v="0"/>
    <x v="0"/>
    <x v="0"/>
  </r>
  <r>
    <s v="DAPSONE 50 mg, comprimé"/>
    <s v="dapsone"/>
    <x v="0"/>
    <x v="0"/>
    <x v="0"/>
  </r>
  <r>
    <s v="DARZALEX® 20 mg/ml solution à diluer pour perfusion"/>
    <s v="daratumumab"/>
    <x v="2"/>
    <x v="37"/>
    <x v="0"/>
  </r>
  <r>
    <s v="DARZALEX® 20 mg/ml solution à diluer pour perfusion"/>
    <s v="daratumumab"/>
    <x v="2"/>
    <x v="38"/>
    <x v="0"/>
  </r>
  <r>
    <s v="DARZALEX® 20 mg/ml solution à diluer pour perfusion"/>
    <s v="daratumumab"/>
    <x v="2"/>
    <x v="39"/>
    <x v="0"/>
  </r>
  <r>
    <s v="DAUNOXOME 2 mg/ml, dispersion liposomale à diluer injectable"/>
    <s v="daunorubicine"/>
    <x v="0"/>
    <x v="0"/>
    <x v="0"/>
  </r>
  <r>
    <s v="DECORENONE 50 mg, gélule"/>
    <s v="ubidécarénone"/>
    <x v="0"/>
    <x v="40"/>
    <x v="0"/>
  </r>
  <r>
    <s v="DECORENONE 50 mg, gélule"/>
    <s v="ubidécarénone"/>
    <x v="0"/>
    <x v="40"/>
    <x v="0"/>
  </r>
  <r>
    <s v="DECORENONE, 50 mg/10 ml, solution buvable"/>
    <s v="ubidécarénone"/>
    <x v="0"/>
    <x v="41"/>
    <x v="0"/>
  </r>
  <r>
    <s v="DECORENONE, 50 mg/10 ml, solution buvable"/>
    <s v="ubidécarénone"/>
    <x v="0"/>
    <x v="41"/>
    <x v="0"/>
  </r>
  <r>
    <s v="DEMSER 250 mg, gélule"/>
    <s v="métyrosine"/>
    <x v="0"/>
    <x v="0"/>
    <x v="0"/>
  </r>
  <r>
    <s v="DESURIC 100 mg, comprimé sécable"/>
    <s v="benzbromarone"/>
    <x v="0"/>
    <x v="0"/>
    <x v="0"/>
  </r>
  <r>
    <s v="DEXSOL 2mg/5ml, solution buvable"/>
    <s v="dexaméthasone (phosphate)"/>
    <x v="0"/>
    <x v="0"/>
    <x v="0"/>
  </r>
  <r>
    <s v="DIBRO-BE MONO 850 mg, comprimé sécable"/>
    <s v="potassium (bromure)"/>
    <x v="0"/>
    <x v="0"/>
    <x v="0"/>
  </r>
  <r>
    <s v="DIPHTERIA ANTITOXIN (EQUINE) 1000 IU/ml, solution injectable"/>
    <s v="immunoglobuline équine antidiphtérique"/>
    <x v="0"/>
    <x v="0"/>
    <x v="0"/>
  </r>
  <r>
    <s v="DODECAVIT 5 mg/ml, solution injectable"/>
    <s v="hydroxocobalamine (acétate)"/>
    <x v="0"/>
    <x v="42"/>
    <x v="0"/>
  </r>
  <r>
    <s v="DOPS OD 100 mg, comprimé orodispersible"/>
    <s v="droxidopa"/>
    <x v="0"/>
    <x v="43"/>
    <x v="0"/>
  </r>
  <r>
    <s v="DOPS OD 200 mg, comprimé orodispersible"/>
    <s v="droxidopa"/>
    <x v="0"/>
    <x v="43"/>
    <x v="0"/>
  </r>
  <r>
    <s v="DORIBAX 500 mg, poudre pour solution pour perfusion"/>
    <s v="Doripeneme"/>
    <x v="0"/>
    <x v="0"/>
    <x v="0"/>
  </r>
  <r>
    <s v="DOTA-NOC 50 µg, poudre pour solution injectable"/>
    <s v="DOTA-[Nal3]-octreotide"/>
    <x v="0"/>
    <x v="0"/>
    <x v="0"/>
  </r>
  <r>
    <s v="DUPIXENT® 300 mg, solution injectable en seringue préremplie"/>
    <s v="dupilumab"/>
    <x v="2"/>
    <x v="44"/>
    <x v="0"/>
  </r>
  <r>
    <s v="EDROPHONIUM INJECTION BP 10mg/1ml, solution injectable"/>
    <s v="édrophonium (chlorure)"/>
    <x v="0"/>
    <x v="0"/>
    <x v="0"/>
  </r>
  <r>
    <s v="ELEXACAFTOR 100 mg, comprimé"/>
    <s v="elexacaftor"/>
    <x v="0"/>
    <x v="0"/>
    <x v="0"/>
  </r>
  <r>
    <s v="ELMISOL 10 mg, comprimé"/>
    <s v="lévamisole"/>
    <x v="0"/>
    <x v="0"/>
    <x v="0"/>
  </r>
  <r>
    <s v="ELMISOL 25 mg, comprimé"/>
    <s v="lévamisole"/>
    <x v="0"/>
    <x v="0"/>
    <x v="0"/>
  </r>
  <r>
    <s v="ELMISOL 5 mg, comprimé"/>
    <s v="lévamisole"/>
    <x v="0"/>
    <x v="0"/>
    <x v="0"/>
  </r>
  <r>
    <s v="ELMISOL 50 mg, comprimé"/>
    <s v="lévamisole"/>
    <x v="0"/>
    <x v="0"/>
    <x v="0"/>
  </r>
  <r>
    <s v="ELVANSE 30 mg, gélule"/>
    <s v="lisdexamphetamine dimesylate"/>
    <x v="0"/>
    <x v="0"/>
    <x v="0"/>
  </r>
  <r>
    <s v="EMSAM 12 mg/24 h, dispositif transdermique"/>
    <s v="selegiline"/>
    <x v="0"/>
    <x v="0"/>
    <x v="0"/>
  </r>
  <r>
    <s v="EMSAM 6 mg/24h, dispositif transdermique"/>
    <s v="selegiline"/>
    <x v="0"/>
    <x v="0"/>
    <x v="0"/>
  </r>
  <r>
    <s v="EMSAM 9 mg/24h, dispositif transdermique"/>
    <s v="selegiline"/>
    <x v="0"/>
    <x v="0"/>
    <x v="0"/>
  </r>
  <r>
    <s v="ENDARI 5 g, poudre orale"/>
    <s v="L-glutamine"/>
    <x v="0"/>
    <x v="0"/>
    <x v="0"/>
  </r>
  <r>
    <s v="ENLON, solution injectable"/>
    <s v="édrophonium (chlorure)"/>
    <x v="0"/>
    <x v="0"/>
    <x v="0"/>
  </r>
  <r>
    <s v="ENTINOSTAT 1 mg , comprimé"/>
    <s v="entinostat"/>
    <x v="0"/>
    <x v="0"/>
    <x v="0"/>
  </r>
  <r>
    <s v="ENTINOSTAT 5 mg, comprimé"/>
    <s v="entinostat"/>
    <x v="0"/>
    <x v="0"/>
    <x v="0"/>
  </r>
  <r>
    <s v="EPANUTIN 30 mg/5 ml, suspension buvable"/>
    <s v="phénytoïne"/>
    <x v="0"/>
    <x v="0"/>
    <x v="0"/>
  </r>
  <r>
    <s v="EPHEDRINE HYDROCHLORIDE 15 mg, comprimé"/>
    <s v="éphédrine (chlorhydrate)"/>
    <x v="0"/>
    <x v="45"/>
    <x v="0"/>
  </r>
  <r>
    <s v="EPIDIOLEX 100 mg/ml, solution orale"/>
    <s v="cannabidiol"/>
    <x v="0"/>
    <x v="46"/>
    <x v="0"/>
  </r>
  <r>
    <s v="EPJEVY 100 mg, gélule"/>
    <s v="pacritinib"/>
    <x v="0"/>
    <x v="0"/>
    <x v="0"/>
  </r>
  <r>
    <s v="ERDAFITINIB 3 mg, comprimé"/>
    <s v="erdafitinib"/>
    <x v="0"/>
    <x v="0"/>
    <x v="0"/>
  </r>
  <r>
    <s v="ERDAFITINIB 4 mg, comprimé"/>
    <s v="erdafitinib"/>
    <x v="0"/>
    <x v="0"/>
    <x v="0"/>
  </r>
  <r>
    <s v="ERDAFITINIB 5 mg, comprimé"/>
    <s v="erdafitinib"/>
    <x v="0"/>
    <x v="0"/>
    <x v="0"/>
  </r>
  <r>
    <s v="ERLEADA® 60 mg comprimés pelliculés"/>
    <s v="apalutamide "/>
    <x v="2"/>
    <x v="0"/>
    <x v="0"/>
  </r>
  <r>
    <s v="ERLEADA® 60 mg comprimés pelliculés"/>
    <s v="apalutamide "/>
    <x v="2"/>
    <x v="47"/>
    <x v="3"/>
  </r>
  <r>
    <s v="ESKETAMINE 28 mg, solution pour pulvérisation nasale"/>
    <s v="esketamine"/>
    <x v="0"/>
    <x v="0"/>
    <x v="0"/>
  </r>
  <r>
    <s v="ESKETAMINE JANSSEN 28 mg, solution pour pulvérisation nasale"/>
    <s v="esketamine"/>
    <x v="1"/>
    <x v="48"/>
    <x v="15"/>
  </r>
  <r>
    <s v="ETIDRONATE 200 mg, comprimé"/>
    <s v="étidronate"/>
    <x v="0"/>
    <x v="0"/>
    <x v="0"/>
  </r>
  <r>
    <s v="ETIDRONATE 400 mg, comprimé"/>
    <s v="étidronate"/>
    <x v="0"/>
    <x v="0"/>
    <x v="0"/>
  </r>
  <r>
    <s v="EVRENZO 20 mg, comprimé"/>
    <s v="roxadustat"/>
    <x v="0"/>
    <x v="0"/>
    <x v="0"/>
  </r>
  <r>
    <s v="EVRENZO 50 mg, comprimé"/>
    <s v="roxadustat"/>
    <x v="0"/>
    <x v="0"/>
    <x v="0"/>
  </r>
  <r>
    <s v="FARYDAK® 10 mg, gélule"/>
    <s v="panobinostat"/>
    <x v="2"/>
    <x v="0"/>
    <x v="0"/>
  </r>
  <r>
    <s v="FARYDAK® 10 mg, gélule"/>
    <s v="panobinostat"/>
    <x v="2"/>
    <x v="49"/>
    <x v="16"/>
  </r>
  <r>
    <s v="FARYDAK® 15 mg, gélule"/>
    <s v="panobinostat"/>
    <x v="2"/>
    <x v="0"/>
    <x v="0"/>
  </r>
  <r>
    <s v="FARYDAK® 15 mg, gélule"/>
    <s v="panobinostat"/>
    <x v="2"/>
    <x v="49"/>
    <x v="16"/>
  </r>
  <r>
    <s v="FARYDAK® 20 mg, gélule"/>
    <s v="panobinostat"/>
    <x v="2"/>
    <x v="0"/>
    <x v="0"/>
  </r>
  <r>
    <s v="FARYDAK® 20 mg, gélule"/>
    <s v="panobinostat"/>
    <x v="2"/>
    <x v="49"/>
    <x v="16"/>
  </r>
  <r>
    <s v="FAVIREPT, solution injectable"/>
    <s v="fragments f(ab')2 d'immunoglobuline equine antivenimeuse de Bitis, Echis, Naja, Cerastes et Macrovip"/>
    <x v="0"/>
    <x v="0"/>
    <x v="0"/>
  </r>
  <r>
    <s v="FOSTEMSAVIR 600 mg, comprimé à libération prolongée"/>
    <s v="fostemsavir"/>
    <x v="0"/>
    <x v="0"/>
    <x v="0"/>
  </r>
  <r>
    <s v="FURADANTIN OU NITROFURANTOINE 5 mg/ml, solution buvable"/>
    <s v="nitrofurantoïne"/>
    <x v="0"/>
    <x v="0"/>
    <x v="0"/>
  </r>
  <r>
    <s v="GILTERITINIB 40 mg, comprimé pelliculé"/>
    <s v="gilteritinib"/>
    <x v="0"/>
    <x v="0"/>
    <x v="0"/>
  </r>
  <r>
    <s v="GILTERITINIB 40 mg, comprimé pelliculé"/>
    <s v="gilteritinib"/>
    <x v="1"/>
    <x v="50"/>
    <x v="17"/>
  </r>
  <r>
    <s v="GRASPA, suspension injectable"/>
    <s v="L-ASPARAGINASE ENCAPSULÉE"/>
    <x v="0"/>
    <x v="0"/>
    <x v="0"/>
  </r>
  <r>
    <s v="GS 101 0,86 mg/ml, collyre en solution, en récipient unidose"/>
    <s v="aganirsen"/>
    <x v="0"/>
    <x v="51"/>
    <x v="0"/>
  </r>
  <r>
    <s v="GS010, suspension injectable"/>
    <s v="lenadogene nolparvovec"/>
    <x v="0"/>
    <x v="0"/>
    <x v="0"/>
  </r>
  <r>
    <s v="GUTRON 10 mg/ml, solution buvable en gouttes"/>
    <s v="midodrine"/>
    <x v="0"/>
    <x v="0"/>
    <x v="0"/>
  </r>
  <r>
    <s v="HAEMATE P 1000 IU, poudre et solvant pour solution injectable"/>
    <s v="1000 IU de FVIII / 2400 IU de VWF"/>
    <x v="0"/>
    <x v="52"/>
    <x v="0"/>
  </r>
  <r>
    <s v="HEMLIBRA® 150 mg/mL solution injectable"/>
    <s v="emicizumab"/>
    <x v="2"/>
    <x v="53"/>
    <x v="0"/>
  </r>
  <r>
    <s v="HEMLIBRA® 150 mg/mL solution injectable"/>
    <s v="emicizumab"/>
    <x v="2"/>
    <x v="54"/>
    <x v="0"/>
  </r>
  <r>
    <s v="HEMLIBRA® 30 mg/mL solution injectable_x000a_"/>
    <s v="emicizumab"/>
    <x v="2"/>
    <x v="53"/>
    <x v="0"/>
  </r>
  <r>
    <s v="HEMLIBRA® 30 mg/mL solution injectable_x000a_"/>
    <s v="emicizumab"/>
    <x v="2"/>
    <x v="54"/>
    <x v="0"/>
  </r>
  <r>
    <s v="HEXALEN 50 mg, gélule"/>
    <s v="Altretamine "/>
    <x v="0"/>
    <x v="55"/>
    <x v="0"/>
  </r>
  <r>
    <s v="HUMATIN 125 mg, solution buvable"/>
    <s v="paromomycine (sulfate)"/>
    <x v="0"/>
    <x v="0"/>
    <x v="0"/>
  </r>
  <r>
    <s v="HUMATIN 250 mg, gélule"/>
    <s v="paromomycine (sulfate)"/>
    <x v="0"/>
    <x v="0"/>
    <x v="0"/>
  </r>
  <r>
    <s v="HUMULIN REGULAR 500 UI/ml, suspension injectable"/>
    <s v="insuline"/>
    <x v="0"/>
    <x v="56"/>
    <x v="0"/>
  </r>
  <r>
    <s v="IDHIFA 100 mg, comprimé"/>
    <s v="enasidenib"/>
    <x v="0"/>
    <x v="57"/>
    <x v="0"/>
  </r>
  <r>
    <s v="IDHIFA 100 mg, comprimé"/>
    <s v="enasidenib"/>
    <x v="0"/>
    <x v="58"/>
    <x v="0"/>
  </r>
  <r>
    <s v="IDHIFA 100 mg, comprimé"/>
    <s v="enasidenib"/>
    <x v="1"/>
    <x v="59"/>
    <x v="18"/>
  </r>
  <r>
    <s v="IDHIFA 50 mg, comprimé"/>
    <s v="enasidenib"/>
    <x v="0"/>
    <x v="57"/>
    <x v="0"/>
  </r>
  <r>
    <s v="IDHIFA 50 mg, comprimé"/>
    <s v="enasidenib"/>
    <x v="0"/>
    <x v="58"/>
    <x v="0"/>
  </r>
  <r>
    <s v="IDHIFA 50 mg, comprimé"/>
    <s v="enasidenib"/>
    <x v="1"/>
    <x v="59"/>
    <x v="18"/>
  </r>
  <r>
    <s v="IKERVIS® 1 mg/ml, collyre en émulsion"/>
    <s v="ciclosporine "/>
    <x v="2"/>
    <x v="0"/>
    <x v="0"/>
  </r>
  <r>
    <s v="IKERVIS® 1 mg/ml, collyre en émulsion"/>
    <s v="ciclosporine "/>
    <x v="2"/>
    <x v="60"/>
    <x v="19"/>
  </r>
  <r>
    <s v="IMFINZI 50MG/ML, solution injectable"/>
    <s v="durvalumab"/>
    <x v="0"/>
    <x v="0"/>
    <x v="0"/>
  </r>
  <r>
    <s v="IMFINZI® 50mg/ml, solution à diluer pour perfusion"/>
    <s v=" _x000a_durvalumab"/>
    <x v="2"/>
    <x v="0"/>
    <x v="0"/>
  </r>
  <r>
    <s v="IMFINZI® 50mg/ml, solution à diluer pour perfusion"/>
    <s v=" _x000a_durvalumab"/>
    <x v="2"/>
    <x v="61"/>
    <x v="20"/>
  </r>
  <r>
    <s v="IMFINZI® 50mg/ml, solution à diluer pour perfusion"/>
    <s v=" _x000a_durvalumab"/>
    <x v="2"/>
    <x v="62"/>
    <x v="21"/>
  </r>
  <r>
    <s v="IMFINZI® 50mg/ml, solution à diluer pour perfusion"/>
    <s v=" _x000a_durvalumab"/>
    <x v="2"/>
    <x v="63"/>
    <x v="22"/>
  </r>
  <r>
    <s v="IMFINZI® 50mg/ml, solution à diluer pour perfusion"/>
    <s v=" _x000a_durvalumab"/>
    <x v="2"/>
    <x v="0"/>
    <x v="0"/>
  </r>
  <r>
    <s v="IMFINZI® 50mg/ml, solution à diluer pour perfusion"/>
    <s v=" _x000a_durvalumab"/>
    <x v="2"/>
    <x v="61"/>
    <x v="20"/>
  </r>
  <r>
    <s v="IMFINZI® 50mg/ml, solution à diluer pour perfusion"/>
    <s v=" _x000a_durvalumab"/>
    <x v="2"/>
    <x v="62"/>
    <x v="21"/>
  </r>
  <r>
    <s v="IMFINZI® 50mg/ml, solution à diluer pour perfusion"/>
    <s v=" _x000a_durvalumab"/>
    <x v="2"/>
    <x v="63"/>
    <x v="22"/>
  </r>
  <r>
    <s v="IMMUSEVEN 600 UI, poudre et solvant pour solution injectable"/>
    <s v="facteur VII de coagulation humain"/>
    <x v="0"/>
    <x v="0"/>
    <x v="0"/>
  </r>
  <r>
    <s v="IMPAVIDO 10 mg, gélule"/>
    <s v="miltéfosine"/>
    <x v="0"/>
    <x v="0"/>
    <x v="0"/>
  </r>
  <r>
    <s v="IMPAVIDO 50 mg, gélule"/>
    <s v="miltéfosine"/>
    <x v="0"/>
    <x v="0"/>
    <x v="0"/>
  </r>
  <r>
    <s v="INDOCIN 25 mg/5 ml, suspension buvable"/>
    <s v="indométacine"/>
    <x v="0"/>
    <x v="0"/>
    <x v="0"/>
  </r>
  <r>
    <s v="INDO-PAED 25 mg/5 ml, suspension buvable"/>
    <s v="indométacine"/>
    <x v="0"/>
    <x v="0"/>
    <x v="0"/>
  </r>
  <r>
    <s v="INOSERP MENA 200mg/flacon, poudre et solvant pour solution injectable"/>
    <s v="Sérum anti-venin"/>
    <x v="0"/>
    <x v="0"/>
    <x v="0"/>
  </r>
  <r>
    <s v="INOSERP PAN-AFRICA 500 mg/vial, solution injectable"/>
    <s v="fragments F(ab')2 d'immunoglobulines antivenin "/>
    <x v="0"/>
    <x v="0"/>
    <x v="0"/>
  </r>
  <r>
    <s v="INREBIC 100mg, gélule"/>
    <s v="fedratinib"/>
    <x v="0"/>
    <x v="0"/>
    <x v="0"/>
  </r>
  <r>
    <s v="IPATASERTIB 100mg, comprimé pelliculé"/>
    <s v="ipatasertib"/>
    <x v="0"/>
    <x v="0"/>
    <x v="0"/>
  </r>
  <r>
    <s v="IPATASERTIB 200mg, comprimé pelliculé"/>
    <s v="ipatasertib"/>
    <x v="0"/>
    <x v="0"/>
    <x v="0"/>
  </r>
  <r>
    <s v="IRENAT 300 mg/ml, solution buvable en gouttes"/>
    <s v="perchlorate de sodium"/>
    <x v="0"/>
    <x v="0"/>
    <x v="0"/>
  </r>
  <r>
    <s v="ISATUXIMAB 20 mg/ml, solution à diluer pour perfusion"/>
    <s v="isatuximab "/>
    <x v="0"/>
    <x v="64"/>
    <x v="0"/>
  </r>
  <r>
    <s v="ISATUXIMAB 20 mg/ml, solution à diluer pour perfusion"/>
    <s v="isatuximab "/>
    <x v="0"/>
    <x v="64"/>
    <x v="0"/>
  </r>
  <r>
    <s v="ISTODAX 10 mg, poudre pour solution pour perfusion"/>
    <s v="romidepsine"/>
    <x v="0"/>
    <x v="65"/>
    <x v="0"/>
  </r>
  <r>
    <s v="IVACAFTOR 75 mg, comprimé"/>
    <s v="ivacaftor"/>
    <x v="0"/>
    <x v="0"/>
    <x v="0"/>
  </r>
  <r>
    <s v="IVOMEC PORCIN 10 mg/ml, solution injectable_x000a_"/>
    <s v="Ivermectine "/>
    <x v="0"/>
    <x v="0"/>
    <x v="0"/>
  </r>
  <r>
    <s v="IVOSIDENIB 250 mg, comprimé"/>
    <s v="ivosidenib"/>
    <x v="0"/>
    <x v="0"/>
    <x v="0"/>
  </r>
  <r>
    <s v="KEDRION HUMAN PLASMINOGEN 1 mg/ml, collyre en solution"/>
    <s v="plasminogène humain"/>
    <x v="0"/>
    <x v="0"/>
    <x v="0"/>
  </r>
  <r>
    <s v="KEVEYIS 50 mg, comprimé"/>
    <s v="dichlorphenamide"/>
    <x v="0"/>
    <x v="0"/>
    <x v="0"/>
  </r>
  <r>
    <s v="KOLBAM® 250 mg, gélule (second dispositif post ATU suite au retrait de l'AMM)"/>
    <s v="acide cholique "/>
    <x v="2"/>
    <x v="0"/>
    <x v="0"/>
  </r>
  <r>
    <s v="KOLBAM® 50 mg, gélule (second dispositif post ATU suite au retrait de l'AMM)"/>
    <s v="acide cholique "/>
    <x v="2"/>
    <x v="0"/>
    <x v="0"/>
  </r>
  <r>
    <s v="KRINTAFEL 150 mg, comprimé"/>
    <s v="tafenoquine"/>
    <x v="0"/>
    <x v="0"/>
    <x v="0"/>
  </r>
  <r>
    <s v="KRN 23 30 mg, solution injectable"/>
    <s v="BUROSUMAB"/>
    <x v="0"/>
    <x v="0"/>
    <x v="0"/>
  </r>
  <r>
    <s v="KTE-X19, dispersion pour injection"/>
    <s v="KTE-X19"/>
    <x v="0"/>
    <x v="0"/>
    <x v="0"/>
  </r>
  <r>
    <s v="KYMRIAH 1,2 x 106 – 6 x 108 cellules dispersion pour perfusion_x000a_"/>
    <s v="tisagenlecleucel-T"/>
    <x v="1"/>
    <x v="66"/>
    <x v="23"/>
  </r>
  <r>
    <s v="KYMRIAH 1,2 x 106 – 6 x 108 cellules dispersion pour perfusion_x000a_"/>
    <s v="tisagenlecleucel-T"/>
    <x v="1"/>
    <x v="67"/>
    <x v="24"/>
  </r>
  <r>
    <s v="KYMRIAH 1,2 x 106 – 6 x 108 cellules dispersion pour perfusion_x000a_"/>
    <s v="tisagenlecleucel-T"/>
    <x v="0"/>
    <x v="0"/>
    <x v="0"/>
  </r>
  <r>
    <s v="KYMRIAH® 1,2 x 106 – 6 x 108 cellules dispersion pour perfusion"/>
    <s v="tisagenlecleucel"/>
    <x v="2"/>
    <x v="0"/>
    <x v="0"/>
  </r>
  <r>
    <s v="LAFEPE BENZNIDAZOL 100 mg, comprimé"/>
    <s v="benznidazole"/>
    <x v="0"/>
    <x v="0"/>
    <x v="0"/>
  </r>
  <r>
    <s v="LAFEPE BENZNIDAZOL 12,5 mg, comprimé dispersible"/>
    <s v="benznidazole"/>
    <x v="0"/>
    <x v="0"/>
    <x v="0"/>
  </r>
  <r>
    <s v="LAG525 100 mg/ml, solution à diluer pour perfusion"/>
    <s v="LAG525 "/>
    <x v="0"/>
    <x v="0"/>
    <x v="0"/>
  </r>
  <r>
    <s v="LAMPIT 120 mg, comprimé"/>
    <s v="nifurtimox"/>
    <x v="0"/>
    <x v="0"/>
    <x v="0"/>
  </r>
  <r>
    <s v="L-ARGININ-HYDROCHLORID B BRAUN 21%, solution à diluer pour perfusion"/>
    <s v="  L-ARGININE HYDROCHLORHID "/>
    <x v="0"/>
    <x v="9"/>
    <x v="0"/>
  </r>
  <r>
    <s v="L-ARGININ-HYDROCHLORID B BRAUN 21%, solution à diluer pour perfusion"/>
    <s v="  L-ARGININE HYDROCHLORHID "/>
    <x v="0"/>
    <x v="68"/>
    <x v="0"/>
  </r>
  <r>
    <s v="L-ARGININ-HYDROCHLORID B BRAUN 21%, solution à diluer pour perfusion"/>
    <s v="  L-ARGININE HYDROCHLORHID "/>
    <x v="0"/>
    <x v="69"/>
    <x v="0"/>
  </r>
  <r>
    <s v="LAROTRECTINIB 100 mg, gélule"/>
    <s v="larotrectinib"/>
    <x v="1"/>
    <x v="70"/>
    <x v="25"/>
  </r>
  <r>
    <s v="LAROTRECTINIB 20 mg/ml, solution buvable"/>
    <s v="larotrectinib"/>
    <x v="1"/>
    <x v="70"/>
    <x v="25"/>
  </r>
  <r>
    <s v="LAROTRECTINIB 25 mg, gélule"/>
    <s v="larotrectinib"/>
    <x v="1"/>
    <x v="70"/>
    <x v="25"/>
  </r>
  <r>
    <s v="LEDAGA 160 microgrammes/g gel"/>
    <s v="chlorméthine"/>
    <x v="1"/>
    <x v="71"/>
    <x v="26"/>
  </r>
  <r>
    <s v="LEDAGA® 160 microgrammes/g gel"/>
    <s v="Chlormethine"/>
    <x v="2"/>
    <x v="72"/>
    <x v="0"/>
  </r>
  <r>
    <s v="LEDAGA® 160 microgrammes/g gel"/>
    <s v="Chlormethine"/>
    <x v="2"/>
    <x v="72"/>
    <x v="26"/>
  </r>
  <r>
    <s v="LEGALON-SIL 350 mg, poudre pour solution injectable"/>
    <s v="silibinine"/>
    <x v="0"/>
    <x v="0"/>
    <x v="0"/>
  </r>
  <r>
    <s v="LENIOLISIB 30 mg, comprimé pélliculé"/>
    <s v="leniolisib"/>
    <x v="0"/>
    <x v="0"/>
    <x v="0"/>
  </r>
  <r>
    <s v="LETERMOVIR 240 mg, comprimé"/>
    <s v="letermovir"/>
    <x v="0"/>
    <x v="0"/>
    <x v="0"/>
  </r>
  <r>
    <s v="LETERMOVIR 240 mg, solution à diluer pour perfusion"/>
    <s v="letermovir"/>
    <x v="0"/>
    <x v="0"/>
    <x v="0"/>
  </r>
  <r>
    <s v="LETERMOVIR 480 mg, solution à diluer pour perfusion"/>
    <s v="letermovir"/>
    <x v="0"/>
    <x v="0"/>
    <x v="0"/>
  </r>
  <r>
    <s v="LEUKINE 250 µg/ml, poudre pour solution injectable"/>
    <s v="sargramostim"/>
    <x v="0"/>
    <x v="0"/>
    <x v="0"/>
  </r>
  <r>
    <s v="LEUKINE 500 µg/ml, solution injectable"/>
    <s v="sargramostim"/>
    <x v="0"/>
    <x v="0"/>
    <x v="0"/>
  </r>
  <r>
    <s v="LEUKOTAC 1 mg/mL, solution à diluer pour perfusion"/>
    <s v="inolimomab"/>
    <x v="1"/>
    <x v="73"/>
    <x v="27"/>
  </r>
  <r>
    <s v="LEVOFLOXACIN 25 mg/ml, solution buvable"/>
    <s v="levofloxacine"/>
    <x v="0"/>
    <x v="0"/>
    <x v="0"/>
  </r>
  <r>
    <s v="LEVOFLOXACIN 25 mg/ml, solution buvable"/>
    <s v="levofloxacine"/>
    <x v="0"/>
    <x v="0"/>
    <x v="0"/>
  </r>
  <r>
    <s v="LIBTAYO 350 mg, solution à diluer pour perfusion"/>
    <s v="Cemiplimab"/>
    <x v="2"/>
    <x v="74"/>
    <x v="28"/>
  </r>
  <r>
    <s v="LIBTAYO 350 mg, solution à diluer pour perfusion"/>
    <s v="Cemiplimab"/>
    <x v="2"/>
    <x v="74"/>
    <x v="0"/>
  </r>
  <r>
    <s v="LIBTAYO 350 mg, solution à diluer pour perfusion"/>
    <s v="Cemiplimab"/>
    <x v="0"/>
    <x v="74"/>
    <x v="0"/>
  </r>
  <r>
    <s v="LIBTAYO 350 mg, solution à diluer pour perfusion"/>
    <s v="Cemiplimab"/>
    <x v="1"/>
    <x v="74"/>
    <x v="28"/>
  </r>
  <r>
    <s v="LIKOZAM® 1 mg/ml, suspension buvable"/>
    <s v="clobazam"/>
    <x v="2"/>
    <x v="0"/>
    <x v="0"/>
  </r>
  <r>
    <s v="LIKOZAM® 1 mg/ml, suspension buvable"/>
    <s v="clobazam"/>
    <x v="2"/>
    <x v="75"/>
    <x v="29"/>
  </r>
  <r>
    <s v="LIORESAL 5mg/5ml, solution buvable"/>
    <s v="baclofène"/>
    <x v="0"/>
    <x v="76"/>
    <x v="0"/>
  </r>
  <r>
    <s v="LODOSYN 25 mg, comprimé"/>
    <s v="carbidopa"/>
    <x v="0"/>
    <x v="0"/>
    <x v="0"/>
  </r>
  <r>
    <s v="LORAZEPAM 4 mg/ml, solution injectable"/>
    <s v="lorazepam"/>
    <x v="0"/>
    <x v="0"/>
    <x v="0"/>
  </r>
  <r>
    <s v="LORLATINIB 100 mg, comprimé"/>
    <s v="lorlatinib"/>
    <x v="0"/>
    <x v="0"/>
    <x v="0"/>
  </r>
  <r>
    <s v="LORLATINIB 25 mg, comprimé"/>
    <s v="lorlatinib"/>
    <x v="0"/>
    <x v="0"/>
    <x v="0"/>
  </r>
  <r>
    <s v="LORVIQUA 100 mg, comprimé pelliculé"/>
    <s v="lorlatinib"/>
    <x v="1"/>
    <x v="77"/>
    <x v="30"/>
  </r>
  <r>
    <s v="LORVIQUA 25 mg, comprimé pelliculé"/>
    <s v="lorlatinib"/>
    <x v="1"/>
    <x v="77"/>
    <x v="30"/>
  </r>
  <r>
    <s v="LORVIQUA® 100 mg, comprimés pelliculés"/>
    <s v="lorlatinib"/>
    <x v="2"/>
    <x v="77"/>
    <x v="30"/>
  </r>
  <r>
    <s v="LORVIQUA® 25 mg, comprimés pelliculés"/>
    <s v="lorlatinib"/>
    <x v="2"/>
    <x v="77"/>
    <x v="30"/>
  </r>
  <r>
    <s v="LOXO-195 20 mg/ml, suspension buvable"/>
    <s v="LOXO-195"/>
    <x v="0"/>
    <x v="0"/>
    <x v="0"/>
  </r>
  <r>
    <s v="LOXO-292 20 mg, gélule"/>
    <s v="LOXO-292"/>
    <x v="0"/>
    <x v="0"/>
    <x v="0"/>
  </r>
  <r>
    <s v="LOXO-292 20 mg/ ml, poudre et solvant pour suspension buvable"/>
    <s v="LOXO-292"/>
    <x v="0"/>
    <x v="0"/>
    <x v="0"/>
  </r>
  <r>
    <s v="LOXO-292 80 mg, gélule"/>
    <s v="LOXO-292"/>
    <x v="0"/>
    <x v="0"/>
    <x v="0"/>
  </r>
  <r>
    <s v="LUMASIRAN 189 mg/ml, solution pour injection sous-cutanée"/>
    <s v="lumasiran"/>
    <x v="0"/>
    <x v="0"/>
    <x v="0"/>
  </r>
  <r>
    <s v="LUMOXITI poudre pour solution injectable"/>
    <s v="moxetumomab pasudotox"/>
    <x v="0"/>
    <x v="0"/>
    <x v="0"/>
  </r>
  <r>
    <s v="LUTATHERA® 370 MBq/mL solution pour perfusion"/>
    <s v="lutetium (177Lu) oxodotreotide"/>
    <x v="2"/>
    <x v="0"/>
    <x v="0"/>
  </r>
  <r>
    <s v="LUXTURNA 5 x 10^12 génomes de vecteur/mL, solution à diluer injectable"/>
    <s v="Voretigene neparvovec"/>
    <x v="1"/>
    <x v="78"/>
    <x v="31"/>
  </r>
  <r>
    <s v="LUXTURNA 5 x 1012 génomes de vecteur/mL solution à diluer et solvant pour solution injectable"/>
    <s v="voretigène néparvovec "/>
    <x v="2"/>
    <x v="79"/>
    <x v="32"/>
  </r>
  <r>
    <s v="LUXTURNA 5 x 1012 génomes de vecteur/mL solution à diluer et solvant pour solution injectable"/>
    <s v="voretigène néparvovec "/>
    <x v="2"/>
    <x v="80"/>
    <x v="33"/>
  </r>
  <r>
    <s v="LUXTURNA 5 x 1012 génomes de vecteur/mL solution à diluer et solvant pour solution injectable"/>
    <s v="voretigène néparvovec "/>
    <x v="2"/>
    <x v="81"/>
    <x v="31"/>
  </r>
  <r>
    <s v="LUXTURNA 5 x 1012 génomes de vecteur/mL solution à diluer et solvant pour solution injectable"/>
    <s v="voretigène néparvovec "/>
    <x v="2"/>
    <x v="0"/>
    <x v="0"/>
  </r>
  <r>
    <s v="LYNPARZA 100 mg, comprimé pelliculé"/>
    <s v="Olaparib"/>
    <x v="3"/>
    <x v="82"/>
    <x v="34"/>
  </r>
  <r>
    <s v="LYNPARZA 150 mg, comprimé pelliculé"/>
    <s v="Olaparib"/>
    <x v="3"/>
    <x v="82"/>
    <x v="34"/>
  </r>
  <r>
    <s v="LYNPARZA 100 mg, comprimé pelliculé"/>
    <s v="Olaparib"/>
    <x v="2"/>
    <x v="83"/>
    <x v="34"/>
  </r>
  <r>
    <s v="LYNPARZA 150 mg, comprimé pelliculé"/>
    <s v="Olaparib"/>
    <x v="2"/>
    <x v="83"/>
    <x v="34"/>
  </r>
  <r>
    <s v="MaaT013, solution rectale"/>
    <s v="allogeneic faecal microbiota transfer"/>
    <x v="0"/>
    <x v="0"/>
    <x v="0"/>
  </r>
  <r>
    <s v="MALACEF 60 mg, poudre et solvant pour solution injectable"/>
    <s v="artésunate"/>
    <x v="0"/>
    <x v="84"/>
    <x v="0"/>
  </r>
  <r>
    <s v="MALACEF 60 mg, poudre et solvant pour solution injectable"/>
    <s v="artésunate"/>
    <x v="0"/>
    <x v="85"/>
    <x v="0"/>
  </r>
  <r>
    <s v="MARCOUMAR 3 mg, comprimé sécable"/>
    <s v="phenprocoumone"/>
    <x v="0"/>
    <x v="0"/>
    <x v="0"/>
  </r>
  <r>
    <s v="MARIBAVIR 200 mg, comprimé"/>
    <s v="maribavir"/>
    <x v="0"/>
    <x v="0"/>
    <x v="0"/>
  </r>
  <r>
    <s v="MARINOL 2,5 mg, capsule molle"/>
    <s v="dronabinol"/>
    <x v="0"/>
    <x v="86"/>
    <x v="0"/>
  </r>
  <r>
    <s v="MARQIBO KIT, solution pour perfusion"/>
    <s v="vincristine liposomale"/>
    <x v="0"/>
    <x v="0"/>
    <x v="0"/>
  </r>
  <r>
    <s v="MCLA-128, solution pour perfusion"/>
    <s v="MCLA-128"/>
    <x v="0"/>
    <x v="0"/>
    <x v="0"/>
  </r>
  <r>
    <s v="MD1003 100 mg, gélule"/>
    <s v="biotine"/>
    <x v="0"/>
    <x v="0"/>
    <x v="0"/>
  </r>
  <r>
    <s v="MEKTOVI® 15 mg, comprimés pelliculés"/>
    <s v="binimetinib"/>
    <x v="2"/>
    <x v="87"/>
    <x v="0"/>
  </r>
  <r>
    <s v="MEPHENON 10mg/1ml, solution injectable"/>
    <s v="méthadone (chlorhydrate de)"/>
    <x v="0"/>
    <x v="88"/>
    <x v="0"/>
  </r>
  <r>
    <s v="MEPSEVII® 2 mg/ml, solution à diluer pour perfusion."/>
    <s v="vestronidase alfa"/>
    <x v="2"/>
    <x v="0"/>
    <x v="0"/>
  </r>
  <r>
    <s v="MESTINON 60 mg/5 ml, sirop"/>
    <s v="pyridostigmine (bromure)"/>
    <x v="0"/>
    <x v="89"/>
    <x v="0"/>
  </r>
  <r>
    <s v="METHOTREXATE ROSEMONT 2MG/ML, solution buvable"/>
    <s v="méthotrexate"/>
    <x v="0"/>
    <x v="0"/>
    <x v="0"/>
  </r>
  <r>
    <s v="METRELEPTINE 11,3 mg, poudre pour solution injectable"/>
    <s v="métréleptine"/>
    <x v="0"/>
    <x v="0"/>
    <x v="0"/>
  </r>
  <r>
    <s v="MIDOSTAURINE 25 mg/ml, suspension buvable"/>
    <s v="midostaurine"/>
    <x v="0"/>
    <x v="0"/>
    <x v="0"/>
  </r>
  <r>
    <s v="MIN-102 15 mg/mL, suspension orale"/>
    <s v="5-[[4-[2-[5-(1-hydroxyethyl)pyridin-2-yl]ethoxy]phenyl]methyl]-1,3-thiazolidine-2,4-dione hydrochloride"/>
    <x v="0"/>
    <x v="0"/>
    <x v="0"/>
  </r>
  <r>
    <s v="MITOSOL 0.2 mg/ml, poudre et solvant pour solution à usage ophtalmique"/>
    <s v="mitomycine"/>
    <x v="0"/>
    <x v="0"/>
    <x v="0"/>
  </r>
  <r>
    <s v="MNESIS 45 mg, comprimé"/>
    <s v="idébénone"/>
    <x v="0"/>
    <x v="41"/>
    <x v="0"/>
  </r>
  <r>
    <s v="MNESIS 45 mg, comprimé"/>
    <s v="idébénone"/>
    <x v="0"/>
    <x v="90"/>
    <x v="0"/>
  </r>
  <r>
    <s v="MODALINA 1 mg, comprimé"/>
    <s v="trifluoperazine"/>
    <x v="0"/>
    <x v="0"/>
    <x v="0"/>
  </r>
  <r>
    <s v="MOLGRAMOSTIM 300 µg, solution pour inhalation par nébuliseur"/>
    <s v="molgramostim"/>
    <x v="0"/>
    <x v="0"/>
    <x v="0"/>
  </r>
  <r>
    <s v="MOLIBRESIB 20 mg, comprimé pelliculé"/>
    <s v="molibresib"/>
    <x v="0"/>
    <x v="0"/>
    <x v="0"/>
  </r>
  <r>
    <s v="MYALEPTA 11,3 mg, poudre pour solution injectable"/>
    <s v="métréleptine"/>
    <x v="1"/>
    <x v="91"/>
    <x v="35"/>
  </r>
  <r>
    <s v="MYALEPTA 11,3 mg, poudre pour solution injectable"/>
    <s v="métréleptine"/>
    <x v="1"/>
    <x v="92"/>
    <x v="36"/>
  </r>
  <r>
    <s v="MYALEPTA® 11,3 mg, poudre pour solution injectable."/>
    <s v="métréleptine"/>
    <x v="2"/>
    <x v="0"/>
    <x v="0"/>
  </r>
  <r>
    <s v="MYALEPTA® 11,3 mg, poudre pour solution injectable."/>
    <s v="métréleptine"/>
    <x v="2"/>
    <x v="93"/>
    <x v="35"/>
  </r>
  <r>
    <s v="MYALEPTA® 11,3 mg, poudre pour solution injectable."/>
    <s v="métréleptine"/>
    <x v="2"/>
    <x v="94"/>
    <x v="36"/>
  </r>
  <r>
    <s v="MYLOTARG 5 mg, lyophilisat pour solution pour perfusion"/>
    <s v="Gemtuzumab ozogamicin"/>
    <x v="2"/>
    <x v="95"/>
    <x v="0"/>
  </r>
  <r>
    <s v="MYOCHOLINE 10 mg, comprimé"/>
    <s v="béthanéchol (chlorure)"/>
    <x v="0"/>
    <x v="0"/>
    <x v="0"/>
  </r>
  <r>
    <s v="MYOCHOLINE 25 mg, comprimé sécable"/>
    <s v="béthanéchol (chlorure)"/>
    <x v="0"/>
    <x v="0"/>
    <x v="0"/>
  </r>
  <r>
    <s v="MYOCRISIN 100 mg/ml, solution injectable"/>
    <s v="sodium aurothiomalate"/>
    <x v="0"/>
    <x v="0"/>
    <x v="0"/>
  </r>
  <r>
    <s v="MYRCLUDEX 2 mg, poudre pour solution injectable"/>
    <s v="bulevirtide"/>
    <x v="0"/>
    <x v="96"/>
    <x v="0"/>
  </r>
  <r>
    <s v="MYRCLUDEX 2 mg, poudre pour solution injectable"/>
    <s v="bulevirtide"/>
    <x v="0"/>
    <x v="97"/>
    <x v="0"/>
  </r>
  <r>
    <s v="NALSCUE® 0,9 mg/0,1 ml, solution pour pulvérisation nasale en récipient unidose"/>
    <s v="chlorhydrate de naloxone anhydre"/>
    <x v="2"/>
    <x v="0"/>
    <x v="0"/>
  </r>
  <r>
    <s v="NARDELZINE 15 mg, comprimé"/>
    <s v="phénelzine (sulfate)"/>
    <x v="0"/>
    <x v="98"/>
    <x v="0"/>
  </r>
  <r>
    <s v="NARDIL 15 mg, comprimé"/>
    <s v="phénelzine"/>
    <x v="0"/>
    <x v="99"/>
    <x v="0"/>
  </r>
  <r>
    <s v="NATACYN 5%, collyre en suspension"/>
    <s v="natamycine"/>
    <x v="0"/>
    <x v="0"/>
    <x v="0"/>
  </r>
  <r>
    <s v="NATRIUMTHIOSULFAT 10 %, solution injectable"/>
    <s v="thiosulfate de sodium"/>
    <x v="1"/>
    <x v="100"/>
    <x v="37"/>
  </r>
  <r>
    <s v="NATRIUMTHIOSULFAT 10 %, solution injectable"/>
    <s v="thiosulfate de sodium"/>
    <x v="0"/>
    <x v="101"/>
    <x v="0"/>
  </r>
  <r>
    <s v="NATRIUMTHIOSULFAT 10 %, solution injectable"/>
    <s v="thiosulfate de sodium"/>
    <x v="0"/>
    <x v="102"/>
    <x v="0"/>
  </r>
  <r>
    <s v="NATRIUMTHIOSULFAT 10 %, solution injectable"/>
    <s v="thiosulfate de sodium"/>
    <x v="0"/>
    <x v="103"/>
    <x v="0"/>
  </r>
  <r>
    <s v="NATRIUMTHIOSULFAT 10 %, solution injectable"/>
    <s v="thiosulfate de sodium"/>
    <x v="0"/>
    <x v="104"/>
    <x v="0"/>
  </r>
  <r>
    <s v="NATRIUMTHIOSULFAT 10 %, solution injectable"/>
    <s v="thiosulfate de sodium"/>
    <x v="0"/>
    <x v="105"/>
    <x v="0"/>
  </r>
  <r>
    <s v="NATRIUMTHIOSULFAT 25 %, solution injectable"/>
    <s v="thiosulfate de sodium"/>
    <x v="1"/>
    <x v="100"/>
    <x v="37"/>
  </r>
  <r>
    <s v="NATRIUMTHIOSULFAT 25 %, solution injectable"/>
    <s v="thiosulfate de sodium"/>
    <x v="0"/>
    <x v="101"/>
    <x v="0"/>
  </r>
  <r>
    <s v="NATRIUMTHIOSULFAT 25 %, solution injectable"/>
    <s v="thiosulfate de sodium"/>
    <x v="0"/>
    <x v="102"/>
    <x v="0"/>
  </r>
  <r>
    <s v="NATRIUMTHIOSULFAT 25 %, solution injectable"/>
    <s v="thiosulfate de sodium"/>
    <x v="0"/>
    <x v="103"/>
    <x v="0"/>
  </r>
  <r>
    <s v="NATRIUMTHIOSULFAT 25 %, solution injectable"/>
    <s v="thiosulfate de sodium"/>
    <x v="0"/>
    <x v="104"/>
    <x v="0"/>
  </r>
  <r>
    <s v="NATRIUMTHIOSULFAT 25 %, solution injectable"/>
    <s v="thiosulfate de sodium"/>
    <x v="0"/>
    <x v="105"/>
    <x v="0"/>
  </r>
  <r>
    <s v="NEOFORDEX® 40 mg comprimés"/>
    <s v=" dexaméthasone"/>
    <x v="2"/>
    <x v="0"/>
    <x v="0"/>
  </r>
  <r>
    <s v="NEOFORDEX® 40 mg comprimés"/>
    <s v=" dexaméthasone"/>
    <x v="2"/>
    <x v="106"/>
    <x v="38"/>
  </r>
  <r>
    <s v="NEOFORDEX® 40 mg comprimés"/>
    <s v=" dexaméthasone"/>
    <x v="2"/>
    <x v="107"/>
    <x v="39"/>
  </r>
  <r>
    <s v="NEOFORDEX® 40 mg comprimés"/>
    <s v=" dexaméthasone"/>
    <x v="2"/>
    <x v="108"/>
    <x v="40"/>
  </r>
  <r>
    <s v="NEOSTIGMINE BROMIDE 15 mg, comprimé"/>
    <s v="néostigmine (bromure)"/>
    <x v="0"/>
    <x v="0"/>
    <x v="0"/>
  </r>
  <r>
    <s v="NEOTON 1 g, poudre et solvant pour solution injectable"/>
    <s v="créatine phosphate"/>
    <x v="0"/>
    <x v="109"/>
    <x v="0"/>
  </r>
  <r>
    <s v="NERLYNX 40 mg, gélule"/>
    <s v="nératinib"/>
    <x v="0"/>
    <x v="0"/>
    <x v="0"/>
  </r>
  <r>
    <s v="NERVIFENE 100 mg/ml, solution buvable"/>
    <s v="chloral (hydrate)"/>
    <x v="0"/>
    <x v="0"/>
    <x v="0"/>
  </r>
  <r>
    <s v="NEURONTIN 250 mg/ 5ml, solution buvable"/>
    <s v="gabapentine"/>
    <x v="0"/>
    <x v="110"/>
    <x v="0"/>
  </r>
  <r>
    <s v="NEURONTIN 250 mg/ 5ml, solution buvable"/>
    <s v="gabapentine"/>
    <x v="0"/>
    <x v="111"/>
    <x v="0"/>
  </r>
  <r>
    <s v="NIFEDIPINE RATIOPHARM 20 mg/ml, solution buvable en gouttes"/>
    <s v="nifédipine"/>
    <x v="0"/>
    <x v="0"/>
    <x v="0"/>
  </r>
  <r>
    <s v="NIFE-PAR 5 mg/ml, solution buvable"/>
    <s v="nifédipine"/>
    <x v="0"/>
    <x v="0"/>
    <x v="0"/>
  </r>
  <r>
    <s v="NIMOTOP 30 mg/ 0,75 ml, solution buvable en gouttes"/>
    <s v="nimodipine"/>
    <x v="0"/>
    <x v="0"/>
    <x v="0"/>
  </r>
  <r>
    <s v="NITROPRUSSIAT FIDES 50 mg/5mL, solution injectable"/>
    <s v="nitroprussiate de sodium"/>
    <x v="0"/>
    <x v="0"/>
    <x v="0"/>
  </r>
  <r>
    <s v="NOLOTIL 2 g/5 ml, solution injectable"/>
    <s v="métamizole magnésium"/>
    <x v="0"/>
    <x v="0"/>
    <x v="0"/>
  </r>
  <r>
    <s v="NORMIX 2g/100 ml, granulés pour solution buvable"/>
    <s v="rifaximine"/>
    <x v="0"/>
    <x v="112"/>
    <x v="0"/>
  </r>
  <r>
    <s v="NOVALGINE 500 mg/ml, solution buvable en gouttes"/>
    <s v="métamizole sodique"/>
    <x v="0"/>
    <x v="0"/>
    <x v="0"/>
  </r>
  <r>
    <s v="NOYADA 5 mg/5 ml, solution buvable"/>
    <s v="captopril"/>
    <x v="2"/>
    <x v="0"/>
    <x v="0"/>
  </r>
  <r>
    <s v="NOYADA 5 mg/5 ml, solution buvable"/>
    <s v="captopril"/>
    <x v="2"/>
    <x v="113"/>
    <x v="41"/>
  </r>
  <r>
    <s v="NOYADA 5 mg/5 ml, solution buvable"/>
    <s v="captopril"/>
    <x v="2"/>
    <x v="114"/>
    <x v="42"/>
  </r>
  <r>
    <s v="NOYADA 5 mg/5 ml, solution buvable"/>
    <s v="captopril"/>
    <x v="2"/>
    <x v="115"/>
    <x v="43"/>
  </r>
  <r>
    <s v="NOYADA 5 mg/5 ml, solution buvable"/>
    <s v="captopril"/>
    <x v="2"/>
    <x v="116"/>
    <x v="44"/>
  </r>
  <r>
    <s v="NOYADA 5 mg/5 ml, solution buvable"/>
    <s v="captopril"/>
    <x v="2"/>
    <x v="117"/>
    <x v="45"/>
  </r>
  <r>
    <s v="NOYADA 5 mg/5 ml, solution buvable"/>
    <s v="captopril"/>
    <x v="2"/>
    <x v="118"/>
    <x v="46"/>
  </r>
  <r>
    <s v="NOYADA® 25 mg/5 ml, solution buvable"/>
    <s v="captopril"/>
    <x v="2"/>
    <x v="0"/>
    <x v="0"/>
  </r>
  <r>
    <s v="NOYADA® 25 mg/5 ml, solution buvable"/>
    <s v="captopril"/>
    <x v="2"/>
    <x v="119"/>
    <x v="41"/>
  </r>
  <r>
    <s v="NOYADA® 25 mg/5 ml, solution buvable"/>
    <s v="captopril"/>
    <x v="2"/>
    <x v="114"/>
    <x v="42"/>
  </r>
  <r>
    <s v="NOYADA® 25 mg/5 ml, solution buvable"/>
    <s v="captopril"/>
    <x v="2"/>
    <x v="115"/>
    <x v="43"/>
  </r>
  <r>
    <s v="NOYADA® 25 mg/5 ml, solution buvable"/>
    <s v="captopril"/>
    <x v="2"/>
    <x v="116"/>
    <x v="44"/>
  </r>
  <r>
    <s v="NOYADA® 25 mg/5 ml, solution buvable"/>
    <s v="captopril"/>
    <x v="2"/>
    <x v="117"/>
    <x v="45"/>
  </r>
  <r>
    <s v="NOYADA® 25 mg/5 ml, solution buvable"/>
    <s v="captopril"/>
    <x v="2"/>
    <x v="118"/>
    <x v="46"/>
  </r>
  <r>
    <s v="NUPLAZID 17 mg, comprimé"/>
    <s v="pimavanserin"/>
    <x v="0"/>
    <x v="0"/>
    <x v="0"/>
  </r>
  <r>
    <s v="OCALIVA® 5 mg, comprimé"/>
    <s v="acide obéticholique"/>
    <x v="2"/>
    <x v="0"/>
    <x v="0"/>
  </r>
  <r>
    <s v="OCALIVA® 5 mg, comprimé"/>
    <s v="acide obéticholique"/>
    <x v="2"/>
    <x v="120"/>
    <x v="47"/>
  </r>
  <r>
    <s v="OCALIVA® 5 mg, comprimé"/>
    <s v="acide obéticholique"/>
    <x v="2"/>
    <x v="121"/>
    <x v="48"/>
  </r>
  <r>
    <s v="OCREVUS® 300 mg, solution à diluer pour perfusion"/>
    <s v="ocrelizumab"/>
    <x v="2"/>
    <x v="122"/>
    <x v="0"/>
  </r>
  <r>
    <s v="OLESOXIME 100 mg/ml, poudre pour suspension buvable"/>
    <s v="olesoxime"/>
    <x v="0"/>
    <x v="0"/>
    <x v="0"/>
  </r>
  <r>
    <s v="OMACETAXINE MEPESUCCINATE 3,5 mg, poudre pour solution injectable"/>
    <s v="omacétaxine mépésuccinate (homoharringtonine)"/>
    <x v="0"/>
    <x v="0"/>
    <x v="0"/>
  </r>
  <r>
    <s v="ONC201 125 mg, gélule"/>
    <s v="ONC201"/>
    <x v="0"/>
    <x v="0"/>
    <x v="0"/>
  </r>
  <r>
    <s v="ONPATTRO® 2 mg/ml, solution à diluer pour perfusion."/>
    <s v="patisiran"/>
    <x v="2"/>
    <x v="0"/>
    <x v="0"/>
  </r>
  <r>
    <s v="ONPATTRO® 2 mg/ml, solution à diluer pour perfusion."/>
    <s v="patisiran"/>
    <x v="2"/>
    <x v="123"/>
    <x v="49"/>
  </r>
  <r>
    <s v="OPSIRIA 22 mg/ml, solution pour injection intravitréenne"/>
    <s v="sirolimus"/>
    <x v="0"/>
    <x v="0"/>
    <x v="0"/>
  </r>
  <r>
    <s v="ORKAMBI® 200 mg/125 mg, comprimé pelliculé"/>
    <s v="lumacaftor/ivacaftor"/>
    <x v="2"/>
    <x v="0"/>
    <x v="0"/>
  </r>
  <r>
    <s v="OSILODROSTAT 1 mg, comprimé pelliculé"/>
    <s v="osilodrostat"/>
    <x v="0"/>
    <x v="0"/>
    <x v="0"/>
  </r>
  <r>
    <s v="OSILODROSTAT 10 mg, comprimé pelliculé"/>
    <s v="osilodrostat"/>
    <x v="0"/>
    <x v="0"/>
    <x v="0"/>
  </r>
  <r>
    <s v="OSILODROSTAT 5 mg, comprimé pelliculé"/>
    <s v="osilodrostat"/>
    <x v="0"/>
    <x v="0"/>
    <x v="0"/>
  </r>
  <r>
    <s v="OSILODROSTAT  1 mg, comprimés pelliculés"/>
    <s v="osilodrostat"/>
    <x v="1"/>
    <x v="124"/>
    <x v="50"/>
  </r>
  <r>
    <s v="OSILODROSTAT  10 mg, comprimés pelliculés"/>
    <s v="osilodrostat"/>
    <x v="1"/>
    <x v="124"/>
    <x v="50"/>
  </r>
  <r>
    <s v="OSILODROSTAT  5 mg, comprimés pelliculés"/>
    <s v="osilodrostat"/>
    <x v="1"/>
    <x v="124"/>
    <x v="50"/>
  </r>
  <r>
    <s v="OSPOLOT 200 mg, comprimé sécable"/>
    <s v="sultiame"/>
    <x v="0"/>
    <x v="0"/>
    <x v="0"/>
  </r>
  <r>
    <s v="OSPOLOT 200 mg, comprimé sécable"/>
    <s v="sultiame"/>
    <x v="1"/>
    <x v="125"/>
    <x v="51"/>
  </r>
  <r>
    <s v="OSPOLOT 50 mg, comprimé"/>
    <s v="sultiame"/>
    <x v="0"/>
    <x v="0"/>
    <x v="0"/>
  </r>
  <r>
    <s v="OSPOLOT 50 mg, comprimé"/>
    <s v="sultiame"/>
    <x v="1"/>
    <x v="125"/>
    <x v="51"/>
  </r>
  <r>
    <s v="OXANDROLONE 10 mg, comprimés"/>
    <s v="oxandrolone"/>
    <x v="0"/>
    <x v="0"/>
    <x v="0"/>
  </r>
  <r>
    <s v="OXANDROLONE 2,5 mg, comprimé"/>
    <s v="oxandrolone"/>
    <x v="0"/>
    <x v="0"/>
    <x v="0"/>
  </r>
  <r>
    <s v="OXERVATE® 20µg/ml, collyre en solution"/>
    <s v="cénégermine"/>
    <x v="2"/>
    <x v="0"/>
    <x v="0"/>
  </r>
  <r>
    <s v="PALOVAROTÈNE 1 mg, gélule"/>
    <s v="palovarotène"/>
    <x v="0"/>
    <x v="0"/>
    <x v="0"/>
  </r>
  <r>
    <s v="PALOVAROTÈNE 1,5 mg, gélule"/>
    <s v="palovarotène"/>
    <x v="0"/>
    <x v="0"/>
    <x v="0"/>
  </r>
  <r>
    <s v="PALOVAROTÈNE 10 mg, gélule"/>
    <s v="palovarotène"/>
    <x v="0"/>
    <x v="0"/>
    <x v="0"/>
  </r>
  <r>
    <s v="PALOVAROTÈNE 2 mg, gélule"/>
    <s v="palovarotène"/>
    <x v="0"/>
    <x v="0"/>
    <x v="0"/>
  </r>
  <r>
    <s v="PALOVAROTÈNE 2,5 mg, gélule"/>
    <s v="palovarotène"/>
    <x v="0"/>
    <x v="0"/>
    <x v="0"/>
  </r>
  <r>
    <s v="PALOVAROTÈNE 3 mg, gélule"/>
    <s v="palovarotène"/>
    <x v="0"/>
    <x v="0"/>
    <x v="0"/>
  </r>
  <r>
    <s v="PALOVAROTÈNE 4 mg, gélule"/>
    <s v="palovarotène"/>
    <x v="0"/>
    <x v="0"/>
    <x v="0"/>
  </r>
  <r>
    <s v="PALOVAROTÈNE 5 mg, gélule"/>
    <s v="palovarotène"/>
    <x v="0"/>
    <x v="0"/>
    <x v="0"/>
  </r>
  <r>
    <s v="PAS-FATOL 11,82 g, poudre pour solution pour perfusion_x000a_"/>
    <s v="Acide aminosalicylique"/>
    <x v="0"/>
    <x v="126"/>
    <x v="0"/>
  </r>
  <r>
    <s v="PAZOPANIB 50 mg/ml, solution buvable"/>
    <s v="pazopanib"/>
    <x v="0"/>
    <x v="0"/>
    <x v="0"/>
  </r>
  <r>
    <s v="PDP-ISONIAZID 10 mg/ml, solution buvable"/>
    <s v="isoniazide"/>
    <x v="0"/>
    <x v="0"/>
    <x v="0"/>
  </r>
  <r>
    <s v="PEDMARK  80 mg/ml, solution pour perfusion"/>
    <s v="sodium thiosulfate"/>
    <x v="0"/>
    <x v="0"/>
    <x v="0"/>
  </r>
  <r>
    <s v="PETINIMID 250 mg, capsule molle"/>
    <s v="éthosuximide"/>
    <x v="1"/>
    <x v="127"/>
    <x v="52"/>
  </r>
  <r>
    <s v="PETINIMID 250 mg, gélule"/>
    <s v="éthosuximide"/>
    <x v="0"/>
    <x v="0"/>
    <x v="0"/>
  </r>
  <r>
    <s v="PEXIDARTINIB 200 mg, gélule"/>
    <s v="pexidartinib"/>
    <x v="0"/>
    <x v="0"/>
    <x v="0"/>
  </r>
  <r>
    <s v="PHOSPHATE SANDOZ 500 mg, comprimé effervescent"/>
    <s v="phosphate disodique anhydre"/>
    <x v="0"/>
    <x v="0"/>
    <x v="0"/>
  </r>
  <r>
    <s v="PICIBANIL 1KE, poudre pour solution injectable"/>
    <s v="streptocoques pyogènes inactivés"/>
    <x v="0"/>
    <x v="0"/>
    <x v="0"/>
  </r>
  <r>
    <s v="PM01183 4 mg, poudre pour solution pour perfusion"/>
    <s v="lurbinectedin"/>
    <x v="0"/>
    <x v="0"/>
    <x v="0"/>
  </r>
  <r>
    <s v="PM01183 4 mg, poudre pour solution pour perfusion"/>
    <s v="lurbinectedin"/>
    <x v="0"/>
    <x v="0"/>
    <x v="0"/>
  </r>
  <r>
    <s v="PMS-OXYBUTYNIN 1 mg/ml, suspension buvable"/>
    <s v="chlorhydrate d'oxybutynine"/>
    <x v="0"/>
    <x v="0"/>
    <x v="0"/>
  </r>
  <r>
    <s v="POLATUZUMAB VEDOTIN 140 mg, poudre pour solution à diluer pour perfusion"/>
    <s v="polatuzumab vedotin "/>
    <x v="0"/>
    <x v="0"/>
    <x v="0"/>
  </r>
  <r>
    <s v="POLATUZUMAB VEDOTIN 140 mg, poudre pour solution à diluer pour perfusion"/>
    <s v="Polatuzumab vedotin "/>
    <x v="1"/>
    <x v="128"/>
    <x v="53"/>
  </r>
  <r>
    <s v="POTABA 3 g, poudre pour suspension buvable"/>
    <s v="potassium (paraaminobenzoate)"/>
    <x v="0"/>
    <x v="0"/>
    <x v="0"/>
  </r>
  <r>
    <s v="POTELIGEO 4 mg/ml, solution à diluer pour perfusion"/>
    <s v="Mogamulizumab"/>
    <x v="2"/>
    <x v="129"/>
    <x v="54"/>
  </r>
  <r>
    <s v="POTELIGEO 4 mg/ml, solution à diluer pour perfusion"/>
    <s v="Mogamulizumab"/>
    <x v="2"/>
    <x v="130"/>
    <x v="55"/>
  </r>
  <r>
    <s v="POTELIGEO 4 mg/ml, solution à diluer pour perfusion"/>
    <s v="Mogamulizumab"/>
    <x v="2"/>
    <x v="0"/>
    <x v="0"/>
  </r>
  <r>
    <s v="POTELIGEO 4 mg/ml, solution pour perfusion"/>
    <s v="mogamulizumab"/>
    <x v="0"/>
    <x v="0"/>
    <x v="0"/>
  </r>
  <r>
    <s v="POTELIGEO 4 mg/ml, solution pour perfusion"/>
    <s v="mogamulizumab"/>
    <x v="1"/>
    <x v="130"/>
    <x v="55"/>
  </r>
  <r>
    <s v="POTELIGEO 4 mg/ml, solution pour perfusion"/>
    <s v="mogamulizumab"/>
    <x v="1"/>
    <x v="129"/>
    <x v="54"/>
  </r>
  <r>
    <s v="POZIOTINIB 2 mg, comprimé"/>
    <s v="poziotinib"/>
    <x v="0"/>
    <x v="0"/>
    <x v="0"/>
  </r>
  <r>
    <s v="POZIOTINIB 8 mg, comprimé"/>
    <s v="poziotinib"/>
    <x v="0"/>
    <x v="0"/>
    <x v="0"/>
  </r>
  <r>
    <s v="PRALSETINIB 100 mg, gélule"/>
    <s v="pralsetinib"/>
    <x v="0"/>
    <x v="0"/>
    <x v="0"/>
  </r>
  <r>
    <s v="PREDFORTE 1 %, collyre en suspension"/>
    <s v="prednisolone (acétate)"/>
    <x v="0"/>
    <x v="0"/>
    <x v="0"/>
  </r>
  <r>
    <s v="PREFOLIC 15 mg, comprimé gastro-résistant"/>
    <s v="5 méthyl-tétrahydrofolate"/>
    <x v="0"/>
    <x v="131"/>
    <x v="0"/>
  </r>
  <r>
    <s v="PREVYMIS® 240 mg comprimé pelliculé_x000a_"/>
    <s v=" letermovir"/>
    <x v="2"/>
    <x v="0"/>
    <x v="0"/>
  </r>
  <r>
    <s v="PREVYMIS® 240 mg solution à diluer pour perfusion"/>
    <s v=" letermovir"/>
    <x v="2"/>
    <x v="0"/>
    <x v="0"/>
  </r>
  <r>
    <s v="PREVYMIS® 480 mg solution à diluer pour perfusion"/>
    <s v=" letermovir"/>
    <x v="2"/>
    <x v="0"/>
    <x v="0"/>
  </r>
  <r>
    <s v="PRIDOPIDINE 45 mg, comprimé"/>
    <s v="pridopidine"/>
    <x v="0"/>
    <x v="0"/>
    <x v="0"/>
  </r>
  <r>
    <s v="PRIMAQUINE 15 mg (base), comprimé"/>
    <s v="primaquine (diphosphate)"/>
    <x v="0"/>
    <x v="132"/>
    <x v="0"/>
  </r>
  <r>
    <s v="PRIMAQUINE 15 mg (base), comprimé"/>
    <s v="primaquine (diphosphate)"/>
    <x v="0"/>
    <x v="133"/>
    <x v="0"/>
  </r>
  <r>
    <s v="PRIMAQUINE 15 mg (base), comprimé"/>
    <s v="primaquine (diphosphate)"/>
    <x v="0"/>
    <x v="134"/>
    <x v="0"/>
  </r>
  <r>
    <s v="PRIMAQUINE 7,5 mg (base), comprimé"/>
    <s v="primaquine (diphosphate)"/>
    <x v="0"/>
    <x v="132"/>
    <x v="0"/>
  </r>
  <r>
    <s v="PRIMAQUINE 7,5 mg (base), comprimé"/>
    <s v="primaquine (diphosphate)"/>
    <x v="0"/>
    <x v="135"/>
    <x v="0"/>
  </r>
  <r>
    <s v="PRIMAQUINE 7,5 mg (base), comprimé"/>
    <s v="primaquine (diphosphate)"/>
    <x v="0"/>
    <x v="136"/>
    <x v="0"/>
  </r>
  <r>
    <s v="PROGLYCEM 50 mg/ml, suspension buvable"/>
    <s v="diazoxide"/>
    <x v="0"/>
    <x v="137"/>
    <x v="0"/>
  </r>
  <r>
    <s v="PROHIPPUR 750 mg/g, granules"/>
    <s v="benzoate de sodium"/>
    <x v="0"/>
    <x v="0"/>
    <x v="0"/>
  </r>
  <r>
    <s v="PROHIPPUR 750 mg/g, granules"/>
    <s v="benzoate de sodium"/>
    <x v="1"/>
    <x v="138"/>
    <x v="56"/>
  </r>
  <r>
    <s v="PROHIPPUR 750 mg/g, granules"/>
    <s v="benzoate de sodium"/>
    <x v="1"/>
    <x v="139"/>
    <x v="57"/>
  </r>
  <r>
    <s v="PROPRANOLOL ROSEMONT 10 mg/5 ml, solution buvable"/>
    <s v="propranolol"/>
    <x v="0"/>
    <x v="140"/>
    <x v="0"/>
  </r>
  <r>
    <s v="PROPRANOLOL ROSEMONT 5 mg/5 ml, solution buvable"/>
    <s v="propranolol"/>
    <x v="0"/>
    <x v="140"/>
    <x v="0"/>
  </r>
  <r>
    <s v="PROPRANOLOL ROSEMONT 50 mg/5 ml, solution buvable"/>
    <s v="propranolol"/>
    <x v="0"/>
    <x v="140"/>
    <x v="0"/>
  </r>
  <r>
    <s v="PROSTIGMIN 15 mg, comprimé"/>
    <s v="neostigmine bromide"/>
    <x v="0"/>
    <x v="0"/>
    <x v="0"/>
  </r>
  <r>
    <s v="PSMA-11 10 µg, poudre pour solution injectable"/>
    <s v="DKFZ-PSMA-11 (ou PSMAHBED-CC)"/>
    <x v="0"/>
    <x v="0"/>
    <x v="0"/>
  </r>
  <r>
    <s v="PSMA-617 40 µg/GBq, poudre pour solution injectable"/>
    <s v="PMSA-619"/>
    <x v="0"/>
    <x v="0"/>
    <x v="0"/>
  </r>
  <r>
    <s v="QARZIBA® 4,5 mg/ml, solution à diluer pour_x000a_perfusion"/>
    <s v="dinutuximab beta"/>
    <x v="2"/>
    <x v="141"/>
    <x v="58"/>
  </r>
  <r>
    <s v="QARZIBA® 4,5 mg/ml, solution à diluer pour_x000a_perfusion"/>
    <s v="dinutuximab beta"/>
    <x v="2"/>
    <x v="142"/>
    <x v="59"/>
  </r>
  <r>
    <s v="QIZENDAY 100 mg, gélule"/>
    <s v="biotine"/>
    <x v="0"/>
    <x v="143"/>
    <x v="0"/>
  </r>
  <r>
    <s v="QIZENDAY 100 mg, gélule"/>
    <s v="biotine"/>
    <x v="1"/>
    <x v="144"/>
    <x v="60"/>
  </r>
  <r>
    <s v="RADICUT 30 mg/100 ml, solution injectable"/>
    <s v="edavarone"/>
    <x v="0"/>
    <x v="0"/>
    <x v="0"/>
  </r>
  <r>
    <s v="RADICUT 30 mg/100 ml, solution injectable"/>
    <s v="edavarone"/>
    <x v="0"/>
    <x v="0"/>
    <x v="0"/>
  </r>
  <r>
    <s v="RAXONE® 150 mg comprimés pelliculés"/>
    <s v="idébénone."/>
    <x v="2"/>
    <x v="0"/>
    <x v="0"/>
  </r>
  <r>
    <s v="RAXONE® 150 mg comprimés pelliculés"/>
    <s v="idébénone."/>
    <x v="2"/>
    <x v="145"/>
    <x v="61"/>
  </r>
  <r>
    <s v="RAXONE® 150 mg comprimés pelliculés"/>
    <s v="idébénone."/>
    <x v="2"/>
    <x v="146"/>
    <x v="62"/>
  </r>
  <r>
    <s v="REGN2810 50 mg/ml, solution pour perfusion"/>
    <s v="Cemiplimab"/>
    <x v="0"/>
    <x v="0"/>
    <x v="0"/>
  </r>
  <r>
    <s v="RESTASIS 0,05%, collyre en solution"/>
    <s v="ciclosporine"/>
    <x v="0"/>
    <x v="147"/>
    <x v="0"/>
  </r>
  <r>
    <s v="REVCOVI, solution injectable"/>
    <s v="elapegademase-lvlr recombinante"/>
    <x v="0"/>
    <x v="0"/>
    <x v="0"/>
  </r>
  <r>
    <s v="RILONACEPT REGENERON 80 mg/ml, poudre et solvant pour solution injectable"/>
    <s v="rilonacept "/>
    <x v="0"/>
    <x v="0"/>
    <x v="0"/>
  </r>
  <r>
    <s v="RILPIVIRINE 600 mg/2 ml, suspension injectable"/>
    <s v="rilpivirine"/>
    <x v="0"/>
    <x v="0"/>
    <x v="0"/>
  </r>
  <r>
    <s v="RIMIDUCID 10 mg/2 ml, solution injectable"/>
    <s v="rimiducid"/>
    <x v="0"/>
    <x v="0"/>
    <x v="0"/>
  </r>
  <r>
    <s v="RIMSO-50 50% p/p, solution pour administration intravésicale"/>
    <s v="diméthylsulfoxyde"/>
    <x v="0"/>
    <x v="0"/>
    <x v="0"/>
  </r>
  <r>
    <s v="RIPRETINIB 50 mg, comprimé"/>
    <s v="ripretinib"/>
    <x v="0"/>
    <x v="0"/>
    <x v="0"/>
  </r>
  <r>
    <s v="RIVO-CELL, solution injectable"/>
    <s v="Lymhocytes T génétiquement modifiés"/>
    <x v="0"/>
    <x v="0"/>
    <x v="0"/>
  </r>
  <r>
    <s v="ROZLYTREK  200 mg, gélule"/>
    <s v="entrectinib"/>
    <x v="0"/>
    <x v="0"/>
    <x v="0"/>
  </r>
  <r>
    <s v="RUCAPARIB 120 mg, comprimé"/>
    <s v="rucaparib"/>
    <x v="0"/>
    <x v="0"/>
    <x v="0"/>
  </r>
  <r>
    <s v="RUCAPARIB 300 mg, comprimé"/>
    <s v="rucaparib"/>
    <x v="0"/>
    <x v="0"/>
    <x v="0"/>
  </r>
  <r>
    <s v="RYDAPT® 25 mg, capsule molle"/>
    <s v="midostaurine"/>
    <x v="2"/>
    <x v="0"/>
    <x v="0"/>
  </r>
  <r>
    <s v="RYDAPT® 25 mg, capsule molle"/>
    <s v="midostaurine"/>
    <x v="2"/>
    <x v="148"/>
    <x v="63"/>
  </r>
  <r>
    <s v="RYDAPT® 25 mg, capsule molle"/>
    <s v="midostaurine"/>
    <x v="2"/>
    <x v="149"/>
    <x v="64"/>
  </r>
  <r>
    <s v="SALBUMOL 2 mg, comprimé"/>
    <s v="salbutamol"/>
    <x v="0"/>
    <x v="0"/>
    <x v="0"/>
  </r>
  <r>
    <s v="SAMYR 200 mg, comprimé gastro-résistant"/>
    <s v="ademetionine"/>
    <x v="0"/>
    <x v="0"/>
    <x v="0"/>
  </r>
  <r>
    <s v="SAMYR 200 mg/5 mL, solution injectable"/>
    <s v="ademetionine"/>
    <x v="0"/>
    <x v="0"/>
    <x v="0"/>
  </r>
  <r>
    <s v="SAPHRIS 2.5 mg, comprimé sublingual du laboratoire"/>
    <s v="asenapine"/>
    <x v="0"/>
    <x v="0"/>
    <x v="0"/>
  </r>
  <r>
    <s v="SARCLISA 20 mg/ml, solution à diluer pour perfusion"/>
    <s v="Isatuximab"/>
    <x v="1"/>
    <x v="150"/>
    <x v="65"/>
  </r>
  <r>
    <s v="SARCLISA 20 mg/ml, solution à diluer pour perfusion"/>
    <s v="Isatuximab"/>
    <x v="1"/>
    <x v="150"/>
    <x v="65"/>
  </r>
  <r>
    <s v="SCORPIFAV 1 ml, solution pour perfusion"/>
    <s v="fragments F(ab’)2 immunoglobulines équines"/>
    <x v="0"/>
    <x v="0"/>
    <x v="0"/>
  </r>
  <r>
    <s v="SECRELUX 100 U, poudre et solvant pour solution injectable"/>
    <s v="secrétine"/>
    <x v="0"/>
    <x v="0"/>
    <x v="0"/>
  </r>
  <r>
    <s v="SELINEXOR 20 mg, comprimé"/>
    <s v="selinexor"/>
    <x v="0"/>
    <x v="0"/>
    <x v="0"/>
  </r>
  <r>
    <s v="SELUMETINIB 10 mg, gélule"/>
    <s v="selumetinib"/>
    <x v="0"/>
    <x v="0"/>
    <x v="0"/>
  </r>
  <r>
    <s v="SELUMETINIB 25 mg, gélule"/>
    <s v="selumetinib"/>
    <x v="0"/>
    <x v="0"/>
    <x v="0"/>
  </r>
  <r>
    <s v="SELUMETINIB 25 mg, gélule"/>
    <s v="selumetinib"/>
    <x v="0"/>
    <x v="0"/>
    <x v="0"/>
  </r>
  <r>
    <s v="SIRDALUD 4 mg, comprimé sécable"/>
    <s v="tizanidine"/>
    <x v="1"/>
    <x v="151"/>
    <x v="66"/>
  </r>
  <r>
    <s v="SOLFA 50 mg, comprimé"/>
    <s v="amlexanox"/>
    <x v="0"/>
    <x v="0"/>
    <x v="0"/>
  </r>
  <r>
    <s v="SONIDEGIB LDE225 50 mg/ml, poudre et solvant pour suspension buvable_x000a_"/>
    <s v="Sonidegib"/>
    <x v="0"/>
    <x v="0"/>
    <x v="0"/>
  </r>
  <r>
    <s v="SPARTALIZUMAB 100 mg, poudre pour solution pour perfusion"/>
    <s v="spartalizumab"/>
    <x v="0"/>
    <x v="0"/>
    <x v="0"/>
  </r>
  <r>
    <s v="SPINRAZA® 12 mg solution injectable"/>
    <s v="  nusinersen  "/>
    <x v="2"/>
    <x v="0"/>
    <x v="0"/>
  </r>
  <r>
    <s v="STRATTERA 10 mg, gélule"/>
    <s v="atomoxétine"/>
    <x v="4"/>
    <x v="152"/>
    <x v="0"/>
  </r>
  <r>
    <s v="STRATTERA 10 mg, gélule"/>
    <s v="atomoxétine"/>
    <x v="0"/>
    <x v="153"/>
    <x v="0"/>
  </r>
  <r>
    <s v="STRATTERA 18 mg, gélule"/>
    <s v="atomoxétine"/>
    <x v="0"/>
    <x v="152"/>
    <x v="0"/>
  </r>
  <r>
    <s v="STRATTERA 18 mg, gélule"/>
    <s v="atomoxétine"/>
    <x v="0"/>
    <x v="153"/>
    <x v="0"/>
  </r>
  <r>
    <s v="STRATTERA 25 mg, gélule"/>
    <s v="atomoxétine"/>
    <x v="0"/>
    <x v="152"/>
    <x v="0"/>
  </r>
  <r>
    <s v="STRATTERA 25 mg, gélule"/>
    <s v="atomoxétine"/>
    <x v="0"/>
    <x v="153"/>
    <x v="0"/>
  </r>
  <r>
    <s v="STRATTERA 40 mg, gélule"/>
    <s v="atomoxétine"/>
    <x v="0"/>
    <x v="152"/>
    <x v="0"/>
  </r>
  <r>
    <s v="STRATTERA 40 mg, gélule"/>
    <s v="atomoxétine"/>
    <x v="0"/>
    <x v="153"/>
    <x v="0"/>
  </r>
  <r>
    <s v="STRATTERA 60 mg, gélule"/>
    <s v="atomoxétine"/>
    <x v="0"/>
    <x v="152"/>
    <x v="0"/>
  </r>
  <r>
    <s v="STRATTERA 60 mg, gélule"/>
    <s v="atomoxétine"/>
    <x v="0"/>
    <x v="153"/>
    <x v="0"/>
  </r>
  <r>
    <s v="SUCRAID 8500 UI/ml, solution buvable"/>
    <s v="sacrosidase"/>
    <x v="0"/>
    <x v="0"/>
    <x v="0"/>
  </r>
  <r>
    <s v="SULFAMYLON 5%, poudre pour solution pour application cutanée"/>
    <s v="mafénide (acetate)"/>
    <x v="0"/>
    <x v="0"/>
    <x v="0"/>
  </r>
  <r>
    <s v="SULFAMYLON 85 mg, crème"/>
    <s v="mafénide (acetate)"/>
    <x v="0"/>
    <x v="0"/>
    <x v="0"/>
  </r>
  <r>
    <s v="SUNOSI 150 mg, comprimés pelliculés"/>
    <s v="solriamfetol"/>
    <x v="0"/>
    <x v="0"/>
    <x v="0"/>
  </r>
  <r>
    <s v="SUNOSI 150 mg, comprimés pelliculés"/>
    <s v="solriamfetol"/>
    <x v="1"/>
    <x v="154"/>
    <x v="67"/>
  </r>
  <r>
    <s v="SUNOSI 75 mg, comprimé du laboratoire"/>
    <s v="solriamfetol"/>
    <x v="0"/>
    <x v="0"/>
    <x v="0"/>
  </r>
  <r>
    <s v="SUNOSI 75 mg, comprimés pelliculés"/>
    <s v="solriamfetol"/>
    <x v="1"/>
    <x v="154"/>
    <x v="67"/>
  </r>
  <r>
    <s v="TAGRAXOFUSP 1 mg/ml, solution à diluer pour perfusion"/>
    <s v="tagraxofusp"/>
    <x v="0"/>
    <x v="0"/>
    <x v="0"/>
  </r>
  <r>
    <s v="TAGRISSO® 40 mg, comprimé pelliculé"/>
    <s v="osimertinib"/>
    <x v="2"/>
    <x v="0"/>
    <x v="0"/>
  </r>
  <r>
    <s v="TAGRISSO® 80 mg, comprimé pelliculé"/>
    <s v="osimertinib"/>
    <x v="2"/>
    <x v="0"/>
    <x v="0"/>
  </r>
  <r>
    <s v="TAKHZYRO 300 mg/2 ml, solution injectable_x000a_"/>
    <s v="lanaledumab"/>
    <x v="1"/>
    <x v="155"/>
    <x v="68"/>
  </r>
  <r>
    <s v="TAKHZYRO 300 mg/2 ml, solution injectable_x000a_"/>
    <s v="lanaledumab"/>
    <x v="0"/>
    <x v="0"/>
    <x v="0"/>
  </r>
  <r>
    <s v="TAKHZYRO® 300 mg solution for injection"/>
    <s v="lanadelumab"/>
    <x v="2"/>
    <x v="0"/>
    <x v="0"/>
  </r>
  <r>
    <s v="TAKHZYRO® 300 mg solution for injection"/>
    <s v="lanadelumab"/>
    <x v="2"/>
    <x v="156"/>
    <x v="69"/>
  </r>
  <r>
    <s v="TAKHZYRO® 300 mg solution for injection"/>
    <s v="lanadelumab"/>
    <x v="2"/>
    <x v="155"/>
    <x v="68"/>
  </r>
  <r>
    <s v="TALAZOPARIB 0.25 mg, gélule"/>
    <s v="talazoparib"/>
    <x v="0"/>
    <x v="0"/>
    <x v="0"/>
  </r>
  <r>
    <s v="TALAZOPARIB 0.25 mg, gélule"/>
    <s v="talazoparib"/>
    <x v="1"/>
    <x v="157"/>
    <x v="70"/>
  </r>
  <r>
    <s v="TALAZOPARIB 1 mg, gélule"/>
    <s v="talazoparib"/>
    <x v="0"/>
    <x v="0"/>
    <x v="0"/>
  </r>
  <r>
    <s v="TALAZOPARIB 1 mg, gélule"/>
    <s v="talazoparib"/>
    <x v="1"/>
    <x v="157"/>
    <x v="70"/>
  </r>
  <r>
    <s v="TALYMUS 1 mg/ml,collyre en suspension"/>
    <s v="tacrolimus"/>
    <x v="0"/>
    <x v="0"/>
    <x v="0"/>
  </r>
  <r>
    <s v="TALZENNA® 0,25 mg, gélules"/>
    <s v=" talazoparib"/>
    <x v="2"/>
    <x v="158"/>
    <x v="70"/>
  </r>
  <r>
    <s v="TALZENNA® 0,25 mg, gélules_x000a_"/>
    <s v=" talazoparib"/>
    <x v="2"/>
    <x v="0"/>
    <x v="0"/>
  </r>
  <r>
    <s v="TALZENNA® 1 mg, gélules"/>
    <s v=" talazoparib"/>
    <x v="2"/>
    <x v="0"/>
    <x v="0"/>
  </r>
  <r>
    <s v="TALZENNA® 1 mg, gélules"/>
    <s v=" talazoparib"/>
    <x v="2"/>
    <x v="158"/>
    <x v="70"/>
  </r>
  <r>
    <s v="TAS-120- 20 mg, comprimé"/>
    <s v="TAS-120"/>
    <x v="0"/>
    <x v="0"/>
    <x v="0"/>
  </r>
  <r>
    <s v="TAUROLIN 2%, solution pour instillation"/>
    <s v="taurolidine"/>
    <x v="0"/>
    <x v="0"/>
    <x v="0"/>
  </r>
  <r>
    <s v="TECENTRIQ® 1200 mg, solution à diluer pour perfusion"/>
    <s v="atezolizumab"/>
    <x v="2"/>
    <x v="0"/>
    <x v="0"/>
  </r>
  <r>
    <s v="TEGSEDI 284 mg/1,5 mL, solution injectable en seringue préremplie"/>
    <s v="inotersen"/>
    <x v="1"/>
    <x v="159"/>
    <x v="71"/>
  </r>
  <r>
    <s v="TEGSEDI 284 mg/1,5 mL, solution injectable en seringue préremplie"/>
    <s v="inotersen"/>
    <x v="1"/>
    <x v="160"/>
    <x v="72"/>
  </r>
  <r>
    <s v="TEGSEDI® 284 mg solution injectable en seringue préremplie"/>
    <s v="Inotersen "/>
    <x v="2"/>
    <x v="0"/>
    <x v="0"/>
  </r>
  <r>
    <s v="TEGSEDI® 284 mg solution injectable en seringue préremplie"/>
    <s v="Inotersen "/>
    <x v="2"/>
    <x v="161"/>
    <x v="71"/>
  </r>
  <r>
    <s v="TEGSEDI® 284 mg solution injectable en seringue préremplie"/>
    <s v="Inotersen "/>
    <x v="2"/>
    <x v="162"/>
    <x v="72"/>
  </r>
  <r>
    <s v="TERIZIDON 250 mg, gélule"/>
    <s v="terizidone"/>
    <x v="0"/>
    <x v="0"/>
    <x v="0"/>
  </r>
  <r>
    <s v="TEZACAFTOR 50 mg, comprimé"/>
    <s v="tezacaftor"/>
    <x v="0"/>
    <x v="0"/>
    <x v="0"/>
  </r>
  <r>
    <s v="TIPIFARNIB 300 mg, comprimé"/>
    <s v="tipifarnib"/>
    <x v="0"/>
    <x v="0"/>
    <x v="0"/>
  </r>
  <r>
    <s v="TIXTAR® 550 mg, comprimé pelliculé"/>
    <s v="rifaximine "/>
    <x v="2"/>
    <x v="0"/>
    <x v="0"/>
  </r>
  <r>
    <s v="TIXTAR® 550 mg, comprimé pelliculé"/>
    <s v="rifaximine "/>
    <x v="2"/>
    <x v="163"/>
    <x v="73"/>
  </r>
  <r>
    <s v="TRAMETINIB 5mg, poudre pour solution buvable"/>
    <s v="tramétinib"/>
    <x v="0"/>
    <x v="0"/>
    <x v="0"/>
  </r>
  <r>
    <s v="TRANSLARNA® 1000 mg, granulés pour suspension buvable"/>
    <s v="ataluren "/>
    <x v="2"/>
    <x v="0"/>
    <x v="0"/>
  </r>
  <r>
    <s v="TRANSLARNA® 1000 mg, granulés pour suspension buvable"/>
    <s v="ataluren "/>
    <x v="2"/>
    <x v="164"/>
    <x v="74"/>
  </r>
  <r>
    <s v="TRANSLARNA® 125 mg, granulés pour suspension buvable"/>
    <s v="ataluren "/>
    <x v="2"/>
    <x v="0"/>
    <x v="0"/>
  </r>
  <r>
    <s v="TRANSLARNA® 125 mg, granulés pour suspension buvable"/>
    <s v="ataluren "/>
    <x v="2"/>
    <x v="164"/>
    <x v="74"/>
  </r>
  <r>
    <s v="TRANSLARNA® 250 mg, granulés pour suspension buvable"/>
    <s v="ataluren "/>
    <x v="2"/>
    <x v="0"/>
    <x v="0"/>
  </r>
  <r>
    <s v="TRANSLARNA® 250 mg, granulés pour suspension buvable"/>
    <s v="ataluren "/>
    <x v="2"/>
    <x v="164"/>
    <x v="74"/>
  </r>
  <r>
    <s v="TRANYLCYPROMINE 10 mg, comprimé"/>
    <s v="tranylcypromine"/>
    <x v="0"/>
    <x v="0"/>
    <x v="0"/>
  </r>
  <r>
    <s v="TRAZOLAN 100 mg, comprimé pelliculé"/>
    <s v="trazodone (chlorhydrate)"/>
    <x v="0"/>
    <x v="165"/>
    <x v="0"/>
  </r>
  <r>
    <s v="TRAZOLAN 100 mg, comprimé pelliculé"/>
    <s v="trazodone (chlorhydrate)"/>
    <x v="0"/>
    <x v="166"/>
    <x v="0"/>
  </r>
  <r>
    <s v="TRAZOLAN 100 mg, comprimé pelliculé"/>
    <s v="trazodone (chlorhydrate)"/>
    <x v="0"/>
    <x v="167"/>
    <x v="0"/>
  </r>
  <r>
    <s v="TRECATOR 250 mg, comprimé"/>
    <s v="ethionamide"/>
    <x v="0"/>
    <x v="35"/>
    <x v="0"/>
  </r>
  <r>
    <s v="TREMFYA® 100 mg solution injectable."/>
    <s v="guselkumab"/>
    <x v="2"/>
    <x v="0"/>
    <x v="0"/>
  </r>
  <r>
    <s v="TRIENTINE 300 mg, gélule"/>
    <s v="trientine (dichlorhydrate)"/>
    <x v="0"/>
    <x v="168"/>
    <x v="0"/>
  </r>
  <r>
    <s v="TRIKAFTA, comprimé"/>
    <s v="co-packing de elexacaftor 100 mg, tezacaftor 50 mg et ivacaftor 75 mg, comprimé et ivacaftor 150 mg comprimé"/>
    <x v="0"/>
    <x v="169"/>
    <x v="0"/>
  </r>
  <r>
    <s v="TRITTICO 50 mg, orale"/>
    <s v="trazodone (hydrochloride)"/>
    <x v="0"/>
    <x v="0"/>
    <x v="0"/>
  </r>
  <r>
    <s v="TRITTICO RETARD 150 mg, comprimé"/>
    <s v="trazodone (hydrochloride)"/>
    <x v="0"/>
    <x v="0"/>
    <x v="0"/>
  </r>
  <r>
    <s v="TROGARZO 200 mg, solution à diluer pour perfusion"/>
    <s v="ibalizumab"/>
    <x v="1"/>
    <x v="170"/>
    <x v="75"/>
  </r>
  <r>
    <s v="TROGARZO 200 mg/1,33 ml, solution injectable"/>
    <s v="ibalizumab"/>
    <x v="0"/>
    <x v="0"/>
    <x v="0"/>
  </r>
  <r>
    <s v="UBICOR 50 mg/10 ml, poudre et solvant pour suspension buvabie"/>
    <s v="ubidécarénone"/>
    <x v="0"/>
    <x v="0"/>
    <x v="0"/>
  </r>
  <r>
    <s v="UBITEN 10 mg, comprimé"/>
    <s v="ubidécarénone"/>
    <x v="0"/>
    <x v="0"/>
    <x v="0"/>
  </r>
  <r>
    <s v="UBITEN 50 mg, gélule"/>
    <s v="ubidécarénone"/>
    <x v="0"/>
    <x v="0"/>
    <x v="0"/>
  </r>
  <r>
    <s v="UBITEN 50 mg/10 ml, solution buvable"/>
    <s v="ubidécarénone"/>
    <x v="0"/>
    <x v="0"/>
    <x v="0"/>
  </r>
  <r>
    <s v="UCART22, suspension injectable"/>
    <s v="UCART22"/>
    <x v="0"/>
    <x v="0"/>
    <x v="0"/>
  </r>
  <r>
    <s v="UROCIT-K 10 meq (1080 mg), comprimé"/>
    <s v="potassium (citrate)"/>
    <x v="0"/>
    <x v="0"/>
    <x v="0"/>
  </r>
  <r>
    <s v="UROCIT-K 5 meq (540 mg), comprimé"/>
    <s v="potassium (citrate de)"/>
    <x v="0"/>
    <x v="0"/>
    <x v="0"/>
  </r>
  <r>
    <s v="URSOFALK 250 mg/ 5ml, suspension buvable_x000a_"/>
    <s v="ursodésoxycholique (acide)"/>
    <x v="0"/>
    <x v="171"/>
    <x v="0"/>
  </r>
  <r>
    <s v="URSOFALK 250 mg/ 5ml, suspension buvable_x000a_"/>
    <s v="ursodésoxycholique (acide)"/>
    <x v="1"/>
    <x v="171"/>
    <x v="76"/>
  </r>
  <r>
    <s v="UX007, solution buvable"/>
    <s v="triheptanoin"/>
    <x v="0"/>
    <x v="0"/>
    <x v="0"/>
  </r>
  <r>
    <s v="VACCIN DT ADSORBE, suspension injectable_x000a_"/>
    <s v="Anatoxine diphtérique, anatoxine tétanique "/>
    <x v="0"/>
    <x v="0"/>
    <x v="0"/>
  </r>
  <r>
    <s v="VALCHLOR, gel pour application cutanée"/>
    <s v="chlorméthine ou méchloréthamine"/>
    <x v="0"/>
    <x v="0"/>
    <x v="0"/>
  </r>
  <r>
    <s v="VANFLYTA 20 mg, comprimé"/>
    <s v="quizartinib"/>
    <x v="0"/>
    <x v="172"/>
    <x v="0"/>
  </r>
  <r>
    <s v="VANFLYTA 30 mg, comprimé"/>
    <s v="quizartinib"/>
    <x v="0"/>
    <x v="173"/>
    <x v="0"/>
  </r>
  <r>
    <s v="VARITECT CP 25 UI/ml, solution injectable"/>
    <s v="immunoglobuline humaine VZV"/>
    <x v="0"/>
    <x v="174"/>
    <x v="0"/>
  </r>
  <r>
    <s v="VARITECT CP 25 UI/ml, solution injectable"/>
    <s v="immunoglobuline humaine VZV"/>
    <x v="0"/>
    <x v="175"/>
    <x v="0"/>
  </r>
  <r>
    <s v="VARITECT CP 25 UI/ml, solution injectable"/>
    <s v="immunoglobuline humaine VZV"/>
    <x v="0"/>
    <x v="174"/>
    <x v="0"/>
  </r>
  <r>
    <s v="VARITECT CP 25 UI/ml, solution injectable"/>
    <s v="immunoglobuline humaine VZV"/>
    <x v="0"/>
    <x v="175"/>
    <x v="0"/>
  </r>
  <r>
    <s v="VARITECT CP 25 UI/ml, solution injectable"/>
    <s v="immunoglobuline humaine VZV"/>
    <x v="0"/>
    <x v="174"/>
    <x v="0"/>
  </r>
  <r>
    <s v="VARITECT CP 25 UI/ml, solution injectable"/>
    <s v="immunoglobuline humaine VZV"/>
    <x v="0"/>
    <x v="175"/>
    <x v="0"/>
  </r>
  <r>
    <s v="VAXIGRIP HS, suspension injectable"/>
    <s v="Vaccin grippal (inactivé, à virion fragmenté)"/>
    <x v="0"/>
    <x v="0"/>
    <x v="0"/>
  </r>
  <r>
    <s v="VAXIGRIP TETRA HS, suspension injectable"/>
    <s v="vaccin grippal quadrivalent (inactivé, à virion fragmenté)"/>
    <x v="0"/>
    <x v="0"/>
    <x v="0"/>
  </r>
  <r>
    <s v="VEMLIDY® 25 mg, comprimé pelliculé"/>
    <s v="ténofovir _x000a_alafénamide "/>
    <x v="2"/>
    <x v="0"/>
    <x v="0"/>
  </r>
  <r>
    <s v="VENETOCLAX 10 mg, comprimé orodispersible"/>
    <s v="vénétoclax"/>
    <x v="0"/>
    <x v="0"/>
    <x v="0"/>
  </r>
  <r>
    <s v="VENETOCLAX  25 mg, comprimé orodispersible"/>
    <s v="vénétoclax"/>
    <x v="0"/>
    <x v="0"/>
    <x v="0"/>
  </r>
  <r>
    <s v="VENTOLIN 2 mg/5 ml, sirop"/>
    <s v="salbutamol"/>
    <x v="0"/>
    <x v="0"/>
    <x v="0"/>
  </r>
  <r>
    <s v="VERMOX 100 mg, comprimé"/>
    <s v="mébendazole"/>
    <x v="0"/>
    <x v="0"/>
    <x v="0"/>
  </r>
  <r>
    <s v="VERMOX 20 mg/ml suspension buvable"/>
    <s v="mébendazole"/>
    <x v="0"/>
    <x v="0"/>
    <x v="0"/>
  </r>
  <r>
    <s v="VERMOX 500 mg, comprimé"/>
    <s v="mébendazole"/>
    <x v="0"/>
    <x v="0"/>
    <x v="0"/>
  </r>
  <r>
    <s v="VIRAZOLE 100 mg/ml, solution à diluer pour perfusion"/>
    <s v="ribavirine"/>
    <x v="0"/>
    <x v="176"/>
    <x v="0"/>
  </r>
  <r>
    <s v="VISTOGARD 10g, granulés"/>
    <s v="uridine triacetate"/>
    <x v="0"/>
    <x v="0"/>
    <x v="0"/>
  </r>
  <r>
    <s v="VITAMINE E 100 mg/ml, suspension buvable"/>
    <s v="alpha-tocophérol (acétate)"/>
    <x v="0"/>
    <x v="177"/>
    <x v="0"/>
  </r>
  <r>
    <s v="VITRAKVI® 100 mg, gélules"/>
    <s v="larotrectinib"/>
    <x v="2"/>
    <x v="0"/>
    <x v="0"/>
  </r>
  <r>
    <s v="VITRAKVI® 100 mg, gélules"/>
    <s v="larotrectinib"/>
    <x v="2"/>
    <x v="178"/>
    <x v="25"/>
  </r>
  <r>
    <s v="VITRAKVI® 20 mg/ml, solution buvable"/>
    <s v="larotrectinib"/>
    <x v="2"/>
    <x v="0"/>
    <x v="0"/>
  </r>
  <r>
    <s v="VITRAKVI® 20 mg/ml, solution buvable"/>
    <s v="larotrectinib"/>
    <x v="2"/>
    <x v="178"/>
    <x v="25"/>
  </r>
  <r>
    <s v="VITRAKVI® 25 mg, gélules"/>
    <s v="larotrectinib"/>
    <x v="2"/>
    <x v="0"/>
    <x v="0"/>
  </r>
  <r>
    <s v="VITRAKVI® 25 mg, gélules"/>
    <s v="larotrectinib"/>
    <x v="2"/>
    <x v="178"/>
    <x v="25"/>
  </r>
  <r>
    <s v="VONVENDI 1300 UI, poudre et solvant pour solution injectable"/>
    <s v="Vonicog alfa"/>
    <x v="1"/>
    <x v="179"/>
    <x v="77"/>
  </r>
  <r>
    <s v="VONVENDI 650 UI, poudre et solvant pour solution injectable"/>
    <s v="Vonicog alfa"/>
    <x v="1"/>
    <x v="179"/>
    <x v="77"/>
  </r>
  <r>
    <s v="VORAXAZE 1000 UI, poudre pour solution pour perfusion"/>
    <s v="carboxypeptidase  G2"/>
    <x v="0"/>
    <x v="180"/>
    <x v="0"/>
  </r>
  <r>
    <s v="VOSAROXIN 10 mg/ml, solution injectable"/>
    <s v="vosaroxin"/>
    <x v="0"/>
    <x v="0"/>
    <x v="0"/>
  </r>
  <r>
    <s v="VYXEOS® 44mg/100mg, poudre pour solution à diluer pour perfusion"/>
    <s v=" daunorubicine/cytarabine"/>
    <x v="2"/>
    <x v="0"/>
    <x v="0"/>
  </r>
  <r>
    <s v="WAKIX® 18 mg, comprimés pelliculés"/>
    <s v=" pitolisant"/>
    <x v="2"/>
    <x v="0"/>
    <x v="0"/>
  </r>
  <r>
    <s v="WAKIX® 4,5 mg, comprimés pelliculés_x000a_"/>
    <s v=" pitolisant "/>
    <x v="2"/>
    <x v="0"/>
    <x v="0"/>
  </r>
  <r>
    <s v="WARFARIN SODIUM 1 mg/ml, suspension buvable"/>
    <s v="warfarine sodique"/>
    <x v="0"/>
    <x v="0"/>
    <x v="0"/>
  </r>
  <r>
    <s v="Waylivra 285 mg solution injectable en seringue préremplie"/>
    <s v="Volanesorsen"/>
    <x v="1"/>
    <x v="181"/>
    <x v="78"/>
  </r>
  <r>
    <s v="WAYLIVRA 300 mg, solution injectable"/>
    <s v="volanesorsen"/>
    <x v="0"/>
    <x v="0"/>
    <x v="0"/>
  </r>
  <r>
    <s v="WAYLIVRA® 285 mg, solution injectable en seringue préremplie"/>
    <s v="volanésorsen"/>
    <x v="2"/>
    <x v="0"/>
    <x v="0"/>
  </r>
  <r>
    <s v="WAYLIVRA® 285 mg, solution injectable en seringue préremplie"/>
    <s v="volanésorsen"/>
    <x v="2"/>
    <x v="181"/>
    <x v="78"/>
  </r>
  <r>
    <s v="XENTUZUMAB 10 mg/ml, solution pour perfusion"/>
    <s v="Xentuzumab"/>
    <x v="0"/>
    <x v="0"/>
    <x v="0"/>
  </r>
  <r>
    <s v="XEPIN 5%, crème_x000a_"/>
    <s v="²Doxepin hydrochloride "/>
    <x v="0"/>
    <x v="182"/>
    <x v="0"/>
  </r>
  <r>
    <s v="XIIDRA 50 mg/mL, collyre en solution"/>
    <s v="lifitegrast"/>
    <x v="0"/>
    <x v="0"/>
    <x v="0"/>
  </r>
  <r>
    <s v="XOSPATA® 40 mg comprimé pelliculé_x000a_"/>
    <s v=" Gilteritinib"/>
    <x v="2"/>
    <x v="183"/>
    <x v="17"/>
  </r>
  <r>
    <s v="XOSPATA® 40 mg comprimé pelliculé_x000a_"/>
    <s v=" Gilteritinib"/>
    <x v="2"/>
    <x v="0"/>
    <x v="0"/>
  </r>
  <r>
    <s v="YESCARTA®, 0,4 – 2 x 108 cellules dispersion pour perfusion."/>
    <s v="Axicabtagene ciloleucel"/>
    <x v="2"/>
    <x v="0"/>
    <x v="0"/>
  </r>
  <r>
    <s v="ZANAMIVIR 10 mg/ml, solution à diluer pour perfusion"/>
    <s v="zanamivir"/>
    <x v="0"/>
    <x v="0"/>
    <x v="0"/>
  </r>
  <r>
    <s v="ZEJULA® 100 mg, gélules"/>
    <s v="niraparib tosylate monohydrate"/>
    <x v="2"/>
    <x v="0"/>
    <x v="0"/>
  </r>
  <r>
    <s v="ZELDOX 20 mg, gélule"/>
    <s v="ziprasidone (chlorhydrate monohydrate)"/>
    <x v="0"/>
    <x v="0"/>
    <x v="0"/>
  </r>
  <r>
    <s v="ZELDOX 40 mg, gélule"/>
    <s v="ziprasidone (chlorhydrate monohydrate)"/>
    <x v="0"/>
    <x v="0"/>
    <x v="0"/>
  </r>
  <r>
    <s v="ZELDOX 60 mg, gélule"/>
    <s v="ziprasidone (chlorhydrate monohydrate)"/>
    <x v="0"/>
    <x v="0"/>
    <x v="0"/>
  </r>
  <r>
    <s v="ZITHROMAX 500 mg, poudre pour solution pour perfusion"/>
    <s v="azithromycine dihydraté"/>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GENSMA 2*1013, solution pour perfusion"/>
    <s v="onasemnogene abeparvovec"/>
    <x v="0"/>
    <x v="0"/>
    <x v="0"/>
  </r>
  <r>
    <s v="ZOLINZA 100 mg, gélule"/>
    <s v="vorinostat"/>
    <x v="0"/>
    <x v="0"/>
    <x v="0"/>
  </r>
  <r>
    <s v="ZOSTRIX 0,025%, crème"/>
    <s v="capsaïcine"/>
    <x v="0"/>
    <x v="184"/>
    <x v="0"/>
  </r>
  <r>
    <s v="ZOSTRIX 0,033%, crème"/>
    <s v="capsaïcine"/>
    <x v="0"/>
    <x v="184"/>
    <x v="0"/>
  </r>
  <r>
    <s v="ZOSTRIX 0,1%, crème"/>
    <s v="capsaïcine"/>
    <x v="0"/>
    <x v="184"/>
    <x v="0"/>
  </r>
  <r>
    <s v="ZOSTRIX HP 0,075%, crème"/>
    <s v="capsaïcine"/>
    <x v="0"/>
    <x v="184"/>
    <x v="0"/>
  </r>
  <r>
    <s v="ZYDELIG® 100 mg comprimés pelliculés"/>
    <s v="idélalisib"/>
    <x v="2"/>
    <x v="0"/>
    <x v="0"/>
  </r>
  <r>
    <s v="ZYDELIG® 150 mg comprimés pelliculés"/>
    <s v="idélalisib"/>
    <x v="2"/>
    <x v="0"/>
    <x v="0"/>
  </r>
  <r>
    <s v="ZYFLO 600 mg, comprimé pelliculé"/>
    <s v="zileuton"/>
    <x v="0"/>
    <x v="0"/>
    <x v="0"/>
  </r>
  <r>
    <s v="ZYFLO CR 600 mg, comprimé à libération prolongée"/>
    <s v="zileuton"/>
    <x v="0"/>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0" dataOnRows="1" applyNumberFormats="0" applyBorderFormats="0" applyFontFormats="0" applyPatternFormats="0" applyAlignmentFormats="0" applyWidthHeightFormats="1" dataCaption="Données" updatedVersion="6" showMemberPropertyTips="0" useAutoFormatting="1" itemPrintTitles="1" createdVersion="1" indent="0" compact="0" compactData="0" gridDropZones="1">
  <location ref="A3:H194" firstHeaderRow="2" firstDataRow="2" firstDataCol="2" rowPageCount="1" colPageCount="1"/>
  <pivotFields count="5">
    <pivotField compact="0" outline="0" subtotalTop="0" showAll="0" includeNewItemsInFilter="1"/>
    <pivotField compact="0" outline="0" subtotalTop="0" showAll="0" includeNewItemsInFilter="1"/>
    <pivotField axis="axisPage" compact="0" outline="0" subtotalTop="0" showAll="0" includeNewItemsInFilter="1">
      <items count="7">
        <item x="1"/>
        <item x="3"/>
        <item x="2"/>
        <item x="0"/>
        <item m="1" x="5"/>
        <item x="4"/>
        <item t="default"/>
      </items>
    </pivotField>
    <pivotField axis="axisRow" compact="0" outline="0" subtotalTop="0" showAll="0" includeNewItemsInFilter="1">
      <items count="187">
        <item x="81"/>
        <item x="145"/>
        <item x="161"/>
        <item x="162"/>
        <item x="158"/>
        <item x="94"/>
        <item x="93"/>
        <item x="85"/>
        <item x="98"/>
        <item x="87"/>
        <item x="90"/>
        <item x="102"/>
        <item x="100"/>
        <item x="103"/>
        <item x="55"/>
        <item x="1"/>
        <item x="20"/>
        <item x="118"/>
        <item x="117"/>
        <item x="108"/>
        <item x="107"/>
        <item x="106"/>
        <item x="116"/>
        <item x="114"/>
        <item x="115"/>
        <item x="73"/>
        <item x="179"/>
        <item x="36"/>
        <item x="119"/>
        <item x="113"/>
        <item x="123"/>
        <item x="8"/>
        <item x="9"/>
        <item x="76"/>
        <item x="41"/>
        <item x="131"/>
        <item x="99"/>
        <item x="166"/>
        <item x="44"/>
        <item x="56"/>
        <item x="86"/>
        <item x="184"/>
        <item x="111"/>
        <item x="128"/>
        <item x="13"/>
        <item x="17"/>
        <item x="170"/>
        <item x="95"/>
        <item x="49"/>
        <item x="37"/>
        <item x="39"/>
        <item x="150"/>
        <item x="64"/>
        <item x="75"/>
        <item x="149"/>
        <item x="91"/>
        <item x="92"/>
        <item x="181"/>
        <item x="148"/>
        <item x="178"/>
        <item x="70"/>
        <item x="82"/>
        <item x="74"/>
        <item x="83"/>
        <item x="38"/>
        <item x="110"/>
        <item x="22"/>
        <item x="183"/>
        <item x="137"/>
        <item x="15"/>
        <item x="43"/>
        <item x="52"/>
        <item x="33"/>
        <item x="32"/>
        <item x="31"/>
        <item x="84"/>
        <item x="28"/>
        <item x="29"/>
        <item x="97"/>
        <item x="96"/>
        <item x="180"/>
        <item x="105"/>
        <item x="4"/>
        <item x="163"/>
        <item x="164"/>
        <item x="47"/>
        <item x="72"/>
        <item x="146"/>
        <item x="143"/>
        <item x="61"/>
        <item x="62"/>
        <item x="58"/>
        <item x="57"/>
        <item x="12"/>
        <item x="109"/>
        <item x="77"/>
        <item x="65"/>
        <item x="7"/>
        <item x="168"/>
        <item x="171"/>
        <item x="42"/>
        <item x="19"/>
        <item x="129"/>
        <item x="130"/>
        <item x="16"/>
        <item x="51"/>
        <item x="101"/>
        <item x="30"/>
        <item x="11"/>
        <item x="18"/>
        <item x="122"/>
        <item x="53"/>
        <item x="54"/>
        <item x="175"/>
        <item x="174"/>
        <item x="155"/>
        <item x="156"/>
        <item x="177"/>
        <item x="182"/>
        <item x="69"/>
        <item x="104"/>
        <item m="1" x="185"/>
        <item x="0"/>
        <item x="40"/>
        <item x="2"/>
        <item x="152"/>
        <item x="153"/>
        <item x="68"/>
        <item x="133"/>
        <item x="138"/>
        <item x="139"/>
        <item x="46"/>
        <item x="134"/>
        <item x="23"/>
        <item x="24"/>
        <item x="120"/>
        <item x="121"/>
        <item x="147"/>
        <item x="60"/>
        <item x="66"/>
        <item x="27"/>
        <item x="144"/>
        <item x="151"/>
        <item x="26"/>
        <item x="127"/>
        <item x="50"/>
        <item x="34"/>
        <item x="48"/>
        <item x="14"/>
        <item x="10"/>
        <item x="71"/>
        <item x="78"/>
        <item x="63"/>
        <item x="5"/>
        <item x="25"/>
        <item x="142"/>
        <item x="141"/>
        <item x="21"/>
        <item x="79"/>
        <item x="80"/>
        <item x="159"/>
        <item x="160"/>
        <item x="157"/>
        <item x="67"/>
        <item x="124"/>
        <item x="125"/>
        <item x="59"/>
        <item x="132"/>
        <item x="154"/>
        <item x="6"/>
        <item x="165"/>
        <item x="167"/>
        <item x="35"/>
        <item x="126"/>
        <item x="3"/>
        <item x="45"/>
        <item x="88"/>
        <item x="89"/>
        <item x="112"/>
        <item x="135"/>
        <item x="136"/>
        <item x="140"/>
        <item x="169"/>
        <item x="172"/>
        <item x="173"/>
        <item x="176"/>
        <item t="default"/>
      </items>
    </pivotField>
    <pivotField axis="axisRow" compact="0" outline="0" subtotalTop="0" showAll="0" includeNewItemsInFilter="1" defaultSubtotal="0">
      <items count="79">
        <item x="47"/>
        <item x="48"/>
        <item x="1"/>
        <item x="3"/>
        <item x="74"/>
        <item x="4"/>
        <item x="56"/>
        <item x="57"/>
        <item x="6"/>
        <item x="60"/>
        <item x="2"/>
        <item x="8"/>
        <item x="10"/>
        <item x="11"/>
        <item x="13"/>
        <item x="12"/>
        <item x="41"/>
        <item x="42"/>
        <item x="43"/>
        <item x="44"/>
        <item x="45"/>
        <item x="46"/>
        <item x="7"/>
        <item x="28"/>
        <item x="9"/>
        <item x="26"/>
        <item x="19"/>
        <item x="29"/>
        <item x="38"/>
        <item x="39"/>
        <item x="40"/>
        <item x="58"/>
        <item x="59"/>
        <item x="22"/>
        <item x="20"/>
        <item x="21"/>
        <item x="18"/>
        <item x="15"/>
        <item x="52"/>
        <item x="17"/>
        <item x="61"/>
        <item x="62"/>
        <item x="27"/>
        <item x="71"/>
        <item x="72"/>
        <item x="65"/>
        <item x="69"/>
        <item x="68"/>
        <item x="25"/>
        <item x="30"/>
        <item x="14"/>
        <item x="35"/>
        <item x="36"/>
        <item x="63"/>
        <item x="64"/>
        <item x="55"/>
        <item x="54"/>
        <item x="34"/>
        <item x="50"/>
        <item x="16"/>
        <item x="49"/>
        <item x="53"/>
        <item x="73"/>
        <item x="67"/>
        <item x="51"/>
        <item x="70"/>
        <item x="37"/>
        <item x="5"/>
        <item x="24"/>
        <item x="23"/>
        <item x="66"/>
        <item x="75"/>
        <item x="76"/>
        <item x="78"/>
        <item x="77"/>
        <item x="31"/>
        <item x="33"/>
        <item x="32"/>
        <item x="0"/>
      </items>
    </pivotField>
  </pivotFields>
  <rowFields count="2">
    <field x="4"/>
    <field x="3"/>
  </rowFields>
  <rowItems count="190">
    <i>
      <x/>
      <x v="135"/>
    </i>
    <i>
      <x v="1"/>
      <x v="136"/>
    </i>
    <i>
      <x v="2"/>
      <x v="82"/>
    </i>
    <i r="1">
      <x v="174"/>
    </i>
    <i>
      <x v="3"/>
      <x v="85"/>
    </i>
    <i r="1">
      <x v="149"/>
    </i>
    <i>
      <x v="4"/>
      <x v="84"/>
    </i>
    <i>
      <x v="5"/>
      <x v="44"/>
    </i>
    <i>
      <x v="6"/>
      <x v="129"/>
    </i>
    <i>
      <x v="7"/>
      <x v="130"/>
    </i>
    <i>
      <x v="8"/>
      <x v="45"/>
    </i>
    <i>
      <x v="9"/>
      <x v="141"/>
    </i>
    <i>
      <x v="10"/>
      <x v="153"/>
    </i>
    <i>
      <x v="11"/>
      <x v="153"/>
    </i>
    <i>
      <x v="12"/>
      <x v="133"/>
    </i>
    <i>
      <x v="13"/>
      <x v="134"/>
    </i>
    <i>
      <x v="14"/>
      <x v="146"/>
    </i>
    <i>
      <x v="15"/>
      <x v="154"/>
    </i>
    <i>
      <x v="16"/>
      <x v="28"/>
    </i>
    <i r="1">
      <x v="29"/>
    </i>
    <i>
      <x v="17"/>
      <x v="23"/>
    </i>
    <i>
      <x v="18"/>
      <x v="24"/>
    </i>
    <i>
      <x v="19"/>
      <x v="22"/>
    </i>
    <i>
      <x v="20"/>
      <x v="18"/>
    </i>
    <i>
      <x v="21"/>
      <x v="17"/>
    </i>
    <i>
      <x v="22"/>
      <x v="16"/>
    </i>
    <i>
      <x v="23"/>
      <x v="62"/>
    </i>
    <i>
      <x v="24"/>
      <x v="157"/>
    </i>
    <i>
      <x v="25"/>
      <x v="86"/>
    </i>
    <i r="1">
      <x v="150"/>
    </i>
    <i>
      <x v="26"/>
      <x v="138"/>
    </i>
    <i>
      <x v="27"/>
      <x v="53"/>
    </i>
    <i>
      <x v="28"/>
      <x v="21"/>
    </i>
    <i>
      <x v="29"/>
      <x v="20"/>
    </i>
    <i>
      <x v="30"/>
      <x v="19"/>
    </i>
    <i>
      <x v="31"/>
      <x v="156"/>
    </i>
    <i>
      <x v="32"/>
      <x v="155"/>
    </i>
    <i>
      <x v="33"/>
      <x v="152"/>
    </i>
    <i>
      <x v="34"/>
      <x v="89"/>
    </i>
    <i>
      <x v="35"/>
      <x v="90"/>
    </i>
    <i>
      <x v="36"/>
      <x v="166"/>
    </i>
    <i>
      <x v="37"/>
      <x v="147"/>
    </i>
    <i>
      <x v="38"/>
      <x v="144"/>
    </i>
    <i>
      <x v="39"/>
      <x v="67"/>
    </i>
    <i r="1">
      <x v="145"/>
    </i>
    <i>
      <x v="40"/>
      <x v="1"/>
    </i>
    <i>
      <x v="41"/>
      <x v="87"/>
    </i>
    <i>
      <x v="42"/>
      <x v="25"/>
    </i>
    <i>
      <x v="43"/>
      <x v="2"/>
    </i>
    <i r="1">
      <x v="160"/>
    </i>
    <i>
      <x v="44"/>
      <x v="3"/>
    </i>
    <i r="1">
      <x v="161"/>
    </i>
    <i>
      <x v="45"/>
      <x v="51"/>
    </i>
    <i>
      <x v="46"/>
      <x v="116"/>
    </i>
    <i>
      <x v="47"/>
      <x v="115"/>
    </i>
    <i>
      <x v="48"/>
      <x v="59"/>
    </i>
    <i r="1">
      <x v="60"/>
    </i>
    <i>
      <x v="49"/>
      <x v="95"/>
    </i>
    <i>
      <x v="50"/>
      <x v="27"/>
    </i>
    <i>
      <x v="51"/>
      <x v="6"/>
    </i>
    <i r="1">
      <x v="55"/>
    </i>
    <i>
      <x v="52"/>
      <x v="5"/>
    </i>
    <i r="1">
      <x v="56"/>
    </i>
    <i>
      <x v="53"/>
      <x v="58"/>
    </i>
    <i>
      <x v="54"/>
      <x v="54"/>
    </i>
    <i>
      <x v="55"/>
      <x v="103"/>
    </i>
    <i>
      <x v="56"/>
      <x v="102"/>
    </i>
    <i>
      <x v="57"/>
      <x v="61"/>
    </i>
    <i r="1">
      <x v="63"/>
    </i>
    <i>
      <x v="58"/>
      <x v="164"/>
    </i>
    <i>
      <x v="59"/>
      <x v="48"/>
    </i>
    <i>
      <x v="60"/>
      <x v="30"/>
    </i>
    <i>
      <x v="61"/>
      <x v="43"/>
    </i>
    <i>
      <x v="62"/>
      <x v="83"/>
    </i>
    <i>
      <x v="63"/>
      <x v="168"/>
    </i>
    <i>
      <x v="64"/>
      <x v="165"/>
    </i>
    <i>
      <x v="65"/>
      <x v="4"/>
    </i>
    <i r="1">
      <x v="162"/>
    </i>
    <i>
      <x v="66"/>
      <x v="12"/>
    </i>
    <i>
      <x v="67"/>
      <x v="148"/>
    </i>
    <i>
      <x v="68"/>
      <x v="163"/>
    </i>
    <i>
      <x v="69"/>
      <x v="139"/>
    </i>
    <i>
      <x v="70"/>
      <x v="142"/>
    </i>
    <i>
      <x v="71"/>
      <x v="46"/>
    </i>
    <i>
      <x v="72"/>
      <x v="99"/>
    </i>
    <i>
      <x v="73"/>
      <x v="57"/>
    </i>
    <i>
      <x v="74"/>
      <x v="26"/>
    </i>
    <i>
      <x v="75"/>
      <x/>
    </i>
    <i r="1">
      <x v="151"/>
    </i>
    <i>
      <x v="76"/>
      <x v="159"/>
    </i>
    <i>
      <x v="77"/>
      <x v="158"/>
    </i>
    <i>
      <x v="78"/>
      <x v="7"/>
    </i>
    <i r="1">
      <x v="8"/>
    </i>
    <i r="1">
      <x v="9"/>
    </i>
    <i r="1">
      <x v="10"/>
    </i>
    <i r="1">
      <x v="11"/>
    </i>
    <i r="1">
      <x v="13"/>
    </i>
    <i r="1">
      <x v="14"/>
    </i>
    <i r="1">
      <x v="15"/>
    </i>
    <i r="1">
      <x v="31"/>
    </i>
    <i r="1">
      <x v="32"/>
    </i>
    <i r="1">
      <x v="33"/>
    </i>
    <i r="1">
      <x v="34"/>
    </i>
    <i r="1">
      <x v="35"/>
    </i>
    <i r="1">
      <x v="36"/>
    </i>
    <i r="1">
      <x v="37"/>
    </i>
    <i r="1">
      <x v="38"/>
    </i>
    <i r="1">
      <x v="39"/>
    </i>
    <i r="1">
      <x v="40"/>
    </i>
    <i r="1">
      <x v="41"/>
    </i>
    <i r="1">
      <x v="42"/>
    </i>
    <i r="1">
      <x v="47"/>
    </i>
    <i r="1">
      <x v="49"/>
    </i>
    <i r="1">
      <x v="50"/>
    </i>
    <i r="1">
      <x v="52"/>
    </i>
    <i r="1">
      <x v="62"/>
    </i>
    <i r="1">
      <x v="64"/>
    </i>
    <i r="1">
      <x v="65"/>
    </i>
    <i r="1">
      <x v="66"/>
    </i>
    <i r="1">
      <x v="68"/>
    </i>
    <i r="1">
      <x v="69"/>
    </i>
    <i r="1">
      <x v="70"/>
    </i>
    <i r="1">
      <x v="71"/>
    </i>
    <i r="1">
      <x v="72"/>
    </i>
    <i r="1">
      <x v="73"/>
    </i>
    <i r="1">
      <x v="74"/>
    </i>
    <i r="1">
      <x v="75"/>
    </i>
    <i r="1">
      <x v="76"/>
    </i>
    <i r="1">
      <x v="77"/>
    </i>
    <i r="1">
      <x v="78"/>
    </i>
    <i r="1">
      <x v="79"/>
    </i>
    <i r="1">
      <x v="80"/>
    </i>
    <i r="1">
      <x v="81"/>
    </i>
    <i r="1">
      <x v="86"/>
    </i>
    <i r="1">
      <x v="88"/>
    </i>
    <i r="1">
      <x v="91"/>
    </i>
    <i r="1">
      <x v="92"/>
    </i>
    <i r="1">
      <x v="93"/>
    </i>
    <i r="1">
      <x v="94"/>
    </i>
    <i r="1">
      <x v="96"/>
    </i>
    <i r="1">
      <x v="97"/>
    </i>
    <i r="1">
      <x v="98"/>
    </i>
    <i r="1">
      <x v="99"/>
    </i>
    <i r="1">
      <x v="100"/>
    </i>
    <i r="1">
      <x v="101"/>
    </i>
    <i r="1">
      <x v="104"/>
    </i>
    <i r="1">
      <x v="105"/>
    </i>
    <i r="1">
      <x v="106"/>
    </i>
    <i r="1">
      <x v="107"/>
    </i>
    <i r="1">
      <x v="108"/>
    </i>
    <i r="1">
      <x v="109"/>
    </i>
    <i r="1">
      <x v="110"/>
    </i>
    <i r="1">
      <x v="111"/>
    </i>
    <i r="1">
      <x v="112"/>
    </i>
    <i r="1">
      <x v="113"/>
    </i>
    <i r="1">
      <x v="114"/>
    </i>
    <i r="1">
      <x v="117"/>
    </i>
    <i r="1">
      <x v="118"/>
    </i>
    <i r="1">
      <x v="119"/>
    </i>
    <i r="1">
      <x v="120"/>
    </i>
    <i r="1">
      <x v="122"/>
    </i>
    <i r="1">
      <x v="123"/>
    </i>
    <i r="1">
      <x v="124"/>
    </i>
    <i r="1">
      <x v="125"/>
    </i>
    <i r="1">
      <x v="126"/>
    </i>
    <i r="1">
      <x v="127"/>
    </i>
    <i r="1">
      <x v="128"/>
    </i>
    <i r="1">
      <x v="131"/>
    </i>
    <i r="1">
      <x v="132"/>
    </i>
    <i r="1">
      <x v="137"/>
    </i>
    <i r="1">
      <x v="140"/>
    </i>
    <i r="1">
      <x v="143"/>
    </i>
    <i r="1">
      <x v="167"/>
    </i>
    <i r="1">
      <x v="169"/>
    </i>
    <i r="1">
      <x v="170"/>
    </i>
    <i r="1">
      <x v="171"/>
    </i>
    <i r="1">
      <x v="172"/>
    </i>
    <i r="1">
      <x v="173"/>
    </i>
    <i r="1">
      <x v="175"/>
    </i>
    <i r="1">
      <x v="176"/>
    </i>
    <i r="1">
      <x v="177"/>
    </i>
    <i r="1">
      <x v="178"/>
    </i>
    <i r="1">
      <x v="179"/>
    </i>
    <i r="1">
      <x v="180"/>
    </i>
    <i r="1">
      <x v="181"/>
    </i>
    <i r="1">
      <x v="182"/>
    </i>
    <i r="1">
      <x v="183"/>
    </i>
    <i r="1">
      <x v="184"/>
    </i>
    <i r="1">
      <x v="185"/>
    </i>
    <i t="grand">
      <x/>
    </i>
  </rowItems>
  <colItems count="1">
    <i/>
  </colItems>
  <pageFields count="1">
    <pageField fld="2" hier="0"/>
  </pageFields>
  <pivotTableStyleInfo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AD63"/>
  <sheetViews>
    <sheetView tabSelected="1" workbookViewId="0">
      <selection activeCell="B14" sqref="B14"/>
    </sheetView>
  </sheetViews>
  <sheetFormatPr baseColWidth="10" defaultRowHeight="15" x14ac:dyDescent="0.25"/>
  <cols>
    <col min="1" max="3" width="11.42578125" style="4"/>
    <col min="4" max="4" width="74.28515625" style="4" customWidth="1"/>
    <col min="5" max="5" width="12.42578125" style="4" bestFit="1" customWidth="1"/>
    <col min="6" max="6" width="11.42578125" style="4" bestFit="1" customWidth="1"/>
    <col min="7" max="7" width="26.42578125" style="4" customWidth="1"/>
    <col min="8" max="8" width="74.28515625" style="45" customWidth="1"/>
    <col min="9" max="9" width="12.28515625" style="45" customWidth="1"/>
    <col min="10" max="10" width="14" style="4" bestFit="1" customWidth="1"/>
    <col min="11" max="11" width="14" style="4" customWidth="1"/>
    <col min="12" max="12" width="15.140625" style="4" bestFit="1" customWidth="1"/>
    <col min="13" max="13" width="4.7109375" style="4" bestFit="1" customWidth="1"/>
    <col min="14" max="14" width="21.85546875" style="4" bestFit="1" customWidth="1"/>
    <col min="15" max="15" width="14.7109375" style="10" bestFit="1" customWidth="1"/>
    <col min="16" max="16" width="10.7109375" style="11" bestFit="1" customWidth="1"/>
    <col min="17" max="17" width="8.140625" style="4" bestFit="1" customWidth="1"/>
    <col min="18" max="18" width="12" style="4" bestFit="1" customWidth="1"/>
    <col min="19" max="19" width="10.7109375" style="10" bestFit="1" customWidth="1"/>
    <col min="20" max="20" width="14.28515625" style="4" customWidth="1"/>
    <col min="21" max="21" width="11.42578125" style="4"/>
    <col min="22" max="22" width="15.42578125" style="4" customWidth="1"/>
    <col min="23" max="23" width="11.42578125" style="4"/>
    <col min="24" max="24" width="16.85546875" style="4" customWidth="1"/>
    <col min="25" max="25" width="10.7109375" style="4" bestFit="1" customWidth="1"/>
    <col min="26" max="26" width="15" style="4" customWidth="1"/>
    <col min="27" max="27" width="10.7109375" style="4" bestFit="1" customWidth="1"/>
    <col min="28" max="28" width="14.7109375" style="4" customWidth="1"/>
    <col min="29" max="29" width="10.7109375" style="4" bestFit="1" customWidth="1"/>
    <col min="30" max="30" width="14.85546875" style="4" customWidth="1"/>
    <col min="31" max="16384" width="11.42578125" style="4"/>
  </cols>
  <sheetData>
    <row r="1" spans="1:30" x14ac:dyDescent="0.25">
      <c r="A1" s="1" t="s">
        <v>0</v>
      </c>
      <c r="B1" s="2"/>
      <c r="C1" s="2"/>
      <c r="D1" s="2"/>
      <c r="E1" s="2"/>
      <c r="F1" s="2"/>
      <c r="G1" s="2"/>
      <c r="H1" s="2"/>
      <c r="I1" s="2"/>
      <c r="J1" s="2"/>
      <c r="K1" s="2"/>
      <c r="L1" s="2"/>
      <c r="M1" s="2"/>
      <c r="N1" s="2"/>
      <c r="O1" s="2"/>
      <c r="P1" s="2"/>
      <c r="Q1" s="2"/>
      <c r="R1" s="2"/>
      <c r="S1" s="2"/>
      <c r="T1" s="3"/>
    </row>
    <row r="2" spans="1:30" ht="15.75" thickBot="1" x14ac:dyDescent="0.3">
      <c r="A2" s="5"/>
      <c r="B2" s="6"/>
      <c r="C2" s="6"/>
      <c r="D2" s="6"/>
      <c r="E2" s="6"/>
      <c r="F2" s="6"/>
      <c r="G2" s="6"/>
      <c r="H2" s="6"/>
      <c r="I2" s="6"/>
      <c r="J2" s="6"/>
      <c r="K2" s="6"/>
      <c r="L2" s="6"/>
      <c r="M2" s="6"/>
      <c r="N2" s="6"/>
      <c r="O2" s="6"/>
      <c r="P2" s="6"/>
      <c r="Q2" s="6"/>
      <c r="R2" s="6"/>
      <c r="S2" s="6"/>
      <c r="T2" s="7"/>
    </row>
    <row r="3" spans="1:30" x14ac:dyDescent="0.25">
      <c r="A3" s="8" t="s">
        <v>1</v>
      </c>
      <c r="B3" s="8"/>
      <c r="C3" s="8"/>
      <c r="D3" s="8"/>
      <c r="E3" s="8"/>
      <c r="F3" s="8"/>
      <c r="G3" s="8"/>
      <c r="H3" s="8"/>
      <c r="I3" s="8"/>
      <c r="J3" s="8"/>
      <c r="K3" s="8"/>
      <c r="L3" s="8"/>
      <c r="M3" s="8"/>
      <c r="N3" s="9"/>
    </row>
    <row r="4" spans="1:30" s="16" customFormat="1" ht="15.75" thickBot="1" x14ac:dyDescent="0.3">
      <c r="A4" s="11"/>
      <c r="B4" s="11"/>
      <c r="C4" s="11"/>
      <c r="D4" s="11"/>
      <c r="E4" s="11"/>
      <c r="F4" s="11"/>
      <c r="G4" s="11"/>
      <c r="H4" s="12"/>
      <c r="I4" s="12"/>
      <c r="J4" s="11"/>
      <c r="K4" s="11"/>
      <c r="L4" s="11"/>
      <c r="M4" s="11"/>
      <c r="N4" s="11"/>
      <c r="O4" s="13" t="s">
        <v>2</v>
      </c>
      <c r="P4" s="14"/>
      <c r="Q4" s="14"/>
      <c r="R4" s="15"/>
      <c r="S4" s="13" t="s">
        <v>3</v>
      </c>
      <c r="T4" s="14"/>
    </row>
    <row r="5" spans="1:30" s="26" customFormat="1" ht="45.75" thickTop="1" x14ac:dyDescent="0.25">
      <c r="A5" s="17" t="s">
        <v>4</v>
      </c>
      <c r="B5" s="17" t="s">
        <v>5</v>
      </c>
      <c r="C5" s="17" t="s">
        <v>6</v>
      </c>
      <c r="D5" s="18" t="s">
        <v>7</v>
      </c>
      <c r="E5" s="19" t="s">
        <v>8</v>
      </c>
      <c r="F5" s="20" t="s">
        <v>9</v>
      </c>
      <c r="G5" s="21" t="s">
        <v>10</v>
      </c>
      <c r="H5" s="22" t="s">
        <v>11</v>
      </c>
      <c r="I5" s="23" t="s">
        <v>12</v>
      </c>
      <c r="J5" s="20" t="s">
        <v>13</v>
      </c>
      <c r="K5" s="20" t="s">
        <v>14</v>
      </c>
      <c r="L5" s="21" t="s">
        <v>15</v>
      </c>
      <c r="M5" s="24" t="s">
        <v>16</v>
      </c>
      <c r="N5" s="20" t="s">
        <v>17</v>
      </c>
      <c r="O5" s="24" t="s">
        <v>18</v>
      </c>
      <c r="P5" s="24" t="s">
        <v>19</v>
      </c>
      <c r="Q5" s="25" t="s">
        <v>20</v>
      </c>
      <c r="R5" s="24" t="s">
        <v>21</v>
      </c>
      <c r="S5" s="24" t="s">
        <v>22</v>
      </c>
      <c r="T5" s="24" t="s">
        <v>23</v>
      </c>
      <c r="U5" s="25" t="s">
        <v>22</v>
      </c>
      <c r="V5" s="26" t="s">
        <v>23</v>
      </c>
      <c r="W5" s="26" t="s">
        <v>22</v>
      </c>
      <c r="X5" s="26" t="s">
        <v>23</v>
      </c>
      <c r="Y5" s="26" t="s">
        <v>22</v>
      </c>
      <c r="Z5" s="26" t="s">
        <v>23</v>
      </c>
      <c r="AA5" s="26" t="s">
        <v>22</v>
      </c>
      <c r="AB5" s="26" t="s">
        <v>23</v>
      </c>
      <c r="AC5" s="26" t="s">
        <v>22</v>
      </c>
      <c r="AD5" s="26" t="s">
        <v>23</v>
      </c>
    </row>
    <row r="6" spans="1:30" s="39" customFormat="1" ht="30" x14ac:dyDescent="0.25">
      <c r="A6" s="27" t="s">
        <v>1912</v>
      </c>
      <c r="B6" s="27" t="s">
        <v>1913</v>
      </c>
      <c r="C6" s="28">
        <v>16745</v>
      </c>
      <c r="D6" s="29" t="s">
        <v>24</v>
      </c>
      <c r="E6" s="30" t="str">
        <f>VLOOKUP(D6,'listes complètes'!$C$3:$D$65536,2,FALSE)</f>
        <v>caplacizumab</v>
      </c>
      <c r="F6" s="30" t="s">
        <v>25</v>
      </c>
      <c r="G6" s="30" t="s">
        <v>26</v>
      </c>
      <c r="H6" s="31" t="s">
        <v>27</v>
      </c>
      <c r="I6" s="32"/>
      <c r="J6" s="33" t="e">
        <f>VLOOKUP(H6,'listes complètes'!$A$3:$G$652,7,FALSE)</f>
        <v>#VALUE!</v>
      </c>
      <c r="K6" s="33">
        <f>VLOOKUP(D6,'listes complètes'!$C$3:$H$65536,6,FALSE)</f>
        <v>3400894380573</v>
      </c>
      <c r="L6" s="28">
        <v>44067</v>
      </c>
      <c r="M6" s="34" t="s">
        <v>28</v>
      </c>
      <c r="N6" s="35"/>
      <c r="O6" s="35"/>
      <c r="P6" s="36"/>
      <c r="Q6" s="35"/>
      <c r="R6" s="37"/>
      <c r="S6" s="28">
        <v>44067</v>
      </c>
      <c r="T6" s="38" t="s">
        <v>29</v>
      </c>
      <c r="U6" s="28">
        <v>44068</v>
      </c>
      <c r="V6" s="38" t="s">
        <v>30</v>
      </c>
      <c r="W6" s="35"/>
      <c r="X6" s="38"/>
      <c r="Y6" s="35"/>
      <c r="Z6" s="38"/>
      <c r="AA6" s="35"/>
      <c r="AB6" s="38"/>
      <c r="AC6" s="35"/>
      <c r="AD6" s="38"/>
    </row>
    <row r="7" spans="1:30" x14ac:dyDescent="0.25">
      <c r="A7" s="27" t="s">
        <v>31</v>
      </c>
      <c r="B7" s="27" t="s">
        <v>32</v>
      </c>
      <c r="C7" s="30"/>
      <c r="D7" s="29" t="s">
        <v>24</v>
      </c>
      <c r="E7" s="30" t="str">
        <f>VLOOKUP(D7,'listes complètes'!C2:H653,2,0)</f>
        <v>caplacizumab</v>
      </c>
      <c r="F7" s="30" t="s">
        <v>25</v>
      </c>
      <c r="G7" s="30" t="s">
        <v>26</v>
      </c>
      <c r="H7" s="31" t="s">
        <v>27</v>
      </c>
      <c r="I7" s="32"/>
      <c r="J7" s="33" t="e">
        <f>INDEX('listes complètes'!G$2:G695,MATCH( 'listes complètes'!$B$93,'listes complètes'!B2:B95,0))</f>
        <v>#VALUE!</v>
      </c>
      <c r="K7" s="33">
        <f>VLOOKUP(D7,'listes complètes'!$C$3:$H$65536,6,FALSE)</f>
        <v>3400894380573</v>
      </c>
      <c r="L7" s="33"/>
      <c r="M7" s="34"/>
      <c r="N7" s="33"/>
      <c r="O7" s="30"/>
      <c r="P7" s="34"/>
      <c r="Q7" s="30"/>
      <c r="R7" s="34"/>
      <c r="S7" s="40"/>
      <c r="T7" s="30"/>
      <c r="U7" s="40"/>
      <c r="V7" s="30"/>
      <c r="W7" s="40"/>
      <c r="X7" s="30"/>
      <c r="Y7" s="40"/>
      <c r="Z7" s="30"/>
      <c r="AA7" s="40"/>
      <c r="AB7" s="30"/>
      <c r="AC7" s="40"/>
      <c r="AD7" s="30"/>
    </row>
    <row r="8" spans="1:30" x14ac:dyDescent="0.25">
      <c r="A8" s="41"/>
      <c r="B8" s="41"/>
      <c r="C8" s="30"/>
      <c r="D8" s="29" t="s">
        <v>33</v>
      </c>
      <c r="E8" s="30" t="str">
        <f>VLOOKUP(D8,'listes complètes'!$C$3:$D$65536,2,FALSE)</f>
        <v>DCI test</v>
      </c>
      <c r="F8" s="30" t="s">
        <v>25</v>
      </c>
      <c r="G8" s="30" t="s">
        <v>34</v>
      </c>
      <c r="H8" s="31" t="str">
        <f>CONCATENATE(D8,F8,G8)</f>
        <v>Molecule testdispositif pèrenneindication test 1</v>
      </c>
      <c r="I8" s="32"/>
      <c r="J8" s="33" t="str">
        <f>INDEX('listes complètes'!B$2:G$696,MATCH(H8,'listes complètes'!B2:B666,0),6)</f>
        <v>test1</v>
      </c>
      <c r="K8" s="33">
        <f>VLOOKUP(D8,'listes complètes'!$C$3:$H$65536,6,FALSE)</f>
        <v>0</v>
      </c>
      <c r="L8" s="34"/>
      <c r="M8" s="34"/>
      <c r="N8" s="33"/>
      <c r="O8" s="30"/>
      <c r="P8" s="34"/>
      <c r="Q8" s="30"/>
      <c r="R8" s="34"/>
      <c r="S8" s="40"/>
      <c r="T8" s="30"/>
      <c r="U8" s="34"/>
      <c r="V8" s="30"/>
      <c r="W8" s="30"/>
      <c r="X8" s="30"/>
      <c r="Y8" s="30"/>
      <c r="Z8" s="30"/>
      <c r="AA8" s="30"/>
      <c r="AB8" s="30"/>
      <c r="AC8" s="30"/>
      <c r="AD8" s="30"/>
    </row>
    <row r="9" spans="1:30" x14ac:dyDescent="0.25">
      <c r="A9" s="41"/>
      <c r="B9" s="41"/>
      <c r="C9" s="30"/>
      <c r="D9" s="29" t="s">
        <v>33</v>
      </c>
      <c r="E9" s="30" t="str">
        <f>VLOOKUP(D9,'listes complètes'!$C$3:$D$65536,2,FALSE)</f>
        <v>DCI test</v>
      </c>
      <c r="F9" s="30" t="s">
        <v>35</v>
      </c>
      <c r="G9" s="30" t="s">
        <v>36</v>
      </c>
      <c r="H9" s="31" t="str">
        <f t="shared" ref="H9:H41" si="0">CONCATENATE(D9,F9,G9)</f>
        <v>Molecule testCohorteindication test 2</v>
      </c>
      <c r="I9" s="32"/>
      <c r="J9" s="33" t="str">
        <f>INDEX('listes complètes'!G$2:G$696,MATCH(H9,'listes complètes'!B$2:B667,0))</f>
        <v>test2</v>
      </c>
      <c r="K9" s="33">
        <f>VLOOKUP(D9,'listes complètes'!$C$3:$H$65536,6,FALSE)</f>
        <v>0</v>
      </c>
      <c r="L9" s="34"/>
      <c r="M9" s="34"/>
      <c r="N9" s="30"/>
      <c r="O9" s="30"/>
      <c r="P9" s="34"/>
      <c r="Q9" s="30"/>
      <c r="R9" s="42"/>
      <c r="S9" s="34"/>
      <c r="T9" s="30"/>
      <c r="U9" s="30"/>
      <c r="V9" s="30"/>
      <c r="W9" s="30"/>
      <c r="X9" s="30"/>
      <c r="Y9" s="30"/>
      <c r="Z9" s="30"/>
      <c r="AA9" s="30"/>
      <c r="AB9" s="30"/>
      <c r="AC9" s="30"/>
      <c r="AD9" s="30"/>
    </row>
    <row r="10" spans="1:30" x14ac:dyDescent="0.25">
      <c r="A10" s="41"/>
      <c r="B10" s="41"/>
      <c r="C10" s="30"/>
      <c r="D10" s="29" t="s">
        <v>24</v>
      </c>
      <c r="E10" s="30" t="str">
        <f>VLOOKUP(D10,'listes complètes'!$C$3:$D$65536,2,FALSE)</f>
        <v>caplacizumab</v>
      </c>
      <c r="F10" s="30" t="s">
        <v>25</v>
      </c>
      <c r="G10" s="30" t="s">
        <v>26</v>
      </c>
      <c r="H10" s="31" t="str">
        <f t="shared" si="0"/>
        <v>CABLIVI® 10 mg, poudre et solvant pour solution injectabledispositif pèrennetraitement des patients adultes présentant un épisode de purpura thrombotique thrombocytopénique acquis (PTTa) conjointement à un traitement par échanges plasmatiques et par immunosuppresseurs.</v>
      </c>
      <c r="I10" s="32"/>
      <c r="J10" s="33" t="e">
        <f t="array" ref="J10">INDEX('listes complètes'!G$2:G$696,MATCH(H9,'listes complètes'!B$2:B667,0))*INDEX('listes complètes'!G$2:G$696,MATCH(H10,'listes complètes'!B$2:B668,0))</f>
        <v>#VALUE!</v>
      </c>
      <c r="K10" s="33">
        <f>VLOOKUP(D10,'listes complètes'!$C$3:$H$65536,6,FALSE)</f>
        <v>3400894380573</v>
      </c>
      <c r="L10" s="34"/>
      <c r="M10" s="34"/>
      <c r="N10" s="30"/>
      <c r="O10" s="30"/>
      <c r="P10" s="34"/>
      <c r="Q10" s="30"/>
      <c r="R10" s="34"/>
      <c r="S10" s="34"/>
      <c r="T10" s="30"/>
      <c r="U10" s="30"/>
      <c r="V10" s="30"/>
      <c r="W10" s="30"/>
      <c r="X10" s="30"/>
      <c r="Y10" s="30"/>
      <c r="Z10" s="30"/>
      <c r="AA10" s="30"/>
      <c r="AB10" s="30"/>
      <c r="AC10" s="30"/>
      <c r="AD10" s="30"/>
    </row>
    <row r="11" spans="1:30" x14ac:dyDescent="0.25">
      <c r="A11" s="41"/>
      <c r="B11" s="41"/>
      <c r="C11" s="30"/>
      <c r="D11" s="29" t="s">
        <v>37</v>
      </c>
      <c r="E11" s="30" t="str">
        <f>VLOOKUP(D11,'listes complètes'!$C$3:$D$65536,2,FALSE)</f>
        <v>capsaïcine</v>
      </c>
      <c r="F11" s="30" t="s">
        <v>38</v>
      </c>
      <c r="G11" s="30" t="s">
        <v>39</v>
      </c>
      <c r="H11" s="31" t="str">
        <f t="shared" si="0"/>
        <v>ZOSTRIX 0,025%, crèmeNominativeDouleurs neuropathiques centrales,Après utilisation de tous les traitements y compris Qutenza (sauf si proche muqueuse ou tête).</v>
      </c>
      <c r="I11" s="32"/>
      <c r="J11" s="33" t="str">
        <f>VLOOKUP(H11,'listes complètes'!$A$3:$G$652,7,FALSE)</f>
        <v>NXXXX00</v>
      </c>
      <c r="K11" s="33">
        <f>VLOOKUP(D11,'listes complètes'!$C$3:$H$65536,6,FALSE)</f>
        <v>3400892970134</v>
      </c>
      <c r="L11" s="30"/>
      <c r="M11" s="34"/>
      <c r="N11" s="30"/>
      <c r="O11" s="30"/>
      <c r="P11" s="34"/>
      <c r="Q11" s="30"/>
      <c r="R11" s="34"/>
      <c r="S11" s="34"/>
      <c r="T11" s="30"/>
      <c r="U11" s="34"/>
      <c r="V11" s="30"/>
      <c r="W11" s="30"/>
      <c r="X11" s="30"/>
      <c r="Y11" s="30"/>
      <c r="Z11" s="30"/>
      <c r="AA11" s="30"/>
      <c r="AB11" s="30"/>
      <c r="AC11" s="30"/>
      <c r="AD11" s="30"/>
    </row>
    <row r="12" spans="1:30" x14ac:dyDescent="0.25">
      <c r="A12" s="27"/>
      <c r="B12" s="27"/>
      <c r="C12" s="30"/>
      <c r="D12" s="29" t="s">
        <v>37</v>
      </c>
      <c r="E12" s="30" t="str">
        <f>VLOOKUP(D12,'listes complètes'!$C$3:$D$65536,2,FALSE)</f>
        <v>capsaïcine</v>
      </c>
      <c r="F12" s="30" t="s">
        <v>38</v>
      </c>
      <c r="G12" s="30" t="s">
        <v>39</v>
      </c>
      <c r="H12" s="31" t="str">
        <f t="shared" si="0"/>
        <v>ZOSTRIX 0,025%, crèmeNominativeDouleurs neuropathiques centrales,Après utilisation de tous les traitements y compris Qutenza (sauf si proche muqueuse ou tête).</v>
      </c>
      <c r="I12" s="32"/>
      <c r="J12" s="33" t="str">
        <f>INDEX('listes complètes'!G$2:G$696,MATCH(H12,'listes complètes'!B$2:B669,0))</f>
        <v>NXXXX00</v>
      </c>
      <c r="K12" s="33">
        <f>VLOOKUP(D12,'listes complètes'!$C$3:$H$65536,6,FALSE)</f>
        <v>3400892970134</v>
      </c>
      <c r="L12" s="30"/>
      <c r="M12" s="34"/>
      <c r="N12" s="30"/>
      <c r="O12" s="30"/>
      <c r="P12" s="34"/>
      <c r="Q12" s="30"/>
      <c r="R12" s="42"/>
      <c r="S12" s="34"/>
      <c r="T12" s="30"/>
      <c r="U12" s="30"/>
      <c r="V12" s="30"/>
      <c r="W12" s="30"/>
      <c r="X12" s="30"/>
      <c r="Y12" s="30"/>
      <c r="Z12" s="30"/>
      <c r="AA12" s="30"/>
      <c r="AB12" s="30"/>
      <c r="AC12" s="30"/>
      <c r="AD12" s="30"/>
    </row>
    <row r="13" spans="1:30" x14ac:dyDescent="0.25">
      <c r="A13" s="27"/>
      <c r="B13" s="27"/>
      <c r="C13" s="30"/>
      <c r="D13" s="29"/>
      <c r="E13" s="30" t="e">
        <f>VLOOKUP(D13,'listes complètes'!$C$3:$D$65536,2,FALSE)</f>
        <v>#N/A</v>
      </c>
      <c r="F13" s="30"/>
      <c r="G13" s="30"/>
      <c r="H13" s="31" t="str">
        <f t="shared" si="0"/>
        <v/>
      </c>
      <c r="I13" s="32"/>
      <c r="J13" s="33" t="e">
        <f>VLOOKUP(H13,'listes complètes'!$A$3:$G$652,7,FALSE)</f>
        <v>#N/A</v>
      </c>
      <c r="K13" s="33" t="e">
        <f>VLOOKUP(D13,'listes complètes'!$C$3:$H$65536,6,FALSE)</f>
        <v>#N/A</v>
      </c>
      <c r="L13" s="30"/>
      <c r="M13" s="34"/>
      <c r="N13" s="30"/>
      <c r="O13" s="30"/>
      <c r="P13" s="34"/>
      <c r="Q13" s="30"/>
      <c r="R13" s="34"/>
      <c r="S13" s="30"/>
      <c r="T13" s="30"/>
      <c r="U13" s="30"/>
      <c r="V13" s="30"/>
      <c r="W13" s="30"/>
      <c r="X13" s="30"/>
      <c r="Y13" s="30"/>
      <c r="Z13" s="30"/>
      <c r="AA13" s="30"/>
      <c r="AB13" s="30"/>
      <c r="AC13" s="30"/>
      <c r="AD13" s="30"/>
    </row>
    <row r="14" spans="1:30" x14ac:dyDescent="0.25">
      <c r="A14" s="27"/>
      <c r="B14" s="27"/>
      <c r="C14" s="30"/>
      <c r="D14" s="29"/>
      <c r="E14" s="30" t="e">
        <f>VLOOKUP(D14,'listes complètes'!$C$3:$D$65536,2,FALSE)</f>
        <v>#N/A</v>
      </c>
      <c r="F14" s="30"/>
      <c r="G14" s="30"/>
      <c r="H14" s="31" t="str">
        <f t="shared" si="0"/>
        <v/>
      </c>
      <c r="I14" s="32"/>
      <c r="J14" s="33" t="e">
        <f>VLOOKUP(H14,'listes complètes'!$A$3:$G$652,7,FALSE)</f>
        <v>#N/A</v>
      </c>
      <c r="K14" s="33" t="e">
        <f>VLOOKUP(D14,'listes complètes'!$C$3:$H$65536,6,FALSE)</f>
        <v>#N/A</v>
      </c>
      <c r="L14" s="30"/>
      <c r="M14" s="34"/>
      <c r="N14" s="30"/>
      <c r="O14" s="30"/>
      <c r="P14" s="34"/>
      <c r="Q14" s="30"/>
      <c r="R14" s="34"/>
      <c r="S14" s="30"/>
      <c r="T14" s="30"/>
      <c r="U14" s="30"/>
      <c r="V14" s="30"/>
      <c r="W14" s="30"/>
      <c r="X14" s="30"/>
      <c r="Y14" s="30"/>
      <c r="Z14" s="30"/>
      <c r="AA14" s="30"/>
      <c r="AB14" s="30"/>
      <c r="AC14" s="30"/>
      <c r="AD14" s="30"/>
    </row>
    <row r="15" spans="1:30" x14ac:dyDescent="0.25">
      <c r="A15" s="27"/>
      <c r="B15" s="27"/>
      <c r="C15" s="30"/>
      <c r="D15" s="29"/>
      <c r="E15" s="30" t="e">
        <f>VLOOKUP(D15,'listes complètes'!$C$3:$D$65536,2,FALSE)</f>
        <v>#N/A</v>
      </c>
      <c r="F15" s="30"/>
      <c r="G15" s="30"/>
      <c r="H15" s="31" t="str">
        <f t="shared" si="0"/>
        <v/>
      </c>
      <c r="I15" s="32"/>
      <c r="J15" s="33" t="e">
        <f>VLOOKUP(H15,'listes complètes'!$A$3:$G$652,7,FALSE)</f>
        <v>#N/A</v>
      </c>
      <c r="K15" s="33" t="e">
        <f>VLOOKUP(D15,'listes complètes'!$C$3:$H$65536,6,FALSE)</f>
        <v>#N/A</v>
      </c>
      <c r="L15" s="30"/>
      <c r="M15" s="34"/>
      <c r="N15" s="33"/>
      <c r="O15" s="30"/>
      <c r="P15" s="34"/>
      <c r="Q15" s="30"/>
      <c r="R15" s="42"/>
      <c r="S15" s="34"/>
      <c r="T15" s="30"/>
      <c r="U15" s="30"/>
      <c r="V15" s="30"/>
      <c r="W15" s="30"/>
      <c r="X15" s="30"/>
      <c r="Y15" s="30"/>
      <c r="Z15" s="30"/>
      <c r="AA15" s="30"/>
      <c r="AB15" s="30"/>
      <c r="AC15" s="30"/>
      <c r="AD15" s="30"/>
    </row>
    <row r="16" spans="1:30" x14ac:dyDescent="0.25">
      <c r="A16" s="27"/>
      <c r="B16" s="27"/>
      <c r="C16" s="30"/>
      <c r="D16" s="29"/>
      <c r="E16" s="30" t="e">
        <f>VLOOKUP(D16,'listes complètes'!$C$3:$D$65536,2,FALSE)</f>
        <v>#N/A</v>
      </c>
      <c r="F16" s="30"/>
      <c r="G16" s="30"/>
      <c r="H16" s="31" t="str">
        <f t="shared" si="0"/>
        <v/>
      </c>
      <c r="I16" s="32"/>
      <c r="J16" s="33" t="e">
        <f>VLOOKUP(H16,'listes complètes'!$A$3:$G$652,7,FALSE)</f>
        <v>#N/A</v>
      </c>
      <c r="K16" s="33" t="e">
        <f>VLOOKUP(D16,'listes complètes'!$C$3:$H$65536,6,FALSE)</f>
        <v>#N/A</v>
      </c>
      <c r="L16" s="30"/>
      <c r="M16" s="34"/>
      <c r="N16" s="30"/>
      <c r="O16" s="30"/>
      <c r="P16" s="34"/>
      <c r="Q16" s="30"/>
      <c r="R16" s="42"/>
      <c r="S16" s="34"/>
      <c r="T16" s="30"/>
      <c r="U16" s="34"/>
      <c r="V16" s="30"/>
      <c r="W16" s="30"/>
      <c r="X16" s="30"/>
      <c r="Y16" s="30"/>
      <c r="Z16" s="30"/>
      <c r="AA16" s="30"/>
      <c r="AB16" s="30"/>
      <c r="AC16" s="30"/>
      <c r="AD16" s="30"/>
    </row>
    <row r="17" spans="1:30" x14ac:dyDescent="0.25">
      <c r="A17" s="27"/>
      <c r="B17" s="27"/>
      <c r="C17" s="30"/>
      <c r="D17" s="29"/>
      <c r="E17" s="30" t="e">
        <f>VLOOKUP(D17,'listes complètes'!$C$3:$D$65536,2,FALSE)</f>
        <v>#N/A</v>
      </c>
      <c r="F17" s="30"/>
      <c r="G17" s="30"/>
      <c r="H17" s="31"/>
      <c r="I17" s="32"/>
      <c r="J17" s="33" t="e">
        <f>VLOOKUP(H17,'listes complètes'!$A$3:$G$652,7,FALSE)</f>
        <v>#N/A</v>
      </c>
      <c r="K17" s="33" t="e">
        <f>VLOOKUP(D17,'listes complètes'!$C$3:$H$65536,6,FALSE)</f>
        <v>#N/A</v>
      </c>
      <c r="L17" s="30"/>
      <c r="M17" s="34"/>
      <c r="N17" s="30"/>
      <c r="O17" s="30"/>
      <c r="P17" s="34"/>
      <c r="Q17" s="30"/>
      <c r="R17" s="34"/>
      <c r="S17" s="34"/>
      <c r="T17" s="30"/>
      <c r="U17" s="30"/>
      <c r="V17" s="30"/>
      <c r="W17" s="30"/>
      <c r="X17" s="30"/>
      <c r="Y17" s="30"/>
      <c r="Z17" s="30"/>
      <c r="AA17" s="30"/>
      <c r="AB17" s="30"/>
      <c r="AC17" s="30"/>
      <c r="AD17" s="30"/>
    </row>
    <row r="18" spans="1:30" x14ac:dyDescent="0.25">
      <c r="A18" s="41"/>
      <c r="B18" s="41"/>
      <c r="C18" s="30"/>
      <c r="D18" s="29"/>
      <c r="E18" s="30" t="e">
        <f>VLOOKUP(D18,'listes complètes'!$C$3:$D$65536,2,FALSE)</f>
        <v>#N/A</v>
      </c>
      <c r="F18" s="30"/>
      <c r="G18" s="30"/>
      <c r="H18" s="31" t="str">
        <f t="shared" si="0"/>
        <v/>
      </c>
      <c r="I18" s="32"/>
      <c r="J18" s="33" t="e">
        <f>VLOOKUP(H18,'listes complètes'!$A$3:$G$652,7,FALSE)</f>
        <v>#N/A</v>
      </c>
      <c r="K18" s="33" t="e">
        <f>VLOOKUP(D18,'listes complètes'!$C$3:$H$65536,6,FALSE)</f>
        <v>#N/A</v>
      </c>
      <c r="L18" s="30"/>
      <c r="M18" s="34"/>
      <c r="N18" s="30"/>
      <c r="O18" s="30"/>
      <c r="P18" s="34"/>
      <c r="Q18" s="30"/>
      <c r="R18" s="42"/>
      <c r="S18" s="34"/>
      <c r="T18" s="30"/>
      <c r="U18" s="30"/>
      <c r="V18" s="30"/>
      <c r="W18" s="30"/>
      <c r="X18" s="30"/>
      <c r="Y18" s="30"/>
      <c r="Z18" s="30"/>
      <c r="AA18" s="30"/>
      <c r="AB18" s="30"/>
      <c r="AC18" s="30"/>
      <c r="AD18" s="30"/>
    </row>
    <row r="19" spans="1:30" x14ac:dyDescent="0.25">
      <c r="A19" s="30"/>
      <c r="B19" s="30"/>
      <c r="C19" s="30"/>
      <c r="D19" s="29"/>
      <c r="E19" s="30" t="e">
        <f>VLOOKUP(D19,'listes complètes'!$C$3:$D$65536,2,FALSE)</f>
        <v>#N/A</v>
      </c>
      <c r="F19" s="30"/>
      <c r="G19" s="30"/>
      <c r="H19" s="43" t="str">
        <f t="shared" si="0"/>
        <v/>
      </c>
      <c r="I19" s="32"/>
      <c r="J19" s="33" t="e">
        <f>VLOOKUP(H19,'listes complètes'!$A$3:$G$652,7,FALSE)</f>
        <v>#N/A</v>
      </c>
      <c r="K19" s="33" t="e">
        <f>VLOOKUP(D19,'listes complètes'!$C$3:$H$65536,6,FALSE)</f>
        <v>#N/A</v>
      </c>
      <c r="L19" s="30"/>
      <c r="M19" s="34"/>
      <c r="N19" s="30"/>
      <c r="O19" s="30"/>
      <c r="P19" s="30"/>
      <c r="Q19" s="30"/>
      <c r="R19" s="30"/>
      <c r="S19" s="30"/>
      <c r="T19" s="30"/>
      <c r="U19" s="30"/>
      <c r="V19" s="30"/>
      <c r="W19" s="30"/>
      <c r="X19" s="30"/>
      <c r="Y19" s="30"/>
      <c r="Z19" s="30"/>
      <c r="AA19" s="30"/>
      <c r="AB19" s="30"/>
      <c r="AC19" s="30"/>
      <c r="AD19" s="30"/>
    </row>
    <row r="20" spans="1:30" x14ac:dyDescent="0.25">
      <c r="A20" s="30"/>
      <c r="B20" s="30"/>
      <c r="C20" s="30"/>
      <c r="D20" s="29"/>
      <c r="E20" s="30" t="e">
        <f>VLOOKUP(D20,'listes complètes'!$C$3:$D$65536,2,FALSE)</f>
        <v>#N/A</v>
      </c>
      <c r="F20" s="30"/>
      <c r="G20" s="30"/>
      <c r="H20" s="43" t="str">
        <f t="shared" si="0"/>
        <v/>
      </c>
      <c r="I20" s="32"/>
      <c r="J20" s="33" t="e">
        <f>VLOOKUP(H20,'listes complètes'!$A$3:$G$652,7,FALSE)</f>
        <v>#N/A</v>
      </c>
      <c r="K20" s="33" t="e">
        <f>VLOOKUP(D20,'listes complètes'!$C$3:$H$65536,6,FALSE)</f>
        <v>#N/A</v>
      </c>
      <c r="L20" s="30"/>
      <c r="M20" s="34"/>
      <c r="N20" s="30"/>
      <c r="O20" s="30"/>
      <c r="P20" s="30"/>
      <c r="Q20" s="30"/>
      <c r="R20" s="30"/>
      <c r="S20" s="30"/>
      <c r="T20" s="30"/>
      <c r="U20" s="30"/>
      <c r="V20" s="30"/>
      <c r="W20" s="30"/>
      <c r="X20" s="30"/>
      <c r="Y20" s="30"/>
      <c r="Z20" s="30"/>
      <c r="AA20" s="30"/>
      <c r="AB20" s="30"/>
      <c r="AC20" s="30"/>
      <c r="AD20" s="30"/>
    </row>
    <row r="21" spans="1:30" x14ac:dyDescent="0.25">
      <c r="A21" s="30"/>
      <c r="B21" s="30"/>
      <c r="C21" s="30"/>
      <c r="D21" s="29"/>
      <c r="E21" s="30" t="e">
        <f>VLOOKUP(D21,'listes complètes'!$C$3:$D$65536,2,FALSE)</f>
        <v>#N/A</v>
      </c>
      <c r="F21" s="30"/>
      <c r="G21" s="30"/>
      <c r="H21" s="43" t="str">
        <f t="shared" si="0"/>
        <v/>
      </c>
      <c r="I21" s="32"/>
      <c r="J21" s="33" t="e">
        <f>VLOOKUP(H21,'listes complètes'!$A$3:$G$652,7,FALSE)</f>
        <v>#N/A</v>
      </c>
      <c r="K21" s="33" t="e">
        <f>VLOOKUP(D21,'listes complètes'!$C$3:$H$65536,6,FALSE)</f>
        <v>#N/A</v>
      </c>
      <c r="L21" s="30"/>
      <c r="M21" s="34"/>
      <c r="N21" s="30"/>
      <c r="O21" s="30"/>
      <c r="P21" s="30"/>
      <c r="Q21" s="30"/>
      <c r="R21" s="30"/>
      <c r="S21" s="30"/>
      <c r="T21" s="30"/>
      <c r="U21" s="30"/>
      <c r="V21" s="30"/>
      <c r="W21" s="30"/>
      <c r="X21" s="30"/>
      <c r="Y21" s="30"/>
      <c r="Z21" s="30"/>
      <c r="AA21" s="30"/>
      <c r="AB21" s="30"/>
      <c r="AC21" s="30"/>
      <c r="AD21" s="30"/>
    </row>
    <row r="22" spans="1:30" x14ac:dyDescent="0.25">
      <c r="A22" s="30"/>
      <c r="B22" s="30"/>
      <c r="C22" s="30"/>
      <c r="D22" s="29"/>
      <c r="E22" s="30" t="e">
        <f>VLOOKUP(D22,'listes complètes'!$C$3:$D$65536,2,FALSE)</f>
        <v>#N/A</v>
      </c>
      <c r="F22" s="30"/>
      <c r="G22" s="30"/>
      <c r="H22" s="43" t="str">
        <f t="shared" si="0"/>
        <v/>
      </c>
      <c r="I22" s="32"/>
      <c r="J22" s="33" t="e">
        <f>VLOOKUP(H22,'listes complètes'!$A$3:$G$652,7,FALSE)</f>
        <v>#N/A</v>
      </c>
      <c r="K22" s="33" t="e">
        <f>VLOOKUP(D22,'listes complètes'!$C$3:$H$65536,6,FALSE)</f>
        <v>#N/A</v>
      </c>
      <c r="L22" s="30"/>
      <c r="M22" s="34"/>
      <c r="N22" s="30"/>
      <c r="O22" s="30"/>
      <c r="P22" s="30"/>
      <c r="Q22" s="30"/>
      <c r="R22" s="30"/>
      <c r="S22" s="30"/>
      <c r="T22" s="30"/>
      <c r="U22" s="30"/>
      <c r="V22" s="30"/>
      <c r="W22" s="30"/>
      <c r="X22" s="30"/>
      <c r="Y22" s="30"/>
      <c r="Z22" s="30"/>
      <c r="AA22" s="30"/>
      <c r="AB22" s="30"/>
      <c r="AC22" s="30"/>
      <c r="AD22" s="30"/>
    </row>
    <row r="23" spans="1:30" x14ac:dyDescent="0.25">
      <c r="A23" s="30"/>
      <c r="B23" s="30"/>
      <c r="C23" s="30"/>
      <c r="D23" s="29"/>
      <c r="E23" s="30" t="e">
        <f>VLOOKUP(D23,'listes complètes'!$C$3:$D$65536,2,FALSE)</f>
        <v>#N/A</v>
      </c>
      <c r="F23" s="30"/>
      <c r="G23" s="30"/>
      <c r="H23" s="43" t="str">
        <f t="shared" si="0"/>
        <v/>
      </c>
      <c r="I23" s="32"/>
      <c r="J23" s="33" t="e">
        <f>VLOOKUP(H23,'listes complètes'!$A$3:$G$652,7,FALSE)</f>
        <v>#N/A</v>
      </c>
      <c r="K23" s="33" t="e">
        <f>VLOOKUP(D23,'listes complètes'!$C$3:$H$65536,6,FALSE)</f>
        <v>#N/A</v>
      </c>
      <c r="L23" s="30"/>
      <c r="M23" s="34"/>
      <c r="N23" s="30"/>
      <c r="O23" s="30"/>
      <c r="P23" s="30"/>
      <c r="Q23" s="30"/>
      <c r="R23" s="30"/>
      <c r="S23" s="30"/>
      <c r="T23" s="30"/>
      <c r="U23" s="30"/>
      <c r="V23" s="30"/>
      <c r="W23" s="30"/>
      <c r="X23" s="30"/>
      <c r="Y23" s="30"/>
      <c r="Z23" s="30"/>
      <c r="AA23" s="30"/>
      <c r="AB23" s="30"/>
      <c r="AC23" s="30"/>
      <c r="AD23" s="30"/>
    </row>
    <row r="24" spans="1:30" x14ac:dyDescent="0.25">
      <c r="A24" s="30"/>
      <c r="B24" s="30"/>
      <c r="C24" s="30"/>
      <c r="D24" s="29"/>
      <c r="E24" s="30" t="e">
        <f>VLOOKUP(D24,'listes complètes'!$C$3:$D$65536,2,FALSE)</f>
        <v>#N/A</v>
      </c>
      <c r="F24" s="30"/>
      <c r="G24" s="30"/>
      <c r="H24" s="43" t="str">
        <f t="shared" si="0"/>
        <v/>
      </c>
      <c r="I24" s="32"/>
      <c r="J24" s="33" t="e">
        <f>VLOOKUP(H24,'listes complètes'!$A$3:$G$652,7,FALSE)</f>
        <v>#N/A</v>
      </c>
      <c r="K24" s="33" t="e">
        <f>VLOOKUP(D24,'listes complètes'!$C$3:$H$65536,6,FALSE)</f>
        <v>#N/A</v>
      </c>
      <c r="L24" s="30"/>
      <c r="M24" s="34"/>
      <c r="N24" s="30"/>
      <c r="O24" s="30"/>
      <c r="P24" s="30"/>
      <c r="Q24" s="30"/>
      <c r="R24" s="30"/>
      <c r="S24" s="30"/>
      <c r="T24" s="30"/>
      <c r="U24" s="30"/>
      <c r="V24" s="30"/>
      <c r="W24" s="30"/>
      <c r="X24" s="30"/>
      <c r="Y24" s="30"/>
      <c r="Z24" s="30"/>
      <c r="AA24" s="30"/>
      <c r="AB24" s="30"/>
      <c r="AC24" s="30"/>
      <c r="AD24" s="30"/>
    </row>
    <row r="25" spans="1:30" x14ac:dyDescent="0.25">
      <c r="A25" s="30"/>
      <c r="B25" s="30"/>
      <c r="C25" s="30"/>
      <c r="D25" s="29"/>
      <c r="E25" s="30" t="e">
        <f>VLOOKUP(D25,'listes complètes'!$C$3:$D$65536,2,FALSE)</f>
        <v>#N/A</v>
      </c>
      <c r="F25" s="30"/>
      <c r="G25" s="30"/>
      <c r="H25" s="43" t="str">
        <f t="shared" si="0"/>
        <v/>
      </c>
      <c r="I25" s="32"/>
      <c r="J25" s="33" t="e">
        <f>VLOOKUP(H25,'listes complètes'!$A$3:$G$652,7,FALSE)</f>
        <v>#N/A</v>
      </c>
      <c r="K25" s="33" t="e">
        <f>VLOOKUP(D25,'listes complètes'!$C$3:$H$65536,6,FALSE)</f>
        <v>#N/A</v>
      </c>
      <c r="L25" s="30"/>
      <c r="M25" s="34"/>
      <c r="N25" s="30"/>
      <c r="O25" s="30"/>
      <c r="P25" s="30"/>
      <c r="Q25" s="30"/>
      <c r="R25" s="30"/>
      <c r="S25" s="30"/>
      <c r="T25" s="30"/>
      <c r="U25" s="30"/>
      <c r="V25" s="30"/>
      <c r="W25" s="30"/>
      <c r="X25" s="30"/>
      <c r="Y25" s="30"/>
      <c r="Z25" s="30"/>
      <c r="AA25" s="30"/>
      <c r="AB25" s="30"/>
      <c r="AC25" s="30"/>
      <c r="AD25" s="30"/>
    </row>
    <row r="26" spans="1:30" x14ac:dyDescent="0.25">
      <c r="A26" s="30"/>
      <c r="B26" s="30"/>
      <c r="C26" s="30"/>
      <c r="D26" s="29"/>
      <c r="E26" s="30" t="e">
        <f>VLOOKUP(D26,'listes complètes'!$C$3:$D$65536,2,FALSE)</f>
        <v>#N/A</v>
      </c>
      <c r="F26" s="30"/>
      <c r="G26" s="30"/>
      <c r="H26" s="43" t="str">
        <f t="shared" si="0"/>
        <v/>
      </c>
      <c r="I26" s="32"/>
      <c r="J26" s="33" t="e">
        <f>VLOOKUP(H26,'listes complètes'!$A$3:$G$652,7,FALSE)</f>
        <v>#N/A</v>
      </c>
      <c r="K26" s="33" t="e">
        <f>VLOOKUP(D26,'listes complètes'!$C$3:$H$65536,6,FALSE)</f>
        <v>#N/A</v>
      </c>
      <c r="L26" s="30"/>
      <c r="M26" s="34"/>
      <c r="N26" s="30"/>
      <c r="O26" s="30"/>
      <c r="P26" s="30"/>
      <c r="Q26" s="30"/>
      <c r="R26" s="30"/>
      <c r="S26" s="30"/>
      <c r="T26" s="30"/>
      <c r="U26" s="30"/>
      <c r="V26" s="30"/>
      <c r="W26" s="30"/>
      <c r="X26" s="30"/>
      <c r="Y26" s="30"/>
      <c r="Z26" s="30"/>
      <c r="AA26" s="30"/>
      <c r="AB26" s="30"/>
      <c r="AC26" s="30"/>
      <c r="AD26" s="30"/>
    </row>
    <row r="27" spans="1:30" x14ac:dyDescent="0.25">
      <c r="A27" s="30"/>
      <c r="B27" s="30"/>
      <c r="C27" s="30"/>
      <c r="D27" s="29"/>
      <c r="E27" s="30" t="e">
        <f>VLOOKUP(D27,'listes complètes'!$C$3:$D$65536,2,FALSE)</f>
        <v>#N/A</v>
      </c>
      <c r="F27" s="30"/>
      <c r="G27" s="30"/>
      <c r="H27" s="43" t="str">
        <f t="shared" si="0"/>
        <v/>
      </c>
      <c r="I27" s="32"/>
      <c r="J27" s="33" t="e">
        <f>VLOOKUP(H27,'listes complètes'!$A$3:$G$652,7,FALSE)</f>
        <v>#N/A</v>
      </c>
      <c r="K27" s="33" t="e">
        <f>VLOOKUP(D27,'listes complètes'!$C$3:$H$65536,6,FALSE)</f>
        <v>#N/A</v>
      </c>
      <c r="L27" s="30"/>
      <c r="M27" s="34"/>
      <c r="N27" s="30"/>
      <c r="O27" s="30"/>
      <c r="P27" s="30"/>
      <c r="Q27" s="30"/>
      <c r="R27" s="30"/>
      <c r="S27" s="30"/>
      <c r="T27" s="30"/>
      <c r="U27" s="30"/>
      <c r="V27" s="30"/>
      <c r="W27" s="30"/>
      <c r="X27" s="30"/>
      <c r="Y27" s="30"/>
      <c r="Z27" s="30"/>
      <c r="AA27" s="30"/>
      <c r="AB27" s="30"/>
      <c r="AC27" s="30"/>
      <c r="AD27" s="30"/>
    </row>
    <row r="28" spans="1:30" x14ac:dyDescent="0.25">
      <c r="A28" s="30"/>
      <c r="B28" s="30"/>
      <c r="C28" s="30"/>
      <c r="D28" s="29"/>
      <c r="E28" s="30" t="e">
        <f>VLOOKUP(D28,'listes complètes'!$C$3:$D$65536,2,FALSE)</f>
        <v>#N/A</v>
      </c>
      <c r="F28" s="30"/>
      <c r="G28" s="30"/>
      <c r="H28" s="43" t="str">
        <f t="shared" si="0"/>
        <v/>
      </c>
      <c r="I28" s="32"/>
      <c r="J28" s="33" t="e">
        <f>VLOOKUP(H28,'listes complètes'!$A$3:$G$652,7,FALSE)</f>
        <v>#N/A</v>
      </c>
      <c r="K28" s="33" t="e">
        <f>VLOOKUP(D28,'listes complètes'!$C$3:$H$65536,6,FALSE)</f>
        <v>#N/A</v>
      </c>
      <c r="L28" s="30"/>
      <c r="M28" s="34"/>
      <c r="N28" s="30"/>
      <c r="O28" s="30"/>
      <c r="P28" s="30"/>
      <c r="Q28" s="30"/>
      <c r="R28" s="30"/>
      <c r="S28" s="30"/>
      <c r="T28" s="30"/>
      <c r="U28" s="30"/>
      <c r="V28" s="30"/>
      <c r="W28" s="30"/>
      <c r="X28" s="30"/>
      <c r="Y28" s="30"/>
      <c r="Z28" s="30"/>
      <c r="AA28" s="30"/>
      <c r="AB28" s="30"/>
      <c r="AC28" s="30"/>
      <c r="AD28" s="30"/>
    </row>
    <row r="29" spans="1:30" x14ac:dyDescent="0.25">
      <c r="A29" s="30"/>
      <c r="B29" s="30"/>
      <c r="C29" s="30"/>
      <c r="D29" s="29"/>
      <c r="E29" s="30" t="e">
        <f>VLOOKUP(D29,'listes complètes'!$C$3:$D$65536,2,FALSE)</f>
        <v>#N/A</v>
      </c>
      <c r="F29" s="30"/>
      <c r="G29" s="30"/>
      <c r="H29" s="43" t="str">
        <f t="shared" si="0"/>
        <v/>
      </c>
      <c r="I29" s="32"/>
      <c r="J29" s="33" t="e">
        <f>VLOOKUP(H29,'listes complètes'!$A$3:$G$652,7,FALSE)</f>
        <v>#N/A</v>
      </c>
      <c r="K29" s="33" t="e">
        <f>VLOOKUP(D29,'listes complètes'!$C$3:$H$65536,6,FALSE)</f>
        <v>#N/A</v>
      </c>
      <c r="L29" s="30"/>
      <c r="M29" s="34"/>
      <c r="N29" s="30"/>
      <c r="O29" s="30"/>
      <c r="P29" s="30"/>
      <c r="Q29" s="30"/>
      <c r="R29" s="30"/>
      <c r="S29" s="30"/>
      <c r="T29" s="30"/>
      <c r="U29" s="30"/>
      <c r="V29" s="30"/>
      <c r="W29" s="30"/>
      <c r="X29" s="30"/>
      <c r="Y29" s="30"/>
      <c r="Z29" s="30"/>
      <c r="AA29" s="30"/>
      <c r="AB29" s="30"/>
      <c r="AC29" s="30"/>
      <c r="AD29" s="30"/>
    </row>
    <row r="30" spans="1:30" x14ac:dyDescent="0.25">
      <c r="A30" s="30"/>
      <c r="B30" s="30"/>
      <c r="C30" s="30"/>
      <c r="D30" s="29"/>
      <c r="E30" s="30" t="e">
        <f>VLOOKUP(D30,'listes complètes'!$C$3:$D$65536,2,FALSE)</f>
        <v>#N/A</v>
      </c>
      <c r="F30" s="30"/>
      <c r="G30" s="30"/>
      <c r="H30" s="43" t="str">
        <f t="shared" si="0"/>
        <v/>
      </c>
      <c r="I30" s="32"/>
      <c r="J30" s="33" t="e">
        <f>VLOOKUP(H30,'listes complètes'!$A$3:$G$652,7,FALSE)</f>
        <v>#N/A</v>
      </c>
      <c r="K30" s="33" t="e">
        <f>VLOOKUP(D30,'listes complètes'!$C$3:$H$65536,6,FALSE)</f>
        <v>#N/A</v>
      </c>
      <c r="L30" s="30"/>
      <c r="M30" s="34"/>
      <c r="N30" s="30"/>
      <c r="O30" s="30"/>
      <c r="P30" s="30"/>
      <c r="Q30" s="30"/>
      <c r="R30" s="30"/>
      <c r="S30" s="30"/>
      <c r="T30" s="30"/>
      <c r="U30" s="30"/>
      <c r="V30" s="30"/>
      <c r="W30" s="30"/>
      <c r="X30" s="30"/>
      <c r="Y30" s="30"/>
      <c r="Z30" s="30"/>
      <c r="AA30" s="30"/>
      <c r="AB30" s="30"/>
      <c r="AC30" s="30"/>
      <c r="AD30" s="30"/>
    </row>
    <row r="31" spans="1:30" x14ac:dyDescent="0.25">
      <c r="A31" s="30"/>
      <c r="B31" s="30"/>
      <c r="C31" s="30"/>
      <c r="D31" s="29"/>
      <c r="E31" s="30" t="e">
        <f>VLOOKUP(D31,'listes complètes'!$C$3:$D$65536,2,FALSE)</f>
        <v>#N/A</v>
      </c>
      <c r="F31" s="30"/>
      <c r="G31" s="30"/>
      <c r="H31" s="43" t="str">
        <f t="shared" si="0"/>
        <v/>
      </c>
      <c r="I31" s="32"/>
      <c r="J31" s="33" t="e">
        <f>VLOOKUP(H31,'listes complètes'!$A$3:$G$652,7,FALSE)</f>
        <v>#N/A</v>
      </c>
      <c r="K31" s="33" t="e">
        <f>VLOOKUP(D31,'listes complètes'!$C$3:$H$65536,6,FALSE)</f>
        <v>#N/A</v>
      </c>
      <c r="L31" s="30"/>
      <c r="M31" s="34"/>
      <c r="N31" s="30"/>
      <c r="O31" s="30"/>
      <c r="P31" s="30"/>
      <c r="Q31" s="30"/>
      <c r="R31" s="30"/>
      <c r="S31" s="30"/>
      <c r="T31" s="30"/>
      <c r="U31" s="30"/>
      <c r="V31" s="30"/>
      <c r="W31" s="30"/>
      <c r="X31" s="30"/>
      <c r="Y31" s="30"/>
      <c r="Z31" s="30"/>
      <c r="AA31" s="30"/>
      <c r="AB31" s="30"/>
      <c r="AC31" s="30"/>
      <c r="AD31" s="30"/>
    </row>
    <row r="32" spans="1:30" x14ac:dyDescent="0.25">
      <c r="A32" s="30"/>
      <c r="B32" s="30"/>
      <c r="C32" s="30"/>
      <c r="D32" s="29"/>
      <c r="E32" s="30" t="e">
        <f>VLOOKUP(D32,'listes complètes'!$C$3:$D$65536,2,FALSE)</f>
        <v>#N/A</v>
      </c>
      <c r="F32" s="30"/>
      <c r="G32" s="30"/>
      <c r="H32" s="43" t="str">
        <f t="shared" si="0"/>
        <v/>
      </c>
      <c r="I32" s="32"/>
      <c r="J32" s="33" t="e">
        <f>VLOOKUP(H32,'listes complètes'!$A$3:$G$652,7,FALSE)</f>
        <v>#N/A</v>
      </c>
      <c r="K32" s="33" t="e">
        <f>VLOOKUP(D32,'listes complètes'!$C$3:$H$65536,6,FALSE)</f>
        <v>#N/A</v>
      </c>
      <c r="L32" s="30"/>
      <c r="M32" s="34"/>
      <c r="N32" s="30"/>
      <c r="O32" s="30"/>
      <c r="P32" s="30"/>
      <c r="Q32" s="30"/>
      <c r="R32" s="30"/>
      <c r="S32" s="30"/>
      <c r="T32" s="30"/>
      <c r="U32" s="30"/>
      <c r="V32" s="30"/>
      <c r="W32" s="30"/>
      <c r="X32" s="30"/>
      <c r="Y32" s="30"/>
      <c r="Z32" s="30"/>
      <c r="AA32" s="30"/>
      <c r="AB32" s="30"/>
      <c r="AC32" s="30"/>
      <c r="AD32" s="30"/>
    </row>
    <row r="33" spans="1:30" x14ac:dyDescent="0.25">
      <c r="A33" s="30"/>
      <c r="B33" s="30"/>
      <c r="C33" s="30"/>
      <c r="D33" s="29"/>
      <c r="E33" s="30" t="e">
        <f>VLOOKUP(D33,'listes complètes'!$C$3:$D$65536,2,FALSE)</f>
        <v>#N/A</v>
      </c>
      <c r="F33" s="30"/>
      <c r="G33" s="30"/>
      <c r="H33" s="43" t="str">
        <f t="shared" si="0"/>
        <v/>
      </c>
      <c r="I33" s="32"/>
      <c r="J33" s="33" t="e">
        <f>VLOOKUP(H33,'listes complètes'!$A$3:$G$652,7,FALSE)</f>
        <v>#N/A</v>
      </c>
      <c r="K33" s="33" t="e">
        <f>VLOOKUP(D33,'listes complètes'!$C$3:$H$65536,6,FALSE)</f>
        <v>#N/A</v>
      </c>
      <c r="L33" s="30"/>
      <c r="M33" s="34"/>
      <c r="N33" s="30"/>
      <c r="O33" s="30"/>
      <c r="P33" s="30"/>
      <c r="Q33" s="30"/>
      <c r="R33" s="30"/>
      <c r="S33" s="30"/>
      <c r="T33" s="30"/>
      <c r="U33" s="30"/>
      <c r="V33" s="30"/>
      <c r="W33" s="30"/>
      <c r="X33" s="30"/>
      <c r="Y33" s="30"/>
      <c r="Z33" s="30"/>
      <c r="AA33" s="30"/>
      <c r="AB33" s="30"/>
      <c r="AC33" s="30"/>
      <c r="AD33" s="30"/>
    </row>
    <row r="34" spans="1:30" x14ac:dyDescent="0.25">
      <c r="A34" s="30"/>
      <c r="B34" s="30"/>
      <c r="C34" s="30"/>
      <c r="D34" s="29"/>
      <c r="E34" s="30" t="e">
        <f>VLOOKUP(D34,'listes complètes'!$C$3:$D$65536,2,FALSE)</f>
        <v>#N/A</v>
      </c>
      <c r="F34" s="30"/>
      <c r="G34" s="30"/>
      <c r="H34" s="43" t="str">
        <f t="shared" si="0"/>
        <v/>
      </c>
      <c r="I34" s="32"/>
      <c r="J34" s="33" t="e">
        <f>VLOOKUP(H34,'listes complètes'!$A$3:$G$652,7,FALSE)</f>
        <v>#N/A</v>
      </c>
      <c r="K34" s="33" t="e">
        <f>VLOOKUP(D34,'listes complètes'!$C$3:$H$65536,6,FALSE)</f>
        <v>#N/A</v>
      </c>
      <c r="L34" s="30"/>
      <c r="M34" s="34"/>
      <c r="N34" s="30"/>
      <c r="O34" s="30"/>
      <c r="P34" s="30"/>
      <c r="Q34" s="30"/>
      <c r="R34" s="30"/>
      <c r="S34" s="30"/>
      <c r="T34" s="30"/>
      <c r="U34" s="30"/>
      <c r="V34" s="30"/>
      <c r="W34" s="30"/>
      <c r="X34" s="30"/>
      <c r="Y34" s="30"/>
      <c r="Z34" s="30"/>
      <c r="AA34" s="30"/>
      <c r="AB34" s="30"/>
      <c r="AC34" s="30"/>
      <c r="AD34" s="30"/>
    </row>
    <row r="35" spans="1:30" x14ac:dyDescent="0.25">
      <c r="A35" s="30"/>
      <c r="B35" s="30"/>
      <c r="C35" s="30"/>
      <c r="D35" s="29"/>
      <c r="E35" s="30" t="e">
        <f>VLOOKUP(D35,'listes complètes'!$C$3:$D$65536,2,FALSE)</f>
        <v>#N/A</v>
      </c>
      <c r="F35" s="30"/>
      <c r="G35" s="30"/>
      <c r="H35" s="43" t="str">
        <f t="shared" si="0"/>
        <v/>
      </c>
      <c r="I35" s="32"/>
      <c r="J35" s="33" t="e">
        <f>VLOOKUP(H35,'listes complètes'!$A$3:$G$652,7,FALSE)</f>
        <v>#N/A</v>
      </c>
      <c r="K35" s="33" t="e">
        <f>VLOOKUP(D35,'listes complètes'!$C$3:$H$65536,6,FALSE)</f>
        <v>#N/A</v>
      </c>
      <c r="L35" s="30"/>
      <c r="M35" s="34"/>
      <c r="N35" s="30"/>
      <c r="O35" s="30"/>
      <c r="P35" s="30"/>
      <c r="Q35" s="30"/>
      <c r="R35" s="30"/>
      <c r="S35" s="30"/>
      <c r="T35" s="30"/>
      <c r="U35" s="30"/>
      <c r="V35" s="30"/>
      <c r="W35" s="30"/>
      <c r="X35" s="30"/>
      <c r="Y35" s="30"/>
      <c r="Z35" s="30"/>
      <c r="AA35" s="30"/>
      <c r="AB35" s="30"/>
      <c r="AC35" s="30"/>
      <c r="AD35" s="30"/>
    </row>
    <row r="36" spans="1:30" x14ac:dyDescent="0.25">
      <c r="A36" s="30"/>
      <c r="B36" s="30"/>
      <c r="C36" s="30"/>
      <c r="D36" s="29"/>
      <c r="E36" s="30" t="e">
        <f>VLOOKUP(D36,'listes complètes'!$C$3:$D$65536,2,FALSE)</f>
        <v>#N/A</v>
      </c>
      <c r="F36" s="30"/>
      <c r="G36" s="30"/>
      <c r="H36" s="43" t="str">
        <f t="shared" si="0"/>
        <v/>
      </c>
      <c r="I36" s="32"/>
      <c r="J36" s="33" t="e">
        <f>VLOOKUP(H36,'listes complètes'!$A$3:$G$652,7,FALSE)</f>
        <v>#N/A</v>
      </c>
      <c r="K36" s="33" t="e">
        <f>VLOOKUP(D36,'listes complètes'!$C$3:$H$65536,6,FALSE)</f>
        <v>#N/A</v>
      </c>
      <c r="L36" s="30"/>
      <c r="M36" s="34"/>
      <c r="N36" s="30"/>
      <c r="O36" s="30"/>
      <c r="P36" s="30"/>
      <c r="Q36" s="30"/>
      <c r="R36" s="30"/>
      <c r="S36" s="30"/>
      <c r="T36" s="30"/>
      <c r="U36" s="30"/>
      <c r="V36" s="30"/>
      <c r="W36" s="30"/>
      <c r="X36" s="30"/>
      <c r="Y36" s="30"/>
      <c r="Z36" s="30"/>
      <c r="AA36" s="30"/>
      <c r="AB36" s="30"/>
      <c r="AC36" s="30"/>
      <c r="AD36" s="30"/>
    </row>
    <row r="37" spans="1:30" x14ac:dyDescent="0.25">
      <c r="A37" s="30"/>
      <c r="B37" s="30"/>
      <c r="C37" s="30"/>
      <c r="D37" s="29"/>
      <c r="E37" s="30" t="e">
        <f>VLOOKUP(D37,'listes complètes'!$C$3:$D$65536,2,FALSE)</f>
        <v>#N/A</v>
      </c>
      <c r="F37" s="30"/>
      <c r="G37" s="30"/>
      <c r="H37" s="43" t="str">
        <f t="shared" si="0"/>
        <v/>
      </c>
      <c r="I37" s="32"/>
      <c r="J37" s="33" t="e">
        <f>VLOOKUP(H37,'listes complètes'!$A$3:$G$652,7,FALSE)</f>
        <v>#N/A</v>
      </c>
      <c r="K37" s="33" t="e">
        <f>VLOOKUP(D37,'listes complètes'!$C$3:$H$65536,6,FALSE)</f>
        <v>#N/A</v>
      </c>
      <c r="L37" s="30"/>
      <c r="M37" s="34"/>
      <c r="N37" s="30"/>
      <c r="O37" s="30"/>
      <c r="P37" s="30"/>
      <c r="Q37" s="30"/>
      <c r="R37" s="30"/>
      <c r="S37" s="30"/>
      <c r="T37" s="30"/>
      <c r="U37" s="30"/>
      <c r="V37" s="30"/>
      <c r="W37" s="30"/>
      <c r="X37" s="30"/>
      <c r="Y37" s="30"/>
      <c r="Z37" s="30"/>
      <c r="AA37" s="30"/>
      <c r="AB37" s="30"/>
      <c r="AC37" s="30"/>
      <c r="AD37" s="30"/>
    </row>
    <row r="38" spans="1:30" x14ac:dyDescent="0.25">
      <c r="A38" s="30"/>
      <c r="B38" s="30"/>
      <c r="C38" s="30"/>
      <c r="D38" s="29"/>
      <c r="E38" s="30" t="e">
        <f>VLOOKUP(D38,'listes complètes'!$C$3:$D$65536,2,FALSE)</f>
        <v>#N/A</v>
      </c>
      <c r="F38" s="30"/>
      <c r="G38" s="30"/>
      <c r="H38" s="43" t="str">
        <f t="shared" si="0"/>
        <v/>
      </c>
      <c r="I38" s="32"/>
      <c r="J38" s="33" t="e">
        <f>VLOOKUP(H38,'listes complètes'!$A$3:$G$652,7,FALSE)</f>
        <v>#N/A</v>
      </c>
      <c r="K38" s="33" t="e">
        <f>VLOOKUP(D38,'listes complètes'!$C$3:$H$65536,6,FALSE)</f>
        <v>#N/A</v>
      </c>
      <c r="L38" s="30"/>
      <c r="M38" s="34"/>
      <c r="N38" s="30"/>
      <c r="O38" s="30"/>
      <c r="P38" s="30"/>
      <c r="Q38" s="30"/>
      <c r="R38" s="30"/>
      <c r="S38" s="30"/>
      <c r="T38" s="30"/>
      <c r="U38" s="30"/>
      <c r="V38" s="30"/>
      <c r="W38" s="30"/>
      <c r="X38" s="30"/>
      <c r="Y38" s="30"/>
      <c r="Z38" s="30"/>
      <c r="AA38" s="30"/>
      <c r="AB38" s="30"/>
      <c r="AC38" s="30"/>
      <c r="AD38" s="30"/>
    </row>
    <row r="39" spans="1:30" x14ac:dyDescent="0.25">
      <c r="A39" s="30"/>
      <c r="B39" s="30"/>
      <c r="C39" s="30"/>
      <c r="D39" s="29"/>
      <c r="E39" s="30" t="e">
        <f>VLOOKUP(D39,'listes complètes'!$C$3:$D$65536,2,FALSE)</f>
        <v>#N/A</v>
      </c>
      <c r="F39" s="30"/>
      <c r="G39" s="30"/>
      <c r="H39" s="43" t="str">
        <f t="shared" si="0"/>
        <v/>
      </c>
      <c r="I39" s="32"/>
      <c r="J39" s="33" t="e">
        <f>VLOOKUP(H39,'listes complètes'!$A$3:$G$652,7,FALSE)</f>
        <v>#N/A</v>
      </c>
      <c r="K39" s="33" t="e">
        <f>VLOOKUP(D39,'listes complètes'!$C$3:$H$65536,6,FALSE)</f>
        <v>#N/A</v>
      </c>
      <c r="L39" s="30"/>
      <c r="M39" s="34"/>
      <c r="N39" s="30"/>
      <c r="O39" s="30"/>
      <c r="P39" s="30"/>
      <c r="Q39" s="30"/>
      <c r="R39" s="30"/>
      <c r="S39" s="30"/>
      <c r="T39" s="30"/>
      <c r="U39" s="30"/>
      <c r="V39" s="30"/>
      <c r="W39" s="30"/>
      <c r="X39" s="30"/>
      <c r="Y39" s="30"/>
      <c r="Z39" s="30"/>
      <c r="AA39" s="30"/>
      <c r="AB39" s="30"/>
      <c r="AC39" s="30"/>
      <c r="AD39" s="30"/>
    </row>
    <row r="47" spans="1:30" x14ac:dyDescent="0.25">
      <c r="B47" s="44"/>
      <c r="C47" s="44"/>
      <c r="D47" s="44"/>
      <c r="E47" s="44"/>
      <c r="F47" s="44"/>
    </row>
    <row r="48" spans="1:30" x14ac:dyDescent="0.25">
      <c r="B48" s="46"/>
      <c r="C48" s="47"/>
      <c r="D48" s="47"/>
      <c r="E48" s="47"/>
      <c r="F48" s="48"/>
    </row>
    <row r="49" spans="2:6" x14ac:dyDescent="0.25">
      <c r="B49" s="46"/>
      <c r="C49" s="47"/>
      <c r="D49" s="47"/>
      <c r="E49" s="47"/>
      <c r="F49" s="48"/>
    </row>
    <row r="50" spans="2:6" x14ac:dyDescent="0.25">
      <c r="B50" s="46"/>
      <c r="C50" s="47"/>
      <c r="D50" s="47"/>
      <c r="E50" s="47"/>
      <c r="F50" s="48"/>
    </row>
    <row r="51" spans="2:6" x14ac:dyDescent="0.25">
      <c r="B51" s="46"/>
      <c r="C51" s="47"/>
      <c r="D51" s="47"/>
      <c r="E51" s="47"/>
      <c r="F51" s="48"/>
    </row>
    <row r="52" spans="2:6" x14ac:dyDescent="0.25">
      <c r="B52" s="46"/>
      <c r="C52" s="47"/>
      <c r="D52" s="47"/>
      <c r="E52" s="47"/>
      <c r="F52" s="48"/>
    </row>
    <row r="53" spans="2:6" x14ac:dyDescent="0.25">
      <c r="B53" s="46"/>
      <c r="C53" s="47"/>
      <c r="D53" s="47"/>
      <c r="E53" s="47"/>
      <c r="F53" s="48"/>
    </row>
    <row r="54" spans="2:6" x14ac:dyDescent="0.25">
      <c r="B54" s="46"/>
      <c r="C54" s="47"/>
      <c r="D54" s="47"/>
      <c r="E54" s="47"/>
      <c r="F54" s="48"/>
    </row>
    <row r="55" spans="2:6" x14ac:dyDescent="0.25">
      <c r="B55" s="46"/>
      <c r="C55" s="47"/>
      <c r="D55" s="47"/>
      <c r="E55" s="47"/>
      <c r="F55" s="48"/>
    </row>
    <row r="56" spans="2:6" x14ac:dyDescent="0.25">
      <c r="B56" s="46"/>
      <c r="C56" s="47"/>
      <c r="D56" s="47"/>
      <c r="E56" s="47"/>
      <c r="F56" s="48"/>
    </row>
    <row r="57" spans="2:6" x14ac:dyDescent="0.25">
      <c r="B57" s="46"/>
      <c r="C57" s="47"/>
      <c r="D57" s="47"/>
      <c r="E57" s="47"/>
      <c r="F57" s="48"/>
    </row>
    <row r="58" spans="2:6" x14ac:dyDescent="0.25">
      <c r="B58" s="46"/>
      <c r="C58" s="47"/>
      <c r="D58" s="47"/>
      <c r="E58" s="47"/>
      <c r="F58" s="48"/>
    </row>
    <row r="59" spans="2:6" x14ac:dyDescent="0.25">
      <c r="B59" s="46"/>
      <c r="C59" s="47"/>
      <c r="D59" s="47"/>
      <c r="E59" s="47"/>
      <c r="F59" s="48"/>
    </row>
    <row r="60" spans="2:6" x14ac:dyDescent="0.25">
      <c r="B60" s="46"/>
      <c r="C60" s="47"/>
      <c r="D60" s="47"/>
      <c r="E60" s="47"/>
      <c r="F60" s="48"/>
    </row>
    <row r="61" spans="2:6" x14ac:dyDescent="0.25">
      <c r="B61" s="46"/>
      <c r="C61" s="47"/>
      <c r="D61" s="47"/>
      <c r="E61" s="47"/>
      <c r="F61" s="48"/>
    </row>
    <row r="62" spans="2:6" x14ac:dyDescent="0.25">
      <c r="B62" s="46"/>
      <c r="C62" s="47"/>
      <c r="D62" s="47"/>
      <c r="E62" s="47"/>
      <c r="F62" s="48"/>
    </row>
    <row r="63" spans="2:6" x14ac:dyDescent="0.25">
      <c r="B63" s="46"/>
      <c r="C63" s="47"/>
      <c r="D63" s="47"/>
      <c r="E63" s="47"/>
      <c r="F63" s="48"/>
    </row>
  </sheetData>
  <mergeCells count="4">
    <mergeCell ref="A1:T2"/>
    <mergeCell ref="A3:N3"/>
    <mergeCell ref="O4:R4"/>
    <mergeCell ref="S4:T4"/>
  </mergeCells>
  <dataValidations count="4">
    <dataValidation type="list" allowBlank="1" showInputMessage="1" showErrorMessage="1" sqref="G6:G7 G10 G13:G39">
      <formula1>CABLIVI</formula1>
    </dataValidation>
    <dataValidation type="list" allowBlank="1" showInputMessage="1" showErrorMessage="1" sqref="M6:M39">
      <formula1>oui_non</formula1>
    </dataValidation>
    <dataValidation type="list" allowBlank="1" showInputMessage="1" showErrorMessage="1" sqref="D6 D8:D39">
      <formula1>MOLECULE</formula1>
    </dataValidation>
    <dataValidation type="list" allowBlank="1" showInputMessage="1" showErrorMessage="1" sqref="F6:F39">
      <formula1>Type_ATU</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'indications libellés par UCD'!$C$83:$F$83</xm:f>
          </x14:formula1>
          <xm:sqref>G11:G12</xm:sqref>
        </x14:dataValidation>
        <x14:dataValidation type="list" allowBlank="1" showInputMessage="1" showErrorMessage="1">
          <x14:formula1>
            <xm:f>'indications libellés par UCD'!$B$103:$C$103</xm:f>
          </x14:formula1>
          <xm:sqref>G8:G9</xm:sqref>
        </x14:dataValidation>
        <x14:dataValidation type="list" allowBlank="1" showInputMessage="1" showErrorMessage="1">
          <x14:formula1>
            <xm:f>'listes complètes'!$C$2:$C$653</xm:f>
          </x14:formula1>
          <xm:sqref>D7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workbookViewId="0">
      <selection activeCell="H11" sqref="H11"/>
    </sheetView>
  </sheetViews>
  <sheetFormatPr baseColWidth="10" defaultRowHeight="15" x14ac:dyDescent="0.25"/>
  <cols>
    <col min="1" max="3" width="21.5703125" customWidth="1"/>
    <col min="5" max="5" width="20.7109375" bestFit="1" customWidth="1"/>
  </cols>
  <sheetData>
    <row r="1" spans="1:8" x14ac:dyDescent="0.25">
      <c r="A1" t="s">
        <v>9</v>
      </c>
      <c r="F1" t="s">
        <v>40</v>
      </c>
      <c r="H1" t="s">
        <v>41</v>
      </c>
    </row>
    <row r="2" spans="1:8" x14ac:dyDescent="0.25">
      <c r="A2" s="49" t="s">
        <v>35</v>
      </c>
      <c r="F2" t="s">
        <v>28</v>
      </c>
      <c r="H2" t="s">
        <v>42</v>
      </c>
    </row>
    <row r="3" spans="1:8" x14ac:dyDescent="0.25">
      <c r="A3" s="49" t="s">
        <v>38</v>
      </c>
    </row>
    <row r="4" spans="1:8" x14ac:dyDescent="0.25">
      <c r="A4" s="50" t="s">
        <v>25</v>
      </c>
    </row>
    <row r="7" spans="1:8" x14ac:dyDescent="0.25">
      <c r="A7" t="s">
        <v>43</v>
      </c>
    </row>
    <row r="8" spans="1:8" x14ac:dyDescent="0.25">
      <c r="A8" t="s">
        <v>44</v>
      </c>
    </row>
    <row r="11" spans="1:8" hidden="1" x14ac:dyDescent="0.25">
      <c r="A11" t="s">
        <v>45</v>
      </c>
      <c r="B11" t="s">
        <v>8</v>
      </c>
      <c r="C11" t="s">
        <v>14</v>
      </c>
      <c r="D11" t="s">
        <v>46</v>
      </c>
      <c r="E11" t="s">
        <v>47</v>
      </c>
    </row>
    <row r="12" spans="1:8" hidden="1" x14ac:dyDescent="0.25">
      <c r="A12" s="51" t="s">
        <v>48</v>
      </c>
      <c r="B12" s="51"/>
      <c r="C12" s="51"/>
      <c r="D12" s="52" t="s">
        <v>49</v>
      </c>
      <c r="E12" s="53" t="s">
        <v>50</v>
      </c>
    </row>
    <row r="13" spans="1:8" hidden="1" x14ac:dyDescent="0.25">
      <c r="A13" s="51" t="s">
        <v>48</v>
      </c>
      <c r="B13" s="51"/>
      <c r="C13" s="51"/>
      <c r="D13" s="52" t="s">
        <v>44</v>
      </c>
      <c r="E13" s="53" t="s">
        <v>51</v>
      </c>
    </row>
    <row r="14" spans="1:8" hidden="1" x14ac:dyDescent="0.25">
      <c r="A14" s="51" t="s">
        <v>52</v>
      </c>
      <c r="B14" s="51"/>
      <c r="C14" s="51"/>
      <c r="D14" s="52" t="s">
        <v>49</v>
      </c>
      <c r="E14" s="53" t="s">
        <v>50</v>
      </c>
    </row>
    <row r="15" spans="1:8" hidden="1" x14ac:dyDescent="0.25">
      <c r="A15" s="51" t="s">
        <v>52</v>
      </c>
      <c r="B15" s="51"/>
      <c r="C15" s="51"/>
      <c r="D15" s="52" t="s">
        <v>44</v>
      </c>
      <c r="E15" s="53" t="s">
        <v>51</v>
      </c>
    </row>
    <row r="16" spans="1:8" hidden="1" x14ac:dyDescent="0.25">
      <c r="A16" s="51" t="s">
        <v>53</v>
      </c>
      <c r="B16" s="51"/>
      <c r="C16" s="51"/>
      <c r="D16" s="52" t="s">
        <v>49</v>
      </c>
      <c r="E16" s="53" t="s">
        <v>50</v>
      </c>
    </row>
    <row r="17" spans="1:5" hidden="1" x14ac:dyDescent="0.25">
      <c r="A17" s="51" t="s">
        <v>53</v>
      </c>
      <c r="B17" s="51"/>
      <c r="C17" s="51"/>
      <c r="D17" s="52" t="s">
        <v>44</v>
      </c>
      <c r="E17" s="53" t="s">
        <v>51</v>
      </c>
    </row>
    <row r="18" spans="1:5" hidden="1" x14ac:dyDescent="0.25">
      <c r="A18" s="51" t="s">
        <v>54</v>
      </c>
      <c r="B18" s="51"/>
      <c r="C18" s="51"/>
      <c r="D18" s="52" t="s">
        <v>44</v>
      </c>
      <c r="E18" s="53" t="s">
        <v>51</v>
      </c>
    </row>
    <row r="19" spans="1:5" hidden="1" x14ac:dyDescent="0.25">
      <c r="A19" s="51" t="s">
        <v>55</v>
      </c>
      <c r="B19" s="51"/>
      <c r="C19" s="51"/>
      <c r="D19" s="52" t="s">
        <v>44</v>
      </c>
      <c r="E19" s="53" t="s">
        <v>51</v>
      </c>
    </row>
    <row r="20" spans="1:5" hidden="1" x14ac:dyDescent="0.25">
      <c r="A20" s="51" t="s">
        <v>56</v>
      </c>
      <c r="B20" s="51"/>
      <c r="C20" s="51"/>
      <c r="D20" s="52" t="s">
        <v>44</v>
      </c>
      <c r="E20" s="53" t="s">
        <v>51</v>
      </c>
    </row>
    <row r="21" spans="1:5" hidden="1" x14ac:dyDescent="0.25">
      <c r="A21" s="54" t="s">
        <v>57</v>
      </c>
      <c r="B21" s="54"/>
      <c r="C21" s="54"/>
      <c r="D21" s="52" t="s">
        <v>44</v>
      </c>
      <c r="E21" s="53" t="s">
        <v>51</v>
      </c>
    </row>
    <row r="22" spans="1:5" hidden="1" x14ac:dyDescent="0.25">
      <c r="A22" s="54" t="s">
        <v>57</v>
      </c>
      <c r="B22" s="54"/>
      <c r="C22" s="54"/>
      <c r="D22" s="55" t="s">
        <v>58</v>
      </c>
      <c r="E22" s="53" t="s">
        <v>59</v>
      </c>
    </row>
    <row r="23" spans="1:5" hidden="1" x14ac:dyDescent="0.25">
      <c r="A23" s="56" t="s">
        <v>60</v>
      </c>
      <c r="B23" s="56"/>
      <c r="C23" s="56"/>
      <c r="D23" s="55" t="s">
        <v>61</v>
      </c>
      <c r="E23" s="53" t="s">
        <v>62</v>
      </c>
    </row>
    <row r="24" spans="1:5" hidden="1" x14ac:dyDescent="0.25">
      <c r="A24" s="56" t="s">
        <v>63</v>
      </c>
      <c r="B24" s="56"/>
      <c r="C24" s="56"/>
      <c r="D24" s="52" t="s">
        <v>44</v>
      </c>
      <c r="E24" s="53" t="s">
        <v>51</v>
      </c>
    </row>
    <row r="25" spans="1:5" ht="25.5" hidden="1" x14ac:dyDescent="0.25">
      <c r="A25" s="57" t="s">
        <v>64</v>
      </c>
      <c r="B25" s="57"/>
      <c r="C25" s="57"/>
      <c r="D25" s="52" t="s">
        <v>44</v>
      </c>
      <c r="E25" s="53" t="s">
        <v>51</v>
      </c>
    </row>
    <row r="26" spans="1:5" ht="25.5" hidden="1" x14ac:dyDescent="0.25">
      <c r="A26" s="57" t="s">
        <v>64</v>
      </c>
      <c r="B26" s="57"/>
      <c r="C26" s="57"/>
      <c r="D26" s="55" t="s">
        <v>65</v>
      </c>
      <c r="E26" s="58" t="s">
        <v>66</v>
      </c>
    </row>
    <row r="27" spans="1:5" ht="25.5" hidden="1" x14ac:dyDescent="0.25">
      <c r="A27" s="57" t="s">
        <v>67</v>
      </c>
      <c r="B27" s="57"/>
      <c r="C27" s="57"/>
      <c r="D27" s="52" t="s">
        <v>44</v>
      </c>
      <c r="E27" s="53" t="s">
        <v>51</v>
      </c>
    </row>
    <row r="28" spans="1:5" ht="25.5" hidden="1" x14ac:dyDescent="0.25">
      <c r="A28" s="57" t="s">
        <v>67</v>
      </c>
      <c r="B28" s="57"/>
      <c r="C28" s="57"/>
      <c r="D28" s="55" t="s">
        <v>65</v>
      </c>
      <c r="E28" s="58" t="s">
        <v>66</v>
      </c>
    </row>
    <row r="29" spans="1:5" hidden="1" x14ac:dyDescent="0.25">
      <c r="A29" s="59" t="s">
        <v>68</v>
      </c>
      <c r="B29" s="59"/>
      <c r="C29" s="59"/>
      <c r="D29" s="52" t="s">
        <v>44</v>
      </c>
      <c r="E29" s="53" t="s">
        <v>51</v>
      </c>
    </row>
    <row r="30" spans="1:5" hidden="1" x14ac:dyDescent="0.25">
      <c r="A30" s="59" t="s">
        <v>68</v>
      </c>
      <c r="B30" s="59"/>
      <c r="C30" s="59"/>
      <c r="D30" s="55" t="s">
        <v>69</v>
      </c>
      <c r="E30" s="58" t="s">
        <v>70</v>
      </c>
    </row>
    <row r="31" spans="1:5" hidden="1" x14ac:dyDescent="0.25">
      <c r="A31" s="59" t="s">
        <v>71</v>
      </c>
      <c r="B31" s="59"/>
      <c r="C31" s="59"/>
      <c r="D31" s="52" t="s">
        <v>44</v>
      </c>
      <c r="E31" s="53" t="s">
        <v>51</v>
      </c>
    </row>
    <row r="32" spans="1:5" hidden="1" x14ac:dyDescent="0.25">
      <c r="A32" s="59" t="s">
        <v>71</v>
      </c>
      <c r="B32" s="59"/>
      <c r="C32" s="59"/>
      <c r="D32" s="52" t="s">
        <v>44</v>
      </c>
      <c r="E32" s="53" t="s">
        <v>51</v>
      </c>
    </row>
    <row r="33" spans="1:5" hidden="1" x14ac:dyDescent="0.25">
      <c r="A33" s="59" t="s">
        <v>72</v>
      </c>
      <c r="B33" s="59"/>
      <c r="C33" s="59"/>
      <c r="D33" s="52" t="s">
        <v>44</v>
      </c>
      <c r="E33" s="53" t="s">
        <v>51</v>
      </c>
    </row>
    <row r="34" spans="1:5" hidden="1" x14ac:dyDescent="0.25">
      <c r="A34" s="54" t="s">
        <v>73</v>
      </c>
      <c r="B34" s="54"/>
      <c r="C34" s="54"/>
      <c r="D34" s="52" t="s">
        <v>44</v>
      </c>
      <c r="E34" s="53" t="s">
        <v>51</v>
      </c>
    </row>
    <row r="35" spans="1:5" hidden="1" x14ac:dyDescent="0.25">
      <c r="A35" s="54" t="s">
        <v>73</v>
      </c>
      <c r="B35" s="54"/>
      <c r="C35" s="54"/>
      <c r="D35" s="52" t="s">
        <v>74</v>
      </c>
      <c r="E35" s="53" t="s">
        <v>75</v>
      </c>
    </row>
    <row r="36" spans="1:5" hidden="1" x14ac:dyDescent="0.25">
      <c r="A36" s="54" t="s">
        <v>76</v>
      </c>
      <c r="B36" s="54"/>
      <c r="C36" s="54"/>
      <c r="D36" s="52" t="s">
        <v>44</v>
      </c>
      <c r="E36" s="53" t="s">
        <v>51</v>
      </c>
    </row>
    <row r="37" spans="1:5" hidden="1" x14ac:dyDescent="0.25">
      <c r="A37" s="54" t="s">
        <v>76</v>
      </c>
      <c r="B37" s="54"/>
      <c r="C37" s="54"/>
      <c r="D37" s="55" t="s">
        <v>77</v>
      </c>
      <c r="E37" s="53" t="s">
        <v>78</v>
      </c>
    </row>
    <row r="38" spans="1:5" hidden="1" x14ac:dyDescent="0.25">
      <c r="A38" s="54" t="s">
        <v>79</v>
      </c>
      <c r="B38" s="54"/>
      <c r="C38" s="54"/>
      <c r="D38" s="52" t="s">
        <v>44</v>
      </c>
      <c r="E38" s="53" t="s">
        <v>51</v>
      </c>
    </row>
    <row r="39" spans="1:5" hidden="1" x14ac:dyDescent="0.25">
      <c r="A39" s="54" t="s">
        <v>79</v>
      </c>
      <c r="B39" s="54"/>
      <c r="C39" s="54"/>
      <c r="D39" s="55" t="s">
        <v>77</v>
      </c>
      <c r="E39" s="53" t="s">
        <v>78</v>
      </c>
    </row>
    <row r="40" spans="1:5" hidden="1" x14ac:dyDescent="0.25">
      <c r="A40" s="54" t="s">
        <v>80</v>
      </c>
      <c r="B40" s="54"/>
      <c r="C40" s="54"/>
      <c r="D40" s="52" t="s">
        <v>44</v>
      </c>
      <c r="E40" s="53" t="s">
        <v>51</v>
      </c>
    </row>
    <row r="41" spans="1:5" hidden="1" x14ac:dyDescent="0.25">
      <c r="A41" s="54" t="s">
        <v>80</v>
      </c>
      <c r="B41" s="54"/>
      <c r="C41" s="54"/>
      <c r="D41" s="55" t="s">
        <v>77</v>
      </c>
      <c r="E41" s="53" t="s">
        <v>78</v>
      </c>
    </row>
    <row r="42" spans="1:5" hidden="1" x14ac:dyDescent="0.25">
      <c r="A42" s="54" t="s">
        <v>81</v>
      </c>
      <c r="B42" s="54"/>
      <c r="C42" s="54"/>
      <c r="D42" s="52" t="s">
        <v>44</v>
      </c>
      <c r="E42" s="53" t="s">
        <v>51</v>
      </c>
    </row>
    <row r="43" spans="1:5" hidden="1" x14ac:dyDescent="0.25">
      <c r="A43" s="54" t="s">
        <v>82</v>
      </c>
      <c r="B43" s="54"/>
      <c r="C43" s="54"/>
      <c r="D43" s="52" t="s">
        <v>44</v>
      </c>
      <c r="E43" s="53" t="s">
        <v>51</v>
      </c>
    </row>
    <row r="44" spans="1:5" hidden="1" x14ac:dyDescent="0.25">
      <c r="A44" s="54" t="s">
        <v>83</v>
      </c>
      <c r="B44" s="54"/>
      <c r="C44" s="54"/>
      <c r="D44" s="52" t="s">
        <v>44</v>
      </c>
      <c r="E44" s="53" t="s">
        <v>51</v>
      </c>
    </row>
    <row r="45" spans="1:5" hidden="1" x14ac:dyDescent="0.25">
      <c r="A45" s="54" t="s">
        <v>83</v>
      </c>
      <c r="B45" s="54"/>
      <c r="C45" s="54"/>
      <c r="D45" s="55" t="s">
        <v>84</v>
      </c>
      <c r="E45" s="53" t="s">
        <v>85</v>
      </c>
    </row>
    <row r="46" spans="1:5" hidden="1" x14ac:dyDescent="0.25">
      <c r="A46" s="54" t="s">
        <v>86</v>
      </c>
      <c r="B46" s="54"/>
      <c r="C46" s="54"/>
      <c r="D46" s="52" t="s">
        <v>44</v>
      </c>
      <c r="E46" s="53" t="s">
        <v>51</v>
      </c>
    </row>
    <row r="47" spans="1:5" hidden="1" x14ac:dyDescent="0.25">
      <c r="A47" s="54" t="s">
        <v>86</v>
      </c>
      <c r="B47" s="54"/>
      <c r="C47" s="54"/>
      <c r="D47" s="55" t="s">
        <v>87</v>
      </c>
      <c r="E47" s="53" t="s">
        <v>88</v>
      </c>
    </row>
    <row r="48" spans="1:5" hidden="1" x14ac:dyDescent="0.25">
      <c r="A48" s="54" t="s">
        <v>86</v>
      </c>
      <c r="B48" s="54"/>
      <c r="C48" s="54"/>
      <c r="D48" s="55" t="s">
        <v>89</v>
      </c>
      <c r="E48" s="53" t="s">
        <v>90</v>
      </c>
    </row>
    <row r="49" spans="1:5" hidden="1" x14ac:dyDescent="0.25">
      <c r="A49" s="54" t="s">
        <v>86</v>
      </c>
      <c r="B49" s="54"/>
      <c r="C49" s="54"/>
      <c r="D49" s="55" t="s">
        <v>91</v>
      </c>
      <c r="E49" s="53" t="s">
        <v>92</v>
      </c>
    </row>
    <row r="50" spans="1:5" hidden="1" x14ac:dyDescent="0.25">
      <c r="A50" s="54" t="s">
        <v>86</v>
      </c>
      <c r="B50" s="54"/>
      <c r="C50" s="54"/>
      <c r="D50" s="52" t="s">
        <v>44</v>
      </c>
      <c r="E50" s="53" t="s">
        <v>51</v>
      </c>
    </row>
    <row r="51" spans="1:5" hidden="1" x14ac:dyDescent="0.25">
      <c r="A51" s="54" t="s">
        <v>86</v>
      </c>
      <c r="B51" s="54"/>
      <c r="C51" s="54"/>
      <c r="D51" s="55" t="s">
        <v>87</v>
      </c>
      <c r="E51" s="53" t="s">
        <v>88</v>
      </c>
    </row>
    <row r="52" spans="1:5" hidden="1" x14ac:dyDescent="0.25">
      <c r="A52" s="54" t="s">
        <v>86</v>
      </c>
      <c r="B52" s="54"/>
      <c r="C52" s="54"/>
      <c r="D52" s="55" t="s">
        <v>89</v>
      </c>
      <c r="E52" s="53" t="s">
        <v>90</v>
      </c>
    </row>
    <row r="53" spans="1:5" hidden="1" x14ac:dyDescent="0.25">
      <c r="A53" s="54" t="s">
        <v>86</v>
      </c>
      <c r="B53" s="54"/>
      <c r="C53" s="54"/>
      <c r="D53" s="55" t="s">
        <v>91</v>
      </c>
      <c r="E53" s="53" t="s">
        <v>92</v>
      </c>
    </row>
    <row r="54" spans="1:5" hidden="1" x14ac:dyDescent="0.25">
      <c r="A54" s="54" t="s">
        <v>93</v>
      </c>
      <c r="B54" s="54"/>
      <c r="C54" s="54"/>
      <c r="D54" s="52" t="s">
        <v>44</v>
      </c>
      <c r="E54" s="53" t="s">
        <v>51</v>
      </c>
    </row>
    <row r="55" spans="1:5" hidden="1" x14ac:dyDescent="0.25">
      <c r="A55" s="54" t="s">
        <v>94</v>
      </c>
      <c r="B55" s="54"/>
      <c r="C55" s="54"/>
      <c r="D55" s="52" t="s">
        <v>44</v>
      </c>
      <c r="E55" s="53" t="s">
        <v>51</v>
      </c>
    </row>
    <row r="56" spans="1:5" hidden="1" x14ac:dyDescent="0.25">
      <c r="A56" s="54" t="s">
        <v>95</v>
      </c>
      <c r="B56" s="54"/>
      <c r="C56" s="54"/>
      <c r="D56" s="52" t="s">
        <v>44</v>
      </c>
      <c r="E56" s="60" t="s">
        <v>51</v>
      </c>
    </row>
    <row r="57" spans="1:5" hidden="1" x14ac:dyDescent="0.25">
      <c r="A57" s="54" t="s">
        <v>96</v>
      </c>
      <c r="B57" s="54"/>
      <c r="C57" s="54"/>
      <c r="D57" s="52" t="s">
        <v>44</v>
      </c>
      <c r="E57" s="53" t="s">
        <v>97</v>
      </c>
    </row>
    <row r="58" spans="1:5" hidden="1" x14ac:dyDescent="0.25">
      <c r="A58" s="54" t="s">
        <v>96</v>
      </c>
      <c r="B58" s="54"/>
      <c r="C58" s="54"/>
      <c r="D58" s="52" t="s">
        <v>98</v>
      </c>
      <c r="E58" s="53" t="s">
        <v>97</v>
      </c>
    </row>
    <row r="59" spans="1:5" hidden="1" x14ac:dyDescent="0.25">
      <c r="A59" s="61" t="s">
        <v>99</v>
      </c>
      <c r="B59" s="61"/>
      <c r="C59" s="61"/>
      <c r="D59" s="55" t="s">
        <v>100</v>
      </c>
      <c r="E59" s="60" t="s">
        <v>101</v>
      </c>
    </row>
    <row r="60" spans="1:5" hidden="1" x14ac:dyDescent="0.25">
      <c r="A60" s="61" t="s">
        <v>99</v>
      </c>
      <c r="B60" s="61"/>
      <c r="C60" s="61"/>
      <c r="D60" s="55" t="s">
        <v>44</v>
      </c>
      <c r="E60" s="60" t="s">
        <v>51</v>
      </c>
    </row>
    <row r="61" spans="1:5" hidden="1" x14ac:dyDescent="0.25">
      <c r="A61" s="54" t="s">
        <v>102</v>
      </c>
      <c r="B61" s="54"/>
      <c r="C61" s="54"/>
      <c r="D61" s="52" t="s">
        <v>44</v>
      </c>
      <c r="E61" s="53" t="s">
        <v>51</v>
      </c>
    </row>
    <row r="62" spans="1:5" hidden="1" x14ac:dyDescent="0.25">
      <c r="A62" s="54" t="s">
        <v>102</v>
      </c>
      <c r="B62" s="54"/>
      <c r="C62" s="54"/>
      <c r="D62" s="55" t="s">
        <v>103</v>
      </c>
      <c r="E62" s="53" t="s">
        <v>104</v>
      </c>
    </row>
    <row r="63" spans="1:5" hidden="1" x14ac:dyDescent="0.25">
      <c r="A63" s="54" t="s">
        <v>105</v>
      </c>
      <c r="B63" s="54"/>
      <c r="C63" s="54"/>
      <c r="D63" s="52" t="s">
        <v>44</v>
      </c>
      <c r="E63" s="53" t="s">
        <v>51</v>
      </c>
    </row>
    <row r="64" spans="1:5" hidden="1" x14ac:dyDescent="0.25">
      <c r="A64" s="54" t="s">
        <v>105</v>
      </c>
      <c r="B64" s="54"/>
      <c r="C64" s="54"/>
      <c r="D64" s="62" t="s">
        <v>106</v>
      </c>
      <c r="E64" s="53" t="s">
        <v>107</v>
      </c>
    </row>
    <row r="65" spans="1:5" hidden="1" x14ac:dyDescent="0.25">
      <c r="A65" s="54" t="s">
        <v>108</v>
      </c>
      <c r="B65" s="54"/>
      <c r="C65" s="54"/>
      <c r="D65" s="52" t="s">
        <v>44</v>
      </c>
      <c r="E65" s="53" t="s">
        <v>51</v>
      </c>
    </row>
    <row r="66" spans="1:5" hidden="1" x14ac:dyDescent="0.25">
      <c r="A66" s="54" t="s">
        <v>108</v>
      </c>
      <c r="B66" s="54"/>
      <c r="C66" s="54"/>
      <c r="D66" s="62" t="s">
        <v>106</v>
      </c>
      <c r="E66" s="53" t="s">
        <v>107</v>
      </c>
    </row>
    <row r="67" spans="1:5" hidden="1" x14ac:dyDescent="0.25">
      <c r="A67" s="54" t="s">
        <v>109</v>
      </c>
      <c r="B67" s="54"/>
      <c r="C67" s="54"/>
      <c r="D67" s="52" t="s">
        <v>44</v>
      </c>
      <c r="E67" s="53" t="s">
        <v>51</v>
      </c>
    </row>
    <row r="68" spans="1:5" hidden="1" x14ac:dyDescent="0.25">
      <c r="A68" s="61" t="s">
        <v>110</v>
      </c>
      <c r="B68" s="61"/>
      <c r="C68" s="61"/>
      <c r="D68" s="55" t="s">
        <v>111</v>
      </c>
      <c r="E68" s="63" t="s">
        <v>112</v>
      </c>
    </row>
    <row r="69" spans="1:5" hidden="1" x14ac:dyDescent="0.25">
      <c r="A69" s="61" t="s">
        <v>110</v>
      </c>
      <c r="B69" s="61"/>
      <c r="C69" s="61"/>
      <c r="D69" s="55" t="s">
        <v>113</v>
      </c>
      <c r="E69" s="63" t="s">
        <v>114</v>
      </c>
    </row>
    <row r="70" spans="1:5" hidden="1" x14ac:dyDescent="0.25">
      <c r="A70" s="61" t="s">
        <v>110</v>
      </c>
      <c r="B70" s="61"/>
      <c r="C70" s="61"/>
      <c r="D70" s="55" t="s">
        <v>115</v>
      </c>
      <c r="E70" s="63" t="s">
        <v>116</v>
      </c>
    </row>
    <row r="71" spans="1:5" hidden="1" x14ac:dyDescent="0.25">
      <c r="A71" s="61" t="s">
        <v>110</v>
      </c>
      <c r="B71" s="61"/>
      <c r="C71" s="61"/>
      <c r="D71" s="52" t="s">
        <v>44</v>
      </c>
      <c r="E71" s="53" t="s">
        <v>51</v>
      </c>
    </row>
    <row r="72" spans="1:5" hidden="1" x14ac:dyDescent="0.25">
      <c r="A72" s="61" t="s">
        <v>117</v>
      </c>
      <c r="B72" s="61"/>
      <c r="C72" s="61"/>
      <c r="D72" s="52" t="s">
        <v>118</v>
      </c>
      <c r="E72" s="53" t="s">
        <v>119</v>
      </c>
    </row>
    <row r="73" spans="1:5" hidden="1" x14ac:dyDescent="0.25">
      <c r="A73" s="61" t="s">
        <v>120</v>
      </c>
      <c r="B73" s="61"/>
      <c r="C73" s="61"/>
      <c r="D73" s="52" t="s">
        <v>118</v>
      </c>
      <c r="E73" s="53" t="s">
        <v>119</v>
      </c>
    </row>
    <row r="74" spans="1:5" hidden="1" x14ac:dyDescent="0.25">
      <c r="A74" s="54" t="s">
        <v>121</v>
      </c>
      <c r="B74" s="54"/>
      <c r="C74" s="54"/>
      <c r="D74" s="52" t="s">
        <v>44</v>
      </c>
      <c r="E74" s="53" t="s">
        <v>51</v>
      </c>
    </row>
    <row r="75" spans="1:5" hidden="1" x14ac:dyDescent="0.25">
      <c r="A75" s="54" t="s">
        <v>122</v>
      </c>
      <c r="B75" s="54"/>
      <c r="C75" s="54"/>
      <c r="D75" s="52" t="s">
        <v>44</v>
      </c>
      <c r="E75" s="53" t="s">
        <v>51</v>
      </c>
    </row>
    <row r="76" spans="1:5" hidden="1" x14ac:dyDescent="0.25">
      <c r="A76" s="54" t="s">
        <v>123</v>
      </c>
      <c r="B76" s="54"/>
      <c r="C76" s="54"/>
      <c r="D76" s="52" t="s">
        <v>44</v>
      </c>
      <c r="E76" s="53" t="s">
        <v>51</v>
      </c>
    </row>
    <row r="77" spans="1:5" hidden="1" x14ac:dyDescent="0.25">
      <c r="A77" s="54" t="s">
        <v>123</v>
      </c>
      <c r="B77" s="54"/>
      <c r="C77" s="54"/>
      <c r="D77" s="64" t="s">
        <v>124</v>
      </c>
      <c r="E77" s="53" t="s">
        <v>125</v>
      </c>
    </row>
    <row r="78" spans="1:5" hidden="1" x14ac:dyDescent="0.25">
      <c r="A78" s="54" t="s">
        <v>123</v>
      </c>
      <c r="B78" s="54"/>
      <c r="C78" s="54"/>
      <c r="D78" s="64" t="s">
        <v>126</v>
      </c>
      <c r="E78" s="53" t="s">
        <v>127</v>
      </c>
    </row>
    <row r="79" spans="1:5" hidden="1" x14ac:dyDescent="0.25">
      <c r="A79" s="54" t="s">
        <v>128</v>
      </c>
      <c r="B79" s="54"/>
      <c r="C79" s="54"/>
      <c r="D79" s="52" t="s">
        <v>44</v>
      </c>
      <c r="E79" s="53" t="s">
        <v>51</v>
      </c>
    </row>
    <row r="80" spans="1:5" hidden="1" x14ac:dyDescent="0.25">
      <c r="A80" s="65" t="s">
        <v>129</v>
      </c>
      <c r="B80" s="65"/>
      <c r="C80" s="65"/>
      <c r="D80" s="52" t="s">
        <v>44</v>
      </c>
      <c r="E80" s="53" t="s">
        <v>51</v>
      </c>
    </row>
    <row r="81" spans="1:5" hidden="1" x14ac:dyDescent="0.25">
      <c r="A81" s="66" t="s">
        <v>130</v>
      </c>
      <c r="B81" s="66"/>
      <c r="C81" s="66"/>
      <c r="D81" s="52" t="s">
        <v>44</v>
      </c>
      <c r="E81" s="53" t="s">
        <v>51</v>
      </c>
    </row>
    <row r="82" spans="1:5" hidden="1" x14ac:dyDescent="0.25">
      <c r="A82" s="66" t="s">
        <v>130</v>
      </c>
      <c r="B82" s="66"/>
      <c r="C82" s="66"/>
      <c r="D82" s="55" t="s">
        <v>131</v>
      </c>
      <c r="E82" s="67" t="s">
        <v>132</v>
      </c>
    </row>
    <row r="83" spans="1:5" hidden="1" x14ac:dyDescent="0.25">
      <c r="A83" s="66" t="s">
        <v>130</v>
      </c>
      <c r="B83" s="66"/>
      <c r="C83" s="66"/>
      <c r="D83" s="55" t="s">
        <v>133</v>
      </c>
      <c r="E83" s="67" t="s">
        <v>134</v>
      </c>
    </row>
    <row r="84" spans="1:5" hidden="1" x14ac:dyDescent="0.25">
      <c r="A84" s="66" t="s">
        <v>130</v>
      </c>
      <c r="B84" s="66"/>
      <c r="C84" s="66"/>
      <c r="D84" s="55" t="s">
        <v>135</v>
      </c>
      <c r="E84" s="67" t="s">
        <v>136</v>
      </c>
    </row>
    <row r="85" spans="1:5" hidden="1" x14ac:dyDescent="0.25">
      <c r="A85" s="66" t="s">
        <v>137</v>
      </c>
      <c r="B85" s="66"/>
      <c r="C85" s="66"/>
      <c r="D85" s="52" t="s">
        <v>44</v>
      </c>
      <c r="E85" s="53" t="s">
        <v>51</v>
      </c>
    </row>
    <row r="86" spans="1:5" hidden="1" x14ac:dyDescent="0.25">
      <c r="A86" s="66" t="s">
        <v>137</v>
      </c>
      <c r="B86" s="66"/>
      <c r="C86" s="66"/>
      <c r="D86" s="55" t="s">
        <v>138</v>
      </c>
      <c r="E86" s="68" t="s">
        <v>139</v>
      </c>
    </row>
    <row r="87" spans="1:5" hidden="1" x14ac:dyDescent="0.25">
      <c r="A87" s="66" t="s">
        <v>137</v>
      </c>
      <c r="B87" s="66"/>
      <c r="C87" s="66"/>
      <c r="D87" s="55" t="s">
        <v>140</v>
      </c>
      <c r="E87" s="68" t="s">
        <v>141</v>
      </c>
    </row>
    <row r="88" spans="1:5" hidden="1" x14ac:dyDescent="0.25">
      <c r="A88" s="66" t="s">
        <v>137</v>
      </c>
      <c r="B88" s="66"/>
      <c r="C88" s="66"/>
      <c r="D88" s="55" t="s">
        <v>142</v>
      </c>
      <c r="E88" s="68" t="s">
        <v>143</v>
      </c>
    </row>
    <row r="89" spans="1:5" hidden="1" x14ac:dyDescent="0.25">
      <c r="A89" s="66" t="s">
        <v>137</v>
      </c>
      <c r="B89" s="66"/>
      <c r="C89" s="66"/>
      <c r="D89" s="55" t="s">
        <v>144</v>
      </c>
      <c r="E89" s="68" t="s">
        <v>145</v>
      </c>
    </row>
    <row r="90" spans="1:5" hidden="1" x14ac:dyDescent="0.25">
      <c r="A90" s="66" t="s">
        <v>137</v>
      </c>
      <c r="B90" s="66"/>
      <c r="C90" s="66"/>
      <c r="D90" s="55" t="s">
        <v>146</v>
      </c>
      <c r="E90" s="68" t="s">
        <v>147</v>
      </c>
    </row>
    <row r="91" spans="1:5" hidden="1" x14ac:dyDescent="0.25">
      <c r="A91" s="66" t="s">
        <v>137</v>
      </c>
      <c r="B91" s="66"/>
      <c r="C91" s="66"/>
      <c r="D91" s="55" t="s">
        <v>148</v>
      </c>
      <c r="E91" s="68" t="s">
        <v>149</v>
      </c>
    </row>
    <row r="92" spans="1:5" hidden="1" x14ac:dyDescent="0.25">
      <c r="A92" s="66" t="s">
        <v>150</v>
      </c>
      <c r="B92" s="66"/>
      <c r="C92" s="66"/>
      <c r="D92" s="52" t="s">
        <v>44</v>
      </c>
      <c r="E92" s="53" t="s">
        <v>51</v>
      </c>
    </row>
    <row r="93" spans="1:5" hidden="1" x14ac:dyDescent="0.25">
      <c r="A93" s="66" t="s">
        <v>150</v>
      </c>
      <c r="B93" s="66"/>
      <c r="C93" s="66"/>
      <c r="D93" s="55" t="s">
        <v>138</v>
      </c>
      <c r="E93" s="68" t="s">
        <v>151</v>
      </c>
    </row>
    <row r="94" spans="1:5" hidden="1" x14ac:dyDescent="0.25">
      <c r="A94" s="66" t="s">
        <v>150</v>
      </c>
      <c r="B94" s="66"/>
      <c r="C94" s="66"/>
      <c r="D94" s="55" t="s">
        <v>140</v>
      </c>
      <c r="E94" s="68" t="s">
        <v>141</v>
      </c>
    </row>
    <row r="95" spans="1:5" hidden="1" x14ac:dyDescent="0.25">
      <c r="A95" s="66" t="s">
        <v>150</v>
      </c>
      <c r="B95" s="66"/>
      <c r="C95" s="66"/>
      <c r="D95" s="55" t="s">
        <v>142</v>
      </c>
      <c r="E95" s="68" t="s">
        <v>143</v>
      </c>
    </row>
    <row r="96" spans="1:5" hidden="1" x14ac:dyDescent="0.25">
      <c r="A96" s="66" t="s">
        <v>150</v>
      </c>
      <c r="B96" s="66"/>
      <c r="C96" s="66"/>
      <c r="D96" s="55" t="s">
        <v>144</v>
      </c>
      <c r="E96" s="68" t="s">
        <v>145</v>
      </c>
    </row>
    <row r="97" spans="1:5" hidden="1" x14ac:dyDescent="0.25">
      <c r="A97" s="66" t="s">
        <v>150</v>
      </c>
      <c r="B97" s="66"/>
      <c r="C97" s="66"/>
      <c r="D97" s="55" t="s">
        <v>146</v>
      </c>
      <c r="E97" s="68" t="s">
        <v>147</v>
      </c>
    </row>
    <row r="98" spans="1:5" hidden="1" x14ac:dyDescent="0.25">
      <c r="A98" s="66" t="s">
        <v>150</v>
      </c>
      <c r="B98" s="66"/>
      <c r="C98" s="66"/>
      <c r="D98" s="55" t="s">
        <v>148</v>
      </c>
      <c r="E98" s="68" t="s">
        <v>149</v>
      </c>
    </row>
    <row r="99" spans="1:5" hidden="1" x14ac:dyDescent="0.25">
      <c r="A99" s="54" t="s">
        <v>152</v>
      </c>
      <c r="B99" s="54"/>
      <c r="C99" s="54"/>
      <c r="D99" s="52" t="s">
        <v>44</v>
      </c>
      <c r="E99" s="53" t="s">
        <v>51</v>
      </c>
    </row>
    <row r="100" spans="1:5" hidden="1" x14ac:dyDescent="0.25">
      <c r="A100" s="54" t="s">
        <v>152</v>
      </c>
      <c r="B100" s="54"/>
      <c r="C100" s="54"/>
      <c r="D100" s="55" t="s">
        <v>153</v>
      </c>
      <c r="E100" s="63" t="s">
        <v>154</v>
      </c>
    </row>
    <row r="101" spans="1:5" hidden="1" x14ac:dyDescent="0.25">
      <c r="A101" s="54" t="s">
        <v>152</v>
      </c>
      <c r="B101" s="54"/>
      <c r="C101" s="54"/>
      <c r="D101" s="55" t="s">
        <v>155</v>
      </c>
      <c r="E101" s="63" t="s">
        <v>156</v>
      </c>
    </row>
    <row r="102" spans="1:5" hidden="1" x14ac:dyDescent="0.25">
      <c r="A102" s="54" t="s">
        <v>157</v>
      </c>
      <c r="B102" s="54"/>
      <c r="C102" s="54"/>
      <c r="D102" s="52" t="s">
        <v>44</v>
      </c>
      <c r="E102" s="53" t="s">
        <v>51</v>
      </c>
    </row>
    <row r="103" spans="1:5" hidden="1" x14ac:dyDescent="0.25">
      <c r="A103" s="54" t="s">
        <v>158</v>
      </c>
      <c r="B103" s="54"/>
      <c r="C103" s="54"/>
      <c r="D103" s="52" t="s">
        <v>44</v>
      </c>
      <c r="E103" s="53" t="s">
        <v>51</v>
      </c>
    </row>
    <row r="104" spans="1:5" hidden="1" x14ac:dyDescent="0.25">
      <c r="A104" s="54" t="s">
        <v>158</v>
      </c>
      <c r="B104" s="54"/>
      <c r="C104" s="54"/>
      <c r="D104" s="55" t="s">
        <v>159</v>
      </c>
      <c r="E104" s="63" t="s">
        <v>160</v>
      </c>
    </row>
    <row r="105" spans="1:5" hidden="1" x14ac:dyDescent="0.25">
      <c r="A105" s="54" t="s">
        <v>161</v>
      </c>
      <c r="B105" s="54"/>
      <c r="C105" s="54"/>
      <c r="D105" s="52" t="s">
        <v>44</v>
      </c>
      <c r="E105" s="53" t="s">
        <v>51</v>
      </c>
    </row>
    <row r="106" spans="1:5" hidden="1" x14ac:dyDescent="0.25">
      <c r="A106" s="69" t="s">
        <v>162</v>
      </c>
      <c r="B106" s="69"/>
      <c r="C106" s="69"/>
      <c r="D106" s="52" t="s">
        <v>44</v>
      </c>
      <c r="E106" s="53" t="s">
        <v>51</v>
      </c>
    </row>
    <row r="107" spans="1:5" hidden="1" x14ac:dyDescent="0.25">
      <c r="A107" s="61" t="s">
        <v>163</v>
      </c>
      <c r="B107" s="61"/>
      <c r="C107" s="61"/>
      <c r="D107" s="55" t="s">
        <v>164</v>
      </c>
      <c r="E107" s="53" t="s">
        <v>165</v>
      </c>
    </row>
    <row r="108" spans="1:5" hidden="1" x14ac:dyDescent="0.25">
      <c r="A108" s="61" t="s">
        <v>163</v>
      </c>
      <c r="B108" s="61"/>
      <c r="C108" s="61"/>
      <c r="D108" s="55" t="s">
        <v>166</v>
      </c>
      <c r="E108" s="60" t="s">
        <v>167</v>
      </c>
    </row>
    <row r="109" spans="1:5" hidden="1" x14ac:dyDescent="0.25">
      <c r="A109" s="61" t="s">
        <v>163</v>
      </c>
      <c r="B109" s="61"/>
      <c r="C109" s="61"/>
      <c r="D109" s="55" t="s">
        <v>44</v>
      </c>
      <c r="E109" s="60" t="s">
        <v>51</v>
      </c>
    </row>
    <row r="110" spans="1:5" hidden="1" x14ac:dyDescent="0.25">
      <c r="A110" s="69" t="s">
        <v>168</v>
      </c>
      <c r="B110" s="69"/>
      <c r="C110" s="69"/>
      <c r="D110" s="52" t="s">
        <v>44</v>
      </c>
      <c r="E110" s="53" t="s">
        <v>51</v>
      </c>
    </row>
    <row r="111" spans="1:5" hidden="1" x14ac:dyDescent="0.25">
      <c r="A111" s="69" t="s">
        <v>169</v>
      </c>
      <c r="B111" s="69"/>
      <c r="C111" s="69"/>
      <c r="D111" s="52" t="s">
        <v>44</v>
      </c>
      <c r="E111" s="53" t="s">
        <v>51</v>
      </c>
    </row>
    <row r="112" spans="1:5" hidden="1" x14ac:dyDescent="0.25">
      <c r="A112" s="69" t="s">
        <v>170</v>
      </c>
      <c r="B112" s="69"/>
      <c r="C112" s="69"/>
      <c r="D112" s="52" t="s">
        <v>44</v>
      </c>
      <c r="E112" s="53" t="s">
        <v>51</v>
      </c>
    </row>
    <row r="113" spans="1:5" hidden="1" x14ac:dyDescent="0.25">
      <c r="A113" s="66" t="s">
        <v>171</v>
      </c>
      <c r="B113" s="66"/>
      <c r="C113" s="66"/>
      <c r="D113" s="52" t="s">
        <v>44</v>
      </c>
      <c r="E113" s="53" t="s">
        <v>51</v>
      </c>
    </row>
    <row r="114" spans="1:5" hidden="1" x14ac:dyDescent="0.25">
      <c r="A114" s="66" t="s">
        <v>171</v>
      </c>
      <c r="B114" s="66"/>
      <c r="C114" s="66"/>
      <c r="D114" s="55" t="s">
        <v>172</v>
      </c>
      <c r="E114" s="58" t="s">
        <v>173</v>
      </c>
    </row>
    <row r="115" spans="1:5" hidden="1" x14ac:dyDescent="0.25">
      <c r="A115" s="66" t="s">
        <v>171</v>
      </c>
      <c r="B115" s="66"/>
      <c r="C115" s="66"/>
      <c r="D115" s="55" t="s">
        <v>174</v>
      </c>
      <c r="E115" s="58" t="s">
        <v>175</v>
      </c>
    </row>
    <row r="116" spans="1:5" hidden="1" x14ac:dyDescent="0.25">
      <c r="A116" s="54" t="s">
        <v>176</v>
      </c>
      <c r="B116" s="54"/>
      <c r="C116" s="54"/>
      <c r="D116" s="52" t="s">
        <v>44</v>
      </c>
      <c r="E116" s="53" t="s">
        <v>51</v>
      </c>
    </row>
    <row r="117" spans="1:5" hidden="1" x14ac:dyDescent="0.25">
      <c r="A117" s="54" t="s">
        <v>176</v>
      </c>
      <c r="B117" s="54"/>
      <c r="C117" s="54"/>
      <c r="D117" s="55" t="s">
        <v>177</v>
      </c>
      <c r="E117" s="67" t="s">
        <v>178</v>
      </c>
    </row>
    <row r="118" spans="1:5" hidden="1" x14ac:dyDescent="0.25">
      <c r="A118" s="54" t="s">
        <v>176</v>
      </c>
      <c r="B118" s="54"/>
      <c r="C118" s="54"/>
      <c r="D118" s="55" t="s">
        <v>179</v>
      </c>
      <c r="E118" s="67" t="s">
        <v>180</v>
      </c>
    </row>
    <row r="119" spans="1:5" hidden="1" x14ac:dyDescent="0.25">
      <c r="A119" s="54" t="s">
        <v>181</v>
      </c>
      <c r="B119" s="54"/>
      <c r="C119" s="54"/>
      <c r="D119" s="52" t="s">
        <v>44</v>
      </c>
      <c r="E119" s="53" t="s">
        <v>51</v>
      </c>
    </row>
    <row r="120" spans="1:5" hidden="1" x14ac:dyDescent="0.25">
      <c r="A120" s="54" t="s">
        <v>182</v>
      </c>
      <c r="B120" s="54"/>
      <c r="C120" s="54"/>
      <c r="D120" s="52" t="s">
        <v>44</v>
      </c>
      <c r="E120" s="53" t="s">
        <v>51</v>
      </c>
    </row>
    <row r="121" spans="1:5" hidden="1" x14ac:dyDescent="0.25">
      <c r="A121" s="54" t="s">
        <v>183</v>
      </c>
      <c r="B121" s="54"/>
      <c r="C121" s="54"/>
      <c r="D121" s="52" t="s">
        <v>44</v>
      </c>
      <c r="E121" s="53" t="s">
        <v>51</v>
      </c>
    </row>
    <row r="122" spans="1:5" hidden="1" x14ac:dyDescent="0.25">
      <c r="A122" s="54" t="s">
        <v>184</v>
      </c>
      <c r="B122" s="54"/>
      <c r="C122" s="54"/>
      <c r="D122" s="52" t="s">
        <v>44</v>
      </c>
      <c r="E122" s="53" t="s">
        <v>51</v>
      </c>
    </row>
    <row r="123" spans="1:5" hidden="1" x14ac:dyDescent="0.25">
      <c r="A123" s="54" t="s">
        <v>184</v>
      </c>
      <c r="B123" s="54"/>
      <c r="C123" s="54"/>
      <c r="D123" s="55" t="s">
        <v>185</v>
      </c>
      <c r="E123" s="53" t="s">
        <v>186</v>
      </c>
    </row>
    <row r="124" spans="1:5" hidden="1" x14ac:dyDescent="0.25">
      <c r="A124" s="54" t="s">
        <v>184</v>
      </c>
      <c r="B124" s="54"/>
      <c r="C124" s="54"/>
      <c r="D124" s="55" t="s">
        <v>187</v>
      </c>
      <c r="E124" s="53" t="s">
        <v>188</v>
      </c>
    </row>
    <row r="125" spans="1:5" hidden="1" x14ac:dyDescent="0.25">
      <c r="A125" s="54" t="s">
        <v>189</v>
      </c>
      <c r="B125" s="54"/>
      <c r="C125" s="54"/>
      <c r="D125" s="55" t="s">
        <v>44</v>
      </c>
      <c r="E125" s="53" t="s">
        <v>51</v>
      </c>
    </row>
    <row r="126" spans="1:5" hidden="1" x14ac:dyDescent="0.25">
      <c r="A126" s="54" t="s">
        <v>190</v>
      </c>
      <c r="B126" s="54"/>
      <c r="C126" s="54"/>
      <c r="D126" s="55" t="s">
        <v>191</v>
      </c>
      <c r="E126" s="53" t="s">
        <v>192</v>
      </c>
    </row>
    <row r="127" spans="1:5" hidden="1" x14ac:dyDescent="0.25">
      <c r="A127" s="54" t="s">
        <v>193</v>
      </c>
      <c r="B127" s="54"/>
      <c r="C127" s="54"/>
      <c r="D127" s="55" t="s">
        <v>44</v>
      </c>
      <c r="E127" s="53" t="s">
        <v>51</v>
      </c>
    </row>
    <row r="128" spans="1:5" hidden="1" x14ac:dyDescent="0.25">
      <c r="A128" s="54" t="s">
        <v>193</v>
      </c>
      <c r="B128" s="54"/>
      <c r="C128" s="54"/>
      <c r="D128" s="55" t="s">
        <v>191</v>
      </c>
      <c r="E128" s="53" t="s">
        <v>192</v>
      </c>
    </row>
    <row r="129" spans="1:5" hidden="1" x14ac:dyDescent="0.25">
      <c r="A129" s="54" t="s">
        <v>194</v>
      </c>
      <c r="B129" s="54"/>
      <c r="C129" s="54"/>
      <c r="D129" s="52" t="s">
        <v>44</v>
      </c>
      <c r="E129" s="53" t="s">
        <v>51</v>
      </c>
    </row>
    <row r="130" spans="1:5" hidden="1" x14ac:dyDescent="0.25">
      <c r="A130" s="54" t="s">
        <v>195</v>
      </c>
      <c r="B130" s="54"/>
      <c r="C130" s="54"/>
      <c r="D130" s="52" t="s">
        <v>44</v>
      </c>
      <c r="E130" s="53" t="s">
        <v>51</v>
      </c>
    </row>
    <row r="131" spans="1:5" hidden="1" x14ac:dyDescent="0.25">
      <c r="A131" s="54" t="s">
        <v>195</v>
      </c>
      <c r="B131" s="54"/>
      <c r="C131" s="54"/>
      <c r="D131" s="55" t="s">
        <v>196</v>
      </c>
      <c r="E131" s="53" t="s">
        <v>197</v>
      </c>
    </row>
    <row r="132" spans="1:5" hidden="1" x14ac:dyDescent="0.25">
      <c r="A132" s="54" t="s">
        <v>195</v>
      </c>
      <c r="B132" s="54"/>
      <c r="C132" s="54"/>
      <c r="D132" s="55" t="s">
        <v>198</v>
      </c>
      <c r="E132" s="53" t="s">
        <v>199</v>
      </c>
    </row>
    <row r="133" spans="1:5" hidden="1" x14ac:dyDescent="0.25">
      <c r="A133" s="61" t="s">
        <v>200</v>
      </c>
      <c r="B133" s="61"/>
      <c r="C133" s="61"/>
      <c r="D133" s="52" t="s">
        <v>44</v>
      </c>
      <c r="E133" s="53" t="s">
        <v>51</v>
      </c>
    </row>
    <row r="134" spans="1:5" hidden="1" x14ac:dyDescent="0.25">
      <c r="A134" s="61" t="s">
        <v>200</v>
      </c>
      <c r="B134" s="61"/>
      <c r="C134" s="61"/>
      <c r="D134" s="55" t="s">
        <v>201</v>
      </c>
      <c r="E134" s="53" t="s">
        <v>202</v>
      </c>
    </row>
    <row r="135" spans="1:5" hidden="1" x14ac:dyDescent="0.25">
      <c r="A135" s="54" t="s">
        <v>203</v>
      </c>
      <c r="B135" s="54"/>
      <c r="C135" s="54"/>
      <c r="D135" s="52" t="s">
        <v>44</v>
      </c>
      <c r="E135" s="53" t="s">
        <v>51</v>
      </c>
    </row>
    <row r="136" spans="1:5" hidden="1" x14ac:dyDescent="0.25">
      <c r="A136" s="54" t="s">
        <v>203</v>
      </c>
      <c r="B136" s="54"/>
      <c r="C136" s="54"/>
      <c r="D136" s="55" t="s">
        <v>204</v>
      </c>
      <c r="E136" s="53" t="s">
        <v>205</v>
      </c>
    </row>
    <row r="137" spans="1:5" hidden="1" x14ac:dyDescent="0.25">
      <c r="A137" s="54" t="s">
        <v>206</v>
      </c>
      <c r="B137" s="54"/>
      <c r="C137" s="54"/>
      <c r="D137" s="52" t="s">
        <v>44</v>
      </c>
      <c r="E137" s="53" t="s">
        <v>51</v>
      </c>
    </row>
    <row r="138" spans="1:5" hidden="1" x14ac:dyDescent="0.25">
      <c r="A138" s="54" t="s">
        <v>206</v>
      </c>
      <c r="B138" s="54"/>
      <c r="C138" s="54"/>
      <c r="D138" s="55" t="s">
        <v>204</v>
      </c>
      <c r="E138" s="53" t="s">
        <v>205</v>
      </c>
    </row>
    <row r="139" spans="1:5" hidden="1" x14ac:dyDescent="0.25">
      <c r="A139" s="54" t="s">
        <v>207</v>
      </c>
      <c r="B139" s="54"/>
      <c r="C139" s="54"/>
      <c r="D139" s="52" t="s">
        <v>44</v>
      </c>
      <c r="E139" s="53" t="s">
        <v>51</v>
      </c>
    </row>
    <row r="140" spans="1:5" hidden="1" x14ac:dyDescent="0.25">
      <c r="A140" s="54" t="s">
        <v>207</v>
      </c>
      <c r="B140" s="54"/>
      <c r="C140" s="54"/>
      <c r="D140" s="55" t="s">
        <v>204</v>
      </c>
      <c r="E140" s="53" t="s">
        <v>205</v>
      </c>
    </row>
    <row r="141" spans="1:5" hidden="1" x14ac:dyDescent="0.25">
      <c r="A141" s="54" t="s">
        <v>208</v>
      </c>
      <c r="B141" s="54"/>
      <c r="C141" s="54"/>
      <c r="D141" s="52" t="s">
        <v>44</v>
      </c>
      <c r="E141" s="53" t="s">
        <v>51</v>
      </c>
    </row>
    <row r="142" spans="1:5" hidden="1" x14ac:dyDescent="0.25">
      <c r="A142" s="54" t="s">
        <v>209</v>
      </c>
      <c r="B142" s="54"/>
      <c r="C142" s="54"/>
      <c r="D142" s="52" t="s">
        <v>44</v>
      </c>
      <c r="E142" s="53" t="s">
        <v>51</v>
      </c>
    </row>
    <row r="143" spans="1:5" hidden="1" x14ac:dyDescent="0.25">
      <c r="A143" s="54" t="s">
        <v>210</v>
      </c>
      <c r="B143" s="54"/>
      <c r="C143" s="54"/>
      <c r="D143" s="52" t="s">
        <v>44</v>
      </c>
      <c r="E143" s="53" t="s">
        <v>51</v>
      </c>
    </row>
    <row r="144" spans="1:5" ht="15.75" hidden="1" x14ac:dyDescent="0.25">
      <c r="A144" s="54" t="s">
        <v>210</v>
      </c>
      <c r="B144" s="54"/>
      <c r="C144" s="54"/>
      <c r="D144" s="52" t="s">
        <v>211</v>
      </c>
      <c r="E144" s="70" t="s">
        <v>212</v>
      </c>
    </row>
    <row r="145" spans="1:5" hidden="1" x14ac:dyDescent="0.25">
      <c r="A145" s="54" t="s">
        <v>213</v>
      </c>
      <c r="B145" s="54"/>
      <c r="C145" s="54"/>
      <c r="D145" s="52" t="s">
        <v>44</v>
      </c>
      <c r="E145" s="53" t="s">
        <v>51</v>
      </c>
    </row>
    <row r="146" spans="1:5" ht="15.75" hidden="1" x14ac:dyDescent="0.25">
      <c r="A146" s="54" t="s">
        <v>213</v>
      </c>
      <c r="B146" s="54"/>
      <c r="C146" s="54"/>
      <c r="D146" s="52" t="s">
        <v>211</v>
      </c>
      <c r="E146" s="70" t="s">
        <v>212</v>
      </c>
    </row>
    <row r="147" spans="1:5" hidden="1" x14ac:dyDescent="0.25">
      <c r="A147" s="54" t="s">
        <v>214</v>
      </c>
      <c r="B147" s="54"/>
      <c r="C147" s="54"/>
      <c r="D147" s="52" t="s">
        <v>44</v>
      </c>
      <c r="E147" s="53" t="s">
        <v>51</v>
      </c>
    </row>
    <row r="148" spans="1:5" ht="15.75" hidden="1" x14ac:dyDescent="0.25">
      <c r="A148" s="54" t="s">
        <v>214</v>
      </c>
      <c r="B148" s="54"/>
      <c r="C148" s="54"/>
      <c r="D148" s="52" t="s">
        <v>211</v>
      </c>
      <c r="E148" s="70" t="s">
        <v>212</v>
      </c>
    </row>
    <row r="149" spans="1:5" hidden="1" x14ac:dyDescent="0.25">
      <c r="A149" s="54" t="s">
        <v>215</v>
      </c>
      <c r="B149" s="54"/>
      <c r="C149" s="54"/>
      <c r="D149" s="52" t="s">
        <v>44</v>
      </c>
      <c r="E149" s="60" t="s">
        <v>51</v>
      </c>
    </row>
    <row r="150" spans="1:5" hidden="1" x14ac:dyDescent="0.25">
      <c r="A150" s="61" t="s">
        <v>216</v>
      </c>
      <c r="B150" s="61"/>
      <c r="C150" s="61"/>
      <c r="D150" s="55" t="s">
        <v>44</v>
      </c>
      <c r="E150" s="60" t="s">
        <v>51</v>
      </c>
    </row>
    <row r="151" spans="1:5" hidden="1" x14ac:dyDescent="0.25">
      <c r="A151" s="61" t="s">
        <v>216</v>
      </c>
      <c r="B151" s="61"/>
      <c r="C151" s="61"/>
      <c r="D151" s="52" t="s">
        <v>217</v>
      </c>
      <c r="E151" s="60" t="s">
        <v>218</v>
      </c>
    </row>
    <row r="152" spans="1:5" hidden="1" x14ac:dyDescent="0.25">
      <c r="A152" s="54" t="s">
        <v>219</v>
      </c>
      <c r="B152" s="54"/>
      <c r="C152" s="54"/>
      <c r="D152" s="52" t="s">
        <v>44</v>
      </c>
      <c r="E152" s="53" t="s">
        <v>51</v>
      </c>
    </row>
    <row r="153" spans="1:5" hidden="1" x14ac:dyDescent="0.25">
      <c r="A153" s="54" t="s">
        <v>220</v>
      </c>
      <c r="B153" s="54"/>
      <c r="C153" s="54"/>
      <c r="D153" s="52" t="s">
        <v>44</v>
      </c>
      <c r="E153" s="53" t="s">
        <v>51</v>
      </c>
    </row>
    <row r="154" spans="1:5" hidden="1" x14ac:dyDescent="0.25">
      <c r="A154" s="54" t="s">
        <v>221</v>
      </c>
      <c r="B154" s="54"/>
      <c r="C154" s="54"/>
      <c r="D154" s="52" t="s">
        <v>222</v>
      </c>
      <c r="E154" s="53" t="s">
        <v>223</v>
      </c>
    </row>
    <row r="155" spans="1:5" hidden="1" x14ac:dyDescent="0.25">
      <c r="A155" s="54" t="s">
        <v>221</v>
      </c>
      <c r="B155" s="54"/>
      <c r="C155" s="54"/>
      <c r="D155" s="52" t="s">
        <v>44</v>
      </c>
      <c r="E155" s="53" t="s">
        <v>51</v>
      </c>
    </row>
    <row r="156" spans="1:5" hidden="1" x14ac:dyDescent="0.25">
      <c r="A156" s="54" t="s">
        <v>224</v>
      </c>
      <c r="B156" s="54"/>
      <c r="C156" s="54"/>
      <c r="D156" s="52" t="s">
        <v>44</v>
      </c>
      <c r="E156" s="53" t="s">
        <v>51</v>
      </c>
    </row>
    <row r="157" spans="1:5" hidden="1" x14ac:dyDescent="0.25">
      <c r="A157" s="54" t="s">
        <v>225</v>
      </c>
      <c r="B157" s="54"/>
      <c r="C157" s="54"/>
      <c r="D157" s="52" t="s">
        <v>44</v>
      </c>
      <c r="E157" s="53" t="s">
        <v>51</v>
      </c>
    </row>
    <row r="158" spans="1:5" hidden="1" x14ac:dyDescent="0.25">
      <c r="A158" s="54" t="s">
        <v>226</v>
      </c>
      <c r="B158" s="54"/>
      <c r="C158" s="54"/>
      <c r="D158" s="52" t="s">
        <v>44</v>
      </c>
      <c r="E158" s="53" t="s">
        <v>51</v>
      </c>
    </row>
    <row r="159" spans="1:5" hidden="1" x14ac:dyDescent="0.25">
      <c r="A159" s="54" t="s">
        <v>227</v>
      </c>
      <c r="B159" s="54"/>
      <c r="C159" s="54"/>
      <c r="D159" s="52" t="s">
        <v>44</v>
      </c>
      <c r="E159" s="53" t="s">
        <v>51</v>
      </c>
    </row>
    <row r="160" spans="1:5" hidden="1" x14ac:dyDescent="0.25">
      <c r="A160" s="54" t="s">
        <v>228</v>
      </c>
      <c r="B160" s="54"/>
      <c r="C160" s="54"/>
      <c r="D160" s="55" t="s">
        <v>229</v>
      </c>
      <c r="E160" s="53" t="s">
        <v>230</v>
      </c>
    </row>
    <row r="161" spans="1:5" hidden="1" x14ac:dyDescent="0.25">
      <c r="A161" s="54" t="s">
        <v>228</v>
      </c>
      <c r="B161" s="54"/>
      <c r="C161" s="54"/>
      <c r="D161" s="55" t="s">
        <v>231</v>
      </c>
      <c r="E161" s="53" t="s">
        <v>232</v>
      </c>
    </row>
    <row r="162" spans="1:5" hidden="1" x14ac:dyDescent="0.25">
      <c r="A162" s="54" t="s">
        <v>233</v>
      </c>
      <c r="B162" s="54"/>
      <c r="C162" s="54"/>
      <c r="D162" s="55" t="s">
        <v>234</v>
      </c>
      <c r="E162" s="53" t="s">
        <v>235</v>
      </c>
    </row>
    <row r="163" spans="1:5" hidden="1" x14ac:dyDescent="0.25">
      <c r="A163" s="54" t="s">
        <v>233</v>
      </c>
      <c r="B163" s="54"/>
      <c r="C163" s="54"/>
      <c r="D163" s="55" t="s">
        <v>234</v>
      </c>
      <c r="E163" s="53" t="s">
        <v>235</v>
      </c>
    </row>
    <row r="164" spans="1:5" hidden="1" x14ac:dyDescent="0.25">
      <c r="A164" s="71" t="s">
        <v>236</v>
      </c>
      <c r="B164" s="72"/>
      <c r="C164" s="72"/>
    </row>
  </sheetData>
  <autoFilter ref="D11:E1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4"/>
  <sheetViews>
    <sheetView workbookViewId="0">
      <selection activeCell="H11" sqref="H11"/>
    </sheetView>
  </sheetViews>
  <sheetFormatPr baseColWidth="10" defaultRowHeight="15" x14ac:dyDescent="0.25"/>
  <cols>
    <col min="1" max="1" width="18.85546875" bestFit="1" customWidth="1"/>
    <col min="2" max="2" width="243.28515625" bestFit="1" customWidth="1"/>
  </cols>
  <sheetData>
    <row r="1" spans="1:8" x14ac:dyDescent="0.25">
      <c r="A1" s="73" t="s">
        <v>237</v>
      </c>
      <c r="B1" s="73" t="s">
        <v>238</v>
      </c>
    </row>
    <row r="3" spans="1:8" x14ac:dyDescent="0.25">
      <c r="A3" s="74"/>
      <c r="B3" s="75"/>
      <c r="C3" s="74"/>
      <c r="D3" s="75"/>
      <c r="E3" s="75"/>
      <c r="F3" s="75"/>
      <c r="G3" s="75"/>
      <c r="H3" s="76"/>
    </row>
    <row r="4" spans="1:8" x14ac:dyDescent="0.25">
      <c r="A4" s="74" t="s">
        <v>46</v>
      </c>
      <c r="B4" s="74" t="s">
        <v>239</v>
      </c>
      <c r="C4" s="77"/>
      <c r="D4" s="78"/>
      <c r="E4" s="78"/>
      <c r="F4" s="78"/>
      <c r="G4" s="78"/>
      <c r="H4" s="79"/>
    </row>
    <row r="5" spans="1:8" x14ac:dyDescent="0.25">
      <c r="A5" s="74" t="s">
        <v>153</v>
      </c>
      <c r="B5" s="74" t="s">
        <v>154</v>
      </c>
      <c r="C5" s="74"/>
      <c r="D5" s="75"/>
      <c r="E5" s="75"/>
      <c r="F5" s="75"/>
      <c r="G5" s="75"/>
      <c r="H5" s="76"/>
    </row>
    <row r="6" spans="1:8" x14ac:dyDescent="0.25">
      <c r="A6" s="74" t="s">
        <v>155</v>
      </c>
      <c r="B6" s="74" t="s">
        <v>156</v>
      </c>
      <c r="C6" s="77"/>
      <c r="D6" s="78"/>
      <c r="E6" s="78"/>
      <c r="F6" s="78"/>
      <c r="G6" s="78"/>
      <c r="H6" s="79"/>
    </row>
    <row r="7" spans="1:8" x14ac:dyDescent="0.25">
      <c r="A7" s="74" t="s">
        <v>240</v>
      </c>
      <c r="B7" s="74" t="s">
        <v>241</v>
      </c>
      <c r="C7" s="77"/>
      <c r="D7" s="78"/>
      <c r="E7" s="78"/>
      <c r="F7" s="78"/>
      <c r="G7" s="78"/>
      <c r="H7" s="79"/>
    </row>
    <row r="8" spans="1:8" x14ac:dyDescent="0.25">
      <c r="A8" s="77"/>
      <c r="B8" s="80" t="s">
        <v>242</v>
      </c>
      <c r="C8" s="77"/>
      <c r="D8" s="78"/>
      <c r="E8" s="78"/>
      <c r="F8" s="78"/>
      <c r="G8" s="78"/>
      <c r="H8" s="79"/>
    </row>
    <row r="9" spans="1:8" x14ac:dyDescent="0.25">
      <c r="A9" s="74" t="s">
        <v>74</v>
      </c>
      <c r="B9" s="74" t="s">
        <v>75</v>
      </c>
      <c r="C9" s="77"/>
      <c r="D9" s="78"/>
      <c r="E9" s="78"/>
      <c r="F9" s="78"/>
      <c r="G9" s="78"/>
      <c r="H9" s="79"/>
    </row>
    <row r="10" spans="1:8" x14ac:dyDescent="0.25">
      <c r="A10" s="77"/>
      <c r="B10" s="80" t="s">
        <v>243</v>
      </c>
      <c r="C10" s="77"/>
      <c r="D10" s="78"/>
      <c r="E10" s="78"/>
      <c r="F10" s="78"/>
      <c r="G10" s="78"/>
      <c r="H10" s="79"/>
    </row>
    <row r="11" spans="1:8" x14ac:dyDescent="0.25">
      <c r="A11" s="74" t="s">
        <v>204</v>
      </c>
      <c r="B11" s="74" t="s">
        <v>244</v>
      </c>
      <c r="C11" s="77"/>
      <c r="D11" s="78"/>
      <c r="E11" s="78"/>
      <c r="F11" s="78"/>
      <c r="G11" s="78"/>
      <c r="H11" s="79"/>
    </row>
    <row r="12" spans="1:8" x14ac:dyDescent="0.25">
      <c r="A12" s="74" t="s">
        <v>245</v>
      </c>
      <c r="B12" s="74" t="s">
        <v>246</v>
      </c>
      <c r="C12" s="77"/>
      <c r="D12" s="78"/>
      <c r="E12" s="78"/>
      <c r="F12" s="78"/>
      <c r="G12" s="78"/>
      <c r="H12" s="79"/>
    </row>
    <row r="13" spans="1:8" x14ac:dyDescent="0.25">
      <c r="A13" s="74" t="s">
        <v>247</v>
      </c>
      <c r="B13" s="74" t="s">
        <v>248</v>
      </c>
      <c r="C13" s="77"/>
      <c r="D13" s="78"/>
      <c r="E13" s="78"/>
      <c r="F13" s="78"/>
      <c r="G13" s="78"/>
      <c r="H13" s="79"/>
    </row>
    <row r="14" spans="1:8" x14ac:dyDescent="0.25">
      <c r="A14" s="74" t="s">
        <v>249</v>
      </c>
      <c r="B14" s="74" t="s">
        <v>250</v>
      </c>
      <c r="C14" s="77"/>
      <c r="D14" s="78"/>
      <c r="E14" s="78"/>
      <c r="F14" s="78"/>
      <c r="G14" s="78"/>
      <c r="H14" s="79"/>
    </row>
    <row r="15" spans="1:8" x14ac:dyDescent="0.25">
      <c r="A15" s="74" t="s">
        <v>234</v>
      </c>
      <c r="B15" s="74" t="s">
        <v>235</v>
      </c>
      <c r="C15" s="77"/>
      <c r="D15" s="78"/>
      <c r="E15" s="78"/>
      <c r="F15" s="78"/>
      <c r="G15" s="78"/>
      <c r="H15" s="79"/>
    </row>
    <row r="16" spans="1:8" x14ac:dyDescent="0.25">
      <c r="A16" s="74" t="s">
        <v>251</v>
      </c>
      <c r="B16" s="74" t="s">
        <v>252</v>
      </c>
      <c r="C16" s="77"/>
      <c r="D16" s="78"/>
      <c r="E16" s="78"/>
      <c r="F16" s="78"/>
      <c r="G16" s="78"/>
      <c r="H16" s="79"/>
    </row>
    <row r="17" spans="1:8" x14ac:dyDescent="0.25">
      <c r="A17" s="74" t="s">
        <v>49</v>
      </c>
      <c r="B17" s="74" t="s">
        <v>253</v>
      </c>
      <c r="C17" s="77"/>
      <c r="D17" s="78"/>
      <c r="E17" s="78"/>
      <c r="F17" s="78"/>
      <c r="G17" s="78"/>
      <c r="H17" s="79"/>
    </row>
    <row r="18" spans="1:8" x14ac:dyDescent="0.25">
      <c r="A18" s="74" t="s">
        <v>254</v>
      </c>
      <c r="B18" s="74" t="s">
        <v>253</v>
      </c>
      <c r="C18" s="77"/>
      <c r="D18" s="78"/>
      <c r="E18" s="78"/>
      <c r="F18" s="78"/>
      <c r="G18" s="78"/>
      <c r="H18" s="79"/>
    </row>
    <row r="19" spans="1:8" x14ac:dyDescent="0.25">
      <c r="A19" s="74" t="s">
        <v>255</v>
      </c>
      <c r="B19" s="74" t="s">
        <v>256</v>
      </c>
      <c r="C19" s="77"/>
      <c r="D19" s="78"/>
      <c r="E19" s="78"/>
      <c r="F19" s="78"/>
      <c r="G19" s="78"/>
      <c r="H19" s="79"/>
    </row>
    <row r="20" spans="1:8" x14ac:dyDescent="0.25">
      <c r="A20" s="74" t="s">
        <v>257</v>
      </c>
      <c r="B20" s="74" t="s">
        <v>258</v>
      </c>
      <c r="C20" s="77"/>
      <c r="D20" s="78"/>
      <c r="E20" s="78"/>
      <c r="F20" s="78"/>
      <c r="G20" s="78"/>
      <c r="H20" s="79"/>
    </row>
    <row r="21" spans="1:8" x14ac:dyDescent="0.25">
      <c r="A21" s="74" t="s">
        <v>65</v>
      </c>
      <c r="B21" s="74" t="s">
        <v>259</v>
      </c>
      <c r="C21" s="77"/>
      <c r="D21" s="78"/>
      <c r="E21" s="78"/>
      <c r="F21" s="78"/>
      <c r="G21" s="78"/>
      <c r="H21" s="79"/>
    </row>
    <row r="22" spans="1:8" x14ac:dyDescent="0.25">
      <c r="A22" s="74" t="s">
        <v>61</v>
      </c>
      <c r="B22" s="74" t="s">
        <v>26</v>
      </c>
      <c r="C22" s="77"/>
      <c r="D22" s="78"/>
      <c r="E22" s="78"/>
      <c r="F22" s="78"/>
      <c r="G22" s="78"/>
      <c r="H22" s="79"/>
    </row>
    <row r="23" spans="1:8" x14ac:dyDescent="0.25">
      <c r="A23" s="74" t="s">
        <v>138</v>
      </c>
      <c r="B23" s="74" t="s">
        <v>151</v>
      </c>
      <c r="C23" s="77"/>
      <c r="D23" s="78"/>
      <c r="E23" s="78"/>
      <c r="F23" s="78"/>
      <c r="G23" s="78"/>
      <c r="H23" s="79"/>
    </row>
    <row r="24" spans="1:8" x14ac:dyDescent="0.25">
      <c r="A24" s="77"/>
      <c r="B24" s="80" t="s">
        <v>139</v>
      </c>
      <c r="C24" s="77"/>
      <c r="D24" s="78"/>
      <c r="E24" s="78"/>
      <c r="F24" s="78"/>
      <c r="G24" s="78"/>
      <c r="H24" s="79"/>
    </row>
    <row r="25" spans="1:8" x14ac:dyDescent="0.25">
      <c r="A25" s="74" t="s">
        <v>140</v>
      </c>
      <c r="B25" s="74" t="s">
        <v>141</v>
      </c>
      <c r="C25" s="77"/>
      <c r="D25" s="78"/>
      <c r="E25" s="78"/>
      <c r="F25" s="78"/>
      <c r="G25" s="78"/>
      <c r="H25" s="79"/>
    </row>
    <row r="26" spans="1:8" x14ac:dyDescent="0.25">
      <c r="A26" s="74" t="s">
        <v>142</v>
      </c>
      <c r="B26" s="74" t="s">
        <v>143</v>
      </c>
      <c r="C26" s="77"/>
      <c r="D26" s="78"/>
      <c r="E26" s="78"/>
      <c r="F26" s="78"/>
      <c r="G26" s="78"/>
      <c r="H26" s="79"/>
    </row>
    <row r="27" spans="1:8" x14ac:dyDescent="0.25">
      <c r="A27" s="74" t="s">
        <v>144</v>
      </c>
      <c r="B27" s="74" t="s">
        <v>260</v>
      </c>
      <c r="C27" s="77"/>
      <c r="D27" s="78"/>
      <c r="E27" s="78"/>
      <c r="F27" s="78"/>
      <c r="G27" s="78"/>
      <c r="H27" s="79"/>
    </row>
    <row r="28" spans="1:8" x14ac:dyDescent="0.25">
      <c r="A28" s="74" t="s">
        <v>146</v>
      </c>
      <c r="B28" s="74" t="s">
        <v>147</v>
      </c>
      <c r="C28" s="77"/>
      <c r="D28" s="78"/>
      <c r="E28" s="78"/>
      <c r="F28" s="78"/>
      <c r="G28" s="78"/>
      <c r="H28" s="79"/>
    </row>
    <row r="29" spans="1:8" x14ac:dyDescent="0.25">
      <c r="A29" s="74" t="s">
        <v>148</v>
      </c>
      <c r="B29" s="74" t="s">
        <v>261</v>
      </c>
      <c r="C29" s="77"/>
      <c r="D29" s="78"/>
      <c r="E29" s="78"/>
      <c r="F29" s="78"/>
      <c r="G29" s="78"/>
      <c r="H29" s="79"/>
    </row>
    <row r="30" spans="1:8" x14ac:dyDescent="0.25">
      <c r="A30" s="74" t="s">
        <v>262</v>
      </c>
      <c r="B30" s="74" t="s">
        <v>263</v>
      </c>
      <c r="C30" s="77"/>
      <c r="D30" s="78"/>
      <c r="E30" s="78"/>
      <c r="F30" s="78"/>
      <c r="G30" s="78"/>
      <c r="H30" s="79"/>
    </row>
    <row r="31" spans="1:8" x14ac:dyDescent="0.25">
      <c r="A31" s="74" t="s">
        <v>100</v>
      </c>
      <c r="B31" s="74" t="s">
        <v>264</v>
      </c>
      <c r="C31" s="77"/>
      <c r="D31" s="78"/>
      <c r="E31" s="78"/>
      <c r="F31" s="78"/>
      <c r="G31" s="78"/>
      <c r="H31" s="79"/>
    </row>
    <row r="32" spans="1:8" x14ac:dyDescent="0.25">
      <c r="A32" s="74" t="s">
        <v>58</v>
      </c>
      <c r="B32" s="74" t="s">
        <v>59</v>
      </c>
      <c r="C32" s="77"/>
      <c r="D32" s="78"/>
      <c r="E32" s="78"/>
      <c r="F32" s="78"/>
      <c r="G32" s="78"/>
      <c r="H32" s="79"/>
    </row>
    <row r="33" spans="1:8" x14ac:dyDescent="0.25">
      <c r="A33" s="74" t="s">
        <v>98</v>
      </c>
      <c r="B33" s="74" t="s">
        <v>97</v>
      </c>
      <c r="C33" s="77"/>
      <c r="D33" s="78"/>
      <c r="E33" s="78"/>
      <c r="F33" s="78"/>
      <c r="G33" s="78"/>
      <c r="H33" s="79"/>
    </row>
    <row r="34" spans="1:8" x14ac:dyDescent="0.25">
      <c r="A34" s="77"/>
      <c r="B34" s="80" t="s">
        <v>265</v>
      </c>
      <c r="C34" s="77"/>
      <c r="D34" s="78"/>
      <c r="E34" s="78"/>
      <c r="F34" s="78"/>
      <c r="G34" s="78"/>
      <c r="H34" s="79"/>
    </row>
    <row r="35" spans="1:8" x14ac:dyDescent="0.25">
      <c r="A35" s="74" t="s">
        <v>84</v>
      </c>
      <c r="B35" s="74" t="s">
        <v>85</v>
      </c>
      <c r="C35" s="77"/>
      <c r="D35" s="78"/>
      <c r="E35" s="78"/>
      <c r="F35" s="78"/>
      <c r="G35" s="78"/>
      <c r="H35" s="79"/>
    </row>
    <row r="36" spans="1:8" x14ac:dyDescent="0.25">
      <c r="A36" s="74" t="s">
        <v>103</v>
      </c>
      <c r="B36" s="74" t="s">
        <v>266</v>
      </c>
      <c r="C36" s="77"/>
      <c r="D36" s="78"/>
      <c r="E36" s="78"/>
      <c r="F36" s="78"/>
      <c r="G36" s="78"/>
      <c r="H36" s="79"/>
    </row>
    <row r="37" spans="1:8" x14ac:dyDescent="0.25">
      <c r="A37" s="74" t="s">
        <v>131</v>
      </c>
      <c r="B37" s="74" t="s">
        <v>132</v>
      </c>
      <c r="C37" s="77"/>
      <c r="D37" s="78"/>
      <c r="E37" s="78"/>
      <c r="F37" s="78"/>
      <c r="G37" s="78"/>
      <c r="H37" s="79"/>
    </row>
    <row r="38" spans="1:8" x14ac:dyDescent="0.25">
      <c r="A38" s="74" t="s">
        <v>133</v>
      </c>
      <c r="B38" s="74" t="s">
        <v>134</v>
      </c>
      <c r="C38" s="77"/>
      <c r="D38" s="78"/>
      <c r="E38" s="78"/>
      <c r="F38" s="78"/>
      <c r="G38" s="78"/>
      <c r="H38" s="79"/>
    </row>
    <row r="39" spans="1:8" x14ac:dyDescent="0.25">
      <c r="A39" s="74" t="s">
        <v>135</v>
      </c>
      <c r="B39" s="74" t="s">
        <v>136</v>
      </c>
      <c r="C39" s="77"/>
      <c r="D39" s="78"/>
      <c r="E39" s="78"/>
      <c r="F39" s="78"/>
      <c r="G39" s="78"/>
      <c r="H39" s="79"/>
    </row>
    <row r="40" spans="1:8" x14ac:dyDescent="0.25">
      <c r="A40" s="74" t="s">
        <v>229</v>
      </c>
      <c r="B40" s="74" t="s">
        <v>267</v>
      </c>
      <c r="C40" s="77"/>
      <c r="D40" s="78"/>
      <c r="E40" s="78"/>
      <c r="F40" s="78"/>
      <c r="G40" s="78"/>
      <c r="H40" s="79"/>
    </row>
    <row r="41" spans="1:8" x14ac:dyDescent="0.25">
      <c r="A41" s="74" t="s">
        <v>231</v>
      </c>
      <c r="B41" s="74" t="s">
        <v>268</v>
      </c>
      <c r="C41" s="77"/>
      <c r="D41" s="78"/>
      <c r="E41" s="78"/>
      <c r="F41" s="78"/>
      <c r="G41" s="78"/>
      <c r="H41" s="79"/>
    </row>
    <row r="42" spans="1:8" x14ac:dyDescent="0.25">
      <c r="A42" s="74" t="s">
        <v>91</v>
      </c>
      <c r="B42" s="74" t="s">
        <v>92</v>
      </c>
      <c r="C42" s="77"/>
      <c r="D42" s="78"/>
      <c r="E42" s="78"/>
      <c r="F42" s="78"/>
      <c r="G42" s="78"/>
      <c r="H42" s="79"/>
    </row>
    <row r="43" spans="1:8" x14ac:dyDescent="0.25">
      <c r="A43" s="74" t="s">
        <v>87</v>
      </c>
      <c r="B43" s="74" t="s">
        <v>88</v>
      </c>
      <c r="C43" s="77"/>
      <c r="D43" s="78"/>
      <c r="E43" s="78"/>
      <c r="F43" s="78"/>
      <c r="G43" s="78"/>
      <c r="H43" s="79"/>
    </row>
    <row r="44" spans="1:8" x14ac:dyDescent="0.25">
      <c r="A44" s="74" t="s">
        <v>89</v>
      </c>
      <c r="B44" s="74" t="s">
        <v>90</v>
      </c>
      <c r="C44" s="77"/>
      <c r="D44" s="78"/>
      <c r="E44" s="78"/>
      <c r="F44" s="78"/>
      <c r="G44" s="78"/>
      <c r="H44" s="79"/>
    </row>
    <row r="45" spans="1:8" x14ac:dyDescent="0.25">
      <c r="A45" s="74" t="s">
        <v>269</v>
      </c>
      <c r="B45" s="74" t="s">
        <v>270</v>
      </c>
      <c r="C45" s="77"/>
      <c r="D45" s="78"/>
      <c r="E45" s="78"/>
      <c r="F45" s="78"/>
      <c r="G45" s="78"/>
      <c r="H45" s="79"/>
    </row>
    <row r="46" spans="1:8" x14ac:dyDescent="0.25">
      <c r="A46" s="74" t="s">
        <v>271</v>
      </c>
      <c r="B46" s="74" t="s">
        <v>272</v>
      </c>
      <c r="C46" s="77"/>
      <c r="D46" s="78"/>
      <c r="E46" s="78"/>
      <c r="F46" s="78"/>
      <c r="G46" s="78"/>
      <c r="H46" s="79"/>
    </row>
    <row r="47" spans="1:8" x14ac:dyDescent="0.25">
      <c r="A47" s="74" t="s">
        <v>273</v>
      </c>
      <c r="B47" s="74" t="s">
        <v>274</v>
      </c>
      <c r="C47" s="77"/>
      <c r="D47" s="78"/>
      <c r="E47" s="78"/>
      <c r="F47" s="78"/>
      <c r="G47" s="78"/>
      <c r="H47" s="79"/>
    </row>
    <row r="48" spans="1:8" x14ac:dyDescent="0.25">
      <c r="A48" s="74" t="s">
        <v>222</v>
      </c>
      <c r="B48" s="74" t="s">
        <v>275</v>
      </c>
      <c r="C48" s="77"/>
      <c r="D48" s="78"/>
      <c r="E48" s="78"/>
      <c r="F48" s="78"/>
      <c r="G48" s="78"/>
      <c r="H48" s="79"/>
    </row>
    <row r="49" spans="1:8" x14ac:dyDescent="0.25">
      <c r="A49" s="77"/>
      <c r="B49" s="80" t="s">
        <v>276</v>
      </c>
      <c r="C49" s="77"/>
      <c r="D49" s="78"/>
      <c r="E49" s="78"/>
      <c r="F49" s="78"/>
      <c r="G49" s="78"/>
      <c r="H49" s="79"/>
    </row>
    <row r="50" spans="1:8" x14ac:dyDescent="0.25">
      <c r="A50" s="74" t="s">
        <v>172</v>
      </c>
      <c r="B50" s="74" t="s">
        <v>173</v>
      </c>
      <c r="C50" s="77"/>
      <c r="D50" s="78"/>
      <c r="E50" s="78"/>
      <c r="F50" s="78"/>
      <c r="G50" s="78"/>
      <c r="H50" s="79"/>
    </row>
    <row r="51" spans="1:8" x14ac:dyDescent="0.25">
      <c r="A51" s="74" t="s">
        <v>174</v>
      </c>
      <c r="B51" s="74" t="s">
        <v>175</v>
      </c>
      <c r="C51" s="77"/>
      <c r="D51" s="78"/>
      <c r="E51" s="78"/>
      <c r="F51" s="78"/>
      <c r="G51" s="78"/>
      <c r="H51" s="79"/>
    </row>
    <row r="52" spans="1:8" x14ac:dyDescent="0.25">
      <c r="A52" s="74" t="s">
        <v>277</v>
      </c>
      <c r="B52" s="74" t="s">
        <v>278</v>
      </c>
      <c r="C52" s="77"/>
      <c r="D52" s="78"/>
      <c r="E52" s="78"/>
      <c r="F52" s="78"/>
      <c r="G52" s="78"/>
      <c r="H52" s="79"/>
    </row>
    <row r="53" spans="1:8" x14ac:dyDescent="0.25">
      <c r="A53" s="74" t="s">
        <v>196</v>
      </c>
      <c r="B53" s="74" t="s">
        <v>197</v>
      </c>
      <c r="C53" s="77"/>
      <c r="D53" s="78"/>
      <c r="E53" s="78"/>
      <c r="F53" s="78"/>
      <c r="G53" s="78"/>
      <c r="H53" s="79"/>
    </row>
    <row r="54" spans="1:8" x14ac:dyDescent="0.25">
      <c r="A54" s="77"/>
      <c r="B54" s="80" t="s">
        <v>279</v>
      </c>
      <c r="C54" s="77"/>
      <c r="D54" s="78"/>
      <c r="E54" s="78"/>
      <c r="F54" s="78"/>
      <c r="G54" s="78"/>
      <c r="H54" s="79"/>
    </row>
    <row r="55" spans="1:8" x14ac:dyDescent="0.25">
      <c r="A55" s="74" t="s">
        <v>198</v>
      </c>
      <c r="B55" s="74" t="s">
        <v>199</v>
      </c>
      <c r="C55" s="77"/>
      <c r="D55" s="78"/>
      <c r="E55" s="78"/>
      <c r="F55" s="78"/>
      <c r="G55" s="78"/>
      <c r="H55" s="79"/>
    </row>
    <row r="56" spans="1:8" x14ac:dyDescent="0.25">
      <c r="A56" s="77"/>
      <c r="B56" s="80" t="s">
        <v>280</v>
      </c>
      <c r="C56" s="77"/>
      <c r="D56" s="78"/>
      <c r="E56" s="78"/>
      <c r="F56" s="78"/>
      <c r="G56" s="78"/>
      <c r="H56" s="79"/>
    </row>
    <row r="57" spans="1:8" x14ac:dyDescent="0.25">
      <c r="A57" s="74" t="s">
        <v>281</v>
      </c>
      <c r="B57" s="74" t="s">
        <v>282</v>
      </c>
      <c r="C57" s="77"/>
      <c r="D57" s="78"/>
      <c r="E57" s="78"/>
      <c r="F57" s="78"/>
      <c r="G57" s="78"/>
      <c r="H57" s="79"/>
    </row>
    <row r="58" spans="1:8" x14ac:dyDescent="0.25">
      <c r="A58" s="74" t="s">
        <v>185</v>
      </c>
      <c r="B58" s="74" t="s">
        <v>186</v>
      </c>
      <c r="C58" s="77"/>
      <c r="D58" s="78"/>
      <c r="E58" s="78"/>
      <c r="F58" s="78"/>
      <c r="G58" s="78"/>
      <c r="H58" s="79"/>
    </row>
    <row r="59" spans="1:8" x14ac:dyDescent="0.25">
      <c r="A59" s="74" t="s">
        <v>187</v>
      </c>
      <c r="B59" s="74" t="s">
        <v>188</v>
      </c>
      <c r="C59" s="77"/>
      <c r="D59" s="78"/>
      <c r="E59" s="78"/>
      <c r="F59" s="78"/>
      <c r="G59" s="78"/>
      <c r="H59" s="79"/>
    </row>
    <row r="60" spans="1:8" x14ac:dyDescent="0.25">
      <c r="A60" s="74" t="s">
        <v>211</v>
      </c>
      <c r="B60" s="74" t="s">
        <v>283</v>
      </c>
      <c r="C60" s="77"/>
      <c r="D60" s="78"/>
      <c r="E60" s="78"/>
      <c r="F60" s="78"/>
      <c r="G60" s="78"/>
      <c r="H60" s="79"/>
    </row>
    <row r="61" spans="1:8" x14ac:dyDescent="0.25">
      <c r="A61" s="77"/>
      <c r="B61" s="80" t="s">
        <v>284</v>
      </c>
      <c r="C61" s="77"/>
      <c r="D61" s="78"/>
      <c r="E61" s="78"/>
      <c r="F61" s="78"/>
      <c r="G61" s="78"/>
      <c r="H61" s="79"/>
    </row>
    <row r="62" spans="1:8" x14ac:dyDescent="0.25">
      <c r="A62" s="74" t="s">
        <v>106</v>
      </c>
      <c r="B62" s="74" t="s">
        <v>285</v>
      </c>
      <c r="C62" s="77"/>
      <c r="D62" s="78"/>
      <c r="E62" s="78"/>
      <c r="F62" s="78"/>
      <c r="G62" s="78"/>
      <c r="H62" s="79"/>
    </row>
    <row r="63" spans="1:8" x14ac:dyDescent="0.25">
      <c r="A63" s="74" t="s">
        <v>69</v>
      </c>
      <c r="B63" s="74" t="s">
        <v>70</v>
      </c>
      <c r="C63" s="77"/>
      <c r="D63" s="78"/>
      <c r="E63" s="78"/>
      <c r="F63" s="78"/>
      <c r="G63" s="78"/>
      <c r="H63" s="79"/>
    </row>
    <row r="64" spans="1:8" x14ac:dyDescent="0.25">
      <c r="A64" s="74" t="s">
        <v>124</v>
      </c>
      <c r="B64" s="74" t="s">
        <v>286</v>
      </c>
      <c r="C64" s="77"/>
      <c r="D64" s="78"/>
      <c r="E64" s="78"/>
      <c r="F64" s="78"/>
      <c r="G64" s="78"/>
      <c r="H64" s="79"/>
    </row>
    <row r="65" spans="1:8" x14ac:dyDescent="0.25">
      <c r="A65" s="77"/>
      <c r="B65" s="80" t="s">
        <v>287</v>
      </c>
      <c r="C65" s="77"/>
      <c r="D65" s="78"/>
      <c r="E65" s="78"/>
      <c r="F65" s="78"/>
      <c r="G65" s="78"/>
      <c r="H65" s="79"/>
    </row>
    <row r="66" spans="1:8" x14ac:dyDescent="0.25">
      <c r="A66" s="74" t="s">
        <v>126</v>
      </c>
      <c r="B66" s="74" t="s">
        <v>288</v>
      </c>
      <c r="C66" s="77"/>
      <c r="D66" s="78"/>
      <c r="E66" s="78"/>
      <c r="F66" s="78"/>
      <c r="G66" s="78"/>
      <c r="H66" s="79"/>
    </row>
    <row r="67" spans="1:8" x14ac:dyDescent="0.25">
      <c r="A67" s="77"/>
      <c r="B67" s="80" t="s">
        <v>289</v>
      </c>
      <c r="C67" s="77"/>
      <c r="D67" s="78"/>
      <c r="E67" s="78"/>
      <c r="F67" s="78"/>
      <c r="G67" s="78"/>
      <c r="H67" s="79"/>
    </row>
    <row r="68" spans="1:8" x14ac:dyDescent="0.25">
      <c r="A68" s="74" t="s">
        <v>177</v>
      </c>
      <c r="B68" s="74" t="s">
        <v>290</v>
      </c>
      <c r="C68" s="77"/>
      <c r="D68" s="78"/>
      <c r="E68" s="78"/>
      <c r="F68" s="78"/>
      <c r="G68" s="78"/>
      <c r="H68" s="79"/>
    </row>
    <row r="69" spans="1:8" x14ac:dyDescent="0.25">
      <c r="A69" s="74" t="s">
        <v>179</v>
      </c>
      <c r="B69" s="74" t="s">
        <v>291</v>
      </c>
      <c r="C69" s="77"/>
      <c r="D69" s="78"/>
      <c r="E69" s="78"/>
      <c r="F69" s="78"/>
      <c r="G69" s="78"/>
      <c r="H69" s="79"/>
    </row>
    <row r="70" spans="1:8" x14ac:dyDescent="0.25">
      <c r="A70" s="74" t="s">
        <v>166</v>
      </c>
      <c r="B70" s="74" t="s">
        <v>167</v>
      </c>
      <c r="C70" s="77"/>
      <c r="D70" s="78"/>
      <c r="E70" s="78"/>
      <c r="F70" s="78"/>
      <c r="G70" s="78"/>
      <c r="H70" s="79"/>
    </row>
    <row r="71" spans="1:8" x14ac:dyDescent="0.25">
      <c r="A71" s="74" t="s">
        <v>164</v>
      </c>
      <c r="B71" s="74" t="s">
        <v>165</v>
      </c>
      <c r="C71" s="77"/>
      <c r="D71" s="78"/>
      <c r="E71" s="78"/>
      <c r="F71" s="78"/>
      <c r="G71" s="78"/>
      <c r="H71" s="79"/>
    </row>
    <row r="72" spans="1:8" x14ac:dyDescent="0.25">
      <c r="A72" s="74" t="s">
        <v>118</v>
      </c>
      <c r="B72" s="74" t="s">
        <v>292</v>
      </c>
      <c r="C72" s="77"/>
      <c r="D72" s="78"/>
      <c r="E72" s="78"/>
      <c r="F72" s="78"/>
      <c r="G72" s="78"/>
      <c r="H72" s="79"/>
    </row>
    <row r="73" spans="1:8" x14ac:dyDescent="0.25">
      <c r="A73" s="77"/>
      <c r="B73" s="80" t="s">
        <v>293</v>
      </c>
      <c r="C73" s="77"/>
      <c r="D73" s="78"/>
      <c r="E73" s="78"/>
      <c r="F73" s="78"/>
      <c r="G73" s="78"/>
      <c r="H73" s="79"/>
    </row>
    <row r="74" spans="1:8" x14ac:dyDescent="0.25">
      <c r="A74" s="74" t="s">
        <v>294</v>
      </c>
      <c r="B74" s="74" t="s">
        <v>295</v>
      </c>
      <c r="C74" s="77"/>
      <c r="D74" s="78"/>
      <c r="E74" s="78"/>
      <c r="F74" s="78"/>
      <c r="G74" s="78"/>
      <c r="H74" s="79"/>
    </row>
    <row r="75" spans="1:8" x14ac:dyDescent="0.25">
      <c r="A75" s="74" t="s">
        <v>77</v>
      </c>
      <c r="B75" s="74" t="s">
        <v>296</v>
      </c>
      <c r="C75" s="77"/>
      <c r="D75" s="78"/>
      <c r="E75" s="78"/>
      <c r="F75" s="78"/>
      <c r="G75" s="78"/>
      <c r="H75" s="79"/>
    </row>
    <row r="76" spans="1:8" x14ac:dyDescent="0.25">
      <c r="A76" s="74" t="s">
        <v>159</v>
      </c>
      <c r="B76" s="74" t="s">
        <v>160</v>
      </c>
      <c r="C76" s="77"/>
      <c r="D76" s="78"/>
      <c r="E76" s="78"/>
      <c r="F76" s="78"/>
      <c r="G76" s="78"/>
      <c r="H76" s="79"/>
    </row>
    <row r="77" spans="1:8" x14ac:dyDescent="0.25">
      <c r="A77" s="74" t="s">
        <v>297</v>
      </c>
      <c r="B77" s="74" t="s">
        <v>298</v>
      </c>
      <c r="C77" s="77"/>
      <c r="D77" s="78"/>
      <c r="E77" s="78"/>
      <c r="F77" s="78"/>
      <c r="G77" s="78"/>
      <c r="H77" s="79"/>
    </row>
    <row r="78" spans="1:8" x14ac:dyDescent="0.25">
      <c r="A78" s="74" t="s">
        <v>201</v>
      </c>
      <c r="B78" s="74" t="s">
        <v>202</v>
      </c>
      <c r="C78" s="77"/>
      <c r="D78" s="78"/>
      <c r="E78" s="78"/>
      <c r="F78" s="78"/>
      <c r="G78" s="78"/>
      <c r="H78" s="79"/>
    </row>
    <row r="79" spans="1:8" x14ac:dyDescent="0.25">
      <c r="A79" s="74" t="s">
        <v>299</v>
      </c>
      <c r="B79" s="74" t="s">
        <v>300</v>
      </c>
      <c r="C79" s="77"/>
      <c r="D79" s="78"/>
      <c r="E79" s="78"/>
      <c r="F79" s="78"/>
      <c r="G79" s="78"/>
      <c r="H79" s="79"/>
    </row>
    <row r="80" spans="1:8" x14ac:dyDescent="0.25">
      <c r="A80" s="74" t="s">
        <v>301</v>
      </c>
      <c r="B80" s="74" t="s">
        <v>302</v>
      </c>
      <c r="C80" s="77"/>
      <c r="D80" s="78"/>
      <c r="E80" s="78"/>
      <c r="F80" s="78"/>
      <c r="G80" s="78"/>
      <c r="H80" s="79"/>
    </row>
    <row r="81" spans="1:8" x14ac:dyDescent="0.25">
      <c r="A81" s="74" t="s">
        <v>191</v>
      </c>
      <c r="B81" s="74" t="s">
        <v>303</v>
      </c>
      <c r="C81" s="77"/>
      <c r="D81" s="78"/>
      <c r="E81" s="78"/>
      <c r="F81" s="78"/>
      <c r="G81" s="78"/>
      <c r="H81" s="79"/>
    </row>
    <row r="82" spans="1:8" x14ac:dyDescent="0.25">
      <c r="A82" s="77"/>
      <c r="B82" s="80" t="s">
        <v>304</v>
      </c>
      <c r="C82" s="77"/>
      <c r="D82" s="78"/>
      <c r="E82" s="78"/>
      <c r="F82" s="78"/>
      <c r="G82" s="78"/>
      <c r="H82" s="79"/>
    </row>
    <row r="83" spans="1:8" x14ac:dyDescent="0.25">
      <c r="A83" s="74" t="s">
        <v>305</v>
      </c>
      <c r="B83" s="74" t="s">
        <v>306</v>
      </c>
      <c r="C83" s="77"/>
      <c r="D83" s="78"/>
      <c r="E83" s="78"/>
      <c r="F83" s="78"/>
      <c r="G83" s="78"/>
      <c r="H83" s="79"/>
    </row>
    <row r="84" spans="1:8" x14ac:dyDescent="0.25">
      <c r="A84" s="74" t="s">
        <v>307</v>
      </c>
      <c r="B84" s="74" t="s">
        <v>308</v>
      </c>
      <c r="C84" s="77"/>
      <c r="D84" s="78"/>
      <c r="E84" s="78"/>
      <c r="F84" s="78"/>
      <c r="G84" s="78"/>
      <c r="H84" s="79"/>
    </row>
    <row r="85" spans="1:8" x14ac:dyDescent="0.25">
      <c r="A85" s="74" t="s">
        <v>309</v>
      </c>
      <c r="B85" s="74" t="s">
        <v>310</v>
      </c>
      <c r="C85" s="77"/>
      <c r="D85" s="78"/>
      <c r="E85" s="78"/>
      <c r="F85" s="78"/>
      <c r="G85" s="78"/>
      <c r="H85" s="79"/>
    </row>
    <row r="86" spans="1:8" x14ac:dyDescent="0.25">
      <c r="A86" s="74" t="s">
        <v>311</v>
      </c>
      <c r="B86" s="74" t="s">
        <v>312</v>
      </c>
      <c r="C86" s="77"/>
      <c r="D86" s="78"/>
      <c r="E86" s="78"/>
      <c r="F86" s="78"/>
      <c r="G86" s="78"/>
      <c r="H86" s="79"/>
    </row>
    <row r="87" spans="1:8" x14ac:dyDescent="0.25">
      <c r="A87" s="74" t="s">
        <v>313</v>
      </c>
      <c r="B87" s="74" t="s">
        <v>314</v>
      </c>
      <c r="C87" s="77"/>
      <c r="D87" s="78"/>
      <c r="E87" s="78"/>
      <c r="F87" s="78"/>
      <c r="G87" s="78"/>
      <c r="H87" s="79"/>
    </row>
    <row r="88" spans="1:8" x14ac:dyDescent="0.25">
      <c r="A88" s="74" t="s">
        <v>315</v>
      </c>
      <c r="B88" s="74" t="s">
        <v>316</v>
      </c>
      <c r="C88" s="77"/>
      <c r="D88" s="78"/>
      <c r="E88" s="78"/>
      <c r="F88" s="78"/>
      <c r="G88" s="78"/>
      <c r="H88" s="79"/>
    </row>
    <row r="89" spans="1:8" x14ac:dyDescent="0.25">
      <c r="A89" s="74" t="s">
        <v>317</v>
      </c>
      <c r="B89" s="74" t="s">
        <v>318</v>
      </c>
      <c r="C89" s="77"/>
      <c r="D89" s="78"/>
      <c r="E89" s="78"/>
      <c r="F89" s="78"/>
      <c r="G89" s="78"/>
      <c r="H89" s="79"/>
    </row>
    <row r="90" spans="1:8" x14ac:dyDescent="0.25">
      <c r="A90" s="74" t="s">
        <v>217</v>
      </c>
      <c r="B90" s="74" t="s">
        <v>319</v>
      </c>
      <c r="C90" s="77"/>
      <c r="D90" s="78"/>
      <c r="E90" s="78"/>
      <c r="F90" s="78"/>
      <c r="G90" s="78"/>
      <c r="H90" s="79"/>
    </row>
    <row r="91" spans="1:8" x14ac:dyDescent="0.25">
      <c r="A91" s="74" t="s">
        <v>320</v>
      </c>
      <c r="B91" s="74" t="s">
        <v>321</v>
      </c>
      <c r="C91" s="77"/>
      <c r="D91" s="78"/>
      <c r="E91" s="78"/>
      <c r="F91" s="78"/>
      <c r="G91" s="78"/>
      <c r="H91" s="79"/>
    </row>
    <row r="92" spans="1:8" x14ac:dyDescent="0.25">
      <c r="A92" s="74" t="s">
        <v>115</v>
      </c>
      <c r="B92" s="74" t="s">
        <v>322</v>
      </c>
      <c r="C92" s="77"/>
      <c r="D92" s="78"/>
      <c r="E92" s="78"/>
      <c r="F92" s="78"/>
      <c r="G92" s="78"/>
      <c r="H92" s="79"/>
    </row>
    <row r="93" spans="1:8" x14ac:dyDescent="0.25">
      <c r="A93" s="77"/>
      <c r="B93" s="80" t="s">
        <v>323</v>
      </c>
      <c r="C93" s="77"/>
      <c r="D93" s="78"/>
      <c r="E93" s="78"/>
      <c r="F93" s="78"/>
      <c r="G93" s="78"/>
      <c r="H93" s="79"/>
    </row>
    <row r="94" spans="1:8" x14ac:dyDescent="0.25">
      <c r="A94" s="74" t="s">
        <v>113</v>
      </c>
      <c r="B94" s="74" t="s">
        <v>324</v>
      </c>
      <c r="C94" s="77"/>
      <c r="D94" s="78"/>
      <c r="E94" s="78"/>
      <c r="F94" s="78"/>
      <c r="G94" s="78"/>
      <c r="H94" s="79"/>
    </row>
    <row r="95" spans="1:8" x14ac:dyDescent="0.25">
      <c r="A95" s="74" t="s">
        <v>111</v>
      </c>
      <c r="B95" s="74" t="s">
        <v>325</v>
      </c>
      <c r="C95" s="77"/>
      <c r="D95" s="78"/>
      <c r="E95" s="78"/>
      <c r="F95" s="78"/>
      <c r="G95" s="78"/>
      <c r="H95" s="79"/>
    </row>
    <row r="96" spans="1:8" x14ac:dyDescent="0.25">
      <c r="A96" s="74" t="s">
        <v>44</v>
      </c>
      <c r="B96" s="74" t="s">
        <v>326</v>
      </c>
      <c r="C96" s="77"/>
      <c r="D96" s="78"/>
      <c r="E96" s="78"/>
      <c r="F96" s="78"/>
      <c r="G96" s="78"/>
      <c r="H96" s="79"/>
    </row>
    <row r="97" spans="1:8" x14ac:dyDescent="0.25">
      <c r="A97" s="77"/>
      <c r="B97" s="80" t="s">
        <v>327</v>
      </c>
      <c r="C97" s="77"/>
      <c r="D97" s="78"/>
      <c r="E97" s="78"/>
      <c r="F97" s="78"/>
      <c r="G97" s="78"/>
      <c r="H97" s="79"/>
    </row>
    <row r="98" spans="1:8" x14ac:dyDescent="0.25">
      <c r="A98" s="77"/>
      <c r="B98" s="80" t="s">
        <v>328</v>
      </c>
      <c r="C98" s="77"/>
      <c r="D98" s="78"/>
      <c r="E98" s="78"/>
      <c r="F98" s="78"/>
      <c r="G98" s="78"/>
      <c r="H98" s="79"/>
    </row>
    <row r="99" spans="1:8" x14ac:dyDescent="0.25">
      <c r="A99" s="77"/>
      <c r="B99" s="80" t="s">
        <v>329</v>
      </c>
      <c r="C99" s="77"/>
      <c r="D99" s="78"/>
      <c r="E99" s="78"/>
      <c r="F99" s="78"/>
      <c r="G99" s="78"/>
      <c r="H99" s="79"/>
    </row>
    <row r="100" spans="1:8" x14ac:dyDescent="0.25">
      <c r="A100" s="77"/>
      <c r="B100" s="80" t="s">
        <v>330</v>
      </c>
      <c r="C100" s="77"/>
      <c r="D100" s="78"/>
      <c r="E100" s="78"/>
      <c r="F100" s="78"/>
      <c r="G100" s="78"/>
      <c r="H100" s="79"/>
    </row>
    <row r="101" spans="1:8" x14ac:dyDescent="0.25">
      <c r="A101" s="77"/>
      <c r="B101" s="80" t="s">
        <v>331</v>
      </c>
      <c r="C101" s="77"/>
      <c r="D101" s="78"/>
      <c r="E101" s="78"/>
      <c r="F101" s="78"/>
      <c r="G101" s="78"/>
      <c r="H101" s="79"/>
    </row>
    <row r="102" spans="1:8" x14ac:dyDescent="0.25">
      <c r="A102" s="77"/>
      <c r="B102" s="80" t="s">
        <v>332</v>
      </c>
      <c r="C102" s="77"/>
      <c r="D102" s="78"/>
      <c r="E102" s="78"/>
      <c r="F102" s="78"/>
      <c r="G102" s="78"/>
      <c r="H102" s="79"/>
    </row>
    <row r="103" spans="1:8" x14ac:dyDescent="0.25">
      <c r="A103" s="77"/>
      <c r="B103" s="80" t="s">
        <v>333</v>
      </c>
      <c r="C103" s="77"/>
      <c r="D103" s="78"/>
      <c r="E103" s="78"/>
      <c r="F103" s="78"/>
      <c r="G103" s="78"/>
      <c r="H103" s="79"/>
    </row>
    <row r="104" spans="1:8" x14ac:dyDescent="0.25">
      <c r="A104" s="77"/>
      <c r="B104" s="80" t="s">
        <v>334</v>
      </c>
      <c r="C104" s="77"/>
      <c r="D104" s="78"/>
      <c r="E104" s="78"/>
      <c r="F104" s="78"/>
      <c r="G104" s="78"/>
      <c r="H104" s="79"/>
    </row>
    <row r="105" spans="1:8" x14ac:dyDescent="0.25">
      <c r="A105" s="77"/>
      <c r="B105" s="80" t="s">
        <v>335</v>
      </c>
      <c r="C105" s="77"/>
      <c r="D105" s="78"/>
      <c r="E105" s="78"/>
      <c r="F105" s="78"/>
      <c r="G105" s="78"/>
      <c r="H105" s="79"/>
    </row>
    <row r="106" spans="1:8" x14ac:dyDescent="0.25">
      <c r="A106" s="77"/>
      <c r="B106" s="80" t="s">
        <v>336</v>
      </c>
      <c r="C106" s="77"/>
      <c r="D106" s="78"/>
      <c r="E106" s="78"/>
      <c r="F106" s="78"/>
      <c r="G106" s="78"/>
      <c r="H106" s="79"/>
    </row>
    <row r="107" spans="1:8" x14ac:dyDescent="0.25">
      <c r="A107" s="77"/>
      <c r="B107" s="80" t="s">
        <v>337</v>
      </c>
      <c r="C107" s="77"/>
      <c r="D107" s="78"/>
      <c r="E107" s="78"/>
      <c r="F107" s="78"/>
      <c r="G107" s="78"/>
      <c r="H107" s="79"/>
    </row>
    <row r="108" spans="1:8" x14ac:dyDescent="0.25">
      <c r="A108" s="77"/>
      <c r="B108" s="80" t="s">
        <v>338</v>
      </c>
      <c r="C108" s="77"/>
      <c r="D108" s="78"/>
      <c r="E108" s="78"/>
      <c r="F108" s="78"/>
      <c r="G108" s="78"/>
      <c r="H108" s="79"/>
    </row>
    <row r="109" spans="1:8" x14ac:dyDescent="0.25">
      <c r="A109" s="77"/>
      <c r="B109" s="80" t="s">
        <v>339</v>
      </c>
      <c r="C109" s="77"/>
      <c r="D109" s="78"/>
      <c r="E109" s="78"/>
      <c r="F109" s="78"/>
      <c r="G109" s="78"/>
      <c r="H109" s="79"/>
    </row>
    <row r="110" spans="1:8" x14ac:dyDescent="0.25">
      <c r="A110" s="77"/>
      <c r="B110" s="80" t="s">
        <v>340</v>
      </c>
      <c r="C110" s="77"/>
      <c r="D110" s="78"/>
      <c r="E110" s="78"/>
      <c r="F110" s="78"/>
      <c r="G110" s="78"/>
      <c r="H110" s="79"/>
    </row>
    <row r="111" spans="1:8" x14ac:dyDescent="0.25">
      <c r="A111" s="77"/>
      <c r="B111" s="80" t="s">
        <v>341</v>
      </c>
      <c r="C111" s="77"/>
      <c r="D111" s="78"/>
      <c r="E111" s="78"/>
      <c r="F111" s="78"/>
      <c r="G111" s="78"/>
      <c r="H111" s="79"/>
    </row>
    <row r="112" spans="1:8" x14ac:dyDescent="0.25">
      <c r="A112" s="77"/>
      <c r="B112" s="80" t="s">
        <v>342</v>
      </c>
      <c r="C112" s="77"/>
      <c r="D112" s="78"/>
      <c r="E112" s="78"/>
      <c r="F112" s="78"/>
      <c r="G112" s="78"/>
      <c r="H112" s="79"/>
    </row>
    <row r="113" spans="1:8" x14ac:dyDescent="0.25">
      <c r="A113" s="77"/>
      <c r="B113" s="80" t="s">
        <v>343</v>
      </c>
      <c r="C113" s="77"/>
      <c r="D113" s="78"/>
      <c r="E113" s="78"/>
      <c r="F113" s="78"/>
      <c r="G113" s="78"/>
      <c r="H113" s="79"/>
    </row>
    <row r="114" spans="1:8" x14ac:dyDescent="0.25">
      <c r="A114" s="77"/>
      <c r="B114" s="80" t="s">
        <v>39</v>
      </c>
      <c r="C114" s="77"/>
      <c r="D114" s="78"/>
      <c r="E114" s="78"/>
      <c r="F114" s="78"/>
      <c r="G114" s="78"/>
      <c r="H114" s="79"/>
    </row>
    <row r="115" spans="1:8" x14ac:dyDescent="0.25">
      <c r="A115" s="77"/>
      <c r="B115" s="80" t="s">
        <v>344</v>
      </c>
      <c r="C115" s="77"/>
      <c r="D115" s="78"/>
      <c r="E115" s="78"/>
      <c r="F115" s="78"/>
      <c r="G115" s="78"/>
      <c r="H115" s="79"/>
    </row>
    <row r="116" spans="1:8" x14ac:dyDescent="0.25">
      <c r="A116" s="77"/>
      <c r="B116" s="80" t="s">
        <v>345</v>
      </c>
      <c r="C116" s="77"/>
      <c r="D116" s="78"/>
      <c r="E116" s="78"/>
      <c r="F116" s="78"/>
      <c r="G116" s="78"/>
      <c r="H116" s="79"/>
    </row>
    <row r="117" spans="1:8" x14ac:dyDescent="0.25">
      <c r="A117" s="77"/>
      <c r="B117" s="80" t="s">
        <v>346</v>
      </c>
      <c r="C117" s="77"/>
      <c r="D117" s="78"/>
      <c r="E117" s="78"/>
      <c r="F117" s="78"/>
      <c r="G117" s="78"/>
      <c r="H117" s="79"/>
    </row>
    <row r="118" spans="1:8" x14ac:dyDescent="0.25">
      <c r="A118" s="77"/>
      <c r="B118" s="80" t="s">
        <v>347</v>
      </c>
      <c r="C118" s="77"/>
      <c r="D118" s="78"/>
      <c r="E118" s="78"/>
      <c r="F118" s="78"/>
      <c r="G118" s="78"/>
      <c r="H118" s="79"/>
    </row>
    <row r="119" spans="1:8" x14ac:dyDescent="0.25">
      <c r="A119" s="77"/>
      <c r="B119" s="80" t="s">
        <v>348</v>
      </c>
      <c r="C119" s="77"/>
      <c r="D119" s="78"/>
      <c r="E119" s="78"/>
      <c r="F119" s="78"/>
      <c r="G119" s="78"/>
      <c r="H119" s="79"/>
    </row>
    <row r="120" spans="1:8" x14ac:dyDescent="0.25">
      <c r="A120" s="77"/>
      <c r="B120" s="80" t="s">
        <v>264</v>
      </c>
      <c r="C120" s="77"/>
      <c r="D120" s="78"/>
      <c r="E120" s="78"/>
      <c r="F120" s="78"/>
      <c r="G120" s="78"/>
      <c r="H120" s="79"/>
    </row>
    <row r="121" spans="1:8" x14ac:dyDescent="0.25">
      <c r="A121" s="77"/>
      <c r="B121" s="80" t="s">
        <v>349</v>
      </c>
      <c r="C121" s="77"/>
      <c r="D121" s="78"/>
      <c r="E121" s="78"/>
      <c r="F121" s="78"/>
      <c r="G121" s="78"/>
      <c r="H121" s="79"/>
    </row>
    <row r="122" spans="1:8" x14ac:dyDescent="0.25">
      <c r="A122" s="77"/>
      <c r="B122" s="80" t="s">
        <v>350</v>
      </c>
      <c r="C122" s="77"/>
      <c r="D122" s="78"/>
      <c r="E122" s="78"/>
      <c r="F122" s="78"/>
      <c r="G122" s="78"/>
      <c r="H122" s="79"/>
    </row>
    <row r="123" spans="1:8" x14ac:dyDescent="0.25">
      <c r="A123" s="77"/>
      <c r="B123" s="80" t="s">
        <v>351</v>
      </c>
      <c r="C123" s="77"/>
      <c r="D123" s="78"/>
      <c r="E123" s="78"/>
      <c r="F123" s="78"/>
      <c r="G123" s="78"/>
      <c r="H123" s="79"/>
    </row>
    <row r="124" spans="1:8" x14ac:dyDescent="0.25">
      <c r="A124" s="77"/>
      <c r="B124" s="80" t="s">
        <v>352</v>
      </c>
      <c r="C124" s="77"/>
      <c r="D124" s="78"/>
      <c r="E124" s="78"/>
      <c r="F124" s="78"/>
      <c r="G124" s="78"/>
      <c r="H124" s="79"/>
    </row>
    <row r="125" spans="1:8" x14ac:dyDescent="0.25">
      <c r="A125" s="77"/>
      <c r="B125" s="80" t="s">
        <v>353</v>
      </c>
      <c r="C125" s="77"/>
      <c r="D125" s="78"/>
      <c r="E125" s="78"/>
      <c r="F125" s="78"/>
      <c r="G125" s="78"/>
      <c r="H125" s="79"/>
    </row>
    <row r="126" spans="1:8" x14ac:dyDescent="0.25">
      <c r="A126" s="77"/>
      <c r="B126" s="80" t="s">
        <v>354</v>
      </c>
      <c r="C126" s="77"/>
      <c r="D126" s="78"/>
      <c r="E126" s="78"/>
      <c r="F126" s="78"/>
      <c r="G126" s="78"/>
      <c r="H126" s="79"/>
    </row>
    <row r="127" spans="1:8" x14ac:dyDescent="0.25">
      <c r="A127" s="77"/>
      <c r="B127" s="80" t="s">
        <v>355</v>
      </c>
      <c r="C127" s="77"/>
      <c r="D127" s="78"/>
      <c r="E127" s="78"/>
      <c r="F127" s="78"/>
      <c r="G127" s="78"/>
      <c r="H127" s="79"/>
    </row>
    <row r="128" spans="1:8" x14ac:dyDescent="0.25">
      <c r="A128" s="77"/>
      <c r="B128" s="80" t="s">
        <v>356</v>
      </c>
      <c r="C128" s="77"/>
      <c r="D128" s="78"/>
      <c r="E128" s="78"/>
      <c r="F128" s="78"/>
      <c r="G128" s="78"/>
      <c r="H128" s="79"/>
    </row>
    <row r="129" spans="1:8" x14ac:dyDescent="0.25">
      <c r="A129" s="77"/>
      <c r="B129" s="80" t="s">
        <v>357</v>
      </c>
      <c r="C129" s="77"/>
      <c r="D129" s="78"/>
      <c r="E129" s="78"/>
      <c r="F129" s="78"/>
      <c r="G129" s="78"/>
      <c r="H129" s="79"/>
    </row>
    <row r="130" spans="1:8" x14ac:dyDescent="0.25">
      <c r="A130" s="77"/>
      <c r="B130" s="80" t="s">
        <v>358</v>
      </c>
      <c r="C130" s="77"/>
      <c r="D130" s="78"/>
      <c r="E130" s="78"/>
      <c r="F130" s="78"/>
      <c r="G130" s="78"/>
      <c r="H130" s="79"/>
    </row>
    <row r="131" spans="1:8" x14ac:dyDescent="0.25">
      <c r="A131" s="77"/>
      <c r="B131" s="80" t="s">
        <v>359</v>
      </c>
      <c r="C131" s="77"/>
      <c r="D131" s="78"/>
      <c r="E131" s="78"/>
      <c r="F131" s="78"/>
      <c r="G131" s="78"/>
      <c r="H131" s="79"/>
    </row>
    <row r="132" spans="1:8" x14ac:dyDescent="0.25">
      <c r="A132" s="77"/>
      <c r="B132" s="80" t="s">
        <v>360</v>
      </c>
      <c r="C132" s="77"/>
      <c r="D132" s="78"/>
      <c r="E132" s="78"/>
      <c r="F132" s="78"/>
      <c r="G132" s="78"/>
      <c r="H132" s="79"/>
    </row>
    <row r="133" spans="1:8" x14ac:dyDescent="0.25">
      <c r="A133" s="77"/>
      <c r="B133" s="80" t="s">
        <v>361</v>
      </c>
      <c r="C133" s="77"/>
      <c r="D133" s="78"/>
      <c r="E133" s="78"/>
      <c r="F133" s="78"/>
      <c r="G133" s="78"/>
      <c r="H133" s="79"/>
    </row>
    <row r="134" spans="1:8" x14ac:dyDescent="0.25">
      <c r="A134" s="77"/>
      <c r="B134" s="80" t="s">
        <v>362</v>
      </c>
      <c r="C134" s="77"/>
      <c r="D134" s="78"/>
      <c r="E134" s="78"/>
      <c r="F134" s="78"/>
      <c r="G134" s="78"/>
      <c r="H134" s="79"/>
    </row>
    <row r="135" spans="1:8" x14ac:dyDescent="0.25">
      <c r="A135" s="77"/>
      <c r="B135" s="80" t="s">
        <v>363</v>
      </c>
      <c r="C135" s="77"/>
      <c r="D135" s="78"/>
      <c r="E135" s="78"/>
      <c r="F135" s="78"/>
      <c r="G135" s="78"/>
      <c r="H135" s="79"/>
    </row>
    <row r="136" spans="1:8" x14ac:dyDescent="0.25">
      <c r="A136" s="77"/>
      <c r="B136" s="80" t="s">
        <v>364</v>
      </c>
      <c r="C136" s="77"/>
      <c r="D136" s="78"/>
      <c r="E136" s="78"/>
      <c r="F136" s="78"/>
      <c r="G136" s="78"/>
      <c r="H136" s="79"/>
    </row>
    <row r="137" spans="1:8" x14ac:dyDescent="0.25">
      <c r="A137" s="77"/>
      <c r="B137" s="80" t="s">
        <v>365</v>
      </c>
      <c r="C137" s="77"/>
      <c r="D137" s="78"/>
      <c r="E137" s="78"/>
      <c r="F137" s="78"/>
      <c r="G137" s="78"/>
      <c r="H137" s="79"/>
    </row>
    <row r="138" spans="1:8" x14ac:dyDescent="0.25">
      <c r="A138" s="77"/>
      <c r="B138" s="80" t="s">
        <v>97</v>
      </c>
      <c r="C138" s="77"/>
      <c r="D138" s="78"/>
      <c r="E138" s="78"/>
      <c r="F138" s="78"/>
      <c r="G138" s="78"/>
      <c r="H138" s="79"/>
    </row>
    <row r="139" spans="1:8" x14ac:dyDescent="0.25">
      <c r="A139" s="77"/>
      <c r="B139" s="80" t="s">
        <v>366</v>
      </c>
      <c r="C139" s="77"/>
      <c r="D139" s="78"/>
      <c r="E139" s="78"/>
      <c r="F139" s="78"/>
      <c r="G139" s="78"/>
      <c r="H139" s="79"/>
    </row>
    <row r="140" spans="1:8" x14ac:dyDescent="0.25">
      <c r="A140" s="77"/>
      <c r="B140" s="80" t="s">
        <v>367</v>
      </c>
      <c r="C140" s="77"/>
      <c r="D140" s="78"/>
      <c r="E140" s="78"/>
      <c r="F140" s="78"/>
      <c r="G140" s="78"/>
      <c r="H140" s="79"/>
    </row>
    <row r="141" spans="1:8" x14ac:dyDescent="0.25">
      <c r="A141" s="77"/>
      <c r="B141" s="80" t="s">
        <v>368</v>
      </c>
      <c r="C141" s="77"/>
      <c r="D141" s="78"/>
      <c r="E141" s="78"/>
      <c r="F141" s="78"/>
      <c r="G141" s="78"/>
      <c r="H141" s="79"/>
    </row>
    <row r="142" spans="1:8" x14ac:dyDescent="0.25">
      <c r="A142" s="77"/>
      <c r="B142" s="80" t="s">
        <v>369</v>
      </c>
      <c r="C142" s="77"/>
      <c r="D142" s="78"/>
      <c r="E142" s="78"/>
      <c r="F142" s="78"/>
      <c r="G142" s="78"/>
      <c r="H142" s="79"/>
    </row>
    <row r="143" spans="1:8" x14ac:dyDescent="0.25">
      <c r="A143" s="77"/>
      <c r="B143" s="80" t="s">
        <v>370</v>
      </c>
      <c r="C143" s="77"/>
      <c r="D143" s="78"/>
      <c r="E143" s="78"/>
      <c r="F143" s="78"/>
      <c r="G143" s="78"/>
      <c r="H143" s="79"/>
    </row>
    <row r="144" spans="1:8" x14ac:dyDescent="0.25">
      <c r="A144" s="77"/>
      <c r="B144" s="80" t="s">
        <v>371</v>
      </c>
      <c r="C144" s="77"/>
      <c r="D144" s="78"/>
      <c r="E144" s="78"/>
      <c r="F144" s="78"/>
      <c r="G144" s="78"/>
      <c r="H144" s="79"/>
    </row>
    <row r="145" spans="1:8" x14ac:dyDescent="0.25">
      <c r="A145" s="77"/>
      <c r="B145" s="80" t="s">
        <v>372</v>
      </c>
      <c r="C145" s="77"/>
      <c r="D145" s="78"/>
      <c r="E145" s="78"/>
      <c r="F145" s="78"/>
      <c r="G145" s="78"/>
      <c r="H145" s="79"/>
    </row>
    <row r="146" spans="1:8" x14ac:dyDescent="0.25">
      <c r="A146" s="77"/>
      <c r="B146" s="80" t="s">
        <v>373</v>
      </c>
      <c r="C146" s="77"/>
      <c r="D146" s="78"/>
      <c r="E146" s="78"/>
      <c r="F146" s="78"/>
      <c r="G146" s="78"/>
      <c r="H146" s="79"/>
    </row>
    <row r="147" spans="1:8" x14ac:dyDescent="0.25">
      <c r="A147" s="77"/>
      <c r="B147" s="80" t="s">
        <v>318</v>
      </c>
      <c r="C147" s="77"/>
      <c r="D147" s="78"/>
      <c r="E147" s="78"/>
      <c r="F147" s="78"/>
      <c r="G147" s="78"/>
      <c r="H147" s="79"/>
    </row>
    <row r="148" spans="1:8" x14ac:dyDescent="0.25">
      <c r="A148" s="77"/>
      <c r="B148" s="80" t="s">
        <v>374</v>
      </c>
      <c r="C148" s="77"/>
      <c r="D148" s="78"/>
      <c r="E148" s="78"/>
      <c r="F148" s="78"/>
      <c r="G148" s="78"/>
      <c r="H148" s="79"/>
    </row>
    <row r="149" spans="1:8" x14ac:dyDescent="0.25">
      <c r="A149" s="77"/>
      <c r="B149" s="80" t="s">
        <v>375</v>
      </c>
      <c r="C149" s="77"/>
      <c r="D149" s="78"/>
      <c r="E149" s="78"/>
      <c r="F149" s="78"/>
      <c r="G149" s="78"/>
      <c r="H149" s="79"/>
    </row>
    <row r="150" spans="1:8" x14ac:dyDescent="0.25">
      <c r="A150" s="77"/>
      <c r="B150" s="80" t="s">
        <v>376</v>
      </c>
      <c r="C150" s="77"/>
      <c r="D150" s="78"/>
      <c r="E150" s="78"/>
      <c r="F150" s="78"/>
      <c r="G150" s="78"/>
      <c r="H150" s="79"/>
    </row>
    <row r="151" spans="1:8" x14ac:dyDescent="0.25">
      <c r="A151" s="77"/>
      <c r="B151" s="80" t="s">
        <v>377</v>
      </c>
      <c r="C151" s="77"/>
      <c r="D151" s="78"/>
      <c r="E151" s="78"/>
      <c r="F151" s="78"/>
      <c r="G151" s="78"/>
      <c r="H151" s="79"/>
    </row>
    <row r="152" spans="1:8" x14ac:dyDescent="0.25">
      <c r="A152" s="77"/>
      <c r="B152" s="80" t="s">
        <v>378</v>
      </c>
      <c r="C152" s="77"/>
      <c r="D152" s="78"/>
      <c r="E152" s="78"/>
      <c r="F152" s="78"/>
      <c r="G152" s="78"/>
      <c r="H152" s="79"/>
    </row>
    <row r="153" spans="1:8" x14ac:dyDescent="0.25">
      <c r="A153" s="77"/>
      <c r="B153" s="80" t="s">
        <v>379</v>
      </c>
      <c r="C153" s="77"/>
      <c r="D153" s="78"/>
      <c r="E153" s="78"/>
      <c r="F153" s="78"/>
      <c r="G153" s="78"/>
      <c r="H153" s="79"/>
    </row>
    <row r="154" spans="1:8" x14ac:dyDescent="0.25">
      <c r="A154" s="77"/>
      <c r="B154" s="80" t="s">
        <v>380</v>
      </c>
      <c r="C154" s="77"/>
      <c r="D154" s="78"/>
      <c r="E154" s="78"/>
      <c r="F154" s="78"/>
      <c r="G154" s="78"/>
      <c r="H154" s="79"/>
    </row>
    <row r="155" spans="1:8" x14ac:dyDescent="0.25">
      <c r="A155" s="77"/>
      <c r="B155" s="80" t="s">
        <v>381</v>
      </c>
      <c r="C155" s="77"/>
      <c r="D155" s="78"/>
      <c r="E155" s="78"/>
      <c r="F155" s="78"/>
      <c r="G155" s="78"/>
      <c r="H155" s="79"/>
    </row>
    <row r="156" spans="1:8" x14ac:dyDescent="0.25">
      <c r="A156" s="77"/>
      <c r="B156" s="80" t="s">
        <v>382</v>
      </c>
      <c r="C156" s="77"/>
      <c r="D156" s="78"/>
      <c r="E156" s="78"/>
      <c r="F156" s="78"/>
      <c r="G156" s="78"/>
      <c r="H156" s="79"/>
    </row>
    <row r="157" spans="1:8" x14ac:dyDescent="0.25">
      <c r="A157" s="77"/>
      <c r="B157" s="80" t="s">
        <v>383</v>
      </c>
      <c r="C157" s="77"/>
      <c r="D157" s="78"/>
      <c r="E157" s="78"/>
      <c r="F157" s="78"/>
      <c r="G157" s="78"/>
      <c r="H157" s="79"/>
    </row>
    <row r="158" spans="1:8" x14ac:dyDescent="0.25">
      <c r="A158" s="77"/>
      <c r="B158" s="80" t="s">
        <v>384</v>
      </c>
      <c r="C158" s="77"/>
      <c r="D158" s="78"/>
      <c r="E158" s="78"/>
      <c r="F158" s="78"/>
      <c r="G158" s="78"/>
      <c r="H158" s="79"/>
    </row>
    <row r="159" spans="1:8" x14ac:dyDescent="0.25">
      <c r="A159" s="77"/>
      <c r="B159" s="80" t="s">
        <v>385</v>
      </c>
      <c r="C159" s="77"/>
      <c r="D159" s="78"/>
      <c r="E159" s="78"/>
      <c r="F159" s="78"/>
      <c r="G159" s="78"/>
      <c r="H159" s="79"/>
    </row>
    <row r="160" spans="1:8" x14ac:dyDescent="0.25">
      <c r="A160" s="77"/>
      <c r="B160" s="80" t="s">
        <v>386</v>
      </c>
      <c r="C160" s="77"/>
      <c r="D160" s="78"/>
      <c r="E160" s="78"/>
      <c r="F160" s="78"/>
      <c r="G160" s="78"/>
      <c r="H160" s="79"/>
    </row>
    <row r="161" spans="1:8" x14ac:dyDescent="0.25">
      <c r="A161" s="77"/>
      <c r="B161" s="80" t="s">
        <v>387</v>
      </c>
      <c r="C161" s="77"/>
      <c r="D161" s="78"/>
      <c r="E161" s="78"/>
      <c r="F161" s="78"/>
      <c r="G161" s="78"/>
      <c r="H161" s="79"/>
    </row>
    <row r="162" spans="1:8" x14ac:dyDescent="0.25">
      <c r="A162" s="77"/>
      <c r="B162" s="80" t="s">
        <v>388</v>
      </c>
      <c r="C162" s="77"/>
      <c r="D162" s="78"/>
      <c r="E162" s="78"/>
      <c r="F162" s="78"/>
      <c r="G162" s="78"/>
      <c r="H162" s="79"/>
    </row>
    <row r="163" spans="1:8" x14ac:dyDescent="0.25">
      <c r="A163" s="77"/>
      <c r="B163" s="80" t="s">
        <v>389</v>
      </c>
      <c r="C163" s="77"/>
      <c r="D163" s="78"/>
      <c r="E163" s="78"/>
      <c r="F163" s="78"/>
      <c r="G163" s="78"/>
      <c r="H163" s="79"/>
    </row>
    <row r="164" spans="1:8" x14ac:dyDescent="0.25">
      <c r="A164" s="77"/>
      <c r="B164" s="80" t="s">
        <v>390</v>
      </c>
      <c r="C164" s="77"/>
      <c r="D164" s="78"/>
      <c r="E164" s="78"/>
      <c r="F164" s="78"/>
      <c r="G164" s="78"/>
      <c r="H164" s="79"/>
    </row>
    <row r="165" spans="1:8" x14ac:dyDescent="0.25">
      <c r="A165" s="77"/>
      <c r="B165" s="80" t="s">
        <v>51</v>
      </c>
      <c r="C165" s="77"/>
      <c r="D165" s="78"/>
      <c r="E165" s="78"/>
      <c r="F165" s="78"/>
      <c r="G165" s="78"/>
      <c r="H165" s="79"/>
    </row>
    <row r="166" spans="1:8" x14ac:dyDescent="0.25">
      <c r="A166" s="77"/>
      <c r="B166" s="80" t="s">
        <v>391</v>
      </c>
      <c r="C166" s="77"/>
      <c r="D166" s="78"/>
      <c r="E166" s="78"/>
      <c r="F166" s="78"/>
      <c r="G166" s="78"/>
      <c r="H166" s="79"/>
    </row>
    <row r="167" spans="1:8" x14ac:dyDescent="0.25">
      <c r="A167" s="77"/>
      <c r="B167" s="80" t="s">
        <v>392</v>
      </c>
      <c r="C167" s="77"/>
      <c r="D167" s="78"/>
      <c r="E167" s="78"/>
      <c r="F167" s="78"/>
      <c r="G167" s="78"/>
      <c r="H167" s="79"/>
    </row>
    <row r="168" spans="1:8" x14ac:dyDescent="0.25">
      <c r="A168" s="77"/>
      <c r="B168" s="80" t="s">
        <v>393</v>
      </c>
      <c r="C168" s="77"/>
      <c r="D168" s="78"/>
      <c r="E168" s="78"/>
      <c r="F168" s="78"/>
      <c r="G168" s="78"/>
      <c r="H168" s="79"/>
    </row>
    <row r="169" spans="1:8" x14ac:dyDescent="0.25">
      <c r="A169" s="77"/>
      <c r="B169" s="80" t="s">
        <v>394</v>
      </c>
      <c r="C169" s="77"/>
      <c r="D169" s="78"/>
      <c r="E169" s="78"/>
      <c r="F169" s="78"/>
      <c r="G169" s="78"/>
      <c r="H169" s="79"/>
    </row>
    <row r="170" spans="1:8" x14ac:dyDescent="0.25">
      <c r="A170" s="77"/>
      <c r="B170" s="80" t="s">
        <v>395</v>
      </c>
      <c r="C170" s="77"/>
      <c r="D170" s="78"/>
      <c r="E170" s="78"/>
      <c r="F170" s="78"/>
      <c r="G170" s="78"/>
      <c r="H170" s="79"/>
    </row>
    <row r="171" spans="1:8" x14ac:dyDescent="0.25">
      <c r="A171" s="77"/>
      <c r="B171" s="80" t="s">
        <v>396</v>
      </c>
      <c r="C171" s="77"/>
      <c r="D171" s="78"/>
      <c r="E171" s="78"/>
      <c r="F171" s="78"/>
      <c r="G171" s="78"/>
      <c r="H171" s="79"/>
    </row>
    <row r="172" spans="1:8" x14ac:dyDescent="0.25">
      <c r="A172" s="77"/>
      <c r="B172" s="80" t="s">
        <v>397</v>
      </c>
      <c r="C172" s="77"/>
      <c r="D172" s="78"/>
      <c r="E172" s="78"/>
      <c r="F172" s="78"/>
      <c r="G172" s="78"/>
      <c r="H172" s="79"/>
    </row>
    <row r="173" spans="1:8" x14ac:dyDescent="0.25">
      <c r="A173" s="77"/>
      <c r="B173" s="80" t="s">
        <v>398</v>
      </c>
      <c r="C173" s="77"/>
      <c r="D173" s="78"/>
      <c r="E173" s="78"/>
      <c r="F173" s="78"/>
      <c r="G173" s="78"/>
      <c r="H173" s="79"/>
    </row>
    <row r="174" spans="1:8" x14ac:dyDescent="0.25">
      <c r="A174" s="77"/>
      <c r="B174" s="80" t="s">
        <v>399</v>
      </c>
      <c r="C174" s="77"/>
      <c r="D174" s="78"/>
      <c r="E174" s="78"/>
      <c r="F174" s="78"/>
      <c r="G174" s="78"/>
      <c r="H174" s="79"/>
    </row>
    <row r="175" spans="1:8" x14ac:dyDescent="0.25">
      <c r="A175" s="77"/>
      <c r="B175" s="80" t="s">
        <v>400</v>
      </c>
      <c r="C175" s="77"/>
      <c r="D175" s="78"/>
      <c r="E175" s="78"/>
      <c r="F175" s="78"/>
      <c r="G175" s="78"/>
      <c r="H175" s="79"/>
    </row>
    <row r="176" spans="1:8" x14ac:dyDescent="0.25">
      <c r="A176" s="77"/>
      <c r="B176" s="80" t="s">
        <v>401</v>
      </c>
      <c r="C176" s="77"/>
      <c r="D176" s="78"/>
      <c r="E176" s="78"/>
      <c r="F176" s="78"/>
      <c r="G176" s="78"/>
      <c r="H176" s="79"/>
    </row>
    <row r="177" spans="1:8" x14ac:dyDescent="0.25">
      <c r="A177" s="77"/>
      <c r="B177" s="80" t="s">
        <v>402</v>
      </c>
      <c r="C177" s="77"/>
      <c r="D177" s="78"/>
      <c r="E177" s="78"/>
      <c r="F177" s="78"/>
      <c r="G177" s="78"/>
      <c r="H177" s="79"/>
    </row>
    <row r="178" spans="1:8" x14ac:dyDescent="0.25">
      <c r="A178" s="77"/>
      <c r="B178" s="80" t="s">
        <v>403</v>
      </c>
      <c r="C178" s="77"/>
      <c r="D178" s="78"/>
      <c r="E178" s="78"/>
      <c r="F178" s="78"/>
      <c r="G178" s="78"/>
      <c r="H178" s="79"/>
    </row>
    <row r="179" spans="1:8" x14ac:dyDescent="0.25">
      <c r="A179" s="77"/>
      <c r="B179" s="80" t="s">
        <v>404</v>
      </c>
      <c r="C179" s="77"/>
      <c r="D179" s="78"/>
      <c r="E179" s="78"/>
      <c r="F179" s="78"/>
      <c r="G179" s="78"/>
      <c r="H179" s="79"/>
    </row>
    <row r="180" spans="1:8" x14ac:dyDescent="0.25">
      <c r="A180" s="77"/>
      <c r="B180" s="80" t="s">
        <v>405</v>
      </c>
      <c r="C180" s="77"/>
      <c r="D180" s="78"/>
      <c r="E180" s="78"/>
      <c r="F180" s="78"/>
      <c r="G180" s="78"/>
      <c r="H180" s="79"/>
    </row>
    <row r="181" spans="1:8" x14ac:dyDescent="0.25">
      <c r="A181" s="77"/>
      <c r="B181" s="80" t="s">
        <v>406</v>
      </c>
      <c r="C181" s="77"/>
      <c r="D181" s="78"/>
      <c r="E181" s="78"/>
      <c r="F181" s="78"/>
      <c r="G181" s="78"/>
      <c r="H181" s="79"/>
    </row>
    <row r="182" spans="1:8" x14ac:dyDescent="0.25">
      <c r="A182" s="77"/>
      <c r="B182" s="80" t="s">
        <v>407</v>
      </c>
      <c r="C182" s="77"/>
      <c r="D182" s="78"/>
      <c r="E182" s="78"/>
      <c r="F182" s="78"/>
      <c r="G182" s="78"/>
      <c r="H182" s="79"/>
    </row>
    <row r="183" spans="1:8" x14ac:dyDescent="0.25">
      <c r="A183" s="77"/>
      <c r="B183" s="80" t="s">
        <v>408</v>
      </c>
      <c r="C183" s="77"/>
      <c r="D183" s="78"/>
      <c r="E183" s="78"/>
      <c r="F183" s="78"/>
      <c r="G183" s="78"/>
      <c r="H183" s="79"/>
    </row>
    <row r="184" spans="1:8" x14ac:dyDescent="0.25">
      <c r="A184" s="77"/>
      <c r="B184" s="80" t="s">
        <v>409</v>
      </c>
      <c r="C184" s="77"/>
      <c r="D184" s="78"/>
      <c r="E184" s="78"/>
      <c r="F184" s="78"/>
      <c r="G184" s="78"/>
      <c r="H184" s="79"/>
    </row>
    <row r="185" spans="1:8" x14ac:dyDescent="0.25">
      <c r="A185" s="77"/>
      <c r="B185" s="80" t="s">
        <v>410</v>
      </c>
      <c r="C185" s="77"/>
      <c r="D185" s="78"/>
      <c r="E185" s="78"/>
      <c r="F185" s="78"/>
      <c r="G185" s="78"/>
      <c r="H185" s="79"/>
    </row>
    <row r="186" spans="1:8" x14ac:dyDescent="0.25">
      <c r="A186" s="77"/>
      <c r="B186" s="80" t="s">
        <v>411</v>
      </c>
      <c r="C186" s="77"/>
      <c r="D186" s="78"/>
      <c r="E186" s="78"/>
      <c r="F186" s="78"/>
      <c r="G186" s="78"/>
      <c r="H186" s="79"/>
    </row>
    <row r="187" spans="1:8" x14ac:dyDescent="0.25">
      <c r="A187" s="77"/>
      <c r="B187" s="80" t="s">
        <v>412</v>
      </c>
      <c r="C187" s="77"/>
      <c r="D187" s="78"/>
      <c r="E187" s="78"/>
      <c r="F187" s="78"/>
      <c r="G187" s="78"/>
      <c r="H187" s="79"/>
    </row>
    <row r="188" spans="1:8" x14ac:dyDescent="0.25">
      <c r="A188" s="77"/>
      <c r="B188" s="80" t="s">
        <v>413</v>
      </c>
      <c r="C188" s="77"/>
      <c r="D188" s="78"/>
      <c r="E188" s="78"/>
      <c r="F188" s="78"/>
      <c r="G188" s="78"/>
      <c r="H188" s="79"/>
    </row>
    <row r="189" spans="1:8" x14ac:dyDescent="0.25">
      <c r="A189" s="77"/>
      <c r="B189" s="80" t="s">
        <v>414</v>
      </c>
      <c r="C189" s="77"/>
      <c r="D189" s="78"/>
      <c r="E189" s="78"/>
      <c r="F189" s="78"/>
      <c r="G189" s="78"/>
      <c r="H189" s="79"/>
    </row>
    <row r="190" spans="1:8" x14ac:dyDescent="0.25">
      <c r="A190" s="77"/>
      <c r="B190" s="80" t="s">
        <v>415</v>
      </c>
      <c r="C190" s="77"/>
      <c r="D190" s="78"/>
      <c r="E190" s="78"/>
      <c r="F190" s="78"/>
      <c r="G190" s="78"/>
      <c r="H190" s="79"/>
    </row>
    <row r="191" spans="1:8" x14ac:dyDescent="0.25">
      <c r="A191" s="77"/>
      <c r="B191" s="80" t="s">
        <v>416</v>
      </c>
      <c r="C191" s="77"/>
      <c r="D191" s="78"/>
      <c r="E191" s="78"/>
      <c r="F191" s="78"/>
      <c r="G191" s="78"/>
      <c r="H191" s="79"/>
    </row>
    <row r="192" spans="1:8" x14ac:dyDescent="0.25">
      <c r="A192" s="77"/>
      <c r="B192" s="80" t="s">
        <v>417</v>
      </c>
      <c r="C192" s="77"/>
      <c r="D192" s="78"/>
      <c r="E192" s="78"/>
      <c r="F192" s="78"/>
      <c r="G192" s="78"/>
      <c r="H192" s="79"/>
    </row>
    <row r="193" spans="1:8" x14ac:dyDescent="0.25">
      <c r="A193" s="77"/>
      <c r="B193" s="80" t="s">
        <v>418</v>
      </c>
      <c r="C193" s="77"/>
      <c r="D193" s="78"/>
      <c r="E193" s="78"/>
      <c r="F193" s="78"/>
      <c r="G193" s="78"/>
      <c r="H193" s="79"/>
    </row>
    <row r="194" spans="1:8" x14ac:dyDescent="0.25">
      <c r="A194" s="81" t="s">
        <v>419</v>
      </c>
      <c r="B194" s="82"/>
      <c r="C194" s="83"/>
      <c r="D194" s="84"/>
      <c r="E194" s="84"/>
      <c r="F194" s="84"/>
      <c r="G194" s="84"/>
      <c r="H194" s="85"/>
    </row>
  </sheetData>
  <pageMargins left="0.7" right="0.7" top="0.75" bottom="0.75" header="0.3" footer="0.3"/>
  <pageSetup paperSize="9" orientation="portrait" verticalDpi="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1"/>
  <sheetViews>
    <sheetView topLeftCell="B532" workbookViewId="0">
      <selection activeCell="H11" sqref="H11"/>
    </sheetView>
  </sheetViews>
  <sheetFormatPr baseColWidth="10" defaultRowHeight="15" x14ac:dyDescent="0.25"/>
  <cols>
    <col min="1" max="1" width="109.28515625" style="86" customWidth="1"/>
    <col min="2" max="2" width="52" style="86" customWidth="1"/>
    <col min="3" max="3" width="46.5703125" style="136" customWidth="1"/>
    <col min="4" max="4" width="17.140625" style="136" customWidth="1"/>
    <col min="5" max="5" width="16.28515625" style="137" customWidth="1"/>
    <col min="6" max="6" width="54.85546875" style="139" customWidth="1"/>
    <col min="7" max="7" width="11.85546875" style="136" customWidth="1"/>
    <col min="8" max="8" width="28" style="86" bestFit="1" customWidth="1"/>
    <col min="9" max="16384" width="11.42578125" style="86"/>
  </cols>
  <sheetData>
    <row r="1" spans="1:11" ht="15.75" thickBot="1" x14ac:dyDescent="0.3">
      <c r="C1" s="86"/>
      <c r="D1" s="86"/>
      <c r="E1" s="87"/>
      <c r="F1" s="86"/>
      <c r="G1" s="86"/>
      <c r="K1" s="86" t="s">
        <v>420</v>
      </c>
    </row>
    <row r="2" spans="1:11" ht="45.75" thickBot="1" x14ac:dyDescent="0.3">
      <c r="A2" s="87">
        <v>1</v>
      </c>
      <c r="B2" s="87">
        <v>2</v>
      </c>
      <c r="C2" s="88" t="s">
        <v>421</v>
      </c>
      <c r="D2" s="89" t="s">
        <v>422</v>
      </c>
      <c r="E2" s="88" t="s">
        <v>237</v>
      </c>
      <c r="F2" s="88" t="s">
        <v>239</v>
      </c>
      <c r="G2" s="90" t="s">
        <v>46</v>
      </c>
      <c r="H2" s="91" t="s">
        <v>423</v>
      </c>
      <c r="I2" s="91" t="s">
        <v>16</v>
      </c>
      <c r="K2" s="92" t="s">
        <v>424</v>
      </c>
    </row>
    <row r="3" spans="1:11" ht="25.5" x14ac:dyDescent="0.25">
      <c r="A3" s="86" t="str">
        <f t="shared" ref="A3:A66" si="0">CONCATENATE(C3,E3,F3)</f>
        <v>68Ga-NODAGA-exendin 50 µg, poudreNominativeSans objet : ATUn</v>
      </c>
      <c r="B3" s="93" t="s">
        <v>425</v>
      </c>
      <c r="C3" s="94" t="s">
        <v>426</v>
      </c>
      <c r="D3" s="95" t="s">
        <v>427</v>
      </c>
      <c r="E3" s="96" t="s">
        <v>38</v>
      </c>
      <c r="F3" s="95" t="s">
        <v>51</v>
      </c>
      <c r="G3" s="95" t="s">
        <v>44</v>
      </c>
      <c r="H3" s="97" t="s">
        <v>428</v>
      </c>
      <c r="I3" s="98"/>
    </row>
    <row r="4" spans="1:11" ht="25.5" x14ac:dyDescent="0.25">
      <c r="A4" s="86" t="str">
        <f t="shared" si="0"/>
        <v>ABT-414 100 mg, poudre pour solution à diluer pour perfusionNominativeSans objet : ATUn</v>
      </c>
      <c r="B4" s="93" t="s">
        <v>429</v>
      </c>
      <c r="C4" s="99" t="s">
        <v>430</v>
      </c>
      <c r="D4" s="100" t="s">
        <v>431</v>
      </c>
      <c r="E4" s="96" t="s">
        <v>38</v>
      </c>
      <c r="F4" s="101" t="s">
        <v>51</v>
      </c>
      <c r="G4" s="100" t="s">
        <v>44</v>
      </c>
      <c r="H4" s="102">
        <v>3400894429692</v>
      </c>
      <c r="I4" s="98"/>
    </row>
    <row r="5" spans="1:11" ht="25.5" x14ac:dyDescent="0.25">
      <c r="A5" s="86" t="str">
        <f t="shared" si="0"/>
        <v>ABT-414 20 mg, poudre pour solution à diluer pour perfusionNominativeSans objet : ATUn</v>
      </c>
      <c r="B5" s="93" t="s">
        <v>432</v>
      </c>
      <c r="C5" s="99" t="s">
        <v>433</v>
      </c>
      <c r="D5" s="100" t="s">
        <v>431</v>
      </c>
      <c r="E5" s="96" t="s">
        <v>38</v>
      </c>
      <c r="F5" s="101" t="s">
        <v>51</v>
      </c>
      <c r="G5" s="100" t="s">
        <v>44</v>
      </c>
      <c r="H5" s="102">
        <v>3400894307075</v>
      </c>
      <c r="I5" s="98"/>
    </row>
    <row r="6" spans="1:11" x14ac:dyDescent="0.25">
      <c r="A6" s="86" t="str">
        <f t="shared" si="0"/>
        <v>ABT-494 30 mg, compriméNominativeSans objet : ATUn</v>
      </c>
      <c r="B6" s="93" t="s">
        <v>434</v>
      </c>
      <c r="C6" s="99" t="s">
        <v>435</v>
      </c>
      <c r="D6" s="100" t="s">
        <v>436</v>
      </c>
      <c r="E6" s="96" t="s">
        <v>38</v>
      </c>
      <c r="F6" s="100" t="s">
        <v>51</v>
      </c>
      <c r="G6" s="100" t="s">
        <v>44</v>
      </c>
      <c r="H6" s="102">
        <v>3400894521464</v>
      </c>
      <c r="I6" s="98"/>
    </row>
    <row r="7" spans="1:11" x14ac:dyDescent="0.25">
      <c r="A7" s="86" t="str">
        <f t="shared" si="0"/>
        <v>ABT-494  15 mg, comprimé NominativeSans objet : ATUn</v>
      </c>
      <c r="B7" s="93" t="s">
        <v>437</v>
      </c>
      <c r="C7" s="99" t="s">
        <v>438</v>
      </c>
      <c r="D7" s="100" t="s">
        <v>436</v>
      </c>
      <c r="E7" s="96" t="s">
        <v>38</v>
      </c>
      <c r="F7" s="100" t="s">
        <v>51</v>
      </c>
      <c r="G7" s="100" t="s">
        <v>44</v>
      </c>
      <c r="H7" s="97">
        <v>3400894559207</v>
      </c>
      <c r="I7" s="98"/>
    </row>
    <row r="8" spans="1:11" x14ac:dyDescent="0.25">
      <c r="A8" s="86" t="str">
        <f t="shared" si="0"/>
        <v>ACALABRUTINIB 100 mgNominativeSans objet : ATUn</v>
      </c>
      <c r="B8" s="93" t="s">
        <v>439</v>
      </c>
      <c r="C8" s="103" t="s">
        <v>440</v>
      </c>
      <c r="D8" s="100" t="s">
        <v>441</v>
      </c>
      <c r="E8" s="96" t="s">
        <v>38</v>
      </c>
      <c r="F8" s="101" t="s">
        <v>51</v>
      </c>
      <c r="G8" s="100" t="s">
        <v>44</v>
      </c>
      <c r="H8" s="102">
        <v>3400894512998</v>
      </c>
      <c r="I8" s="98"/>
    </row>
    <row r="9" spans="1:11" x14ac:dyDescent="0.25">
      <c r="A9" s="86" t="str">
        <f t="shared" si="0"/>
        <v>ADAGEN 250 U/ml, solution injectableNominativeSans objet : ATUn</v>
      </c>
      <c r="B9" s="93" t="s">
        <v>442</v>
      </c>
      <c r="C9" s="99" t="s">
        <v>443</v>
      </c>
      <c r="D9" s="100" t="s">
        <v>444</v>
      </c>
      <c r="E9" s="96" t="s">
        <v>38</v>
      </c>
      <c r="F9" s="100" t="s">
        <v>51</v>
      </c>
      <c r="G9" s="100" t="s">
        <v>44</v>
      </c>
      <c r="H9" s="102">
        <v>3400892394930</v>
      </c>
      <c r="I9" s="98"/>
    </row>
    <row r="10" spans="1:11" ht="51" x14ac:dyDescent="0.25">
      <c r="A10" s="86" t="str">
        <f t="shared" si="0"/>
        <v>ADV7103, granulés à libération prolongéeNominativeSans objet : ATUn</v>
      </c>
      <c r="B10" s="93" t="s">
        <v>445</v>
      </c>
      <c r="C10" s="99" t="s">
        <v>446</v>
      </c>
      <c r="D10" s="100" t="s">
        <v>447</v>
      </c>
      <c r="E10" s="96" t="s">
        <v>38</v>
      </c>
      <c r="F10" s="101" t="s">
        <v>51</v>
      </c>
      <c r="G10" s="100" t="s">
        <v>44</v>
      </c>
      <c r="H10" s="102">
        <v>3400894399506</v>
      </c>
      <c r="I10" s="98"/>
    </row>
    <row r="11" spans="1:11" ht="51" x14ac:dyDescent="0.25">
      <c r="A11" s="86" t="str">
        <f t="shared" si="0"/>
        <v>ADV7103, granulés à libération prolongéeNominativeSans objet : ATUn</v>
      </c>
      <c r="B11" s="93" t="s">
        <v>445</v>
      </c>
      <c r="C11" s="99" t="s">
        <v>446</v>
      </c>
      <c r="D11" s="100" t="s">
        <v>447</v>
      </c>
      <c r="E11" s="96" t="s">
        <v>38</v>
      </c>
      <c r="F11" s="101" t="s">
        <v>51</v>
      </c>
      <c r="G11" s="100" t="s">
        <v>44</v>
      </c>
      <c r="H11" s="102">
        <v>3400894399674</v>
      </c>
      <c r="I11" s="98"/>
    </row>
    <row r="12" spans="1:11" x14ac:dyDescent="0.25">
      <c r="A12" s="86" t="str">
        <f t="shared" si="0"/>
        <v>ALINIA 100 mg/5 ml, suspension buvableNominativeSans objet : ATUn</v>
      </c>
      <c r="B12" s="93" t="s">
        <v>448</v>
      </c>
      <c r="C12" s="99" t="s">
        <v>449</v>
      </c>
      <c r="D12" s="100" t="s">
        <v>450</v>
      </c>
      <c r="E12" s="96" t="s">
        <v>38</v>
      </c>
      <c r="F12" s="100" t="s">
        <v>51</v>
      </c>
      <c r="G12" s="100" t="s">
        <v>44</v>
      </c>
      <c r="H12" s="102">
        <v>3400892992426</v>
      </c>
      <c r="I12" s="98"/>
    </row>
    <row r="13" spans="1:11" x14ac:dyDescent="0.25">
      <c r="A13" s="86" t="str">
        <f t="shared" si="0"/>
        <v>ALINIA 500 mg, compriméNominativeSans objet : ATUn</v>
      </c>
      <c r="B13" s="93" t="s">
        <v>451</v>
      </c>
      <c r="C13" s="99" t="s">
        <v>452</v>
      </c>
      <c r="D13" s="100" t="s">
        <v>450</v>
      </c>
      <c r="E13" s="96" t="s">
        <v>38</v>
      </c>
      <c r="F13" s="100" t="s">
        <v>51</v>
      </c>
      <c r="G13" s="100" t="s">
        <v>44</v>
      </c>
      <c r="H13" s="102">
        <v>3400892944630</v>
      </c>
      <c r="I13" s="98"/>
    </row>
    <row r="14" spans="1:11" ht="41.25" customHeight="1" x14ac:dyDescent="0.25">
      <c r="A14" s="86" t="str">
        <f t="shared" si="0"/>
        <v>ALPELISIB 200 mg, comprimé pelliculéNominativeCancer du sein</v>
      </c>
      <c r="B14" s="93" t="s">
        <v>453</v>
      </c>
      <c r="C14" s="104" t="s">
        <v>454</v>
      </c>
      <c r="D14" s="100" t="s">
        <v>455</v>
      </c>
      <c r="E14" s="96" t="s">
        <v>38</v>
      </c>
      <c r="F14" s="105" t="s">
        <v>333</v>
      </c>
      <c r="G14" s="100" t="s">
        <v>44</v>
      </c>
      <c r="H14" s="102">
        <v>3400894428114</v>
      </c>
      <c r="I14" s="98"/>
    </row>
    <row r="15" spans="1:11" x14ac:dyDescent="0.25">
      <c r="A15" s="86" t="str">
        <f t="shared" si="0"/>
        <v>ALPELISIB 200 mg, comprimé pelliculéNominativeSyndrome PROS/ CLOVES</v>
      </c>
      <c r="B15" s="93" t="s">
        <v>456</v>
      </c>
      <c r="C15" s="104" t="s">
        <v>454</v>
      </c>
      <c r="D15" s="100" t="s">
        <v>455</v>
      </c>
      <c r="E15" s="96" t="s">
        <v>38</v>
      </c>
      <c r="F15" s="105" t="s">
        <v>392</v>
      </c>
      <c r="G15" s="100" t="s">
        <v>44</v>
      </c>
      <c r="H15" s="102">
        <v>3400894428114</v>
      </c>
      <c r="I15" s="98"/>
    </row>
    <row r="16" spans="1:11" ht="195" x14ac:dyDescent="0.25">
      <c r="A16" s="86" t="str">
        <f t="shared" si="0"/>
        <v xml:space="preserve">ALPELISIB 200 mg, comprimé pelliculéCohorteL’alpelisib en association au fulvestrant est indiqué chez les hommes et les femmes ménopausées atteints d’un cancer du sein localement avancé ou métastatique, avec récepteurs hormonaux positifs (RH+), HER2-négatifs, présentant une mutation PIK3CA, en échec d’au moins 2 lignes de traitements en situation métastatique incluant un anti-aromatase et un inhibiteur CDK4/6 sauf s'ils n'étaient pas éligibles à ce type de traitement, ne présentant pas de propagation viscérale symptomatique, ne présentant pas de cancer du sein inflammatoire.
</v>
      </c>
      <c r="B16" s="106" t="s">
        <v>457</v>
      </c>
      <c r="C16" s="104" t="s">
        <v>454</v>
      </c>
      <c r="D16" s="100" t="s">
        <v>455</v>
      </c>
      <c r="E16" s="96" t="s">
        <v>35</v>
      </c>
      <c r="F16" s="100" t="s">
        <v>458</v>
      </c>
      <c r="G16" s="107" t="s">
        <v>240</v>
      </c>
      <c r="H16" s="97">
        <v>3400894428114</v>
      </c>
      <c r="I16" s="98"/>
    </row>
    <row r="17" spans="1:9" x14ac:dyDescent="0.25">
      <c r="A17" s="86" t="str">
        <f t="shared" si="0"/>
        <v>ALPELISIB 50 mg, comprimé pelliculéNominativeCancer du sein</v>
      </c>
      <c r="B17" s="93" t="s">
        <v>459</v>
      </c>
      <c r="C17" s="104" t="s">
        <v>460</v>
      </c>
      <c r="D17" s="100" t="s">
        <v>455</v>
      </c>
      <c r="E17" s="96" t="s">
        <v>38</v>
      </c>
      <c r="F17" s="105" t="s">
        <v>333</v>
      </c>
      <c r="G17" s="100" t="s">
        <v>44</v>
      </c>
      <c r="H17" s="102">
        <v>3400894428282</v>
      </c>
      <c r="I17" s="98"/>
    </row>
    <row r="18" spans="1:9" x14ac:dyDescent="0.25">
      <c r="A18" s="86" t="str">
        <f t="shared" si="0"/>
        <v>ALPELISIB 50 mg, comprimé pelliculéNominativeSyndrome PROS/ CLOVES</v>
      </c>
      <c r="B18" s="93" t="s">
        <v>461</v>
      </c>
      <c r="C18" s="104" t="s">
        <v>460</v>
      </c>
      <c r="D18" s="100" t="s">
        <v>455</v>
      </c>
      <c r="E18" s="96" t="s">
        <v>38</v>
      </c>
      <c r="F18" s="105" t="s">
        <v>392</v>
      </c>
      <c r="G18" s="100" t="s">
        <v>44</v>
      </c>
      <c r="H18" s="102">
        <v>3400894428282</v>
      </c>
      <c r="I18" s="98"/>
    </row>
    <row r="19" spans="1:9" ht="153" x14ac:dyDescent="0.25">
      <c r="A19" s="86" t="str">
        <f t="shared" si="0"/>
        <v xml:space="preserve">ALPELISIB 50 mg, comprimé pelliculéCohorteL’alpelisib en association au fulvestrant est indiqué chez les hommes et les femmes ménopausées atteints d’un cancer du sein localement avancé ou métastatique,  
- avec récepteurs hormonaux positifs (RH+),  
- HER2-négatifs,  
- présentant une mutation PIK3CA,  
- en échec d’au moins 2 lignes de traitements en situation métastatique incluant un anti-aromatase et un inhibiteur CDK4/6 sauf s'ils n'étaient pas éligibles à ce type de traitement, 
- ne présentant pas de propagation viscérale symptomatique, 
-ne présentant pas de cancer du sein inflammatoire. 
</v>
      </c>
      <c r="B19" s="93" t="s">
        <v>462</v>
      </c>
      <c r="C19" s="104" t="s">
        <v>460</v>
      </c>
      <c r="D19" s="100" t="s">
        <v>455</v>
      </c>
      <c r="E19" s="96" t="s">
        <v>35</v>
      </c>
      <c r="F19" s="100" t="s">
        <v>463</v>
      </c>
      <c r="G19" s="107" t="s">
        <v>240</v>
      </c>
      <c r="H19" s="97">
        <v>3400894428282</v>
      </c>
      <c r="I19" s="98"/>
    </row>
    <row r="20" spans="1:9" ht="25.5" x14ac:dyDescent="0.25">
      <c r="A20" s="86" t="str">
        <f t="shared" si="0"/>
        <v>ALPHAGAN P 0,15 %, collyre en solutionNominativeSans objet : ATUn</v>
      </c>
      <c r="B20" s="93" t="s">
        <v>464</v>
      </c>
      <c r="C20" s="99" t="s">
        <v>465</v>
      </c>
      <c r="D20" s="100" t="s">
        <v>466</v>
      </c>
      <c r="E20" s="96" t="s">
        <v>38</v>
      </c>
      <c r="F20" s="101" t="s">
        <v>51</v>
      </c>
      <c r="G20" s="100" t="s">
        <v>44</v>
      </c>
      <c r="H20" s="102">
        <v>3400893133217</v>
      </c>
      <c r="I20" s="98"/>
    </row>
    <row r="21" spans="1:9" ht="63.75" x14ac:dyDescent="0.25">
      <c r="A21" s="86" t="str">
        <f t="shared" si="0"/>
        <v>ALUNBRIG 180 mg comprimés pelliculésdispositif pèrenneTraitement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v>
      </c>
      <c r="B21" s="93" t="s">
        <v>467</v>
      </c>
      <c r="C21" s="103" t="s">
        <v>468</v>
      </c>
      <c r="D21" s="100" t="s">
        <v>469</v>
      </c>
      <c r="E21" s="50" t="s">
        <v>25</v>
      </c>
      <c r="F21" s="101" t="s">
        <v>50</v>
      </c>
      <c r="G21" s="100" t="s">
        <v>49</v>
      </c>
      <c r="H21" s="98"/>
      <c r="I21" s="98"/>
    </row>
    <row r="22" spans="1:9" x14ac:dyDescent="0.25">
      <c r="A22" s="86" t="str">
        <f t="shared" si="0"/>
        <v>ALUNBRIG 180 mg comprimés pelliculésdispositif pèrenneSans objet : ATUn</v>
      </c>
      <c r="B22" s="93" t="s">
        <v>470</v>
      </c>
      <c r="C22" s="103" t="s">
        <v>468</v>
      </c>
      <c r="D22" s="100" t="s">
        <v>469</v>
      </c>
      <c r="E22" s="50" t="s">
        <v>25</v>
      </c>
      <c r="F22" s="101" t="s">
        <v>51</v>
      </c>
      <c r="G22" s="100" t="s">
        <v>44</v>
      </c>
      <c r="H22" s="98"/>
      <c r="I22" s="98"/>
    </row>
    <row r="23" spans="1:9" ht="63.75" x14ac:dyDescent="0.25">
      <c r="A23" s="86" t="str">
        <f t="shared" si="0"/>
        <v>ALUNBRIG 30 mg comprimés pelliculésdispositif pèrenneTraitement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v>
      </c>
      <c r="B23" s="93" t="s">
        <v>471</v>
      </c>
      <c r="C23" s="103" t="s">
        <v>48</v>
      </c>
      <c r="D23" s="100" t="s">
        <v>469</v>
      </c>
      <c r="E23" s="50" t="s">
        <v>25</v>
      </c>
      <c r="F23" s="101" t="s">
        <v>50</v>
      </c>
      <c r="G23" s="100" t="s">
        <v>49</v>
      </c>
      <c r="H23" s="98"/>
      <c r="I23" s="98"/>
    </row>
    <row r="24" spans="1:9" x14ac:dyDescent="0.25">
      <c r="A24" s="86" t="str">
        <f t="shared" si="0"/>
        <v>ALUNBRIG 30 mg comprimés pelliculésdispositif pèrenneSans objet : ATUn</v>
      </c>
      <c r="B24" s="93" t="s">
        <v>472</v>
      </c>
      <c r="C24" s="103" t="s">
        <v>48</v>
      </c>
      <c r="D24" s="100" t="s">
        <v>469</v>
      </c>
      <c r="E24" s="50" t="s">
        <v>25</v>
      </c>
      <c r="F24" s="101" t="s">
        <v>51</v>
      </c>
      <c r="G24" s="100" t="s">
        <v>44</v>
      </c>
      <c r="H24" s="98"/>
      <c r="I24" s="98"/>
    </row>
    <row r="25" spans="1:9" ht="63.75" x14ac:dyDescent="0.25">
      <c r="A25" s="86" t="str">
        <f t="shared" si="0"/>
        <v>ALUNBRIG 90 mg comprimés pelliculésdispositif pèrenneTraitement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v>
      </c>
      <c r="B25" s="93" t="s">
        <v>473</v>
      </c>
      <c r="C25" s="103" t="s">
        <v>474</v>
      </c>
      <c r="D25" s="100" t="s">
        <v>469</v>
      </c>
      <c r="E25" s="50" t="s">
        <v>25</v>
      </c>
      <c r="F25" s="101" t="s">
        <v>50</v>
      </c>
      <c r="G25" s="100" t="s">
        <v>49</v>
      </c>
      <c r="H25" s="98"/>
      <c r="I25" s="98"/>
    </row>
    <row r="26" spans="1:9" x14ac:dyDescent="0.25">
      <c r="A26" s="86" t="str">
        <f t="shared" si="0"/>
        <v>ALUNBRIG 90 mg comprimés pelliculésdispositif pèrenneSans objet : ATUn</v>
      </c>
      <c r="B26" s="93" t="s">
        <v>475</v>
      </c>
      <c r="C26" s="103" t="s">
        <v>474</v>
      </c>
      <c r="D26" s="100" t="s">
        <v>469</v>
      </c>
      <c r="E26" s="50" t="s">
        <v>25</v>
      </c>
      <c r="F26" s="101" t="s">
        <v>51</v>
      </c>
      <c r="G26" s="100" t="s">
        <v>44</v>
      </c>
      <c r="H26" s="98"/>
      <c r="I26" s="98"/>
    </row>
    <row r="27" spans="1:9" ht="38.25" x14ac:dyDescent="0.25">
      <c r="A27" s="86" t="str">
        <f t="shared" si="0"/>
        <v>AMANTADINE HYDROCHLORIDE 50 mg/5 ml, siropNominativeTraumatisme crânien sévère chez un patient en état végétatif ou en état de conscience minimale chez les patients qui ne peuvent pas avaler les capsules de Mantadix</v>
      </c>
      <c r="B27" s="93" t="s">
        <v>476</v>
      </c>
      <c r="C27" s="99" t="s">
        <v>477</v>
      </c>
      <c r="D27" s="100" t="s">
        <v>478</v>
      </c>
      <c r="E27" s="96" t="s">
        <v>38</v>
      </c>
      <c r="F27" s="108" t="s">
        <v>403</v>
      </c>
      <c r="G27" s="100" t="s">
        <v>44</v>
      </c>
      <c r="H27" s="102">
        <v>3400894199991</v>
      </c>
      <c r="I27" s="98"/>
    </row>
    <row r="28" spans="1:9" ht="25.5" x14ac:dyDescent="0.25">
      <c r="A28" s="86" t="str">
        <f t="shared" si="0"/>
        <v>AMANTADINE HYDROCHLORIDE 50 mg/5 ml, siropNominativeMaladie de Parkinson, syndrome parkinsonien Chez les patients qui ne peuvent pas avaler les capsules de Mantadix</v>
      </c>
      <c r="B28" s="93" t="s">
        <v>479</v>
      </c>
      <c r="C28" s="99" t="s">
        <v>477</v>
      </c>
      <c r="D28" s="100" t="s">
        <v>478</v>
      </c>
      <c r="E28" s="96" t="s">
        <v>38</v>
      </c>
      <c r="F28" s="108" t="s">
        <v>372</v>
      </c>
      <c r="G28" s="100" t="s">
        <v>44</v>
      </c>
      <c r="H28" s="102">
        <v>3400894199991</v>
      </c>
      <c r="I28" s="98"/>
    </row>
    <row r="29" spans="1:9" x14ac:dyDescent="0.25">
      <c r="A29" s="86" t="str">
        <f t="shared" si="0"/>
        <v>AMGLIDIA 0.6 mg/ml, solution buvableNominativeSans objet : ATUn</v>
      </c>
      <c r="B29" s="93" t="s">
        <v>480</v>
      </c>
      <c r="C29" s="99" t="s">
        <v>481</v>
      </c>
      <c r="D29" s="100" t="s">
        <v>482</v>
      </c>
      <c r="E29" s="96" t="s">
        <v>38</v>
      </c>
      <c r="F29" s="101" t="s">
        <v>51</v>
      </c>
      <c r="G29" s="100" t="s">
        <v>44</v>
      </c>
      <c r="H29" s="102">
        <v>3400894463412</v>
      </c>
      <c r="I29" s="98"/>
    </row>
    <row r="30" spans="1:9" x14ac:dyDescent="0.25">
      <c r="A30" s="86" t="str">
        <f t="shared" si="0"/>
        <v>AMGLIDIA 0.6 mg/ml, solution buvableNominativeSans objet : ATUn</v>
      </c>
      <c r="B30" s="93" t="s">
        <v>480</v>
      </c>
      <c r="C30" s="99" t="s">
        <v>481</v>
      </c>
      <c r="D30" s="100" t="s">
        <v>482</v>
      </c>
      <c r="E30" s="96" t="s">
        <v>38</v>
      </c>
      <c r="F30" s="101" t="s">
        <v>51</v>
      </c>
      <c r="G30" s="100" t="s">
        <v>44</v>
      </c>
      <c r="H30" s="102">
        <v>3400894463580</v>
      </c>
      <c r="I30" s="98"/>
    </row>
    <row r="31" spans="1:9" x14ac:dyDescent="0.25">
      <c r="A31" s="86" t="str">
        <f t="shared" si="0"/>
        <v>AMGLIDIA 6 mg/ml, solution buvableNominativeSans objet : ATUn</v>
      </c>
      <c r="B31" s="93" t="s">
        <v>483</v>
      </c>
      <c r="C31" s="99" t="s">
        <v>484</v>
      </c>
      <c r="D31" s="100" t="s">
        <v>482</v>
      </c>
      <c r="E31" s="96" t="s">
        <v>38</v>
      </c>
      <c r="F31" s="101" t="s">
        <v>51</v>
      </c>
      <c r="G31" s="100" t="s">
        <v>44</v>
      </c>
      <c r="H31" s="102">
        <v>3400894463641</v>
      </c>
      <c r="I31" s="98"/>
    </row>
    <row r="32" spans="1:9" x14ac:dyDescent="0.25">
      <c r="A32" s="86" t="str">
        <f t="shared" si="0"/>
        <v>AMGLIDIA 6 mg/ml, solution buvableNominativeSans objet : ATUn</v>
      </c>
      <c r="B32" s="93" t="s">
        <v>483</v>
      </c>
      <c r="C32" s="99" t="s">
        <v>484</v>
      </c>
      <c r="D32" s="100" t="s">
        <v>482</v>
      </c>
      <c r="E32" s="96" t="s">
        <v>38</v>
      </c>
      <c r="F32" s="101" t="s">
        <v>51</v>
      </c>
      <c r="G32" s="100" t="s">
        <v>44</v>
      </c>
      <c r="H32" s="102">
        <v>3400894463702</v>
      </c>
      <c r="I32" s="98"/>
    </row>
    <row r="33" spans="1:9" ht="38.25" x14ac:dyDescent="0.25">
      <c r="A33" s="86" t="str">
        <f t="shared" si="0"/>
        <v>AMMONUL 10%/10%, poudre et solvant pour solution injectableNominativeComa hyperammoniémique  suite à un traitement par asparaginase (hyperammoniémie secondaire)</v>
      </c>
      <c r="B33" s="93" t="s">
        <v>485</v>
      </c>
      <c r="C33" s="104" t="s">
        <v>486</v>
      </c>
      <c r="D33" s="100" t="s">
        <v>487</v>
      </c>
      <c r="E33" s="96" t="s">
        <v>38</v>
      </c>
      <c r="F33" s="100" t="s">
        <v>334</v>
      </c>
      <c r="G33" s="100" t="s">
        <v>44</v>
      </c>
      <c r="H33" s="102">
        <v>3400893170236</v>
      </c>
      <c r="I33" s="98"/>
    </row>
    <row r="34" spans="1:9" ht="38.25" x14ac:dyDescent="0.25">
      <c r="A34" s="86" t="str">
        <f t="shared" si="0"/>
        <v>AMMONUL 10%/10%, poudre et solvant pour solution injectableNominativeComa hyperammoniémique lié à un déficit du cycle de l’urée (hyperammoniémie primaire)</v>
      </c>
      <c r="B34" s="93" t="s">
        <v>488</v>
      </c>
      <c r="C34" s="104" t="s">
        <v>486</v>
      </c>
      <c r="D34" s="100" t="s">
        <v>487</v>
      </c>
      <c r="E34" s="96" t="s">
        <v>38</v>
      </c>
      <c r="F34" s="100" t="s">
        <v>335</v>
      </c>
      <c r="G34" s="100" t="s">
        <v>44</v>
      </c>
      <c r="H34" s="102">
        <v>3400893170236</v>
      </c>
      <c r="I34" s="98"/>
    </row>
    <row r="35" spans="1:9" ht="25.5" x14ac:dyDescent="0.25">
      <c r="A35" s="86" t="str">
        <f t="shared" si="0"/>
        <v>ANTAXONE 50 mg/10 ml, solution buvableNominativeSans objet : ATUn</v>
      </c>
      <c r="B35" s="93" t="s">
        <v>489</v>
      </c>
      <c r="C35" s="99" t="s">
        <v>490</v>
      </c>
      <c r="D35" s="100" t="s">
        <v>491</v>
      </c>
      <c r="E35" s="96" t="s">
        <v>38</v>
      </c>
      <c r="F35" s="100" t="s">
        <v>51</v>
      </c>
      <c r="G35" s="100" t="s">
        <v>44</v>
      </c>
      <c r="H35" s="102">
        <v>3400893000052</v>
      </c>
      <c r="I35" s="98"/>
    </row>
    <row r="36" spans="1:9" ht="25.5" x14ac:dyDescent="0.25">
      <c r="A36" s="86" t="str">
        <f t="shared" si="0"/>
        <v>ANTICHOLIUM 2 mg/5 ml, solution injectableNominativeSans objet : ATUn</v>
      </c>
      <c r="B36" s="93" t="s">
        <v>492</v>
      </c>
      <c r="C36" s="99" t="s">
        <v>493</v>
      </c>
      <c r="D36" s="100" t="s">
        <v>494</v>
      </c>
      <c r="E36" s="96" t="s">
        <v>38</v>
      </c>
      <c r="F36" s="100" t="s">
        <v>51</v>
      </c>
      <c r="G36" s="100" t="s">
        <v>44</v>
      </c>
      <c r="H36" s="102">
        <v>3400892438108</v>
      </c>
      <c r="I36" s="98"/>
    </row>
    <row r="37" spans="1:9" ht="38.25" x14ac:dyDescent="0.25">
      <c r="A37" s="86" t="str">
        <f t="shared" si="0"/>
        <v>ANTIDIPHTHERIA SERUM BUL BIO, solution injectableNominativeSans objet : ATUn</v>
      </c>
      <c r="B37" s="93" t="s">
        <v>495</v>
      </c>
      <c r="C37" s="99" t="s">
        <v>496</v>
      </c>
      <c r="D37" s="100" t="s">
        <v>497</v>
      </c>
      <c r="E37" s="96" t="s">
        <v>38</v>
      </c>
      <c r="F37" s="100" t="s">
        <v>51</v>
      </c>
      <c r="G37" s="100" t="s">
        <v>44</v>
      </c>
      <c r="H37" s="97">
        <v>3400894555124</v>
      </c>
      <c r="I37" s="98"/>
    </row>
    <row r="38" spans="1:9" ht="25.5" x14ac:dyDescent="0.25">
      <c r="A38" s="86" t="str">
        <f t="shared" si="0"/>
        <v>ANTIVIPMYN TRI, solution injectableNominativeSans objet : ATUn</v>
      </c>
      <c r="B38" s="93" t="s">
        <v>498</v>
      </c>
      <c r="C38" s="99" t="s">
        <v>499</v>
      </c>
      <c r="D38" s="100" t="s">
        <v>500</v>
      </c>
      <c r="E38" s="96" t="s">
        <v>38</v>
      </c>
      <c r="F38" s="101" t="s">
        <v>51</v>
      </c>
      <c r="G38" s="100" t="s">
        <v>44</v>
      </c>
      <c r="H38" s="102">
        <v>3400893189627</v>
      </c>
      <c r="I38" s="98"/>
    </row>
    <row r="39" spans="1:9" ht="38.25" x14ac:dyDescent="0.25">
      <c r="A39" s="86" t="str">
        <f t="shared" si="0"/>
        <v>APALUTAMIDE 60 MG, comprimé pelliculéCohorteTraitement des hommes atteints d’un cancer de la prostate résistant à la castration non métastatique (nmCRPC) avec un temps de doublement du taux de PSA inférieur ou égal à 10 mois</v>
      </c>
      <c r="B39" s="93" t="s">
        <v>501</v>
      </c>
      <c r="C39" s="99" t="s">
        <v>502</v>
      </c>
      <c r="D39" s="100" t="s">
        <v>503</v>
      </c>
      <c r="E39" s="96" t="s">
        <v>35</v>
      </c>
      <c r="F39" s="105" t="s">
        <v>243</v>
      </c>
      <c r="G39" s="100" t="s">
        <v>74</v>
      </c>
      <c r="H39" s="102">
        <v>3400894402848</v>
      </c>
      <c r="I39" s="98"/>
    </row>
    <row r="40" spans="1:9" x14ac:dyDescent="0.25">
      <c r="A40" s="86" t="str">
        <f t="shared" si="0"/>
        <v>APALUTAMIDE 60 MG, comprimé pelliculéNominativeSans objet : ATUn</v>
      </c>
      <c r="B40" s="93" t="s">
        <v>504</v>
      </c>
      <c r="C40" s="103" t="s">
        <v>502</v>
      </c>
      <c r="D40" s="100" t="s">
        <v>503</v>
      </c>
      <c r="E40" s="96" t="s">
        <v>38</v>
      </c>
      <c r="F40" s="101" t="s">
        <v>51</v>
      </c>
      <c r="G40" s="100" t="s">
        <v>44</v>
      </c>
      <c r="H40" s="102">
        <v>3400894402848</v>
      </c>
      <c r="I40" s="98"/>
    </row>
    <row r="41" spans="1:9" ht="204" x14ac:dyDescent="0.25">
      <c r="A41" s="86" t="str">
        <f t="shared" si="0"/>
        <v>ARIKAYCE 70 mg/ml, suspension pour inhalation par nébuliseurNominativePatient adulte avec infection pulmonaire à mycobactéries non tuberculeuses  (MNT),Et échec ou réponse insuffisante à 1 ou plusieurs lignes de multithérapie antibiotique ciblée selon l’antibiogramme de la bactérie,Et pas de possibilité de poursuivre un traitement par amikacine par voie injectable : effets systémiques mal tolérés ou durée prolongée non envisageable,Et après avis favorable (l’avis doit être transmis avec la demande d’ATU pour l’initiation du traitement) de : Centre National de Référence (CNR) des Mycobactéries et de la Résistance des Mycobactéries aux Antituberculeux - CHU Pitié Salpêtrière (réunion de concertation pluridisciplinaire mycobactéries non tuberculeuses RCP MNT)
ou Pneumologue référent mycobactéries non tuberculeuses – cf. CHU Amiens (RCP MNT), Et absence d’antécédents d’hypersensibilité aux aminosides, à l’amikacine ou à l’un des excipients du produit, Absence de myasthénie</v>
      </c>
      <c r="B41" s="93" t="s">
        <v>505</v>
      </c>
      <c r="C41" s="99" t="s">
        <v>506</v>
      </c>
      <c r="D41" s="100" t="s">
        <v>507</v>
      </c>
      <c r="E41" s="96" t="s">
        <v>38</v>
      </c>
      <c r="F41" s="108" t="s">
        <v>508</v>
      </c>
      <c r="G41" s="100" t="s">
        <v>44</v>
      </c>
      <c r="H41" s="102">
        <v>3400893999950</v>
      </c>
      <c r="I41" s="98"/>
    </row>
    <row r="42" spans="1:9" ht="51" x14ac:dyDescent="0.25">
      <c r="A42" s="86" t="str">
        <f t="shared" si="0"/>
        <v>ARZERRA 100 mg, solution pour perfusionNominativeleucémie lymphoïde chronique (LLC), en association avec le chlorambucil ou la bendamustine chez des patients qui n’ont pas reçu de traitement préalable et inéligibles à un traitement à base de fludarabine.</v>
      </c>
      <c r="B42" s="93" t="s">
        <v>509</v>
      </c>
      <c r="C42" s="104" t="s">
        <v>510</v>
      </c>
      <c r="D42" s="100" t="s">
        <v>511</v>
      </c>
      <c r="E42" s="96" t="s">
        <v>38</v>
      </c>
      <c r="F42" s="100" t="s">
        <v>369</v>
      </c>
      <c r="G42" s="100" t="s">
        <v>44</v>
      </c>
      <c r="H42" s="102">
        <v>3400894044437</v>
      </c>
      <c r="I42" s="98" t="s">
        <v>512</v>
      </c>
    </row>
    <row r="43" spans="1:9" ht="51" x14ac:dyDescent="0.25">
      <c r="A43" s="86" t="str">
        <f t="shared" si="0"/>
        <v>ARZERRA 1000 mg, solution pour perfusionNominativeleucémie lymphoïde chronique (LLC), en association avec le chlorambucil ou la bendamustine chez des patients qui n’ont pas reçu de traitement préalable et inéligibles à un traitement à base de fludarabine.</v>
      </c>
      <c r="B43" s="93" t="s">
        <v>513</v>
      </c>
      <c r="C43" s="104" t="s">
        <v>514</v>
      </c>
      <c r="D43" s="100" t="s">
        <v>511</v>
      </c>
      <c r="E43" s="96" t="s">
        <v>38</v>
      </c>
      <c r="F43" s="100" t="s">
        <v>369</v>
      </c>
      <c r="G43" s="100" t="s">
        <v>44</v>
      </c>
      <c r="H43" s="102">
        <v>3400894044376</v>
      </c>
      <c r="I43" s="98" t="s">
        <v>512</v>
      </c>
    </row>
    <row r="44" spans="1:9" x14ac:dyDescent="0.25">
      <c r="A44" s="86" t="str">
        <f t="shared" si="0"/>
        <v>ASCIMINIB 40 mg, compriméNominativeSans objet : ATUn</v>
      </c>
      <c r="B44" s="93" t="s">
        <v>515</v>
      </c>
      <c r="C44" s="104" t="s">
        <v>516</v>
      </c>
      <c r="D44" s="100" t="s">
        <v>517</v>
      </c>
      <c r="E44" s="96" t="s">
        <v>38</v>
      </c>
      <c r="F44" s="101" t="s">
        <v>51</v>
      </c>
      <c r="G44" s="100" t="s">
        <v>44</v>
      </c>
      <c r="H44" s="102">
        <v>3400894513070</v>
      </c>
      <c r="I44" s="98"/>
    </row>
    <row r="45" spans="1:9" ht="25.5" x14ac:dyDescent="0.25">
      <c r="A45" s="86" t="str">
        <f t="shared" si="0"/>
        <v>ASUNERCEPT 200 mg/10 ml, solution à diluer pour perfusionNominativeSans objet : ATUn</v>
      </c>
      <c r="B45" s="93" t="s">
        <v>518</v>
      </c>
      <c r="C45" s="99" t="s">
        <v>519</v>
      </c>
      <c r="D45" s="100" t="s">
        <v>520</v>
      </c>
      <c r="E45" s="96" t="s">
        <v>38</v>
      </c>
      <c r="F45" s="100" t="s">
        <v>51</v>
      </c>
      <c r="G45" s="100" t="s">
        <v>44</v>
      </c>
      <c r="H45" s="102">
        <v>3400894528449</v>
      </c>
      <c r="I45" s="98"/>
    </row>
    <row r="46" spans="1:9" ht="76.5" x14ac:dyDescent="0.25">
      <c r="A46" s="86" t="str">
        <f t="shared" si="0"/>
        <v>Atezolizumab 840 mg, solution à diluer pour perfusionCohorteEn association au nab-paclitaxel ou au paclitaxel est indiqué dans le traitement des patients adultes atteints d’un cancer du sein triple négatif localement avancé non résécable ou métastatique, dont les tumeurs présentent une expression de PD-L1 ≥ 1 % et n’ayant pas précédemment reçu de chimiothérapie en situation métastatique</v>
      </c>
      <c r="B46" s="93" t="s">
        <v>521</v>
      </c>
      <c r="C46" s="104" t="s">
        <v>522</v>
      </c>
      <c r="D46" s="100" t="s">
        <v>523</v>
      </c>
      <c r="E46" s="96" t="s">
        <v>35</v>
      </c>
      <c r="F46" s="109" t="s">
        <v>524</v>
      </c>
      <c r="G46" s="100" t="s">
        <v>245</v>
      </c>
      <c r="H46" s="102">
        <v>3400894514312</v>
      </c>
      <c r="I46" s="98" t="s">
        <v>512</v>
      </c>
    </row>
    <row r="47" spans="1:9" ht="51" x14ac:dyDescent="0.25">
      <c r="A47" s="86" t="str">
        <f t="shared" si="0"/>
        <v>ATGAM 50 mg/ml, solution injectableCohorteTraitement des formes modérées à sévères d’aplasie médullaire acquise, en association avec la ciclosporine chez l’adulte et l’enfant de plus de 2 ans ne pouvant pas recevoir de greffe de moelle osseuse</v>
      </c>
      <c r="B47" s="93" t="s">
        <v>525</v>
      </c>
      <c r="C47" s="99" t="s">
        <v>526</v>
      </c>
      <c r="D47" s="100" t="s">
        <v>527</v>
      </c>
      <c r="E47" s="96" t="s">
        <v>35</v>
      </c>
      <c r="F47" s="105" t="s">
        <v>308</v>
      </c>
      <c r="G47" s="100" t="s">
        <v>307</v>
      </c>
      <c r="H47" s="102">
        <v>3400893815649</v>
      </c>
      <c r="I47" s="98"/>
    </row>
    <row r="48" spans="1:9" ht="51" x14ac:dyDescent="0.25">
      <c r="A48" s="86" t="str">
        <f t="shared" si="0"/>
        <v>ATGAM 50 mg/ml, solution injectableNominativeSans objet : ATUn</v>
      </c>
      <c r="B48" s="93" t="s">
        <v>528</v>
      </c>
      <c r="C48" s="99" t="s">
        <v>526</v>
      </c>
      <c r="D48" s="100" t="s">
        <v>527</v>
      </c>
      <c r="E48" s="96" t="s">
        <v>38</v>
      </c>
      <c r="F48" s="101" t="s">
        <v>51</v>
      </c>
      <c r="G48" s="100" t="s">
        <v>44</v>
      </c>
      <c r="H48" s="102">
        <v>3400893815649</v>
      </c>
      <c r="I48" s="98"/>
    </row>
    <row r="49" spans="1:9" ht="89.25" x14ac:dyDescent="0.25">
      <c r="A49" s="86" t="str">
        <f t="shared" si="0"/>
        <v>ATTENTIN 5 mg, compriméNominativeHypersomnie idiopathique,En cas de réponse insuffisante ou échec à l’un des médicaments suivants bénéficiant d’une AMM, par exemple : modafinil , Après avis favorable d’un cardiologue sur l’initiation ou la poursuite du traitement(Modiodal), méthylphénidate (Ritaline), pitolisant (Wakix), oxybate de sodium (Xyrem),Après avis favorable d’un cardiologue sur l’initiation ou la poursuite du traitement</v>
      </c>
      <c r="B49" s="93" t="s">
        <v>529</v>
      </c>
      <c r="C49" s="104" t="s">
        <v>530</v>
      </c>
      <c r="D49" s="100" t="s">
        <v>531</v>
      </c>
      <c r="E49" s="96" t="s">
        <v>38</v>
      </c>
      <c r="F49" s="105" t="s">
        <v>532</v>
      </c>
      <c r="G49" s="100" t="s">
        <v>44</v>
      </c>
      <c r="H49" s="102">
        <v>3400894224938</v>
      </c>
      <c r="I49" s="98"/>
    </row>
    <row r="50" spans="1:9" ht="76.5" x14ac:dyDescent="0.25">
      <c r="A50" s="86" t="str">
        <f t="shared" si="0"/>
        <v>ATTENTIN 5 mg, compriméNominativeNarcolepsie avec ou sans cataplexie, En cas de réponse insuffisante ou échec à l’un des médicaments suivants bénéficiant d’une AMM, par exemple : modafinil (Modiodal), méthylphénidate (Ritaline), pitolisant (Wakix), oxybate de sodium (Xyrem), Après avis favorable d’un cardiologue sur l’initiation ou la poursuite du traitement</v>
      </c>
      <c r="B50" s="93" t="s">
        <v>533</v>
      </c>
      <c r="C50" s="104" t="s">
        <v>530</v>
      </c>
      <c r="D50" s="100" t="s">
        <v>531</v>
      </c>
      <c r="E50" s="96" t="s">
        <v>38</v>
      </c>
      <c r="F50" s="105" t="s">
        <v>534</v>
      </c>
      <c r="G50" s="100" t="s">
        <v>44</v>
      </c>
      <c r="H50" s="102">
        <v>3400894224938</v>
      </c>
      <c r="I50" s="98"/>
    </row>
    <row r="51" spans="1:9" x14ac:dyDescent="0.25">
      <c r="A51" s="86" t="str">
        <f t="shared" si="0"/>
        <v>AVAPRITINIB 100 mg, compriméNominativeSans objet : ATUn</v>
      </c>
      <c r="B51" s="93" t="s">
        <v>535</v>
      </c>
      <c r="C51" s="99" t="s">
        <v>536</v>
      </c>
      <c r="D51" s="100" t="s">
        <v>537</v>
      </c>
      <c r="E51" s="96" t="s">
        <v>38</v>
      </c>
      <c r="F51" s="101" t="s">
        <v>51</v>
      </c>
      <c r="G51" s="100" t="s">
        <v>44</v>
      </c>
      <c r="H51" s="102" t="s">
        <v>538</v>
      </c>
      <c r="I51" s="98"/>
    </row>
    <row r="52" spans="1:9" ht="38.25" x14ac:dyDescent="0.25">
      <c r="A52" s="86" t="str">
        <f t="shared" si="0"/>
        <v>Avastin® 25mg/ml, solution à diluer pour perfusiondispositif pèrenneEn association au paclitaxel, est indiqué en première ligne de traitement du cancer du sein métastatique HER2 négatif et récepteurs hormonaux (RH) négatifs (triple négatif).</v>
      </c>
      <c r="B52" s="93" t="s">
        <v>539</v>
      </c>
      <c r="C52" s="99" t="s">
        <v>233</v>
      </c>
      <c r="D52" s="100" t="s">
        <v>540</v>
      </c>
      <c r="E52" s="50" t="s">
        <v>25</v>
      </c>
      <c r="F52" s="101" t="s">
        <v>235</v>
      </c>
      <c r="G52" s="100" t="s">
        <v>234</v>
      </c>
      <c r="H52" s="102">
        <v>3400892611105</v>
      </c>
      <c r="I52" s="98"/>
    </row>
    <row r="53" spans="1:9" ht="38.25" x14ac:dyDescent="0.25">
      <c r="A53" s="86" t="str">
        <f t="shared" si="0"/>
        <v>Avastin® 25mg/ml, solution à diluer pour perfusiondispositif pèrenneEn association au paclitaxel, est indiqué en première ligne de traitement du cancer du sein métastatique HER2 négatif et récepteurs hormonaux (RH) négatifs (triple négatif).</v>
      </c>
      <c r="B53" s="93" t="s">
        <v>539</v>
      </c>
      <c r="C53" s="99" t="s">
        <v>233</v>
      </c>
      <c r="D53" s="100" t="s">
        <v>540</v>
      </c>
      <c r="E53" s="50" t="s">
        <v>25</v>
      </c>
      <c r="F53" s="101" t="s">
        <v>235</v>
      </c>
      <c r="G53" s="100" t="s">
        <v>234</v>
      </c>
      <c r="H53" s="102">
        <v>3400892611105</v>
      </c>
      <c r="I53" s="98"/>
    </row>
    <row r="54" spans="1:9" x14ac:dyDescent="0.25">
      <c r="A54" s="86" t="str">
        <f t="shared" si="0"/>
        <v>AVIGAN 200 mg, compriméNominativeSans objet : ATUn</v>
      </c>
      <c r="B54" s="93" t="s">
        <v>541</v>
      </c>
      <c r="C54" s="99" t="s">
        <v>542</v>
      </c>
      <c r="D54" s="100" t="s">
        <v>543</v>
      </c>
      <c r="E54" s="96" t="s">
        <v>38</v>
      </c>
      <c r="F54" s="101" t="s">
        <v>51</v>
      </c>
      <c r="G54" s="100" t="s">
        <v>44</v>
      </c>
      <c r="H54" s="102">
        <v>3400894511298</v>
      </c>
      <c r="I54" s="98"/>
    </row>
    <row r="55" spans="1:9" ht="38.25" x14ac:dyDescent="0.25">
      <c r="A55" s="86" t="str">
        <f t="shared" si="0"/>
        <v>BAT, solution à diluer pour perfusionNominativeSans objet : ATUn</v>
      </c>
      <c r="B55" s="93" t="s">
        <v>544</v>
      </c>
      <c r="C55" s="99" t="s">
        <v>545</v>
      </c>
      <c r="D55" s="100" t="s">
        <v>546</v>
      </c>
      <c r="E55" s="96" t="s">
        <v>38</v>
      </c>
      <c r="F55" s="101" t="s">
        <v>51</v>
      </c>
      <c r="G55" s="100" t="s">
        <v>44</v>
      </c>
      <c r="H55" s="102">
        <v>3400894363255</v>
      </c>
      <c r="I55" s="98"/>
    </row>
    <row r="56" spans="1:9" ht="38.25" x14ac:dyDescent="0.25">
      <c r="A56" s="86" t="str">
        <f t="shared" si="0"/>
        <v>BAVENCIO® 20 mg/ml, solution à diluer pour perfusiondispositif pèrennepatients adultes atteints d’un carcinome à cellules de Merkel (CCM) métastatique, dont la maladie a progressé après avoir reçu au moins une ligne de chimiothérapie antérieure</v>
      </c>
      <c r="B56" s="93" t="s">
        <v>547</v>
      </c>
      <c r="C56" s="104" t="s">
        <v>548</v>
      </c>
      <c r="D56" s="100" t="s">
        <v>549</v>
      </c>
      <c r="E56" s="50" t="s">
        <v>25</v>
      </c>
      <c r="F56" s="101" t="s">
        <v>381</v>
      </c>
      <c r="G56" s="100" t="s">
        <v>44</v>
      </c>
      <c r="H56" s="102"/>
      <c r="I56" s="110" t="s">
        <v>512</v>
      </c>
    </row>
    <row r="57" spans="1:9" ht="25.5" x14ac:dyDescent="0.25">
      <c r="A57" s="86" t="str">
        <f t="shared" si="0"/>
        <v>BELANTAMAB MAFODOTIN 20 mg/ml, solution à diluer pour perfusionNominativeSans objet : ATUn</v>
      </c>
      <c r="B57" s="93" t="s">
        <v>550</v>
      </c>
      <c r="C57" s="104" t="s">
        <v>551</v>
      </c>
      <c r="D57" s="100" t="s">
        <v>552</v>
      </c>
      <c r="E57" s="96" t="s">
        <v>38</v>
      </c>
      <c r="F57" s="100" t="s">
        <v>51</v>
      </c>
      <c r="G57" s="100" t="s">
        <v>44</v>
      </c>
      <c r="H57" s="97">
        <v>3400894536482</v>
      </c>
      <c r="I57" s="98"/>
    </row>
    <row r="58" spans="1:9" x14ac:dyDescent="0.25">
      <c r="A58" s="86" t="str">
        <f t="shared" si="0"/>
        <v>BELEODAQ 500 mg , poudre pour solution injectableNominativeSans objet : ATUn</v>
      </c>
      <c r="B58" s="93" t="s">
        <v>553</v>
      </c>
      <c r="C58" s="99" t="s">
        <v>554</v>
      </c>
      <c r="D58" s="100" t="s">
        <v>555</v>
      </c>
      <c r="E58" s="96" t="s">
        <v>38</v>
      </c>
      <c r="F58" s="101" t="s">
        <v>51</v>
      </c>
      <c r="G58" s="100" t="s">
        <v>44</v>
      </c>
      <c r="H58" s="102">
        <v>3400894456148</v>
      </c>
      <c r="I58" s="98"/>
    </row>
    <row r="59" spans="1:9" x14ac:dyDescent="0.25">
      <c r="A59" s="86" t="str">
        <f t="shared" si="0"/>
        <v>BELLAFIT 0,5 mg/ml, solution buvable en gouttesNominativeSans objet : ATUn</v>
      </c>
      <c r="B59" s="93" t="s">
        <v>556</v>
      </c>
      <c r="C59" s="99" t="s">
        <v>557</v>
      </c>
      <c r="D59" s="100" t="s">
        <v>558</v>
      </c>
      <c r="E59" s="96" t="s">
        <v>38</v>
      </c>
      <c r="F59" s="101" t="s">
        <v>51</v>
      </c>
      <c r="G59" s="100" t="s">
        <v>44</v>
      </c>
      <c r="H59" s="102">
        <v>3400893555323</v>
      </c>
      <c r="I59" s="98"/>
    </row>
    <row r="60" spans="1:9" ht="25.5" x14ac:dyDescent="0.25">
      <c r="A60" s="86" t="str">
        <f t="shared" si="0"/>
        <v>BIOBAG, sachetNominativeSans objet : ATUn</v>
      </c>
      <c r="B60" s="93" t="s">
        <v>559</v>
      </c>
      <c r="C60" s="99" t="s">
        <v>560</v>
      </c>
      <c r="D60" s="100" t="s">
        <v>561</v>
      </c>
      <c r="E60" s="96" t="s">
        <v>38</v>
      </c>
      <c r="F60" s="101" t="s">
        <v>51</v>
      </c>
      <c r="G60" s="100" t="s">
        <v>44</v>
      </c>
      <c r="H60" s="102">
        <v>3400893842553</v>
      </c>
      <c r="I60" s="98"/>
    </row>
    <row r="61" spans="1:9" ht="25.5" x14ac:dyDescent="0.25">
      <c r="A61" s="86" t="str">
        <f t="shared" si="0"/>
        <v>BIOBAG, sachetNominativeSans objet : ATUn</v>
      </c>
      <c r="B61" s="93" t="s">
        <v>559</v>
      </c>
      <c r="C61" s="99" t="s">
        <v>560</v>
      </c>
      <c r="D61" s="100" t="s">
        <v>561</v>
      </c>
      <c r="E61" s="96" t="s">
        <v>38</v>
      </c>
      <c r="F61" s="101" t="s">
        <v>51</v>
      </c>
      <c r="G61" s="100" t="s">
        <v>44</v>
      </c>
      <c r="H61" s="102">
        <v>3400893842614</v>
      </c>
      <c r="I61" s="98"/>
    </row>
    <row r="62" spans="1:9" ht="25.5" x14ac:dyDescent="0.25">
      <c r="A62" s="86" t="str">
        <f t="shared" si="0"/>
        <v>BIOBAG, sachetNominativeSans objet : ATUn</v>
      </c>
      <c r="B62" s="93" t="s">
        <v>559</v>
      </c>
      <c r="C62" s="99" t="s">
        <v>560</v>
      </c>
      <c r="D62" s="100" t="s">
        <v>561</v>
      </c>
      <c r="E62" s="96" t="s">
        <v>38</v>
      </c>
      <c r="F62" s="101" t="s">
        <v>51</v>
      </c>
      <c r="G62" s="100" t="s">
        <v>44</v>
      </c>
      <c r="H62" s="102">
        <v>3400893842782</v>
      </c>
      <c r="I62" s="98"/>
    </row>
    <row r="63" spans="1:9" ht="25.5" x14ac:dyDescent="0.25">
      <c r="A63" s="86" t="str">
        <f t="shared" si="0"/>
        <v>BIOBAG, sachetNominativeSans objet : ATUn</v>
      </c>
      <c r="B63" s="93" t="s">
        <v>559</v>
      </c>
      <c r="C63" s="99" t="s">
        <v>560</v>
      </c>
      <c r="D63" s="100" t="s">
        <v>561</v>
      </c>
      <c r="E63" s="96" t="s">
        <v>38</v>
      </c>
      <c r="F63" s="101" t="s">
        <v>51</v>
      </c>
      <c r="G63" s="100" t="s">
        <v>44</v>
      </c>
      <c r="H63" s="102">
        <v>3400893842843</v>
      </c>
      <c r="I63" s="98"/>
    </row>
    <row r="64" spans="1:9" ht="25.5" x14ac:dyDescent="0.25">
      <c r="A64" s="86" t="str">
        <f t="shared" si="0"/>
        <v>BISANTRENE 250 mg, poudre pour solution pour perfusionNominativeSans objet : ATUn</v>
      </c>
      <c r="B64" s="93" t="s">
        <v>562</v>
      </c>
      <c r="C64" s="99" t="s">
        <v>563</v>
      </c>
      <c r="D64" s="100" t="s">
        <v>564</v>
      </c>
      <c r="E64" s="96" t="s">
        <v>38</v>
      </c>
      <c r="F64" s="100" t="s">
        <v>51</v>
      </c>
      <c r="G64" s="100" t="s">
        <v>44</v>
      </c>
      <c r="H64" s="97">
        <v>3400894548379</v>
      </c>
      <c r="I64" s="98"/>
    </row>
    <row r="65" spans="1:9" ht="51" x14ac:dyDescent="0.25">
      <c r="A65" s="86" t="str">
        <f t="shared" si="0"/>
        <v>BOTHROFAV 10 ml, solution pour perfusionNominativeSans objet : ATUn</v>
      </c>
      <c r="B65" s="93" t="s">
        <v>565</v>
      </c>
      <c r="C65" s="99" t="s">
        <v>566</v>
      </c>
      <c r="D65" s="100" t="s">
        <v>567</v>
      </c>
      <c r="E65" s="96" t="s">
        <v>38</v>
      </c>
      <c r="F65" s="101" t="s">
        <v>51</v>
      </c>
      <c r="G65" s="100" t="s">
        <v>44</v>
      </c>
      <c r="H65" s="102">
        <v>3400891853667</v>
      </c>
      <c r="I65" s="98"/>
    </row>
    <row r="66" spans="1:9" x14ac:dyDescent="0.25">
      <c r="A66" s="86" t="str">
        <f t="shared" si="0"/>
        <v>BRAFTOVI® 50 mg gélulesdispositif pèrennemélanome non résécable ou métastatique, chez les adultes porteurs d’une mutation BRAF V600</v>
      </c>
      <c r="B66" s="93" t="s">
        <v>568</v>
      </c>
      <c r="C66" s="103" t="s">
        <v>569</v>
      </c>
      <c r="D66" s="100" t="s">
        <v>570</v>
      </c>
      <c r="E66" s="50" t="s">
        <v>25</v>
      </c>
      <c r="F66" s="111" t="s">
        <v>375</v>
      </c>
      <c r="G66" s="100" t="s">
        <v>44</v>
      </c>
      <c r="H66" s="102"/>
      <c r="I66" s="98"/>
    </row>
    <row r="67" spans="1:9" x14ac:dyDescent="0.25">
      <c r="A67" s="86" t="str">
        <f t="shared" ref="A67:A130" si="1">CONCATENATE(C67,E67,F67)</f>
        <v>BRAFTOVI® 75 mg gélulesdispositif pèrennemélanome non résécable ou métastatique, chez les adultes porteurs d’une mutation BRAF V600</v>
      </c>
      <c r="B67" s="93" t="s">
        <v>571</v>
      </c>
      <c r="C67" s="104" t="s">
        <v>572</v>
      </c>
      <c r="D67" s="100" t="s">
        <v>570</v>
      </c>
      <c r="E67" s="50" t="s">
        <v>25</v>
      </c>
      <c r="F67" s="111" t="s">
        <v>375</v>
      </c>
      <c r="G67" s="100" t="s">
        <v>44</v>
      </c>
      <c r="H67" s="102"/>
      <c r="I67" s="98"/>
    </row>
    <row r="68" spans="1:9" ht="38.25" x14ac:dyDescent="0.25">
      <c r="A68" s="86" t="str">
        <f t="shared" si="1"/>
        <v>BRETSCHNEIDER 1000ml, solution de cardioplégieCohorteCardioplégie et protection myocardique au cours des interventions de chirurgie cardiaque dont le temps de clampage est supérieur à 90 min.</v>
      </c>
      <c r="B68" s="93" t="s">
        <v>573</v>
      </c>
      <c r="C68" s="99" t="s">
        <v>574</v>
      </c>
      <c r="D68" s="100" t="s">
        <v>575</v>
      </c>
      <c r="E68" s="96" t="s">
        <v>35</v>
      </c>
      <c r="F68" s="100" t="s">
        <v>263</v>
      </c>
      <c r="G68" s="100" t="s">
        <v>262</v>
      </c>
      <c r="H68" s="102">
        <v>3400894096306</v>
      </c>
      <c r="I68" s="98"/>
    </row>
    <row r="69" spans="1:9" ht="25.5" x14ac:dyDescent="0.25">
      <c r="A69" s="86" t="str">
        <f t="shared" si="1"/>
        <v>BRETSCHNEIDER 1000ml, solution de cardioplégieNominativeSans objet : ATUn</v>
      </c>
      <c r="B69" s="93" t="s">
        <v>576</v>
      </c>
      <c r="C69" s="99" t="s">
        <v>574</v>
      </c>
      <c r="D69" s="100" t="s">
        <v>575</v>
      </c>
      <c r="E69" s="96" t="s">
        <v>38</v>
      </c>
      <c r="F69" s="100" t="s">
        <v>51</v>
      </c>
      <c r="G69" s="100" t="s">
        <v>44</v>
      </c>
      <c r="H69" s="102">
        <v>3400894096306</v>
      </c>
      <c r="I69" s="98"/>
    </row>
    <row r="70" spans="1:9" ht="38.25" x14ac:dyDescent="0.25">
      <c r="A70" s="86" t="str">
        <f t="shared" si="1"/>
        <v>BRETSCHNEIDER 2000ml, solution de cardioplégieCohorteCardioplégie et protection myocardique au cours des interventions de chirurgie cardiaque dont le temps de clampage est supérieur à 90 min.</v>
      </c>
      <c r="B70" s="93" t="s">
        <v>577</v>
      </c>
      <c r="C70" s="99" t="s">
        <v>578</v>
      </c>
      <c r="D70" s="100" t="s">
        <v>575</v>
      </c>
      <c r="E70" s="96" t="s">
        <v>35</v>
      </c>
      <c r="F70" s="100" t="s">
        <v>263</v>
      </c>
      <c r="G70" s="100" t="s">
        <v>262</v>
      </c>
      <c r="H70" s="102">
        <v>3400894096474</v>
      </c>
      <c r="I70" s="98"/>
    </row>
    <row r="71" spans="1:9" ht="25.5" x14ac:dyDescent="0.25">
      <c r="A71" s="86" t="str">
        <f t="shared" si="1"/>
        <v>BRETSCHNEIDER 2000ml, solution de cardioplégieNominativeSans objet : ATUn</v>
      </c>
      <c r="B71" s="93" t="s">
        <v>579</v>
      </c>
      <c r="C71" s="99" t="s">
        <v>578</v>
      </c>
      <c r="D71" s="100" t="s">
        <v>575</v>
      </c>
      <c r="E71" s="96" t="s">
        <v>38</v>
      </c>
      <c r="F71" s="100" t="s">
        <v>51</v>
      </c>
      <c r="G71" s="100" t="s">
        <v>44</v>
      </c>
      <c r="H71" s="102">
        <v>3400894096474</v>
      </c>
      <c r="I71" s="98"/>
    </row>
    <row r="72" spans="1:9" ht="38.25" x14ac:dyDescent="0.25">
      <c r="A72" s="86" t="str">
        <f t="shared" si="1"/>
        <v>BRETSCHNEIDER 5000ml, solution de cardioplégieCohorteCardioplégie et protection myocardique au cours des interventions de chirurgie cardiaque dont le temps de clampage est supérieur à 90 min.</v>
      </c>
      <c r="B72" s="93" t="s">
        <v>580</v>
      </c>
      <c r="C72" s="99" t="s">
        <v>581</v>
      </c>
      <c r="D72" s="100" t="s">
        <v>575</v>
      </c>
      <c r="E72" s="96" t="s">
        <v>35</v>
      </c>
      <c r="F72" s="100" t="s">
        <v>263</v>
      </c>
      <c r="G72" s="100" t="s">
        <v>262</v>
      </c>
      <c r="H72" s="102">
        <v>3400894096535</v>
      </c>
      <c r="I72" s="98"/>
    </row>
    <row r="73" spans="1:9" ht="25.5" x14ac:dyDescent="0.25">
      <c r="A73" s="86" t="str">
        <f t="shared" si="1"/>
        <v>BRETSCHNEIDER 5000ml, solution de cardioplégieNominativeSans objet : ATUn</v>
      </c>
      <c r="B73" s="93" t="s">
        <v>582</v>
      </c>
      <c r="C73" s="99" t="s">
        <v>581</v>
      </c>
      <c r="D73" s="100" t="s">
        <v>575</v>
      </c>
      <c r="E73" s="96" t="s">
        <v>38</v>
      </c>
      <c r="F73" s="100" t="s">
        <v>51</v>
      </c>
      <c r="G73" s="100" t="s">
        <v>44</v>
      </c>
      <c r="H73" s="102">
        <v>3400894096535</v>
      </c>
      <c r="I73" s="98"/>
    </row>
    <row r="74" spans="1:9" ht="38.25" x14ac:dyDescent="0.25">
      <c r="A74" s="86" t="str">
        <f t="shared" si="1"/>
        <v>BRETSCHNEIDER 500ml, solution de cardioplégieCohorteCardioplégie et protection myocardique au cours des interventions de chirurgie cardiaque dont le temps de clampage est supérieur à 90 min.</v>
      </c>
      <c r="B74" s="93" t="s">
        <v>583</v>
      </c>
      <c r="C74" s="99" t="s">
        <v>584</v>
      </c>
      <c r="D74" s="100" t="s">
        <v>575</v>
      </c>
      <c r="E74" s="96" t="s">
        <v>35</v>
      </c>
      <c r="F74" s="100" t="s">
        <v>263</v>
      </c>
      <c r="G74" s="100" t="s">
        <v>262</v>
      </c>
      <c r="H74" s="102">
        <v>3400894096245</v>
      </c>
      <c r="I74" s="98"/>
    </row>
    <row r="75" spans="1:9" ht="25.5" x14ac:dyDescent="0.25">
      <c r="A75" s="86" t="str">
        <f t="shared" si="1"/>
        <v>BRETSCHNEIDER 500ml, solution de cardioplégieNominativeSans objet : ATUn</v>
      </c>
      <c r="B75" s="93" t="s">
        <v>585</v>
      </c>
      <c r="C75" s="99" t="s">
        <v>584</v>
      </c>
      <c r="D75" s="100" t="s">
        <v>575</v>
      </c>
      <c r="E75" s="96" t="s">
        <v>38</v>
      </c>
      <c r="F75" s="100" t="s">
        <v>51</v>
      </c>
      <c r="G75" s="100" t="s">
        <v>44</v>
      </c>
      <c r="H75" s="102">
        <v>3400894096245</v>
      </c>
      <c r="I75" s="98"/>
    </row>
    <row r="76" spans="1:9" ht="25.5" x14ac:dyDescent="0.25">
      <c r="A76" s="86" t="str">
        <f t="shared" si="1"/>
        <v>BREVIMYTAL HIKMA 500 mg, poudre pour solution injectableNominativeSans objet : ATUn</v>
      </c>
      <c r="B76" s="93" t="s">
        <v>586</v>
      </c>
      <c r="C76" s="99" t="s">
        <v>587</v>
      </c>
      <c r="D76" s="100" t="s">
        <v>588</v>
      </c>
      <c r="E76" s="96" t="s">
        <v>38</v>
      </c>
      <c r="F76" s="100" t="s">
        <v>51</v>
      </c>
      <c r="G76" s="100" t="s">
        <v>44</v>
      </c>
      <c r="H76" s="97">
        <v>3400893000281</v>
      </c>
      <c r="I76" s="98"/>
    </row>
    <row r="77" spans="1:9" x14ac:dyDescent="0.25">
      <c r="A77" s="86" t="str">
        <f t="shared" si="1"/>
        <v>BRIGATINIB 180 mg, comprimé pelliculéNominativeSans objet : ATUn</v>
      </c>
      <c r="B77" s="93" t="s">
        <v>589</v>
      </c>
      <c r="C77" s="99" t="s">
        <v>590</v>
      </c>
      <c r="D77" s="100" t="s">
        <v>469</v>
      </c>
      <c r="E77" s="96" t="s">
        <v>38</v>
      </c>
      <c r="F77" s="101" t="s">
        <v>51</v>
      </c>
      <c r="G77" s="100" t="s">
        <v>44</v>
      </c>
      <c r="H77" s="102">
        <v>3400894383246</v>
      </c>
      <c r="I77" s="98"/>
    </row>
    <row r="78" spans="1:9" ht="76.5" x14ac:dyDescent="0.25">
      <c r="A78" s="86" t="str">
        <f t="shared" si="1"/>
        <v xml:space="preserve">BRIGATINIB 180 mg, comprimé pelliculéCohorteTraitement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
</v>
      </c>
      <c r="B78" s="93" t="s">
        <v>591</v>
      </c>
      <c r="C78" s="99" t="s">
        <v>590</v>
      </c>
      <c r="D78" s="100" t="s">
        <v>469</v>
      </c>
      <c r="E78" s="96" t="s">
        <v>35</v>
      </c>
      <c r="F78" s="105" t="s">
        <v>592</v>
      </c>
      <c r="G78" s="100" t="s">
        <v>254</v>
      </c>
      <c r="H78" s="102">
        <v>3400894383246</v>
      </c>
      <c r="I78" s="98"/>
    </row>
    <row r="79" spans="1:9" x14ac:dyDescent="0.25">
      <c r="A79" s="86" t="str">
        <f t="shared" si="1"/>
        <v>BRIGATINIB 30 mg, compriméNominativeSans objet : ATUn</v>
      </c>
      <c r="B79" s="93" t="s">
        <v>593</v>
      </c>
      <c r="C79" s="99" t="s">
        <v>594</v>
      </c>
      <c r="D79" s="100" t="s">
        <v>469</v>
      </c>
      <c r="E79" s="96" t="s">
        <v>38</v>
      </c>
      <c r="F79" s="101" t="s">
        <v>51</v>
      </c>
      <c r="G79" s="100" t="s">
        <v>44</v>
      </c>
      <c r="H79" s="102">
        <v>3400894383307</v>
      </c>
      <c r="I79" s="98"/>
    </row>
    <row r="80" spans="1:9" ht="76.5" x14ac:dyDescent="0.25">
      <c r="A80" s="86" t="str">
        <f t="shared" si="1"/>
        <v xml:space="preserve">BRIGATINIB 30 mg, compriméCohorteTraitement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
</v>
      </c>
      <c r="B80" s="93" t="s">
        <v>595</v>
      </c>
      <c r="C80" s="99" t="s">
        <v>594</v>
      </c>
      <c r="D80" s="100" t="s">
        <v>469</v>
      </c>
      <c r="E80" s="96" t="s">
        <v>35</v>
      </c>
      <c r="F80" s="105" t="s">
        <v>592</v>
      </c>
      <c r="G80" s="100" t="s">
        <v>49</v>
      </c>
      <c r="H80" s="102">
        <v>3400894383307</v>
      </c>
      <c r="I80" s="98"/>
    </row>
    <row r="81" spans="1:9" x14ac:dyDescent="0.25">
      <c r="A81" s="86" t="str">
        <f t="shared" si="1"/>
        <v>BRIGATINIB 90 mg, comprimé pelliculéNominativeSans objet : ATUn</v>
      </c>
      <c r="B81" s="93" t="s">
        <v>596</v>
      </c>
      <c r="C81" s="99" t="s">
        <v>597</v>
      </c>
      <c r="D81" s="100" t="s">
        <v>469</v>
      </c>
      <c r="E81" s="96" t="s">
        <v>38</v>
      </c>
      <c r="F81" s="101" t="s">
        <v>51</v>
      </c>
      <c r="G81" s="100" t="s">
        <v>44</v>
      </c>
      <c r="H81" s="102">
        <v>3400894428404</v>
      </c>
      <c r="I81" s="98"/>
    </row>
    <row r="82" spans="1:9" ht="76.5" x14ac:dyDescent="0.25">
      <c r="A82" s="86" t="str">
        <f t="shared" si="1"/>
        <v xml:space="preserve">BRIGATINIB 90 mg, comprimé pelliculéCohorteTraitement des patients adultes non éligibles à un essai clinique en cours, atteints d’un cancer broncho-pulmonaire non à petites cellules (CBNPC) avancé présentant un réarrangement du gène ALK (ALK positif), prétraités par crizotinib et pour lesquels il n’existe pas d’alternative thérapeutique appropriée disponible
</v>
      </c>
      <c r="B82" s="93" t="s">
        <v>598</v>
      </c>
      <c r="C82" s="99" t="s">
        <v>597</v>
      </c>
      <c r="D82" s="100" t="s">
        <v>469</v>
      </c>
      <c r="E82" s="96" t="s">
        <v>35</v>
      </c>
      <c r="F82" s="105" t="s">
        <v>592</v>
      </c>
      <c r="G82" s="100" t="s">
        <v>49</v>
      </c>
      <c r="H82" s="102">
        <v>3400894428404</v>
      </c>
      <c r="I82" s="98"/>
    </row>
    <row r="83" spans="1:9" x14ac:dyDescent="0.25">
      <c r="A83" s="86" t="str">
        <f t="shared" si="1"/>
        <v>BRINEURA® 150 mg solution pour perfusiondispositif pèrenneSans objet : ATUn</v>
      </c>
      <c r="B83" s="93" t="s">
        <v>599</v>
      </c>
      <c r="C83" s="99" t="s">
        <v>57</v>
      </c>
      <c r="D83" s="100" t="s">
        <v>600</v>
      </c>
      <c r="E83" s="50" t="s">
        <v>25</v>
      </c>
      <c r="F83" s="101" t="s">
        <v>51</v>
      </c>
      <c r="G83" s="100" t="s">
        <v>44</v>
      </c>
      <c r="H83" s="102"/>
      <c r="I83" s="98"/>
    </row>
    <row r="84" spans="1:9" ht="38.25" x14ac:dyDescent="0.25">
      <c r="A84" s="86" t="str">
        <f t="shared" si="1"/>
        <v>BRINEURA® 150 mg solution pour perfusiondispositif pèrenneTraitement des patients atteints de lipofuscinoses ceroïdes neuronales de type 2 (CLN2), également appelée déficit en tripeptidyl peptidase-1 (TPP1).</v>
      </c>
      <c r="B84" s="93" t="s">
        <v>601</v>
      </c>
      <c r="C84" s="99" t="s">
        <v>57</v>
      </c>
      <c r="D84" s="100" t="s">
        <v>600</v>
      </c>
      <c r="E84" s="50" t="s">
        <v>25</v>
      </c>
      <c r="F84" s="101" t="s">
        <v>59</v>
      </c>
      <c r="G84" s="100" t="s">
        <v>58</v>
      </c>
      <c r="H84" s="102"/>
      <c r="I84" s="98"/>
    </row>
    <row r="85" spans="1:9" ht="25.5" x14ac:dyDescent="0.25">
      <c r="A85" s="86" t="str">
        <f t="shared" si="1"/>
        <v>BROLENE 0,10%, collyre en solutionNominativeEt en l’absence de déficit en G6PD</v>
      </c>
      <c r="B85" s="93" t="s">
        <v>602</v>
      </c>
      <c r="C85" s="99" t="s">
        <v>603</v>
      </c>
      <c r="D85" s="100" t="s">
        <v>604</v>
      </c>
      <c r="E85" s="96" t="s">
        <v>38</v>
      </c>
      <c r="F85" s="100" t="s">
        <v>351</v>
      </c>
      <c r="G85" s="100" t="s">
        <v>44</v>
      </c>
      <c r="H85" s="102">
        <v>3400892438276</v>
      </c>
      <c r="I85" s="98"/>
    </row>
    <row r="86" spans="1:9" ht="89.25" x14ac:dyDescent="0.25">
      <c r="A86" s="86" t="str">
        <f t="shared" si="1"/>
        <v>BULEVIRTIDE 2 mg, poudre pour solution injectableCohorteTraitement de l’infection chronique par le virus de l’hépatite delta (VHD) chez les patients adultes présentant une cirrhose hépatique compensée, ou une fibrose hépatique sévère (fibrose de grade 3 évaluée par biopsie hépatique ou Fibroscan).
Le traitement ne doit être envisagé que chez les patients infectés par le VHD depuis au moins 6 mois, tel qu’évalué par un test positif pour l’ARN du VHD et/ou les anticorps anti-VHD</v>
      </c>
      <c r="B86" s="93" t="s">
        <v>605</v>
      </c>
      <c r="C86" s="99" t="s">
        <v>606</v>
      </c>
      <c r="D86" s="100" t="s">
        <v>607</v>
      </c>
      <c r="E86" s="96" t="s">
        <v>35</v>
      </c>
      <c r="F86" s="100" t="s">
        <v>608</v>
      </c>
      <c r="G86" s="100" t="s">
        <v>255</v>
      </c>
      <c r="H86" s="102">
        <v>3400894522706</v>
      </c>
      <c r="I86" s="98"/>
    </row>
    <row r="87" spans="1:9" ht="89.25" x14ac:dyDescent="0.25">
      <c r="A87" s="86" t="str">
        <f t="shared" si="1"/>
        <v>BULEVIRTIDE 2 mg, poudre pour solution injectableCohorteTraitement de l’infection chronique par le virus de l’hépatite delta (VHD) chez les patients adultes présentant une fibrose hépatique de grade 2 (évaluée par biopsie hépatique ou Fibroscan) avec cytolyse hépatique persistante (ALT ≥ 2N depuis au moins 6 mois).
Le traitement ne doit être envisagé que chez les patients infectés par le VHD depuis au moins 6 mois, tel qu’évalué par un test positif pour l’ARN du VHD et/ou les anticorps anti-VHD</v>
      </c>
      <c r="B87" s="93" t="s">
        <v>609</v>
      </c>
      <c r="C87" s="99" t="s">
        <v>606</v>
      </c>
      <c r="D87" s="100" t="s">
        <v>607</v>
      </c>
      <c r="E87" s="96" t="s">
        <v>35</v>
      </c>
      <c r="F87" s="100" t="s">
        <v>610</v>
      </c>
      <c r="G87" s="100" t="s">
        <v>257</v>
      </c>
      <c r="H87" s="102">
        <v>3400894522706</v>
      </c>
      <c r="I87" s="98"/>
    </row>
    <row r="88" spans="1:9" x14ac:dyDescent="0.25">
      <c r="A88" s="86" t="str">
        <f t="shared" si="1"/>
        <v>BULEVIRTIDE 5 mg, poudre pour solution injectableNominativeSans objet : ATUn</v>
      </c>
      <c r="B88" s="93" t="s">
        <v>611</v>
      </c>
      <c r="C88" s="99" t="s">
        <v>612</v>
      </c>
      <c r="D88" s="100" t="s">
        <v>607</v>
      </c>
      <c r="E88" s="96" t="s">
        <v>38</v>
      </c>
      <c r="F88" s="100" t="s">
        <v>51</v>
      </c>
      <c r="G88" s="100" t="s">
        <v>44</v>
      </c>
      <c r="H88" s="97">
        <v>3400894555292</v>
      </c>
      <c r="I88" s="98"/>
    </row>
    <row r="89" spans="1:9" x14ac:dyDescent="0.25">
      <c r="A89" s="86" t="str">
        <f t="shared" si="1"/>
        <v>BUROSUMAB 10 mg, solution injectableNominativeSans objet : ATUn</v>
      </c>
      <c r="B89" s="93" t="s">
        <v>613</v>
      </c>
      <c r="C89" s="99" t="s">
        <v>614</v>
      </c>
      <c r="D89" s="100" t="s">
        <v>615</v>
      </c>
      <c r="E89" s="96" t="s">
        <v>38</v>
      </c>
      <c r="F89" s="101" t="s">
        <v>51</v>
      </c>
      <c r="G89" s="100" t="s">
        <v>44</v>
      </c>
      <c r="H89" s="102">
        <v>3400894363835</v>
      </c>
      <c r="I89" s="98"/>
    </row>
    <row r="90" spans="1:9" x14ac:dyDescent="0.25">
      <c r="A90" s="86" t="str">
        <f t="shared" si="1"/>
        <v>BUROSUMAB 30 mg, solution injectableNominativeSans objet : ATUn</v>
      </c>
      <c r="B90" s="93" t="s">
        <v>616</v>
      </c>
      <c r="C90" s="99" t="s">
        <v>617</v>
      </c>
      <c r="D90" s="100" t="s">
        <v>615</v>
      </c>
      <c r="E90" s="96" t="s">
        <v>38</v>
      </c>
      <c r="F90" s="101" t="s">
        <v>51</v>
      </c>
      <c r="G90" s="100" t="s">
        <v>44</v>
      </c>
      <c r="H90" s="102">
        <v>3400894364085</v>
      </c>
      <c r="I90" s="98"/>
    </row>
    <row r="91" spans="1:9" x14ac:dyDescent="0.25">
      <c r="A91" s="86" t="str">
        <f t="shared" si="1"/>
        <v>BYL719 200 mg, comprimé pelliculéNominativeSans objet : ATUn</v>
      </c>
      <c r="B91" s="93" t="s">
        <v>618</v>
      </c>
      <c r="C91" s="99" t="s">
        <v>619</v>
      </c>
      <c r="D91" s="100" t="s">
        <v>620</v>
      </c>
      <c r="E91" s="96" t="s">
        <v>38</v>
      </c>
      <c r="F91" s="101" t="s">
        <v>51</v>
      </c>
      <c r="G91" s="100" t="s">
        <v>44</v>
      </c>
      <c r="H91" s="102">
        <v>3400894170327</v>
      </c>
      <c r="I91" s="98"/>
    </row>
    <row r="92" spans="1:9" x14ac:dyDescent="0.25">
      <c r="A92" s="86" t="str">
        <f t="shared" si="1"/>
        <v>BYL719 50 mg, comprimé pelliculéNominativeSans objet : ATUn</v>
      </c>
      <c r="B92" s="93" t="s">
        <v>621</v>
      </c>
      <c r="C92" s="99" t="s">
        <v>622</v>
      </c>
      <c r="D92" s="100" t="s">
        <v>620</v>
      </c>
      <c r="E92" s="96" t="s">
        <v>38</v>
      </c>
      <c r="F92" s="101" t="s">
        <v>51</v>
      </c>
      <c r="G92" s="100" t="s">
        <v>44</v>
      </c>
      <c r="H92" s="102">
        <v>3400894170495</v>
      </c>
      <c r="I92" s="98"/>
    </row>
    <row r="93" spans="1:9" ht="51" x14ac:dyDescent="0.25">
      <c r="A93" s="86" t="str">
        <f t="shared" si="1"/>
        <v>CABLIVI® 10 mg, poudre et solvant pour solution injectabledispositif pèrennetraitement des patients adultes présentant un épisode de purpura thrombotique thrombocytopénique acquis (PTTa) conjointement à un traitement par échanges plasmatiques et par immunosuppresseurs.</v>
      </c>
      <c r="B93" s="93" t="s">
        <v>27</v>
      </c>
      <c r="C93" s="112" t="s">
        <v>24</v>
      </c>
      <c r="D93" s="100" t="s">
        <v>623</v>
      </c>
      <c r="E93" s="50" t="s">
        <v>25</v>
      </c>
      <c r="F93" s="101" t="s">
        <v>26</v>
      </c>
      <c r="G93" s="100" t="s">
        <v>61</v>
      </c>
      <c r="H93" s="102">
        <v>3400894380573</v>
      </c>
      <c r="I93" s="98"/>
    </row>
    <row r="94" spans="1:9" ht="25.5" x14ac:dyDescent="0.25">
      <c r="A94" s="86" t="str">
        <f t="shared" si="1"/>
        <v>CABLIVI® 10 mg, poudre et solvant pour solution injectabledispositif pèrenneSans objet : ATUn</v>
      </c>
      <c r="B94" s="93" t="s">
        <v>624</v>
      </c>
      <c r="C94" s="112" t="s">
        <v>24</v>
      </c>
      <c r="D94" s="100" t="s">
        <v>623</v>
      </c>
      <c r="E94" s="50" t="s">
        <v>25</v>
      </c>
      <c r="F94" s="101" t="s">
        <v>51</v>
      </c>
      <c r="G94" s="100" t="s">
        <v>44</v>
      </c>
      <c r="H94" s="102">
        <v>3400894380573</v>
      </c>
      <c r="I94" s="98"/>
    </row>
    <row r="95" spans="1:9" ht="25.5" x14ac:dyDescent="0.25">
      <c r="A95" s="86" t="str">
        <f t="shared" si="1"/>
        <v>CABLIVI® 10 mg, poudre et solvant pour solution injectableNominativeSans objet : ATUn</v>
      </c>
      <c r="B95" s="93" t="s">
        <v>625</v>
      </c>
      <c r="C95" s="112" t="s">
        <v>24</v>
      </c>
      <c r="D95" s="100" t="s">
        <v>623</v>
      </c>
      <c r="E95" s="96" t="s">
        <v>38</v>
      </c>
      <c r="F95" s="101" t="s">
        <v>51</v>
      </c>
      <c r="G95" s="100" t="s">
        <v>44</v>
      </c>
      <c r="H95" s="102">
        <v>3400894380573</v>
      </c>
      <c r="I95" s="98"/>
    </row>
    <row r="96" spans="1:9" x14ac:dyDescent="0.25">
      <c r="A96" s="86" t="str">
        <f t="shared" si="1"/>
        <v>CABOTEGRAVIR 30 mg, compriméNominativeSans objet : ATUn</v>
      </c>
      <c r="B96" s="93" t="s">
        <v>626</v>
      </c>
      <c r="C96" s="99" t="s">
        <v>627</v>
      </c>
      <c r="D96" s="100" t="s">
        <v>628</v>
      </c>
      <c r="E96" s="96" t="s">
        <v>38</v>
      </c>
      <c r="F96" s="101" t="s">
        <v>51</v>
      </c>
      <c r="G96" s="100" t="s">
        <v>44</v>
      </c>
      <c r="H96" s="102">
        <v>3400894316060</v>
      </c>
      <c r="I96" s="98"/>
    </row>
    <row r="97" spans="1:9" x14ac:dyDescent="0.25">
      <c r="A97" s="86" t="str">
        <f t="shared" si="1"/>
        <v>CABOTEGRAVIR 400 mg/2 ml, suspension injectableNominativeSans objet : ATUn</v>
      </c>
      <c r="B97" s="93" t="s">
        <v>629</v>
      </c>
      <c r="C97" s="99" t="s">
        <v>630</v>
      </c>
      <c r="D97" s="100" t="s">
        <v>628</v>
      </c>
      <c r="E97" s="96" t="s">
        <v>38</v>
      </c>
      <c r="F97" s="101" t="s">
        <v>51</v>
      </c>
      <c r="G97" s="100" t="s">
        <v>44</v>
      </c>
      <c r="H97" s="102">
        <v>3400894233572</v>
      </c>
      <c r="I97" s="98"/>
    </row>
    <row r="98" spans="1:9" x14ac:dyDescent="0.25">
      <c r="A98" s="86" t="str">
        <f t="shared" si="1"/>
        <v>CAMPATH 30 mg/ml, solution à diluer pour perfusionNominativeTraitement de Leucémie pro-lymphocytaire T</v>
      </c>
      <c r="B98" s="93" t="s">
        <v>631</v>
      </c>
      <c r="C98" s="104" t="s">
        <v>632</v>
      </c>
      <c r="D98" s="100" t="s">
        <v>633</v>
      </c>
      <c r="E98" s="96" t="s">
        <v>38</v>
      </c>
      <c r="F98" s="105" t="s">
        <v>401</v>
      </c>
      <c r="G98" s="100" t="s">
        <v>44</v>
      </c>
      <c r="H98" s="102">
        <v>3400893869529</v>
      </c>
      <c r="I98" s="98" t="s">
        <v>512</v>
      </c>
    </row>
    <row r="99" spans="1:9" ht="38.25" x14ac:dyDescent="0.25">
      <c r="A99" s="86" t="str">
        <f t="shared" si="1"/>
        <v>CAMPATH 30 mg/ml, solution à diluer pour perfusionNominativeTraitement de la leucémie lymphoïde chronique à cellules B (LLC-B) pour laquelle une polychimiothérapie comportant de la fludarabine n’est pas appropriée</v>
      </c>
      <c r="B99" s="93" t="s">
        <v>634</v>
      </c>
      <c r="C99" s="104" t="s">
        <v>632</v>
      </c>
      <c r="D99" s="100" t="s">
        <v>633</v>
      </c>
      <c r="E99" s="96" t="s">
        <v>38</v>
      </c>
      <c r="F99" s="105" t="s">
        <v>400</v>
      </c>
      <c r="G99" s="100" t="s">
        <v>44</v>
      </c>
      <c r="H99" s="102">
        <v>3400893869529</v>
      </c>
      <c r="I99" s="98" t="s">
        <v>512</v>
      </c>
    </row>
    <row r="100" spans="1:9" ht="25.5" x14ac:dyDescent="0.25">
      <c r="A100" s="86" t="str">
        <f t="shared" si="1"/>
        <v>CAPASTAT 1 g, poudre pour solution injectable
NominativeSans objet : ATUn</v>
      </c>
      <c r="B100" s="93" t="s">
        <v>635</v>
      </c>
      <c r="C100" s="99" t="s">
        <v>636</v>
      </c>
      <c r="D100" s="100" t="s">
        <v>637</v>
      </c>
      <c r="E100" s="96" t="s">
        <v>38</v>
      </c>
      <c r="F100" s="101" t="s">
        <v>51</v>
      </c>
      <c r="G100" s="100" t="s">
        <v>44</v>
      </c>
      <c r="H100" s="102">
        <v>3400892899305</v>
      </c>
      <c r="I100" s="98"/>
    </row>
    <row r="101" spans="1:9" x14ac:dyDescent="0.25">
      <c r="A101" s="86" t="str">
        <f t="shared" si="1"/>
        <v>CAPMATINIB 200 mg, compriméNominativeSans objet : ATUn</v>
      </c>
      <c r="B101" s="93" t="s">
        <v>638</v>
      </c>
      <c r="C101" s="99" t="s">
        <v>639</v>
      </c>
      <c r="D101" s="100" t="s">
        <v>640</v>
      </c>
      <c r="E101" s="96" t="s">
        <v>38</v>
      </c>
      <c r="F101" s="101" t="s">
        <v>51</v>
      </c>
      <c r="G101" s="100" t="s">
        <v>44</v>
      </c>
      <c r="H101" s="102">
        <v>3400894512820</v>
      </c>
      <c r="I101" s="98"/>
    </row>
    <row r="102" spans="1:9" ht="25.5" x14ac:dyDescent="0.25">
      <c r="A102" s="86" t="str">
        <f t="shared" si="1"/>
        <v>CATAPRESS TTS 0,2 mg/24h, dispositif transdermiqueNominativeSans objet : ATUn</v>
      </c>
      <c r="B102" s="93" t="s">
        <v>641</v>
      </c>
      <c r="C102" s="99" t="s">
        <v>642</v>
      </c>
      <c r="D102" s="100" t="s">
        <v>643</v>
      </c>
      <c r="E102" s="96" t="s">
        <v>38</v>
      </c>
      <c r="F102" s="101" t="s">
        <v>51</v>
      </c>
      <c r="G102" s="100" t="s">
        <v>44</v>
      </c>
      <c r="H102" s="102">
        <v>3400892963099</v>
      </c>
      <c r="I102" s="98"/>
    </row>
    <row r="103" spans="1:9" x14ac:dyDescent="0.25">
      <c r="A103" s="86" t="str">
        <f t="shared" si="1"/>
        <v>CEDIRANIB 15 mg, compriméNominativeSans objet : ATUn</v>
      </c>
      <c r="B103" s="93" t="s">
        <v>644</v>
      </c>
      <c r="C103" s="99" t="s">
        <v>645</v>
      </c>
      <c r="D103" s="100" t="s">
        <v>646</v>
      </c>
      <c r="E103" s="96" t="s">
        <v>38</v>
      </c>
      <c r="F103" s="101" t="s">
        <v>51</v>
      </c>
      <c r="G103" s="100" t="s">
        <v>44</v>
      </c>
      <c r="H103" s="102">
        <v>3400894448563</v>
      </c>
      <c r="I103" s="98"/>
    </row>
    <row r="104" spans="1:9" x14ac:dyDescent="0.25">
      <c r="A104" s="86" t="str">
        <f t="shared" si="1"/>
        <v>CEENU 10 mg, géluleNominativeSans objet : ATUn</v>
      </c>
      <c r="B104" s="93" t="s">
        <v>647</v>
      </c>
      <c r="C104" s="99" t="s">
        <v>648</v>
      </c>
      <c r="D104" s="100" t="s">
        <v>649</v>
      </c>
      <c r="E104" s="96" t="s">
        <v>38</v>
      </c>
      <c r="F104" s="101" t="s">
        <v>51</v>
      </c>
      <c r="G104" s="100" t="s">
        <v>44</v>
      </c>
      <c r="H104" s="102" t="s">
        <v>650</v>
      </c>
      <c r="I104" s="98"/>
    </row>
    <row r="105" spans="1:9" x14ac:dyDescent="0.25">
      <c r="A105" s="86" t="str">
        <f t="shared" si="1"/>
        <v>CEFIDEROCOL 1 g , solution injectableNominativeSans objet : ATUn</v>
      </c>
      <c r="B105" s="93" t="s">
        <v>651</v>
      </c>
      <c r="C105" s="99" t="s">
        <v>652</v>
      </c>
      <c r="D105" s="100" t="s">
        <v>653</v>
      </c>
      <c r="E105" s="96" t="s">
        <v>38</v>
      </c>
      <c r="F105" s="101" t="s">
        <v>51</v>
      </c>
      <c r="G105" s="100" t="s">
        <v>44</v>
      </c>
      <c r="H105" s="102">
        <v>3400894448624</v>
      </c>
      <c r="I105" s="98"/>
    </row>
    <row r="106" spans="1:9" x14ac:dyDescent="0.25">
      <c r="A106" s="86" t="str">
        <f t="shared" si="1"/>
        <v>CER-001, solution pour perfusion, pas de dci,  NominativeSans objet : ATUn</v>
      </c>
      <c r="B106" s="93" t="s">
        <v>654</v>
      </c>
      <c r="C106" s="99" t="s">
        <v>655</v>
      </c>
      <c r="D106" s="100" t="s">
        <v>656</v>
      </c>
      <c r="E106" s="96" t="s">
        <v>38</v>
      </c>
      <c r="F106" s="100" t="s">
        <v>51</v>
      </c>
      <c r="G106" s="100" t="s">
        <v>44</v>
      </c>
      <c r="H106" s="97">
        <v>3400894555353</v>
      </c>
      <c r="I106" s="98"/>
    </row>
    <row r="107" spans="1:9" x14ac:dyDescent="0.25">
      <c r="A107" s="86" t="str">
        <f t="shared" si="1"/>
        <v>CERITINIB 50 mg, géluleNominativeSans objet : ATUn</v>
      </c>
      <c r="B107" s="93" t="s">
        <v>657</v>
      </c>
      <c r="C107" s="99" t="s">
        <v>658</v>
      </c>
      <c r="D107" s="100" t="s">
        <v>659</v>
      </c>
      <c r="E107" s="96" t="s">
        <v>38</v>
      </c>
      <c r="F107" s="101" t="s">
        <v>51</v>
      </c>
      <c r="G107" s="100" t="s">
        <v>44</v>
      </c>
      <c r="H107" s="102">
        <v>3400894487135</v>
      </c>
      <c r="I107" s="98"/>
    </row>
    <row r="108" spans="1:9" x14ac:dyDescent="0.25">
      <c r="A108" s="86" t="str">
        <f t="shared" si="1"/>
        <v>CF301 10 mg/ml, solution injectableNominativeSans objet : ATUn</v>
      </c>
      <c r="B108" s="93" t="s">
        <v>660</v>
      </c>
      <c r="C108" s="99" t="s">
        <v>661</v>
      </c>
      <c r="D108" s="100" t="s">
        <v>662</v>
      </c>
      <c r="E108" s="96" t="s">
        <v>38</v>
      </c>
      <c r="F108" s="101" t="s">
        <v>51</v>
      </c>
      <c r="G108" s="100" t="s">
        <v>44</v>
      </c>
      <c r="H108" s="102">
        <v>3400894448792</v>
      </c>
      <c r="I108" s="98"/>
    </row>
    <row r="109" spans="1:9" ht="25.5" x14ac:dyDescent="0.25">
      <c r="A109" s="86" t="str">
        <f t="shared" si="1"/>
        <v>CIDOFOVIR 75 mg/ml, solution injectableNominativeinfection à HHV6 en situation d’échec ou d’intolérance au (val)ganciclovir et foscarnet</v>
      </c>
      <c r="B109" s="93" t="s">
        <v>663</v>
      </c>
      <c r="C109" s="104" t="s">
        <v>664</v>
      </c>
      <c r="D109" s="100" t="s">
        <v>665</v>
      </c>
      <c r="E109" s="96" t="s">
        <v>38</v>
      </c>
      <c r="F109" s="105" t="s">
        <v>360</v>
      </c>
      <c r="G109" s="100" t="s">
        <v>44</v>
      </c>
      <c r="H109" s="102">
        <v>3400894049920</v>
      </c>
      <c r="I109" s="98" t="s">
        <v>512</v>
      </c>
    </row>
    <row r="110" spans="1:9" ht="25.5" x14ac:dyDescent="0.25">
      <c r="A110" s="86" t="str">
        <f t="shared" si="1"/>
        <v>CIDOFOVIR 75 mg/ml, solution injectableNominativeinfection à HSV en situation d’échec, de résistance ou d’intolérance au (val)aciclovir et foscarnet</v>
      </c>
      <c r="B110" s="93" t="s">
        <v>666</v>
      </c>
      <c r="C110" s="104" t="s">
        <v>664</v>
      </c>
      <c r="D110" s="100" t="s">
        <v>665</v>
      </c>
      <c r="E110" s="96" t="s">
        <v>38</v>
      </c>
      <c r="F110" s="105" t="s">
        <v>361</v>
      </c>
      <c r="G110" s="100" t="s">
        <v>44</v>
      </c>
      <c r="H110" s="102">
        <v>3400894049920</v>
      </c>
      <c r="I110" s="98" t="s">
        <v>512</v>
      </c>
    </row>
    <row r="111" spans="1:9" ht="25.5" x14ac:dyDescent="0.25">
      <c r="A111" s="86" t="str">
        <f t="shared" si="1"/>
        <v>CIDOFOVIR 75 mg/ml, solution injectableNominativePapillomatose laryngée et/ou respiratoire basse réfractaire au traitement chirurgical, après avis collégial</v>
      </c>
      <c r="B111" s="93" t="s">
        <v>667</v>
      </c>
      <c r="C111" s="104" t="s">
        <v>664</v>
      </c>
      <c r="D111" s="100" t="s">
        <v>665</v>
      </c>
      <c r="E111" s="96" t="s">
        <v>38</v>
      </c>
      <c r="F111" s="105" t="s">
        <v>379</v>
      </c>
      <c r="G111" s="100" t="s">
        <v>44</v>
      </c>
      <c r="H111" s="102">
        <v>3400894049920</v>
      </c>
      <c r="I111" s="98" t="s">
        <v>512</v>
      </c>
    </row>
    <row r="112" spans="1:9" ht="25.5" x14ac:dyDescent="0.25">
      <c r="A112" s="86" t="str">
        <f t="shared" si="1"/>
        <v>CIDOFOVIR 75 mg/ml, solution injectableNominativeinfection à CMV en situation d’échec, de résistance ou d’intolérance au (val)ganciclovir et foscarnet</v>
      </c>
      <c r="B112" s="93" t="s">
        <v>668</v>
      </c>
      <c r="C112" s="104" t="s">
        <v>664</v>
      </c>
      <c r="D112" s="100" t="s">
        <v>665</v>
      </c>
      <c r="E112" s="96" t="s">
        <v>38</v>
      </c>
      <c r="F112" s="105" t="s">
        <v>358</v>
      </c>
      <c r="G112" s="100" t="s">
        <v>44</v>
      </c>
      <c r="H112" s="102">
        <v>3400894049920</v>
      </c>
      <c r="I112" s="98" t="s">
        <v>512</v>
      </c>
    </row>
    <row r="113" spans="1:9" x14ac:dyDescent="0.25">
      <c r="A113" s="86" t="str">
        <f t="shared" si="1"/>
        <v>CIDOFOVIR 75 mg/ml, solution injectableNominativeinfection à BK virus</v>
      </c>
      <c r="B113" s="93" t="s">
        <v>669</v>
      </c>
      <c r="C113" s="104" t="s">
        <v>664</v>
      </c>
      <c r="D113" s="100" t="s">
        <v>665</v>
      </c>
      <c r="E113" s="96" t="s">
        <v>38</v>
      </c>
      <c r="F113" s="105" t="s">
        <v>357</v>
      </c>
      <c r="G113" s="100" t="s">
        <v>44</v>
      </c>
      <c r="H113" s="102">
        <v>3400894049920</v>
      </c>
      <c r="I113" s="98" t="s">
        <v>512</v>
      </c>
    </row>
    <row r="114" spans="1:9" x14ac:dyDescent="0.25">
      <c r="A114" s="86" t="str">
        <f t="shared" si="1"/>
        <v>CIDOFOVIR 75 mg/ml, solution injectableNominativeInfection à adénovirus</v>
      </c>
      <c r="B114" s="93" t="s">
        <v>670</v>
      </c>
      <c r="C114" s="104" t="s">
        <v>664</v>
      </c>
      <c r="D114" s="100" t="s">
        <v>665</v>
      </c>
      <c r="E114" s="96" t="s">
        <v>38</v>
      </c>
      <c r="F114" s="105" t="s">
        <v>356</v>
      </c>
      <c r="G114" s="100" t="s">
        <v>44</v>
      </c>
      <c r="H114" s="102">
        <v>3400894049920</v>
      </c>
      <c r="I114" s="98" t="s">
        <v>512</v>
      </c>
    </row>
    <row r="115" spans="1:9" x14ac:dyDescent="0.25">
      <c r="A115" s="86" t="str">
        <f t="shared" si="1"/>
        <v>CMX 001 10 mg/ml, suspension buvableNominativeSans objet : ATUn</v>
      </c>
      <c r="B115" s="93" t="s">
        <v>671</v>
      </c>
      <c r="C115" s="99" t="s">
        <v>672</v>
      </c>
      <c r="D115" s="100" t="s">
        <v>673</v>
      </c>
      <c r="E115" s="96" t="s">
        <v>38</v>
      </c>
      <c r="F115" s="101" t="s">
        <v>51</v>
      </c>
      <c r="G115" s="100" t="s">
        <v>44</v>
      </c>
      <c r="H115" s="102">
        <v>3400894168607</v>
      </c>
      <c r="I115" s="98"/>
    </row>
    <row r="116" spans="1:9" x14ac:dyDescent="0.25">
      <c r="A116" s="86" t="str">
        <f t="shared" si="1"/>
        <v>CMX 001 100 mg, compriméNominativeSans objet : ATUn</v>
      </c>
      <c r="B116" s="93" t="s">
        <v>674</v>
      </c>
      <c r="C116" s="99" t="s">
        <v>675</v>
      </c>
      <c r="D116" s="100" t="s">
        <v>673</v>
      </c>
      <c r="E116" s="96" t="s">
        <v>38</v>
      </c>
      <c r="F116" s="101" t="s">
        <v>51</v>
      </c>
      <c r="G116" s="100" t="s">
        <v>44</v>
      </c>
      <c r="H116" s="102">
        <v>3400894073642</v>
      </c>
      <c r="I116" s="98"/>
    </row>
    <row r="117" spans="1:9" ht="25.5" x14ac:dyDescent="0.25">
      <c r="A117" s="86" t="str">
        <f t="shared" si="1"/>
        <v>CRIZANLIZUMAB 10 mg/ml, solution à diluer pour perfusionNominativeSans objet : ATUn</v>
      </c>
      <c r="B117" s="93" t="s">
        <v>676</v>
      </c>
      <c r="C117" s="99" t="s">
        <v>677</v>
      </c>
      <c r="D117" s="100" t="s">
        <v>678</v>
      </c>
      <c r="E117" s="96" t="s">
        <v>38</v>
      </c>
      <c r="F117" s="101" t="s">
        <v>51</v>
      </c>
      <c r="G117" s="100" t="s">
        <v>44</v>
      </c>
      <c r="H117" s="102" t="s">
        <v>679</v>
      </c>
      <c r="I117" s="98"/>
    </row>
    <row r="118" spans="1:9" ht="25.5" x14ac:dyDescent="0.25">
      <c r="A118" s="86" t="str">
        <f t="shared" si="1"/>
        <v>CRIZOTINIB PFIZER NOURRISSONS ET ENFANTS 25 mg/ml, solution buvableNominativeSans objet : ATUn</v>
      </c>
      <c r="B118" s="93" t="s">
        <v>680</v>
      </c>
      <c r="C118" s="99" t="s">
        <v>681</v>
      </c>
      <c r="D118" s="100" t="s">
        <v>682</v>
      </c>
      <c r="E118" s="96" t="s">
        <v>38</v>
      </c>
      <c r="F118" s="101" t="s">
        <v>51</v>
      </c>
      <c r="G118" s="100" t="s">
        <v>44</v>
      </c>
      <c r="H118" s="102">
        <v>3400893907931</v>
      </c>
      <c r="I118" s="98"/>
    </row>
    <row r="119" spans="1:9" x14ac:dyDescent="0.25">
      <c r="A119" s="86" t="str">
        <f t="shared" si="1"/>
        <v>CRYSVITA® 10 mg solution injectabledispositif pèrenneSans objet : ATUn</v>
      </c>
      <c r="B119" s="93" t="s">
        <v>683</v>
      </c>
      <c r="C119" s="113" t="s">
        <v>684</v>
      </c>
      <c r="D119" s="100" t="s">
        <v>685</v>
      </c>
      <c r="E119" s="50" t="s">
        <v>25</v>
      </c>
      <c r="F119" s="101" t="s">
        <v>51</v>
      </c>
      <c r="G119" s="100" t="s">
        <v>44</v>
      </c>
      <c r="H119" s="102"/>
      <c r="I119" s="98"/>
    </row>
    <row r="120" spans="1:9" ht="76.5" x14ac:dyDescent="0.25">
      <c r="A120" s="86" t="str">
        <f t="shared" si="1"/>
        <v>CRYSVITA® 10 mg solution injectabledispositif pèrenneTraitement des enfants à partir d’un an et des adolescents en période de croissance présentant un rachitisme hypophosphatémique lié à l’X avec lésions osseuses, et ayant une concentration sérique de phosphate &lt; 1,3 mmol/L,  mauvais répondeurs, non répondeurs ou intolérants aux traitements conventionnels.</v>
      </c>
      <c r="B120" s="93" t="s">
        <v>686</v>
      </c>
      <c r="C120" s="113" t="s">
        <v>684</v>
      </c>
      <c r="D120" s="100" t="s">
        <v>685</v>
      </c>
      <c r="E120" s="50" t="s">
        <v>25</v>
      </c>
      <c r="F120" s="114" t="s">
        <v>66</v>
      </c>
      <c r="G120" s="100" t="s">
        <v>65</v>
      </c>
      <c r="H120" s="102"/>
      <c r="I120" s="98"/>
    </row>
    <row r="121" spans="1:9" x14ac:dyDescent="0.25">
      <c r="A121" s="86" t="str">
        <f t="shared" si="1"/>
        <v>CRYSVITA® 30 mg, solution injectabledispositif pèrenneSans objet : ATUn</v>
      </c>
      <c r="B121" s="93" t="s">
        <v>687</v>
      </c>
      <c r="C121" s="113" t="s">
        <v>67</v>
      </c>
      <c r="D121" s="100" t="s">
        <v>685</v>
      </c>
      <c r="E121" s="50" t="s">
        <v>25</v>
      </c>
      <c r="F121" s="101" t="s">
        <v>51</v>
      </c>
      <c r="G121" s="100" t="s">
        <v>44</v>
      </c>
      <c r="H121" s="102"/>
      <c r="I121" s="98"/>
    </row>
    <row r="122" spans="1:9" ht="76.5" x14ac:dyDescent="0.25">
      <c r="A122" s="86" t="str">
        <f t="shared" si="1"/>
        <v>CRYSVITA® 30 mg, solution injectabledispositif pèrenneTraitement des enfants à partir d’un an et des adolescents en période de croissance présentant un rachitisme hypophosphatémique lié à l’X avec lésions osseuses, et ayant une concentration sérique de phosphate &lt; 1,3 mmol/L,  mauvais répondeurs, non répondeurs ou intolérants aux traitements conventionnels.</v>
      </c>
      <c r="B122" s="93" t="s">
        <v>688</v>
      </c>
      <c r="C122" s="113" t="s">
        <v>67</v>
      </c>
      <c r="D122" s="100" t="s">
        <v>685</v>
      </c>
      <c r="E122" s="50" t="s">
        <v>25</v>
      </c>
      <c r="F122" s="114" t="s">
        <v>66</v>
      </c>
      <c r="G122" s="100" t="s">
        <v>65</v>
      </c>
      <c r="H122" s="102"/>
      <c r="I122" s="98"/>
    </row>
    <row r="123" spans="1:9" x14ac:dyDescent="0.25">
      <c r="A123" s="86" t="str">
        <f t="shared" si="1"/>
        <v>CTL019, suspension injectableNominativeSans objet : ATUn</v>
      </c>
      <c r="B123" s="93" t="s">
        <v>689</v>
      </c>
      <c r="C123" s="99" t="s">
        <v>690</v>
      </c>
      <c r="D123" s="100" t="s">
        <v>691</v>
      </c>
      <c r="E123" s="96" t="s">
        <v>38</v>
      </c>
      <c r="F123" s="100" t="s">
        <v>51</v>
      </c>
      <c r="G123" s="100" t="s">
        <v>44</v>
      </c>
      <c r="H123" s="102">
        <v>3400894280996</v>
      </c>
      <c r="I123" s="98"/>
    </row>
    <row r="124" spans="1:9" ht="25.5" x14ac:dyDescent="0.25">
      <c r="A124" s="86" t="str">
        <f t="shared" si="1"/>
        <v>CYCLOSERINE 250 mg, géluleNominativeTuberculose multi-résistante (= résistance à isoniazide et rifampicine)</v>
      </c>
      <c r="B124" s="93" t="s">
        <v>692</v>
      </c>
      <c r="C124" s="104" t="s">
        <v>693</v>
      </c>
      <c r="D124" s="100" t="s">
        <v>694</v>
      </c>
      <c r="E124" s="96" t="s">
        <v>38</v>
      </c>
      <c r="F124" s="105" t="s">
        <v>406</v>
      </c>
      <c r="G124" s="100" t="s">
        <v>44</v>
      </c>
      <c r="H124" s="102">
        <v>3400892899473</v>
      </c>
      <c r="I124" s="98"/>
    </row>
    <row r="125" spans="1:9" ht="25.5" x14ac:dyDescent="0.25">
      <c r="A125" s="86" t="str">
        <f t="shared" si="1"/>
        <v>CYSTADROPS® 0,55%, collyre en solutiondispositif pèrenneSans objet : ATUn</v>
      </c>
      <c r="B125" s="93" t="s">
        <v>695</v>
      </c>
      <c r="C125" s="115" t="s">
        <v>696</v>
      </c>
      <c r="D125" s="100" t="s">
        <v>697</v>
      </c>
      <c r="E125" s="50" t="s">
        <v>25</v>
      </c>
      <c r="F125" s="101" t="s">
        <v>51</v>
      </c>
      <c r="G125" s="100" t="s">
        <v>44</v>
      </c>
      <c r="H125" s="102"/>
      <c r="I125" s="98"/>
    </row>
    <row r="126" spans="1:9" ht="25.5" x14ac:dyDescent="0.25">
      <c r="A126" s="86" t="str">
        <f t="shared" si="1"/>
        <v xml:space="preserve">CYSTADROPS® 0,55%, collyre en solutiondispositif pèrenneChez les adultes et les enfants âgés de plus de 2 ans dans le traitement des dépôts cornéens de cystine dans la cystinose </v>
      </c>
      <c r="B126" s="93" t="s">
        <v>698</v>
      </c>
      <c r="C126" s="115" t="s">
        <v>696</v>
      </c>
      <c r="D126" s="100" t="s">
        <v>697</v>
      </c>
      <c r="E126" s="50" t="s">
        <v>25</v>
      </c>
      <c r="F126" s="114" t="s">
        <v>70</v>
      </c>
      <c r="G126" s="100" t="s">
        <v>69</v>
      </c>
      <c r="H126" s="102"/>
      <c r="I126" s="98"/>
    </row>
    <row r="127" spans="1:9" x14ac:dyDescent="0.25">
      <c r="A127" s="86" t="str">
        <f t="shared" si="1"/>
        <v>CYT 107 2 mg/ml, solution injectableNominativeSans objet : ATUn</v>
      </c>
      <c r="B127" s="93" t="s">
        <v>699</v>
      </c>
      <c r="C127" s="99" t="s">
        <v>700</v>
      </c>
      <c r="D127" s="100" t="s">
        <v>701</v>
      </c>
      <c r="E127" s="96" t="s">
        <v>38</v>
      </c>
      <c r="F127" s="101" t="s">
        <v>51</v>
      </c>
      <c r="G127" s="100" t="s">
        <v>44</v>
      </c>
      <c r="H127" s="102">
        <v>3400894200345</v>
      </c>
      <c r="I127" s="98"/>
    </row>
    <row r="128" spans="1:9" ht="25.5" x14ac:dyDescent="0.25">
      <c r="A128" s="86" t="str">
        <f t="shared" si="1"/>
        <v>CYTOTECT CP BIOTEST 100 U/ml, solution pour perfusion 10 mlNominativeSans objet : ATUn</v>
      </c>
      <c r="B128" s="93" t="s">
        <v>702</v>
      </c>
      <c r="C128" s="99" t="s">
        <v>703</v>
      </c>
      <c r="D128" s="100" t="s">
        <v>704</v>
      </c>
      <c r="E128" s="96" t="s">
        <v>38</v>
      </c>
      <c r="F128" s="101" t="s">
        <v>51</v>
      </c>
      <c r="G128" s="100" t="s">
        <v>44</v>
      </c>
      <c r="H128" s="102">
        <v>3400894060925</v>
      </c>
      <c r="I128" s="98"/>
    </row>
    <row r="129" spans="1:9" ht="25.5" x14ac:dyDescent="0.25">
      <c r="A129" s="86" t="str">
        <f t="shared" si="1"/>
        <v>CYTOTECT CP BIOTEST 100 U/ml, solution pour perfusion 50 mlNominativeSans objet : ATUn</v>
      </c>
      <c r="B129" s="93" t="s">
        <v>705</v>
      </c>
      <c r="C129" s="99" t="s">
        <v>706</v>
      </c>
      <c r="D129" s="100" t="s">
        <v>704</v>
      </c>
      <c r="E129" s="96" t="s">
        <v>38</v>
      </c>
      <c r="F129" s="101" t="s">
        <v>51</v>
      </c>
      <c r="G129" s="100" t="s">
        <v>44</v>
      </c>
      <c r="H129" s="102">
        <v>3400894061007</v>
      </c>
      <c r="I129" s="98"/>
    </row>
    <row r="130" spans="1:9" x14ac:dyDescent="0.25">
      <c r="A130" s="86" t="str">
        <f t="shared" si="1"/>
        <v>DABRAFENIB 10 mg /ml, poudre pour suspension buvableNominativeSans objet : ATUn</v>
      </c>
      <c r="B130" s="93" t="s">
        <v>707</v>
      </c>
      <c r="C130" s="99" t="s">
        <v>708</v>
      </c>
      <c r="D130" s="100" t="s">
        <v>709</v>
      </c>
      <c r="E130" s="96" t="s">
        <v>38</v>
      </c>
      <c r="F130" s="101" t="s">
        <v>51</v>
      </c>
      <c r="G130" s="100" t="s">
        <v>44</v>
      </c>
      <c r="H130" s="102">
        <v>3400894429814</v>
      </c>
      <c r="I130" s="98"/>
    </row>
    <row r="131" spans="1:9" x14ac:dyDescent="0.25">
      <c r="A131" s="86" t="str">
        <f t="shared" ref="A131:A194" si="2">CONCATENATE(C131,E131,F131)</f>
        <v>DAPSONE 50 mg, compriméNominativeSans objet : ATUn</v>
      </c>
      <c r="B131" s="93" t="s">
        <v>710</v>
      </c>
      <c r="C131" s="99" t="s">
        <v>711</v>
      </c>
      <c r="D131" s="100" t="s">
        <v>712</v>
      </c>
      <c r="E131" s="96" t="s">
        <v>38</v>
      </c>
      <c r="F131" s="101" t="s">
        <v>51</v>
      </c>
      <c r="G131" s="100" t="s">
        <v>44</v>
      </c>
      <c r="H131" s="102">
        <v>3400893189856</v>
      </c>
      <c r="I131" s="98"/>
    </row>
    <row r="132" spans="1:9" ht="51" x14ac:dyDescent="0.25">
      <c r="A132" s="86" t="str">
        <f t="shared" si="2"/>
        <v>DARZALEX® 20 mg/ml solution à diluer pour perfusiondispositif pèrenneen association avec le lénalidomide et la dexaméthasone ou avec le bortézomib, le melphalan et la prednisone pour le traitement des patients adultes atteints d'un myélome multiple nouvellement diagnostiqué et non éligibles à une autogreffe de cellules souches</v>
      </c>
      <c r="B132" s="93" t="s">
        <v>713</v>
      </c>
      <c r="C132" s="116" t="s">
        <v>714</v>
      </c>
      <c r="D132" s="100" t="s">
        <v>715</v>
      </c>
      <c r="E132" s="50" t="s">
        <v>25</v>
      </c>
      <c r="F132" s="105" t="s">
        <v>716</v>
      </c>
      <c r="G132" s="100" t="s">
        <v>44</v>
      </c>
      <c r="H132" s="102"/>
      <c r="I132" s="98"/>
    </row>
    <row r="133" spans="1:9" ht="63.75" x14ac:dyDescent="0.25">
      <c r="A133" s="86" t="str">
        <f t="shared" si="2"/>
        <v>DARZALEX® 20 mg/ml solution à diluer pour perfusiondispositif pèrenneen monothérapie, pour le traitement des patients adultes atteints d'un myélome multiple en rechute et réfractaire, pour lesquels les traitements antérieurs incluaient un inhibiteur du protéasome et un agent immunomodulateur et dont la maladie a progressé lors du dernier traitement.</v>
      </c>
      <c r="B133" s="93" t="s">
        <v>717</v>
      </c>
      <c r="C133" s="116" t="s">
        <v>714</v>
      </c>
      <c r="D133" s="100" t="s">
        <v>715</v>
      </c>
      <c r="E133" s="50" t="s">
        <v>25</v>
      </c>
      <c r="F133" s="105" t="s">
        <v>718</v>
      </c>
      <c r="G133" s="100" t="s">
        <v>44</v>
      </c>
      <c r="H133" s="102"/>
      <c r="I133" s="98"/>
    </row>
    <row r="134" spans="1:9" ht="51" x14ac:dyDescent="0.25">
      <c r="A134" s="86" t="str">
        <f t="shared" si="2"/>
        <v>DARZALEX® 20 mg/ml solution à diluer pour perfusiondispositif pèrenneen association avec le lénalidomide et la dexaméthasone, ou le bortézomib et la dexaméthasone, pour le traitement des patients adultes atteints d'un myélome multiple ayant reçu au moins un traitement antérieur</v>
      </c>
      <c r="B134" s="93" t="s">
        <v>719</v>
      </c>
      <c r="C134" s="116" t="s">
        <v>714</v>
      </c>
      <c r="D134" s="100" t="s">
        <v>715</v>
      </c>
      <c r="E134" s="117" t="s">
        <v>25</v>
      </c>
      <c r="F134" s="105" t="s">
        <v>347</v>
      </c>
      <c r="G134" s="100" t="s">
        <v>44</v>
      </c>
      <c r="H134" s="102"/>
      <c r="I134" s="98"/>
    </row>
    <row r="135" spans="1:9" ht="25.5" x14ac:dyDescent="0.25">
      <c r="A135" s="86" t="str">
        <f t="shared" si="2"/>
        <v>DAUNOXOME 2 mg/ml, dispersion liposomale à diluer injectableNominativeSans objet : ATUn</v>
      </c>
      <c r="B135" s="93" t="s">
        <v>720</v>
      </c>
      <c r="C135" s="99" t="s">
        <v>721</v>
      </c>
      <c r="D135" s="100" t="s">
        <v>722</v>
      </c>
      <c r="E135" s="96" t="s">
        <v>38</v>
      </c>
      <c r="F135" s="101" t="s">
        <v>51</v>
      </c>
      <c r="G135" s="100" t="s">
        <v>44</v>
      </c>
      <c r="H135" s="102">
        <v>3400891844672</v>
      </c>
      <c r="I135" s="98"/>
    </row>
    <row r="136" spans="1:9" x14ac:dyDescent="0.25">
      <c r="A136" s="86" t="str">
        <f t="shared" si="2"/>
        <v>DECORENONE 50 mg, géluleNominativeSyndrome des vomissements cycliques</v>
      </c>
      <c r="B136" s="93" t="s">
        <v>723</v>
      </c>
      <c r="C136" s="104" t="s">
        <v>724</v>
      </c>
      <c r="D136" s="100" t="s">
        <v>725</v>
      </c>
      <c r="E136" s="96" t="s">
        <v>38</v>
      </c>
      <c r="F136" s="100" t="s">
        <v>391</v>
      </c>
      <c r="G136" s="100" t="s">
        <v>44</v>
      </c>
      <c r="H136" s="102">
        <v>3400892461397</v>
      </c>
      <c r="I136" s="98"/>
    </row>
    <row r="137" spans="1:9" x14ac:dyDescent="0.25">
      <c r="A137" s="86" t="str">
        <f t="shared" si="2"/>
        <v>DECORENONE 50 mg, géluleNominativeSyndrome des vomissements cycliques</v>
      </c>
      <c r="B137" s="93" t="s">
        <v>723</v>
      </c>
      <c r="C137" s="104" t="s">
        <v>724</v>
      </c>
      <c r="D137" s="100" t="s">
        <v>725</v>
      </c>
      <c r="E137" s="96" t="s">
        <v>38</v>
      </c>
      <c r="F137" s="100" t="s">
        <v>391</v>
      </c>
      <c r="G137" s="100" t="s">
        <v>44</v>
      </c>
      <c r="H137" s="102">
        <v>3400892461397</v>
      </c>
      <c r="I137" s="98"/>
    </row>
    <row r="138" spans="1:9" x14ac:dyDescent="0.25">
      <c r="A138" s="86" t="str">
        <f t="shared" si="2"/>
        <v>DECORENONE, 50 mg/10 ml, solution buvableNominativeCytopathies mitochondriales</v>
      </c>
      <c r="B138" s="93" t="s">
        <v>726</v>
      </c>
      <c r="C138" s="104" t="s">
        <v>727</v>
      </c>
      <c r="D138" s="100" t="s">
        <v>725</v>
      </c>
      <c r="E138" s="96" t="s">
        <v>38</v>
      </c>
      <c r="F138" s="100" t="s">
        <v>337</v>
      </c>
      <c r="G138" s="100" t="s">
        <v>44</v>
      </c>
      <c r="H138" s="102">
        <v>3400892461458</v>
      </c>
      <c r="I138" s="98"/>
    </row>
    <row r="139" spans="1:9" x14ac:dyDescent="0.25">
      <c r="A139" s="86" t="str">
        <f t="shared" si="2"/>
        <v>DECORENONE, 50 mg/10 ml, solution buvableNominativeCytopathies mitochondriales</v>
      </c>
      <c r="B139" s="93" t="s">
        <v>726</v>
      </c>
      <c r="C139" s="104" t="s">
        <v>727</v>
      </c>
      <c r="D139" s="100" t="s">
        <v>725</v>
      </c>
      <c r="E139" s="96" t="s">
        <v>38</v>
      </c>
      <c r="F139" s="100" t="s">
        <v>337</v>
      </c>
      <c r="G139" s="100" t="s">
        <v>44</v>
      </c>
      <c r="H139" s="102">
        <v>3400892461458</v>
      </c>
      <c r="I139" s="98"/>
    </row>
    <row r="140" spans="1:9" x14ac:dyDescent="0.25">
      <c r="A140" s="86" t="str">
        <f t="shared" si="2"/>
        <v>DEMSER 250 mg, géluleNominativeSans objet : ATUn</v>
      </c>
      <c r="B140" s="93" t="s">
        <v>728</v>
      </c>
      <c r="C140" s="99" t="s">
        <v>729</v>
      </c>
      <c r="D140" s="100" t="s">
        <v>730</v>
      </c>
      <c r="E140" s="96" t="s">
        <v>38</v>
      </c>
      <c r="F140" s="100" t="s">
        <v>51</v>
      </c>
      <c r="G140" s="100" t="s">
        <v>44</v>
      </c>
      <c r="H140" s="102">
        <v>3400894200406</v>
      </c>
      <c r="I140" s="98"/>
    </row>
    <row r="141" spans="1:9" x14ac:dyDescent="0.25">
      <c r="A141" s="86" t="str">
        <f t="shared" si="2"/>
        <v>DESURIC 100 mg, comprimé sécableNominativeSans objet : ATUn</v>
      </c>
      <c r="B141" s="93" t="s">
        <v>731</v>
      </c>
      <c r="C141" s="99" t="s">
        <v>732</v>
      </c>
      <c r="D141" s="100" t="s">
        <v>733</v>
      </c>
      <c r="E141" s="96" t="s">
        <v>38</v>
      </c>
      <c r="F141" s="101" t="s">
        <v>51</v>
      </c>
      <c r="G141" s="100" t="s">
        <v>44</v>
      </c>
      <c r="H141" s="102">
        <v>3400890256971</v>
      </c>
      <c r="I141" s="98"/>
    </row>
    <row r="142" spans="1:9" ht="25.5" x14ac:dyDescent="0.25">
      <c r="A142" s="86" t="str">
        <f t="shared" si="2"/>
        <v>DEXSOL 2mg/5ml, solution buvableNominativeSans objet : ATUn</v>
      </c>
      <c r="B142" s="93" t="s">
        <v>734</v>
      </c>
      <c r="C142" s="99" t="s">
        <v>735</v>
      </c>
      <c r="D142" s="100" t="s">
        <v>736</v>
      </c>
      <c r="E142" s="96" t="s">
        <v>38</v>
      </c>
      <c r="F142" s="101" t="s">
        <v>51</v>
      </c>
      <c r="G142" s="100" t="s">
        <v>44</v>
      </c>
      <c r="H142" s="102">
        <v>3400893550410</v>
      </c>
      <c r="I142" s="98"/>
    </row>
    <row r="143" spans="1:9" ht="25.5" x14ac:dyDescent="0.25">
      <c r="A143" s="86" t="str">
        <f t="shared" si="2"/>
        <v>DIBRO-BE MONO 850 mg, comprimé sécableNominativeSans objet : ATUn</v>
      </c>
      <c r="B143" s="93" t="s">
        <v>737</v>
      </c>
      <c r="C143" s="99" t="s">
        <v>738</v>
      </c>
      <c r="D143" s="100" t="s">
        <v>739</v>
      </c>
      <c r="E143" s="96" t="s">
        <v>38</v>
      </c>
      <c r="F143" s="100" t="s">
        <v>51</v>
      </c>
      <c r="G143" s="100" t="s">
        <v>44</v>
      </c>
      <c r="H143" s="102">
        <v>3400893000403</v>
      </c>
      <c r="I143" s="98"/>
    </row>
    <row r="144" spans="1:9" ht="38.25" x14ac:dyDescent="0.25">
      <c r="A144" s="86" t="str">
        <f t="shared" si="2"/>
        <v>DIPHTERIA ANTITOXIN (EQUINE) 1000 IU/ml, solution injectableNominativeSans objet : ATUn</v>
      </c>
      <c r="B144" s="93" t="s">
        <v>740</v>
      </c>
      <c r="C144" s="99" t="s">
        <v>741</v>
      </c>
      <c r="D144" s="100" t="s">
        <v>497</v>
      </c>
      <c r="E144" s="96" t="s">
        <v>38</v>
      </c>
      <c r="F144" s="101" t="s">
        <v>51</v>
      </c>
      <c r="G144" s="100" t="s">
        <v>44</v>
      </c>
      <c r="H144" s="102">
        <v>3400894172109</v>
      </c>
      <c r="I144" s="98"/>
    </row>
    <row r="145" spans="1:9" ht="25.5" x14ac:dyDescent="0.25">
      <c r="A145" s="86" t="str">
        <f t="shared" si="2"/>
        <v>DODECAVIT 5 mg/ml, solution injectableNominativeMaladies héréditaires du métabolisme intracellulaire de la vitamine B12 Chez les patients ne pouvant avaler les comprimés</v>
      </c>
      <c r="B145" s="93" t="s">
        <v>742</v>
      </c>
      <c r="C145" s="104" t="s">
        <v>743</v>
      </c>
      <c r="D145" s="100" t="s">
        <v>744</v>
      </c>
      <c r="E145" s="96" t="s">
        <v>38</v>
      </c>
      <c r="F145" s="118" t="s">
        <v>374</v>
      </c>
      <c r="G145" s="100" t="s">
        <v>44</v>
      </c>
      <c r="H145" s="102">
        <v>3400892911113</v>
      </c>
      <c r="I145" s="98"/>
    </row>
    <row r="146" spans="1:9" ht="38.25" x14ac:dyDescent="0.25">
      <c r="A146" s="86" t="str">
        <f t="shared" si="2"/>
        <v>DOPS OD 100 mg, comprimé orodispersibleNominativeHypotension orthostatique (dysaustonomie) primitive, Après échec aux traitements standards : Gutron (midodrine) et Flucortac (fludrocortisone)</v>
      </c>
      <c r="B146" s="93" t="s">
        <v>745</v>
      </c>
      <c r="C146" s="104" t="s">
        <v>746</v>
      </c>
      <c r="D146" s="100" t="s">
        <v>747</v>
      </c>
      <c r="E146" s="96" t="s">
        <v>38</v>
      </c>
      <c r="F146" s="118" t="s">
        <v>354</v>
      </c>
      <c r="G146" s="100" t="s">
        <v>44</v>
      </c>
      <c r="H146" s="102">
        <v>3400894031598</v>
      </c>
      <c r="I146" s="98"/>
    </row>
    <row r="147" spans="1:9" ht="38.25" x14ac:dyDescent="0.25">
      <c r="A147" s="86" t="str">
        <f t="shared" si="2"/>
        <v>DOPS OD 200 mg, comprimé orodispersibleNominativeHypotension orthostatique (dysaustonomie) primitive, Après échec aux traitements standards : Gutron (midodrine) et Flucortac (fludrocortisone)</v>
      </c>
      <c r="B147" s="93" t="s">
        <v>748</v>
      </c>
      <c r="C147" s="104" t="s">
        <v>749</v>
      </c>
      <c r="D147" s="100" t="s">
        <v>747</v>
      </c>
      <c r="E147" s="96" t="s">
        <v>38</v>
      </c>
      <c r="F147" s="118" t="s">
        <v>354</v>
      </c>
      <c r="G147" s="100" t="s">
        <v>44</v>
      </c>
      <c r="H147" s="102">
        <v>3400894450405</v>
      </c>
      <c r="I147" s="98"/>
    </row>
    <row r="148" spans="1:9" x14ac:dyDescent="0.25">
      <c r="A148" s="86" t="str">
        <f t="shared" si="2"/>
        <v>DORIBAX 500 mg, poudre pour solution pour perfusionNominativeSans objet : ATUn</v>
      </c>
      <c r="B148" s="93" t="s">
        <v>750</v>
      </c>
      <c r="C148" s="99" t="s">
        <v>751</v>
      </c>
      <c r="D148" s="100" t="s">
        <v>752</v>
      </c>
      <c r="E148" s="96" t="s">
        <v>38</v>
      </c>
      <c r="F148" s="101" t="s">
        <v>51</v>
      </c>
      <c r="G148" s="100" t="s">
        <v>44</v>
      </c>
      <c r="H148" s="102">
        <v>3400893168684</v>
      </c>
      <c r="I148" s="98"/>
    </row>
    <row r="149" spans="1:9" ht="25.5" x14ac:dyDescent="0.25">
      <c r="A149" s="86" t="str">
        <f t="shared" si="2"/>
        <v>DOTA-NOC 50 µg, poudre pour solution injectableNominativeSans objet : ATUn</v>
      </c>
      <c r="B149" s="93" t="s">
        <v>753</v>
      </c>
      <c r="C149" s="99" t="s">
        <v>754</v>
      </c>
      <c r="D149" s="100" t="s">
        <v>755</v>
      </c>
      <c r="E149" s="96" t="s">
        <v>38</v>
      </c>
      <c r="F149" s="101" t="s">
        <v>51</v>
      </c>
      <c r="G149" s="100" t="s">
        <v>44</v>
      </c>
      <c r="H149" s="102">
        <v>3400893924099</v>
      </c>
      <c r="I149" s="98"/>
    </row>
    <row r="150" spans="1:9" ht="51" x14ac:dyDescent="0.25">
      <c r="A150" s="86" t="str">
        <f t="shared" si="2"/>
        <v>DUPIXENT® 300 mg, solution injectable en seringue prérempliedispositif pèrennedermatite atopique modérée à sévère de l’adulte qui nécessite un traitement systémique. Il est indiqué en cas de contre-indication, d’intolérance ou d’échec avec les traitements systémiques disponibles.</v>
      </c>
      <c r="B150" s="93" t="s">
        <v>756</v>
      </c>
      <c r="C150" s="116" t="s">
        <v>757</v>
      </c>
      <c r="D150" s="100" t="s">
        <v>758</v>
      </c>
      <c r="E150" s="50" t="s">
        <v>25</v>
      </c>
      <c r="F150" s="101" t="s">
        <v>341</v>
      </c>
      <c r="G150" s="100" t="s">
        <v>44</v>
      </c>
      <c r="H150" s="102">
        <v>3400894287223</v>
      </c>
      <c r="I150" s="98"/>
    </row>
    <row r="151" spans="1:9" ht="25.5" x14ac:dyDescent="0.25">
      <c r="A151" s="86" t="str">
        <f t="shared" si="2"/>
        <v>EDROPHONIUM INJECTION BP 10mg/1ml, solution injectableNominativeSans objet : ATUn</v>
      </c>
      <c r="B151" s="93" t="s">
        <v>759</v>
      </c>
      <c r="C151" s="99" t="s">
        <v>760</v>
      </c>
      <c r="D151" s="100" t="s">
        <v>761</v>
      </c>
      <c r="E151" s="96" t="s">
        <v>38</v>
      </c>
      <c r="F151" s="101" t="s">
        <v>51</v>
      </c>
      <c r="G151" s="100" t="s">
        <v>44</v>
      </c>
      <c r="H151" s="102">
        <v>3400893844625</v>
      </c>
      <c r="I151" s="98"/>
    </row>
    <row r="152" spans="1:9" x14ac:dyDescent="0.25">
      <c r="A152" s="86" t="str">
        <f t="shared" si="2"/>
        <v>ELEXACAFTOR 100 mg, compriméNominativeSans objet : ATUn</v>
      </c>
      <c r="B152" s="93" t="s">
        <v>762</v>
      </c>
      <c r="C152" s="99" t="s">
        <v>763</v>
      </c>
      <c r="D152" s="100" t="s">
        <v>764</v>
      </c>
      <c r="E152" s="96" t="s">
        <v>38</v>
      </c>
      <c r="F152" s="100" t="s">
        <v>51</v>
      </c>
      <c r="G152" s="100" t="s">
        <v>44</v>
      </c>
      <c r="H152" s="97">
        <v>3400894536543</v>
      </c>
      <c r="I152" s="98"/>
    </row>
    <row r="153" spans="1:9" x14ac:dyDescent="0.25">
      <c r="A153" s="86" t="str">
        <f t="shared" si="2"/>
        <v>ELMISOL 10 mg, compriméNominativeSans objet : ATUn</v>
      </c>
      <c r="B153" s="93" t="s">
        <v>765</v>
      </c>
      <c r="C153" s="99" t="s">
        <v>766</v>
      </c>
      <c r="D153" s="100" t="s">
        <v>767</v>
      </c>
      <c r="E153" s="96" t="s">
        <v>38</v>
      </c>
      <c r="F153" s="101" t="s">
        <v>51</v>
      </c>
      <c r="G153" s="100" t="s">
        <v>44</v>
      </c>
      <c r="H153" s="102">
        <v>3400893197721</v>
      </c>
      <c r="I153" s="98"/>
    </row>
    <row r="154" spans="1:9" x14ac:dyDescent="0.25">
      <c r="A154" s="86" t="str">
        <f t="shared" si="2"/>
        <v>ELMISOL 25 mg, compriméNominativeSans objet : ATUn</v>
      </c>
      <c r="B154" s="93" t="s">
        <v>768</v>
      </c>
      <c r="C154" s="99" t="s">
        <v>769</v>
      </c>
      <c r="D154" s="100" t="s">
        <v>767</v>
      </c>
      <c r="E154" s="96" t="s">
        <v>38</v>
      </c>
      <c r="F154" s="101" t="s">
        <v>51</v>
      </c>
      <c r="G154" s="100" t="s">
        <v>44</v>
      </c>
      <c r="H154" s="102">
        <v>3400893197899</v>
      </c>
      <c r="I154" s="98"/>
    </row>
    <row r="155" spans="1:9" x14ac:dyDescent="0.25">
      <c r="A155" s="86" t="str">
        <f t="shared" si="2"/>
        <v>ELMISOL 5 mg, compriméNominativeSans objet : ATUn</v>
      </c>
      <c r="B155" s="93" t="s">
        <v>770</v>
      </c>
      <c r="C155" s="99" t="s">
        <v>771</v>
      </c>
      <c r="D155" s="100" t="s">
        <v>767</v>
      </c>
      <c r="E155" s="96" t="s">
        <v>38</v>
      </c>
      <c r="F155" s="101" t="s">
        <v>51</v>
      </c>
      <c r="G155" s="100" t="s">
        <v>44</v>
      </c>
      <c r="H155" s="102">
        <v>3400893197950</v>
      </c>
      <c r="I155" s="98"/>
    </row>
    <row r="156" spans="1:9" x14ac:dyDescent="0.25">
      <c r="A156" s="86" t="str">
        <f t="shared" si="2"/>
        <v>ELMISOL 50 mg, compriméNominativeSans objet : ATUn</v>
      </c>
      <c r="B156" s="93" t="s">
        <v>772</v>
      </c>
      <c r="C156" s="99" t="s">
        <v>773</v>
      </c>
      <c r="D156" s="100" t="s">
        <v>767</v>
      </c>
      <c r="E156" s="96" t="s">
        <v>38</v>
      </c>
      <c r="F156" s="101" t="s">
        <v>51</v>
      </c>
      <c r="G156" s="100" t="s">
        <v>44</v>
      </c>
      <c r="H156" s="102">
        <v>3400893198032</v>
      </c>
      <c r="I156" s="98"/>
    </row>
    <row r="157" spans="1:9" ht="25.5" x14ac:dyDescent="0.25">
      <c r="A157" s="86" t="str">
        <f t="shared" si="2"/>
        <v>ELVANSE 30 mg, géluleNominativeSans objet : ATUn</v>
      </c>
      <c r="B157" s="93" t="s">
        <v>774</v>
      </c>
      <c r="C157" s="99" t="s">
        <v>775</v>
      </c>
      <c r="D157" s="100" t="s">
        <v>776</v>
      </c>
      <c r="E157" s="49" t="s">
        <v>38</v>
      </c>
      <c r="F157" s="101" t="s">
        <v>51</v>
      </c>
      <c r="G157" s="100" t="s">
        <v>44</v>
      </c>
      <c r="H157" s="102">
        <v>3400894521525</v>
      </c>
      <c r="I157" s="98"/>
    </row>
    <row r="158" spans="1:9" x14ac:dyDescent="0.25">
      <c r="A158" s="86" t="str">
        <f t="shared" si="2"/>
        <v>EMSAM 12 mg/24 h, dispositif transdermiqueNominativeSans objet : ATUn</v>
      </c>
      <c r="B158" s="93" t="s">
        <v>777</v>
      </c>
      <c r="C158" s="99" t="s">
        <v>778</v>
      </c>
      <c r="D158" s="100" t="s">
        <v>779</v>
      </c>
      <c r="E158" s="49" t="s">
        <v>38</v>
      </c>
      <c r="F158" s="100" t="s">
        <v>51</v>
      </c>
      <c r="G158" s="100" t="s">
        <v>44</v>
      </c>
      <c r="H158" s="102">
        <v>3400894168775</v>
      </c>
      <c r="I158" s="98"/>
    </row>
    <row r="159" spans="1:9" x14ac:dyDescent="0.25">
      <c r="A159" s="86" t="str">
        <f t="shared" si="2"/>
        <v>EMSAM 6 mg/24h, dispositif transdermiqueNominativeSans objet : ATUn</v>
      </c>
      <c r="B159" s="93" t="s">
        <v>780</v>
      </c>
      <c r="C159" s="99" t="s">
        <v>781</v>
      </c>
      <c r="D159" s="100" t="s">
        <v>779</v>
      </c>
      <c r="E159" s="49" t="s">
        <v>38</v>
      </c>
      <c r="F159" s="100" t="s">
        <v>51</v>
      </c>
      <c r="G159" s="100" t="s">
        <v>44</v>
      </c>
      <c r="H159" s="102">
        <v>3400894108863</v>
      </c>
      <c r="I159" s="98"/>
    </row>
    <row r="160" spans="1:9" x14ac:dyDescent="0.25">
      <c r="A160" s="86" t="str">
        <f t="shared" si="2"/>
        <v>EMSAM 9 mg/24h, dispositif transdermiqueNominativeSans objet : ATUn</v>
      </c>
      <c r="B160" s="93" t="s">
        <v>782</v>
      </c>
      <c r="C160" s="99" t="s">
        <v>783</v>
      </c>
      <c r="D160" s="100" t="s">
        <v>779</v>
      </c>
      <c r="E160" s="49" t="s">
        <v>38</v>
      </c>
      <c r="F160" s="100" t="s">
        <v>51</v>
      </c>
      <c r="G160" s="100" t="s">
        <v>44</v>
      </c>
      <c r="H160" s="102">
        <v>3400894200864</v>
      </c>
      <c r="I160" s="98"/>
    </row>
    <row r="161" spans="1:9" x14ac:dyDescent="0.25">
      <c r="A161" s="86" t="str">
        <f t="shared" si="2"/>
        <v>ENDARI 5 g, poudre oraleNominativeSans objet : ATUn</v>
      </c>
      <c r="B161" s="93" t="s">
        <v>784</v>
      </c>
      <c r="C161" s="99" t="s">
        <v>785</v>
      </c>
      <c r="D161" s="100" t="s">
        <v>786</v>
      </c>
      <c r="E161" s="49" t="s">
        <v>38</v>
      </c>
      <c r="F161" s="101" t="s">
        <v>51</v>
      </c>
      <c r="G161" s="100" t="s">
        <v>44</v>
      </c>
      <c r="H161" s="102">
        <v>3400894363316</v>
      </c>
      <c r="I161" s="98"/>
    </row>
    <row r="162" spans="1:9" ht="25.5" x14ac:dyDescent="0.25">
      <c r="A162" s="86" t="str">
        <f t="shared" si="2"/>
        <v>ENLON, solution injectableNominativeSans objet : ATUn</v>
      </c>
      <c r="B162" s="93" t="s">
        <v>787</v>
      </c>
      <c r="C162" s="99" t="s">
        <v>788</v>
      </c>
      <c r="D162" s="100" t="s">
        <v>761</v>
      </c>
      <c r="E162" s="49" t="s">
        <v>38</v>
      </c>
      <c r="F162" s="101" t="s">
        <v>51</v>
      </c>
      <c r="G162" s="100" t="s">
        <v>44</v>
      </c>
      <c r="H162" s="102">
        <v>3400893000632</v>
      </c>
      <c r="I162" s="98"/>
    </row>
    <row r="163" spans="1:9" x14ac:dyDescent="0.25">
      <c r="A163" s="86" t="str">
        <f t="shared" si="2"/>
        <v>ENTINOSTAT 1 mg , compriméNominativeSans objet : ATUn</v>
      </c>
      <c r="B163" s="93" t="s">
        <v>789</v>
      </c>
      <c r="C163" s="99" t="s">
        <v>790</v>
      </c>
      <c r="D163" s="100" t="s">
        <v>791</v>
      </c>
      <c r="E163" s="49" t="s">
        <v>38</v>
      </c>
      <c r="F163" s="101" t="s">
        <v>51</v>
      </c>
      <c r="G163" s="100" t="s">
        <v>44</v>
      </c>
      <c r="H163" s="102">
        <v>3400894446903</v>
      </c>
      <c r="I163" s="98"/>
    </row>
    <row r="164" spans="1:9" x14ac:dyDescent="0.25">
      <c r="A164" s="86" t="str">
        <f t="shared" si="2"/>
        <v>ENTINOSTAT 5 mg, compriméNominativeSans objet : ATUn</v>
      </c>
      <c r="B164" s="93" t="s">
        <v>792</v>
      </c>
      <c r="C164" s="99" t="s">
        <v>793</v>
      </c>
      <c r="D164" s="100" t="s">
        <v>791</v>
      </c>
      <c r="E164" s="49" t="s">
        <v>38</v>
      </c>
      <c r="F164" s="101" t="s">
        <v>51</v>
      </c>
      <c r="G164" s="100" t="s">
        <v>44</v>
      </c>
      <c r="H164" s="102">
        <v>3400894447092</v>
      </c>
      <c r="I164" s="98"/>
    </row>
    <row r="165" spans="1:9" x14ac:dyDescent="0.25">
      <c r="A165" s="86" t="str">
        <f t="shared" si="2"/>
        <v>EPANUTIN 30 mg/5 ml, suspension buvableNominativeSans objet : ATUn</v>
      </c>
      <c r="B165" s="93" t="s">
        <v>794</v>
      </c>
      <c r="C165" s="99" t="s">
        <v>795</v>
      </c>
      <c r="D165" s="100" t="s">
        <v>796</v>
      </c>
      <c r="E165" s="49" t="s">
        <v>38</v>
      </c>
      <c r="F165" s="100" t="s">
        <v>51</v>
      </c>
      <c r="G165" s="100" t="s">
        <v>44</v>
      </c>
      <c r="H165" s="102">
        <v>3400893000861</v>
      </c>
      <c r="I165" s="98"/>
    </row>
    <row r="166" spans="1:9" ht="25.5" x14ac:dyDescent="0.25">
      <c r="A166" s="86" t="str">
        <f t="shared" si="2"/>
        <v>EPHEDRINE HYDROCHLORIDE 15 mg, compriméNominativeMyasthénie congénitale (notamment avec mutation DOK7),Et réfractaire à la 3.4- DAP</v>
      </c>
      <c r="B166" s="93" t="s">
        <v>797</v>
      </c>
      <c r="C166" s="104" t="s">
        <v>798</v>
      </c>
      <c r="D166" s="100" t="s">
        <v>799</v>
      </c>
      <c r="E166" s="49" t="s">
        <v>38</v>
      </c>
      <c r="F166" s="49" t="s">
        <v>408</v>
      </c>
      <c r="G166" s="100" t="s">
        <v>44</v>
      </c>
      <c r="H166" s="102">
        <v>3400893555552</v>
      </c>
      <c r="I166" s="98"/>
    </row>
    <row r="167" spans="1:9" ht="127.5" x14ac:dyDescent="0.25">
      <c r="A167" s="86" t="str">
        <f t="shared" si="2"/>
        <v>EPIDIOLEX 100 mg/ml, solution oraleNominativeTraitement adjuvant des convulsions associées au syndrome de Lennox-Gastaut (SLG) ou au syndrome de Dravet (SD) en association avec du clobazam, chez les patients de 2 ans et plus, Après échec des traitements antérieurs, Et en association à au moins un traitement antiépileptique indiqué dans le syndrome de Lennox-Gastaut (notamment valproate, felbamate, lamotrigine, rufinamide, topiramate) ou le syndrome de Dravet  (notamment stiripentol).Absence d’hypersensibilité connue ou suspectée aux cannabinoides.Chez les femmes en âge de procréer : mise en place d’une contraception efficace</v>
      </c>
      <c r="B167" s="93" t="s">
        <v>800</v>
      </c>
      <c r="C167" s="104" t="s">
        <v>801</v>
      </c>
      <c r="D167" s="100" t="s">
        <v>802</v>
      </c>
      <c r="E167" s="49" t="s">
        <v>38</v>
      </c>
      <c r="F167" s="105" t="s">
        <v>803</v>
      </c>
      <c r="G167" s="100" t="s">
        <v>44</v>
      </c>
      <c r="H167" s="102">
        <v>3400894316411</v>
      </c>
      <c r="I167" s="98"/>
    </row>
    <row r="168" spans="1:9" x14ac:dyDescent="0.25">
      <c r="A168" s="86" t="str">
        <f t="shared" si="2"/>
        <v>EPJEVY 100 mg, géluleNominativeSans objet : ATUn</v>
      </c>
      <c r="B168" s="93" t="s">
        <v>804</v>
      </c>
      <c r="C168" s="99" t="s">
        <v>805</v>
      </c>
      <c r="D168" s="100" t="s">
        <v>806</v>
      </c>
      <c r="E168" s="49" t="s">
        <v>38</v>
      </c>
      <c r="F168" s="100" t="s">
        <v>51</v>
      </c>
      <c r="G168" s="100" t="s">
        <v>44</v>
      </c>
      <c r="H168" s="102">
        <v>3400894430872</v>
      </c>
      <c r="I168" s="98"/>
    </row>
    <row r="169" spans="1:9" x14ac:dyDescent="0.25">
      <c r="A169" s="86" t="str">
        <f t="shared" si="2"/>
        <v>ERDAFITINIB 3 mg, compriméNominativeSans objet : ATUn</v>
      </c>
      <c r="B169" s="93" t="s">
        <v>807</v>
      </c>
      <c r="C169" s="99" t="s">
        <v>808</v>
      </c>
      <c r="D169" s="100" t="s">
        <v>809</v>
      </c>
      <c r="E169" s="49" t="s">
        <v>38</v>
      </c>
      <c r="F169" s="101" t="s">
        <v>51</v>
      </c>
      <c r="G169" s="100" t="s">
        <v>44</v>
      </c>
      <c r="H169" s="102">
        <v>3400894341772</v>
      </c>
      <c r="I169" s="98"/>
    </row>
    <row r="170" spans="1:9" x14ac:dyDescent="0.25">
      <c r="A170" s="86" t="str">
        <f t="shared" si="2"/>
        <v>ERDAFITINIB 4 mg, compriméNominativeSans objet : ATUn</v>
      </c>
      <c r="B170" s="93" t="s">
        <v>810</v>
      </c>
      <c r="C170" s="99" t="s">
        <v>811</v>
      </c>
      <c r="D170" s="100" t="s">
        <v>809</v>
      </c>
      <c r="E170" s="49" t="s">
        <v>38</v>
      </c>
      <c r="F170" s="101" t="s">
        <v>51</v>
      </c>
      <c r="G170" s="100" t="s">
        <v>44</v>
      </c>
      <c r="H170" s="102">
        <v>3400894341833</v>
      </c>
      <c r="I170" s="98"/>
    </row>
    <row r="171" spans="1:9" x14ac:dyDescent="0.25">
      <c r="A171" s="86" t="str">
        <f t="shared" si="2"/>
        <v>ERDAFITINIB 5 mg, compriméNominativeSans objet : ATUn</v>
      </c>
      <c r="B171" s="93" t="s">
        <v>812</v>
      </c>
      <c r="C171" s="99" t="s">
        <v>813</v>
      </c>
      <c r="D171" s="100" t="s">
        <v>809</v>
      </c>
      <c r="E171" s="49" t="s">
        <v>38</v>
      </c>
      <c r="F171" s="101" t="s">
        <v>51</v>
      </c>
      <c r="G171" s="100" t="s">
        <v>44</v>
      </c>
      <c r="H171" s="102">
        <v>3400894342083</v>
      </c>
      <c r="I171" s="98"/>
    </row>
    <row r="172" spans="1:9" x14ac:dyDescent="0.25">
      <c r="A172" s="86" t="str">
        <f t="shared" si="2"/>
        <v>ERLEADA® 60 mg comprimés pelliculésdispositif pèrenneSans objet : ATUn</v>
      </c>
      <c r="B172" s="93" t="s">
        <v>814</v>
      </c>
      <c r="C172" s="99" t="s">
        <v>815</v>
      </c>
      <c r="D172" s="100" t="s">
        <v>816</v>
      </c>
      <c r="E172" s="117" t="s">
        <v>25</v>
      </c>
      <c r="F172" s="101" t="s">
        <v>51</v>
      </c>
      <c r="G172" s="100" t="s">
        <v>44</v>
      </c>
      <c r="H172" s="102"/>
      <c r="I172" s="98"/>
    </row>
    <row r="173" spans="1:9" ht="38.25" x14ac:dyDescent="0.25">
      <c r="A173" s="86" t="str">
        <f t="shared" si="2"/>
        <v>ERLEADA® 60 mg comprimés pelliculésdispositif pèrenneLe traitement des hommes atteints d’un cancer de la prostate résistant à la castration non métastatique (nmCRPC) avec un temps de doublement du taux de PSA inférieur ou égal à 10 mois</v>
      </c>
      <c r="B173" s="93" t="s">
        <v>817</v>
      </c>
      <c r="C173" s="99" t="s">
        <v>815</v>
      </c>
      <c r="D173" s="100" t="s">
        <v>816</v>
      </c>
      <c r="E173" s="117" t="s">
        <v>25</v>
      </c>
      <c r="F173" s="101" t="s">
        <v>75</v>
      </c>
      <c r="G173" s="100" t="s">
        <v>74</v>
      </c>
      <c r="H173" s="102"/>
      <c r="I173" s="98"/>
    </row>
    <row r="174" spans="1:9" x14ac:dyDescent="0.25">
      <c r="A174" s="86" t="str">
        <f t="shared" si="2"/>
        <v>ESKETAMINE 28 mg, solution pour pulvérisation nasaleNominativeSans objet : ATUn</v>
      </c>
      <c r="B174" s="93" t="s">
        <v>818</v>
      </c>
      <c r="C174" s="99" t="s">
        <v>819</v>
      </c>
      <c r="D174" s="100" t="s">
        <v>820</v>
      </c>
      <c r="E174" s="49" t="s">
        <v>38</v>
      </c>
      <c r="F174" s="100" t="s">
        <v>51</v>
      </c>
      <c r="G174" s="100" t="s">
        <v>44</v>
      </c>
      <c r="H174" s="97">
        <v>3400894514251</v>
      </c>
      <c r="I174" s="98"/>
    </row>
    <row r="175" spans="1:9" ht="102" x14ac:dyDescent="0.25">
      <c r="A175" s="86" t="str">
        <f t="shared" si="2"/>
        <v>ESKETAMINE JANSSEN 28 mg, solution pour pulvérisation nasaleCohorteTraitement des épisodes dépressifs caractérisés résistants n'ayant pas répondu à au moins deux antidépresseurs différents de deux classes différentes au cours de l'épisode dépressif actuel modéré à sévère, chez des adultes présentant une contre-indication à l’électroconvulsivothérapie (ECT) ou n’ayant pas accès à l’ECT ou étant résistants à l’ECT ou ayant refusé l’ECT. ESKETAMINE JANSSEN doit être co-administré avec un nouvel antidépresseur (AD) par voie orale.</v>
      </c>
      <c r="B175" s="93" t="s">
        <v>821</v>
      </c>
      <c r="C175" s="99" t="s">
        <v>822</v>
      </c>
      <c r="D175" s="100" t="s">
        <v>820</v>
      </c>
      <c r="E175" s="49" t="s">
        <v>35</v>
      </c>
      <c r="F175" s="100" t="s">
        <v>823</v>
      </c>
      <c r="G175" s="100" t="s">
        <v>271</v>
      </c>
      <c r="H175" s="102">
        <v>3400894514251</v>
      </c>
      <c r="I175" s="98"/>
    </row>
    <row r="176" spans="1:9" x14ac:dyDescent="0.25">
      <c r="A176" s="86" t="str">
        <f t="shared" si="2"/>
        <v>ETIDRONATE 200 mg, compriméNominativeSans objet : ATUn</v>
      </c>
      <c r="B176" s="93" t="s">
        <v>824</v>
      </c>
      <c r="C176" s="99" t="s">
        <v>825</v>
      </c>
      <c r="D176" s="100" t="s">
        <v>826</v>
      </c>
      <c r="E176" s="49" t="s">
        <v>38</v>
      </c>
      <c r="F176" s="101" t="s">
        <v>51</v>
      </c>
      <c r="G176" s="100" t="s">
        <v>44</v>
      </c>
      <c r="H176" s="102">
        <v>3400892424149</v>
      </c>
      <c r="I176" s="98"/>
    </row>
    <row r="177" spans="1:9" x14ac:dyDescent="0.25">
      <c r="A177" s="86" t="str">
        <f t="shared" si="2"/>
        <v>ETIDRONATE 400 mg, compriméNominativeSans objet : ATUn</v>
      </c>
      <c r="B177" s="93" t="s">
        <v>827</v>
      </c>
      <c r="C177" s="99" t="s">
        <v>828</v>
      </c>
      <c r="D177" s="100" t="s">
        <v>826</v>
      </c>
      <c r="E177" s="49" t="s">
        <v>38</v>
      </c>
      <c r="F177" s="101" t="s">
        <v>51</v>
      </c>
      <c r="G177" s="100" t="s">
        <v>44</v>
      </c>
      <c r="H177" s="102">
        <v>3400892364544</v>
      </c>
      <c r="I177" s="98"/>
    </row>
    <row r="178" spans="1:9" x14ac:dyDescent="0.25">
      <c r="A178" s="86" t="str">
        <f t="shared" si="2"/>
        <v>EVRENZO 20 mg, compriméNominativeSans objet : ATUn</v>
      </c>
      <c r="B178" s="93" t="s">
        <v>829</v>
      </c>
      <c r="C178" s="99" t="s">
        <v>830</v>
      </c>
      <c r="D178" s="100" t="s">
        <v>831</v>
      </c>
      <c r="E178" s="49" t="s">
        <v>38</v>
      </c>
      <c r="F178" s="100" t="s">
        <v>51</v>
      </c>
      <c r="G178" s="100" t="s">
        <v>44</v>
      </c>
      <c r="H178" s="97">
        <v>3400894555414</v>
      </c>
      <c r="I178" s="98"/>
    </row>
    <row r="179" spans="1:9" x14ac:dyDescent="0.25">
      <c r="A179" s="86" t="str">
        <f t="shared" si="2"/>
        <v>EVRENZO 50 mg, compriméNominativeSans objet : ATUn</v>
      </c>
      <c r="B179" s="93" t="s">
        <v>832</v>
      </c>
      <c r="C179" s="99" t="s">
        <v>833</v>
      </c>
      <c r="D179" s="100" t="s">
        <v>831</v>
      </c>
      <c r="E179" s="49" t="s">
        <v>38</v>
      </c>
      <c r="F179" s="100" t="s">
        <v>51</v>
      </c>
      <c r="G179" s="100" t="s">
        <v>44</v>
      </c>
      <c r="H179" s="97">
        <v>3400894555582</v>
      </c>
      <c r="I179" s="98"/>
    </row>
    <row r="180" spans="1:9" x14ac:dyDescent="0.25">
      <c r="A180" s="86" t="str">
        <f t="shared" si="2"/>
        <v>FARYDAK® 10 mg, géluledispositif pèrenneSans objet : ATUn</v>
      </c>
      <c r="B180" s="93" t="s">
        <v>834</v>
      </c>
      <c r="C180" s="99" t="s">
        <v>76</v>
      </c>
      <c r="D180" s="100" t="s">
        <v>835</v>
      </c>
      <c r="E180" s="117" t="s">
        <v>25</v>
      </c>
      <c r="F180" s="101" t="s">
        <v>51</v>
      </c>
      <c r="G180" s="100" t="s">
        <v>44</v>
      </c>
      <c r="H180" s="102"/>
      <c r="I180" s="98"/>
    </row>
    <row r="181" spans="1:9" ht="63.75" x14ac:dyDescent="0.25">
      <c r="A181" s="86" t="str">
        <f t="shared" si="2"/>
        <v>FARYDAK® 10 mg, géluledispositif pèrenneEn association avec le bortézomib et la dexaméthasone, est indiqué pour le traitement des patients adultes atteints de myélome multiple en rechute et/ou réfractaire ayant déjà reçu au moins deux lignes de traitement antérieur incluant du bortézomib et un agent immunomodulateur.</v>
      </c>
      <c r="B181" s="93" t="s">
        <v>836</v>
      </c>
      <c r="C181" s="99" t="s">
        <v>76</v>
      </c>
      <c r="D181" s="100" t="s">
        <v>835</v>
      </c>
      <c r="E181" s="117" t="s">
        <v>25</v>
      </c>
      <c r="F181" s="101" t="s">
        <v>78</v>
      </c>
      <c r="G181" s="100" t="s">
        <v>77</v>
      </c>
      <c r="H181" s="102"/>
      <c r="I181" s="98"/>
    </row>
    <row r="182" spans="1:9" x14ac:dyDescent="0.25">
      <c r="A182" s="86" t="str">
        <f t="shared" si="2"/>
        <v>FARYDAK® 15 mg, géluledispositif pèrenneSans objet : ATUn</v>
      </c>
      <c r="B182" s="93" t="s">
        <v>837</v>
      </c>
      <c r="C182" s="99" t="s">
        <v>79</v>
      </c>
      <c r="D182" s="100" t="s">
        <v>835</v>
      </c>
      <c r="E182" s="117" t="s">
        <v>25</v>
      </c>
      <c r="F182" s="101" t="s">
        <v>51</v>
      </c>
      <c r="G182" s="100" t="s">
        <v>44</v>
      </c>
      <c r="H182" s="102"/>
      <c r="I182" s="98"/>
    </row>
    <row r="183" spans="1:9" ht="63.75" x14ac:dyDescent="0.25">
      <c r="A183" s="86" t="str">
        <f t="shared" si="2"/>
        <v>FARYDAK® 15 mg, géluledispositif pèrenneEn association avec le bortézomib et la dexaméthasone, est indiqué pour le traitement des patients adultes atteints de myélome multiple en rechute et/ou réfractaire ayant déjà reçu au moins deux lignes de traitement antérieur incluant du bortézomib et un agent immunomodulateur.</v>
      </c>
      <c r="B183" s="93" t="s">
        <v>838</v>
      </c>
      <c r="C183" s="99" t="s">
        <v>79</v>
      </c>
      <c r="D183" s="100" t="s">
        <v>835</v>
      </c>
      <c r="E183" s="117" t="s">
        <v>25</v>
      </c>
      <c r="F183" s="101" t="s">
        <v>78</v>
      </c>
      <c r="G183" s="100" t="s">
        <v>77</v>
      </c>
      <c r="H183" s="102"/>
      <c r="I183" s="98"/>
    </row>
    <row r="184" spans="1:9" x14ac:dyDescent="0.25">
      <c r="A184" s="86" t="str">
        <f t="shared" si="2"/>
        <v>FARYDAK® 20 mg, géluledispositif pèrenneSans objet : ATUn</v>
      </c>
      <c r="B184" s="93" t="s">
        <v>839</v>
      </c>
      <c r="C184" s="99" t="s">
        <v>80</v>
      </c>
      <c r="D184" s="100" t="s">
        <v>835</v>
      </c>
      <c r="E184" s="117" t="s">
        <v>25</v>
      </c>
      <c r="F184" s="101" t="s">
        <v>51</v>
      </c>
      <c r="G184" s="100" t="s">
        <v>44</v>
      </c>
      <c r="H184" s="102"/>
      <c r="I184" s="98"/>
    </row>
    <row r="185" spans="1:9" ht="63.75" x14ac:dyDescent="0.25">
      <c r="A185" s="86" t="str">
        <f t="shared" si="2"/>
        <v>FARYDAK® 20 mg, géluledispositif pèrenneEn association avec le bortézomib et la dexaméthasone, est indiqué pour le traitement des patients adultes atteints de myélome multiple en rechute et/ou réfractaire ayant déjà reçu au moins deux lignes de traitement antérieur incluant du bortézomib et un agent immunomodulateur.</v>
      </c>
      <c r="B185" s="93" t="s">
        <v>840</v>
      </c>
      <c r="C185" s="99" t="s">
        <v>80</v>
      </c>
      <c r="D185" s="100" t="s">
        <v>835</v>
      </c>
      <c r="E185" s="117" t="s">
        <v>25</v>
      </c>
      <c r="F185" s="101" t="s">
        <v>78</v>
      </c>
      <c r="G185" s="100" t="s">
        <v>77</v>
      </c>
      <c r="H185" s="102"/>
      <c r="I185" s="98"/>
    </row>
    <row r="186" spans="1:9" ht="33" customHeight="1" x14ac:dyDescent="0.25">
      <c r="A186" s="86" t="str">
        <f t="shared" si="2"/>
        <v>FAVIREPT, solution injectableNominativeSans objet : ATUn</v>
      </c>
      <c r="B186" s="93" t="s">
        <v>841</v>
      </c>
      <c r="C186" s="99" t="s">
        <v>842</v>
      </c>
      <c r="D186" s="100" t="s">
        <v>843</v>
      </c>
      <c r="E186" s="49" t="s">
        <v>38</v>
      </c>
      <c r="F186" s="101" t="s">
        <v>51</v>
      </c>
      <c r="G186" s="100" t="s">
        <v>44</v>
      </c>
      <c r="H186" s="102">
        <v>3400894396024</v>
      </c>
      <c r="I186" s="98"/>
    </row>
    <row r="187" spans="1:9" x14ac:dyDescent="0.25">
      <c r="A187" s="86" t="str">
        <f t="shared" si="2"/>
        <v>FOSTEMSAVIR 600 mg, comprimé à libération prolongéeNominativeSans objet : ATUn</v>
      </c>
      <c r="B187" s="93" t="s">
        <v>844</v>
      </c>
      <c r="C187" s="99" t="s">
        <v>845</v>
      </c>
      <c r="D187" s="100" t="s">
        <v>846</v>
      </c>
      <c r="E187" s="49" t="s">
        <v>38</v>
      </c>
      <c r="F187" s="100" t="s">
        <v>51</v>
      </c>
      <c r="G187" s="100" t="s">
        <v>44</v>
      </c>
      <c r="H187" s="97">
        <v>3400894537083</v>
      </c>
      <c r="I187" s="98"/>
    </row>
    <row r="188" spans="1:9" ht="25.5" x14ac:dyDescent="0.25">
      <c r="A188" s="86" t="str">
        <f t="shared" si="2"/>
        <v>FURADANTIN OU NITROFURANTOINE 5 mg/ml, solution buvableNominativeSans objet : ATUn</v>
      </c>
      <c r="B188" s="93" t="s">
        <v>847</v>
      </c>
      <c r="C188" s="99" t="s">
        <v>848</v>
      </c>
      <c r="D188" s="100" t="s">
        <v>849</v>
      </c>
      <c r="E188" s="49" t="s">
        <v>38</v>
      </c>
      <c r="F188" s="100" t="s">
        <v>51</v>
      </c>
      <c r="G188" s="100" t="s">
        <v>44</v>
      </c>
      <c r="H188" s="102">
        <v>3400893208120</v>
      </c>
      <c r="I188" s="98"/>
    </row>
    <row r="189" spans="1:9" x14ac:dyDescent="0.25">
      <c r="A189" s="86" t="str">
        <f t="shared" si="2"/>
        <v>GILTERITINIB 40 mg, comprimé pelliculéNominativeSans objet : ATUn</v>
      </c>
      <c r="B189" s="93" t="s">
        <v>850</v>
      </c>
      <c r="C189" s="99" t="s">
        <v>851</v>
      </c>
      <c r="D189" s="100" t="s">
        <v>852</v>
      </c>
      <c r="E189" s="49" t="s">
        <v>38</v>
      </c>
      <c r="F189" s="101" t="s">
        <v>51</v>
      </c>
      <c r="G189" s="100" t="s">
        <v>44</v>
      </c>
      <c r="H189" s="102">
        <v>3400894475019</v>
      </c>
      <c r="I189" s="98"/>
    </row>
    <row r="190" spans="1:9" ht="51" x14ac:dyDescent="0.25">
      <c r="A190" s="86" t="str">
        <f t="shared" si="2"/>
        <v>GILTERITINIB 40 mg, comprimé pelliculéCohorteTraitement des adultes présentant une leucémie aiguë myéloïde (LAM) en rechute à partir de la 3ème ligne, ou à partir de la 2ème ligne chez les adultes non éligibles à une chimiothérapie intensive de rattrapage, ou réfractaire, porteurs d’une mutation du gène FLT3</v>
      </c>
      <c r="B190" s="93" t="s">
        <v>853</v>
      </c>
      <c r="C190" s="99" t="s">
        <v>851</v>
      </c>
      <c r="D190" s="100" t="s">
        <v>852</v>
      </c>
      <c r="E190" s="49" t="s">
        <v>35</v>
      </c>
      <c r="F190" s="100" t="s">
        <v>854</v>
      </c>
      <c r="G190" s="100" t="s">
        <v>222</v>
      </c>
      <c r="H190" s="102">
        <v>3400894475019</v>
      </c>
      <c r="I190" s="98"/>
    </row>
    <row r="191" spans="1:9" ht="25.5" x14ac:dyDescent="0.25">
      <c r="A191" s="86" t="str">
        <f t="shared" si="2"/>
        <v>GRASPA, suspension injectableNominativeSans objet : ATUn</v>
      </c>
      <c r="B191" s="93" t="s">
        <v>855</v>
      </c>
      <c r="C191" s="99" t="s">
        <v>856</v>
      </c>
      <c r="D191" s="100" t="s">
        <v>857</v>
      </c>
      <c r="E191" s="49" t="s">
        <v>38</v>
      </c>
      <c r="F191" s="101" t="s">
        <v>51</v>
      </c>
      <c r="G191" s="100" t="s">
        <v>44</v>
      </c>
      <c r="H191" s="102">
        <v>3400894396192</v>
      </c>
      <c r="I191" s="98"/>
    </row>
    <row r="192" spans="1:9" ht="25.5" x14ac:dyDescent="0.25">
      <c r="A192" s="86" t="str">
        <f t="shared" si="2"/>
        <v>GS 101 0,86 mg/ml, collyre en solution, en récipient unidoseNominativeNéovascularisation cornéenne</v>
      </c>
      <c r="B192" s="93" t="s">
        <v>858</v>
      </c>
      <c r="C192" s="99" t="s">
        <v>859</v>
      </c>
      <c r="D192" s="100" t="s">
        <v>860</v>
      </c>
      <c r="E192" s="49" t="s">
        <v>38</v>
      </c>
      <c r="F192" s="105" t="s">
        <v>377</v>
      </c>
      <c r="G192" s="100" t="s">
        <v>44</v>
      </c>
      <c r="H192" s="102">
        <v>3400893854969</v>
      </c>
      <c r="I192" s="98"/>
    </row>
    <row r="193" spans="1:9" ht="25.5" x14ac:dyDescent="0.25">
      <c r="A193" s="86" t="str">
        <f t="shared" si="2"/>
        <v>GS010, suspension injectableNominativeSans objet : ATUn</v>
      </c>
      <c r="B193" s="93" t="s">
        <v>861</v>
      </c>
      <c r="C193" s="99" t="s">
        <v>862</v>
      </c>
      <c r="D193" s="100" t="s">
        <v>863</v>
      </c>
      <c r="E193" s="49" t="s">
        <v>38</v>
      </c>
      <c r="F193" s="100" t="s">
        <v>51</v>
      </c>
      <c r="G193" s="100" t="s">
        <v>44</v>
      </c>
      <c r="H193" s="97">
        <v>3400894554172</v>
      </c>
      <c r="I193" s="98"/>
    </row>
    <row r="194" spans="1:9" x14ac:dyDescent="0.25">
      <c r="A194" s="86" t="str">
        <f t="shared" si="2"/>
        <v>GUTRON 10 mg/ml, solution buvable en gouttesNominativeSans objet : ATUn</v>
      </c>
      <c r="B194" s="93" t="s">
        <v>864</v>
      </c>
      <c r="C194" s="99" t="s">
        <v>865</v>
      </c>
      <c r="D194" s="100" t="s">
        <v>866</v>
      </c>
      <c r="E194" s="49" t="s">
        <v>38</v>
      </c>
      <c r="F194" s="100" t="s">
        <v>51</v>
      </c>
      <c r="G194" s="100" t="s">
        <v>44</v>
      </c>
      <c r="H194" s="102">
        <v>3400894316930</v>
      </c>
      <c r="I194" s="98"/>
    </row>
    <row r="195" spans="1:9" ht="25.5" x14ac:dyDescent="0.25">
      <c r="A195" s="86" t="str">
        <f t="shared" ref="A195:A258" si="3">CONCATENATE(C195,E195,F195)</f>
        <v>HAEMATE P 1000 IU, poudre et solvant pour solution injectableNominativeInduction de tolérance immune en cas d’échec ou d’intolérance aux autres traitements de la même classe</v>
      </c>
      <c r="B195" s="93" t="s">
        <v>867</v>
      </c>
      <c r="C195" s="104" t="s">
        <v>868</v>
      </c>
      <c r="D195" s="100" t="s">
        <v>869</v>
      </c>
      <c r="E195" s="49" t="s">
        <v>38</v>
      </c>
      <c r="F195" s="105" t="s">
        <v>355</v>
      </c>
      <c r="G195" s="100" t="s">
        <v>44</v>
      </c>
      <c r="H195" s="102">
        <v>3400892990934</v>
      </c>
      <c r="I195" s="98"/>
    </row>
    <row r="196" spans="1:9" ht="25.5" x14ac:dyDescent="0.25">
      <c r="A196" s="86" t="str">
        <f t="shared" si="3"/>
        <v>HEMLIBRA® 150 mg/mL solution injectabledispositif pèrennepatients atteints d'hémophilie A (déficit congénital en facteur VIII) avec inhibiteurs anti-facteur VIII</v>
      </c>
      <c r="B196" s="93" t="s">
        <v>870</v>
      </c>
      <c r="C196" s="104" t="s">
        <v>82</v>
      </c>
      <c r="D196" s="100" t="s">
        <v>871</v>
      </c>
      <c r="E196" s="117" t="s">
        <v>25</v>
      </c>
      <c r="F196" s="101" t="s">
        <v>383</v>
      </c>
      <c r="G196" s="100" t="s">
        <v>44</v>
      </c>
      <c r="H196" s="102"/>
      <c r="I196" s="98"/>
    </row>
    <row r="197" spans="1:9" ht="25.5" x14ac:dyDescent="0.25">
      <c r="A197" s="86" t="str">
        <f t="shared" si="3"/>
        <v>HEMLIBRA® 150 mg/mL solution injectabledispositif pèrennepatients atteints d'hémophilie A sévère (déficit congénital en facteur VIII, FVIII &lt; 1 %) sans inhibiteur anti-facteur VIII</v>
      </c>
      <c r="B197" s="93" t="s">
        <v>872</v>
      </c>
      <c r="C197" s="104" t="s">
        <v>82</v>
      </c>
      <c r="D197" s="100" t="s">
        <v>871</v>
      </c>
      <c r="E197" s="117" t="s">
        <v>25</v>
      </c>
      <c r="F197" s="101" t="s">
        <v>384</v>
      </c>
      <c r="G197" s="100" t="s">
        <v>44</v>
      </c>
      <c r="H197" s="102"/>
      <c r="I197" s="98"/>
    </row>
    <row r="198" spans="1:9" ht="25.5" x14ac:dyDescent="0.25">
      <c r="A198" s="86" t="str">
        <f t="shared" si="3"/>
        <v>HEMLIBRA® 30 mg/mL solution injectable
dispositif pèrennepatients atteints d'hémophilie A (déficit congénital en facteur VIII) avec inhibiteurs anti-facteur VIII</v>
      </c>
      <c r="B198" s="93" t="s">
        <v>873</v>
      </c>
      <c r="C198" s="99" t="s">
        <v>81</v>
      </c>
      <c r="D198" s="100" t="s">
        <v>871</v>
      </c>
      <c r="E198" s="117" t="s">
        <v>25</v>
      </c>
      <c r="F198" s="101" t="s">
        <v>383</v>
      </c>
      <c r="G198" s="100" t="s">
        <v>44</v>
      </c>
      <c r="H198" s="102"/>
      <c r="I198" s="98"/>
    </row>
    <row r="199" spans="1:9" ht="25.5" x14ac:dyDescent="0.25">
      <c r="A199" s="86" t="str">
        <f t="shared" si="3"/>
        <v>HEMLIBRA® 30 mg/mL solution injectable
dispositif pèrennepatients atteints d'hémophilie A sévère (déficit congénital en facteur VIII, FVIII &lt; 1 %) sans inhibiteur anti-facteur VIII</v>
      </c>
      <c r="B199" s="93" t="s">
        <v>874</v>
      </c>
      <c r="C199" s="99" t="s">
        <v>81</v>
      </c>
      <c r="D199" s="100" t="s">
        <v>871</v>
      </c>
      <c r="E199" s="117" t="s">
        <v>25</v>
      </c>
      <c r="F199" s="101" t="s">
        <v>384</v>
      </c>
      <c r="G199" s="100" t="s">
        <v>44</v>
      </c>
      <c r="H199" s="102"/>
      <c r="I199" s="98"/>
    </row>
    <row r="200" spans="1:9" x14ac:dyDescent="0.25">
      <c r="A200" s="86" t="str">
        <f t="shared" si="3"/>
        <v>HEXALEN 50 mg, géluleNominativeCancer de l'ovaire,En traitement de 2ème  ligne</v>
      </c>
      <c r="B200" s="93" t="s">
        <v>875</v>
      </c>
      <c r="C200" s="99" t="s">
        <v>876</v>
      </c>
      <c r="D200" s="100" t="s">
        <v>877</v>
      </c>
      <c r="E200" s="49" t="s">
        <v>38</v>
      </c>
      <c r="F200" s="108" t="s">
        <v>332</v>
      </c>
      <c r="G200" s="100" t="s">
        <v>44</v>
      </c>
      <c r="H200" s="102">
        <v>3400893555613</v>
      </c>
      <c r="I200" s="98"/>
    </row>
    <row r="201" spans="1:9" ht="25.5" x14ac:dyDescent="0.25">
      <c r="A201" s="86" t="str">
        <f t="shared" si="3"/>
        <v>HUMATIN 125 mg, solution buvableNominativeSans objet : ATUn</v>
      </c>
      <c r="B201" s="93" t="s">
        <v>878</v>
      </c>
      <c r="C201" s="99" t="s">
        <v>879</v>
      </c>
      <c r="D201" s="100" t="s">
        <v>880</v>
      </c>
      <c r="E201" s="49" t="s">
        <v>38</v>
      </c>
      <c r="F201" s="100" t="s">
        <v>51</v>
      </c>
      <c r="G201" s="100" t="s">
        <v>44</v>
      </c>
      <c r="H201" s="102">
        <v>3400892995618</v>
      </c>
      <c r="I201" s="98"/>
    </row>
    <row r="202" spans="1:9" ht="25.5" x14ac:dyDescent="0.25">
      <c r="A202" s="86" t="str">
        <f t="shared" si="3"/>
        <v>HUMATIN 250 mg, géluleNominativeSans objet : ATUn</v>
      </c>
      <c r="B202" s="93" t="s">
        <v>881</v>
      </c>
      <c r="C202" s="99" t="s">
        <v>882</v>
      </c>
      <c r="D202" s="100" t="s">
        <v>880</v>
      </c>
      <c r="E202" s="49" t="s">
        <v>38</v>
      </c>
      <c r="F202" s="100" t="s">
        <v>51</v>
      </c>
      <c r="G202" s="100" t="s">
        <v>44</v>
      </c>
      <c r="H202" s="102">
        <v>3400890446778</v>
      </c>
      <c r="I202" s="98"/>
    </row>
    <row r="203" spans="1:9" ht="25.5" x14ac:dyDescent="0.25">
      <c r="A203" s="86" t="str">
        <f t="shared" si="3"/>
        <v>HUMULIN REGULAR 500 UI/ml, suspension injectableNominativeDiabète Insulino Dépendant avec insulino résistance sévère En cas d’échec à Umuline Rapide 100 UI/ml</v>
      </c>
      <c r="B203" s="93" t="s">
        <v>883</v>
      </c>
      <c r="C203" s="104" t="s">
        <v>884</v>
      </c>
      <c r="D203" s="100" t="s">
        <v>885</v>
      </c>
      <c r="E203" s="49" t="s">
        <v>38</v>
      </c>
      <c r="F203" s="105" t="s">
        <v>342</v>
      </c>
      <c r="G203" s="100" t="s">
        <v>44</v>
      </c>
      <c r="H203" s="102">
        <v>3400892992655</v>
      </c>
      <c r="I203" s="98"/>
    </row>
    <row r="204" spans="1:9" ht="63.75" x14ac:dyDescent="0.25">
      <c r="A204" s="86" t="str">
        <f t="shared" si="3"/>
        <v>IDHIFA 100 mg, compriméNominativeLeucémie Aiguë Myéloïde en rechute ou réfractaire, IDH 2 positive, Patients en rechute cytologique confirmée, A partir de la A partir de la 2e  ligne pour les patients non éligibles à une chimiothérapie d’induction en vue d’une allogreffe (patients ayant reçu un agent hypométhylant), En monothérapie</v>
      </c>
      <c r="B204" s="93" t="s">
        <v>886</v>
      </c>
      <c r="C204" s="104" t="s">
        <v>887</v>
      </c>
      <c r="D204" s="100" t="s">
        <v>888</v>
      </c>
      <c r="E204" s="49" t="s">
        <v>38</v>
      </c>
      <c r="F204" s="118" t="s">
        <v>889</v>
      </c>
      <c r="G204" s="100" t="s">
        <v>44</v>
      </c>
      <c r="H204" s="102">
        <v>3400894363484</v>
      </c>
      <c r="I204" s="98"/>
    </row>
    <row r="205" spans="1:9" ht="102" x14ac:dyDescent="0.25">
      <c r="A205" s="86" t="str">
        <f t="shared" si="3"/>
        <v>IDHIFA 100 mg, compriméNominativeLeucémie Aiguë Myéloïde en rechute ou réfractaire, IDH 2 positive, Patients en rechute cytologique confirmée, A partir de la 3e  ligne pour les patients éligibles à une chimiothérapie d’induction en vue d’une allogreffe (patients ayant reçu une 1ère  ligne de traitement incluant un protocole d’induction à la greffe à base d’anthracycline + aracytine et une 2nde  ligne de traitement incluant un traitement de re-induction ou un agent hypométhylant), En monothérapie</v>
      </c>
      <c r="B205" s="93" t="s">
        <v>890</v>
      </c>
      <c r="C205" s="104" t="s">
        <v>887</v>
      </c>
      <c r="D205" s="100" t="s">
        <v>888</v>
      </c>
      <c r="E205" s="49" t="s">
        <v>38</v>
      </c>
      <c r="F205" s="118" t="s">
        <v>891</v>
      </c>
      <c r="G205" s="100" t="s">
        <v>44</v>
      </c>
      <c r="H205" s="102">
        <v>3400894363484</v>
      </c>
      <c r="I205" s="98"/>
    </row>
    <row r="206" spans="1:9" ht="76.5" x14ac:dyDescent="0.25">
      <c r="A206" s="86" t="str">
        <f t="shared" si="3"/>
        <v>IDHIFA 100 mg, compriméCohorteTraitement en monothérapie, des patients adultes avec un risque cytogénétique intermédiaire ou défavorable, atteints d’une leucémie aiguë myéloïde (LAM) en rechute hématologique ou réfractaire, présentant une mutation de l’enzyme isocitrate déshydrogénase-2 (IDH-2), non candidats à une allogreffe. Idhifa ne peut être indiqué qu’en l’absence d’alternative thérapeutique</v>
      </c>
      <c r="B206" s="93" t="s">
        <v>892</v>
      </c>
      <c r="C206" s="104" t="s">
        <v>887</v>
      </c>
      <c r="D206" s="100" t="s">
        <v>888</v>
      </c>
      <c r="E206" s="49" t="s">
        <v>35</v>
      </c>
      <c r="F206" s="100" t="s">
        <v>893</v>
      </c>
      <c r="G206" s="100" t="s">
        <v>269</v>
      </c>
      <c r="H206" s="102">
        <v>3400894363484</v>
      </c>
      <c r="I206" s="98"/>
    </row>
    <row r="207" spans="1:9" ht="63.75" x14ac:dyDescent="0.25">
      <c r="A207" s="86" t="str">
        <f t="shared" si="3"/>
        <v>IDHIFA 50 mg, compriméNominativeLeucémie Aiguë Myéloïde en rechute ou réfractaire, IDH 2 positive, Patients en rechute cytologique confirmée, A partir de la A partir de la 2e  ligne pour les patients non éligibles à une chimiothérapie d’induction en vue d’une allogreffe (patients ayant reçu un agent hypométhylant), En monothérapie</v>
      </c>
      <c r="B207" s="93" t="s">
        <v>894</v>
      </c>
      <c r="C207" s="104" t="s">
        <v>895</v>
      </c>
      <c r="D207" s="100" t="s">
        <v>888</v>
      </c>
      <c r="E207" s="49" t="s">
        <v>38</v>
      </c>
      <c r="F207" s="118" t="s">
        <v>889</v>
      </c>
      <c r="G207" s="100" t="s">
        <v>44</v>
      </c>
      <c r="H207" s="102">
        <v>3400894363545</v>
      </c>
      <c r="I207" s="98"/>
    </row>
    <row r="208" spans="1:9" ht="102" x14ac:dyDescent="0.25">
      <c r="A208" s="86" t="str">
        <f t="shared" si="3"/>
        <v>IDHIFA 50 mg, compriméNominativeLeucémie Aiguë Myéloïde en rechute ou réfractaire, IDH 2 positive, Patients en rechute cytologique confirmée, A partir de la 3e  ligne pour les patients éligibles à une chimiothérapie d’induction en vue d’une allogreffe (patients ayant reçu une 1ère  ligne de traitement incluant un protocole d’induction à la greffe à base d’anthracycline + aracytine et une 2nde  ligne de traitement incluant un traitement de re-induction ou un agent hypométhylant), En monothérapie</v>
      </c>
      <c r="B208" s="93" t="s">
        <v>896</v>
      </c>
      <c r="C208" s="104" t="s">
        <v>895</v>
      </c>
      <c r="D208" s="100" t="s">
        <v>888</v>
      </c>
      <c r="E208" s="49" t="s">
        <v>38</v>
      </c>
      <c r="F208" s="118" t="s">
        <v>891</v>
      </c>
      <c r="G208" s="100" t="s">
        <v>44</v>
      </c>
      <c r="H208" s="102">
        <v>3400894363545</v>
      </c>
      <c r="I208" s="98"/>
    </row>
    <row r="209" spans="1:9" ht="76.5" x14ac:dyDescent="0.25">
      <c r="A209" s="86" t="str">
        <f t="shared" si="3"/>
        <v>IDHIFA 50 mg, compriméCohorteTraitement en monothérapie, des patients adultes avec un risque cytogénétique intermédiaire ou défavorable, atteints d’une leucémie aiguë myéloïde (LAM) en rechute hématologique ou réfractaire, présentant une mutation de l’enzyme isocitrate déshydrogénase-2 (IDH-2), non candidats à une allogreffe. Idhifa ne peut être indiqué qu’en l’absence d’alternative thérapeutique</v>
      </c>
      <c r="B209" s="93" t="s">
        <v>897</v>
      </c>
      <c r="C209" s="104" t="s">
        <v>895</v>
      </c>
      <c r="D209" s="100" t="s">
        <v>888</v>
      </c>
      <c r="E209" s="49" t="s">
        <v>35</v>
      </c>
      <c r="F209" s="100" t="s">
        <v>893</v>
      </c>
      <c r="G209" s="100" t="s">
        <v>269</v>
      </c>
      <c r="H209" s="102">
        <v>3400894363545</v>
      </c>
      <c r="I209" s="98"/>
    </row>
    <row r="210" spans="1:9" x14ac:dyDescent="0.25">
      <c r="A210" s="86" t="str">
        <f t="shared" si="3"/>
        <v>IKERVIS® 1 mg/ml, collyre en émulsiondispositif pèrenneSans objet : ATUn</v>
      </c>
      <c r="B210" s="93" t="s">
        <v>898</v>
      </c>
      <c r="C210" s="104" t="s">
        <v>899</v>
      </c>
      <c r="D210" s="100" t="s">
        <v>900</v>
      </c>
      <c r="E210" s="117" t="s">
        <v>25</v>
      </c>
      <c r="F210" s="101" t="s">
        <v>51</v>
      </c>
      <c r="G210" s="100" t="s">
        <v>44</v>
      </c>
      <c r="H210" s="102"/>
      <c r="I210" s="98"/>
    </row>
    <row r="211" spans="1:9" ht="51" x14ac:dyDescent="0.25">
      <c r="A211" s="86" t="str">
        <f t="shared" si="3"/>
        <v>IKERVIS® 1 mg/ml, collyre en émulsiondispositif pèrenneTraitement de la kératoconjonctivite sèche chez des patients adultes présentant une kératite sévère ou des lésions de la cornée qui ne s’améliorent pas malgré l’instillation de substituts lacrymaux</v>
      </c>
      <c r="B211" s="93" t="s">
        <v>901</v>
      </c>
      <c r="C211" s="104" t="s">
        <v>899</v>
      </c>
      <c r="D211" s="100" t="s">
        <v>900</v>
      </c>
      <c r="E211" s="117" t="s">
        <v>25</v>
      </c>
      <c r="F211" s="101" t="s">
        <v>85</v>
      </c>
      <c r="G211" s="100" t="s">
        <v>84</v>
      </c>
      <c r="H211" s="102"/>
      <c r="I211" s="98"/>
    </row>
    <row r="212" spans="1:9" x14ac:dyDescent="0.25">
      <c r="A212" s="86" t="str">
        <f t="shared" si="3"/>
        <v>IMFINZI 50MG/ML, solution injectableNominativeSans objet : ATUn</v>
      </c>
      <c r="B212" s="93" t="s">
        <v>902</v>
      </c>
      <c r="C212" s="99" t="s">
        <v>903</v>
      </c>
      <c r="D212" s="100" t="s">
        <v>904</v>
      </c>
      <c r="E212" s="49" t="s">
        <v>38</v>
      </c>
      <c r="F212" s="101" t="s">
        <v>51</v>
      </c>
      <c r="G212" s="100" t="s">
        <v>44</v>
      </c>
      <c r="H212" s="102">
        <v>3400894334859</v>
      </c>
      <c r="I212" s="98"/>
    </row>
    <row r="213" spans="1:9" ht="25.5" x14ac:dyDescent="0.25">
      <c r="A213" s="86" t="str">
        <f t="shared" si="3"/>
        <v>IMFINZI® 50mg/ml, solution à diluer pour perfusiondispositif pèrenneSans objet : ATUn</v>
      </c>
      <c r="B213" s="93" t="s">
        <v>905</v>
      </c>
      <c r="C213" s="99" t="s">
        <v>906</v>
      </c>
      <c r="D213" s="100" t="s">
        <v>907</v>
      </c>
      <c r="E213" s="117" t="s">
        <v>25</v>
      </c>
      <c r="F213" s="101" t="s">
        <v>51</v>
      </c>
      <c r="G213" s="100" t="s">
        <v>44</v>
      </c>
      <c r="H213" s="102"/>
      <c r="I213" s="98"/>
    </row>
    <row r="214" spans="1:9" ht="51" x14ac:dyDescent="0.25">
      <c r="A214" s="86" t="str">
        <f t="shared" si="3"/>
        <v>IMFINZI® 50mg/ml, solution à diluer pour perfusiondispositif pèrenneLes patients adultes atteints d’un cancer du poumon non à petites cellules, localement avancé non résécable, ECOG &gt;1, dont la maladie n’a pas progressé après chimio-radiothérapie à base de platine</v>
      </c>
      <c r="B214" s="93" t="s">
        <v>908</v>
      </c>
      <c r="C214" s="99" t="s">
        <v>906</v>
      </c>
      <c r="D214" s="100" t="s">
        <v>907</v>
      </c>
      <c r="E214" s="117" t="s">
        <v>25</v>
      </c>
      <c r="F214" s="101" t="s">
        <v>88</v>
      </c>
      <c r="G214" s="100" t="s">
        <v>87</v>
      </c>
      <c r="H214" s="102"/>
      <c r="I214" s="98"/>
    </row>
    <row r="215" spans="1:9" ht="51" x14ac:dyDescent="0.25">
      <c r="A215" s="86" t="str">
        <f t="shared" si="3"/>
        <v xml:space="preserve">IMFINZI® 50mg/ml, solution à diluer pour perfusiondispositif pèrenneLes patients adultes atteints d’un cancer du poumon non à petites cellules, localement avancé non résécable, ECOG 0 ou 1, dont la maladie n’a pas progressé après chimio-radiothérapie séquentielle à base de platine. </v>
      </c>
      <c r="B215" s="93" t="s">
        <v>909</v>
      </c>
      <c r="C215" s="99" t="s">
        <v>906</v>
      </c>
      <c r="D215" s="100" t="s">
        <v>907</v>
      </c>
      <c r="E215" s="117" t="s">
        <v>25</v>
      </c>
      <c r="F215" s="101" t="s">
        <v>90</v>
      </c>
      <c r="G215" s="100" t="s">
        <v>89</v>
      </c>
      <c r="H215" s="102"/>
      <c r="I215" s="98"/>
    </row>
    <row r="216" spans="1:9" ht="51" x14ac:dyDescent="0.25">
      <c r="A216" s="86" t="str">
        <f t="shared" si="3"/>
        <v>IMFINZI® 50mg/ml, solution à diluer pour perfusiondispositif pèrenneTraitement des patients adultes atteints d’un cancer du poumon non à petites cellules, stade III non opérable, ECOG 0 ou 1, dont la maladie n’a pas progressé après chimio-radiothérapie concomitante à base de platine.</v>
      </c>
      <c r="B216" s="93" t="s">
        <v>910</v>
      </c>
      <c r="C216" s="99" t="s">
        <v>906</v>
      </c>
      <c r="D216" s="100" t="s">
        <v>907</v>
      </c>
      <c r="E216" s="117" t="s">
        <v>25</v>
      </c>
      <c r="F216" s="101" t="s">
        <v>92</v>
      </c>
      <c r="G216" s="100" t="s">
        <v>91</v>
      </c>
      <c r="H216" s="102"/>
      <c r="I216" s="98"/>
    </row>
    <row r="217" spans="1:9" ht="25.5" x14ac:dyDescent="0.25">
      <c r="A217" s="86" t="str">
        <f t="shared" si="3"/>
        <v>IMFINZI® 50mg/ml, solution à diluer pour perfusiondispositif pèrenneSans objet : ATUn</v>
      </c>
      <c r="B217" s="93" t="s">
        <v>905</v>
      </c>
      <c r="C217" s="99" t="s">
        <v>906</v>
      </c>
      <c r="D217" s="100" t="s">
        <v>907</v>
      </c>
      <c r="E217" s="117" t="s">
        <v>25</v>
      </c>
      <c r="F217" s="101" t="s">
        <v>51</v>
      </c>
      <c r="G217" s="100" t="s">
        <v>44</v>
      </c>
      <c r="H217" s="102"/>
      <c r="I217" s="98"/>
    </row>
    <row r="218" spans="1:9" ht="51" x14ac:dyDescent="0.25">
      <c r="A218" s="86" t="str">
        <f t="shared" si="3"/>
        <v>IMFINZI® 50mg/ml, solution à diluer pour perfusiondispositif pèrenneLes patients adultes atteints d’un cancer du poumon non à petites cellules, localement avancé non résécable, ECOG &gt;1, dont la maladie n’a pas progressé après chimio-radiothérapie à base de platine</v>
      </c>
      <c r="B218" s="93" t="s">
        <v>908</v>
      </c>
      <c r="C218" s="99" t="s">
        <v>906</v>
      </c>
      <c r="D218" s="100" t="s">
        <v>907</v>
      </c>
      <c r="E218" s="117" t="s">
        <v>25</v>
      </c>
      <c r="F218" s="101" t="s">
        <v>88</v>
      </c>
      <c r="G218" s="100" t="s">
        <v>87</v>
      </c>
      <c r="H218" s="102"/>
      <c r="I218" s="98"/>
    </row>
    <row r="219" spans="1:9" ht="51" x14ac:dyDescent="0.25">
      <c r="A219" s="86" t="str">
        <f t="shared" si="3"/>
        <v xml:space="preserve">IMFINZI® 50mg/ml, solution à diluer pour perfusiondispositif pèrenneLes patients adultes atteints d’un cancer du poumon non à petites cellules, localement avancé non résécable, ECOG 0 ou 1, dont la maladie n’a pas progressé après chimio-radiothérapie séquentielle à base de platine. </v>
      </c>
      <c r="B219" s="93" t="s">
        <v>909</v>
      </c>
      <c r="C219" s="99" t="s">
        <v>906</v>
      </c>
      <c r="D219" s="100" t="s">
        <v>907</v>
      </c>
      <c r="E219" s="117" t="s">
        <v>25</v>
      </c>
      <c r="F219" s="101" t="s">
        <v>90</v>
      </c>
      <c r="G219" s="100" t="s">
        <v>89</v>
      </c>
      <c r="H219" s="102"/>
      <c r="I219" s="98"/>
    </row>
    <row r="220" spans="1:9" ht="51" x14ac:dyDescent="0.25">
      <c r="A220" s="86" t="str">
        <f t="shared" si="3"/>
        <v>IMFINZI® 50mg/ml, solution à diluer pour perfusiondispositif pèrenneTraitement des patients adultes atteints d’un cancer du poumon non à petites cellules, stade III non opérable, ECOG 0 ou 1, dont la maladie n’a pas progressé après chimio-radiothérapie concomitante à base de platine.</v>
      </c>
      <c r="B220" s="93" t="s">
        <v>910</v>
      </c>
      <c r="C220" s="99" t="s">
        <v>906</v>
      </c>
      <c r="D220" s="100" t="s">
        <v>907</v>
      </c>
      <c r="E220" s="117" t="s">
        <v>25</v>
      </c>
      <c r="F220" s="101" t="s">
        <v>92</v>
      </c>
      <c r="G220" s="100" t="s">
        <v>91</v>
      </c>
      <c r="H220" s="102"/>
      <c r="I220" s="98"/>
    </row>
    <row r="221" spans="1:9" ht="25.5" x14ac:dyDescent="0.25">
      <c r="A221" s="86" t="str">
        <f t="shared" si="3"/>
        <v>IMMUSEVEN 600 UI, poudre et solvant pour solution injectableNominativeSans objet : ATUn</v>
      </c>
      <c r="B221" s="93" t="s">
        <v>911</v>
      </c>
      <c r="C221" s="99" t="s">
        <v>912</v>
      </c>
      <c r="D221" s="100" t="s">
        <v>913</v>
      </c>
      <c r="E221" s="49" t="s">
        <v>38</v>
      </c>
      <c r="F221" s="101" t="s">
        <v>51</v>
      </c>
      <c r="G221" s="100" t="s">
        <v>44</v>
      </c>
      <c r="H221" s="102">
        <v>3400893736654</v>
      </c>
      <c r="I221" s="98"/>
    </row>
    <row r="222" spans="1:9" x14ac:dyDescent="0.25">
      <c r="A222" s="86" t="str">
        <f t="shared" si="3"/>
        <v>IMPAVIDO 10 mg, géluleNominativeSans objet : ATUn</v>
      </c>
      <c r="B222" s="93" t="s">
        <v>914</v>
      </c>
      <c r="C222" s="99" t="s">
        <v>915</v>
      </c>
      <c r="D222" s="100" t="s">
        <v>916</v>
      </c>
      <c r="E222" s="49" t="s">
        <v>38</v>
      </c>
      <c r="F222" s="100" t="s">
        <v>51</v>
      </c>
      <c r="G222" s="100" t="s">
        <v>44</v>
      </c>
      <c r="H222" s="102">
        <v>3400893827185</v>
      </c>
      <c r="I222" s="98"/>
    </row>
    <row r="223" spans="1:9" x14ac:dyDescent="0.25">
      <c r="A223" s="86" t="str">
        <f t="shared" si="3"/>
        <v>IMPAVIDO 50 mg, géluleNominativeSans objet : ATUn</v>
      </c>
      <c r="B223" s="93" t="s">
        <v>917</v>
      </c>
      <c r="C223" s="99" t="s">
        <v>918</v>
      </c>
      <c r="D223" s="100" t="s">
        <v>916</v>
      </c>
      <c r="E223" s="49" t="s">
        <v>38</v>
      </c>
      <c r="F223" s="100" t="s">
        <v>51</v>
      </c>
      <c r="G223" s="100" t="s">
        <v>44</v>
      </c>
      <c r="H223" s="102">
        <v>3400892995786</v>
      </c>
      <c r="I223" s="98"/>
    </row>
    <row r="224" spans="1:9" x14ac:dyDescent="0.25">
      <c r="A224" s="86" t="str">
        <f t="shared" si="3"/>
        <v>INDOCIN 25 mg/5 ml, suspension buvableNominativeSans objet : ATUn</v>
      </c>
      <c r="B224" s="93" t="s">
        <v>919</v>
      </c>
      <c r="C224" s="99" t="s">
        <v>920</v>
      </c>
      <c r="D224" s="100" t="s">
        <v>921</v>
      </c>
      <c r="E224" s="49" t="s">
        <v>38</v>
      </c>
      <c r="F224" s="101" t="s">
        <v>51</v>
      </c>
      <c r="G224" s="100" t="s">
        <v>44</v>
      </c>
      <c r="H224" s="102">
        <v>3400893210079</v>
      </c>
      <c r="I224" s="98"/>
    </row>
    <row r="225" spans="1:9" x14ac:dyDescent="0.25">
      <c r="A225" s="86" t="str">
        <f t="shared" si="3"/>
        <v>INDO-PAED 25 mg/5 ml, suspension buvableNominativeSans objet : ATUn</v>
      </c>
      <c r="B225" s="93" t="s">
        <v>922</v>
      </c>
      <c r="C225" s="99" t="s">
        <v>923</v>
      </c>
      <c r="D225" s="100" t="s">
        <v>921</v>
      </c>
      <c r="E225" s="49" t="s">
        <v>38</v>
      </c>
      <c r="F225" s="101" t="s">
        <v>51</v>
      </c>
      <c r="G225" s="100" t="s">
        <v>44</v>
      </c>
      <c r="H225" s="102">
        <v>3400893859872</v>
      </c>
      <c r="I225" s="98"/>
    </row>
    <row r="226" spans="1:9" ht="25.5" x14ac:dyDescent="0.25">
      <c r="A226" s="86" t="str">
        <f t="shared" si="3"/>
        <v>INOSERP MENA 200mg/flacon, poudre et solvant pour solution injectableNominativeSans objet : ATUn</v>
      </c>
      <c r="B226" s="93" t="s">
        <v>924</v>
      </c>
      <c r="C226" s="99" t="s">
        <v>925</v>
      </c>
      <c r="D226" s="100" t="s">
        <v>926</v>
      </c>
      <c r="E226" s="49" t="s">
        <v>38</v>
      </c>
      <c r="F226" s="100" t="s">
        <v>51</v>
      </c>
      <c r="G226" s="100" t="s">
        <v>44</v>
      </c>
      <c r="H226" s="102">
        <v>3400894458500</v>
      </c>
      <c r="I226" s="98"/>
    </row>
    <row r="227" spans="1:9" ht="38.25" x14ac:dyDescent="0.25">
      <c r="A227" s="86" t="str">
        <f t="shared" si="3"/>
        <v>INOSERP PAN-AFRICA 500 mg/vial, solution injectableNominativeSans objet : ATUn</v>
      </c>
      <c r="B227" s="93" t="s">
        <v>927</v>
      </c>
      <c r="C227" s="99" t="s">
        <v>928</v>
      </c>
      <c r="D227" s="100" t="s">
        <v>929</v>
      </c>
      <c r="E227" s="49" t="s">
        <v>38</v>
      </c>
      <c r="F227" s="101" t="s">
        <v>51</v>
      </c>
      <c r="G227" s="100" t="s">
        <v>44</v>
      </c>
      <c r="H227" s="102">
        <v>3400894419068</v>
      </c>
      <c r="I227" s="98"/>
    </row>
    <row r="228" spans="1:9" x14ac:dyDescent="0.25">
      <c r="A228" s="86" t="str">
        <f t="shared" si="3"/>
        <v>INREBIC 100mg, géluleNominativeSans objet : ATUn</v>
      </c>
      <c r="B228" s="93" t="s">
        <v>930</v>
      </c>
      <c r="C228" s="99" t="s">
        <v>931</v>
      </c>
      <c r="D228" s="100" t="s">
        <v>932</v>
      </c>
      <c r="E228" s="49" t="s">
        <v>38</v>
      </c>
      <c r="F228" s="100" t="s">
        <v>51</v>
      </c>
      <c r="G228" s="100" t="s">
        <v>44</v>
      </c>
      <c r="H228" s="97">
        <v>3400894548898</v>
      </c>
      <c r="I228" s="98"/>
    </row>
    <row r="229" spans="1:9" x14ac:dyDescent="0.25">
      <c r="A229" s="86" t="str">
        <f t="shared" si="3"/>
        <v>IPATASERTIB 100mg, comprimé pelliculéNominativeSans objet : ATUn</v>
      </c>
      <c r="B229" s="93" t="s">
        <v>933</v>
      </c>
      <c r="C229" s="99" t="s">
        <v>934</v>
      </c>
      <c r="D229" s="100" t="s">
        <v>935</v>
      </c>
      <c r="E229" s="49" t="s">
        <v>38</v>
      </c>
      <c r="F229" s="101" t="s">
        <v>51</v>
      </c>
      <c r="G229" s="100" t="s">
        <v>44</v>
      </c>
      <c r="H229" s="102">
        <v>3400894458678</v>
      </c>
      <c r="I229" s="98"/>
    </row>
    <row r="230" spans="1:9" x14ac:dyDescent="0.25">
      <c r="A230" s="86" t="str">
        <f t="shared" si="3"/>
        <v>IPATASERTIB 200mg, comprimé pelliculéNominativeSans objet : ATUn</v>
      </c>
      <c r="B230" s="93" t="s">
        <v>936</v>
      </c>
      <c r="C230" s="99" t="s">
        <v>937</v>
      </c>
      <c r="D230" s="100" t="s">
        <v>935</v>
      </c>
      <c r="E230" s="49" t="s">
        <v>38</v>
      </c>
      <c r="F230" s="101" t="s">
        <v>51</v>
      </c>
      <c r="G230" s="100" t="s">
        <v>44</v>
      </c>
      <c r="H230" s="102">
        <v>3400894458739</v>
      </c>
      <c r="I230" s="98"/>
    </row>
    <row r="231" spans="1:9" ht="25.5" x14ac:dyDescent="0.25">
      <c r="A231" s="86" t="str">
        <f t="shared" si="3"/>
        <v>IRENAT 300 mg/ml, solution buvable en gouttesNominativeSans objet : ATUn</v>
      </c>
      <c r="B231" s="93" t="s">
        <v>938</v>
      </c>
      <c r="C231" s="99" t="s">
        <v>939</v>
      </c>
      <c r="D231" s="100" t="s">
        <v>940</v>
      </c>
      <c r="E231" s="49" t="s">
        <v>38</v>
      </c>
      <c r="F231" s="100" t="s">
        <v>51</v>
      </c>
      <c r="G231" s="100" t="s">
        <v>44</v>
      </c>
      <c r="H231" s="102">
        <v>3400893884195</v>
      </c>
      <c r="I231" s="98"/>
    </row>
    <row r="232" spans="1:9" ht="63.75" x14ac:dyDescent="0.25">
      <c r="A232" s="86" t="str">
        <f t="shared" si="3"/>
        <v>ISATUXIMAB 20 mg/ml, solution à diluer pour perfusionNominativeEn association avec pomalidomide et dexamethasone dans le traitement du Myélome Multiple après au moins deux lignes de traitement comprenant au moins du lenalidomide et un inhibiteur du protéasome,Chez les patients adultes réfractaires à la dernière ligne de traitement.</v>
      </c>
      <c r="B232" s="93" t="s">
        <v>941</v>
      </c>
      <c r="C232" s="104" t="s">
        <v>942</v>
      </c>
      <c r="D232" s="100" t="s">
        <v>943</v>
      </c>
      <c r="E232" s="49" t="s">
        <v>38</v>
      </c>
      <c r="F232" s="108" t="s">
        <v>944</v>
      </c>
      <c r="G232" s="100" t="s">
        <v>44</v>
      </c>
      <c r="H232" s="102">
        <v>3400894513889</v>
      </c>
      <c r="I232" s="98"/>
    </row>
    <row r="233" spans="1:9" ht="63.75" x14ac:dyDescent="0.25">
      <c r="A233" s="86" t="str">
        <f t="shared" si="3"/>
        <v>ISATUXIMAB 20 mg/ml, solution à diluer pour perfusionNominativeEn association avec pomalidomide et dexamethasone dans le traitement du Myélome Multiple après au moins deux lignes de traitement comprenant au moins du lenalidomide et un inhibiteur du protéasome,Chez les patients adultes réfractaires à la dernière ligne de traitement.</v>
      </c>
      <c r="B233" s="93" t="s">
        <v>941</v>
      </c>
      <c r="C233" s="104" t="s">
        <v>942</v>
      </c>
      <c r="D233" s="100" t="s">
        <v>943</v>
      </c>
      <c r="E233" s="49" t="s">
        <v>38</v>
      </c>
      <c r="F233" s="108" t="s">
        <v>944</v>
      </c>
      <c r="G233" s="100" t="s">
        <v>44</v>
      </c>
      <c r="H233" s="102">
        <v>3400894513940</v>
      </c>
      <c r="I233" s="98"/>
    </row>
    <row r="234" spans="1:9" ht="38.25" x14ac:dyDescent="0.25">
      <c r="A234" s="86" t="str">
        <f t="shared" si="3"/>
        <v>ISTODAX 10 mg, poudre pour solution pour perfusionNominativeLymphome T cutané ou périphérique,En rechute ou réfractaire à au moins 2 lignes de traitement,ET taux de plaquettes ≥ 75 G/L, ET taux de polynucléaires neutrophiles ≥ 1.5 G/L, Chez l’adulte</v>
      </c>
      <c r="B234" s="93" t="s">
        <v>945</v>
      </c>
      <c r="C234" s="104" t="s">
        <v>946</v>
      </c>
      <c r="D234" s="100" t="s">
        <v>947</v>
      </c>
      <c r="E234" s="49" t="s">
        <v>38</v>
      </c>
      <c r="F234" s="100" t="s">
        <v>371</v>
      </c>
      <c r="G234" s="100" t="s">
        <v>44</v>
      </c>
      <c r="H234" s="102">
        <v>3400893740736</v>
      </c>
      <c r="I234" s="119" t="s">
        <v>512</v>
      </c>
    </row>
    <row r="235" spans="1:9" x14ac:dyDescent="0.25">
      <c r="A235" s="86" t="str">
        <f t="shared" si="3"/>
        <v>IVACAFTOR 75 mg, compriméNominativeSans objet : ATUn</v>
      </c>
      <c r="B235" s="93" t="s">
        <v>948</v>
      </c>
      <c r="C235" s="99" t="s">
        <v>949</v>
      </c>
      <c r="D235" s="100" t="s">
        <v>950</v>
      </c>
      <c r="E235" s="49" t="s">
        <v>38</v>
      </c>
      <c r="F235" s="100" t="s">
        <v>51</v>
      </c>
      <c r="G235" s="100" t="s">
        <v>44</v>
      </c>
      <c r="H235" s="97">
        <v>3400894537144</v>
      </c>
      <c r="I235" s="98"/>
    </row>
    <row r="236" spans="1:9" ht="25.5" x14ac:dyDescent="0.25">
      <c r="A236" s="86" t="str">
        <f t="shared" si="3"/>
        <v>IVOMEC PORCIN 10 mg/ml, solution injectable
NominativeSans objet : ATUn</v>
      </c>
      <c r="B236" s="93" t="s">
        <v>951</v>
      </c>
      <c r="C236" s="99" t="s">
        <v>952</v>
      </c>
      <c r="D236" s="100" t="s">
        <v>953</v>
      </c>
      <c r="E236" s="49" t="s">
        <v>38</v>
      </c>
      <c r="F236" s="101" t="s">
        <v>51</v>
      </c>
      <c r="G236" s="100" t="s">
        <v>44</v>
      </c>
      <c r="H236" s="102">
        <v>3400893210659</v>
      </c>
      <c r="I236" s="98"/>
    </row>
    <row r="237" spans="1:9" x14ac:dyDescent="0.25">
      <c r="A237" s="86" t="str">
        <f t="shared" si="3"/>
        <v>IVOSIDENIB 250 mg, compriméNominativeSans objet : ATUn</v>
      </c>
      <c r="B237" s="93" t="s">
        <v>954</v>
      </c>
      <c r="C237" s="99" t="s">
        <v>955</v>
      </c>
      <c r="D237" s="100" t="s">
        <v>956</v>
      </c>
      <c r="E237" s="49" t="s">
        <v>38</v>
      </c>
      <c r="F237" s="101" t="s">
        <v>51</v>
      </c>
      <c r="G237" s="100" t="s">
        <v>44</v>
      </c>
      <c r="H237" s="102">
        <v>3400894317012</v>
      </c>
      <c r="I237" s="98"/>
    </row>
    <row r="238" spans="1:9" ht="25.5" x14ac:dyDescent="0.25">
      <c r="A238" s="86" t="str">
        <f t="shared" si="3"/>
        <v>KEDRION HUMAN PLASMINOGEN 1 mg/ml, collyre en solutionNominativeSans objet : ATUn</v>
      </c>
      <c r="B238" s="93" t="s">
        <v>957</v>
      </c>
      <c r="C238" s="99" t="s">
        <v>958</v>
      </c>
      <c r="D238" s="100" t="s">
        <v>959</v>
      </c>
      <c r="E238" s="49" t="s">
        <v>38</v>
      </c>
      <c r="F238" s="100" t="s">
        <v>51</v>
      </c>
      <c r="G238" s="100" t="s">
        <v>44</v>
      </c>
      <c r="H238" s="102">
        <v>3400894108924</v>
      </c>
      <c r="I238" s="98"/>
    </row>
    <row r="239" spans="1:9" x14ac:dyDescent="0.25">
      <c r="A239" s="86" t="str">
        <f t="shared" si="3"/>
        <v>KEVEYIS 50 mg, compriméNominativeSans objet : ATUn</v>
      </c>
      <c r="B239" s="93" t="s">
        <v>960</v>
      </c>
      <c r="C239" s="99" t="s">
        <v>961</v>
      </c>
      <c r="D239" s="100" t="s">
        <v>962</v>
      </c>
      <c r="E239" s="49" t="s">
        <v>38</v>
      </c>
      <c r="F239" s="101" t="s">
        <v>51</v>
      </c>
      <c r="G239" s="100" t="s">
        <v>44</v>
      </c>
      <c r="H239" s="102">
        <v>3400894283379</v>
      </c>
      <c r="I239" s="98"/>
    </row>
    <row r="240" spans="1:9" ht="25.5" x14ac:dyDescent="0.25">
      <c r="A240" s="86" t="str">
        <f t="shared" si="3"/>
        <v>KOLBAM® 250 mg, gélule (second dispositif post ATU suite au retrait de l'AMM)dispositif pèrenneSans objet : ATUn</v>
      </c>
      <c r="B240" s="93" t="s">
        <v>963</v>
      </c>
      <c r="C240" s="99" t="s">
        <v>964</v>
      </c>
      <c r="D240" s="100" t="s">
        <v>965</v>
      </c>
      <c r="E240" s="117" t="s">
        <v>25</v>
      </c>
      <c r="F240" s="101" t="s">
        <v>51</v>
      </c>
      <c r="G240" s="100" t="s">
        <v>44</v>
      </c>
      <c r="H240" s="102"/>
      <c r="I240" s="98"/>
    </row>
    <row r="241" spans="1:9" ht="25.5" x14ac:dyDescent="0.25">
      <c r="A241" s="86" t="str">
        <f t="shared" si="3"/>
        <v>KOLBAM® 50 mg, gélule (second dispositif post ATU suite au retrait de l'AMM)dispositif pèrenneSans objet : ATUn</v>
      </c>
      <c r="B241" s="93" t="s">
        <v>966</v>
      </c>
      <c r="C241" s="99" t="s">
        <v>967</v>
      </c>
      <c r="D241" s="100" t="s">
        <v>965</v>
      </c>
      <c r="E241" s="117" t="s">
        <v>25</v>
      </c>
      <c r="F241" s="101" t="s">
        <v>51</v>
      </c>
      <c r="G241" s="100" t="s">
        <v>44</v>
      </c>
      <c r="H241" s="102"/>
      <c r="I241" s="98"/>
    </row>
    <row r="242" spans="1:9" x14ac:dyDescent="0.25">
      <c r="A242" s="86" t="str">
        <f t="shared" si="3"/>
        <v>KRINTAFEL 150 mg, compriméNominativeSans objet : ATUn</v>
      </c>
      <c r="B242" s="93" t="s">
        <v>968</v>
      </c>
      <c r="C242" s="99" t="s">
        <v>969</v>
      </c>
      <c r="D242" s="100" t="s">
        <v>970</v>
      </c>
      <c r="E242" s="49" t="s">
        <v>38</v>
      </c>
      <c r="F242" s="100" t="s">
        <v>51</v>
      </c>
      <c r="G242" s="100" t="s">
        <v>44</v>
      </c>
      <c r="H242" s="102">
        <v>3400894446842</v>
      </c>
      <c r="I242" s="98"/>
    </row>
    <row r="243" spans="1:9" x14ac:dyDescent="0.25">
      <c r="A243" s="86" t="str">
        <f t="shared" si="3"/>
        <v>KRN 23 30 mg, solution injectableNominativeSans objet : ATUn</v>
      </c>
      <c r="B243" s="93" t="s">
        <v>971</v>
      </c>
      <c r="C243" s="99" t="s">
        <v>972</v>
      </c>
      <c r="D243" s="100" t="s">
        <v>973</v>
      </c>
      <c r="E243" s="49" t="s">
        <v>38</v>
      </c>
      <c r="F243" s="101" t="s">
        <v>51</v>
      </c>
      <c r="G243" s="100" t="s">
        <v>44</v>
      </c>
      <c r="H243" s="102">
        <v>3400894380405</v>
      </c>
      <c r="I243" s="98"/>
    </row>
    <row r="244" spans="1:9" x14ac:dyDescent="0.25">
      <c r="A244" s="86" t="str">
        <f t="shared" si="3"/>
        <v>KTE-X19, dispersion pour injectionNominativeSans objet : ATUn</v>
      </c>
      <c r="B244" s="93" t="s">
        <v>974</v>
      </c>
      <c r="C244" s="99" t="s">
        <v>975</v>
      </c>
      <c r="D244" s="100" t="s">
        <v>976</v>
      </c>
      <c r="E244" s="49" t="s">
        <v>38</v>
      </c>
      <c r="F244" s="100" t="s">
        <v>51</v>
      </c>
      <c r="G244" s="100" t="s">
        <v>44</v>
      </c>
      <c r="H244" s="97">
        <v>3400894554233</v>
      </c>
      <c r="I244" s="98"/>
    </row>
    <row r="245" spans="1:9" ht="51" x14ac:dyDescent="0.25">
      <c r="A245" s="86" t="str">
        <f t="shared" si="3"/>
        <v>KYMRIAH 1,2 x 106 – 6 x 108 cellules dispersion pour perfusion
CohorteTraitement de la leucémie aigüe lymphoblastique (LAL) à cellules B chez les patients âgés de moins de 25 ans au moment où l’indication est posée, en rechute ou réfractaire après au moins deux lignes de traitement.</v>
      </c>
      <c r="B245" s="93" t="s">
        <v>977</v>
      </c>
      <c r="C245" s="99" t="s">
        <v>978</v>
      </c>
      <c r="D245" s="100" t="s">
        <v>691</v>
      </c>
      <c r="E245" s="49" t="s">
        <v>35</v>
      </c>
      <c r="F245" s="100" t="s">
        <v>312</v>
      </c>
      <c r="G245" s="100" t="s">
        <v>311</v>
      </c>
      <c r="H245" s="102">
        <v>3400894399384</v>
      </c>
      <c r="I245" s="98"/>
    </row>
    <row r="246" spans="1:9" ht="38.25" x14ac:dyDescent="0.25">
      <c r="A246" s="86" t="str">
        <f t="shared" si="3"/>
        <v>KYMRIAH 1,2 x 106 – 6 x 108 cellules dispersion pour perfusion
CohorteTraitement du lymphome B à grandes cellules chez les patients adultes en rechute ou réfractaire après au moins deux lignes de traitement.</v>
      </c>
      <c r="B246" s="93" t="s">
        <v>979</v>
      </c>
      <c r="C246" s="99" t="s">
        <v>978</v>
      </c>
      <c r="D246" s="100" t="s">
        <v>691</v>
      </c>
      <c r="E246" s="49" t="s">
        <v>35</v>
      </c>
      <c r="F246" s="100" t="s">
        <v>310</v>
      </c>
      <c r="G246" s="100" t="s">
        <v>309</v>
      </c>
      <c r="H246" s="102">
        <v>3400894399384</v>
      </c>
      <c r="I246" s="98"/>
    </row>
    <row r="247" spans="1:9" ht="38.25" x14ac:dyDescent="0.25">
      <c r="A247" s="86" t="str">
        <f t="shared" si="3"/>
        <v>KYMRIAH 1,2 x 106 – 6 x 108 cellules dispersion pour perfusion
NominativeSans objet : ATUn</v>
      </c>
      <c r="B247" s="93" t="s">
        <v>980</v>
      </c>
      <c r="C247" s="99" t="s">
        <v>978</v>
      </c>
      <c r="D247" s="100" t="s">
        <v>691</v>
      </c>
      <c r="E247" s="49" t="s">
        <v>38</v>
      </c>
      <c r="F247" s="100" t="s">
        <v>51</v>
      </c>
      <c r="G247" s="100" t="s">
        <v>44</v>
      </c>
      <c r="H247" s="102">
        <v>3400894399384</v>
      </c>
      <c r="I247" s="98"/>
    </row>
    <row r="248" spans="1:9" ht="25.5" x14ac:dyDescent="0.25">
      <c r="A248" s="86" t="str">
        <f t="shared" si="3"/>
        <v>KYMRIAH® 1,2 x 106 – 6 x 108 cellules dispersion pour perfusiondispositif pèrenneSans objet : ATUn</v>
      </c>
      <c r="B248" s="93" t="s">
        <v>981</v>
      </c>
      <c r="C248" s="99" t="s">
        <v>982</v>
      </c>
      <c r="D248" s="100" t="s">
        <v>983</v>
      </c>
      <c r="E248" s="117" t="s">
        <v>25</v>
      </c>
      <c r="F248" s="101" t="s">
        <v>51</v>
      </c>
      <c r="G248" s="100" t="s">
        <v>44</v>
      </c>
      <c r="H248" s="102"/>
      <c r="I248" s="98"/>
    </row>
    <row r="249" spans="1:9" x14ac:dyDescent="0.25">
      <c r="A249" s="86" t="str">
        <f t="shared" si="3"/>
        <v>LAFEPE BENZNIDAZOL 100 mg, compriméNominativeSans objet : ATUn</v>
      </c>
      <c r="B249" s="93" t="s">
        <v>984</v>
      </c>
      <c r="C249" s="99" t="s">
        <v>985</v>
      </c>
      <c r="D249" s="100" t="s">
        <v>986</v>
      </c>
      <c r="E249" s="49" t="s">
        <v>38</v>
      </c>
      <c r="F249" s="101" t="s">
        <v>51</v>
      </c>
      <c r="G249" s="100" t="s">
        <v>44</v>
      </c>
      <c r="H249" s="102">
        <v>3400893555491</v>
      </c>
      <c r="I249" s="98"/>
    </row>
    <row r="250" spans="1:9" x14ac:dyDescent="0.25">
      <c r="A250" s="86" t="str">
        <f t="shared" si="3"/>
        <v>LAFEPE BENZNIDAZOL 12,5 mg, comprimé dispersibleNominativeSans objet : ATUn</v>
      </c>
      <c r="B250" s="93" t="s">
        <v>987</v>
      </c>
      <c r="C250" s="99" t="s">
        <v>988</v>
      </c>
      <c r="D250" s="100" t="s">
        <v>986</v>
      </c>
      <c r="E250" s="49" t="s">
        <v>38</v>
      </c>
      <c r="F250" s="101" t="s">
        <v>51</v>
      </c>
      <c r="G250" s="100" t="s">
        <v>44</v>
      </c>
      <c r="H250" s="102">
        <v>3400894202066</v>
      </c>
      <c r="I250" s="98"/>
    </row>
    <row r="251" spans="1:9" x14ac:dyDescent="0.25">
      <c r="A251" s="86" t="str">
        <f t="shared" si="3"/>
        <v>LAG525 100 mg/ml, solution à diluer pour perfusionNominativeSans objet : ATUn</v>
      </c>
      <c r="B251" s="93" t="s">
        <v>989</v>
      </c>
      <c r="C251" s="99" t="s">
        <v>990</v>
      </c>
      <c r="D251" s="100" t="s">
        <v>991</v>
      </c>
      <c r="E251" s="49" t="s">
        <v>38</v>
      </c>
      <c r="F251" s="101" t="s">
        <v>51</v>
      </c>
      <c r="G251" s="100" t="s">
        <v>44</v>
      </c>
      <c r="H251" s="102">
        <v>3400894487364</v>
      </c>
      <c r="I251" s="98"/>
    </row>
    <row r="252" spans="1:9" x14ac:dyDescent="0.25">
      <c r="A252" s="86" t="str">
        <f t="shared" si="3"/>
        <v>LAMPIT 120 mg, compriméNominativeSans objet : ATUn</v>
      </c>
      <c r="B252" s="93" t="s">
        <v>992</v>
      </c>
      <c r="C252" s="99" t="s">
        <v>993</v>
      </c>
      <c r="D252" s="100" t="s">
        <v>994</v>
      </c>
      <c r="E252" s="49" t="s">
        <v>38</v>
      </c>
      <c r="F252" s="100" t="s">
        <v>51</v>
      </c>
      <c r="G252" s="100" t="s">
        <v>44</v>
      </c>
      <c r="H252" s="102">
        <v>3400893827826</v>
      </c>
      <c r="I252" s="98"/>
    </row>
    <row r="253" spans="1:9" ht="25.5" x14ac:dyDescent="0.25">
      <c r="A253" s="86" t="str">
        <f t="shared" si="3"/>
        <v>L-ARGININ-HYDROCHLORID B BRAUN 21%, solution à diluer pour perfusionNominativeComa hyperammoniémique lié à un déficit du cycle de l’urée (hyperammoniémie primaire)</v>
      </c>
      <c r="B253" s="93" t="s">
        <v>995</v>
      </c>
      <c r="C253" s="99" t="s">
        <v>996</v>
      </c>
      <c r="D253" s="100" t="s">
        <v>997</v>
      </c>
      <c r="E253" s="49" t="s">
        <v>38</v>
      </c>
      <c r="F253" s="105" t="s">
        <v>335</v>
      </c>
      <c r="G253" s="100" t="s">
        <v>44</v>
      </c>
      <c r="H253" s="102">
        <v>3400893924150</v>
      </c>
      <c r="I253" s="98"/>
    </row>
    <row r="254" spans="1:9" ht="25.5" x14ac:dyDescent="0.25">
      <c r="A254" s="86" t="str">
        <f t="shared" si="3"/>
        <v>L-ARGININ-HYDROCHLORID B BRAUN 21%, solution à diluer pour perfusionNominativeTest de stimulation de la GH lorsque l’insuline est contre indiqué</v>
      </c>
      <c r="B254" s="93" t="s">
        <v>998</v>
      </c>
      <c r="C254" s="99" t="s">
        <v>996</v>
      </c>
      <c r="D254" s="100" t="s">
        <v>997</v>
      </c>
      <c r="E254" s="49" t="s">
        <v>38</v>
      </c>
      <c r="F254" s="105" t="s">
        <v>395</v>
      </c>
      <c r="G254" s="100" t="s">
        <v>44</v>
      </c>
      <c r="H254" s="102">
        <v>3400893924150</v>
      </c>
      <c r="I254" s="98"/>
    </row>
    <row r="255" spans="1:9" ht="38.25" x14ac:dyDescent="0.25">
      <c r="A255" s="86" t="str">
        <f t="shared" si="3"/>
        <v>L-ARGININ-HYDROCHLORID B BRAUN 21%, solution à diluer pour perfusionNominativePseudo-épisode d'accident vasculaire cérébral (stroke-like episode) dans le syndrome de MELAS (Mitochondrial myopathy Encephalopathy Lactic Acidosis and Stroke-like episodes)</v>
      </c>
      <c r="B255" s="93" t="s">
        <v>999</v>
      </c>
      <c r="C255" s="99" t="s">
        <v>996</v>
      </c>
      <c r="D255" s="100" t="s">
        <v>997</v>
      </c>
      <c r="E255" s="49" t="s">
        <v>38</v>
      </c>
      <c r="F255" s="105" t="s">
        <v>389</v>
      </c>
      <c r="G255" s="100" t="s">
        <v>44</v>
      </c>
      <c r="H255" s="102">
        <v>3400893924150</v>
      </c>
      <c r="I255" s="98"/>
    </row>
    <row r="256" spans="1:9" ht="76.5" x14ac:dyDescent="0.25">
      <c r="A256" s="86" t="str">
        <f t="shared" si="3"/>
        <v>LAROTRECTINIB 100 mg, géluleCohorteEn monothérapie dans le traitement des patients adultes et pédiatriques à partir d’un mois, atteints de tumeurs solides localement avancées ou métastatiques présentant une fusion NTRK (Neurotrophic Tyrosine Receptor Kinase), réfractaires aux traitements standards ou en l’absence d’alternative thérapeutique appropriée.</v>
      </c>
      <c r="B256" s="93" t="s">
        <v>1000</v>
      </c>
      <c r="C256" s="99" t="s">
        <v>1001</v>
      </c>
      <c r="D256" s="100" t="s">
        <v>1002</v>
      </c>
      <c r="E256" s="49" t="s">
        <v>35</v>
      </c>
      <c r="F256" s="105" t="s">
        <v>1003</v>
      </c>
      <c r="G256" s="100" t="s">
        <v>211</v>
      </c>
      <c r="H256" s="102">
        <v>3400894473527</v>
      </c>
      <c r="I256" s="98"/>
    </row>
    <row r="257" spans="1:9" ht="76.5" x14ac:dyDescent="0.25">
      <c r="A257" s="86" t="str">
        <f t="shared" si="3"/>
        <v>LAROTRECTINIB 20 mg/ml, solution buvableCohorteEn monothérapie dans le traitement des patients adultes et pédiatriques à partir d’un mois, atteints de tumeurs solides localement avancées ou métastatiques présentant une fusion NTRK (Neurotrophic Tyrosine Receptor Kinase), réfractaires aux traitements standards ou en l’absence d’alternative thérapeutique appropriée.</v>
      </c>
      <c r="B257" s="93" t="s">
        <v>1004</v>
      </c>
      <c r="C257" s="99" t="s">
        <v>1005</v>
      </c>
      <c r="D257" s="100" t="s">
        <v>1002</v>
      </c>
      <c r="E257" s="49" t="s">
        <v>35</v>
      </c>
      <c r="F257" s="105" t="s">
        <v>1003</v>
      </c>
      <c r="G257" s="100" t="s">
        <v>211</v>
      </c>
      <c r="H257" s="102">
        <v>3400894473695</v>
      </c>
      <c r="I257" s="98"/>
    </row>
    <row r="258" spans="1:9" ht="76.5" x14ac:dyDescent="0.25">
      <c r="A258" s="86" t="str">
        <f t="shared" si="3"/>
        <v>LAROTRECTINIB 25 mg, géluleCohorteEn monothérapie dans le traitement des patients adultes et pédiatriques à partir d’un mois, atteints de tumeurs solides localement avancées ou métastatiques présentant une fusion NTRK (Neurotrophic Tyrosine Receptor Kinase), réfractaires aux traitements standards ou en l’absence d’alternative thérapeutique appropriée.</v>
      </c>
      <c r="B258" s="93" t="s">
        <v>1006</v>
      </c>
      <c r="C258" s="99" t="s">
        <v>1007</v>
      </c>
      <c r="D258" s="100" t="s">
        <v>1002</v>
      </c>
      <c r="E258" s="49" t="s">
        <v>35</v>
      </c>
      <c r="F258" s="105" t="s">
        <v>1003</v>
      </c>
      <c r="G258" s="100" t="s">
        <v>211</v>
      </c>
      <c r="H258" s="102">
        <v>3400894473756</v>
      </c>
      <c r="I258" s="98"/>
    </row>
    <row r="259" spans="1:9" ht="25.5" x14ac:dyDescent="0.25">
      <c r="A259" s="86" t="str">
        <f t="shared" ref="A259:A322" si="4">CONCATENATE(C259,E259,F259)</f>
        <v>LEDAGA 160 microgrammes/g gelCohorteTraitement des lymphomes T cutanés de type mycosis fongoïde (LTC-MF), sans association d’un autre médicament topique.</v>
      </c>
      <c r="B259" s="93" t="s">
        <v>1008</v>
      </c>
      <c r="C259" s="99" t="s">
        <v>1009</v>
      </c>
      <c r="D259" s="100" t="s">
        <v>1010</v>
      </c>
      <c r="E259" s="49" t="s">
        <v>35</v>
      </c>
      <c r="F259" s="105" t="s">
        <v>265</v>
      </c>
      <c r="G259" s="100" t="s">
        <v>98</v>
      </c>
      <c r="H259" s="102">
        <v>3400894229902</v>
      </c>
      <c r="I259" s="98"/>
    </row>
    <row r="260" spans="1:9" ht="25.5" x14ac:dyDescent="0.25">
      <c r="A260" s="86" t="str">
        <f t="shared" si="4"/>
        <v>LEDAGA® 160 microgrammes/g geldispositif pèrenneLe traitement des lymphomes T cutanés de type mycosis fongoïde (LTC-MF), sans association d’un autre médicament topique.</v>
      </c>
      <c r="B260" s="93" t="s">
        <v>1011</v>
      </c>
      <c r="C260" s="104" t="s">
        <v>96</v>
      </c>
      <c r="D260" s="100" t="s">
        <v>1012</v>
      </c>
      <c r="E260" s="117" t="s">
        <v>25</v>
      </c>
      <c r="F260" s="101" t="s">
        <v>97</v>
      </c>
      <c r="G260" s="100" t="s">
        <v>44</v>
      </c>
      <c r="H260" s="102"/>
      <c r="I260" s="98"/>
    </row>
    <row r="261" spans="1:9" ht="25.5" x14ac:dyDescent="0.25">
      <c r="A261" s="86" t="str">
        <f t="shared" si="4"/>
        <v>LEDAGA® 160 microgrammes/g geldispositif pèrenneLe traitement des lymphomes T cutanés de type mycosis fongoïde (LTC-MF), sans association d’un autre médicament topique.</v>
      </c>
      <c r="B261" s="93" t="s">
        <v>1011</v>
      </c>
      <c r="C261" s="104" t="s">
        <v>96</v>
      </c>
      <c r="D261" s="100" t="s">
        <v>1012</v>
      </c>
      <c r="E261" s="117" t="s">
        <v>25</v>
      </c>
      <c r="F261" s="101" t="s">
        <v>97</v>
      </c>
      <c r="G261" s="100" t="s">
        <v>98</v>
      </c>
      <c r="H261" s="102"/>
      <c r="I261" s="98"/>
    </row>
    <row r="262" spans="1:9" x14ac:dyDescent="0.25">
      <c r="A262" s="86" t="str">
        <f t="shared" si="4"/>
        <v>LEGALON-SIL 350 mg, poudre pour solution injectableNominativeSans objet : ATUn</v>
      </c>
      <c r="B262" s="93" t="s">
        <v>1013</v>
      </c>
      <c r="C262" s="99" t="s">
        <v>1014</v>
      </c>
      <c r="D262" s="100" t="s">
        <v>1015</v>
      </c>
      <c r="E262" s="49" t="s">
        <v>38</v>
      </c>
      <c r="F262" s="100" t="s">
        <v>51</v>
      </c>
      <c r="G262" s="100" t="s">
        <v>44</v>
      </c>
      <c r="H262" s="102">
        <v>3400892905488</v>
      </c>
      <c r="I262" s="98"/>
    </row>
    <row r="263" spans="1:9" x14ac:dyDescent="0.25">
      <c r="A263" s="86" t="str">
        <f t="shared" si="4"/>
        <v>LENIOLISIB 30 mg, comprimé pélliculéNominativeSans objet : ATUn</v>
      </c>
      <c r="B263" s="93" t="s">
        <v>1016</v>
      </c>
      <c r="C263" s="99" t="s">
        <v>1017</v>
      </c>
      <c r="D263" s="100" t="s">
        <v>1018</v>
      </c>
      <c r="E263" s="49" t="s">
        <v>38</v>
      </c>
      <c r="F263" s="101" t="s">
        <v>51</v>
      </c>
      <c r="G263" s="100" t="s">
        <v>44</v>
      </c>
      <c r="H263" s="102">
        <v>3400894467434</v>
      </c>
      <c r="I263" s="98"/>
    </row>
    <row r="264" spans="1:9" x14ac:dyDescent="0.25">
      <c r="A264" s="86" t="str">
        <f t="shared" si="4"/>
        <v>LETERMOVIR 240 mg, compriméNominativeSans objet : ATUn</v>
      </c>
      <c r="B264" s="93" t="s">
        <v>1019</v>
      </c>
      <c r="C264" s="99" t="s">
        <v>1020</v>
      </c>
      <c r="D264" s="100" t="s">
        <v>1021</v>
      </c>
      <c r="E264" s="49" t="s">
        <v>38</v>
      </c>
      <c r="F264" s="101" t="s">
        <v>51</v>
      </c>
      <c r="G264" s="100" t="s">
        <v>44</v>
      </c>
      <c r="H264" s="102">
        <v>3400894321033</v>
      </c>
      <c r="I264" s="98"/>
    </row>
    <row r="265" spans="1:9" x14ac:dyDescent="0.25">
      <c r="A265" s="86" t="str">
        <f t="shared" si="4"/>
        <v>LETERMOVIR 240 mg, solution à diluer pour perfusionNominativeSans objet : ATUn</v>
      </c>
      <c r="B265" s="93" t="s">
        <v>1022</v>
      </c>
      <c r="C265" s="99" t="s">
        <v>1023</v>
      </c>
      <c r="D265" s="100" t="s">
        <v>1021</v>
      </c>
      <c r="E265" s="49" t="s">
        <v>38</v>
      </c>
      <c r="F265" s="101" t="s">
        <v>51</v>
      </c>
      <c r="G265" s="100" t="s">
        <v>44</v>
      </c>
      <c r="H265" s="102">
        <v>3400894419129</v>
      </c>
      <c r="I265" s="98"/>
    </row>
    <row r="266" spans="1:9" x14ac:dyDescent="0.25">
      <c r="A266" s="86" t="str">
        <f t="shared" si="4"/>
        <v>LETERMOVIR 480 mg, solution à diluer pour perfusionNominativeSans objet : ATUn</v>
      </c>
      <c r="B266" s="93" t="s">
        <v>1024</v>
      </c>
      <c r="C266" s="99" t="s">
        <v>1025</v>
      </c>
      <c r="D266" s="100" t="s">
        <v>1021</v>
      </c>
      <c r="E266" s="49" t="s">
        <v>38</v>
      </c>
      <c r="F266" s="101" t="s">
        <v>51</v>
      </c>
      <c r="G266" s="100" t="s">
        <v>44</v>
      </c>
      <c r="H266" s="102">
        <v>3400894355441</v>
      </c>
      <c r="I266" s="98"/>
    </row>
    <row r="267" spans="1:9" x14ac:dyDescent="0.25">
      <c r="A267" s="86" t="str">
        <f t="shared" si="4"/>
        <v>LEUKINE 250 µg/ml, poudre pour solution injectableNominativeSans objet : ATUn</v>
      </c>
      <c r="B267" s="93" t="s">
        <v>1026</v>
      </c>
      <c r="C267" s="99" t="s">
        <v>1027</v>
      </c>
      <c r="D267" s="100" t="s">
        <v>1028</v>
      </c>
      <c r="E267" s="49" t="s">
        <v>38</v>
      </c>
      <c r="F267" s="100" t="s">
        <v>51</v>
      </c>
      <c r="G267" s="100" t="s">
        <v>44</v>
      </c>
      <c r="H267" s="102">
        <v>3400893132494</v>
      </c>
      <c r="I267" s="98"/>
    </row>
    <row r="268" spans="1:9" x14ac:dyDescent="0.25">
      <c r="A268" s="86" t="str">
        <f t="shared" si="4"/>
        <v>LEUKINE 500 µg/ml, solution injectableNominativeSans objet : ATUn</v>
      </c>
      <c r="B268" s="93" t="s">
        <v>1029</v>
      </c>
      <c r="C268" s="99" t="s">
        <v>1030</v>
      </c>
      <c r="D268" s="100" t="s">
        <v>1028</v>
      </c>
      <c r="E268" s="49" t="s">
        <v>38</v>
      </c>
      <c r="F268" s="100" t="s">
        <v>51</v>
      </c>
      <c r="G268" s="100" t="s">
        <v>44</v>
      </c>
      <c r="H268" s="102">
        <v>3400893001233</v>
      </c>
      <c r="I268" s="98"/>
    </row>
    <row r="269" spans="1:9" ht="51" x14ac:dyDescent="0.25">
      <c r="A269" s="86" t="str">
        <f t="shared" si="4"/>
        <v xml:space="preserve">LEUKOTAC 1 mg/mL, solution à diluer pour perfusionCohorteChez l'adulte et chez l'enfant à partir de 28 jours, traitement de la maladie du greffon contre l’hôte aiguë cortico-résistante ou cortico dépendante de grade II à IV après transplantation de cellules souches hématopoïétiques allogéniques </v>
      </c>
      <c r="B269" s="93" t="s">
        <v>1031</v>
      </c>
      <c r="C269" s="99" t="s">
        <v>1032</v>
      </c>
      <c r="D269" s="100" t="s">
        <v>1033</v>
      </c>
      <c r="E269" s="49" t="s">
        <v>35</v>
      </c>
      <c r="F269" s="100" t="s">
        <v>278</v>
      </c>
      <c r="G269" s="100" t="s">
        <v>277</v>
      </c>
      <c r="H269" s="97">
        <v>3400894554981</v>
      </c>
      <c r="I269" s="98"/>
    </row>
    <row r="270" spans="1:9" x14ac:dyDescent="0.25">
      <c r="A270" s="86" t="str">
        <f t="shared" si="4"/>
        <v>LEVOFLOXACIN 25 mg/ml, solution buvableNominativeSans objet : ATUn</v>
      </c>
      <c r="B270" s="93" t="s">
        <v>1034</v>
      </c>
      <c r="C270" s="99" t="s">
        <v>1035</v>
      </c>
      <c r="D270" s="100" t="s">
        <v>1036</v>
      </c>
      <c r="E270" s="49" t="s">
        <v>38</v>
      </c>
      <c r="F270" s="101" t="s">
        <v>51</v>
      </c>
      <c r="G270" s="100" t="s">
        <v>44</v>
      </c>
      <c r="H270" s="102">
        <v>3400894512301</v>
      </c>
      <c r="I270" s="98"/>
    </row>
    <row r="271" spans="1:9" x14ac:dyDescent="0.25">
      <c r="A271" s="86" t="str">
        <f t="shared" si="4"/>
        <v>LEVOFLOXACIN 25 mg/ml, solution buvableNominativeSans objet : ATUn</v>
      </c>
      <c r="B271" s="93" t="s">
        <v>1034</v>
      </c>
      <c r="C271" s="99" t="s">
        <v>1035</v>
      </c>
      <c r="D271" s="100" t="s">
        <v>1036</v>
      </c>
      <c r="E271" s="49" t="s">
        <v>38</v>
      </c>
      <c r="F271" s="101" t="s">
        <v>51</v>
      </c>
      <c r="G271" s="100" t="s">
        <v>44</v>
      </c>
      <c r="H271" s="102">
        <v>3400894533290</v>
      </c>
      <c r="I271" s="98"/>
    </row>
    <row r="272" spans="1:9" ht="76.5" x14ac:dyDescent="0.25">
      <c r="A272" s="86" t="str">
        <f t="shared" si="4"/>
        <v>LIBTAYO 350 mg, solution à diluer pour perfusiondispositif pèrenneen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v>
      </c>
      <c r="B272" s="93" t="s">
        <v>1037</v>
      </c>
      <c r="C272" s="120" t="s">
        <v>99</v>
      </c>
      <c r="D272" s="100" t="s">
        <v>1038</v>
      </c>
      <c r="E272" s="117" t="s">
        <v>25</v>
      </c>
      <c r="F272" s="101" t="s">
        <v>1039</v>
      </c>
      <c r="G272" s="100" t="s">
        <v>100</v>
      </c>
      <c r="H272" s="102"/>
      <c r="I272" s="98" t="s">
        <v>512</v>
      </c>
    </row>
    <row r="273" spans="1:9" ht="76.5" x14ac:dyDescent="0.25">
      <c r="A273" s="86" t="str">
        <f t="shared" si="4"/>
        <v>LIBTAYO 350 mg, solution à diluer pour perfusiondispositif pèrenneen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v>
      </c>
      <c r="B273" s="93" t="s">
        <v>1037</v>
      </c>
      <c r="C273" s="120" t="s">
        <v>99</v>
      </c>
      <c r="D273" s="100" t="s">
        <v>1038</v>
      </c>
      <c r="E273" s="117" t="s">
        <v>25</v>
      </c>
      <c r="F273" s="101" t="s">
        <v>1039</v>
      </c>
      <c r="G273" s="100" t="s">
        <v>44</v>
      </c>
      <c r="H273" s="102"/>
      <c r="I273" s="98" t="s">
        <v>512</v>
      </c>
    </row>
    <row r="274" spans="1:9" ht="76.5" x14ac:dyDescent="0.25">
      <c r="A274" s="86" t="str">
        <f t="shared" si="4"/>
        <v>LIBTAYO 350 mg, solution à diluer pour perfusionNominativeen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v>
      </c>
      <c r="B274" s="93" t="s">
        <v>1040</v>
      </c>
      <c r="C274" s="104" t="s">
        <v>99</v>
      </c>
      <c r="D274" s="100" t="s">
        <v>1038</v>
      </c>
      <c r="E274" s="49" t="s">
        <v>38</v>
      </c>
      <c r="F274" s="101" t="s">
        <v>1039</v>
      </c>
      <c r="G274" s="100" t="s">
        <v>44</v>
      </c>
      <c r="H274" s="102">
        <v>3400894474708</v>
      </c>
      <c r="I274" s="98" t="s">
        <v>512</v>
      </c>
    </row>
    <row r="275" spans="1:9" ht="76.5" x14ac:dyDescent="0.25">
      <c r="A275" s="86" t="str">
        <f t="shared" si="4"/>
        <v>LIBTAYO 350 mg, solution à diluer pour perfusionCohorteen monothérapie pour le traitement de patients adultes non éligibles à un essai clinique, considérés en impasse thérapeutique, atteints d’un carcinome épidermoïde cutané localement avancé ou métastatique, non éligible à la chirurgie et non éligible à la radiothérapie, présentant un score ECOG de 0 ou 1 :à partir de la deuxième ligne de traitement ou inéligibles aux sels de platine.</v>
      </c>
      <c r="B275" s="93" t="s">
        <v>1041</v>
      </c>
      <c r="C275" s="104" t="s">
        <v>99</v>
      </c>
      <c r="D275" s="100" t="s">
        <v>1038</v>
      </c>
      <c r="E275" s="49" t="s">
        <v>35</v>
      </c>
      <c r="F275" s="101" t="s">
        <v>1039</v>
      </c>
      <c r="G275" s="100" t="s">
        <v>100</v>
      </c>
      <c r="H275" s="102">
        <v>3400894474708</v>
      </c>
      <c r="I275" s="98" t="s">
        <v>512</v>
      </c>
    </row>
    <row r="276" spans="1:9" x14ac:dyDescent="0.25">
      <c r="A276" s="86" t="str">
        <f t="shared" si="4"/>
        <v>LIKOZAM® 1 mg/ml, suspension buvabledispositif pèrenneSans objet : ATUn</v>
      </c>
      <c r="B276" s="93" t="s">
        <v>1042</v>
      </c>
      <c r="C276" s="104" t="s">
        <v>1043</v>
      </c>
      <c r="D276" s="100" t="s">
        <v>1044</v>
      </c>
      <c r="E276" s="117" t="s">
        <v>25</v>
      </c>
      <c r="F276" s="101" t="s">
        <v>51</v>
      </c>
      <c r="G276" s="100" t="s">
        <v>44</v>
      </c>
      <c r="H276" s="102"/>
      <c r="I276" s="98"/>
    </row>
    <row r="277" spans="1:9" ht="89.25" x14ac:dyDescent="0.25">
      <c r="A277" s="86" t="str">
        <f t="shared" si="4"/>
        <v>LIKOZAM® 1 mg/ml, suspension buvabledispositif pèrenneEn association avec un autre traitement antiépileptique : traitement des épilepsies partielles simples ou complexes et des épilepsies généralisées résistantes, lorsque les autres associations appropriées se sont révélées inefficaces ou mal tolérées.
Chez l’enfant, ainsi que chez l’adulte ayant des difficultés de déglutition.</v>
      </c>
      <c r="B277" s="93" t="s">
        <v>1045</v>
      </c>
      <c r="C277" s="104" t="s">
        <v>1043</v>
      </c>
      <c r="D277" s="100" t="s">
        <v>1044</v>
      </c>
      <c r="E277" s="117" t="s">
        <v>25</v>
      </c>
      <c r="F277" s="101" t="s">
        <v>104</v>
      </c>
      <c r="G277" s="100" t="s">
        <v>103</v>
      </c>
      <c r="H277" s="102"/>
      <c r="I277" s="98"/>
    </row>
    <row r="278" spans="1:9" ht="25.5" x14ac:dyDescent="0.25">
      <c r="A278" s="86" t="str">
        <f t="shared" si="4"/>
        <v>LIORESAL 5mg/5ml, solution buvableNominativeContractures spastiques, Chez les patients qui ne peuvent pas avaler les comprimés</v>
      </c>
      <c r="B278" s="93" t="s">
        <v>1046</v>
      </c>
      <c r="C278" s="104" t="s">
        <v>1047</v>
      </c>
      <c r="D278" s="100" t="s">
        <v>1048</v>
      </c>
      <c r="E278" s="49" t="s">
        <v>38</v>
      </c>
      <c r="F278" s="105" t="s">
        <v>336</v>
      </c>
      <c r="G278" s="100" t="s">
        <v>44</v>
      </c>
      <c r="H278" s="102">
        <v>3400893214961</v>
      </c>
      <c r="I278" s="98"/>
    </row>
    <row r="279" spans="1:9" x14ac:dyDescent="0.25">
      <c r="A279" s="86" t="str">
        <f t="shared" si="4"/>
        <v>LODOSYN 25 mg, compriméNominativeSans objet : ATUn</v>
      </c>
      <c r="B279" s="93" t="s">
        <v>1049</v>
      </c>
      <c r="C279" s="99" t="s">
        <v>1050</v>
      </c>
      <c r="D279" s="100" t="s">
        <v>1051</v>
      </c>
      <c r="E279" s="49" t="s">
        <v>38</v>
      </c>
      <c r="F279" s="101" t="s">
        <v>51</v>
      </c>
      <c r="G279" s="100" t="s">
        <v>44</v>
      </c>
      <c r="H279" s="102">
        <v>3400893217573</v>
      </c>
      <c r="I279" s="98"/>
    </row>
    <row r="280" spans="1:9" x14ac:dyDescent="0.25">
      <c r="A280" s="86" t="str">
        <f t="shared" si="4"/>
        <v>LORAZEPAM 4 mg/ml, solution injectableNominativeSans objet : ATUn</v>
      </c>
      <c r="B280" s="93" t="s">
        <v>1052</v>
      </c>
      <c r="C280" s="99" t="s">
        <v>1053</v>
      </c>
      <c r="D280" s="100" t="s">
        <v>1054</v>
      </c>
      <c r="E280" s="49" t="s">
        <v>38</v>
      </c>
      <c r="F280" s="101" t="s">
        <v>51</v>
      </c>
      <c r="G280" s="100" t="s">
        <v>44</v>
      </c>
      <c r="H280" s="102">
        <v>3400893958339</v>
      </c>
      <c r="I280" s="98"/>
    </row>
    <row r="281" spans="1:9" x14ac:dyDescent="0.25">
      <c r="A281" s="86" t="str">
        <f t="shared" si="4"/>
        <v>LORLATINIB 100 mg, compriméNominativeSans objet : ATUn</v>
      </c>
      <c r="B281" s="93" t="s">
        <v>1055</v>
      </c>
      <c r="C281" s="99" t="s">
        <v>1056</v>
      </c>
      <c r="D281" s="100" t="s">
        <v>1057</v>
      </c>
      <c r="E281" s="49" t="s">
        <v>38</v>
      </c>
      <c r="F281" s="101" t="s">
        <v>51</v>
      </c>
      <c r="G281" s="100" t="s">
        <v>44</v>
      </c>
      <c r="H281" s="102">
        <v>3400894169086</v>
      </c>
      <c r="I281" s="98"/>
    </row>
    <row r="282" spans="1:9" x14ac:dyDescent="0.25">
      <c r="A282" s="86" t="str">
        <f t="shared" si="4"/>
        <v>LORLATINIB 25 mg, compriméNominativeSans objet : ATUn</v>
      </c>
      <c r="B282" s="93" t="s">
        <v>1058</v>
      </c>
      <c r="C282" s="99" t="s">
        <v>1059</v>
      </c>
      <c r="D282" s="100" t="s">
        <v>1057</v>
      </c>
      <c r="E282" s="49" t="s">
        <v>38</v>
      </c>
      <c r="F282" s="101" t="s">
        <v>51</v>
      </c>
      <c r="G282" s="100" t="s">
        <v>44</v>
      </c>
      <c r="H282" s="102">
        <v>3400894169147</v>
      </c>
      <c r="I282" s="98"/>
    </row>
    <row r="283" spans="1:9" ht="89.25" x14ac:dyDescent="0.25">
      <c r="A283" s="86" t="str">
        <f t="shared" si="4"/>
        <v>LORVIQUA 100 mg, comprimé pelliculéCohorteLorviqua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v>
      </c>
      <c r="B283" s="93" t="s">
        <v>1060</v>
      </c>
      <c r="C283" s="99" t="s">
        <v>1061</v>
      </c>
      <c r="D283" s="100" t="s">
        <v>1057</v>
      </c>
      <c r="E283" s="49" t="s">
        <v>35</v>
      </c>
      <c r="F283" s="105" t="s">
        <v>1062</v>
      </c>
      <c r="G283" s="100" t="s">
        <v>106</v>
      </c>
      <c r="H283" s="102">
        <v>3400894459910</v>
      </c>
      <c r="I283" s="98"/>
    </row>
    <row r="284" spans="1:9" ht="89.25" x14ac:dyDescent="0.25">
      <c r="A284" s="86" t="str">
        <f t="shared" si="4"/>
        <v>LORVIQUA 25 mg, comprimé pelliculéCohorteLorviqua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v>
      </c>
      <c r="B284" s="93" t="s">
        <v>1063</v>
      </c>
      <c r="C284" s="99" t="s">
        <v>1064</v>
      </c>
      <c r="D284" s="100" t="s">
        <v>1057</v>
      </c>
      <c r="E284" s="49" t="s">
        <v>35</v>
      </c>
      <c r="F284" s="105" t="s">
        <v>1062</v>
      </c>
      <c r="G284" s="100" t="s">
        <v>106</v>
      </c>
      <c r="H284" s="102">
        <v>3400894460169</v>
      </c>
      <c r="I284" s="98"/>
    </row>
    <row r="285" spans="1:9" ht="89.25" x14ac:dyDescent="0.25">
      <c r="A285" s="86" t="str">
        <f t="shared" si="4"/>
        <v>LORVIQUA® 100 mg, comprimés pelliculésdispositif pèrenneLorviqua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v>
      </c>
      <c r="B285" s="93" t="s">
        <v>1065</v>
      </c>
      <c r="C285" s="104" t="s">
        <v>1066</v>
      </c>
      <c r="D285" s="100" t="s">
        <v>1057</v>
      </c>
      <c r="E285" s="117" t="s">
        <v>25</v>
      </c>
      <c r="F285" s="105" t="s">
        <v>1062</v>
      </c>
      <c r="G285" s="100" t="s">
        <v>106</v>
      </c>
      <c r="H285" s="102"/>
      <c r="I285" s="98"/>
    </row>
    <row r="286" spans="1:9" ht="89.25" x14ac:dyDescent="0.25">
      <c r="A286" s="86" t="str">
        <f t="shared" si="4"/>
        <v>LORVIQUA® 25 mg, comprimés pelliculésdispositif pèrenneLorviqua est indiqué en monothérapie dans le traitement des patients adultes atteints d’un cancer bronchique non à petites cellules (CBNPC) métastatique avec réarrangement du gène anaplastic lymphoma kinase (ALK-positif), non éligible à un essai clinique actuellement en cours en France et ayant progressé après au moins deux lignes de traitement par inhibiteur (s) de tyrosine kinase (ITK) de l’ALK.</v>
      </c>
      <c r="B286" s="93" t="s">
        <v>1067</v>
      </c>
      <c r="C286" s="103" t="s">
        <v>1068</v>
      </c>
      <c r="D286" s="100" t="s">
        <v>1057</v>
      </c>
      <c r="E286" s="117" t="s">
        <v>25</v>
      </c>
      <c r="F286" s="105" t="s">
        <v>1062</v>
      </c>
      <c r="G286" s="100" t="s">
        <v>106</v>
      </c>
      <c r="H286" s="102"/>
      <c r="I286" s="98"/>
    </row>
    <row r="287" spans="1:9" x14ac:dyDescent="0.25">
      <c r="A287" s="86" t="str">
        <f t="shared" si="4"/>
        <v>LOXO-195 20 mg/ml, suspension buvableNominativeSans objet : ATUn</v>
      </c>
      <c r="B287" s="93" t="s">
        <v>1069</v>
      </c>
      <c r="C287" s="99" t="s">
        <v>1070</v>
      </c>
      <c r="D287" s="100" t="s">
        <v>1071</v>
      </c>
      <c r="E287" s="49" t="s">
        <v>38</v>
      </c>
      <c r="F287" s="101" t="s">
        <v>51</v>
      </c>
      <c r="G287" s="100" t="s">
        <v>44</v>
      </c>
      <c r="H287" s="102">
        <v>3400894447382</v>
      </c>
      <c r="I287" s="98"/>
    </row>
    <row r="288" spans="1:9" x14ac:dyDescent="0.25">
      <c r="A288" s="86" t="str">
        <f t="shared" si="4"/>
        <v>LOXO-292 20 mg, géluleNominativeSans objet : ATUn</v>
      </c>
      <c r="B288" s="93" t="s">
        <v>1072</v>
      </c>
      <c r="C288" s="99" t="s">
        <v>1073</v>
      </c>
      <c r="D288" s="100" t="s">
        <v>1074</v>
      </c>
      <c r="E288" s="49" t="s">
        <v>38</v>
      </c>
      <c r="F288" s="101" t="s">
        <v>51</v>
      </c>
      <c r="G288" s="100" t="s">
        <v>44</v>
      </c>
      <c r="H288" s="102">
        <v>3400894393931</v>
      </c>
      <c r="I288" s="98"/>
    </row>
    <row r="289" spans="1:9" ht="25.5" x14ac:dyDescent="0.25">
      <c r="A289" s="86" t="str">
        <f t="shared" si="4"/>
        <v>LOXO-292 20 mg/ ml, poudre et solvant pour suspension buvableNominativeSans objet : ATUn</v>
      </c>
      <c r="B289" s="93" t="s">
        <v>1075</v>
      </c>
      <c r="C289" s="99" t="s">
        <v>1076</v>
      </c>
      <c r="D289" s="100" t="s">
        <v>1074</v>
      </c>
      <c r="E289" s="49" t="s">
        <v>38</v>
      </c>
      <c r="F289" s="101" t="s">
        <v>51</v>
      </c>
      <c r="G289" s="100" t="s">
        <v>44</v>
      </c>
      <c r="H289" s="102" t="s">
        <v>1077</v>
      </c>
      <c r="I289" s="98"/>
    </row>
    <row r="290" spans="1:9" x14ac:dyDescent="0.25">
      <c r="A290" s="86" t="str">
        <f t="shared" si="4"/>
        <v>LOXO-292 80 mg, géluleNominativeSans objet : ATUn</v>
      </c>
      <c r="B290" s="93" t="s">
        <v>1078</v>
      </c>
      <c r="C290" s="99" t="s">
        <v>1079</v>
      </c>
      <c r="D290" s="100" t="s">
        <v>1074</v>
      </c>
      <c r="E290" s="49" t="s">
        <v>38</v>
      </c>
      <c r="F290" s="101" t="s">
        <v>51</v>
      </c>
      <c r="G290" s="100" t="s">
        <v>44</v>
      </c>
      <c r="H290" s="102">
        <v>3400894394013</v>
      </c>
      <c r="I290" s="98"/>
    </row>
    <row r="291" spans="1:9" ht="25.5" x14ac:dyDescent="0.25">
      <c r="A291" s="86" t="str">
        <f t="shared" si="4"/>
        <v>LUMASIRAN 189 mg/ml, solution pour injection sous-cutanéeNominativeSans objet : ATUn</v>
      </c>
      <c r="B291" s="93" t="s">
        <v>1080</v>
      </c>
      <c r="C291" s="99" t="s">
        <v>1081</v>
      </c>
      <c r="D291" s="100" t="s">
        <v>1082</v>
      </c>
      <c r="E291" s="49" t="s">
        <v>38</v>
      </c>
      <c r="F291" s="100" t="s">
        <v>51</v>
      </c>
      <c r="G291" s="100" t="s">
        <v>44</v>
      </c>
      <c r="H291" s="97">
        <v>3400894555643</v>
      </c>
      <c r="I291" s="98"/>
    </row>
    <row r="292" spans="1:9" ht="25.5" x14ac:dyDescent="0.25">
      <c r="A292" s="86" t="str">
        <f t="shared" si="4"/>
        <v>LUMOXITI poudre pour solution injectableNominativeSans objet : ATUn</v>
      </c>
      <c r="B292" s="93" t="s">
        <v>1083</v>
      </c>
      <c r="C292" s="99" t="s">
        <v>1084</v>
      </c>
      <c r="D292" s="100" t="s">
        <v>1085</v>
      </c>
      <c r="E292" s="49" t="s">
        <v>38</v>
      </c>
      <c r="F292" s="100" t="s">
        <v>51</v>
      </c>
      <c r="G292" s="100" t="s">
        <v>44</v>
      </c>
      <c r="H292" s="102" t="s">
        <v>1086</v>
      </c>
      <c r="I292" s="98"/>
    </row>
    <row r="293" spans="1:9" ht="25.5" x14ac:dyDescent="0.25">
      <c r="A293" s="86" t="str">
        <f t="shared" si="4"/>
        <v>LUTATHERA® 370 MBq/mL solution pour perfusiondispositif pèrenneSans objet : ATUn</v>
      </c>
      <c r="B293" s="93" t="s">
        <v>1087</v>
      </c>
      <c r="C293" s="99" t="s">
        <v>1088</v>
      </c>
      <c r="D293" s="100" t="s">
        <v>1089</v>
      </c>
      <c r="E293" s="117" t="s">
        <v>25</v>
      </c>
      <c r="F293" s="101" t="s">
        <v>51</v>
      </c>
      <c r="G293" s="100" t="s">
        <v>44</v>
      </c>
      <c r="H293" s="102"/>
      <c r="I293" s="98"/>
    </row>
    <row r="294" spans="1:9" ht="76.5" x14ac:dyDescent="0.25">
      <c r="A294" s="86" t="str">
        <f t="shared" si="4"/>
        <v>LUXTURNA 5 x 10^12 génomes de vecteur/mL, solution à diluer injectableCohorteTraitement des patients  d’âge ≤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v>
      </c>
      <c r="B294" s="93" t="s">
        <v>1090</v>
      </c>
      <c r="C294" s="99" t="s">
        <v>1091</v>
      </c>
      <c r="D294" s="100" t="s">
        <v>1092</v>
      </c>
      <c r="E294" s="49" t="s">
        <v>35</v>
      </c>
      <c r="F294" s="100" t="s">
        <v>1093</v>
      </c>
      <c r="G294" s="100" t="s">
        <v>115</v>
      </c>
      <c r="H294" s="102">
        <v>3400894437857</v>
      </c>
      <c r="I294" s="98"/>
    </row>
    <row r="295" spans="1:9" ht="89.25" x14ac:dyDescent="0.25">
      <c r="A295" s="86" t="str">
        <f t="shared" si="4"/>
        <v>LUXTURNA 5 x 1012 génomes de vecteur/mL solution à diluer et solvant pour solution injectabledispositif pèrenneTraitement des patients d’âge &gt;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v>
      </c>
      <c r="B295" s="93" t="s">
        <v>1094</v>
      </c>
      <c r="C295" s="121" t="s">
        <v>110</v>
      </c>
      <c r="D295" s="100" t="s">
        <v>1095</v>
      </c>
      <c r="E295" s="117" t="s">
        <v>25</v>
      </c>
      <c r="F295" s="122" t="s">
        <v>112</v>
      </c>
      <c r="G295" s="100" t="s">
        <v>111</v>
      </c>
      <c r="H295" s="102"/>
      <c r="I295" s="98"/>
    </row>
    <row r="296" spans="1:9" ht="89.25" x14ac:dyDescent="0.25">
      <c r="A296" s="86" t="str">
        <f t="shared" si="4"/>
        <v xml:space="preserve">LUXTURNA 5 x 1012 génomes de vecteur/mL solution à diluer et solvant pour solution injectabledispositif pèrenneTraitement des patients pédiatriques et adultes, présentant une perte visuelle due à une dystrophie rétinienne héréditaire résultant de mutations bi-alléliques confirmées du gène RPE65 et possédant suffisamment de cellules rétiniennes viables et autres que les patients ayant été diagnostiqués dans l’enfance comme atteints d’amaurose congénitale de Leber, à savoir les patients atteints de rétinite pigmentaire. </v>
      </c>
      <c r="B296" s="93" t="s">
        <v>1096</v>
      </c>
      <c r="C296" s="121" t="s">
        <v>110</v>
      </c>
      <c r="D296" s="100" t="s">
        <v>1095</v>
      </c>
      <c r="E296" s="117" t="s">
        <v>25</v>
      </c>
      <c r="F296" s="122" t="s">
        <v>114</v>
      </c>
      <c r="G296" s="100" t="s">
        <v>113</v>
      </c>
      <c r="H296" s="102"/>
      <c r="I296" s="98"/>
    </row>
    <row r="297" spans="1:9" ht="89.25" x14ac:dyDescent="0.25">
      <c r="A297" s="86" t="str">
        <f t="shared" si="4"/>
        <v>LUXTURNA 5 x 1012 génomes de vecteur/mL solution à diluer et solvant pour solution injectabledispositif pèrenne 
Traitement des patients  d’âge ≤ 20 ans, présentant une perte visuelle due à une dystrophie rétinienne héréditaire résultant de mutations bi-alléliques confirmées du gène RPE65 et possédant suffisamment de cellules rétiniennes viables et ayant été diagnostiqués dans l’enfance comme atteints d’amaurose congénitale de Leber.</v>
      </c>
      <c r="B297" s="93" t="s">
        <v>1097</v>
      </c>
      <c r="C297" s="121" t="s">
        <v>110</v>
      </c>
      <c r="D297" s="100" t="s">
        <v>1095</v>
      </c>
      <c r="E297" s="117" t="s">
        <v>25</v>
      </c>
      <c r="F297" s="122" t="s">
        <v>116</v>
      </c>
      <c r="G297" s="100" t="s">
        <v>115</v>
      </c>
      <c r="H297" s="102"/>
      <c r="I297" s="98"/>
    </row>
    <row r="298" spans="1:9" ht="25.5" x14ac:dyDescent="0.25">
      <c r="A298" s="86" t="str">
        <f t="shared" si="4"/>
        <v>LUXTURNA 5 x 1012 génomes de vecteur/mL solution à diluer et solvant pour solution injectabledispositif pèrenneSans objet : ATUn</v>
      </c>
      <c r="B298" s="93" t="s">
        <v>1098</v>
      </c>
      <c r="C298" s="121" t="s">
        <v>110</v>
      </c>
      <c r="D298" s="100" t="s">
        <v>1095</v>
      </c>
      <c r="E298" s="117" t="s">
        <v>25</v>
      </c>
      <c r="F298" s="101" t="s">
        <v>51</v>
      </c>
      <c r="G298" s="100" t="s">
        <v>44</v>
      </c>
      <c r="H298" s="102"/>
      <c r="I298" s="98"/>
    </row>
    <row r="299" spans="1:9" ht="76.5" x14ac:dyDescent="0.25">
      <c r="A299" s="86" t="str">
        <f t="shared" si="4"/>
        <v>LYNPARZA 100 mg, comprimé pelliculéCohorte pour une extension d'indicationEn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v>
      </c>
      <c r="B299" s="93" t="s">
        <v>1099</v>
      </c>
      <c r="C299" s="99" t="s">
        <v>1100</v>
      </c>
      <c r="D299" s="100" t="s">
        <v>1101</v>
      </c>
      <c r="E299" s="49" t="s">
        <v>1102</v>
      </c>
      <c r="F299" s="100" t="s">
        <v>1103</v>
      </c>
      <c r="G299" s="100" t="s">
        <v>118</v>
      </c>
      <c r="H299" s="97">
        <v>3400894419297</v>
      </c>
      <c r="I299" s="98"/>
    </row>
    <row r="300" spans="1:9" ht="76.5" x14ac:dyDescent="0.25">
      <c r="A300" s="86" t="str">
        <f t="shared" si="4"/>
        <v>LYNPARZA 150 mg, comprimé pelliculéCohorte pour une extension d'indicationEn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v>
      </c>
      <c r="B300" s="93" t="s">
        <v>1104</v>
      </c>
      <c r="C300" s="99" t="s">
        <v>1105</v>
      </c>
      <c r="D300" s="100" t="s">
        <v>1101</v>
      </c>
      <c r="E300" s="49" t="s">
        <v>1102</v>
      </c>
      <c r="F300" s="100" t="s">
        <v>1103</v>
      </c>
      <c r="G300" s="100" t="s">
        <v>118</v>
      </c>
      <c r="H300" s="97">
        <v>3400894419358</v>
      </c>
      <c r="I300" s="98"/>
    </row>
    <row r="301" spans="1:9" ht="76.5" x14ac:dyDescent="0.25">
      <c r="A301" s="86" t="str">
        <f t="shared" si="4"/>
        <v>LYNPARZA 100 mg, comprimé pelliculédispositif pèrenneen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v>
      </c>
      <c r="B301" s="93" t="s">
        <v>1106</v>
      </c>
      <c r="C301" s="121" t="s">
        <v>1107</v>
      </c>
      <c r="D301" s="100" t="s">
        <v>1101</v>
      </c>
      <c r="E301" s="117" t="s">
        <v>25</v>
      </c>
      <c r="F301" s="101" t="s">
        <v>119</v>
      </c>
      <c r="G301" s="100" t="s">
        <v>118</v>
      </c>
      <c r="H301" s="102"/>
      <c r="I301" s="98"/>
    </row>
    <row r="302" spans="1:9" ht="76.5" x14ac:dyDescent="0.25">
      <c r="A302" s="86" t="str">
        <f t="shared" si="4"/>
        <v>LYNPARZA 150 mg, comprimé pelliculédispositif pèrenneen monothérapie pour le traitement d'entretien des patientes adultes atteintes d'un cancer avancé épithélial de haut grade de l'ovaire, des trompes de Fallope ou péritonéal primitif (stades FIGO III et IV) nouvellement diagnostiqué avec mutation des gènes BRCA1/2 et qui sont en réponse partielle ou complète à une première ligne de chimiothérapie à base de platine.</v>
      </c>
      <c r="B302" s="93" t="s">
        <v>1108</v>
      </c>
      <c r="C302" s="121" t="s">
        <v>1109</v>
      </c>
      <c r="D302" s="100" t="s">
        <v>1101</v>
      </c>
      <c r="E302" s="117" t="s">
        <v>25</v>
      </c>
      <c r="F302" s="101" t="s">
        <v>119</v>
      </c>
      <c r="G302" s="100" t="s">
        <v>118</v>
      </c>
      <c r="H302" s="102"/>
      <c r="I302" s="98"/>
    </row>
    <row r="303" spans="1:9" ht="25.5" x14ac:dyDescent="0.25">
      <c r="A303" s="86" t="str">
        <f t="shared" si="4"/>
        <v>MaaT013, solution rectaleNominativeSans objet : ATUn</v>
      </c>
      <c r="B303" s="93" t="s">
        <v>1110</v>
      </c>
      <c r="C303" s="103" t="s">
        <v>1111</v>
      </c>
      <c r="D303" s="100" t="s">
        <v>1112</v>
      </c>
      <c r="E303" s="49" t="s">
        <v>38</v>
      </c>
      <c r="F303" s="101" t="s">
        <v>51</v>
      </c>
      <c r="G303" s="100" t="s">
        <v>44</v>
      </c>
      <c r="H303" s="102">
        <v>3400894513360</v>
      </c>
      <c r="I303" s="98"/>
    </row>
    <row r="304" spans="1:9" ht="38.25" x14ac:dyDescent="0.25">
      <c r="A304" s="86" t="str">
        <f t="shared" si="4"/>
        <v xml:space="preserve">MALACEF 60 mg, poudre et solvant pour solution injectableNominativeInfection à CMV
</v>
      </c>
      <c r="B304" s="93" t="s">
        <v>1113</v>
      </c>
      <c r="C304" s="104" t="s">
        <v>1114</v>
      </c>
      <c r="D304" s="100" t="s">
        <v>1115</v>
      </c>
      <c r="E304" s="49" t="s">
        <v>38</v>
      </c>
      <c r="F304" s="105" t="s">
        <v>359</v>
      </c>
      <c r="G304" s="100" t="s">
        <v>44</v>
      </c>
      <c r="H304" s="102">
        <v>3400893825983</v>
      </c>
      <c r="I304" s="98"/>
    </row>
    <row r="305" spans="1:9" ht="38.25" x14ac:dyDescent="0.25">
      <c r="A305" s="86" t="str">
        <f t="shared" si="4"/>
        <v xml:space="preserve">MALACEF 60 mg, poudre et solvant pour solution injectableNominativeAccès grave de paludisme à Plasmodium falciparum
</v>
      </c>
      <c r="B305" s="93" t="s">
        <v>1116</v>
      </c>
      <c r="C305" s="104" t="s">
        <v>1114</v>
      </c>
      <c r="D305" s="100" t="s">
        <v>1115</v>
      </c>
      <c r="E305" s="49" t="s">
        <v>38</v>
      </c>
      <c r="F305" s="105" t="s">
        <v>326</v>
      </c>
      <c r="G305" s="100" t="s">
        <v>44</v>
      </c>
      <c r="H305" s="102">
        <v>3400893825983</v>
      </c>
      <c r="I305" s="98"/>
    </row>
    <row r="306" spans="1:9" x14ac:dyDescent="0.25">
      <c r="A306" s="86" t="str">
        <f t="shared" si="4"/>
        <v>MARCOUMAR 3 mg, comprimé sécableNominativeSans objet : ATUn</v>
      </c>
      <c r="B306" s="93" t="s">
        <v>1117</v>
      </c>
      <c r="C306" s="99" t="s">
        <v>1118</v>
      </c>
      <c r="D306" s="100" t="s">
        <v>1119</v>
      </c>
      <c r="E306" s="49" t="s">
        <v>38</v>
      </c>
      <c r="F306" s="100" t="s">
        <v>51</v>
      </c>
      <c r="G306" s="100" t="s">
        <v>44</v>
      </c>
      <c r="H306" s="102">
        <v>3400892992884</v>
      </c>
      <c r="I306" s="98"/>
    </row>
    <row r="307" spans="1:9" x14ac:dyDescent="0.25">
      <c r="A307" s="86" t="str">
        <f t="shared" si="4"/>
        <v>MARIBAVIR 200 mg, compriméNominativeSans objet : ATUn</v>
      </c>
      <c r="B307" s="93" t="s">
        <v>1120</v>
      </c>
      <c r="C307" s="104" t="s">
        <v>1121</v>
      </c>
      <c r="D307" s="100" t="s">
        <v>1122</v>
      </c>
      <c r="E307" s="49" t="s">
        <v>38</v>
      </c>
      <c r="F307" s="101" t="s">
        <v>51</v>
      </c>
      <c r="G307" s="100" t="s">
        <v>44</v>
      </c>
      <c r="H307" s="102">
        <v>3400894341543</v>
      </c>
      <c r="I307" s="98"/>
    </row>
    <row r="308" spans="1:9" ht="102" x14ac:dyDescent="0.25">
      <c r="A308" s="86" t="str">
        <f t="shared" si="4"/>
        <v>MARINOL 2,5 mg, capsule molleNominativeDouleurs neuropathiques centrales et périphériques, Après échec des traitements de première ou deuxième ligne, Antidépresseurs tricycliques : Laroxyl/Elavil (amitriptyline), Ludiomil (maprotiline), Anafranil (clomipramine), Tofranil (imipramine), Anti-épileptiques : Neurontin (gabapentine), Lyrica (prégabaline),ISRNA : Cymbalta (duloxétine),Versatis (lidocaîne), Qutenza (capsaïcine), Opioïdes forts (par exemple tramadol).Prescription réservée aux médecins exerçant dans un centre anti-douleur</v>
      </c>
      <c r="B308" s="93" t="s">
        <v>1123</v>
      </c>
      <c r="C308" s="104" t="s">
        <v>1124</v>
      </c>
      <c r="D308" s="100" t="s">
        <v>1125</v>
      </c>
      <c r="E308" s="49" t="s">
        <v>38</v>
      </c>
      <c r="F308" s="118" t="s">
        <v>1126</v>
      </c>
      <c r="G308" s="100" t="s">
        <v>44</v>
      </c>
      <c r="H308" s="102">
        <v>3400892439396</v>
      </c>
      <c r="I308" s="98"/>
    </row>
    <row r="309" spans="1:9" ht="25.5" x14ac:dyDescent="0.25">
      <c r="A309" s="86" t="str">
        <f t="shared" si="4"/>
        <v>MARQIBO KIT, solution pour perfusionNominativeSans objet : ATUn</v>
      </c>
      <c r="B309" s="93" t="s">
        <v>1127</v>
      </c>
      <c r="C309" s="99" t="s">
        <v>1128</v>
      </c>
      <c r="D309" s="100" t="s">
        <v>1129</v>
      </c>
      <c r="E309" s="49" t="s">
        <v>38</v>
      </c>
      <c r="F309" s="100" t="s">
        <v>51</v>
      </c>
      <c r="G309" s="100" t="s">
        <v>44</v>
      </c>
      <c r="H309" s="102">
        <v>3400894234463</v>
      </c>
      <c r="I309" s="98"/>
    </row>
    <row r="310" spans="1:9" x14ac:dyDescent="0.25">
      <c r="A310" s="86" t="str">
        <f t="shared" si="4"/>
        <v>MCLA-128, solution pour perfusionNominativeSans objet : ATUn</v>
      </c>
      <c r="B310" s="93" t="s">
        <v>1130</v>
      </c>
      <c r="C310" s="99" t="s">
        <v>1131</v>
      </c>
      <c r="D310" s="100" t="s">
        <v>1132</v>
      </c>
      <c r="E310" s="49" t="s">
        <v>38</v>
      </c>
      <c r="F310" s="100" t="s">
        <v>51</v>
      </c>
      <c r="G310" s="100" t="s">
        <v>44</v>
      </c>
      <c r="H310" s="97">
        <v>3400894548959</v>
      </c>
      <c r="I310" s="98"/>
    </row>
    <row r="311" spans="1:9" x14ac:dyDescent="0.25">
      <c r="A311" s="86" t="str">
        <f t="shared" si="4"/>
        <v>MD1003 100 mg, géluleNominativeSans objet : ATUn</v>
      </c>
      <c r="B311" s="93" t="s">
        <v>1133</v>
      </c>
      <c r="C311" s="99" t="s">
        <v>1134</v>
      </c>
      <c r="D311" s="100" t="s">
        <v>1135</v>
      </c>
      <c r="E311" s="49" t="s">
        <v>38</v>
      </c>
      <c r="F311" s="101" t="s">
        <v>51</v>
      </c>
      <c r="G311" s="100" t="s">
        <v>44</v>
      </c>
      <c r="H311" s="102">
        <v>3400894110354</v>
      </c>
      <c r="I311" s="98"/>
    </row>
    <row r="312" spans="1:9" ht="38.25" x14ac:dyDescent="0.25">
      <c r="A312" s="86" t="str">
        <f t="shared" si="4"/>
        <v>MEKTOVI® 15 mg, comprimés pelliculésdispositif pèrenneassociation à l'encorafenib est indiqué dans le traitement de patients adultes atteints de mélanome non résécable ou métastatique porteur d'une mutation BRAF V600</v>
      </c>
      <c r="B312" s="93" t="s">
        <v>1136</v>
      </c>
      <c r="C312" s="104" t="s">
        <v>121</v>
      </c>
      <c r="D312" s="100" t="s">
        <v>1137</v>
      </c>
      <c r="E312" s="117" t="s">
        <v>25</v>
      </c>
      <c r="F312" s="100" t="s">
        <v>328</v>
      </c>
      <c r="G312" s="100" t="s">
        <v>44</v>
      </c>
      <c r="H312" s="102"/>
      <c r="I312" s="98"/>
    </row>
    <row r="313" spans="1:9" ht="51" x14ac:dyDescent="0.25">
      <c r="A313" s="86" t="str">
        <f t="shared" si="4"/>
        <v>MEPHENON 10mg/1ml, solution injectableNominativeDouleurs cancéreuses Chez les patients insuffisamment soulagés par les opioïdes de niveau 3 ou présentant des effets indésirables à ces opioïdes Et   lorsque les autres voies d'administration ne peuvent être envisagées</v>
      </c>
      <c r="B313" s="93" t="s">
        <v>1138</v>
      </c>
      <c r="C313" s="104" t="s">
        <v>1139</v>
      </c>
      <c r="D313" s="100" t="s">
        <v>1140</v>
      </c>
      <c r="E313" s="49" t="s">
        <v>38</v>
      </c>
      <c r="F313" s="100" t="s">
        <v>409</v>
      </c>
      <c r="G313" s="100" t="s">
        <v>44</v>
      </c>
      <c r="H313" s="102">
        <v>3400894364375</v>
      </c>
      <c r="I313" s="98"/>
    </row>
    <row r="314" spans="1:9" x14ac:dyDescent="0.25">
      <c r="A314" s="86" t="str">
        <f t="shared" si="4"/>
        <v>MEPSEVII® 2 mg/ml, solution à diluer pour perfusion.dispositif pèrenneSans objet : ATUn</v>
      </c>
      <c r="B314" s="93" t="s">
        <v>1141</v>
      </c>
      <c r="C314" s="99" t="s">
        <v>122</v>
      </c>
      <c r="D314" s="100" t="s">
        <v>1142</v>
      </c>
      <c r="E314" s="117" t="s">
        <v>25</v>
      </c>
      <c r="F314" s="101" t="s">
        <v>51</v>
      </c>
      <c r="G314" s="100" t="s">
        <v>44</v>
      </c>
      <c r="H314" s="102"/>
      <c r="I314" s="98"/>
    </row>
    <row r="315" spans="1:9" ht="25.5" x14ac:dyDescent="0.25">
      <c r="A315" s="86" t="str">
        <f t="shared" si="4"/>
        <v>MESTINON 60 mg/5 ml, siropNominativeOu Troubles du rythme</v>
      </c>
      <c r="B315" s="93" t="s">
        <v>1143</v>
      </c>
      <c r="C315" s="99" t="s">
        <v>1144</v>
      </c>
      <c r="D315" s="100" t="s">
        <v>1145</v>
      </c>
      <c r="E315" s="49" t="s">
        <v>38</v>
      </c>
      <c r="F315" s="123" t="s">
        <v>410</v>
      </c>
      <c r="G315" s="100" t="s">
        <v>44</v>
      </c>
      <c r="H315" s="102">
        <v>3400893845516</v>
      </c>
      <c r="I315" s="98"/>
    </row>
    <row r="316" spans="1:9" x14ac:dyDescent="0.25">
      <c r="A316" s="86" t="str">
        <f t="shared" si="4"/>
        <v>METHOTREXATE ROSEMONT 2MG/ML, solution buvableNominativeSans objet : ATUn</v>
      </c>
      <c r="B316" s="93" t="s">
        <v>1146</v>
      </c>
      <c r="C316" s="99" t="s">
        <v>1147</v>
      </c>
      <c r="D316" s="100" t="s">
        <v>1148</v>
      </c>
      <c r="E316" s="49" t="s">
        <v>38</v>
      </c>
      <c r="F316" s="100" t="s">
        <v>51</v>
      </c>
      <c r="G316" s="100" t="s">
        <v>44</v>
      </c>
      <c r="H316" s="102">
        <v>3400894284260</v>
      </c>
      <c r="I316" s="98"/>
    </row>
    <row r="317" spans="1:9" x14ac:dyDescent="0.25">
      <c r="A317" s="86" t="str">
        <f t="shared" si="4"/>
        <v>METRELEPTINE 11,3 mg, poudre pour solution injectableNominativeSans objet : ATUn</v>
      </c>
      <c r="B317" s="93" t="s">
        <v>1149</v>
      </c>
      <c r="C317" s="99" t="s">
        <v>1150</v>
      </c>
      <c r="D317" s="100" t="s">
        <v>1151</v>
      </c>
      <c r="E317" s="49" t="s">
        <v>38</v>
      </c>
      <c r="F317" s="100" t="s">
        <v>51</v>
      </c>
      <c r="G317" s="100" t="s">
        <v>44</v>
      </c>
      <c r="H317" s="102">
        <v>3400894222866</v>
      </c>
      <c r="I317" s="98"/>
    </row>
    <row r="318" spans="1:9" x14ac:dyDescent="0.25">
      <c r="A318" s="86" t="str">
        <f t="shared" si="4"/>
        <v>MIDOSTAURINE 25 mg/ml, suspension buvableNominativeSans objet : ATUn</v>
      </c>
      <c r="B318" s="93" t="s">
        <v>1152</v>
      </c>
      <c r="C318" s="99" t="s">
        <v>1153</v>
      </c>
      <c r="D318" s="100" t="s">
        <v>1154</v>
      </c>
      <c r="E318" s="49" t="s">
        <v>38</v>
      </c>
      <c r="F318" s="100" t="s">
        <v>51</v>
      </c>
      <c r="G318" s="100" t="s">
        <v>44</v>
      </c>
      <c r="H318" s="102">
        <v>3400894234524</v>
      </c>
      <c r="I318" s="98"/>
    </row>
    <row r="319" spans="1:9" ht="89.25" x14ac:dyDescent="0.25">
      <c r="A319" s="86" t="str">
        <f t="shared" si="4"/>
        <v>MIN-102 15 mg/mL, suspension oraleNominativeSans objet : ATUn</v>
      </c>
      <c r="B319" s="93" t="s">
        <v>1155</v>
      </c>
      <c r="C319" s="103" t="s">
        <v>1156</v>
      </c>
      <c r="D319" s="100" t="s">
        <v>1157</v>
      </c>
      <c r="E319" s="49" t="s">
        <v>38</v>
      </c>
      <c r="F319" s="101" t="s">
        <v>51</v>
      </c>
      <c r="G319" s="100" t="s">
        <v>44</v>
      </c>
      <c r="H319" s="102">
        <v>3400894446781</v>
      </c>
      <c r="I319" s="98"/>
    </row>
    <row r="320" spans="1:9" ht="25.5" x14ac:dyDescent="0.25">
      <c r="A320" s="86" t="str">
        <f t="shared" si="4"/>
        <v>MITOSOL 0.2 mg/ml, poudre et solvant pour solution à usage ophtalmiqueNominativeSans objet : ATUn</v>
      </c>
      <c r="B320" s="93" t="s">
        <v>1158</v>
      </c>
      <c r="C320" s="99" t="s">
        <v>1159</v>
      </c>
      <c r="D320" s="100" t="s">
        <v>1160</v>
      </c>
      <c r="E320" s="49" t="s">
        <v>38</v>
      </c>
      <c r="F320" s="100" t="s">
        <v>51</v>
      </c>
      <c r="G320" s="100" t="s">
        <v>44</v>
      </c>
      <c r="H320" s="97">
        <v>3400894554462</v>
      </c>
      <c r="I320" s="98"/>
    </row>
    <row r="321" spans="1:9" x14ac:dyDescent="0.25">
      <c r="A321" s="86" t="str">
        <f t="shared" si="4"/>
        <v>MNESIS 45 mg, compriméNominativeCytopathies mitochondriales</v>
      </c>
      <c r="B321" s="93" t="s">
        <v>1161</v>
      </c>
      <c r="C321" s="104" t="s">
        <v>1162</v>
      </c>
      <c r="D321" s="100" t="s">
        <v>1163</v>
      </c>
      <c r="E321" s="49" t="s">
        <v>38</v>
      </c>
      <c r="F321" s="118" t="s">
        <v>337</v>
      </c>
      <c r="G321" s="100" t="s">
        <v>44</v>
      </c>
      <c r="H321" s="102">
        <v>3400892783758</v>
      </c>
      <c r="I321" s="98"/>
    </row>
    <row r="322" spans="1:9" x14ac:dyDescent="0.25">
      <c r="A322" s="86" t="str">
        <f t="shared" si="4"/>
        <v>MNESIS 45 mg, compriméNominativeAtaxie de Friedreich</v>
      </c>
      <c r="B322" s="93" t="s">
        <v>1164</v>
      </c>
      <c r="C322" s="104" t="s">
        <v>1162</v>
      </c>
      <c r="D322" s="100" t="s">
        <v>1163</v>
      </c>
      <c r="E322" s="49" t="s">
        <v>38</v>
      </c>
      <c r="F322" s="118" t="s">
        <v>329</v>
      </c>
      <c r="G322" s="100" t="s">
        <v>44</v>
      </c>
      <c r="H322" s="102">
        <v>3400892783758</v>
      </c>
      <c r="I322" s="98"/>
    </row>
    <row r="323" spans="1:9" x14ac:dyDescent="0.25">
      <c r="A323" s="86" t="str">
        <f t="shared" ref="A323:A386" si="5">CONCATENATE(C323,E323,F323)</f>
        <v>MODALINA 1 mg, compriméNominativeSans objet : ATUn</v>
      </c>
      <c r="B323" s="93" t="s">
        <v>1165</v>
      </c>
      <c r="C323" s="99" t="s">
        <v>1166</v>
      </c>
      <c r="D323" s="100" t="s">
        <v>1167</v>
      </c>
      <c r="E323" s="49" t="s">
        <v>38</v>
      </c>
      <c r="F323" s="100" t="s">
        <v>51</v>
      </c>
      <c r="G323" s="100" t="s">
        <v>44</v>
      </c>
      <c r="H323" s="102">
        <v>3400894364436</v>
      </c>
      <c r="I323" s="98"/>
    </row>
    <row r="324" spans="1:9" ht="25.5" x14ac:dyDescent="0.25">
      <c r="A324" s="86" t="str">
        <f t="shared" si="5"/>
        <v>MOLGRAMOSTIM 300 µg, solution pour inhalation par nébuliseurNominativeSans objet : ATUn</v>
      </c>
      <c r="B324" s="93" t="s">
        <v>1168</v>
      </c>
      <c r="C324" s="99" t="s">
        <v>1169</v>
      </c>
      <c r="D324" s="100" t="s">
        <v>1170</v>
      </c>
      <c r="E324" s="49" t="s">
        <v>38</v>
      </c>
      <c r="F324" s="100" t="s">
        <v>51</v>
      </c>
      <c r="G324" s="100" t="s">
        <v>44</v>
      </c>
      <c r="H324" s="102">
        <v>3400894334910</v>
      </c>
      <c r="I324" s="98"/>
    </row>
    <row r="325" spans="1:9" x14ac:dyDescent="0.25">
      <c r="A325" s="86" t="str">
        <f t="shared" si="5"/>
        <v>MOLIBRESIB 20 mg, comprimé pelliculéNominativeSans objet : ATUn</v>
      </c>
      <c r="B325" s="93" t="s">
        <v>1171</v>
      </c>
      <c r="C325" s="99" t="s">
        <v>1172</v>
      </c>
      <c r="D325" s="100" t="s">
        <v>1173</v>
      </c>
      <c r="E325" s="49" t="s">
        <v>38</v>
      </c>
      <c r="F325" s="100" t="s">
        <v>51</v>
      </c>
      <c r="G325" s="100" t="s">
        <v>44</v>
      </c>
      <c r="H325" s="102">
        <v>3400894458968</v>
      </c>
      <c r="I325" s="98"/>
    </row>
    <row r="326" spans="1:9" ht="76.5" x14ac:dyDescent="0.25">
      <c r="A326" s="86" t="str">
        <f t="shared" si="5"/>
        <v>MYALEPTA 11,3 mg, poudre pour solution injectableCohorteEn complément d’un régime alimentaire comme traitement substitutif pour traiter les complications associées à un déficit en leptine chez les patients atteints de lipodystrophie généralisée congénitale (syndrome de Berardinelli Seip ) ou acquise (syndrome de Lawrence ) confirmée chez les adultes ou enfants âgés de 2 ans et plus</v>
      </c>
      <c r="B326" s="93" t="s">
        <v>1174</v>
      </c>
      <c r="C326" s="99" t="s">
        <v>1175</v>
      </c>
      <c r="D326" s="100" t="s">
        <v>1151</v>
      </c>
      <c r="E326" s="49" t="s">
        <v>35</v>
      </c>
      <c r="F326" s="100" t="s">
        <v>1176</v>
      </c>
      <c r="G326" s="100" t="s">
        <v>124</v>
      </c>
      <c r="H326" s="102">
        <v>3400894399155</v>
      </c>
      <c r="I326" s="98"/>
    </row>
    <row r="327" spans="1:9" ht="89.25" x14ac:dyDescent="0.25">
      <c r="A327" s="86" t="str">
        <f t="shared" si="5"/>
        <v>MYALEPTA 11,3 mg, poudre pour solution injectableCohorteEn complément d’un régime alimentaire comme traitement substitutif pour traiter les complications associées à un déficit en leptine chez les patients atteints de lipodystrophie partielle familiale ou acquise (syndrome de Barraquer Simons ) confirmée chez les adultes ou enfants âgés de 12 ans et plus et chez lesquels les traitements standard n’ont pas permis d’obtenir un contrôle métabolique suffisant</v>
      </c>
      <c r="B327" s="93" t="s">
        <v>1177</v>
      </c>
      <c r="C327" s="99" t="s">
        <v>1175</v>
      </c>
      <c r="D327" s="100" t="s">
        <v>1151</v>
      </c>
      <c r="E327" s="49" t="s">
        <v>35</v>
      </c>
      <c r="F327" s="100" t="s">
        <v>1178</v>
      </c>
      <c r="G327" s="100" t="s">
        <v>126</v>
      </c>
      <c r="H327" s="102">
        <v>3400894399155</v>
      </c>
      <c r="I327" s="98"/>
    </row>
    <row r="328" spans="1:9" x14ac:dyDescent="0.25">
      <c r="A328" s="86" t="str">
        <f t="shared" si="5"/>
        <v>MYALEPTA® 11,3 mg, poudre pour solution injectable.dispositif pèrenneSans objet : ATUn</v>
      </c>
      <c r="B328" s="93" t="s">
        <v>1179</v>
      </c>
      <c r="C328" s="99" t="s">
        <v>1180</v>
      </c>
      <c r="D328" s="100" t="s">
        <v>1151</v>
      </c>
      <c r="E328" s="117" t="s">
        <v>25</v>
      </c>
      <c r="F328" s="101" t="s">
        <v>51</v>
      </c>
      <c r="G328" s="100" t="s">
        <v>44</v>
      </c>
      <c r="H328" s="102"/>
      <c r="I328" s="98"/>
    </row>
    <row r="329" spans="1:9" ht="127.5" x14ac:dyDescent="0.25">
      <c r="A329" s="86" t="str">
        <f t="shared" si="5"/>
        <v xml:space="preserve">MYALEPTA® 11,3 mg, poudre pour solution injectable.dispositif pèrenne
Myalepta est indiqué en complément d’un régime alimentaire comme traitement substitutif pour traiter les complications associées à un déficit en leptine chez les patients atteints de lipodystrophie (LD) avec une LD généralisée congénitale (syndrome de Berardinelli Seip ) ou acquise (syndrome de Lawrence ) confirmée chez les adultes ou enfants âgés de 2 ans et plus.
</v>
      </c>
      <c r="B329" s="93" t="s">
        <v>1181</v>
      </c>
      <c r="C329" s="99" t="s">
        <v>1180</v>
      </c>
      <c r="D329" s="100" t="s">
        <v>1151</v>
      </c>
      <c r="E329" s="117" t="s">
        <v>25</v>
      </c>
      <c r="F329" s="101" t="s">
        <v>125</v>
      </c>
      <c r="G329" s="100" t="s">
        <v>124</v>
      </c>
      <c r="H329" s="102"/>
      <c r="I329" s="98"/>
    </row>
    <row r="330" spans="1:9" ht="153" x14ac:dyDescent="0.25">
      <c r="A330" s="86" t="str">
        <f t="shared" si="5"/>
        <v xml:space="preserve">MYALEPTA® 11,3 mg, poudre pour solution injectable.dispositif pèrenne
Myalepta est indiqué en complément d’un régime alimentaire comme traitement substitutif pour traiter les complications associées à un déficit en leptine chez les patients atteints de lipodystrophie (LD)  avec une LD partielle familiale ou acquise (syndrome de Barraquer Simons ) confirmée chez les adultes ou enfants âgés de 12 ans et plus et chez lesquels les traitements standard n’ont pas permis d’obtenir un contrôle métabolique suffisant.
</v>
      </c>
      <c r="B330" s="93" t="s">
        <v>1182</v>
      </c>
      <c r="C330" s="99" t="s">
        <v>1180</v>
      </c>
      <c r="D330" s="100" t="s">
        <v>1151</v>
      </c>
      <c r="E330" s="117" t="s">
        <v>25</v>
      </c>
      <c r="F330" s="101" t="s">
        <v>127</v>
      </c>
      <c r="G330" s="100" t="s">
        <v>126</v>
      </c>
      <c r="H330" s="102"/>
      <c r="I330" s="98"/>
    </row>
    <row r="331" spans="1:9" ht="51" x14ac:dyDescent="0.25">
      <c r="A331" s="86" t="str">
        <f t="shared" si="5"/>
        <v>MYLOTARG 5 mg, lyophilisat pour solution pour perfusiondispositif pèrenneen association avec la daunorubicine et la cytarabine pour le traitement des patients adultes atteints de leucémie myéloïde aiguë de novo, précédemment non traitée, ayant une cytogénétique favorable ou intermédiaire ou une mutation FLT3-ITD</v>
      </c>
      <c r="B331" s="93" t="s">
        <v>1183</v>
      </c>
      <c r="C331" s="104" t="s">
        <v>128</v>
      </c>
      <c r="D331" s="100" t="s">
        <v>1184</v>
      </c>
      <c r="E331" s="117" t="s">
        <v>25</v>
      </c>
      <c r="F331" s="101" t="s">
        <v>345</v>
      </c>
      <c r="G331" s="100" t="s">
        <v>44</v>
      </c>
      <c r="H331" s="102"/>
      <c r="I331" s="98" t="s">
        <v>512</v>
      </c>
    </row>
    <row r="332" spans="1:9" ht="25.5" x14ac:dyDescent="0.25">
      <c r="A332" s="86" t="str">
        <f t="shared" si="5"/>
        <v>MYOCHOLINE 10 mg, compriméNominativeSans objet : ATUn</v>
      </c>
      <c r="B332" s="93" t="s">
        <v>1185</v>
      </c>
      <c r="C332" s="99" t="s">
        <v>1186</v>
      </c>
      <c r="D332" s="100" t="s">
        <v>1187</v>
      </c>
      <c r="E332" s="49" t="s">
        <v>38</v>
      </c>
      <c r="F332" s="101" t="s">
        <v>51</v>
      </c>
      <c r="G332" s="100" t="s">
        <v>44</v>
      </c>
      <c r="H332" s="102">
        <v>3400893003992</v>
      </c>
      <c r="I332" s="98"/>
    </row>
    <row r="333" spans="1:9" ht="25.5" x14ac:dyDescent="0.25">
      <c r="A333" s="86" t="str">
        <f t="shared" si="5"/>
        <v>MYOCHOLINE 25 mg, comprimé sécableNominativeSans objet : ATUn</v>
      </c>
      <c r="B333" s="93" t="s">
        <v>1188</v>
      </c>
      <c r="C333" s="99" t="s">
        <v>1189</v>
      </c>
      <c r="D333" s="100" t="s">
        <v>1187</v>
      </c>
      <c r="E333" s="49" t="s">
        <v>38</v>
      </c>
      <c r="F333" s="101" t="s">
        <v>51</v>
      </c>
      <c r="G333" s="100" t="s">
        <v>44</v>
      </c>
      <c r="H333" s="102">
        <v>3400892438917</v>
      </c>
      <c r="I333" s="98"/>
    </row>
    <row r="334" spans="1:9" ht="25.5" x14ac:dyDescent="0.25">
      <c r="A334" s="86" t="str">
        <f t="shared" si="5"/>
        <v>MYOCRISIN 100 mg/ml, solution injectableNominativeSans objet : ATUn</v>
      </c>
      <c r="B334" s="93" t="s">
        <v>1190</v>
      </c>
      <c r="C334" s="99" t="s">
        <v>1191</v>
      </c>
      <c r="D334" s="100" t="s">
        <v>1192</v>
      </c>
      <c r="E334" s="49" t="s">
        <v>38</v>
      </c>
      <c r="F334" s="100" t="s">
        <v>51</v>
      </c>
      <c r="G334" s="100" t="s">
        <v>44</v>
      </c>
      <c r="H334" s="102">
        <v>3400893843444</v>
      </c>
      <c r="I334" s="98"/>
    </row>
    <row r="335" spans="1:9" ht="89.25" x14ac:dyDescent="0.25">
      <c r="A335" s="86" t="str">
        <f t="shared" si="5"/>
        <v>MYRCLUDEX 2 mg, poudre pour solution injectableNominativeinfection chronique par le virus de l’hépatite delta (VHD) chez les patients adultes présentant une fibrose hépatique de grade 2 (évaluée par biopsie hépatique ou Fibroscan) avec cytolyse hépatique persistante (ALT ≥ 2N depuis au moins 6 mois). Le traitement ne doit être envisagé que chez les patients infectés par le VHD depuis au moins 6 mois, tel qu’évalué par un test positif pour l’ARN du VHD et/ou les anticorps anti-VHD.</v>
      </c>
      <c r="B335" s="93" t="s">
        <v>1193</v>
      </c>
      <c r="C335" s="104" t="s">
        <v>1194</v>
      </c>
      <c r="D335" s="100" t="s">
        <v>1195</v>
      </c>
      <c r="E335" s="49" t="s">
        <v>38</v>
      </c>
      <c r="F335" s="105" t="s">
        <v>1196</v>
      </c>
      <c r="G335" s="100" t="s">
        <v>44</v>
      </c>
      <c r="H335" s="102">
        <v>3400894491965</v>
      </c>
      <c r="I335" s="98"/>
    </row>
    <row r="336" spans="1:9" ht="89.25" x14ac:dyDescent="0.25">
      <c r="A336" s="86" t="str">
        <f t="shared" si="5"/>
        <v>MYRCLUDEX 2 mg, poudre pour solution injectableNominativeinfection chronique par le virus de l’hépatite delta (VHD) chez les patients adultes présentant une cirrhose hépatique compensée, ou une fibrose hépatique sévère (fibrose de grade 3 évaluée par biopsie hépatique ou Fibroscan) Le traitement ne doit être envisagé que chez les patients infectés par le VHD depuis au moins 6 mois, tel qu’évalué par un test positif pour l’ARN du VHD et/ou les anticorps anti-VHD.</v>
      </c>
      <c r="B336" s="93" t="s">
        <v>1197</v>
      </c>
      <c r="C336" s="104" t="s">
        <v>1194</v>
      </c>
      <c r="D336" s="100" t="s">
        <v>1195</v>
      </c>
      <c r="E336" s="49" t="s">
        <v>38</v>
      </c>
      <c r="F336" s="105" t="s">
        <v>1198</v>
      </c>
      <c r="G336" s="100" t="s">
        <v>44</v>
      </c>
      <c r="H336" s="102">
        <v>3400894491965</v>
      </c>
      <c r="I336" s="98"/>
    </row>
    <row r="337" spans="1:9" ht="25.5" x14ac:dyDescent="0.25">
      <c r="A337" s="86" t="str">
        <f t="shared" si="5"/>
        <v>NALSCUE® 0,9 mg/0,1 ml, solution pour pulvérisation nasale en récipient unidosedispositif pèrenneSans objet : ATUn</v>
      </c>
      <c r="B337" s="93" t="s">
        <v>1199</v>
      </c>
      <c r="C337" s="124" t="s">
        <v>1200</v>
      </c>
      <c r="D337" s="100" t="s">
        <v>1201</v>
      </c>
      <c r="E337" s="117" t="s">
        <v>25</v>
      </c>
      <c r="F337" s="101" t="s">
        <v>51</v>
      </c>
      <c r="G337" s="100" t="s">
        <v>44</v>
      </c>
      <c r="H337" s="102"/>
      <c r="I337" s="98"/>
    </row>
    <row r="338" spans="1:9" x14ac:dyDescent="0.25">
      <c r="A338" s="86" t="str">
        <f t="shared" si="5"/>
        <v>NARDELZINE 15 mg, compriméNominativeaprès échec des autres antidépresseurs</v>
      </c>
      <c r="B338" s="93" t="s">
        <v>1202</v>
      </c>
      <c r="C338" s="99" t="s">
        <v>1203</v>
      </c>
      <c r="D338" s="100" t="s">
        <v>1204</v>
      </c>
      <c r="E338" s="49" t="s">
        <v>38</v>
      </c>
      <c r="F338" s="100" t="s">
        <v>327</v>
      </c>
      <c r="G338" s="100" t="s">
        <v>44</v>
      </c>
      <c r="H338" s="102">
        <v>3400893218983</v>
      </c>
      <c r="I338" s="98"/>
    </row>
    <row r="339" spans="1:9" x14ac:dyDescent="0.25">
      <c r="A339" s="86" t="str">
        <f t="shared" si="5"/>
        <v>NARDIL 15 mg, compriméNominativeDépression sévère après échec des autres antidépresseurs</v>
      </c>
      <c r="B339" s="93" t="s">
        <v>1205</v>
      </c>
      <c r="C339" s="104" t="s">
        <v>1206</v>
      </c>
      <c r="D339" s="100" t="s">
        <v>1207</v>
      </c>
      <c r="E339" s="49" t="s">
        <v>38</v>
      </c>
      <c r="F339" s="100" t="s">
        <v>339</v>
      </c>
      <c r="G339" s="100" t="s">
        <v>44</v>
      </c>
      <c r="H339" s="102">
        <v>3400893001462</v>
      </c>
      <c r="I339" s="98"/>
    </row>
    <row r="340" spans="1:9" x14ac:dyDescent="0.25">
      <c r="A340" s="86" t="str">
        <f t="shared" si="5"/>
        <v>NATACYN 5%, collyre en suspensionNominativeSans objet : ATUn</v>
      </c>
      <c r="B340" s="93" t="s">
        <v>1208</v>
      </c>
      <c r="C340" s="99" t="s">
        <v>1209</v>
      </c>
      <c r="D340" s="100" t="s">
        <v>1210</v>
      </c>
      <c r="E340" s="49" t="s">
        <v>38</v>
      </c>
      <c r="F340" s="100" t="s">
        <v>51</v>
      </c>
      <c r="G340" s="100" t="s">
        <v>44</v>
      </c>
      <c r="H340" s="102">
        <v>3400892898124</v>
      </c>
      <c r="I340" s="98"/>
    </row>
    <row r="341" spans="1:9" ht="25.5" x14ac:dyDescent="0.25">
      <c r="A341" s="86" t="str">
        <f t="shared" si="5"/>
        <v>NATRIUMTHIOSULFAT 10 %, solution injectableCohorteCalciphylaxie chez l’adulte.</v>
      </c>
      <c r="B341" s="93" t="s">
        <v>1211</v>
      </c>
      <c r="C341" s="104" t="s">
        <v>1212</v>
      </c>
      <c r="D341" s="100" t="s">
        <v>1213</v>
      </c>
      <c r="E341" s="49" t="s">
        <v>35</v>
      </c>
      <c r="F341" s="100" t="s">
        <v>306</v>
      </c>
      <c r="G341" s="100" t="s">
        <v>305</v>
      </c>
      <c r="H341" s="102">
        <v>3400893002124</v>
      </c>
      <c r="I341" s="98"/>
    </row>
    <row r="342" spans="1:9" ht="25.5" x14ac:dyDescent="0.25">
      <c r="A342" s="86" t="str">
        <f t="shared" si="5"/>
        <v>NATRIUMTHIOSULFAT 10 %, solution injectableNominativeNéphroprotection dans le cadre de chimiothérapie hyperthermique intrapéritonéale (CHIP) avec du cisplatine chez l'adulte</v>
      </c>
      <c r="B342" s="93" t="s">
        <v>1214</v>
      </c>
      <c r="C342" s="104" t="s">
        <v>1212</v>
      </c>
      <c r="D342" s="100" t="s">
        <v>1213</v>
      </c>
      <c r="E342" s="49" t="s">
        <v>38</v>
      </c>
      <c r="F342" s="100" t="s">
        <v>378</v>
      </c>
      <c r="G342" s="100" t="s">
        <v>44</v>
      </c>
      <c r="H342" s="102">
        <v>3400893002124</v>
      </c>
      <c r="I342" s="98"/>
    </row>
    <row r="343" spans="1:9" ht="25.5" x14ac:dyDescent="0.25">
      <c r="A343" s="86" t="str">
        <f t="shared" si="5"/>
        <v>NATRIUMTHIOSULFAT 10 %, solution injectableNominativeCalcinose sous cutanée chez l'adulte</v>
      </c>
      <c r="B343" s="93" t="s">
        <v>1215</v>
      </c>
      <c r="C343" s="104" t="s">
        <v>1212</v>
      </c>
      <c r="D343" s="100" t="s">
        <v>1213</v>
      </c>
      <c r="E343" s="49" t="s">
        <v>38</v>
      </c>
      <c r="F343" s="100" t="s">
        <v>330</v>
      </c>
      <c r="G343" s="100" t="s">
        <v>44</v>
      </c>
      <c r="H343" s="102">
        <v>3400893002124</v>
      </c>
      <c r="I343" s="98"/>
    </row>
    <row r="344" spans="1:9" ht="25.5" x14ac:dyDescent="0.25">
      <c r="A344" s="86" t="str">
        <f t="shared" si="5"/>
        <v>NATRIUMTHIOSULFAT 10 %, solution injectableNominativeCalciphylaxie en cas d’inégibilité à l’ATU de cohorte chez l'adulte</v>
      </c>
      <c r="B344" s="93" t="s">
        <v>1216</v>
      </c>
      <c r="C344" s="104" t="s">
        <v>1212</v>
      </c>
      <c r="D344" s="100" t="s">
        <v>1213</v>
      </c>
      <c r="E344" s="49" t="s">
        <v>38</v>
      </c>
      <c r="F344" s="100" t="s">
        <v>331</v>
      </c>
      <c r="G344" s="100" t="s">
        <v>44</v>
      </c>
      <c r="H344" s="102">
        <v>3400893002124</v>
      </c>
      <c r="I344" s="98"/>
    </row>
    <row r="345" spans="1:9" ht="25.5" x14ac:dyDescent="0.25">
      <c r="A345" s="86" t="str">
        <f t="shared" si="5"/>
        <v>NATRIUMTHIOSULFAT 10 %, solution injectableNominativePseudoxanthome chez l'adulte</v>
      </c>
      <c r="B345" s="93" t="s">
        <v>1217</v>
      </c>
      <c r="C345" s="104" t="s">
        <v>1212</v>
      </c>
      <c r="D345" s="100" t="s">
        <v>1213</v>
      </c>
      <c r="E345" s="49" t="s">
        <v>38</v>
      </c>
      <c r="F345" s="100" t="s">
        <v>390</v>
      </c>
      <c r="G345" s="100" t="s">
        <v>44</v>
      </c>
      <c r="H345" s="102">
        <v>3400893002124</v>
      </c>
      <c r="I345" s="98"/>
    </row>
    <row r="346" spans="1:9" ht="25.5" x14ac:dyDescent="0.25">
      <c r="A346" s="86" t="str">
        <f t="shared" si="5"/>
        <v>NATRIUMTHIOSULFAT 10 %, solution injectableNominativeIntoxication et exposition à des produits chimiques et substances nocives, intention non déterminée (cyanure) chez l'adulte</v>
      </c>
      <c r="B346" s="93" t="s">
        <v>1218</v>
      </c>
      <c r="C346" s="104" t="s">
        <v>1212</v>
      </c>
      <c r="D346" s="100" t="s">
        <v>1213</v>
      </c>
      <c r="E346" s="49" t="s">
        <v>38</v>
      </c>
      <c r="F346" s="100" t="s">
        <v>365</v>
      </c>
      <c r="G346" s="100" t="s">
        <v>44</v>
      </c>
      <c r="H346" s="102">
        <v>3400893002124</v>
      </c>
      <c r="I346" s="98"/>
    </row>
    <row r="347" spans="1:9" ht="25.5" x14ac:dyDescent="0.25">
      <c r="A347" s="86" t="str">
        <f t="shared" si="5"/>
        <v>NATRIUMTHIOSULFAT 25 %, solution injectableCohorteCalciphylaxie chez l’adulte.</v>
      </c>
      <c r="B347" s="93" t="s">
        <v>1219</v>
      </c>
      <c r="C347" s="104" t="s">
        <v>1220</v>
      </c>
      <c r="D347" s="100" t="s">
        <v>1213</v>
      </c>
      <c r="E347" s="49" t="s">
        <v>35</v>
      </c>
      <c r="F347" s="100" t="s">
        <v>306</v>
      </c>
      <c r="G347" s="100" t="s">
        <v>305</v>
      </c>
      <c r="H347" s="102">
        <v>3400893133446</v>
      </c>
      <c r="I347" s="98"/>
    </row>
    <row r="348" spans="1:9" ht="25.5" x14ac:dyDescent="0.25">
      <c r="A348" s="86" t="str">
        <f t="shared" si="5"/>
        <v>NATRIUMTHIOSULFAT 25 %, solution injectableNominativeNéphroprotection dans le cadre de chimiothérapie hyperthermique intrapéritonéale (CHIP) avec du cisplatine chez l'adulte</v>
      </c>
      <c r="B348" s="93" t="s">
        <v>1221</v>
      </c>
      <c r="C348" s="104" t="s">
        <v>1220</v>
      </c>
      <c r="D348" s="100" t="s">
        <v>1213</v>
      </c>
      <c r="E348" s="49" t="s">
        <v>38</v>
      </c>
      <c r="F348" s="100" t="s">
        <v>378</v>
      </c>
      <c r="G348" s="100" t="s">
        <v>44</v>
      </c>
      <c r="H348" s="102">
        <v>3400893133446</v>
      </c>
      <c r="I348" s="98"/>
    </row>
    <row r="349" spans="1:9" ht="25.5" x14ac:dyDescent="0.25">
      <c r="A349" s="86" t="str">
        <f t="shared" si="5"/>
        <v>NATRIUMTHIOSULFAT 25 %, solution injectableNominativeCalcinose sous cutanée chez l'adulte</v>
      </c>
      <c r="B349" s="93" t="s">
        <v>1222</v>
      </c>
      <c r="C349" s="104" t="s">
        <v>1220</v>
      </c>
      <c r="D349" s="100" t="s">
        <v>1213</v>
      </c>
      <c r="E349" s="49" t="s">
        <v>38</v>
      </c>
      <c r="F349" s="100" t="s">
        <v>330</v>
      </c>
      <c r="G349" s="100" t="s">
        <v>44</v>
      </c>
      <c r="H349" s="102">
        <v>3400893133446</v>
      </c>
      <c r="I349" s="98"/>
    </row>
    <row r="350" spans="1:9" ht="25.5" x14ac:dyDescent="0.25">
      <c r="A350" s="86" t="str">
        <f t="shared" si="5"/>
        <v>NATRIUMTHIOSULFAT 25 %, solution injectableNominativeCalciphylaxie en cas d’inégibilité à l’ATU de cohorte chez l'adulte</v>
      </c>
      <c r="B350" s="93" t="s">
        <v>1223</v>
      </c>
      <c r="C350" s="104" t="s">
        <v>1220</v>
      </c>
      <c r="D350" s="100" t="s">
        <v>1213</v>
      </c>
      <c r="E350" s="49" t="s">
        <v>38</v>
      </c>
      <c r="F350" s="100" t="s">
        <v>331</v>
      </c>
      <c r="G350" s="100" t="s">
        <v>44</v>
      </c>
      <c r="H350" s="102">
        <v>3400893133446</v>
      </c>
      <c r="I350" s="98"/>
    </row>
    <row r="351" spans="1:9" ht="25.5" x14ac:dyDescent="0.25">
      <c r="A351" s="86" t="str">
        <f t="shared" si="5"/>
        <v>NATRIUMTHIOSULFAT 25 %, solution injectableNominativePseudoxanthome chez l'adulte</v>
      </c>
      <c r="B351" s="93" t="s">
        <v>1224</v>
      </c>
      <c r="C351" s="104" t="s">
        <v>1220</v>
      </c>
      <c r="D351" s="100" t="s">
        <v>1213</v>
      </c>
      <c r="E351" s="49" t="s">
        <v>38</v>
      </c>
      <c r="F351" s="100" t="s">
        <v>390</v>
      </c>
      <c r="G351" s="100" t="s">
        <v>44</v>
      </c>
      <c r="H351" s="102">
        <v>3400893133446</v>
      </c>
      <c r="I351" s="98"/>
    </row>
    <row r="352" spans="1:9" ht="25.5" x14ac:dyDescent="0.25">
      <c r="A352" s="86" t="str">
        <f t="shared" si="5"/>
        <v>NATRIUMTHIOSULFAT 25 %, solution injectableNominativeIntoxication et exposition à des produits chimiques et substances nocives, intention non déterminée (cyanure) chez l'adulte</v>
      </c>
      <c r="B352" s="93" t="s">
        <v>1225</v>
      </c>
      <c r="C352" s="104" t="s">
        <v>1220</v>
      </c>
      <c r="D352" s="100" t="s">
        <v>1213</v>
      </c>
      <c r="E352" s="49" t="s">
        <v>38</v>
      </c>
      <c r="F352" s="100" t="s">
        <v>365</v>
      </c>
      <c r="G352" s="100" t="s">
        <v>44</v>
      </c>
      <c r="H352" s="102">
        <v>3400893133446</v>
      </c>
      <c r="I352" s="98"/>
    </row>
    <row r="353" spans="1:9" x14ac:dyDescent="0.25">
      <c r="A353" s="86" t="str">
        <f t="shared" si="5"/>
        <v>NEOFORDEX® 40 mg comprimésdispositif pèrenneSans objet : ATUn</v>
      </c>
      <c r="B353" s="93" t="s">
        <v>1226</v>
      </c>
      <c r="C353" s="104" t="s">
        <v>130</v>
      </c>
      <c r="D353" s="100" t="s">
        <v>1227</v>
      </c>
      <c r="E353" s="117" t="s">
        <v>25</v>
      </c>
      <c r="F353" s="101" t="s">
        <v>51</v>
      </c>
      <c r="G353" s="100" t="s">
        <v>44</v>
      </c>
      <c r="H353" s="102"/>
      <c r="I353" s="98"/>
    </row>
    <row r="354" spans="1:9" ht="25.5" x14ac:dyDescent="0.25">
      <c r="A354" s="86" t="str">
        <f t="shared" si="5"/>
        <v>NEOFORDEX® 40 mg comprimésdispositif pèrenneChez l’adulte, en association, dans le traitement de certaines formes de myélome multiple</v>
      </c>
      <c r="B354" s="93" t="s">
        <v>1228</v>
      </c>
      <c r="C354" s="104" t="s">
        <v>130</v>
      </c>
      <c r="D354" s="100" t="s">
        <v>1227</v>
      </c>
      <c r="E354" s="117" t="s">
        <v>25</v>
      </c>
      <c r="F354" s="125" t="s">
        <v>132</v>
      </c>
      <c r="G354" s="100" t="s">
        <v>131</v>
      </c>
      <c r="H354" s="102"/>
      <c r="I354" s="98"/>
    </row>
    <row r="355" spans="1:9" ht="25.5" x14ac:dyDescent="0.25">
      <c r="A355" s="86" t="str">
        <f t="shared" si="5"/>
        <v xml:space="preserve">NEOFORDEX® 40 mg comprimésdispositif pèrenneChez l’adulte, en association, dans le traitement de certaines formes de lymphome </v>
      </c>
      <c r="B355" s="93" t="s">
        <v>1229</v>
      </c>
      <c r="C355" s="104" t="s">
        <v>130</v>
      </c>
      <c r="D355" s="100" t="s">
        <v>1227</v>
      </c>
      <c r="E355" s="117" t="s">
        <v>25</v>
      </c>
      <c r="F355" s="125" t="s">
        <v>134</v>
      </c>
      <c r="G355" s="100" t="s">
        <v>133</v>
      </c>
      <c r="H355" s="102"/>
      <c r="I355" s="98"/>
    </row>
    <row r="356" spans="1:9" ht="25.5" x14ac:dyDescent="0.25">
      <c r="A356" s="86" t="str">
        <f t="shared" si="5"/>
        <v>NEOFORDEX® 40 mg comprimésdispositif pèrenneChez l’adulte, en association, dans le traitement de certaines formes de leucémie aiguë lymphoblastique.</v>
      </c>
      <c r="B356" s="93" t="s">
        <v>1230</v>
      </c>
      <c r="C356" s="104" t="s">
        <v>130</v>
      </c>
      <c r="D356" s="100" t="s">
        <v>1227</v>
      </c>
      <c r="E356" s="117" t="s">
        <v>25</v>
      </c>
      <c r="F356" s="125" t="s">
        <v>136</v>
      </c>
      <c r="G356" s="100" t="s">
        <v>135</v>
      </c>
      <c r="H356" s="102"/>
      <c r="I356" s="98"/>
    </row>
    <row r="357" spans="1:9" ht="25.5" x14ac:dyDescent="0.25">
      <c r="A357" s="86" t="str">
        <f t="shared" si="5"/>
        <v>NEOSTIGMINE BROMIDE 15 mg, compriméNominativeSans objet : ATUn</v>
      </c>
      <c r="B357" s="93" t="s">
        <v>1231</v>
      </c>
      <c r="C357" s="99" t="s">
        <v>1232</v>
      </c>
      <c r="D357" s="100" t="s">
        <v>1233</v>
      </c>
      <c r="E357" s="49" t="s">
        <v>38</v>
      </c>
      <c r="F357" s="100" t="s">
        <v>51</v>
      </c>
      <c r="G357" s="100" t="s">
        <v>44</v>
      </c>
      <c r="H357" s="102">
        <v>3400892935355</v>
      </c>
      <c r="I357" s="98"/>
    </row>
    <row r="358" spans="1:9" x14ac:dyDescent="0.25">
      <c r="A358" s="86" t="str">
        <f t="shared" si="5"/>
        <v>NEOTON 1 g, poudre et solvant pour solution injectableNominativeLeucodystrophie</v>
      </c>
      <c r="B358" s="93" t="s">
        <v>1234</v>
      </c>
      <c r="C358" s="104" t="s">
        <v>1235</v>
      </c>
      <c r="D358" s="100" t="s">
        <v>1236</v>
      </c>
      <c r="E358" s="49" t="s">
        <v>38</v>
      </c>
      <c r="F358" s="105" t="s">
        <v>370</v>
      </c>
      <c r="G358" s="100" t="s">
        <v>44</v>
      </c>
      <c r="H358" s="102">
        <v>3400892460628</v>
      </c>
      <c r="I358" s="98"/>
    </row>
    <row r="359" spans="1:9" x14ac:dyDescent="0.25">
      <c r="A359" s="86" t="str">
        <f t="shared" si="5"/>
        <v>NERLYNX 40 mg, géluleNominativeSans objet : ATUn</v>
      </c>
      <c r="B359" s="93" t="s">
        <v>1237</v>
      </c>
      <c r="C359" s="99" t="s">
        <v>1238</v>
      </c>
      <c r="D359" s="100" t="s">
        <v>1239</v>
      </c>
      <c r="E359" s="49" t="s">
        <v>38</v>
      </c>
      <c r="F359" s="100" t="s">
        <v>51</v>
      </c>
      <c r="G359" s="100" t="s">
        <v>44</v>
      </c>
      <c r="H359" s="102">
        <v>3400894431015</v>
      </c>
      <c r="I359" s="98"/>
    </row>
    <row r="360" spans="1:9" x14ac:dyDescent="0.25">
      <c r="A360" s="86" t="str">
        <f t="shared" si="5"/>
        <v>NERVIFENE 100 mg/ml, solution buvableNominativeSans objet : ATUn</v>
      </c>
      <c r="B360" s="93" t="s">
        <v>1240</v>
      </c>
      <c r="C360" s="99" t="s">
        <v>1241</v>
      </c>
      <c r="D360" s="100" t="s">
        <v>1242</v>
      </c>
      <c r="E360" s="49" t="s">
        <v>38</v>
      </c>
      <c r="F360" s="101" t="s">
        <v>51</v>
      </c>
      <c r="G360" s="100" t="s">
        <v>44</v>
      </c>
      <c r="H360" s="102">
        <v>3400892962559</v>
      </c>
      <c r="I360" s="98"/>
    </row>
    <row r="361" spans="1:9" ht="51" x14ac:dyDescent="0.25">
      <c r="A361" s="86" t="str">
        <f t="shared" si="5"/>
        <v>NEURONTIN 250 mg/ 5ml, solution buvableNominativeEpilepsies partielles avec ou sans généralisation secondaire en monothérapie (chez l'adulte et l'adolescent à partir de 12 ans) ou en association (chez l'adulte et l'enfant à partir de 6 ans) Chez les patients ne pouvant avaler les comprimés</v>
      </c>
      <c r="B361" s="93" t="s">
        <v>1243</v>
      </c>
      <c r="C361" s="104" t="s">
        <v>1244</v>
      </c>
      <c r="D361" s="100" t="s">
        <v>1245</v>
      </c>
      <c r="E361" s="49" t="s">
        <v>38</v>
      </c>
      <c r="F361" s="118" t="s">
        <v>350</v>
      </c>
      <c r="G361" s="100" t="s">
        <v>44</v>
      </c>
      <c r="H361" s="102">
        <v>3400893810507</v>
      </c>
      <c r="I361" s="98"/>
    </row>
    <row r="362" spans="1:9" ht="25.5" x14ac:dyDescent="0.25">
      <c r="A362" s="86" t="str">
        <f t="shared" si="5"/>
        <v>NEURONTIN 250 mg/ 5ml, solution buvableNominativeDouleurs neuropathiques périphériques réfractaires aux autres antalgiques</v>
      </c>
      <c r="B362" s="93" t="s">
        <v>1246</v>
      </c>
      <c r="C362" s="104" t="s">
        <v>1244</v>
      </c>
      <c r="D362" s="100" t="s">
        <v>1245</v>
      </c>
      <c r="E362" s="49" t="s">
        <v>38</v>
      </c>
      <c r="F362" s="118" t="s">
        <v>344</v>
      </c>
      <c r="G362" s="100" t="s">
        <v>44</v>
      </c>
      <c r="H362" s="102">
        <v>3400893810507</v>
      </c>
      <c r="I362" s="98"/>
    </row>
    <row r="363" spans="1:9" ht="25.5" x14ac:dyDescent="0.25">
      <c r="A363" s="86" t="str">
        <f t="shared" si="5"/>
        <v>NIFEDIPINE RATIOPHARM 20 mg/ml, solution buvable en gouttesNominativeSans objet : ATUn</v>
      </c>
      <c r="B363" s="93" t="s">
        <v>1247</v>
      </c>
      <c r="C363" s="99" t="s">
        <v>1248</v>
      </c>
      <c r="D363" s="100" t="s">
        <v>1249</v>
      </c>
      <c r="E363" s="49" t="s">
        <v>38</v>
      </c>
      <c r="F363" s="100" t="s">
        <v>51</v>
      </c>
      <c r="G363" s="100" t="s">
        <v>44</v>
      </c>
      <c r="H363" s="102">
        <v>3400893587898</v>
      </c>
      <c r="I363" s="98"/>
    </row>
    <row r="364" spans="1:9" x14ac:dyDescent="0.25">
      <c r="A364" s="86" t="str">
        <f t="shared" si="5"/>
        <v>NIFE-PAR 5 mg/ml, solution buvableNominativeSans objet : ATUn</v>
      </c>
      <c r="B364" s="93" t="s">
        <v>1250</v>
      </c>
      <c r="C364" s="99" t="s">
        <v>1251</v>
      </c>
      <c r="D364" s="100" t="s">
        <v>1249</v>
      </c>
      <c r="E364" s="49" t="s">
        <v>38</v>
      </c>
      <c r="F364" s="100" t="s">
        <v>51</v>
      </c>
      <c r="G364" s="100" t="s">
        <v>44</v>
      </c>
      <c r="H364" s="102">
        <v>3400894485933</v>
      </c>
      <c r="I364" s="98"/>
    </row>
    <row r="365" spans="1:9" x14ac:dyDescent="0.25">
      <c r="A365" s="86" t="str">
        <f t="shared" si="5"/>
        <v>NIMOTOP 30 mg/ 0,75 ml, solution buvable en gouttesNominativeSans objet : ATUn</v>
      </c>
      <c r="B365" s="93" t="s">
        <v>1252</v>
      </c>
      <c r="C365" s="99" t="s">
        <v>1253</v>
      </c>
      <c r="D365" s="100" t="s">
        <v>1254</v>
      </c>
      <c r="E365" s="49" t="s">
        <v>38</v>
      </c>
      <c r="F365" s="100" t="s">
        <v>51</v>
      </c>
      <c r="G365" s="100" t="s">
        <v>44</v>
      </c>
      <c r="H365" s="102">
        <v>3400894202127</v>
      </c>
      <c r="I365" s="98"/>
    </row>
    <row r="366" spans="1:9" ht="25.5" x14ac:dyDescent="0.25">
      <c r="A366" s="86" t="str">
        <f t="shared" si="5"/>
        <v>NITROPRUSSIAT FIDES 50 mg/5mL, solution injectableNominativeSans objet : ATUn</v>
      </c>
      <c r="B366" s="93" t="s">
        <v>1255</v>
      </c>
      <c r="C366" s="99" t="s">
        <v>1256</v>
      </c>
      <c r="D366" s="100" t="s">
        <v>1257</v>
      </c>
      <c r="E366" s="49" t="s">
        <v>38</v>
      </c>
      <c r="F366" s="100" t="s">
        <v>51</v>
      </c>
      <c r="G366" s="100" t="s">
        <v>44</v>
      </c>
      <c r="H366" s="102">
        <v>3400894317241</v>
      </c>
      <c r="I366" s="98"/>
    </row>
    <row r="367" spans="1:9" ht="25.5" x14ac:dyDescent="0.25">
      <c r="A367" s="86" t="str">
        <f t="shared" si="5"/>
        <v>NOLOTIL 2 g/5 ml, solution injectableNominativeSans objet : ATUn</v>
      </c>
      <c r="B367" s="93" t="s">
        <v>1258</v>
      </c>
      <c r="C367" s="99" t="s">
        <v>1259</v>
      </c>
      <c r="D367" s="100" t="s">
        <v>1260</v>
      </c>
      <c r="E367" s="49" t="s">
        <v>38</v>
      </c>
      <c r="F367" s="101" t="s">
        <v>51</v>
      </c>
      <c r="G367" s="100" t="s">
        <v>44</v>
      </c>
      <c r="H367" s="102">
        <v>3400892941158</v>
      </c>
      <c r="I367" s="98"/>
    </row>
    <row r="368" spans="1:9" x14ac:dyDescent="0.25">
      <c r="A368" s="86" t="str">
        <f t="shared" si="5"/>
        <v>NORMIX 2g/100 ml, granulés pour solution buvableNominativeChez les patients qui ne peuvent pas avaler les comprimés</v>
      </c>
      <c r="B368" s="93" t="s">
        <v>1261</v>
      </c>
      <c r="C368" s="99" t="s">
        <v>1262</v>
      </c>
      <c r="D368" s="100" t="s">
        <v>1263</v>
      </c>
      <c r="E368" s="49" t="s">
        <v>38</v>
      </c>
      <c r="F368" s="123" t="s">
        <v>411</v>
      </c>
      <c r="G368" s="100" t="s">
        <v>44</v>
      </c>
      <c r="H368" s="102">
        <v>3400894000143</v>
      </c>
      <c r="I368" s="98"/>
    </row>
    <row r="369" spans="1:9" x14ac:dyDescent="0.25">
      <c r="A369" s="86" t="str">
        <f t="shared" si="5"/>
        <v>NOVALGINE 500 mg/ml, solution buvable en gouttesNominativeSans objet : ATUn</v>
      </c>
      <c r="B369" s="93" t="s">
        <v>1264</v>
      </c>
      <c r="C369" s="99" t="s">
        <v>1265</v>
      </c>
      <c r="D369" s="100" t="s">
        <v>1266</v>
      </c>
      <c r="E369" s="49" t="s">
        <v>38</v>
      </c>
      <c r="F369" s="101" t="s">
        <v>51</v>
      </c>
      <c r="G369" s="100" t="s">
        <v>44</v>
      </c>
      <c r="H369" s="102">
        <v>3400894430643</v>
      </c>
      <c r="I369" s="98"/>
    </row>
    <row r="370" spans="1:9" x14ac:dyDescent="0.25">
      <c r="A370" s="86" t="str">
        <f t="shared" si="5"/>
        <v>NOYADA 5 mg/5 ml, solution buvabledispositif pèrenneSans objet : ATUn</v>
      </c>
      <c r="B370" s="93" t="s">
        <v>1267</v>
      </c>
      <c r="C370" s="104" t="s">
        <v>137</v>
      </c>
      <c r="D370" s="100" t="s">
        <v>1268</v>
      </c>
      <c r="E370" s="117" t="s">
        <v>25</v>
      </c>
      <c r="F370" s="101" t="s">
        <v>51</v>
      </c>
      <c r="G370" s="100" t="s">
        <v>44</v>
      </c>
      <c r="H370" s="102"/>
      <c r="I370" s="98"/>
    </row>
    <row r="371" spans="1:9" ht="51" x14ac:dyDescent="0.25">
      <c r="A371" s="86" t="str">
        <f t="shared" si="5"/>
        <v xml:space="preserve">NOYADA 5 mg/5 ml, solution buvabledispositif pèrenneChez les enfants de plus de 6 ans sans troubles de la déglutition ayant une insuffisance cardiaque qui ne serait pas
consécutive à une chirurgie cardiaque
</v>
      </c>
      <c r="B371" s="93" t="s">
        <v>1269</v>
      </c>
      <c r="C371" s="104" t="s">
        <v>137</v>
      </c>
      <c r="D371" s="100" t="s">
        <v>1268</v>
      </c>
      <c r="E371" s="117" t="s">
        <v>25</v>
      </c>
      <c r="F371" s="126" t="s">
        <v>139</v>
      </c>
      <c r="G371" s="100" t="s">
        <v>138</v>
      </c>
      <c r="H371" s="102"/>
      <c r="I371" s="98"/>
    </row>
    <row r="372" spans="1:9" ht="38.25" x14ac:dyDescent="0.25">
      <c r="A372" s="86" t="str">
        <f t="shared" si="5"/>
        <v xml:space="preserve">NOYADA 5 mg/5 ml, solution buvabledispositif pèrenneChez l’enfant de moins de 6 ans, ainsi que chez l’enfant et l’adulte ayant des difficultés de déglutition dans l'hypertension artérielle
</v>
      </c>
      <c r="B372" s="93" t="s">
        <v>1270</v>
      </c>
      <c r="C372" s="104" t="s">
        <v>137</v>
      </c>
      <c r="D372" s="100" t="s">
        <v>1268</v>
      </c>
      <c r="E372" s="117" t="s">
        <v>25</v>
      </c>
      <c r="F372" s="126" t="s">
        <v>141</v>
      </c>
      <c r="G372" s="100" t="s">
        <v>140</v>
      </c>
      <c r="H372" s="102"/>
      <c r="I372" s="98"/>
    </row>
    <row r="373" spans="1:9" ht="38.25" x14ac:dyDescent="0.25">
      <c r="A373" s="86" t="str">
        <f t="shared" si="5"/>
        <v xml:space="preserve">NOYADA 5 mg/5 ml, solution buvabledispositif pèrenneChez l’enfant de moins de 6 ans, ainsi que chez l’enfant et l’adulte ayant des difficultés de déglutition dans l'insuffisance cardiaque
</v>
      </c>
      <c r="B373" s="93" t="s">
        <v>1271</v>
      </c>
      <c r="C373" s="104" t="s">
        <v>137</v>
      </c>
      <c r="D373" s="100" t="s">
        <v>1268</v>
      </c>
      <c r="E373" s="117" t="s">
        <v>25</v>
      </c>
      <c r="F373" s="126" t="s">
        <v>143</v>
      </c>
      <c r="G373" s="100" t="s">
        <v>142</v>
      </c>
      <c r="H373" s="102"/>
      <c r="I373" s="98"/>
    </row>
    <row r="374" spans="1:9" ht="76.5" x14ac:dyDescent="0.25">
      <c r="A374" s="86" t="str">
        <f t="shared" si="5"/>
        <v xml:space="preserve">NOYADA 5 mg/5 ml, solution buvabledispositif pèrenneChez l’enfant de moins de 6 ans, ainsi que chez l’enfant et l’adulte ayant des difficultés de déglutition dans :
- la néphropathie diabétique du diabète de type I : Le traitement de la néphropathie diabétique macroprotéinurique du diabète insulinodépendant.
</v>
      </c>
      <c r="B374" s="93" t="s">
        <v>1272</v>
      </c>
      <c r="C374" s="104" t="s">
        <v>137</v>
      </c>
      <c r="D374" s="100" t="s">
        <v>1268</v>
      </c>
      <c r="E374" s="117" t="s">
        <v>25</v>
      </c>
      <c r="F374" s="126" t="s">
        <v>145</v>
      </c>
      <c r="G374" s="100" t="s">
        <v>144</v>
      </c>
      <c r="H374" s="102"/>
      <c r="I374" s="98"/>
    </row>
    <row r="375" spans="1:9" ht="63.75" x14ac:dyDescent="0.25">
      <c r="A375" s="86" t="str">
        <f t="shared" si="5"/>
        <v xml:space="preserve">NOYADA 5 mg/5 ml, solution buvabledispositif pèrenneChez l’adulte ayant des difficultés de déglutition
dans l'nfarctus du myocarde :
- Traitement de courte durée (4 semaines) : Dans les 24 premières heures chez les patients en situation hémodynamique stable.
</v>
      </c>
      <c r="B375" s="93" t="s">
        <v>1273</v>
      </c>
      <c r="C375" s="104" t="s">
        <v>137</v>
      </c>
      <c r="D375" s="100" t="s">
        <v>1268</v>
      </c>
      <c r="E375" s="117" t="s">
        <v>25</v>
      </c>
      <c r="F375" s="126" t="s">
        <v>147</v>
      </c>
      <c r="G375" s="100" t="s">
        <v>146</v>
      </c>
      <c r="H375" s="102"/>
      <c r="I375" s="98"/>
    </row>
    <row r="376" spans="1:9" ht="76.5" x14ac:dyDescent="0.25">
      <c r="A376" s="86" t="str">
        <f t="shared" si="5"/>
        <v>NOYADA 5 mg/5 ml, solution buvabledispositif pèrenneChez l’adulte ayant des difficultés de déglutition dans l'infarctus du myocarde :
- Prévention à long terme de l'insuffisance cardiaque symptomatique : chez les patients cliniquement stables avec
dysfonction ventriculaire gauche asymptomatique (fraction d'éjection ≤ à 40 %). »</v>
      </c>
      <c r="B376" s="93" t="s">
        <v>1274</v>
      </c>
      <c r="C376" s="104" t="s">
        <v>137</v>
      </c>
      <c r="D376" s="100" t="s">
        <v>1268</v>
      </c>
      <c r="E376" s="117" t="s">
        <v>25</v>
      </c>
      <c r="F376" s="126" t="s">
        <v>149</v>
      </c>
      <c r="G376" s="100" t="s">
        <v>148</v>
      </c>
      <c r="H376" s="102"/>
      <c r="I376" s="98"/>
    </row>
    <row r="377" spans="1:9" x14ac:dyDescent="0.25">
      <c r="A377" s="86" t="str">
        <f t="shared" si="5"/>
        <v>NOYADA® 25 mg/5 ml, solution buvabledispositif pèrenneSans objet : ATUn</v>
      </c>
      <c r="B377" s="93" t="s">
        <v>1275</v>
      </c>
      <c r="C377" s="104" t="s">
        <v>1276</v>
      </c>
      <c r="D377" s="100" t="s">
        <v>1268</v>
      </c>
      <c r="E377" s="117" t="s">
        <v>25</v>
      </c>
      <c r="F377" s="101" t="s">
        <v>51</v>
      </c>
      <c r="G377" s="100" t="s">
        <v>44</v>
      </c>
      <c r="H377" s="102"/>
      <c r="I377" s="98"/>
    </row>
    <row r="378" spans="1:9" ht="38.25" x14ac:dyDescent="0.25">
      <c r="A378" s="86" t="str">
        <f t="shared" si="5"/>
        <v>NOYADA® 25 mg/5 ml, solution buvabledispositif pèrenneChez les enfants de plus de 6 ans sans troubles de la déglutition ayant une insuffisance cardiaque qui ne serait pas
consécutive à une chirurgie cardiaque</v>
      </c>
      <c r="B378" s="93" t="s">
        <v>1277</v>
      </c>
      <c r="C378" s="104" t="s">
        <v>1276</v>
      </c>
      <c r="D378" s="100" t="s">
        <v>1268</v>
      </c>
      <c r="E378" s="117" t="s">
        <v>25</v>
      </c>
      <c r="F378" s="126" t="s">
        <v>151</v>
      </c>
      <c r="G378" s="100" t="s">
        <v>138</v>
      </c>
      <c r="H378" s="102"/>
      <c r="I378" s="98"/>
    </row>
    <row r="379" spans="1:9" ht="38.25" x14ac:dyDescent="0.25">
      <c r="A379" s="86" t="str">
        <f t="shared" si="5"/>
        <v xml:space="preserve">NOYADA® 25 mg/5 ml, solution buvabledispositif pèrenneChez l’enfant de moins de 6 ans, ainsi que chez l’enfant et l’adulte ayant des difficultés de déglutition dans l'hypertension artérielle
</v>
      </c>
      <c r="B379" s="93" t="s">
        <v>1278</v>
      </c>
      <c r="C379" s="104" t="s">
        <v>1276</v>
      </c>
      <c r="D379" s="100" t="s">
        <v>1268</v>
      </c>
      <c r="E379" s="117" t="s">
        <v>25</v>
      </c>
      <c r="F379" s="126" t="s">
        <v>141</v>
      </c>
      <c r="G379" s="100" t="s">
        <v>140</v>
      </c>
      <c r="H379" s="102"/>
      <c r="I379" s="98"/>
    </row>
    <row r="380" spans="1:9" ht="38.25" x14ac:dyDescent="0.25">
      <c r="A380" s="86" t="str">
        <f t="shared" si="5"/>
        <v xml:space="preserve">NOYADA® 25 mg/5 ml, solution buvabledispositif pèrenneChez l’enfant de moins de 6 ans, ainsi que chez l’enfant et l’adulte ayant des difficultés de déglutition dans l'insuffisance cardiaque
</v>
      </c>
      <c r="B380" s="93" t="s">
        <v>1279</v>
      </c>
      <c r="C380" s="104" t="s">
        <v>1276</v>
      </c>
      <c r="D380" s="100" t="s">
        <v>1268</v>
      </c>
      <c r="E380" s="117" t="s">
        <v>25</v>
      </c>
      <c r="F380" s="126" t="s">
        <v>143</v>
      </c>
      <c r="G380" s="100" t="s">
        <v>142</v>
      </c>
      <c r="H380" s="102"/>
      <c r="I380" s="98"/>
    </row>
    <row r="381" spans="1:9" ht="76.5" x14ac:dyDescent="0.25">
      <c r="A381" s="86" t="str">
        <f t="shared" si="5"/>
        <v xml:space="preserve">NOYADA® 25 mg/5 ml, solution buvabledispositif pèrenneChez l’enfant de moins de 6 ans, ainsi que chez l’enfant et l’adulte ayant des difficultés de déglutition dans :
- la néphropathie diabétique du diabète de type I : Le traitement de la néphropathie diabétique macroprotéinurique du diabète insulinodépendant.
</v>
      </c>
      <c r="B381" s="93" t="s">
        <v>1280</v>
      </c>
      <c r="C381" s="104" t="s">
        <v>1276</v>
      </c>
      <c r="D381" s="100" t="s">
        <v>1268</v>
      </c>
      <c r="E381" s="117" t="s">
        <v>25</v>
      </c>
      <c r="F381" s="126" t="s">
        <v>145</v>
      </c>
      <c r="G381" s="100" t="s">
        <v>144</v>
      </c>
      <c r="H381" s="102"/>
      <c r="I381" s="98"/>
    </row>
    <row r="382" spans="1:9" ht="63.75" x14ac:dyDescent="0.25">
      <c r="A382" s="86" t="str">
        <f t="shared" si="5"/>
        <v xml:space="preserve">NOYADA® 25 mg/5 ml, solution buvabledispositif pèrenneChez l’adulte ayant des difficultés de déglutition
dans l'nfarctus du myocarde :
- Traitement de courte durée (4 semaines) : Dans les 24 premières heures chez les patients en situation hémodynamique stable.
</v>
      </c>
      <c r="B382" s="93" t="s">
        <v>1281</v>
      </c>
      <c r="C382" s="104" t="s">
        <v>1276</v>
      </c>
      <c r="D382" s="100" t="s">
        <v>1268</v>
      </c>
      <c r="E382" s="117" t="s">
        <v>25</v>
      </c>
      <c r="F382" s="126" t="s">
        <v>147</v>
      </c>
      <c r="G382" s="100" t="s">
        <v>146</v>
      </c>
      <c r="H382" s="102"/>
      <c r="I382" s="98"/>
    </row>
    <row r="383" spans="1:9" ht="76.5" x14ac:dyDescent="0.25">
      <c r="A383" s="86" t="str">
        <f t="shared" si="5"/>
        <v>NOYADA® 25 mg/5 ml, solution buvabledispositif pèrenneChez l’adulte ayant des difficultés de déglutition dans l'infarctus du myocarde :
- Prévention à long terme de l'insuffisance cardiaque symptomatique : chez les patients cliniquement stables avec
dysfonction ventriculaire gauche asymptomatique (fraction d'éjection ≤ à 40 %). »</v>
      </c>
      <c r="B383" s="93" t="s">
        <v>1282</v>
      </c>
      <c r="C383" s="104" t="s">
        <v>1276</v>
      </c>
      <c r="D383" s="100" t="s">
        <v>1268</v>
      </c>
      <c r="E383" s="117" t="s">
        <v>25</v>
      </c>
      <c r="F383" s="126" t="s">
        <v>149</v>
      </c>
      <c r="G383" s="100" t="s">
        <v>148</v>
      </c>
      <c r="H383" s="102"/>
      <c r="I383" s="98"/>
    </row>
    <row r="384" spans="1:9" x14ac:dyDescent="0.25">
      <c r="A384" s="86" t="str">
        <f t="shared" si="5"/>
        <v>NUPLAZID 17 mg, compriméNominativeSans objet : ATUn</v>
      </c>
      <c r="B384" s="93" t="s">
        <v>1283</v>
      </c>
      <c r="C384" s="99" t="s">
        <v>1284</v>
      </c>
      <c r="D384" s="100" t="s">
        <v>1285</v>
      </c>
      <c r="E384" s="49" t="s">
        <v>38</v>
      </c>
      <c r="F384" s="100" t="s">
        <v>51</v>
      </c>
      <c r="G384" s="100" t="s">
        <v>44</v>
      </c>
      <c r="H384" s="102">
        <v>3400894431183</v>
      </c>
      <c r="I384" s="98"/>
    </row>
    <row r="385" spans="1:9" x14ac:dyDescent="0.25">
      <c r="A385" s="86" t="str">
        <f t="shared" si="5"/>
        <v>OCALIVA® 5 mg, comprimédispositif pèrenneSans objet : ATUn</v>
      </c>
      <c r="B385" s="93" t="s">
        <v>1286</v>
      </c>
      <c r="C385" s="104" t="s">
        <v>152</v>
      </c>
      <c r="D385" s="100" t="s">
        <v>1287</v>
      </c>
      <c r="E385" s="117" t="s">
        <v>25</v>
      </c>
      <c r="F385" s="101" t="s">
        <v>51</v>
      </c>
      <c r="G385" s="100" t="s">
        <v>44</v>
      </c>
      <c r="H385" s="102"/>
      <c r="I385" s="98"/>
    </row>
    <row r="386" spans="1:9" ht="51" x14ac:dyDescent="0.25">
      <c r="A386" s="86" t="str">
        <f t="shared" si="5"/>
        <v xml:space="preserve">OCALIVA® 5 mg, comprimédispositif pèrenneTraitement de la cholangite biliaire primitive (également appelée "cirrhose biliaire primitive") en association avec l’acide ursodésoxycholique (AUDC) chez les adultes présentant une réponse insuffisante à l’AUDC </v>
      </c>
      <c r="B386" s="93" t="s">
        <v>1288</v>
      </c>
      <c r="C386" s="104" t="s">
        <v>152</v>
      </c>
      <c r="D386" s="100" t="s">
        <v>1287</v>
      </c>
      <c r="E386" s="117" t="s">
        <v>25</v>
      </c>
      <c r="F386" s="122" t="s">
        <v>154</v>
      </c>
      <c r="G386" s="100" t="s">
        <v>153</v>
      </c>
      <c r="H386" s="102"/>
      <c r="I386" s="98"/>
    </row>
    <row r="387" spans="1:9" ht="51" x14ac:dyDescent="0.25">
      <c r="A387" s="86" t="str">
        <f t="shared" ref="A387:A450" si="6">CONCATENATE(C387,E387,F387)</f>
        <v>OCALIVA® 5 mg, comprimédispositif pèrenneTraitement de la cholangite biliaire primitive (également appelée "cirrhose biliaire primitive") en monothérapie chez les adultes qui ne tolèrent pas l’AUDC et ne pouvant être inclus dans un essai clinique.</v>
      </c>
      <c r="B387" s="93" t="s">
        <v>1289</v>
      </c>
      <c r="C387" s="104" t="s">
        <v>152</v>
      </c>
      <c r="D387" s="100" t="s">
        <v>1287</v>
      </c>
      <c r="E387" s="117" t="s">
        <v>25</v>
      </c>
      <c r="F387" s="122" t="s">
        <v>156</v>
      </c>
      <c r="G387" s="100" t="s">
        <v>155</v>
      </c>
      <c r="H387" s="102"/>
      <c r="I387" s="98"/>
    </row>
    <row r="388" spans="1:9" ht="51" x14ac:dyDescent="0.25">
      <c r="A388" s="86" t="str">
        <f t="shared" si="6"/>
        <v>OCREVUS® 300 mg, solution à diluer pour perfusiondispositif pèrennepatients adultes atteints de sclérose en plaques primaire progressive (SEP-PP) à un stade précoce en termes de durée de la maladie et de niveau du handicap, associé à des données d’imagerie caractéristiques d’une activité inflammatoire.</v>
      </c>
      <c r="B388" s="93" t="s">
        <v>1290</v>
      </c>
      <c r="C388" s="104" t="s">
        <v>157</v>
      </c>
      <c r="D388" s="100" t="s">
        <v>1291</v>
      </c>
      <c r="E388" s="117" t="s">
        <v>25</v>
      </c>
      <c r="F388" s="101" t="s">
        <v>382</v>
      </c>
      <c r="G388" s="100" t="s">
        <v>44</v>
      </c>
      <c r="H388" s="102">
        <v>3400894351368</v>
      </c>
      <c r="I388" s="98" t="s">
        <v>512</v>
      </c>
    </row>
    <row r="389" spans="1:9" x14ac:dyDescent="0.25">
      <c r="A389" s="86" t="str">
        <f t="shared" si="6"/>
        <v>OLESOXIME 100 mg/ml, poudre pour suspension buvableNominativeSans objet : ATUn</v>
      </c>
      <c r="B389" s="93" t="s">
        <v>1292</v>
      </c>
      <c r="C389" s="99" t="s">
        <v>1293</v>
      </c>
      <c r="D389" s="100" t="s">
        <v>1294</v>
      </c>
      <c r="E389" s="49" t="s">
        <v>38</v>
      </c>
      <c r="F389" s="100" t="s">
        <v>51</v>
      </c>
      <c r="G389" s="100" t="s">
        <v>44</v>
      </c>
      <c r="H389" s="102">
        <v>3400894234753</v>
      </c>
      <c r="I389" s="98"/>
    </row>
    <row r="390" spans="1:9" ht="51" x14ac:dyDescent="0.25">
      <c r="A390" s="86" t="str">
        <f t="shared" si="6"/>
        <v>OMACETAXINE MEPESUCCINATE 3,5 mg, poudre pour solution injectableNominativeSans objet : ATUn</v>
      </c>
      <c r="B390" s="93" t="s">
        <v>1295</v>
      </c>
      <c r="C390" s="99" t="s">
        <v>1296</v>
      </c>
      <c r="D390" s="100" t="s">
        <v>1297</v>
      </c>
      <c r="E390" s="49" t="s">
        <v>38</v>
      </c>
      <c r="F390" s="100" t="s">
        <v>51</v>
      </c>
      <c r="G390" s="100" t="s">
        <v>44</v>
      </c>
      <c r="H390" s="102">
        <v>3400893892121</v>
      </c>
      <c r="I390" s="98"/>
    </row>
    <row r="391" spans="1:9" x14ac:dyDescent="0.25">
      <c r="A391" s="86" t="str">
        <f t="shared" si="6"/>
        <v>ONC201 125 mg, géluleNominativeSans objet : ATUn</v>
      </c>
      <c r="B391" s="93" t="s">
        <v>1298</v>
      </c>
      <c r="C391" s="99" t="s">
        <v>1299</v>
      </c>
      <c r="D391" s="100" t="s">
        <v>1300</v>
      </c>
      <c r="E391" s="49" t="s">
        <v>38</v>
      </c>
      <c r="F391" s="100" t="s">
        <v>51</v>
      </c>
      <c r="G391" s="100" t="s">
        <v>44</v>
      </c>
      <c r="H391" s="102">
        <v>3400894494058</v>
      </c>
      <c r="I391" s="98"/>
    </row>
    <row r="392" spans="1:9" x14ac:dyDescent="0.25">
      <c r="A392" s="86" t="str">
        <f t="shared" si="6"/>
        <v>ONPATTRO® 2 mg/ml, solution à diluer pour perfusion.dispositif pèrenneSans objet : ATUn</v>
      </c>
      <c r="B392" s="93" t="s">
        <v>1301</v>
      </c>
      <c r="C392" s="104" t="s">
        <v>158</v>
      </c>
      <c r="D392" s="100" t="s">
        <v>1302</v>
      </c>
      <c r="E392" s="117" t="s">
        <v>25</v>
      </c>
      <c r="F392" s="101" t="s">
        <v>51</v>
      </c>
      <c r="G392" s="100" t="s">
        <v>44</v>
      </c>
      <c r="H392" s="102"/>
      <c r="I392" s="98"/>
    </row>
    <row r="393" spans="1:9" ht="51" x14ac:dyDescent="0.25">
      <c r="A393" s="86" t="str">
        <f t="shared" si="6"/>
        <v>ONPATTRO® 2 mg/ml, solution à diluer pour perfusion.dispositif pèrenneChez les patients adultes atteints d’amylose à transthyrétine héréditaire (ATTRh), dans le traitement des polyneuropathies de stade I, après échec des autres traitements disponibles,
dans le traitement des polyneuropathies de stade II.</v>
      </c>
      <c r="B393" s="93" t="s">
        <v>1303</v>
      </c>
      <c r="C393" s="104" t="s">
        <v>158</v>
      </c>
      <c r="D393" s="100" t="s">
        <v>1302</v>
      </c>
      <c r="E393" s="117" t="s">
        <v>25</v>
      </c>
      <c r="F393" s="122" t="s">
        <v>160</v>
      </c>
      <c r="G393" s="100" t="s">
        <v>159</v>
      </c>
      <c r="H393" s="102"/>
      <c r="I393" s="98"/>
    </row>
    <row r="394" spans="1:9" x14ac:dyDescent="0.25">
      <c r="A394" s="86" t="str">
        <f t="shared" si="6"/>
        <v>OPSIRIA 22 mg/ml, solution pour injection intravitréenneNominativeSans objet : ATUn</v>
      </c>
      <c r="B394" s="93" t="s">
        <v>1304</v>
      </c>
      <c r="C394" s="99" t="s">
        <v>1305</v>
      </c>
      <c r="D394" s="100" t="s">
        <v>1306</v>
      </c>
      <c r="E394" s="49" t="s">
        <v>38</v>
      </c>
      <c r="F394" s="100" t="s">
        <v>51</v>
      </c>
      <c r="G394" s="100" t="s">
        <v>44</v>
      </c>
      <c r="H394" s="102">
        <v>3400894486473</v>
      </c>
      <c r="I394" s="98"/>
    </row>
    <row r="395" spans="1:9" ht="25.5" x14ac:dyDescent="0.25">
      <c r="A395" s="86" t="str">
        <f t="shared" si="6"/>
        <v>ORKAMBI® 200 mg/125 mg, comprimé pelliculédispositif pèrenneSans objet : ATUn</v>
      </c>
      <c r="B395" s="93" t="s">
        <v>1307</v>
      </c>
      <c r="C395" s="104" t="s">
        <v>161</v>
      </c>
      <c r="D395" s="100" t="s">
        <v>1308</v>
      </c>
      <c r="E395" s="117" t="s">
        <v>25</v>
      </c>
      <c r="F395" s="101" t="s">
        <v>51</v>
      </c>
      <c r="G395" s="100" t="s">
        <v>44</v>
      </c>
      <c r="H395" s="102">
        <v>3400894159032</v>
      </c>
      <c r="I395" s="98"/>
    </row>
    <row r="396" spans="1:9" x14ac:dyDescent="0.25">
      <c r="A396" s="86" t="str">
        <f t="shared" si="6"/>
        <v>OSILODROSTAT 1 mg, comprimé pelliculéNominativeSans objet : ATUn</v>
      </c>
      <c r="B396" s="93" t="s">
        <v>1309</v>
      </c>
      <c r="C396" s="99" t="s">
        <v>1310</v>
      </c>
      <c r="D396" s="100" t="s">
        <v>1311</v>
      </c>
      <c r="E396" s="49" t="s">
        <v>38</v>
      </c>
      <c r="F396" s="100" t="s">
        <v>51</v>
      </c>
      <c r="G396" s="100" t="s">
        <v>44</v>
      </c>
      <c r="H396" s="102">
        <v>3400894486992</v>
      </c>
      <c r="I396" s="98"/>
    </row>
    <row r="397" spans="1:9" x14ac:dyDescent="0.25">
      <c r="A397" s="86" t="str">
        <f t="shared" si="6"/>
        <v>OSILODROSTAT 10 mg, comprimé pelliculéNominativeSans objet : ATUn</v>
      </c>
      <c r="B397" s="93" t="s">
        <v>1312</v>
      </c>
      <c r="C397" s="99" t="s">
        <v>1313</v>
      </c>
      <c r="D397" s="100" t="s">
        <v>1311</v>
      </c>
      <c r="E397" s="49" t="s">
        <v>38</v>
      </c>
      <c r="F397" s="100" t="s">
        <v>51</v>
      </c>
      <c r="G397" s="100" t="s">
        <v>44</v>
      </c>
      <c r="H397" s="102">
        <v>3400894486824</v>
      </c>
      <c r="I397" s="98"/>
    </row>
    <row r="398" spans="1:9" x14ac:dyDescent="0.25">
      <c r="A398" s="86" t="str">
        <f t="shared" si="6"/>
        <v>OSILODROSTAT 5 mg, comprimé pelliculéNominativeSans objet : ATUn</v>
      </c>
      <c r="B398" s="93" t="s">
        <v>1314</v>
      </c>
      <c r="C398" s="99" t="s">
        <v>1315</v>
      </c>
      <c r="D398" s="100" t="s">
        <v>1311</v>
      </c>
      <c r="E398" s="49" t="s">
        <v>38</v>
      </c>
      <c r="F398" s="100" t="s">
        <v>51</v>
      </c>
      <c r="G398" s="100" t="s">
        <v>44</v>
      </c>
      <c r="H398" s="102">
        <v>3400894487074</v>
      </c>
      <c r="I398" s="98"/>
    </row>
    <row r="399" spans="1:9" x14ac:dyDescent="0.25">
      <c r="A399" s="86" t="str">
        <f t="shared" si="6"/>
        <v>OSILODROSTAT  1 mg, comprimés pelliculésCohorteTraitement du syndrome de Cushing endogène chez l’adulte</v>
      </c>
      <c r="B399" s="93" t="s">
        <v>1316</v>
      </c>
      <c r="C399" s="99" t="s">
        <v>1317</v>
      </c>
      <c r="D399" s="100" t="s">
        <v>1311</v>
      </c>
      <c r="E399" s="49" t="s">
        <v>35</v>
      </c>
      <c r="F399" s="100" t="s">
        <v>295</v>
      </c>
      <c r="G399" s="100" t="s">
        <v>294</v>
      </c>
      <c r="H399" s="97">
        <v>3400894486992</v>
      </c>
      <c r="I399" s="98"/>
    </row>
    <row r="400" spans="1:9" x14ac:dyDescent="0.25">
      <c r="A400" s="86" t="str">
        <f t="shared" si="6"/>
        <v>OSILODROSTAT  10 mg, comprimés pelliculésCohorteTraitement du syndrome de Cushing endogène chez l’adulte</v>
      </c>
      <c r="B400" s="93" t="s">
        <v>1318</v>
      </c>
      <c r="C400" s="99" t="s">
        <v>1319</v>
      </c>
      <c r="D400" s="100" t="s">
        <v>1311</v>
      </c>
      <c r="E400" s="49" t="s">
        <v>35</v>
      </c>
      <c r="F400" s="100" t="s">
        <v>295</v>
      </c>
      <c r="G400" s="100" t="s">
        <v>294</v>
      </c>
      <c r="H400" s="97">
        <v>3400894486824</v>
      </c>
      <c r="I400" s="98"/>
    </row>
    <row r="401" spans="1:9" x14ac:dyDescent="0.25">
      <c r="A401" s="86" t="str">
        <f t="shared" si="6"/>
        <v>OSILODROSTAT  5 mg, comprimés pelliculésCohorteTraitement du syndrome de Cushing endogène chez l’adulte</v>
      </c>
      <c r="B401" s="93" t="s">
        <v>1320</v>
      </c>
      <c r="C401" s="99" t="s">
        <v>1321</v>
      </c>
      <c r="D401" s="100" t="s">
        <v>1311</v>
      </c>
      <c r="E401" s="49" t="s">
        <v>35</v>
      </c>
      <c r="F401" s="100" t="s">
        <v>295</v>
      </c>
      <c r="G401" s="100" t="s">
        <v>294</v>
      </c>
      <c r="H401" s="97">
        <v>3400894487074</v>
      </c>
      <c r="I401" s="98"/>
    </row>
    <row r="402" spans="1:9" x14ac:dyDescent="0.25">
      <c r="A402" s="86" t="str">
        <f t="shared" si="6"/>
        <v>OSPOLOT 200 mg, comprimé sécableNominativeSans objet : ATUn</v>
      </c>
      <c r="B402" s="93" t="s">
        <v>1322</v>
      </c>
      <c r="C402" s="99" t="s">
        <v>1323</v>
      </c>
      <c r="D402" s="100" t="s">
        <v>1324</v>
      </c>
      <c r="E402" s="49" t="s">
        <v>38</v>
      </c>
      <c r="F402" s="100" t="s">
        <v>51</v>
      </c>
      <c r="G402" s="100" t="s">
        <v>44</v>
      </c>
      <c r="H402" s="102">
        <v>3400892935584</v>
      </c>
      <c r="I402" s="98"/>
    </row>
    <row r="403" spans="1:9" ht="25.5" x14ac:dyDescent="0.25">
      <c r="A403" s="86" t="str">
        <f t="shared" si="6"/>
        <v>OSPOLOT 200 mg, comprimé sécableCohorteTraitement du Syndrome de Pointes-Ondes Continues du sommeil (POCS) après échec des thérapeutiques disponibles et appropriées</v>
      </c>
      <c r="B403" s="93" t="s">
        <v>1325</v>
      </c>
      <c r="C403" s="99" t="s">
        <v>1323</v>
      </c>
      <c r="D403" s="100" t="s">
        <v>1324</v>
      </c>
      <c r="E403" s="49" t="s">
        <v>35</v>
      </c>
      <c r="F403" s="100" t="s">
        <v>302</v>
      </c>
      <c r="G403" s="100" t="s">
        <v>301</v>
      </c>
      <c r="H403" s="102">
        <v>3400892935584</v>
      </c>
      <c r="I403" s="98"/>
    </row>
    <row r="404" spans="1:9" x14ac:dyDescent="0.25">
      <c r="A404" s="86" t="str">
        <f t="shared" si="6"/>
        <v>OSPOLOT 50 mg, compriméNominativeSans objet : ATUn</v>
      </c>
      <c r="B404" s="93" t="s">
        <v>1326</v>
      </c>
      <c r="C404" s="99" t="s">
        <v>1327</v>
      </c>
      <c r="D404" s="100" t="s">
        <v>1324</v>
      </c>
      <c r="E404" s="49" t="s">
        <v>38</v>
      </c>
      <c r="F404" s="100" t="s">
        <v>51</v>
      </c>
      <c r="G404" s="100" t="s">
        <v>44</v>
      </c>
      <c r="H404" s="102">
        <v>3400892935645</v>
      </c>
      <c r="I404" s="98"/>
    </row>
    <row r="405" spans="1:9" ht="25.5" x14ac:dyDescent="0.25">
      <c r="A405" s="86" t="str">
        <f t="shared" si="6"/>
        <v>OSPOLOT 50 mg, compriméCohorteTraitement du Syndrome de Pointes-Ondes Continues du sommeil (POCS) après échec des thérapeutiques disponibles et appropriées</v>
      </c>
      <c r="B405" s="93" t="s">
        <v>1328</v>
      </c>
      <c r="C405" s="99" t="s">
        <v>1327</v>
      </c>
      <c r="D405" s="100" t="s">
        <v>1324</v>
      </c>
      <c r="E405" s="49" t="s">
        <v>35</v>
      </c>
      <c r="F405" s="100" t="s">
        <v>302</v>
      </c>
      <c r="G405" s="100" t="s">
        <v>301</v>
      </c>
      <c r="H405" s="102">
        <v>3400892935645</v>
      </c>
      <c r="I405" s="98"/>
    </row>
    <row r="406" spans="1:9" x14ac:dyDescent="0.25">
      <c r="A406" s="86" t="str">
        <f t="shared" si="6"/>
        <v>OXANDROLONE 10 mg, comprimésNominativeSans objet : ATUn</v>
      </c>
      <c r="B406" s="93" t="s">
        <v>1329</v>
      </c>
      <c r="C406" s="99" t="s">
        <v>1330</v>
      </c>
      <c r="D406" s="100" t="s">
        <v>1331</v>
      </c>
      <c r="E406" s="49" t="s">
        <v>38</v>
      </c>
      <c r="F406" s="100" t="s">
        <v>51</v>
      </c>
      <c r="G406" s="100" t="s">
        <v>44</v>
      </c>
      <c r="H406" s="102">
        <v>3400894284321</v>
      </c>
      <c r="I406" s="98"/>
    </row>
    <row r="407" spans="1:9" x14ac:dyDescent="0.25">
      <c r="A407" s="86" t="str">
        <f t="shared" si="6"/>
        <v>OXANDROLONE 2,5 mg, compriméNominativeSans objet : ATUn</v>
      </c>
      <c r="B407" s="93" t="s">
        <v>1332</v>
      </c>
      <c r="C407" s="99" t="s">
        <v>1333</v>
      </c>
      <c r="D407" s="100" t="s">
        <v>1331</v>
      </c>
      <c r="E407" s="49" t="s">
        <v>38</v>
      </c>
      <c r="F407" s="100" t="s">
        <v>51</v>
      </c>
      <c r="G407" s="100" t="s">
        <v>44</v>
      </c>
      <c r="H407" s="102">
        <v>3400894284499</v>
      </c>
      <c r="I407" s="98"/>
    </row>
    <row r="408" spans="1:9" x14ac:dyDescent="0.25">
      <c r="A408" s="86" t="str">
        <f t="shared" si="6"/>
        <v>OXERVATE® 20µg/ml, collyre en solutiondispositif pèrenneSans objet : ATUn</v>
      </c>
      <c r="B408" s="93" t="s">
        <v>1334</v>
      </c>
      <c r="C408" s="127" t="s">
        <v>1335</v>
      </c>
      <c r="D408" s="100" t="s">
        <v>1336</v>
      </c>
      <c r="E408" s="117" t="s">
        <v>25</v>
      </c>
      <c r="F408" s="101" t="s">
        <v>51</v>
      </c>
      <c r="G408" s="100" t="s">
        <v>44</v>
      </c>
      <c r="H408" s="102"/>
      <c r="I408" s="98"/>
    </row>
    <row r="409" spans="1:9" x14ac:dyDescent="0.25">
      <c r="A409" s="86" t="str">
        <f t="shared" si="6"/>
        <v>PALOVAROTÈNE 1 mg, géluleNominativeSans objet : ATUn</v>
      </c>
      <c r="B409" s="93" t="s">
        <v>1337</v>
      </c>
      <c r="C409" s="99" t="s">
        <v>1338</v>
      </c>
      <c r="D409" s="100" t="s">
        <v>1339</v>
      </c>
      <c r="E409" s="49" t="s">
        <v>38</v>
      </c>
      <c r="F409" s="100" t="s">
        <v>51</v>
      </c>
      <c r="G409" s="100" t="s">
        <v>44</v>
      </c>
      <c r="H409" s="102">
        <v>3400894492566</v>
      </c>
      <c r="I409" s="98"/>
    </row>
    <row r="410" spans="1:9" x14ac:dyDescent="0.25">
      <c r="A410" s="86" t="str">
        <f t="shared" si="6"/>
        <v>PALOVAROTÈNE 1,5 mg, géluleNominativeSans objet : ATUn</v>
      </c>
      <c r="B410" s="93" t="s">
        <v>1340</v>
      </c>
      <c r="C410" s="99" t="s">
        <v>1341</v>
      </c>
      <c r="D410" s="100" t="s">
        <v>1339</v>
      </c>
      <c r="E410" s="49" t="s">
        <v>38</v>
      </c>
      <c r="F410" s="100" t="s">
        <v>51</v>
      </c>
      <c r="G410" s="100" t="s">
        <v>44</v>
      </c>
      <c r="H410" s="102">
        <v>3400894492276</v>
      </c>
      <c r="I410" s="98"/>
    </row>
    <row r="411" spans="1:9" x14ac:dyDescent="0.25">
      <c r="A411" s="86" t="str">
        <f t="shared" si="6"/>
        <v>PALOVAROTÈNE 10 mg, géluleNominativeSans objet : ATUn</v>
      </c>
      <c r="B411" s="93" t="s">
        <v>1342</v>
      </c>
      <c r="C411" s="99" t="s">
        <v>1343</v>
      </c>
      <c r="D411" s="100" t="s">
        <v>1339</v>
      </c>
      <c r="E411" s="49" t="s">
        <v>38</v>
      </c>
      <c r="F411" s="100" t="s">
        <v>51</v>
      </c>
      <c r="G411" s="100" t="s">
        <v>44</v>
      </c>
      <c r="H411" s="102">
        <v>3400894492337</v>
      </c>
      <c r="I411" s="98"/>
    </row>
    <row r="412" spans="1:9" x14ac:dyDescent="0.25">
      <c r="A412" s="86" t="str">
        <f t="shared" si="6"/>
        <v>PALOVAROTÈNE 2 mg, géluleNominativeSans objet : ATUn</v>
      </c>
      <c r="B412" s="93" t="s">
        <v>1344</v>
      </c>
      <c r="C412" s="99" t="s">
        <v>1345</v>
      </c>
      <c r="D412" s="100" t="s">
        <v>1339</v>
      </c>
      <c r="E412" s="49" t="s">
        <v>38</v>
      </c>
      <c r="F412" s="100" t="s">
        <v>51</v>
      </c>
      <c r="G412" s="100" t="s">
        <v>44</v>
      </c>
      <c r="H412" s="102">
        <v>3400894492795</v>
      </c>
      <c r="I412" s="98"/>
    </row>
    <row r="413" spans="1:9" x14ac:dyDescent="0.25">
      <c r="A413" s="86" t="str">
        <f t="shared" si="6"/>
        <v>PALOVAROTÈNE 2,5 mg, géluleNominativeSans objet : ATUn</v>
      </c>
      <c r="B413" s="93" t="s">
        <v>1346</v>
      </c>
      <c r="C413" s="99" t="s">
        <v>1347</v>
      </c>
      <c r="D413" s="100" t="s">
        <v>1339</v>
      </c>
      <c r="E413" s="49" t="s">
        <v>38</v>
      </c>
      <c r="F413" s="100" t="s">
        <v>51</v>
      </c>
      <c r="G413" s="100" t="s">
        <v>44</v>
      </c>
      <c r="H413" s="102">
        <v>3400894492627</v>
      </c>
      <c r="I413" s="98"/>
    </row>
    <row r="414" spans="1:9" x14ac:dyDescent="0.25">
      <c r="A414" s="86" t="str">
        <f t="shared" si="6"/>
        <v>PALOVAROTÈNE 3 mg, géluleNominativeSans objet : ATUn</v>
      </c>
      <c r="B414" s="93" t="s">
        <v>1348</v>
      </c>
      <c r="C414" s="99" t="s">
        <v>1349</v>
      </c>
      <c r="D414" s="100" t="s">
        <v>1339</v>
      </c>
      <c r="E414" s="49" t="s">
        <v>38</v>
      </c>
      <c r="F414" s="100" t="s">
        <v>51</v>
      </c>
      <c r="G414" s="100" t="s">
        <v>44</v>
      </c>
      <c r="H414" s="102">
        <v>3400894492856</v>
      </c>
      <c r="I414" s="98"/>
    </row>
    <row r="415" spans="1:9" x14ac:dyDescent="0.25">
      <c r="A415" s="86" t="str">
        <f t="shared" si="6"/>
        <v>PALOVAROTÈNE 4 mg, géluleNominativeSans objet : ATUn</v>
      </c>
      <c r="B415" s="93" t="s">
        <v>1350</v>
      </c>
      <c r="C415" s="99" t="s">
        <v>1351</v>
      </c>
      <c r="D415" s="100" t="s">
        <v>1339</v>
      </c>
      <c r="E415" s="49" t="s">
        <v>38</v>
      </c>
      <c r="F415" s="100" t="s">
        <v>51</v>
      </c>
      <c r="G415" s="100" t="s">
        <v>44</v>
      </c>
      <c r="H415" s="102">
        <v>3400894492917</v>
      </c>
      <c r="I415" s="98"/>
    </row>
    <row r="416" spans="1:9" x14ac:dyDescent="0.25">
      <c r="A416" s="86" t="str">
        <f t="shared" si="6"/>
        <v>PALOVAROTÈNE 5 mg, géluleNominativeSans objet : ATUn</v>
      </c>
      <c r="B416" s="93" t="s">
        <v>1352</v>
      </c>
      <c r="C416" s="99" t="s">
        <v>1353</v>
      </c>
      <c r="D416" s="100" t="s">
        <v>1339</v>
      </c>
      <c r="E416" s="49" t="s">
        <v>38</v>
      </c>
      <c r="F416" s="100" t="s">
        <v>51</v>
      </c>
      <c r="G416" s="100" t="s">
        <v>44</v>
      </c>
      <c r="H416" s="102">
        <v>3400894493167</v>
      </c>
      <c r="I416" s="98"/>
    </row>
    <row r="417" spans="1:9" ht="38.25" x14ac:dyDescent="0.25">
      <c r="A417" s="86" t="str">
        <f t="shared" si="6"/>
        <v>PAS-FATOL 11,82 g, poudre pour solution pour perfusion
NominativeTuberculose multi-résistante, En l’absence de traitement disponible et approprié au vu de l’antibiogramme, Et  en cas impossibilité d’utiliser la voie orale</v>
      </c>
      <c r="B417" s="93" t="s">
        <v>1354</v>
      </c>
      <c r="C417" s="99" t="s">
        <v>1355</v>
      </c>
      <c r="D417" s="100" t="s">
        <v>1356</v>
      </c>
      <c r="E417" s="49" t="s">
        <v>38</v>
      </c>
      <c r="F417" s="105" t="s">
        <v>407</v>
      </c>
      <c r="G417" s="100" t="s">
        <v>44</v>
      </c>
      <c r="H417" s="102">
        <v>3400894077374</v>
      </c>
      <c r="I417" s="98"/>
    </row>
    <row r="418" spans="1:9" x14ac:dyDescent="0.25">
      <c r="A418" s="86" t="str">
        <f t="shared" si="6"/>
        <v>PAZOPANIB 50 mg/ml, solution buvableNominativeSans objet : ATUn</v>
      </c>
      <c r="B418" s="93" t="s">
        <v>1357</v>
      </c>
      <c r="C418" s="99" t="s">
        <v>1358</v>
      </c>
      <c r="D418" s="100" t="s">
        <v>1359</v>
      </c>
      <c r="E418" s="49" t="s">
        <v>38</v>
      </c>
      <c r="F418" s="100" t="s">
        <v>51</v>
      </c>
      <c r="G418" s="100" t="s">
        <v>44</v>
      </c>
      <c r="H418" s="102">
        <v>3400894317302</v>
      </c>
      <c r="I418" s="98"/>
    </row>
    <row r="419" spans="1:9" x14ac:dyDescent="0.25">
      <c r="A419" s="86" t="str">
        <f t="shared" si="6"/>
        <v>PDP-ISONIAZID 10 mg/ml, solution buvableNominativeSans objet : ATUn</v>
      </c>
      <c r="B419" s="93" t="s">
        <v>1360</v>
      </c>
      <c r="C419" s="99" t="s">
        <v>1361</v>
      </c>
      <c r="D419" s="100" t="s">
        <v>1362</v>
      </c>
      <c r="E419" s="49" t="s">
        <v>38</v>
      </c>
      <c r="F419" s="101" t="s">
        <v>51</v>
      </c>
      <c r="G419" s="100" t="s">
        <v>44</v>
      </c>
      <c r="H419" s="102">
        <v>3400894109174</v>
      </c>
      <c r="I419" s="98"/>
    </row>
    <row r="420" spans="1:9" x14ac:dyDescent="0.25">
      <c r="A420" s="86" t="str">
        <f t="shared" si="6"/>
        <v>PEDMARK  80 mg/ml, solution pour perfusionNominativeSans objet : ATUn</v>
      </c>
      <c r="B420" s="93" t="s">
        <v>1363</v>
      </c>
      <c r="C420" s="99" t="s">
        <v>1364</v>
      </c>
      <c r="D420" s="100" t="s">
        <v>1365</v>
      </c>
      <c r="E420" s="49" t="s">
        <v>38</v>
      </c>
      <c r="F420" s="100" t="s">
        <v>51</v>
      </c>
      <c r="G420" s="100" t="s">
        <v>44</v>
      </c>
      <c r="H420" s="97">
        <v>3400894549031</v>
      </c>
      <c r="I420" s="98"/>
    </row>
    <row r="421" spans="1:9" ht="51" x14ac:dyDescent="0.25">
      <c r="A421" s="86" t="str">
        <f t="shared" si="6"/>
        <v>PETINIMID 250 mg, capsule molleCohorteTraitement des absences, en monothérapie ou en association, chez l’adulte et l’enfant de plus de 6 ans, en cas de mauvaise observance du traitement avec la solution buvable actuellement disponible</v>
      </c>
      <c r="B421" s="93" t="s">
        <v>1366</v>
      </c>
      <c r="C421" s="104" t="s">
        <v>1367</v>
      </c>
      <c r="D421" s="100" t="s">
        <v>1368</v>
      </c>
      <c r="E421" s="49" t="s">
        <v>35</v>
      </c>
      <c r="F421" s="105" t="s">
        <v>274</v>
      </c>
      <c r="G421" s="100" t="s">
        <v>273</v>
      </c>
      <c r="H421" s="102">
        <v>3400894255116</v>
      </c>
      <c r="I421" s="98"/>
    </row>
    <row r="422" spans="1:9" x14ac:dyDescent="0.25">
      <c r="A422" s="86" t="str">
        <f t="shared" si="6"/>
        <v>PETINIMID 250 mg, géluleNominativeSans objet : ATUn</v>
      </c>
      <c r="B422" s="93" t="s">
        <v>1369</v>
      </c>
      <c r="C422" s="99" t="s">
        <v>1370</v>
      </c>
      <c r="D422" s="100" t="s">
        <v>1368</v>
      </c>
      <c r="E422" s="49" t="s">
        <v>38</v>
      </c>
      <c r="F422" s="101" t="s">
        <v>51</v>
      </c>
      <c r="G422" s="100" t="s">
        <v>44</v>
      </c>
      <c r="H422" s="102">
        <v>3400893555842</v>
      </c>
      <c r="I422" s="98"/>
    </row>
    <row r="423" spans="1:9" x14ac:dyDescent="0.25">
      <c r="A423" s="86" t="str">
        <f t="shared" si="6"/>
        <v>PEXIDARTINIB 200 mg, géluleNominativeSans objet : ATUn</v>
      </c>
      <c r="B423" s="93" t="s">
        <v>1371</v>
      </c>
      <c r="C423" s="99" t="s">
        <v>1372</v>
      </c>
      <c r="D423" s="100" t="s">
        <v>1373</v>
      </c>
      <c r="E423" s="49" t="s">
        <v>38</v>
      </c>
      <c r="F423" s="100" t="s">
        <v>51</v>
      </c>
      <c r="G423" s="100" t="s">
        <v>44</v>
      </c>
      <c r="H423" s="102">
        <v>3400894513131</v>
      </c>
      <c r="I423" s="98"/>
    </row>
    <row r="424" spans="1:9" ht="25.5" x14ac:dyDescent="0.25">
      <c r="A424" s="86" t="str">
        <f t="shared" si="6"/>
        <v>PHOSPHATE SANDOZ 500 mg, comprimé effervescentNominativeSans objet : ATUn</v>
      </c>
      <c r="B424" s="93" t="s">
        <v>1374</v>
      </c>
      <c r="C424" s="99" t="s">
        <v>1375</v>
      </c>
      <c r="D424" s="100" t="s">
        <v>1376</v>
      </c>
      <c r="E424" s="49" t="s">
        <v>38</v>
      </c>
      <c r="F424" s="100" t="s">
        <v>51</v>
      </c>
      <c r="G424" s="100" t="s">
        <v>44</v>
      </c>
      <c r="H424" s="102">
        <v>3400894202585</v>
      </c>
      <c r="I424" s="98"/>
    </row>
    <row r="425" spans="1:9" ht="25.5" x14ac:dyDescent="0.25">
      <c r="A425" s="86" t="str">
        <f t="shared" si="6"/>
        <v>PICIBANIL 1KE, poudre pour solution injectableNominativeSans objet : ATUn</v>
      </c>
      <c r="B425" s="93" t="s">
        <v>1377</v>
      </c>
      <c r="C425" s="99" t="s">
        <v>1378</v>
      </c>
      <c r="D425" s="100" t="s">
        <v>1379</v>
      </c>
      <c r="E425" s="49" t="s">
        <v>38</v>
      </c>
      <c r="F425" s="100" t="s">
        <v>51</v>
      </c>
      <c r="G425" s="100" t="s">
        <v>44</v>
      </c>
      <c r="H425" s="102">
        <v>3400893588499</v>
      </c>
      <c r="I425" s="98"/>
    </row>
    <row r="426" spans="1:9" x14ac:dyDescent="0.25">
      <c r="A426" s="86" t="str">
        <f t="shared" si="6"/>
        <v>PM01183 4 mg, poudre pour solution pour perfusionNominativeSans objet : ATUn</v>
      </c>
      <c r="B426" s="93" t="s">
        <v>1380</v>
      </c>
      <c r="C426" s="99" t="s">
        <v>1381</v>
      </c>
      <c r="D426" s="100" t="s">
        <v>1382</v>
      </c>
      <c r="E426" s="49" t="s">
        <v>38</v>
      </c>
      <c r="F426" s="101" t="s">
        <v>51</v>
      </c>
      <c r="G426" s="100" t="s">
        <v>44</v>
      </c>
      <c r="H426" s="102">
        <v>3400894396604</v>
      </c>
      <c r="I426" s="98"/>
    </row>
    <row r="427" spans="1:9" x14ac:dyDescent="0.25">
      <c r="A427" s="86" t="str">
        <f t="shared" si="6"/>
        <v>PM01183 4 mg, poudre pour solution pour perfusionNominativeSans objet : ATUn</v>
      </c>
      <c r="B427" s="93" t="s">
        <v>1380</v>
      </c>
      <c r="C427" s="99" t="s">
        <v>1381</v>
      </c>
      <c r="D427" s="100" t="s">
        <v>1382</v>
      </c>
      <c r="E427" s="49" t="s">
        <v>38</v>
      </c>
      <c r="F427" s="100" t="s">
        <v>51</v>
      </c>
      <c r="G427" s="100" t="s">
        <v>44</v>
      </c>
      <c r="H427" s="97">
        <v>3400894396604</v>
      </c>
      <c r="I427" s="98"/>
    </row>
    <row r="428" spans="1:9" ht="25.5" x14ac:dyDescent="0.25">
      <c r="A428" s="86" t="str">
        <f t="shared" si="6"/>
        <v>PMS-OXYBUTYNIN 1 mg/ml, suspension buvableNominativeSans objet : ATUn</v>
      </c>
      <c r="B428" s="93" t="s">
        <v>1383</v>
      </c>
      <c r="C428" s="99" t="s">
        <v>1384</v>
      </c>
      <c r="D428" s="100" t="s">
        <v>1385</v>
      </c>
      <c r="E428" s="49" t="s">
        <v>38</v>
      </c>
      <c r="F428" s="101" t="s">
        <v>51</v>
      </c>
      <c r="G428" s="100" t="s">
        <v>44</v>
      </c>
      <c r="H428" s="102">
        <v>3400893975138</v>
      </c>
      <c r="I428" s="98"/>
    </row>
    <row r="429" spans="1:9" ht="25.5" x14ac:dyDescent="0.25">
      <c r="A429" s="86" t="str">
        <f t="shared" si="6"/>
        <v>POLATUZUMAB VEDOTIN 140 mg, poudre pour solution à diluer pour perfusionNominativeSans objet : ATUn</v>
      </c>
      <c r="B429" s="93" t="s">
        <v>1386</v>
      </c>
      <c r="C429" s="99" t="s">
        <v>1387</v>
      </c>
      <c r="D429" s="100" t="s">
        <v>1388</v>
      </c>
      <c r="E429" s="49" t="s">
        <v>38</v>
      </c>
      <c r="F429" s="100" t="s">
        <v>51</v>
      </c>
      <c r="G429" s="100" t="s">
        <v>44</v>
      </c>
      <c r="H429" s="102">
        <v>3400894513421</v>
      </c>
      <c r="I429" s="98"/>
    </row>
    <row r="430" spans="1:9" ht="57" x14ac:dyDescent="0.25">
      <c r="A430" s="86" t="str">
        <f t="shared" si="6"/>
        <v>POLATUZUMAB VEDOTIN 140 mg, poudre pour solution à diluer pour perfusionCohorteEn association à la bendamustine et au rituximab, est indiqué dans le traitement des patients adultes présentant un lymphome diffus à grandes cellules B (LDGCB) en rechute ou réfractaire (R/R), non candidats à une greffe de cellules souches hématopoïétiques</v>
      </c>
      <c r="B430" s="93" t="s">
        <v>1389</v>
      </c>
      <c r="C430" s="99" t="s">
        <v>1390</v>
      </c>
      <c r="D430" s="100" t="s">
        <v>1391</v>
      </c>
      <c r="E430" s="49" t="s">
        <v>35</v>
      </c>
      <c r="F430" s="100" t="s">
        <v>1392</v>
      </c>
      <c r="G430" s="100" t="s">
        <v>297</v>
      </c>
      <c r="H430" s="97" t="s">
        <v>1393</v>
      </c>
      <c r="I430" s="98"/>
    </row>
    <row r="431" spans="1:9" ht="38.25" x14ac:dyDescent="0.25">
      <c r="A431" s="86" t="str">
        <f t="shared" si="6"/>
        <v>POTABA 3 g, poudre pour suspension buvableNominativeSans objet : ATUn</v>
      </c>
      <c r="B431" s="93" t="s">
        <v>1394</v>
      </c>
      <c r="C431" s="99" t="s">
        <v>1395</v>
      </c>
      <c r="D431" s="100" t="s">
        <v>1396</v>
      </c>
      <c r="E431" s="49" t="s">
        <v>38</v>
      </c>
      <c r="F431" s="100" t="s">
        <v>51</v>
      </c>
      <c r="G431" s="100" t="s">
        <v>44</v>
      </c>
      <c r="H431" s="102">
        <v>3400892459448</v>
      </c>
      <c r="I431" s="98"/>
    </row>
    <row r="432" spans="1:9" ht="38.25" x14ac:dyDescent="0.25">
      <c r="A432" s="86" t="str">
        <f t="shared" si="6"/>
        <v>POTELIGEO 4 mg/ml, solution à diluer pour perfusiondispositif pèrenneMycosis fongoïde stades IB-II non transformé réfractaire chez l’adulte après échec d’au moins 2 traitements systémiques antérieurs</v>
      </c>
      <c r="B432" s="93" t="s">
        <v>1397</v>
      </c>
      <c r="C432" s="121" t="s">
        <v>163</v>
      </c>
      <c r="D432" s="100" t="s">
        <v>1398</v>
      </c>
      <c r="E432" s="117" t="s">
        <v>25</v>
      </c>
      <c r="F432" s="101" t="s">
        <v>165</v>
      </c>
      <c r="G432" s="100" t="s">
        <v>164</v>
      </c>
      <c r="H432" s="102"/>
      <c r="I432" s="98"/>
    </row>
    <row r="433" spans="1:9" ht="38.25" x14ac:dyDescent="0.25">
      <c r="A433" s="86" t="str">
        <f t="shared" si="6"/>
        <v>POTELIGEO 4 mg/ml, solution à diluer pour perfusiondispositif pèrenneMycosis fongoïde stades III-IV non transformé y compris le syndrome de Sézary chez l’adulte après échec d’au moins un traitement systémique antérieur</v>
      </c>
      <c r="B433" s="93" t="s">
        <v>1399</v>
      </c>
      <c r="C433" s="121" t="s">
        <v>163</v>
      </c>
      <c r="D433" s="100" t="s">
        <v>1398</v>
      </c>
      <c r="E433" s="117" t="s">
        <v>25</v>
      </c>
      <c r="F433" s="128" t="s">
        <v>167</v>
      </c>
      <c r="G433" s="100" t="s">
        <v>166</v>
      </c>
      <c r="H433" s="102"/>
      <c r="I433" s="98"/>
    </row>
    <row r="434" spans="1:9" x14ac:dyDescent="0.25">
      <c r="A434" s="86" t="str">
        <f t="shared" si="6"/>
        <v>POTELIGEO 4 mg/ml, solution à diluer pour perfusiondispositif pèrenneSans objet : ATUn</v>
      </c>
      <c r="B434" s="93" t="s">
        <v>1400</v>
      </c>
      <c r="C434" s="121" t="s">
        <v>163</v>
      </c>
      <c r="D434" s="100" t="s">
        <v>1398</v>
      </c>
      <c r="E434" s="117" t="s">
        <v>25</v>
      </c>
      <c r="F434" s="101" t="s">
        <v>51</v>
      </c>
      <c r="G434" s="100" t="s">
        <v>44</v>
      </c>
      <c r="H434" s="102"/>
      <c r="I434" s="98"/>
    </row>
    <row r="435" spans="1:9" x14ac:dyDescent="0.25">
      <c r="A435" s="86" t="str">
        <f t="shared" si="6"/>
        <v>POTELIGEO 4 mg/ml, solution pour perfusionNominativeSans objet : ATUn</v>
      </c>
      <c r="B435" s="93" t="s">
        <v>1401</v>
      </c>
      <c r="C435" s="99" t="s">
        <v>1402</v>
      </c>
      <c r="D435" s="100" t="s">
        <v>1403</v>
      </c>
      <c r="E435" s="49" t="s">
        <v>38</v>
      </c>
      <c r="F435" s="100" t="s">
        <v>51</v>
      </c>
      <c r="G435" s="100" t="s">
        <v>44</v>
      </c>
      <c r="H435" s="102">
        <v>3400894428343</v>
      </c>
      <c r="I435" s="98"/>
    </row>
    <row r="436" spans="1:9" ht="38.25" x14ac:dyDescent="0.25">
      <c r="A436" s="86" t="str">
        <f t="shared" si="6"/>
        <v>POTELIGEO 4 mg/ml, solution pour perfusionCohorteMycosis fongoïde stades III-IV non transformé y compris le syndrome de Sézary chez l’adulte après échec d’au moins un traitement systémique antérieur</v>
      </c>
      <c r="B436" s="93" t="s">
        <v>1404</v>
      </c>
      <c r="C436" s="99" t="s">
        <v>1402</v>
      </c>
      <c r="D436" s="100" t="s">
        <v>1403</v>
      </c>
      <c r="E436" s="49" t="s">
        <v>35</v>
      </c>
      <c r="F436" s="100" t="s">
        <v>167</v>
      </c>
      <c r="G436" s="100" t="s">
        <v>166</v>
      </c>
      <c r="H436" s="102">
        <v>3400894428343</v>
      </c>
      <c r="I436" s="98"/>
    </row>
    <row r="437" spans="1:9" ht="38.25" x14ac:dyDescent="0.25">
      <c r="A437" s="86" t="str">
        <f t="shared" si="6"/>
        <v>POTELIGEO 4 mg/ml, solution pour perfusionCohorteMycosis fongoïde stades IB-II non transformé réfractaire chez l’adulte après échec d’au moins 2 traitements systémiques antérieurs</v>
      </c>
      <c r="B437" s="93" t="s">
        <v>1405</v>
      </c>
      <c r="C437" s="99" t="s">
        <v>1402</v>
      </c>
      <c r="D437" s="100" t="s">
        <v>1403</v>
      </c>
      <c r="E437" s="49" t="s">
        <v>35</v>
      </c>
      <c r="F437" s="100" t="s">
        <v>165</v>
      </c>
      <c r="G437" s="100" t="s">
        <v>164</v>
      </c>
      <c r="H437" s="102">
        <v>3400894428343</v>
      </c>
      <c r="I437" s="98"/>
    </row>
    <row r="438" spans="1:9" x14ac:dyDescent="0.25">
      <c r="A438" s="86" t="str">
        <f t="shared" si="6"/>
        <v>POZIOTINIB 2 mg, compriméNominativeSans objet : ATUn</v>
      </c>
      <c r="B438" s="93" t="s">
        <v>1406</v>
      </c>
      <c r="C438" s="99" t="s">
        <v>1407</v>
      </c>
      <c r="D438" s="100" t="s">
        <v>1408</v>
      </c>
      <c r="E438" s="49" t="s">
        <v>38</v>
      </c>
      <c r="F438" s="100" t="s">
        <v>51</v>
      </c>
      <c r="G438" s="100" t="s">
        <v>44</v>
      </c>
      <c r="H438" s="102">
        <v>3400894446552</v>
      </c>
      <c r="I438" s="98"/>
    </row>
    <row r="439" spans="1:9" x14ac:dyDescent="0.25">
      <c r="A439" s="86" t="str">
        <f t="shared" si="6"/>
        <v>POZIOTINIB 8 mg, compriméNominativeSans objet : ATUn</v>
      </c>
      <c r="B439" s="93" t="s">
        <v>1409</v>
      </c>
      <c r="C439" s="99" t="s">
        <v>1410</v>
      </c>
      <c r="D439" s="100" t="s">
        <v>1408</v>
      </c>
      <c r="E439" s="49" t="s">
        <v>38</v>
      </c>
      <c r="F439" s="100" t="s">
        <v>51</v>
      </c>
      <c r="G439" s="100" t="s">
        <v>44</v>
      </c>
      <c r="H439" s="102">
        <v>3400894446613</v>
      </c>
      <c r="I439" s="98"/>
    </row>
    <row r="440" spans="1:9" x14ac:dyDescent="0.25">
      <c r="A440" s="86" t="str">
        <f t="shared" si="6"/>
        <v>PRALSETINIB 100 mg, géluleNominativeSans objet : ATUn</v>
      </c>
      <c r="B440" s="93" t="s">
        <v>1411</v>
      </c>
      <c r="C440" s="99" t="s">
        <v>1412</v>
      </c>
      <c r="D440" s="100" t="s">
        <v>1413</v>
      </c>
      <c r="E440" s="49" t="s">
        <v>38</v>
      </c>
      <c r="F440" s="100" t="s">
        <v>51</v>
      </c>
      <c r="G440" s="100" t="s">
        <v>44</v>
      </c>
      <c r="H440" s="102">
        <v>3400894528500</v>
      </c>
      <c r="I440" s="98"/>
    </row>
    <row r="441" spans="1:9" ht="25.5" x14ac:dyDescent="0.25">
      <c r="A441" s="86" t="str">
        <f t="shared" si="6"/>
        <v>PREDFORTE 1 %, collyre en suspensionNominativeSans objet : ATUn</v>
      </c>
      <c r="B441" s="93" t="s">
        <v>1414</v>
      </c>
      <c r="C441" s="99" t="s">
        <v>1415</v>
      </c>
      <c r="D441" s="100" t="s">
        <v>1416</v>
      </c>
      <c r="E441" s="49" t="s">
        <v>38</v>
      </c>
      <c r="F441" s="100" t="s">
        <v>51</v>
      </c>
      <c r="G441" s="100" t="s">
        <v>44</v>
      </c>
      <c r="H441" s="102">
        <v>3400893238684</v>
      </c>
      <c r="I441" s="98"/>
    </row>
    <row r="442" spans="1:9" ht="25.5" x14ac:dyDescent="0.25">
      <c r="A442" s="86" t="str">
        <f t="shared" si="6"/>
        <v>PREFOLIC 15 mg, comprimé gastro-résistantNominativeDeficit intra cérébral en folates</v>
      </c>
      <c r="B442" s="93" t="s">
        <v>1417</v>
      </c>
      <c r="C442" s="99" t="s">
        <v>1418</v>
      </c>
      <c r="D442" s="100" t="s">
        <v>1419</v>
      </c>
      <c r="E442" s="49" t="s">
        <v>38</v>
      </c>
      <c r="F442" s="105" t="s">
        <v>338</v>
      </c>
      <c r="G442" s="100" t="s">
        <v>44</v>
      </c>
      <c r="H442" s="102">
        <v>3400892946290</v>
      </c>
      <c r="I442" s="98"/>
    </row>
    <row r="443" spans="1:9" ht="25.5" x14ac:dyDescent="0.25">
      <c r="A443" s="86" t="str">
        <f t="shared" si="6"/>
        <v>PREVYMIS® 240 mg comprimé pelliculé
dispositif pèrenneSans objet : ATUn</v>
      </c>
      <c r="B443" s="93" t="s">
        <v>1420</v>
      </c>
      <c r="C443" s="127" t="s">
        <v>168</v>
      </c>
      <c r="D443" s="100" t="s">
        <v>1421</v>
      </c>
      <c r="E443" s="117" t="s">
        <v>25</v>
      </c>
      <c r="F443" s="101" t="s">
        <v>51</v>
      </c>
      <c r="G443" s="100" t="s">
        <v>44</v>
      </c>
      <c r="H443" s="102"/>
      <c r="I443" s="98"/>
    </row>
    <row r="444" spans="1:9" x14ac:dyDescent="0.25">
      <c r="A444" s="86" t="str">
        <f t="shared" si="6"/>
        <v>PREVYMIS® 240 mg solution à diluer pour perfusiondispositif pèrenneSans objet : ATUn</v>
      </c>
      <c r="B444" s="93" t="s">
        <v>1422</v>
      </c>
      <c r="C444" s="127" t="s">
        <v>169</v>
      </c>
      <c r="D444" s="100" t="s">
        <v>1421</v>
      </c>
      <c r="E444" s="117" t="s">
        <v>25</v>
      </c>
      <c r="F444" s="101" t="s">
        <v>51</v>
      </c>
      <c r="G444" s="100" t="s">
        <v>44</v>
      </c>
      <c r="H444" s="102"/>
      <c r="I444" s="98"/>
    </row>
    <row r="445" spans="1:9" x14ac:dyDescent="0.25">
      <c r="A445" s="86" t="str">
        <f t="shared" si="6"/>
        <v>PREVYMIS® 480 mg solution à diluer pour perfusiondispositif pèrenneSans objet : ATUn</v>
      </c>
      <c r="B445" s="93" t="s">
        <v>1423</v>
      </c>
      <c r="C445" s="127" t="s">
        <v>170</v>
      </c>
      <c r="D445" s="100" t="s">
        <v>1421</v>
      </c>
      <c r="E445" s="117" t="s">
        <v>25</v>
      </c>
      <c r="F445" s="101" t="s">
        <v>51</v>
      </c>
      <c r="G445" s="100" t="s">
        <v>44</v>
      </c>
      <c r="H445" s="102"/>
      <c r="I445" s="98"/>
    </row>
    <row r="446" spans="1:9" x14ac:dyDescent="0.25">
      <c r="A446" s="86" t="str">
        <f t="shared" si="6"/>
        <v>PRIDOPIDINE 45 mg, compriméNominativeSans objet : ATUn</v>
      </c>
      <c r="B446" s="93" t="s">
        <v>1424</v>
      </c>
      <c r="C446" s="99" t="s">
        <v>1425</v>
      </c>
      <c r="D446" s="100" t="s">
        <v>1426</v>
      </c>
      <c r="E446" s="49" t="s">
        <v>38</v>
      </c>
      <c r="F446" s="100" t="s">
        <v>51</v>
      </c>
      <c r="G446" s="100" t="s">
        <v>44</v>
      </c>
      <c r="H446" s="102">
        <v>3400894109235</v>
      </c>
      <c r="I446" s="98"/>
    </row>
    <row r="447" spans="1:9" ht="30" x14ac:dyDescent="0.25">
      <c r="A447" s="86" t="str">
        <f t="shared" si="6"/>
        <v>PRIMAQUINE 15 mg (base), compriméNominativeTraitement radical du paludisme à Plasmodium vivax  ou Plasmodium ovale</v>
      </c>
      <c r="B447" s="93" t="s">
        <v>1427</v>
      </c>
      <c r="C447" s="104" t="s">
        <v>1428</v>
      </c>
      <c r="D447" s="100" t="s">
        <v>1429</v>
      </c>
      <c r="E447" s="49" t="s">
        <v>38</v>
      </c>
      <c r="F447" s="100" t="s">
        <v>1430</v>
      </c>
      <c r="G447" s="100" t="s">
        <v>44</v>
      </c>
      <c r="H447" s="102">
        <v>3400893452844</v>
      </c>
      <c r="I447" s="98"/>
    </row>
    <row r="448" spans="1:9" ht="51" x14ac:dyDescent="0.25">
      <c r="A448" s="86" t="str">
        <f t="shared" si="6"/>
        <v>PRIMAQUINE 15 mg (base), compriméNominativeTraitement à visée "altruiste" du paludisme à Plasmodium falciparum  selon les recommandations disponibles sur le site du Haut Conseil de la Santé Publique  pour les territoires de Guyane et Mayotte</v>
      </c>
      <c r="B448" s="93" t="s">
        <v>1431</v>
      </c>
      <c r="C448" s="104" t="s">
        <v>1428</v>
      </c>
      <c r="D448" s="100" t="s">
        <v>1429</v>
      </c>
      <c r="E448" s="49" t="s">
        <v>38</v>
      </c>
      <c r="F448" s="100" t="s">
        <v>396</v>
      </c>
      <c r="G448" s="100" t="s">
        <v>44</v>
      </c>
      <c r="H448" s="102">
        <v>3400893452844</v>
      </c>
      <c r="I448" s="98"/>
    </row>
    <row r="449" spans="1:9" ht="38.25" x14ac:dyDescent="0.25">
      <c r="A449" s="86" t="str">
        <f t="shared" si="6"/>
        <v>PRIMAQUINE 15 mg (base), compriméNominativeTraitement curatif de la pneumocystose, Et en échec, intolérance ou contre-indication au cotrimoxazol Et en l’absence de déficit en G6PD</v>
      </c>
      <c r="B449" s="93" t="s">
        <v>1432</v>
      </c>
      <c r="C449" s="104" t="s">
        <v>1428</v>
      </c>
      <c r="D449" s="100" t="s">
        <v>1429</v>
      </c>
      <c r="E449" s="49" t="s">
        <v>38</v>
      </c>
      <c r="F449" s="100" t="s">
        <v>398</v>
      </c>
      <c r="G449" s="100" t="s">
        <v>44</v>
      </c>
      <c r="H449" s="102">
        <v>3400893452844</v>
      </c>
      <c r="I449" s="98"/>
    </row>
    <row r="450" spans="1:9" ht="30" x14ac:dyDescent="0.25">
      <c r="A450" s="86" t="str">
        <f t="shared" si="6"/>
        <v>PRIMAQUINE 7,5 mg (base), compriméNominativeTraitement radical du paludisme à Plasmodium vivax  ou Plasmodium ovale</v>
      </c>
      <c r="B450" s="93" t="s">
        <v>1433</v>
      </c>
      <c r="C450" s="104" t="s">
        <v>1434</v>
      </c>
      <c r="D450" s="100" t="s">
        <v>1429</v>
      </c>
      <c r="E450" s="49" t="s">
        <v>38</v>
      </c>
      <c r="F450" s="100" t="s">
        <v>1430</v>
      </c>
      <c r="G450" s="100" t="s">
        <v>44</v>
      </c>
      <c r="H450" s="102">
        <v>3400892439686</v>
      </c>
      <c r="I450" s="98"/>
    </row>
    <row r="451" spans="1:9" ht="25.5" x14ac:dyDescent="0.25">
      <c r="A451" s="86" t="str">
        <f t="shared" ref="A451:A514" si="7">CONCATENATE(C451,E451,F451)</f>
        <v>PRIMAQUINE 7,5 mg (base), compriméNominativeOu Tétralogie de Fallot</v>
      </c>
      <c r="B451" s="93" t="s">
        <v>1435</v>
      </c>
      <c r="C451" s="104" t="s">
        <v>1434</v>
      </c>
      <c r="D451" s="100" t="s">
        <v>1429</v>
      </c>
      <c r="E451" s="49" t="s">
        <v>38</v>
      </c>
      <c r="F451" s="123" t="s">
        <v>412</v>
      </c>
      <c r="G451" s="100" t="s">
        <v>44</v>
      </c>
      <c r="H451" s="102">
        <v>3400892439686</v>
      </c>
      <c r="I451" s="98"/>
    </row>
    <row r="452" spans="1:9" ht="25.5" x14ac:dyDescent="0.25">
      <c r="A452" s="86" t="str">
        <f t="shared" si="7"/>
        <v>PRIMAQUINE 7,5 mg (base), compriméNominativeOu Syndrome du QT long congénital</v>
      </c>
      <c r="B452" s="93" t="s">
        <v>1436</v>
      </c>
      <c r="C452" s="104" t="s">
        <v>1434</v>
      </c>
      <c r="D452" s="100" t="s">
        <v>1429</v>
      </c>
      <c r="E452" s="49" t="s">
        <v>38</v>
      </c>
      <c r="F452" s="123" t="s">
        <v>413</v>
      </c>
      <c r="G452" s="100" t="s">
        <v>44</v>
      </c>
      <c r="H452" s="102">
        <v>3400892439686</v>
      </c>
      <c r="I452" s="98"/>
    </row>
    <row r="453" spans="1:9" ht="25.5" x14ac:dyDescent="0.25">
      <c r="A453" s="86" t="str">
        <f t="shared" si="7"/>
        <v>PROGLYCEM 50 mg/ml, suspension buvableNominativeHyperinsulinisme, Chez les patients qui ne peuvent pas avaler les comprimés</v>
      </c>
      <c r="B453" s="93" t="s">
        <v>1437</v>
      </c>
      <c r="C453" s="104" t="s">
        <v>1438</v>
      </c>
      <c r="D453" s="100" t="s">
        <v>1439</v>
      </c>
      <c r="E453" s="49" t="s">
        <v>38</v>
      </c>
      <c r="F453" s="105" t="s">
        <v>352</v>
      </c>
      <c r="G453" s="100" t="s">
        <v>44</v>
      </c>
      <c r="H453" s="102">
        <v>3400892955285</v>
      </c>
      <c r="I453" s="98"/>
    </row>
    <row r="454" spans="1:9" x14ac:dyDescent="0.25">
      <c r="A454" s="86" t="str">
        <f t="shared" si="7"/>
        <v>PROHIPPUR 750 mg/g, granulesNominativeSans objet : ATUn</v>
      </c>
      <c r="B454" s="93" t="s">
        <v>1440</v>
      </c>
      <c r="C454" s="99" t="s">
        <v>1441</v>
      </c>
      <c r="D454" s="100" t="s">
        <v>1442</v>
      </c>
      <c r="E454" s="49" t="s">
        <v>38</v>
      </c>
      <c r="F454" s="101" t="s">
        <v>51</v>
      </c>
      <c r="G454" s="100" t="s">
        <v>44</v>
      </c>
      <c r="H454" s="102">
        <v>3400894238546</v>
      </c>
      <c r="I454" s="98"/>
    </row>
    <row r="455" spans="1:9" ht="25.5" x14ac:dyDescent="0.25">
      <c r="A455" s="86" t="str">
        <f t="shared" si="7"/>
        <v>PROHIPPUR 750 mg/g, granulesCohorteTraitement adjuvant dans la prise en charge au long cours de l’hyperglycinémie sans cétose</v>
      </c>
      <c r="B455" s="93" t="s">
        <v>1443</v>
      </c>
      <c r="C455" s="99" t="s">
        <v>1441</v>
      </c>
      <c r="D455" s="100" t="s">
        <v>1442</v>
      </c>
      <c r="E455" s="49" t="s">
        <v>35</v>
      </c>
      <c r="F455" s="105" t="s">
        <v>248</v>
      </c>
      <c r="G455" s="100" t="s">
        <v>247</v>
      </c>
      <c r="H455" s="102">
        <v>3400894238546</v>
      </c>
      <c r="I455" s="98"/>
    </row>
    <row r="456" spans="1:9" ht="127.5" x14ac:dyDescent="0.25">
      <c r="A456" s="86" t="str">
        <f t="shared" si="7"/>
        <v xml:space="preserve">PROHIPPUR 750 mg/g, granulesCohorteTraitement adjuvant dans la prise en charge au long cours des désordres du cycle de l’urée, incluant un déficit en carbamylphosphate synthétase, ornithine transcarbamylase, argininosuccinate synthétase, arginosuccinate lyase, arginase, ou n-acetylglutamate synthase et intolérance aux protéines lysinuriques ou syndrome d’hyperornithinémie-hyperammoniémie-homocitrullinurie, en cas d’échec, d’insuffisance thérapeutique, d’intolérance ou de contre-indication aux autres traitements épurateurs d’azote.
</v>
      </c>
      <c r="B456" s="93" t="s">
        <v>1444</v>
      </c>
      <c r="C456" s="99" t="s">
        <v>1441</v>
      </c>
      <c r="D456" s="100" t="s">
        <v>1442</v>
      </c>
      <c r="E456" s="49" t="s">
        <v>35</v>
      </c>
      <c r="F456" s="105" t="s">
        <v>1445</v>
      </c>
      <c r="G456" s="100" t="s">
        <v>249</v>
      </c>
      <c r="H456" s="102">
        <v>3400894238546</v>
      </c>
      <c r="I456" s="98"/>
    </row>
    <row r="457" spans="1:9" x14ac:dyDescent="0.25">
      <c r="A457" s="86" t="str">
        <f t="shared" si="7"/>
        <v>PROPRANOLOL ROSEMONT 10 mg/5 ml, solution buvableNominativeHypertension artérielle Ou Insuffisance cardiaque Ou Cardiomyopathies Ou Troubles du rythme Ou Tétralogie de Fallot Ou Syndrome du QT long congénital Ou Syndrome de Marfan Ou Hyperthyroïdie néonatale Ou Hyperthyroïdie néonatale Ou Tachycardie supra ventriculaire Chez les patients qui ne peuvent pas avaler les comprimés</v>
      </c>
      <c r="B457" s="93" t="s">
        <v>1446</v>
      </c>
      <c r="C457" s="99" t="s">
        <v>1447</v>
      </c>
      <c r="D457" s="100" t="s">
        <v>1448</v>
      </c>
      <c r="E457" s="49" t="s">
        <v>38</v>
      </c>
      <c r="F457" s="123" t="s">
        <v>1449</v>
      </c>
      <c r="G457" s="100" t="s">
        <v>44</v>
      </c>
      <c r="H457" s="102">
        <v>3400894197690</v>
      </c>
      <c r="I457" s="98"/>
    </row>
    <row r="458" spans="1:9" x14ac:dyDescent="0.25">
      <c r="A458" s="86" t="str">
        <f t="shared" si="7"/>
        <v>PROPRANOLOL ROSEMONT 5 mg/5 ml, solution buvableNominativeHypertension artérielle Ou Insuffisance cardiaque Ou Cardiomyopathies Ou Troubles du rythme Ou Tétralogie de Fallot Ou Syndrome du QT long congénital Ou Syndrome de Marfan Ou Hyperthyroïdie néonatale Ou Hyperthyroïdie néonatale Ou Tachycardie supra ventriculaire Chez les patients qui ne peuvent pas avaler les comprimés</v>
      </c>
      <c r="B458" s="93" t="s">
        <v>1450</v>
      </c>
      <c r="C458" s="104" t="s">
        <v>1451</v>
      </c>
      <c r="D458" s="100" t="s">
        <v>1448</v>
      </c>
      <c r="E458" s="49" t="s">
        <v>38</v>
      </c>
      <c r="F458" s="123" t="s">
        <v>1449</v>
      </c>
      <c r="G458" s="100" t="s">
        <v>44</v>
      </c>
      <c r="H458" s="102">
        <v>3400894197812</v>
      </c>
      <c r="I458" s="98"/>
    </row>
    <row r="459" spans="1:9" x14ac:dyDescent="0.25">
      <c r="A459" s="86" t="str">
        <f t="shared" si="7"/>
        <v>PROPRANOLOL ROSEMONT 50 mg/5 ml, solution buvableNominativeHypertension artérielle Ou Insuffisance cardiaque Ou Cardiomyopathies Ou Troubles du rythme Ou Tétralogie de Fallot Ou Syndrome du QT long congénital Ou Syndrome de Marfan Ou Hyperthyroïdie néonatale Ou Hyperthyroïdie néonatale Ou Tachycardie supra ventriculaire Chez les patients qui ne peuvent pas avaler les comprimés</v>
      </c>
      <c r="B459" s="93" t="s">
        <v>1452</v>
      </c>
      <c r="C459" s="99" t="s">
        <v>1453</v>
      </c>
      <c r="D459" s="100" t="s">
        <v>1448</v>
      </c>
      <c r="E459" s="49" t="s">
        <v>38</v>
      </c>
      <c r="F459" s="123" t="s">
        <v>1449</v>
      </c>
      <c r="G459" s="100" t="s">
        <v>44</v>
      </c>
      <c r="H459" s="102">
        <v>3400894197751</v>
      </c>
      <c r="I459" s="98"/>
    </row>
    <row r="460" spans="1:9" ht="15" customHeight="1" x14ac:dyDescent="0.25">
      <c r="A460" s="86" t="str">
        <f t="shared" si="7"/>
        <v>PROSTIGMIN 15 mg, compriméNominativeSans objet : ATUn</v>
      </c>
      <c r="B460" s="93" t="s">
        <v>1454</v>
      </c>
      <c r="C460" s="99" t="s">
        <v>1455</v>
      </c>
      <c r="D460" s="100" t="s">
        <v>1456</v>
      </c>
      <c r="E460" s="49" t="s">
        <v>38</v>
      </c>
      <c r="F460" s="100" t="s">
        <v>51</v>
      </c>
      <c r="G460" s="100" t="s">
        <v>44</v>
      </c>
      <c r="H460" s="102">
        <v>3400893863664</v>
      </c>
      <c r="I460" s="98"/>
    </row>
    <row r="461" spans="1:9" ht="25.5" x14ac:dyDescent="0.25">
      <c r="A461" s="86" t="str">
        <f t="shared" si="7"/>
        <v>PSMA-11 10 µg, poudre pour solution injectableNominativeSans objet : ATUn</v>
      </c>
      <c r="B461" s="93" t="s">
        <v>1457</v>
      </c>
      <c r="C461" s="99" t="s">
        <v>1458</v>
      </c>
      <c r="D461" s="100" t="s">
        <v>1459</v>
      </c>
      <c r="E461" s="49" t="s">
        <v>38</v>
      </c>
      <c r="F461" s="101" t="s">
        <v>51</v>
      </c>
      <c r="G461" s="100" t="s">
        <v>44</v>
      </c>
      <c r="H461" s="102">
        <v>3400894202707</v>
      </c>
      <c r="I461" s="98"/>
    </row>
    <row r="462" spans="1:9" x14ac:dyDescent="0.25">
      <c r="A462" s="86" t="str">
        <f t="shared" si="7"/>
        <v>PSMA-617 40 µg/GBq, poudre pour solution injectableNominativeSans objet : ATUn</v>
      </c>
      <c r="B462" s="93" t="s">
        <v>1460</v>
      </c>
      <c r="C462" s="99" t="s">
        <v>1461</v>
      </c>
      <c r="D462" s="100" t="s">
        <v>1462</v>
      </c>
      <c r="E462" s="49" t="s">
        <v>38</v>
      </c>
      <c r="F462" s="100" t="s">
        <v>51</v>
      </c>
      <c r="G462" s="100" t="s">
        <v>44</v>
      </c>
      <c r="H462" s="102">
        <v>3400894394242</v>
      </c>
      <c r="I462" s="98"/>
    </row>
    <row r="463" spans="1:9" ht="76.5" x14ac:dyDescent="0.25">
      <c r="A463" s="86" t="str">
        <f t="shared" si="7"/>
        <v>QARZIBA® 4,5 mg/ml, solution à diluer pour
perfusiondispositif pèrenneTraitement des patients âgés de 12 mois et plus atteints d’un neuroblastome de haut risque, qui ont précédemment reçu une chimiothérapie d’induction et ont présenté au moins une réponse partielle, suivie d’un traitement myéloablatif et d’une greffe de cellules souches hématopoïétiques, avec ou sans maladie résiduelle</v>
      </c>
      <c r="B463" s="93" t="s">
        <v>1463</v>
      </c>
      <c r="C463" s="104" t="s">
        <v>1464</v>
      </c>
      <c r="D463" s="100" t="s">
        <v>1465</v>
      </c>
      <c r="E463" s="117" t="s">
        <v>25</v>
      </c>
      <c r="F463" s="101" t="s">
        <v>230</v>
      </c>
      <c r="G463" s="100" t="s">
        <v>229</v>
      </c>
      <c r="H463" s="102"/>
      <c r="I463" s="98"/>
    </row>
    <row r="464" spans="1:9" ht="63.75" x14ac:dyDescent="0.25">
      <c r="A464" s="86" t="str">
        <f t="shared" si="7"/>
        <v>QARZIBA® 4,5 mg/ml, solution à diluer pour
perfusiondispositif pèrenneTraitement des patients âgés de 12 mois et plus atteints ainsi que chez les patients ayant un neuroblastome récidivant ou réfractaire, avec ou sans maladie résiduelle. Avant d’initier le traitement d’un neuroblastome récidivant, il convient de stabiliser toute maladie progressant de manière.</v>
      </c>
      <c r="B464" s="93" t="s">
        <v>1466</v>
      </c>
      <c r="C464" s="104" t="s">
        <v>1464</v>
      </c>
      <c r="D464" s="100" t="s">
        <v>1465</v>
      </c>
      <c r="E464" s="117" t="s">
        <v>25</v>
      </c>
      <c r="F464" s="101" t="s">
        <v>232</v>
      </c>
      <c r="G464" s="100" t="s">
        <v>231</v>
      </c>
      <c r="H464" s="102"/>
      <c r="I464" s="98"/>
    </row>
    <row r="465" spans="1:9" ht="38.25" x14ac:dyDescent="0.25">
      <c r="A465" s="86" t="str">
        <f t="shared" si="7"/>
        <v>QIZENDAY 100 mg, géluleNominativeles adultes dans le traitement de la sclérose en plaques : formes progressives primaires ou secondaires (sans poussée depuis au moins 1 an)</v>
      </c>
      <c r="B465" s="93" t="s">
        <v>1467</v>
      </c>
      <c r="C465" s="104" t="s">
        <v>1468</v>
      </c>
      <c r="D465" s="100" t="s">
        <v>1135</v>
      </c>
      <c r="E465" s="49" t="s">
        <v>38</v>
      </c>
      <c r="F465" s="105" t="s">
        <v>366</v>
      </c>
      <c r="G465" s="100" t="s">
        <v>44</v>
      </c>
      <c r="H465" s="102">
        <v>3400894187417</v>
      </c>
      <c r="I465" s="98"/>
    </row>
    <row r="466" spans="1:9" ht="25.5" x14ac:dyDescent="0.25">
      <c r="A466" s="86" t="str">
        <f t="shared" si="7"/>
        <v>QIZENDAY 100 mg, géluleCohorteTraitement de la sclérose en plaques : formes progressives primaires ou secondaires (sans poussée depuis au moins 1 an)</v>
      </c>
      <c r="B466" s="93" t="s">
        <v>1469</v>
      </c>
      <c r="C466" s="104" t="s">
        <v>1468</v>
      </c>
      <c r="D466" s="100" t="s">
        <v>1135</v>
      </c>
      <c r="E466" s="49" t="s">
        <v>35</v>
      </c>
      <c r="F466" s="105" t="s">
        <v>252</v>
      </c>
      <c r="G466" s="100" t="s">
        <v>251</v>
      </c>
      <c r="H466" s="102">
        <v>3400894187417</v>
      </c>
      <c r="I466" s="98"/>
    </row>
    <row r="467" spans="1:9" x14ac:dyDescent="0.25">
      <c r="A467" s="86" t="str">
        <f t="shared" si="7"/>
        <v>RADICUT 30 mg/100 ml, solution injectableNominativeSans objet : ATUn</v>
      </c>
      <c r="B467" s="93" t="s">
        <v>1470</v>
      </c>
      <c r="C467" s="99" t="s">
        <v>1471</v>
      </c>
      <c r="D467" s="100" t="s">
        <v>1472</v>
      </c>
      <c r="E467" s="49" t="s">
        <v>38</v>
      </c>
      <c r="F467" s="101" t="s">
        <v>51</v>
      </c>
      <c r="G467" s="100" t="s">
        <v>44</v>
      </c>
      <c r="H467" s="102">
        <v>3400894333449</v>
      </c>
      <c r="I467" s="98"/>
    </row>
    <row r="468" spans="1:9" x14ac:dyDescent="0.25">
      <c r="A468" s="86" t="str">
        <f t="shared" si="7"/>
        <v>RADICUT 30 mg/100 ml, solution injectableNominativeSans objet : ATUn</v>
      </c>
      <c r="B468" s="93" t="s">
        <v>1470</v>
      </c>
      <c r="C468" s="99" t="s">
        <v>1471</v>
      </c>
      <c r="D468" s="100" t="s">
        <v>1472</v>
      </c>
      <c r="E468" s="49" t="s">
        <v>38</v>
      </c>
      <c r="F468" s="101" t="s">
        <v>51</v>
      </c>
      <c r="G468" s="100" t="s">
        <v>44</v>
      </c>
      <c r="H468" s="102">
        <v>3400894288282</v>
      </c>
      <c r="I468" s="98"/>
    </row>
    <row r="469" spans="1:9" x14ac:dyDescent="0.25">
      <c r="A469" s="86" t="str">
        <f t="shared" si="7"/>
        <v>RAXONE® 150 mg comprimés pelliculésdispositif pèrenneSans objet : ATUn</v>
      </c>
      <c r="B469" s="93" t="s">
        <v>1473</v>
      </c>
      <c r="C469" s="104" t="s">
        <v>171</v>
      </c>
      <c r="D469" s="100" t="s">
        <v>1474</v>
      </c>
      <c r="E469" s="117" t="s">
        <v>25</v>
      </c>
      <c r="F469" s="101" t="s">
        <v>51</v>
      </c>
      <c r="G469" s="100" t="s">
        <v>44</v>
      </c>
      <c r="H469" s="102"/>
      <c r="I469" s="98"/>
    </row>
    <row r="470" spans="1:9" ht="38.25" x14ac:dyDescent="0.25">
      <c r="A470" s="86" t="str">
        <f t="shared" si="7"/>
        <v>RAXONE® 150 mg comprimés pelliculésdispositif pèrenne Le traitement des patients âgés de plus de 14 ans présentant un épisode de neuropathie optique héréditaire de Leber (NOHL) dont les symptômes ont débuté depuis plus de un an</v>
      </c>
      <c r="B470" s="93" t="s">
        <v>1475</v>
      </c>
      <c r="C470" s="104" t="s">
        <v>171</v>
      </c>
      <c r="D470" s="100" t="s">
        <v>1474</v>
      </c>
      <c r="E470" s="117" t="s">
        <v>25</v>
      </c>
      <c r="F470" s="114" t="s">
        <v>173</v>
      </c>
      <c r="G470" s="100" t="s">
        <v>172</v>
      </c>
      <c r="H470" s="102"/>
      <c r="I470" s="98"/>
    </row>
    <row r="471" spans="1:9" ht="38.25" x14ac:dyDescent="0.25">
      <c r="A471" s="86" t="str">
        <f t="shared" si="7"/>
        <v>RAXONE® 150 mg comprimés pelliculésdispositif pèrenneLe traitement des patients âgés de plus de 14 ans présentant un épisode de neuropathie optique héréditaire de Leber (NOHL) dont les symptômes ont débuté depuis moins de 1 an.</v>
      </c>
      <c r="B471" s="93" t="s">
        <v>1476</v>
      </c>
      <c r="C471" s="104" t="s">
        <v>171</v>
      </c>
      <c r="D471" s="100" t="s">
        <v>1474</v>
      </c>
      <c r="E471" s="117" t="s">
        <v>25</v>
      </c>
      <c r="F471" s="114" t="s">
        <v>175</v>
      </c>
      <c r="G471" s="100" t="s">
        <v>174</v>
      </c>
      <c r="H471" s="102"/>
      <c r="I471" s="98"/>
    </row>
    <row r="472" spans="1:9" x14ac:dyDescent="0.25">
      <c r="A472" s="86" t="str">
        <f t="shared" si="7"/>
        <v>REGN2810 50 mg/ml, solution pour perfusionNominativeSans objet : ATUn</v>
      </c>
      <c r="B472" s="93" t="s">
        <v>1477</v>
      </c>
      <c r="C472" s="99" t="s">
        <v>1478</v>
      </c>
      <c r="D472" s="100" t="s">
        <v>1038</v>
      </c>
      <c r="E472" s="49" t="s">
        <v>38</v>
      </c>
      <c r="F472" s="101" t="s">
        <v>51</v>
      </c>
      <c r="G472" s="100" t="s">
        <v>44</v>
      </c>
      <c r="H472" s="102">
        <v>3400894397892</v>
      </c>
      <c r="I472" s="98"/>
    </row>
    <row r="473" spans="1:9" ht="63.75" x14ac:dyDescent="0.25">
      <c r="A473" s="86" t="str">
        <f t="shared" si="7"/>
        <v>RESTASIS 0,05%, collyre en solutionNominativeTraitement de la kératite sévère chez des patients adultes présentant une sécheresse oculaire et qui ne s’améliorent pas malgré l’instillation de substituts lacrymaux, Et en cas d’intolérance caractérisée à lkervis (médicament contenant de la ciclosporine et disposant d’une AMM)</v>
      </c>
      <c r="B473" s="93" t="s">
        <v>1479</v>
      </c>
      <c r="C473" s="104" t="s">
        <v>1480</v>
      </c>
      <c r="D473" s="100" t="s">
        <v>1481</v>
      </c>
      <c r="E473" s="49" t="s">
        <v>38</v>
      </c>
      <c r="F473" s="105" t="s">
        <v>1482</v>
      </c>
      <c r="G473" s="100" t="s">
        <v>44</v>
      </c>
      <c r="H473" s="102">
        <v>3400892885285</v>
      </c>
      <c r="I473" s="98"/>
    </row>
    <row r="474" spans="1:9" ht="25.5" x14ac:dyDescent="0.25">
      <c r="A474" s="86" t="str">
        <f t="shared" si="7"/>
        <v>REVCOVI, solution injectableNominativeSans objet : ATUn</v>
      </c>
      <c r="B474" s="93" t="s">
        <v>1483</v>
      </c>
      <c r="C474" s="99" t="s">
        <v>1484</v>
      </c>
      <c r="D474" s="100" t="s">
        <v>1485</v>
      </c>
      <c r="E474" s="49" t="s">
        <v>38</v>
      </c>
      <c r="F474" s="101" t="s">
        <v>51</v>
      </c>
      <c r="G474" s="100" t="s">
        <v>44</v>
      </c>
      <c r="H474" s="102">
        <v>3400894443360</v>
      </c>
      <c r="I474" s="98"/>
    </row>
    <row r="475" spans="1:9" ht="25.5" x14ac:dyDescent="0.25">
      <c r="A475" s="86" t="str">
        <f t="shared" si="7"/>
        <v>RILONACEPT REGENERON 80 mg/ml, poudre et solvant pour solution injectableNominativeSans objet : ATUn</v>
      </c>
      <c r="B475" s="93" t="s">
        <v>1486</v>
      </c>
      <c r="C475" s="99" t="s">
        <v>1487</v>
      </c>
      <c r="D475" s="100" t="s">
        <v>1488</v>
      </c>
      <c r="E475" s="49" t="s">
        <v>38</v>
      </c>
      <c r="F475" s="100" t="s">
        <v>51</v>
      </c>
      <c r="G475" s="100" t="s">
        <v>44</v>
      </c>
      <c r="H475" s="102">
        <v>3400894396833</v>
      </c>
      <c r="I475" s="98"/>
    </row>
    <row r="476" spans="1:9" x14ac:dyDescent="0.25">
      <c r="A476" s="86" t="str">
        <f t="shared" si="7"/>
        <v>RILPIVIRINE 600 mg/2 ml, suspension injectableNominativeSans objet : ATUn</v>
      </c>
      <c r="B476" s="93" t="s">
        <v>1489</v>
      </c>
      <c r="C476" s="99" t="s">
        <v>1490</v>
      </c>
      <c r="D476" s="100" t="s">
        <v>1491</v>
      </c>
      <c r="E476" s="49" t="s">
        <v>38</v>
      </c>
      <c r="F476" s="100" t="s">
        <v>51</v>
      </c>
      <c r="G476" s="100" t="s">
        <v>44</v>
      </c>
      <c r="H476" s="102">
        <v>3400894234814</v>
      </c>
      <c r="I476" s="98"/>
    </row>
    <row r="477" spans="1:9" x14ac:dyDescent="0.25">
      <c r="A477" s="86" t="str">
        <f t="shared" si="7"/>
        <v>RIMIDUCID 10 mg/2 ml, solution injectableNominativeSans objet : ATUn</v>
      </c>
      <c r="B477" s="93" t="s">
        <v>1492</v>
      </c>
      <c r="C477" s="99" t="s">
        <v>1493</v>
      </c>
      <c r="D477" s="100" t="s">
        <v>1494</v>
      </c>
      <c r="E477" s="49" t="s">
        <v>38</v>
      </c>
      <c r="F477" s="100" t="s">
        <v>51</v>
      </c>
      <c r="G477" s="100" t="s">
        <v>44</v>
      </c>
      <c r="H477" s="102">
        <v>3400894486534</v>
      </c>
      <c r="I477" s="98"/>
    </row>
    <row r="478" spans="1:9" ht="25.5" x14ac:dyDescent="0.25">
      <c r="A478" s="86" t="str">
        <f t="shared" si="7"/>
        <v>RIMSO-50 50% p/p, solution pour administration intravésicaleNominativeSans objet : ATUn</v>
      </c>
      <c r="B478" s="93" t="s">
        <v>1495</v>
      </c>
      <c r="C478" s="99" t="s">
        <v>1496</v>
      </c>
      <c r="D478" s="100" t="s">
        <v>1497</v>
      </c>
      <c r="E478" s="49" t="s">
        <v>38</v>
      </c>
      <c r="F478" s="101" t="s">
        <v>51</v>
      </c>
      <c r="G478" s="100" t="s">
        <v>44</v>
      </c>
      <c r="H478" s="102">
        <v>3400892462110</v>
      </c>
      <c r="I478" s="98"/>
    </row>
    <row r="479" spans="1:9" x14ac:dyDescent="0.25">
      <c r="A479" s="86" t="str">
        <f t="shared" si="7"/>
        <v>RIPRETINIB 50 mg, compriméNominativeSans objet : ATUn</v>
      </c>
      <c r="B479" s="93" t="s">
        <v>1498</v>
      </c>
      <c r="C479" s="99" t="s">
        <v>1499</v>
      </c>
      <c r="D479" s="100" t="s">
        <v>1500</v>
      </c>
      <c r="E479" s="49" t="s">
        <v>38</v>
      </c>
      <c r="F479" s="100" t="s">
        <v>51</v>
      </c>
      <c r="G479" s="100" t="s">
        <v>44</v>
      </c>
      <c r="H479" s="102">
        <v>3400894477310</v>
      </c>
      <c r="I479" s="98"/>
    </row>
    <row r="480" spans="1:9" ht="38.25" x14ac:dyDescent="0.25">
      <c r="A480" s="86" t="str">
        <f t="shared" si="7"/>
        <v>RIVO-CELL, solution injectableNominativeSans objet : ATUn</v>
      </c>
      <c r="B480" s="93" t="s">
        <v>1501</v>
      </c>
      <c r="C480" s="99" t="s">
        <v>1502</v>
      </c>
      <c r="D480" s="100" t="s">
        <v>1503</v>
      </c>
      <c r="E480" s="49" t="s">
        <v>38</v>
      </c>
      <c r="F480" s="101" t="s">
        <v>51</v>
      </c>
      <c r="G480" s="100" t="s">
        <v>44</v>
      </c>
      <c r="H480" s="102">
        <v>3400894486763</v>
      </c>
      <c r="I480" s="98"/>
    </row>
    <row r="481" spans="1:9" ht="25.5" customHeight="1" x14ac:dyDescent="0.25">
      <c r="A481" s="86" t="str">
        <f t="shared" si="7"/>
        <v>ROZLYTREK  200 mg, géluleNominativeSans objet : ATUn</v>
      </c>
      <c r="B481" s="93" t="s">
        <v>1504</v>
      </c>
      <c r="C481" s="99" t="s">
        <v>1505</v>
      </c>
      <c r="D481" s="100" t="s">
        <v>1506</v>
      </c>
      <c r="E481" s="49" t="s">
        <v>38</v>
      </c>
      <c r="F481" s="100" t="s">
        <v>51</v>
      </c>
      <c r="G481" s="100" t="s">
        <v>44</v>
      </c>
      <c r="H481" s="97">
        <v>3400894549260</v>
      </c>
      <c r="I481" s="98"/>
    </row>
    <row r="482" spans="1:9" x14ac:dyDescent="0.25">
      <c r="A482" s="86" t="str">
        <f t="shared" si="7"/>
        <v>RUCAPARIB 120 mg, compriméNominativeSans objet : ATUn</v>
      </c>
      <c r="B482" s="93" t="s">
        <v>1507</v>
      </c>
      <c r="C482" s="99" t="s">
        <v>1508</v>
      </c>
      <c r="D482" s="100" t="s">
        <v>1509</v>
      </c>
      <c r="E482" s="49" t="s">
        <v>38</v>
      </c>
      <c r="F482" s="129" t="s">
        <v>51</v>
      </c>
      <c r="G482" s="100" t="s">
        <v>44</v>
      </c>
      <c r="H482" s="102">
        <v>3400894397144</v>
      </c>
      <c r="I482" s="98"/>
    </row>
    <row r="483" spans="1:9" x14ac:dyDescent="0.25">
      <c r="A483" s="86" t="str">
        <f t="shared" si="7"/>
        <v>RUCAPARIB 300 mg, compriméNominativeSans objet : ATUn</v>
      </c>
      <c r="B483" s="93" t="s">
        <v>1510</v>
      </c>
      <c r="C483" s="99" t="s">
        <v>1511</v>
      </c>
      <c r="D483" s="100" t="s">
        <v>1509</v>
      </c>
      <c r="E483" s="49" t="s">
        <v>38</v>
      </c>
      <c r="F483" s="129" t="s">
        <v>51</v>
      </c>
      <c r="G483" s="100" t="s">
        <v>44</v>
      </c>
      <c r="H483" s="102">
        <v>3400894447214</v>
      </c>
      <c r="I483" s="98"/>
    </row>
    <row r="484" spans="1:9" x14ac:dyDescent="0.25">
      <c r="A484" s="86" t="str">
        <f t="shared" si="7"/>
        <v>RYDAPT® 25 mg, capsule molledispositif pèrenneSans objet : ATUn</v>
      </c>
      <c r="B484" s="93" t="s">
        <v>1512</v>
      </c>
      <c r="C484" s="104" t="s">
        <v>1513</v>
      </c>
      <c r="D484" s="100" t="s">
        <v>1154</v>
      </c>
      <c r="E484" s="117" t="s">
        <v>25</v>
      </c>
      <c r="F484" s="130" t="s">
        <v>51</v>
      </c>
      <c r="G484" s="100" t="s">
        <v>44</v>
      </c>
      <c r="H484" s="102"/>
      <c r="I484" s="98"/>
    </row>
    <row r="485" spans="1:9" ht="127.5" x14ac:dyDescent="0.25">
      <c r="A485" s="86" t="str">
        <f t="shared" si="7"/>
        <v xml:space="preserve">RYDAPT® 25 mg, capsule molledispositif pèrenneEn monothérapie dans le traitement de la mastocytose systémique agressive (MSA), de la mastocytose systémique associée à une hémopathie maligne non mastocytaire (MS-AHM) ou de la leucémie à mastocytes (LM) chez les patients adultes pour lesquels il n’existe pas d’alternative thérapeutique appropriée et sous réserve de la validation préalable de chaque inclusion par une Réunion de concertation pluridisciplinaire (RCP) nationale.
</v>
      </c>
      <c r="B485" s="93" t="s">
        <v>1514</v>
      </c>
      <c r="C485" s="104" t="s">
        <v>1513</v>
      </c>
      <c r="D485" s="100" t="s">
        <v>1154</v>
      </c>
      <c r="E485" s="117" t="s">
        <v>25</v>
      </c>
      <c r="F485" s="131" t="s">
        <v>178</v>
      </c>
      <c r="G485" s="100" t="s">
        <v>177</v>
      </c>
      <c r="H485" s="102"/>
      <c r="I485" s="98"/>
    </row>
    <row r="486" spans="1:9" ht="114.75" x14ac:dyDescent="0.25">
      <c r="A486" s="86" t="str">
        <f t="shared" si="7"/>
        <v xml:space="preserve">RYDAPT® 25 mg, capsule molledispositif pèrenneEn association avec une chimiothérapie standard d’induction et de consolidation suivie d’un traitement d’entretien par midostaurine en monothérapie chez les patients adultes qui présentent une leucémie aigüe myéloïde (LAM) nouvellement diagnostiquée avec mutation du gène Fms-like tyrosine kinase récepteur 3 (FLT3 ) et qui sont éligibles à une chimiothérapie intensive et pour lesquels il n’existe pas d’alternative thérapeutique appropriée.
</v>
      </c>
      <c r="B486" s="93" t="s">
        <v>1515</v>
      </c>
      <c r="C486" s="104" t="s">
        <v>1513</v>
      </c>
      <c r="D486" s="100" t="s">
        <v>1154</v>
      </c>
      <c r="E486" s="117" t="s">
        <v>25</v>
      </c>
      <c r="F486" s="131" t="s">
        <v>180</v>
      </c>
      <c r="G486" s="100" t="s">
        <v>179</v>
      </c>
      <c r="H486" s="102"/>
      <c r="I486" s="98"/>
    </row>
    <row r="487" spans="1:9" x14ac:dyDescent="0.25">
      <c r="A487" s="86" t="str">
        <f t="shared" si="7"/>
        <v>SALBUMOL 2 mg, compriméNominativeSans objet : ATUn</v>
      </c>
      <c r="B487" s="93" t="s">
        <v>1516</v>
      </c>
      <c r="C487" s="99" t="s">
        <v>1517</v>
      </c>
      <c r="D487" s="100" t="s">
        <v>1518</v>
      </c>
      <c r="E487" s="49" t="s">
        <v>38</v>
      </c>
      <c r="F487" s="129" t="s">
        <v>51</v>
      </c>
      <c r="G487" s="100" t="s">
        <v>44</v>
      </c>
      <c r="H487" s="102">
        <v>3400891270969</v>
      </c>
      <c r="I487" s="98"/>
    </row>
    <row r="488" spans="1:9" x14ac:dyDescent="0.25">
      <c r="A488" s="86" t="str">
        <f t="shared" si="7"/>
        <v>SAMYR 200 mg, comprimé gastro-résistantNominativeSans objet : ATUn</v>
      </c>
      <c r="B488" s="93" t="s">
        <v>1519</v>
      </c>
      <c r="C488" s="103" t="s">
        <v>1520</v>
      </c>
      <c r="D488" s="100" t="s">
        <v>1521</v>
      </c>
      <c r="E488" s="49" t="s">
        <v>38</v>
      </c>
      <c r="F488" s="130" t="s">
        <v>51</v>
      </c>
      <c r="G488" s="100" t="s">
        <v>44</v>
      </c>
      <c r="H488" s="102">
        <v>3400894318941</v>
      </c>
      <c r="I488" s="98"/>
    </row>
    <row r="489" spans="1:9" x14ac:dyDescent="0.25">
      <c r="A489" s="86" t="str">
        <f t="shared" si="7"/>
        <v>SAMYR 200 mg/5 mL, solution injectableNominativeSans objet : ATUn</v>
      </c>
      <c r="B489" s="93" t="s">
        <v>1522</v>
      </c>
      <c r="C489" s="103" t="s">
        <v>1523</v>
      </c>
      <c r="D489" s="100" t="s">
        <v>1521</v>
      </c>
      <c r="E489" s="49" t="s">
        <v>38</v>
      </c>
      <c r="F489" s="130" t="s">
        <v>51</v>
      </c>
      <c r="G489" s="100" t="s">
        <v>44</v>
      </c>
      <c r="H489" s="102">
        <v>3400894335221</v>
      </c>
      <c r="I489" s="98"/>
    </row>
    <row r="490" spans="1:9" x14ac:dyDescent="0.25">
      <c r="A490" s="86" t="str">
        <f t="shared" si="7"/>
        <v>SAPHRIS 2.5 mg, comprimé sublingual du laboratoireNominativeSans objet : ATUn</v>
      </c>
      <c r="B490" s="93" t="s">
        <v>1524</v>
      </c>
      <c r="C490" s="103" t="s">
        <v>1525</v>
      </c>
      <c r="D490" s="100" t="s">
        <v>1526</v>
      </c>
      <c r="E490" s="49" t="s">
        <v>38</v>
      </c>
      <c r="F490" s="130" t="s">
        <v>51</v>
      </c>
      <c r="G490" s="100" t="s">
        <v>44</v>
      </c>
      <c r="H490" s="102">
        <v>3400894492108</v>
      </c>
      <c r="I490" s="98"/>
    </row>
    <row r="491" spans="1:9" ht="63.75" x14ac:dyDescent="0.25">
      <c r="A491" s="86" t="str">
        <f t="shared" si="7"/>
        <v>SARCLISA 20 mg/ml, solution à diluer pour perfusionCohorteEn association avec le pomalidomide et la dexaméthasone pour le traitement des patients adultes atteints de myélome multiple en rechute et réfractaire, qui ont reçu au moins deux traitements antérieurs incluant le lénalidomide et un inhibiteur du protéasome et dont la maladie a progressé lors du dernier traitement</v>
      </c>
      <c r="B491" s="93" t="s">
        <v>1527</v>
      </c>
      <c r="C491" s="99" t="s">
        <v>1528</v>
      </c>
      <c r="D491" s="100" t="s">
        <v>1529</v>
      </c>
      <c r="E491" s="49" t="s">
        <v>35</v>
      </c>
      <c r="F491" s="129" t="s">
        <v>1530</v>
      </c>
      <c r="G491" s="100" t="s">
        <v>281</v>
      </c>
      <c r="H491" s="97">
        <v>3400894554752</v>
      </c>
      <c r="I491" s="98"/>
    </row>
    <row r="492" spans="1:9" ht="63.75" x14ac:dyDescent="0.25">
      <c r="A492" s="86" t="str">
        <f t="shared" si="7"/>
        <v>SARCLISA 20 mg/ml, solution à diluer pour perfusionCohorteEn association avec le pomalidomide et la dexaméthasone pour le traitement des patients adultes atteints de myélome multiple en rechute et réfractaire, qui ont reçu au moins deux traitements antérieurs incluant le lénalidomide et un inhibiteur du protéasome et dont la maladie a progressé lors du dernier traitement</v>
      </c>
      <c r="B492" s="93" t="s">
        <v>1527</v>
      </c>
      <c r="C492" s="99" t="s">
        <v>1528</v>
      </c>
      <c r="D492" s="100" t="s">
        <v>1529</v>
      </c>
      <c r="E492" s="49" t="s">
        <v>35</v>
      </c>
      <c r="F492" s="100" t="s">
        <v>1530</v>
      </c>
      <c r="G492" s="100" t="s">
        <v>281</v>
      </c>
      <c r="H492" s="97">
        <v>3400894554813</v>
      </c>
      <c r="I492" s="98"/>
    </row>
    <row r="493" spans="1:9" ht="38.25" x14ac:dyDescent="0.25">
      <c r="A493" s="86" t="str">
        <f t="shared" si="7"/>
        <v>SCORPIFAV 1 ml, solution pour perfusionNominativeSans objet : ATUn</v>
      </c>
      <c r="B493" s="93" t="s">
        <v>1531</v>
      </c>
      <c r="C493" s="99" t="s">
        <v>1532</v>
      </c>
      <c r="D493" s="100" t="s">
        <v>1533</v>
      </c>
      <c r="E493" s="49" t="s">
        <v>38</v>
      </c>
      <c r="F493" s="101" t="s">
        <v>51</v>
      </c>
      <c r="G493" s="100" t="s">
        <v>44</v>
      </c>
      <c r="H493" s="102">
        <v>3400894109525</v>
      </c>
      <c r="I493" s="98"/>
    </row>
    <row r="494" spans="1:9" ht="25.5" x14ac:dyDescent="0.25">
      <c r="A494" s="86" t="str">
        <f t="shared" si="7"/>
        <v>SECRELUX 100 U, poudre et solvant pour solution injectableNominativeSans objet : ATUn</v>
      </c>
      <c r="B494" s="93" t="s">
        <v>1534</v>
      </c>
      <c r="C494" s="99" t="s">
        <v>1535</v>
      </c>
      <c r="D494" s="100" t="s">
        <v>1536</v>
      </c>
      <c r="E494" s="49" t="s">
        <v>38</v>
      </c>
      <c r="F494" s="100" t="s">
        <v>51</v>
      </c>
      <c r="G494" s="100" t="s">
        <v>44</v>
      </c>
      <c r="H494" s="102">
        <v>3400892955575</v>
      </c>
      <c r="I494" s="98"/>
    </row>
    <row r="495" spans="1:9" x14ac:dyDescent="0.25">
      <c r="A495" s="86" t="str">
        <f t="shared" si="7"/>
        <v>SELINEXOR 20 mg, compriméNominativeSans objet : ATUn</v>
      </c>
      <c r="B495" s="93" t="s">
        <v>1537</v>
      </c>
      <c r="C495" s="99" t="s">
        <v>1538</v>
      </c>
      <c r="D495" s="100" t="s">
        <v>1539</v>
      </c>
      <c r="E495" s="49" t="s">
        <v>38</v>
      </c>
      <c r="F495" s="100" t="s">
        <v>51</v>
      </c>
      <c r="G495" s="100" t="s">
        <v>44</v>
      </c>
      <c r="H495" s="102">
        <v>3400894432883</v>
      </c>
      <c r="I495" s="98"/>
    </row>
    <row r="496" spans="1:9" x14ac:dyDescent="0.25">
      <c r="A496" s="86" t="str">
        <f t="shared" si="7"/>
        <v>SELUMETINIB 10 mg, géluleNominativeSans objet : ATUn</v>
      </c>
      <c r="B496" s="93" t="s">
        <v>1540</v>
      </c>
      <c r="C496" s="99" t="s">
        <v>1541</v>
      </c>
      <c r="D496" s="100" t="s">
        <v>1542</v>
      </c>
      <c r="E496" s="49" t="s">
        <v>38</v>
      </c>
      <c r="F496" s="100" t="s">
        <v>51</v>
      </c>
      <c r="G496" s="100" t="s">
        <v>44</v>
      </c>
      <c r="H496" s="97">
        <v>3400894555704</v>
      </c>
      <c r="I496" s="98"/>
    </row>
    <row r="497" spans="1:9" x14ac:dyDescent="0.25">
      <c r="A497" s="86" t="str">
        <f t="shared" si="7"/>
        <v>SELUMETINIB 25 mg, géluleNominativeSans objet : ATUn</v>
      </c>
      <c r="B497" s="93" t="s">
        <v>1543</v>
      </c>
      <c r="C497" s="99" t="s">
        <v>1544</v>
      </c>
      <c r="D497" s="100" t="s">
        <v>1542</v>
      </c>
      <c r="E497" s="49" t="s">
        <v>38</v>
      </c>
      <c r="F497" s="100" t="s">
        <v>51</v>
      </c>
      <c r="G497" s="100" t="s">
        <v>44</v>
      </c>
      <c r="H497" s="102">
        <v>3400894447153</v>
      </c>
      <c r="I497" s="98"/>
    </row>
    <row r="498" spans="1:9" x14ac:dyDescent="0.25">
      <c r="A498" s="86" t="str">
        <f t="shared" si="7"/>
        <v>SELUMETINIB 25 mg, géluleNominativeSans objet : ATUn</v>
      </c>
      <c r="B498" s="93" t="s">
        <v>1543</v>
      </c>
      <c r="C498" s="99" t="s">
        <v>1544</v>
      </c>
      <c r="D498" s="100" t="s">
        <v>1542</v>
      </c>
      <c r="E498" s="49" t="s">
        <v>38</v>
      </c>
      <c r="F498" s="100" t="s">
        <v>51</v>
      </c>
      <c r="G498" s="100" t="s">
        <v>44</v>
      </c>
      <c r="H498" s="97">
        <v>3400894447153</v>
      </c>
      <c r="I498" s="98"/>
    </row>
    <row r="499" spans="1:9" ht="38.25" x14ac:dyDescent="0.25">
      <c r="A499" s="86" t="str">
        <f t="shared" si="7"/>
        <v>SIRDALUD 4 mg, comprimé sécableCohorteTraitement de la spasticité due à des troubles neurologiques d’origine cérébrale ou médullaire en cas d’échec ou d’intolérance aux autres traitements antispastiques</v>
      </c>
      <c r="B499" s="93" t="s">
        <v>1545</v>
      </c>
      <c r="C499" s="104" t="s">
        <v>1546</v>
      </c>
      <c r="D499" s="100" t="s">
        <v>1547</v>
      </c>
      <c r="E499" s="49" t="s">
        <v>35</v>
      </c>
      <c r="F499" s="100" t="s">
        <v>314</v>
      </c>
      <c r="G499" s="100" t="s">
        <v>313</v>
      </c>
      <c r="H499" s="102">
        <v>3400893001752</v>
      </c>
      <c r="I499" s="98"/>
    </row>
    <row r="500" spans="1:9" x14ac:dyDescent="0.25">
      <c r="A500" s="86" t="str">
        <f t="shared" si="7"/>
        <v>SOLFA 50 mg, compriméNominativeSans objet : ATUn</v>
      </c>
      <c r="B500" s="93" t="s">
        <v>1548</v>
      </c>
      <c r="C500" s="103" t="s">
        <v>1549</v>
      </c>
      <c r="D500" s="100" t="s">
        <v>1550</v>
      </c>
      <c r="E500" s="49" t="s">
        <v>38</v>
      </c>
      <c r="F500" s="101" t="s">
        <v>51</v>
      </c>
      <c r="G500" s="100" t="s">
        <v>44</v>
      </c>
      <c r="H500" s="102">
        <v>3400894366218</v>
      </c>
      <c r="I500" s="98"/>
    </row>
    <row r="501" spans="1:9" ht="38.25" x14ac:dyDescent="0.25">
      <c r="A501" s="86" t="str">
        <f t="shared" si="7"/>
        <v>SONIDEGIB LDE225 50 mg/ml, poudre et solvant pour suspension buvable
NominativeSans objet : ATUn</v>
      </c>
      <c r="B501" s="93" t="s">
        <v>1551</v>
      </c>
      <c r="C501" s="99" t="s">
        <v>1552</v>
      </c>
      <c r="D501" s="100" t="s">
        <v>1553</v>
      </c>
      <c r="E501" s="49" t="s">
        <v>38</v>
      </c>
      <c r="F501" s="100" t="s">
        <v>51</v>
      </c>
      <c r="G501" s="100" t="s">
        <v>44</v>
      </c>
      <c r="H501" s="102">
        <v>3400894450573</v>
      </c>
      <c r="I501" s="98"/>
    </row>
    <row r="502" spans="1:9" ht="25.5" x14ac:dyDescent="0.25">
      <c r="A502" s="86" t="str">
        <f t="shared" si="7"/>
        <v>SPARTALIZUMAB 100 mg, poudre pour solution pour perfusionNominativeSans objet : ATUn</v>
      </c>
      <c r="B502" s="93" t="s">
        <v>1554</v>
      </c>
      <c r="C502" s="99" t="s">
        <v>1555</v>
      </c>
      <c r="D502" s="100" t="s">
        <v>1556</v>
      </c>
      <c r="E502" s="49" t="s">
        <v>38</v>
      </c>
      <c r="F502" s="100" t="s">
        <v>51</v>
      </c>
      <c r="G502" s="100" t="s">
        <v>44</v>
      </c>
      <c r="H502" s="102">
        <v>3400894487593</v>
      </c>
      <c r="I502" s="98"/>
    </row>
    <row r="503" spans="1:9" x14ac:dyDescent="0.25">
      <c r="A503" s="86" t="str">
        <f t="shared" si="7"/>
        <v>SPINRAZA® 12 mg solution injectabledispositif pèrenneSans objet : ATUn</v>
      </c>
      <c r="B503" s="93" t="s">
        <v>1557</v>
      </c>
      <c r="C503" s="104" t="s">
        <v>181</v>
      </c>
      <c r="D503" s="100" t="s">
        <v>1558</v>
      </c>
      <c r="E503" s="117" t="s">
        <v>25</v>
      </c>
      <c r="F503" s="101" t="s">
        <v>51</v>
      </c>
      <c r="G503" s="100" t="s">
        <v>44</v>
      </c>
      <c r="H503" s="102"/>
      <c r="I503" s="98"/>
    </row>
    <row r="504" spans="1:9" x14ac:dyDescent="0.25">
      <c r="A504" s="86" t="str">
        <f t="shared" si="7"/>
        <v>STRATTERA 10 mg, géluleTDAH de l’adulte</v>
      </c>
      <c r="B504" s="93" t="s">
        <v>1559</v>
      </c>
      <c r="C504" s="99" t="s">
        <v>1560</v>
      </c>
      <c r="D504" s="100" t="s">
        <v>1561</v>
      </c>
      <c r="E504" s="49"/>
      <c r="F504" s="105" t="s">
        <v>393</v>
      </c>
      <c r="G504" s="100" t="s">
        <v>44</v>
      </c>
      <c r="H504" s="102">
        <v>3400892624341</v>
      </c>
      <c r="I504" s="98"/>
    </row>
    <row r="505" spans="1:9" ht="25.5" x14ac:dyDescent="0.25">
      <c r="A505" s="86" t="str">
        <f t="shared" si="7"/>
        <v>STRATTERA 10 mg, géluleNominativeTDHA enfants et adolescents après échec des traitements bénéficiant d’une AMM dans l’indication</v>
      </c>
      <c r="B505" s="93" t="s">
        <v>1562</v>
      </c>
      <c r="C505" s="99" t="s">
        <v>1560</v>
      </c>
      <c r="D505" s="100" t="s">
        <v>1561</v>
      </c>
      <c r="E505" s="49" t="s">
        <v>38</v>
      </c>
      <c r="F505" s="105" t="s">
        <v>394</v>
      </c>
      <c r="G505" s="100" t="s">
        <v>44</v>
      </c>
      <c r="H505" s="102">
        <v>3400892624341</v>
      </c>
      <c r="I505" s="98"/>
    </row>
    <row r="506" spans="1:9" x14ac:dyDescent="0.25">
      <c r="A506" s="86" t="str">
        <f t="shared" si="7"/>
        <v>STRATTERA 18 mg, géluleNominativeTDAH de l’adulte</v>
      </c>
      <c r="B506" s="93" t="s">
        <v>1563</v>
      </c>
      <c r="C506" s="99" t="s">
        <v>1564</v>
      </c>
      <c r="D506" s="100" t="s">
        <v>1561</v>
      </c>
      <c r="E506" s="49" t="s">
        <v>38</v>
      </c>
      <c r="F506" s="105" t="s">
        <v>393</v>
      </c>
      <c r="G506" s="100" t="s">
        <v>44</v>
      </c>
      <c r="H506" s="102">
        <v>3400892624402</v>
      </c>
      <c r="I506" s="98"/>
    </row>
    <row r="507" spans="1:9" ht="25.5" x14ac:dyDescent="0.25">
      <c r="A507" s="86" t="str">
        <f t="shared" si="7"/>
        <v>STRATTERA 18 mg, géluleNominativeTDHA enfants et adolescents après échec des traitements bénéficiant d’une AMM dans l’indication</v>
      </c>
      <c r="B507" s="93" t="s">
        <v>1565</v>
      </c>
      <c r="C507" s="99" t="s">
        <v>1564</v>
      </c>
      <c r="D507" s="100" t="s">
        <v>1561</v>
      </c>
      <c r="E507" s="49" t="s">
        <v>38</v>
      </c>
      <c r="F507" s="105" t="s">
        <v>394</v>
      </c>
      <c r="G507" s="100" t="s">
        <v>44</v>
      </c>
      <c r="H507" s="102">
        <v>3400892624402</v>
      </c>
      <c r="I507" s="98"/>
    </row>
    <row r="508" spans="1:9" x14ac:dyDescent="0.25">
      <c r="A508" s="86" t="str">
        <f t="shared" si="7"/>
        <v>STRATTERA 25 mg, géluleNominativeTDAH de l’adulte</v>
      </c>
      <c r="B508" s="93" t="s">
        <v>1566</v>
      </c>
      <c r="C508" s="99" t="s">
        <v>1567</v>
      </c>
      <c r="D508" s="100" t="s">
        <v>1561</v>
      </c>
      <c r="E508" s="49" t="s">
        <v>38</v>
      </c>
      <c r="F508" s="105" t="s">
        <v>393</v>
      </c>
      <c r="G508" s="100" t="s">
        <v>44</v>
      </c>
      <c r="H508" s="102">
        <v>3400892624570</v>
      </c>
      <c r="I508" s="98"/>
    </row>
    <row r="509" spans="1:9" ht="25.5" x14ac:dyDescent="0.25">
      <c r="A509" s="86" t="str">
        <f t="shared" si="7"/>
        <v>STRATTERA 25 mg, géluleNominativeTDHA enfants et adolescents après échec des traitements bénéficiant d’une AMM dans l’indication</v>
      </c>
      <c r="B509" s="93" t="s">
        <v>1568</v>
      </c>
      <c r="C509" s="99" t="s">
        <v>1567</v>
      </c>
      <c r="D509" s="100" t="s">
        <v>1561</v>
      </c>
      <c r="E509" s="49" t="s">
        <v>38</v>
      </c>
      <c r="F509" s="105" t="s">
        <v>394</v>
      </c>
      <c r="G509" s="100" t="s">
        <v>44</v>
      </c>
      <c r="H509" s="102">
        <v>3400892624570</v>
      </c>
      <c r="I509" s="98"/>
    </row>
    <row r="510" spans="1:9" x14ac:dyDescent="0.25">
      <c r="A510" s="86" t="str">
        <f t="shared" si="7"/>
        <v>STRATTERA 40 mg, géluleNominativeTDAH de l’adulte</v>
      </c>
      <c r="B510" s="93" t="s">
        <v>1569</v>
      </c>
      <c r="C510" s="99" t="s">
        <v>1570</v>
      </c>
      <c r="D510" s="100" t="s">
        <v>1561</v>
      </c>
      <c r="E510" s="49" t="s">
        <v>38</v>
      </c>
      <c r="F510" s="105" t="s">
        <v>393</v>
      </c>
      <c r="G510" s="100" t="s">
        <v>44</v>
      </c>
      <c r="H510" s="102">
        <v>3400892624631</v>
      </c>
      <c r="I510" s="98"/>
    </row>
    <row r="511" spans="1:9" ht="25.5" x14ac:dyDescent="0.25">
      <c r="A511" s="86" t="str">
        <f t="shared" si="7"/>
        <v>STRATTERA 40 mg, géluleNominativeTDHA enfants et adolescents après échec des traitements bénéficiant d’une AMM dans l’indication</v>
      </c>
      <c r="B511" s="93" t="s">
        <v>1571</v>
      </c>
      <c r="C511" s="99" t="s">
        <v>1570</v>
      </c>
      <c r="D511" s="100" t="s">
        <v>1561</v>
      </c>
      <c r="E511" s="49" t="s">
        <v>38</v>
      </c>
      <c r="F511" s="105" t="s">
        <v>394</v>
      </c>
      <c r="G511" s="100" t="s">
        <v>44</v>
      </c>
      <c r="H511" s="102">
        <v>3400892624631</v>
      </c>
      <c r="I511" s="98"/>
    </row>
    <row r="512" spans="1:9" x14ac:dyDescent="0.25">
      <c r="A512" s="86" t="str">
        <f t="shared" si="7"/>
        <v>STRATTERA 60 mg, géluleNominativeTDAH de l’adulte</v>
      </c>
      <c r="B512" s="93" t="s">
        <v>1572</v>
      </c>
      <c r="C512" s="99" t="s">
        <v>1573</v>
      </c>
      <c r="D512" s="100" t="s">
        <v>1561</v>
      </c>
      <c r="E512" s="49" t="s">
        <v>38</v>
      </c>
      <c r="F512" s="105" t="s">
        <v>393</v>
      </c>
      <c r="G512" s="100" t="s">
        <v>44</v>
      </c>
      <c r="H512" s="102">
        <v>3400892624860</v>
      </c>
      <c r="I512" s="98"/>
    </row>
    <row r="513" spans="1:9" ht="25.5" x14ac:dyDescent="0.25">
      <c r="A513" s="86" t="str">
        <f t="shared" si="7"/>
        <v>STRATTERA 60 mg, géluleNominativeTDHA enfants et adolescents après échec des traitements bénéficiant d’une AMM dans l’indication</v>
      </c>
      <c r="B513" s="93" t="s">
        <v>1574</v>
      </c>
      <c r="C513" s="99" t="s">
        <v>1573</v>
      </c>
      <c r="D513" s="100" t="s">
        <v>1561</v>
      </c>
      <c r="E513" s="49" t="s">
        <v>38</v>
      </c>
      <c r="F513" s="105" t="s">
        <v>394</v>
      </c>
      <c r="G513" s="100" t="s">
        <v>44</v>
      </c>
      <c r="H513" s="102">
        <v>3400892624860</v>
      </c>
      <c r="I513" s="98"/>
    </row>
    <row r="514" spans="1:9" x14ac:dyDescent="0.25">
      <c r="A514" s="86" t="str">
        <f t="shared" si="7"/>
        <v>SUCRAID 8500 UI/ml, solution buvableNominativeSans objet : ATUn</v>
      </c>
      <c r="B514" s="93" t="s">
        <v>1575</v>
      </c>
      <c r="C514" s="99" t="s">
        <v>1576</v>
      </c>
      <c r="D514" s="100" t="s">
        <v>1577</v>
      </c>
      <c r="E514" s="49" t="s">
        <v>38</v>
      </c>
      <c r="F514" s="100" t="s">
        <v>51</v>
      </c>
      <c r="G514" s="100" t="s">
        <v>44</v>
      </c>
      <c r="H514" s="102">
        <v>3400892396071</v>
      </c>
      <c r="I514" s="98"/>
    </row>
    <row r="515" spans="1:9" ht="25.5" x14ac:dyDescent="0.25">
      <c r="A515" s="86" t="str">
        <f t="shared" ref="A515:A578" si="8">CONCATENATE(C515,E515,F515)</f>
        <v>SULFAMYLON 5%, poudre pour solution pour application cutanéeNominativeSans objet : ATUn</v>
      </c>
      <c r="B515" s="93" t="s">
        <v>1578</v>
      </c>
      <c r="C515" s="99" t="s">
        <v>1579</v>
      </c>
      <c r="D515" s="100" t="s">
        <v>1580</v>
      </c>
      <c r="E515" s="49" t="s">
        <v>38</v>
      </c>
      <c r="F515" s="101" t="s">
        <v>51</v>
      </c>
      <c r="G515" s="100" t="s">
        <v>44</v>
      </c>
      <c r="H515" s="102">
        <v>3400892995908</v>
      </c>
      <c r="I515" s="98"/>
    </row>
    <row r="516" spans="1:9" x14ac:dyDescent="0.25">
      <c r="A516" s="86" t="str">
        <f t="shared" si="8"/>
        <v>SULFAMYLON 85 mg, crèmeNominativeSans objet : ATUn</v>
      </c>
      <c r="B516" s="93" t="s">
        <v>1581</v>
      </c>
      <c r="C516" s="99" t="s">
        <v>1582</v>
      </c>
      <c r="D516" s="100" t="s">
        <v>1580</v>
      </c>
      <c r="E516" s="49" t="s">
        <v>38</v>
      </c>
      <c r="F516" s="101" t="s">
        <v>51</v>
      </c>
      <c r="G516" s="100" t="s">
        <v>44</v>
      </c>
      <c r="H516" s="102">
        <v>3400892460918</v>
      </c>
      <c r="I516" s="98"/>
    </row>
    <row r="517" spans="1:9" x14ac:dyDescent="0.25">
      <c r="A517" s="86" t="str">
        <f t="shared" si="8"/>
        <v>SUNOSI 150 mg, comprimés pelliculésNominativeSans objet : ATUn</v>
      </c>
      <c r="B517" s="93" t="s">
        <v>1583</v>
      </c>
      <c r="C517" s="99" t="s">
        <v>1584</v>
      </c>
      <c r="D517" s="100" t="s">
        <v>1585</v>
      </c>
      <c r="E517" s="49" t="s">
        <v>38</v>
      </c>
      <c r="F517" s="100" t="s">
        <v>51</v>
      </c>
      <c r="G517" s="100" t="s">
        <v>44</v>
      </c>
      <c r="H517" s="97">
        <v>3400894537205</v>
      </c>
      <c r="I517" s="98"/>
    </row>
    <row r="518" spans="1:9" ht="51" x14ac:dyDescent="0.25">
      <c r="A518" s="86" t="str">
        <f t="shared" si="8"/>
        <v xml:space="preserve">SUNOSI 150 mg, comprimés pelliculésCohorteTraitement symptomatique de la somnolence diurne excessive chez les patients adultes souffrant de narcolepsie (avec ou sans cataplexie) en cas d'échec, intolérance ou contre-indication aux alternatives thérapeutiques actuellement disponibles </v>
      </c>
      <c r="B518" s="93" t="s">
        <v>1586</v>
      </c>
      <c r="C518" s="99" t="s">
        <v>1584</v>
      </c>
      <c r="D518" s="100" t="s">
        <v>1585</v>
      </c>
      <c r="E518" s="49" t="s">
        <v>35</v>
      </c>
      <c r="F518" s="100" t="s">
        <v>300</v>
      </c>
      <c r="G518" s="100" t="s">
        <v>299</v>
      </c>
      <c r="H518" s="97">
        <v>3400894537205</v>
      </c>
      <c r="I518" s="98"/>
    </row>
    <row r="519" spans="1:9" x14ac:dyDescent="0.25">
      <c r="A519" s="86" t="str">
        <f t="shared" si="8"/>
        <v>SUNOSI 75 mg, comprimé du laboratoireNominativeSans objet : ATUn</v>
      </c>
      <c r="B519" s="93" t="s">
        <v>1587</v>
      </c>
      <c r="C519" s="99" t="s">
        <v>1588</v>
      </c>
      <c r="D519" s="100" t="s">
        <v>1585</v>
      </c>
      <c r="E519" s="49" t="s">
        <v>38</v>
      </c>
      <c r="F519" s="100" t="s">
        <v>51</v>
      </c>
      <c r="G519" s="100" t="s">
        <v>44</v>
      </c>
      <c r="H519" s="102">
        <v>3400894493228</v>
      </c>
      <c r="I519" s="98"/>
    </row>
    <row r="520" spans="1:9" ht="51" x14ac:dyDescent="0.25">
      <c r="A520" s="86" t="str">
        <f t="shared" si="8"/>
        <v xml:space="preserve">SUNOSI 75 mg, comprimés pelliculésCohorteTraitement symptomatique de la somnolence diurne excessive chez les patients adultes souffrant de narcolepsie (avec ou sans cataplexie) en cas d'échec, intolérance ou contre-indication aux alternatives thérapeutiques actuellement disponibles </v>
      </c>
      <c r="B520" s="93" t="s">
        <v>1589</v>
      </c>
      <c r="C520" s="99" t="s">
        <v>1590</v>
      </c>
      <c r="D520" s="100" t="s">
        <v>1585</v>
      </c>
      <c r="E520" s="49" t="s">
        <v>35</v>
      </c>
      <c r="F520" s="100" t="s">
        <v>300</v>
      </c>
      <c r="G520" s="100" t="s">
        <v>299</v>
      </c>
      <c r="H520" s="97">
        <v>3400894493228</v>
      </c>
      <c r="I520" s="98"/>
    </row>
    <row r="521" spans="1:9" x14ac:dyDescent="0.25">
      <c r="A521" s="86" t="str">
        <f t="shared" si="8"/>
        <v>TAGRAXOFUSP 1 mg/ml, solution à diluer pour perfusionNominativeSans objet : ATUn</v>
      </c>
      <c r="B521" s="93" t="s">
        <v>1591</v>
      </c>
      <c r="C521" s="99" t="s">
        <v>1592</v>
      </c>
      <c r="D521" s="100" t="s">
        <v>1593</v>
      </c>
      <c r="E521" s="49" t="s">
        <v>38</v>
      </c>
      <c r="F521" s="100" t="s">
        <v>51</v>
      </c>
      <c r="G521" s="100" t="s">
        <v>44</v>
      </c>
      <c r="H521" s="102">
        <v>3400894528678</v>
      </c>
      <c r="I521" s="98"/>
    </row>
    <row r="522" spans="1:9" x14ac:dyDescent="0.25">
      <c r="A522" s="86" t="str">
        <f t="shared" si="8"/>
        <v>TAGRISSO® 40 mg, comprimé pelliculédispositif pèrenneSans objet : ATUn</v>
      </c>
      <c r="B522" s="93" t="s">
        <v>1594</v>
      </c>
      <c r="C522" s="104" t="s">
        <v>182</v>
      </c>
      <c r="D522" s="100" t="s">
        <v>1595</v>
      </c>
      <c r="E522" s="117" t="s">
        <v>25</v>
      </c>
      <c r="F522" s="101" t="s">
        <v>51</v>
      </c>
      <c r="G522" s="100" t="s">
        <v>44</v>
      </c>
      <c r="H522" s="102"/>
      <c r="I522" s="98"/>
    </row>
    <row r="523" spans="1:9" x14ac:dyDescent="0.25">
      <c r="A523" s="86" t="str">
        <f t="shared" si="8"/>
        <v>TAGRISSO® 80 mg, comprimé pelliculédispositif pèrenneSans objet : ATUn</v>
      </c>
      <c r="B523" s="93" t="s">
        <v>1596</v>
      </c>
      <c r="C523" s="99" t="s">
        <v>183</v>
      </c>
      <c r="D523" s="100" t="s">
        <v>1595</v>
      </c>
      <c r="E523" s="117" t="s">
        <v>25</v>
      </c>
      <c r="F523" s="101" t="s">
        <v>51</v>
      </c>
      <c r="G523" s="100" t="s">
        <v>44</v>
      </c>
      <c r="H523" s="102"/>
      <c r="I523" s="98"/>
    </row>
    <row r="524" spans="1:9" ht="51" x14ac:dyDescent="0.25">
      <c r="A524" s="86" t="str">
        <f t="shared" si="8"/>
        <v>TAKHZYRO 300 mg/2 ml, solution injectable
CohortePrévention de routine des crises récurrentes d’angio-œdème héréditaire (AOH) de type I et II chez les patients âgés de 12 ans et plus, lorsque les traitements indiqués dans la prévention de routine sont inefficaces ou indisponibles</v>
      </c>
      <c r="B524" s="93" t="s">
        <v>1597</v>
      </c>
      <c r="C524" s="99" t="s">
        <v>1598</v>
      </c>
      <c r="D524" s="100" t="s">
        <v>1599</v>
      </c>
      <c r="E524" s="49" t="s">
        <v>35</v>
      </c>
      <c r="F524" s="109" t="s">
        <v>188</v>
      </c>
      <c r="G524" s="100" t="s">
        <v>187</v>
      </c>
      <c r="H524" s="102">
        <v>3400894410423</v>
      </c>
      <c r="I524" s="98"/>
    </row>
    <row r="525" spans="1:9" ht="25.5" x14ac:dyDescent="0.25">
      <c r="A525" s="86" t="str">
        <f t="shared" si="8"/>
        <v>TAKHZYRO 300 mg/2 ml, solution injectable
NominativeSans objet : ATUn</v>
      </c>
      <c r="B525" s="93" t="s">
        <v>1600</v>
      </c>
      <c r="C525" s="99" t="s">
        <v>1598</v>
      </c>
      <c r="D525" s="100" t="s">
        <v>1599</v>
      </c>
      <c r="E525" s="49" t="s">
        <v>38</v>
      </c>
      <c r="F525" s="101" t="s">
        <v>51</v>
      </c>
      <c r="G525" s="100" t="s">
        <v>44</v>
      </c>
      <c r="H525" s="102">
        <v>3400894410423</v>
      </c>
      <c r="I525" s="98"/>
    </row>
    <row r="526" spans="1:9" x14ac:dyDescent="0.25">
      <c r="A526" s="86" t="str">
        <f t="shared" si="8"/>
        <v>TAKHZYRO® 300 mg solution for injectiondispositif pèrenneSans objet : ATUn</v>
      </c>
      <c r="B526" s="93" t="s">
        <v>1601</v>
      </c>
      <c r="C526" s="99" t="s">
        <v>1602</v>
      </c>
      <c r="D526" s="100" t="s">
        <v>1603</v>
      </c>
      <c r="E526" s="117" t="s">
        <v>25</v>
      </c>
      <c r="F526" s="101" t="s">
        <v>51</v>
      </c>
      <c r="G526" s="100" t="s">
        <v>44</v>
      </c>
      <c r="H526" s="102"/>
      <c r="I526" s="98"/>
    </row>
    <row r="527" spans="1:9" ht="51" x14ac:dyDescent="0.25">
      <c r="A527" s="86" t="str">
        <f t="shared" si="8"/>
        <v>TAKHZYRO® 300 mg solution for injectiondispositif pèrennePrévention de routine des crises récurrentes d’angio-œdème héréditaire (AOH) de type III, chez les patients âgés de 12 ans et plus, lorsque les traitements indiqués dans la prévention de routine sont inefficaces ou indisponibles</v>
      </c>
      <c r="B527" s="93" t="s">
        <v>1604</v>
      </c>
      <c r="C527" s="99" t="s">
        <v>1602</v>
      </c>
      <c r="D527" s="100" t="s">
        <v>1603</v>
      </c>
      <c r="E527" s="117" t="s">
        <v>25</v>
      </c>
      <c r="F527" s="101" t="s">
        <v>186</v>
      </c>
      <c r="G527" s="100" t="s">
        <v>185</v>
      </c>
      <c r="H527" s="102"/>
      <c r="I527" s="98"/>
    </row>
    <row r="528" spans="1:9" ht="51" x14ac:dyDescent="0.25">
      <c r="A528" s="86" t="str">
        <f t="shared" si="8"/>
        <v>TAKHZYRO® 300 mg solution for injectiondispositif pèrennePrévention de routine des crises récurrentes d’angio-œdème héréditaire (AOH) de type I et II chez les patients âgés de 12 ans et plus, lorsque les traitements indiqués dans la prévention de routine sont inefficaces ou indisponibles</v>
      </c>
      <c r="B528" s="93" t="s">
        <v>1605</v>
      </c>
      <c r="C528" s="99" t="s">
        <v>1602</v>
      </c>
      <c r="D528" s="100" t="s">
        <v>1603</v>
      </c>
      <c r="E528" s="117" t="s">
        <v>25</v>
      </c>
      <c r="F528" s="101" t="s">
        <v>188</v>
      </c>
      <c r="G528" s="100" t="s">
        <v>187</v>
      </c>
      <c r="H528" s="102"/>
      <c r="I528" s="98"/>
    </row>
    <row r="529" spans="1:9" x14ac:dyDescent="0.25">
      <c r="A529" s="86" t="str">
        <f t="shared" si="8"/>
        <v>TALAZOPARIB 0.25 mg, géluleNominativeSans objet : ATUn</v>
      </c>
      <c r="B529" s="93" t="s">
        <v>1606</v>
      </c>
      <c r="C529" s="99" t="s">
        <v>1607</v>
      </c>
      <c r="D529" s="100" t="s">
        <v>1608</v>
      </c>
      <c r="E529" s="49" t="s">
        <v>38</v>
      </c>
      <c r="F529" s="100" t="s">
        <v>51</v>
      </c>
      <c r="G529" s="100" t="s">
        <v>44</v>
      </c>
      <c r="H529" s="102">
        <v>3400894429173</v>
      </c>
      <c r="I529" s="98"/>
    </row>
    <row r="530" spans="1:9" ht="114.75" x14ac:dyDescent="0.25">
      <c r="A530" s="86" t="str">
        <f t="shared" si="8"/>
        <v>TALAZOPARIB 0.25 mg, géluleCohorteTraitement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v>
      </c>
      <c r="B530" s="93" t="s">
        <v>1609</v>
      </c>
      <c r="C530" s="99" t="s">
        <v>1607</v>
      </c>
      <c r="D530" s="100" t="s">
        <v>1608</v>
      </c>
      <c r="E530" s="49" t="s">
        <v>35</v>
      </c>
      <c r="F530" s="100" t="s">
        <v>1610</v>
      </c>
      <c r="G530" s="100" t="s">
        <v>191</v>
      </c>
      <c r="H530" s="102">
        <v>3400894429173</v>
      </c>
      <c r="I530" s="98"/>
    </row>
    <row r="531" spans="1:9" x14ac:dyDescent="0.25">
      <c r="A531" s="86" t="str">
        <f t="shared" si="8"/>
        <v>TALAZOPARIB 1 mg, géluleNominativeSans objet : ATUn</v>
      </c>
      <c r="B531" s="93" t="s">
        <v>1611</v>
      </c>
      <c r="C531" s="99" t="s">
        <v>1612</v>
      </c>
      <c r="D531" s="100" t="s">
        <v>1608</v>
      </c>
      <c r="E531" s="49" t="s">
        <v>38</v>
      </c>
      <c r="F531" s="100" t="s">
        <v>51</v>
      </c>
      <c r="G531" s="100" t="s">
        <v>44</v>
      </c>
      <c r="H531" s="102">
        <v>3400894382935</v>
      </c>
      <c r="I531" s="98"/>
    </row>
    <row r="532" spans="1:9" ht="114.75" x14ac:dyDescent="0.25">
      <c r="A532" s="86" t="str">
        <f t="shared" si="8"/>
        <v>TALAZOPARIB 1 mg, géluleCohorteTraitement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v>
      </c>
      <c r="B532" s="93" t="s">
        <v>1613</v>
      </c>
      <c r="C532" s="99" t="s">
        <v>1612</v>
      </c>
      <c r="D532" s="100" t="s">
        <v>1608</v>
      </c>
      <c r="E532" s="49" t="s">
        <v>35</v>
      </c>
      <c r="F532" s="100" t="s">
        <v>1610</v>
      </c>
      <c r="G532" s="100" t="s">
        <v>191</v>
      </c>
      <c r="H532" s="102">
        <v>3400894382935</v>
      </c>
      <c r="I532" s="98"/>
    </row>
    <row r="533" spans="1:9" x14ac:dyDescent="0.25">
      <c r="A533" s="86" t="str">
        <f t="shared" si="8"/>
        <v>TALYMUS 1 mg/ml,collyre en suspensionNominativeSans objet : ATUn</v>
      </c>
      <c r="B533" s="93" t="s">
        <v>1614</v>
      </c>
      <c r="C533" s="99" t="s">
        <v>1615</v>
      </c>
      <c r="D533" s="100" t="s">
        <v>1616</v>
      </c>
      <c r="E533" s="49" t="s">
        <v>38</v>
      </c>
      <c r="F533" s="100" t="s">
        <v>51</v>
      </c>
      <c r="G533" s="100" t="s">
        <v>44</v>
      </c>
      <c r="H533" s="102">
        <v>3400894494119</v>
      </c>
      <c r="I533" s="98"/>
    </row>
    <row r="534" spans="1:9" ht="165.75" x14ac:dyDescent="0.25">
      <c r="A534" s="86" t="str">
        <f t="shared" si="8"/>
        <v xml:space="preserve">TALZENNA® 0,25 mg, gélulesdispositif pèrenne
Le 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
</v>
      </c>
      <c r="B534" s="93" t="s">
        <v>1617</v>
      </c>
      <c r="C534" s="99" t="s">
        <v>190</v>
      </c>
      <c r="D534" s="100" t="s">
        <v>1618</v>
      </c>
      <c r="E534" s="117" t="s">
        <v>25</v>
      </c>
      <c r="F534" s="101" t="s">
        <v>192</v>
      </c>
      <c r="G534" s="100" t="s">
        <v>191</v>
      </c>
      <c r="H534" s="102"/>
      <c r="I534" s="98"/>
    </row>
    <row r="535" spans="1:9" ht="25.5" x14ac:dyDescent="0.25">
      <c r="A535" s="86" t="str">
        <f t="shared" si="8"/>
        <v>TALZENNA® 0,25 mg, gélules
dispositif pèrenneSans objet : ATUn</v>
      </c>
      <c r="B535" s="93" t="s">
        <v>1619</v>
      </c>
      <c r="C535" s="99" t="s">
        <v>189</v>
      </c>
      <c r="D535" s="100" t="s">
        <v>1618</v>
      </c>
      <c r="E535" s="117" t="s">
        <v>25</v>
      </c>
      <c r="F535" s="101" t="s">
        <v>51</v>
      </c>
      <c r="G535" s="100" t="s">
        <v>44</v>
      </c>
      <c r="H535" s="102"/>
      <c r="I535" s="98"/>
    </row>
    <row r="536" spans="1:9" x14ac:dyDescent="0.25">
      <c r="A536" s="86" t="str">
        <f t="shared" si="8"/>
        <v>TALZENNA® 1 mg, gélulesdispositif pèrenneSans objet : ATUn</v>
      </c>
      <c r="B536" s="93" t="s">
        <v>1620</v>
      </c>
      <c r="C536" s="104" t="s">
        <v>193</v>
      </c>
      <c r="D536" s="100" t="s">
        <v>1618</v>
      </c>
      <c r="E536" s="117" t="s">
        <v>25</v>
      </c>
      <c r="F536" s="101" t="s">
        <v>51</v>
      </c>
      <c r="G536" s="100" t="s">
        <v>44</v>
      </c>
      <c r="H536" s="102"/>
      <c r="I536" s="98"/>
    </row>
    <row r="537" spans="1:9" ht="165.75" x14ac:dyDescent="0.25">
      <c r="A537" s="86" t="str">
        <f t="shared" si="8"/>
        <v xml:space="preserve">TALZENNA® 1 mg, gélulesdispositif pèrenne
Le traitement du cancer du sein localement avancé ou métastatique chez les patients adultes porteurs de mutation germinale et/ou somatique du gène de prédisposition au cancer du sein (BRCA), et négatifs pour le récepteur du facteur de croissance épidermique humain 2 (HER2) ayant reçu au moins une chimiothérapie par anthracycline et/ou taxane en situation néoadjuvante, adjuvante ou métastatique, et en l’absence de résistance aux sels de platine.
Les patients RH+ ne doivent plus être éligibles à une hormonothérapie.
</v>
      </c>
      <c r="B537" s="93" t="s">
        <v>1621</v>
      </c>
      <c r="C537" s="104" t="s">
        <v>193</v>
      </c>
      <c r="D537" s="100" t="s">
        <v>1618</v>
      </c>
      <c r="E537" s="117" t="s">
        <v>25</v>
      </c>
      <c r="F537" s="101" t="s">
        <v>192</v>
      </c>
      <c r="G537" s="100" t="s">
        <v>191</v>
      </c>
      <c r="H537" s="102"/>
      <c r="I537" s="98"/>
    </row>
    <row r="538" spans="1:9" x14ac:dyDescent="0.25">
      <c r="A538" s="86" t="str">
        <f t="shared" si="8"/>
        <v>TAS-120- 20 mg, compriméNominativeSans objet : ATUn</v>
      </c>
      <c r="B538" s="93" t="s">
        <v>1622</v>
      </c>
      <c r="C538" s="99" t="s">
        <v>1623</v>
      </c>
      <c r="D538" s="100" t="s">
        <v>1624</v>
      </c>
      <c r="E538" s="49" t="s">
        <v>38</v>
      </c>
      <c r="F538" s="100" t="s">
        <v>51</v>
      </c>
      <c r="G538" s="100" t="s">
        <v>44</v>
      </c>
      <c r="H538" s="97">
        <v>3400894548669</v>
      </c>
      <c r="I538" s="98"/>
    </row>
    <row r="539" spans="1:9" x14ac:dyDescent="0.25">
      <c r="A539" s="86" t="str">
        <f t="shared" si="8"/>
        <v>TAUROLIN 2%, solution pour instillationNominativeSans objet : ATUn</v>
      </c>
      <c r="B539" s="93" t="s">
        <v>1625</v>
      </c>
      <c r="C539" s="99" t="s">
        <v>1626</v>
      </c>
      <c r="D539" s="100" t="s">
        <v>1627</v>
      </c>
      <c r="E539" s="49" t="s">
        <v>38</v>
      </c>
      <c r="F539" s="100" t="s">
        <v>51</v>
      </c>
      <c r="G539" s="100" t="s">
        <v>44</v>
      </c>
      <c r="H539" s="102">
        <v>3400894477198</v>
      </c>
      <c r="I539" s="98"/>
    </row>
    <row r="540" spans="1:9" x14ac:dyDescent="0.25">
      <c r="A540" s="86" t="str">
        <f t="shared" si="8"/>
        <v>TECENTRIQ® 1200 mg, solution à diluer pour perfusiondispositif pèrenneSans objet : ATUn</v>
      </c>
      <c r="B540" s="93" t="s">
        <v>1628</v>
      </c>
      <c r="C540" s="104" t="s">
        <v>1629</v>
      </c>
      <c r="D540" s="100" t="s">
        <v>523</v>
      </c>
      <c r="E540" s="117" t="s">
        <v>25</v>
      </c>
      <c r="F540" s="101" t="s">
        <v>51</v>
      </c>
      <c r="G540" s="100" t="s">
        <v>44</v>
      </c>
      <c r="H540" s="102"/>
      <c r="I540" s="98"/>
    </row>
    <row r="541" spans="1:9" ht="51" x14ac:dyDescent="0.25">
      <c r="A541" s="86" t="str">
        <f t="shared" si="8"/>
        <v xml:space="preserve">TEGSEDI 284 mg/1,5 mL, solution injectable en seringue préremplieCohorteTraitement des polyneuropathies de stade I, après échec des autres traitements disponibles, chez les patients adultes atteints d’amylose à transthyrétine héréditaire (ATTRh).
</v>
      </c>
      <c r="B541" s="93" t="s">
        <v>1630</v>
      </c>
      <c r="C541" s="99" t="s">
        <v>1631</v>
      </c>
      <c r="D541" s="100" t="s">
        <v>1632</v>
      </c>
      <c r="E541" s="49" t="s">
        <v>35</v>
      </c>
      <c r="F541" s="109" t="s">
        <v>279</v>
      </c>
      <c r="G541" s="100" t="s">
        <v>196</v>
      </c>
      <c r="H541" s="102">
        <v>3400894393702</v>
      </c>
      <c r="I541" s="98"/>
    </row>
    <row r="542" spans="1:9" ht="38.25" x14ac:dyDescent="0.25">
      <c r="A542" s="86" t="str">
        <f t="shared" si="8"/>
        <v xml:space="preserve">TEGSEDI 284 mg/1,5 mL, solution injectable en seringue préremplieCohorteTraitement des polyneuropathies de stade II, chez les patients adultes atteints d’amylose à transthyrétine héréditaire (ATTRh).
</v>
      </c>
      <c r="B542" s="93" t="s">
        <v>1633</v>
      </c>
      <c r="C542" s="99" t="s">
        <v>1631</v>
      </c>
      <c r="D542" s="100" t="s">
        <v>1632</v>
      </c>
      <c r="E542" s="49" t="s">
        <v>35</v>
      </c>
      <c r="F542" s="109" t="s">
        <v>280</v>
      </c>
      <c r="G542" s="100" t="s">
        <v>198</v>
      </c>
      <c r="H542" s="102">
        <v>3400894393702</v>
      </c>
      <c r="I542" s="98"/>
    </row>
    <row r="543" spans="1:9" ht="25.5" x14ac:dyDescent="0.25">
      <c r="A543" s="86" t="str">
        <f t="shared" si="8"/>
        <v>TEGSEDI® 284 mg solution injectable en seringue prérempliedispositif pèrenneSans objet : ATUn</v>
      </c>
      <c r="B543" s="93" t="s">
        <v>1634</v>
      </c>
      <c r="C543" s="99" t="s">
        <v>1635</v>
      </c>
      <c r="D543" s="100" t="s">
        <v>1636</v>
      </c>
      <c r="E543" s="117" t="s">
        <v>25</v>
      </c>
      <c r="F543" s="101" t="s">
        <v>51</v>
      </c>
      <c r="G543" s="100" t="s">
        <v>44</v>
      </c>
      <c r="H543" s="102"/>
      <c r="I543" s="98"/>
    </row>
    <row r="544" spans="1:9" ht="89.25" x14ac:dyDescent="0.25">
      <c r="A544" s="86" t="str">
        <f t="shared" si="8"/>
        <v xml:space="preserve">TEGSEDI® 284 mg solution injectable en seringue prérempliedispositif pèrenne
Chez les patients adultes atteints d’amylose à transthyrétine héréditaire (ATTRh), dans le traitement des polyneuropathies de stade I, après échec des autres traitements disponibles.
</v>
      </c>
      <c r="B544" s="93" t="s">
        <v>1637</v>
      </c>
      <c r="C544" s="99" t="s">
        <v>1635</v>
      </c>
      <c r="D544" s="100" t="s">
        <v>1636</v>
      </c>
      <c r="E544" s="117" t="s">
        <v>25</v>
      </c>
      <c r="F544" s="101" t="s">
        <v>197</v>
      </c>
      <c r="G544" s="100" t="s">
        <v>196</v>
      </c>
      <c r="H544" s="102"/>
      <c r="I544" s="98"/>
    </row>
    <row r="545" spans="1:9" ht="89.25" x14ac:dyDescent="0.25">
      <c r="A545" s="86" t="str">
        <f t="shared" si="8"/>
        <v xml:space="preserve">TEGSEDI® 284 mg solution injectable en seringue prérempliedispositif pèrenne
Chez les patients adultes atteints d’amylose à transthyrétine héréditaire (ATTRh), dans le traitement des polyneuropathies de stade II.
</v>
      </c>
      <c r="B545" s="93" t="s">
        <v>1638</v>
      </c>
      <c r="C545" s="99" t="s">
        <v>1635</v>
      </c>
      <c r="D545" s="100" t="s">
        <v>1636</v>
      </c>
      <c r="E545" s="117" t="s">
        <v>25</v>
      </c>
      <c r="F545" s="101" t="s">
        <v>199</v>
      </c>
      <c r="G545" s="100" t="s">
        <v>198</v>
      </c>
      <c r="H545" s="102"/>
      <c r="I545" s="98"/>
    </row>
    <row r="546" spans="1:9" x14ac:dyDescent="0.25">
      <c r="A546" s="86" t="str">
        <f t="shared" si="8"/>
        <v>TERIZIDON 250 mg, géluleNominativeSans objet : ATUn</v>
      </c>
      <c r="B546" s="93" t="s">
        <v>1639</v>
      </c>
      <c r="C546" s="99" t="s">
        <v>1640</v>
      </c>
      <c r="D546" s="100" t="s">
        <v>1641</v>
      </c>
      <c r="E546" s="49" t="s">
        <v>38</v>
      </c>
      <c r="F546" s="100" t="s">
        <v>51</v>
      </c>
      <c r="G546" s="100" t="s">
        <v>44</v>
      </c>
      <c r="H546" s="102">
        <v>3400894494287</v>
      </c>
      <c r="I546" s="98"/>
    </row>
    <row r="547" spans="1:9" x14ac:dyDescent="0.25">
      <c r="A547" s="86" t="str">
        <f t="shared" si="8"/>
        <v>TEZACAFTOR 50 mg, compriméNominativeSans objet : ATUn</v>
      </c>
      <c r="B547" s="93" t="s">
        <v>1642</v>
      </c>
      <c r="C547" s="99" t="s">
        <v>1643</v>
      </c>
      <c r="D547" s="100" t="s">
        <v>1644</v>
      </c>
      <c r="E547" s="49" t="s">
        <v>38</v>
      </c>
      <c r="F547" s="100" t="s">
        <v>51</v>
      </c>
      <c r="G547" s="100" t="s">
        <v>44</v>
      </c>
      <c r="H547" s="97">
        <v>3400894536833</v>
      </c>
      <c r="I547" s="98"/>
    </row>
    <row r="548" spans="1:9" x14ac:dyDescent="0.25">
      <c r="A548" s="86" t="str">
        <f t="shared" si="8"/>
        <v>TIPIFARNIB 300 mg, compriméNominativeSans objet : ATUn</v>
      </c>
      <c r="B548" s="93" t="s">
        <v>1645</v>
      </c>
      <c r="C548" s="99" t="s">
        <v>1646</v>
      </c>
      <c r="D548" s="100" t="s">
        <v>1647</v>
      </c>
      <c r="E548" s="49" t="s">
        <v>38</v>
      </c>
      <c r="F548" s="100" t="s">
        <v>51</v>
      </c>
      <c r="G548" s="100" t="s">
        <v>44</v>
      </c>
      <c r="H548" s="102">
        <v>3400894319023</v>
      </c>
      <c r="I548" s="98"/>
    </row>
    <row r="549" spans="1:9" x14ac:dyDescent="0.25">
      <c r="A549" s="86" t="str">
        <f t="shared" si="8"/>
        <v>TIXTAR® 550 mg, comprimé pelliculédispositif pèrenneSans objet : ATUn</v>
      </c>
      <c r="B549" s="93" t="s">
        <v>1648</v>
      </c>
      <c r="C549" s="120" t="s">
        <v>1649</v>
      </c>
      <c r="D549" s="100" t="s">
        <v>1650</v>
      </c>
      <c r="E549" s="117" t="s">
        <v>25</v>
      </c>
      <c r="F549" s="101" t="s">
        <v>51</v>
      </c>
      <c r="G549" s="100" t="s">
        <v>44</v>
      </c>
      <c r="H549" s="102">
        <v>3400894078036</v>
      </c>
      <c r="I549" s="98"/>
    </row>
    <row r="550" spans="1:9" ht="51" x14ac:dyDescent="0.25">
      <c r="A550" s="86" t="str">
        <f t="shared" si="8"/>
        <v>TIXTAR® 550 mg, comprimé pelliculédispositif pèrenneLa prévention des rechutes d'épisodes avérés d'encéphalopathie hépatique chez les patients adultes en cas de mauvaise tolérance ou d’efficacité insuffisante d’un traitement par disaccharides (lactulose/lactilol).</v>
      </c>
      <c r="B550" s="93" t="s">
        <v>1651</v>
      </c>
      <c r="C550" s="120" t="s">
        <v>1649</v>
      </c>
      <c r="D550" s="100" t="s">
        <v>1650</v>
      </c>
      <c r="E550" s="117" t="s">
        <v>25</v>
      </c>
      <c r="F550" s="101" t="s">
        <v>202</v>
      </c>
      <c r="G550" s="100" t="s">
        <v>201</v>
      </c>
      <c r="H550" s="102">
        <v>3400894078036</v>
      </c>
      <c r="I550" s="98"/>
    </row>
    <row r="551" spans="1:9" x14ac:dyDescent="0.25">
      <c r="A551" s="86" t="str">
        <f t="shared" si="8"/>
        <v>TRAMETINIB 5mg, poudre pour solution buvableNominativeSans objet : ATUn</v>
      </c>
      <c r="B551" s="93" t="s">
        <v>1652</v>
      </c>
      <c r="C551" s="99" t="s">
        <v>1653</v>
      </c>
      <c r="D551" s="100" t="s">
        <v>1654</v>
      </c>
      <c r="E551" s="49" t="s">
        <v>38</v>
      </c>
      <c r="F551" s="100" t="s">
        <v>51</v>
      </c>
      <c r="G551" s="100" t="s">
        <v>44</v>
      </c>
      <c r="H551" s="102">
        <v>3400894432944</v>
      </c>
      <c r="I551" s="98"/>
    </row>
    <row r="552" spans="1:9" ht="25.5" x14ac:dyDescent="0.25">
      <c r="A552" s="86" t="str">
        <f t="shared" si="8"/>
        <v>TRANSLARNA® 1000 mg, granulés pour suspension buvabledispositif pèrenneSans objet : ATUn</v>
      </c>
      <c r="B552" s="93" t="s">
        <v>1655</v>
      </c>
      <c r="C552" s="99" t="s">
        <v>1656</v>
      </c>
      <c r="D552" s="100" t="s">
        <v>1657</v>
      </c>
      <c r="E552" s="117" t="s">
        <v>25</v>
      </c>
      <c r="F552" s="101" t="s">
        <v>51</v>
      </c>
      <c r="G552" s="100" t="s">
        <v>44</v>
      </c>
      <c r="H552" s="102"/>
      <c r="I552" s="98"/>
    </row>
    <row r="553" spans="1:9" ht="127.5" x14ac:dyDescent="0.25">
      <c r="A553" s="86" t="str">
        <f t="shared" si="8"/>
        <v xml:space="preserve">TRANSLARNA® 1000 mg, granulés pour suspension buvabledispositif pèrenneLe traitement de la dystrophie musculaire de Duchenne, résultant d’une mutation non-sens dans le gène de la dystrophine, chez les patients ambulatoires âgés de 5 ans ou plus (voir rubrique 5.1). 
L’efficacité n’a pas été démontrée chez les patients non ambulatoires.
La présence d’une mutation non-sens dans le gène de la dystrophine doit être déterminée par un test génétique
</v>
      </c>
      <c r="B553" s="93" t="s">
        <v>1658</v>
      </c>
      <c r="C553" s="99" t="s">
        <v>1656</v>
      </c>
      <c r="D553" s="100" t="s">
        <v>1657</v>
      </c>
      <c r="E553" s="117" t="s">
        <v>25</v>
      </c>
      <c r="F553" s="101" t="s">
        <v>205</v>
      </c>
      <c r="G553" s="100" t="s">
        <v>204</v>
      </c>
      <c r="H553" s="102"/>
      <c r="I553" s="98"/>
    </row>
    <row r="554" spans="1:9" ht="25.5" x14ac:dyDescent="0.25">
      <c r="A554" s="86" t="str">
        <f t="shared" si="8"/>
        <v>TRANSLARNA® 125 mg, granulés pour suspension buvabledispositif pèrenneSans objet : ATUn</v>
      </c>
      <c r="B554" s="93" t="s">
        <v>1659</v>
      </c>
      <c r="C554" s="99" t="s">
        <v>1660</v>
      </c>
      <c r="D554" s="100" t="s">
        <v>1657</v>
      </c>
      <c r="E554" s="117" t="s">
        <v>25</v>
      </c>
      <c r="F554" s="101" t="s">
        <v>51</v>
      </c>
      <c r="G554" s="100" t="s">
        <v>44</v>
      </c>
      <c r="H554" s="102"/>
      <c r="I554" s="98"/>
    </row>
    <row r="555" spans="1:9" ht="127.5" x14ac:dyDescent="0.25">
      <c r="A555" s="86" t="str">
        <f t="shared" si="8"/>
        <v xml:space="preserve">TRANSLARNA® 125 mg, granulés pour suspension buvabledispositif pèrenneLe traitement de la dystrophie musculaire de Duchenne, résultant d’une mutation non-sens dans le gène de la dystrophine, chez les patients ambulatoires âgés de 5 ans ou plus (voir rubrique 5.1). 
L’efficacité n’a pas été démontrée chez les patients non ambulatoires.
La présence d’une mutation non-sens dans le gène de la dystrophine doit être déterminée par un test génétique
</v>
      </c>
      <c r="B555" s="93" t="s">
        <v>1661</v>
      </c>
      <c r="C555" s="99" t="s">
        <v>1660</v>
      </c>
      <c r="D555" s="100" t="s">
        <v>1657</v>
      </c>
      <c r="E555" s="117" t="s">
        <v>25</v>
      </c>
      <c r="F555" s="101" t="s">
        <v>205</v>
      </c>
      <c r="G555" s="100" t="s">
        <v>204</v>
      </c>
      <c r="H555" s="102"/>
      <c r="I555" s="98"/>
    </row>
    <row r="556" spans="1:9" ht="25.5" x14ac:dyDescent="0.25">
      <c r="A556" s="86" t="str">
        <f t="shared" si="8"/>
        <v>TRANSLARNA® 250 mg, granulés pour suspension buvabledispositif pèrenneSans objet : ATUn</v>
      </c>
      <c r="B556" s="93" t="s">
        <v>1662</v>
      </c>
      <c r="C556" s="99" t="s">
        <v>1663</v>
      </c>
      <c r="D556" s="100" t="s">
        <v>1657</v>
      </c>
      <c r="E556" s="117" t="s">
        <v>25</v>
      </c>
      <c r="F556" s="101" t="s">
        <v>51</v>
      </c>
      <c r="G556" s="100" t="s">
        <v>44</v>
      </c>
      <c r="H556" s="102"/>
      <c r="I556" s="98"/>
    </row>
    <row r="557" spans="1:9" ht="127.5" x14ac:dyDescent="0.25">
      <c r="A557" s="86" t="str">
        <f t="shared" si="8"/>
        <v xml:space="preserve">TRANSLARNA® 250 mg, granulés pour suspension buvabledispositif pèrenneLe traitement de la dystrophie musculaire de Duchenne, résultant d’une mutation non-sens dans le gène de la dystrophine, chez les patients ambulatoires âgés de 5 ans ou plus (voir rubrique 5.1). 
L’efficacité n’a pas été démontrée chez les patients non ambulatoires.
La présence d’une mutation non-sens dans le gène de la dystrophine doit être déterminée par un test génétique
</v>
      </c>
      <c r="B557" s="93" t="s">
        <v>1664</v>
      </c>
      <c r="C557" s="99" t="s">
        <v>1663</v>
      </c>
      <c r="D557" s="100" t="s">
        <v>1657</v>
      </c>
      <c r="E557" s="117" t="s">
        <v>25</v>
      </c>
      <c r="F557" s="101" t="s">
        <v>205</v>
      </c>
      <c r="G557" s="100" t="s">
        <v>204</v>
      </c>
      <c r="H557" s="102"/>
      <c r="I557" s="98"/>
    </row>
    <row r="558" spans="1:9" x14ac:dyDescent="0.25">
      <c r="A558" s="86" t="str">
        <f t="shared" si="8"/>
        <v>TRANYLCYPROMINE 10 mg, compriméNominativeSans objet : ATUn</v>
      </c>
      <c r="B558" s="93" t="s">
        <v>1665</v>
      </c>
      <c r="C558" s="99" t="s">
        <v>1666</v>
      </c>
      <c r="D558" s="100" t="s">
        <v>1667</v>
      </c>
      <c r="E558" s="49" t="s">
        <v>38</v>
      </c>
      <c r="F558" s="100" t="s">
        <v>51</v>
      </c>
      <c r="G558" s="100" t="s">
        <v>44</v>
      </c>
      <c r="H558" s="102">
        <v>3400893926390</v>
      </c>
      <c r="I558" s="98"/>
    </row>
    <row r="559" spans="1:9" ht="25.5" x14ac:dyDescent="0.25">
      <c r="A559" s="86" t="str">
        <f t="shared" si="8"/>
        <v>TRAZOLAN 100 mg, comprimé pelliculéNominativeTroubles du comportement (ex démence fronto-temporale) liés à une pathologie neurodégénérative</v>
      </c>
      <c r="B559" s="93" t="s">
        <v>1668</v>
      </c>
      <c r="C559" s="104" t="s">
        <v>1669</v>
      </c>
      <c r="D559" s="100" t="s">
        <v>1670</v>
      </c>
      <c r="E559" s="49" t="s">
        <v>38</v>
      </c>
      <c r="F559" s="100" t="s">
        <v>404</v>
      </c>
      <c r="G559" s="100" t="s">
        <v>44</v>
      </c>
      <c r="H559" s="102">
        <v>3400893004715</v>
      </c>
      <c r="I559" s="98"/>
    </row>
    <row r="560" spans="1:9" ht="25.5" customHeight="1" x14ac:dyDescent="0.25">
      <c r="A560" s="86" t="str">
        <f t="shared" si="8"/>
        <v>TRAZOLAN 100 mg, comprimé pelliculéNominativeDépression sévère, après échec des autres antidépresseurs</v>
      </c>
      <c r="B560" s="93" t="s">
        <v>1671</v>
      </c>
      <c r="C560" s="104" t="s">
        <v>1669</v>
      </c>
      <c r="D560" s="100" t="s">
        <v>1670</v>
      </c>
      <c r="E560" s="49" t="s">
        <v>38</v>
      </c>
      <c r="F560" s="100" t="s">
        <v>340</v>
      </c>
      <c r="G560" s="100" t="s">
        <v>44</v>
      </c>
      <c r="H560" s="102">
        <v>3400893004715</v>
      </c>
      <c r="I560" s="98"/>
    </row>
    <row r="561" spans="1:9" ht="25.5" customHeight="1" x14ac:dyDescent="0.25">
      <c r="A561" s="86" t="str">
        <f t="shared" si="8"/>
        <v>TRAZOLAN 100 mg, comprimé pelliculéNominativetroubles du sommeil dans la maladie d'Alzheimer</v>
      </c>
      <c r="B561" s="93" t="s">
        <v>1672</v>
      </c>
      <c r="C561" s="104" t="s">
        <v>1669</v>
      </c>
      <c r="D561" s="100" t="s">
        <v>1670</v>
      </c>
      <c r="E561" s="49" t="s">
        <v>38</v>
      </c>
      <c r="F561" s="100" t="s">
        <v>405</v>
      </c>
      <c r="G561" s="100" t="s">
        <v>44</v>
      </c>
      <c r="H561" s="102">
        <v>3400893004715</v>
      </c>
      <c r="I561" s="98"/>
    </row>
    <row r="562" spans="1:9" ht="25.5" customHeight="1" x14ac:dyDescent="0.25">
      <c r="A562" s="86" t="str">
        <f t="shared" si="8"/>
        <v>TRECATOR 250 mg, compriméNominativeTuberculose multi-résistante (= résistance à isoniazide et rifampicine)</v>
      </c>
      <c r="B562" s="93" t="s">
        <v>1673</v>
      </c>
      <c r="C562" s="104" t="s">
        <v>1674</v>
      </c>
      <c r="D562" s="100" t="s">
        <v>1675</v>
      </c>
      <c r="E562" s="49" t="s">
        <v>38</v>
      </c>
      <c r="F562" s="118" t="s">
        <v>406</v>
      </c>
      <c r="G562" s="100" t="s">
        <v>44</v>
      </c>
      <c r="H562" s="102">
        <v>3400890944687</v>
      </c>
      <c r="I562" s="98"/>
    </row>
    <row r="563" spans="1:9" ht="25.5" customHeight="1" x14ac:dyDescent="0.25">
      <c r="A563" s="86" t="str">
        <f t="shared" si="8"/>
        <v>TREMFYA® 100 mg solution injectable.dispositif pèrenneSans objet : ATUn</v>
      </c>
      <c r="B563" s="93" t="s">
        <v>1676</v>
      </c>
      <c r="C563" s="99" t="s">
        <v>208</v>
      </c>
      <c r="D563" s="100" t="s">
        <v>1677</v>
      </c>
      <c r="E563" s="117" t="s">
        <v>25</v>
      </c>
      <c r="F563" s="101" t="s">
        <v>51</v>
      </c>
      <c r="G563" s="100" t="s">
        <v>44</v>
      </c>
      <c r="H563" s="102"/>
      <c r="I563" s="98"/>
    </row>
    <row r="564" spans="1:9" ht="38.25" x14ac:dyDescent="0.25">
      <c r="A564" s="86" t="str">
        <f t="shared" si="8"/>
        <v>TRIENTINE 300 mg, géluleNominativeMaladie de Wilson,En cas d’échec, d’intolérance ou de contre-indication au Trolovol (D-pénicillamine) et au Cuprior (tétrachlorhydrate de trientine).</v>
      </c>
      <c r="B564" s="93" t="s">
        <v>1678</v>
      </c>
      <c r="C564" s="104" t="s">
        <v>1679</v>
      </c>
      <c r="D564" s="100" t="s">
        <v>1680</v>
      </c>
      <c r="E564" s="49" t="s">
        <v>38</v>
      </c>
      <c r="F564" s="100" t="s">
        <v>373</v>
      </c>
      <c r="G564" s="100" t="s">
        <v>44</v>
      </c>
      <c r="H564" s="102">
        <v>3400892954455</v>
      </c>
      <c r="I564" s="98"/>
    </row>
    <row r="565" spans="1:9" ht="89.25" x14ac:dyDescent="0.25">
      <c r="A565" s="86" t="str">
        <f t="shared" si="8"/>
        <v>TRIKAFTA, compriméNominativeMucoviscidose grave engageant le pronostic vital  à court ou moyen terme chez les patients agés de 12 ans et plus</v>
      </c>
      <c r="B565" s="93" t="s">
        <v>1681</v>
      </c>
      <c r="C565" s="104" t="s">
        <v>1682</v>
      </c>
      <c r="D565" s="100" t="s">
        <v>1683</v>
      </c>
      <c r="E565" s="49" t="s">
        <v>38</v>
      </c>
      <c r="F565" s="101" t="s">
        <v>415</v>
      </c>
      <c r="G565" s="100" t="s">
        <v>44</v>
      </c>
      <c r="H565" s="102"/>
      <c r="I565" s="98"/>
    </row>
    <row r="566" spans="1:9" ht="25.5" x14ac:dyDescent="0.25">
      <c r="A566" s="86" t="str">
        <f t="shared" si="8"/>
        <v>TRITTICO 50 mg, oraleNominativeSans objet : ATUn</v>
      </c>
      <c r="B566" s="93" t="s">
        <v>1684</v>
      </c>
      <c r="C566" s="99" t="s">
        <v>1685</v>
      </c>
      <c r="D566" s="100" t="s">
        <v>1686</v>
      </c>
      <c r="E566" s="49" t="s">
        <v>38</v>
      </c>
      <c r="F566" s="100" t="s">
        <v>51</v>
      </c>
      <c r="G566" s="100" t="s">
        <v>44</v>
      </c>
      <c r="H566" s="102">
        <v>3400894234982</v>
      </c>
      <c r="I566" s="98"/>
    </row>
    <row r="567" spans="1:9" ht="25.5" x14ac:dyDescent="0.25">
      <c r="A567" s="86" t="str">
        <f t="shared" si="8"/>
        <v>TRITTICO RETARD 150 mg, compriméNominativeSans objet : ATUn</v>
      </c>
      <c r="B567" s="93" t="s">
        <v>1687</v>
      </c>
      <c r="C567" s="99" t="s">
        <v>1688</v>
      </c>
      <c r="D567" s="100" t="s">
        <v>1686</v>
      </c>
      <c r="E567" s="49" t="s">
        <v>38</v>
      </c>
      <c r="F567" s="100" t="s">
        <v>51</v>
      </c>
      <c r="G567" s="100" t="s">
        <v>44</v>
      </c>
      <c r="H567" s="102">
        <v>3400893555903</v>
      </c>
      <c r="I567" s="98"/>
    </row>
    <row r="568" spans="1:9" ht="51" x14ac:dyDescent="0.25">
      <c r="A568" s="86" t="str">
        <f t="shared" si="8"/>
        <v>TROGARZO 200 mg, solution à diluer pour perfusionCohorteEn association avec d’autres médicaments antirétroviraux, dans le traitement  de l’infection par le VIH-1 multirésistant chez les adultes pour lesquels il n’est autrement pas possible d’établir un schéma de traitement antirétroviral suppressif</v>
      </c>
      <c r="B568" s="93" t="s">
        <v>1689</v>
      </c>
      <c r="C568" s="99" t="s">
        <v>1690</v>
      </c>
      <c r="D568" s="100" t="s">
        <v>1691</v>
      </c>
      <c r="E568" s="49" t="s">
        <v>35</v>
      </c>
      <c r="F568" s="100" t="s">
        <v>316</v>
      </c>
      <c r="G568" s="100" t="s">
        <v>315</v>
      </c>
      <c r="H568" s="102">
        <v>3400894430414</v>
      </c>
      <c r="I568" s="98"/>
    </row>
    <row r="569" spans="1:9" x14ac:dyDescent="0.25">
      <c r="A569" s="86" t="str">
        <f t="shared" si="8"/>
        <v>TROGARZO 200 mg/1,33 ml, solution injectableNominativeSans objet : ATUn</v>
      </c>
      <c r="B569" s="93" t="s">
        <v>1692</v>
      </c>
      <c r="C569" s="99" t="s">
        <v>1693</v>
      </c>
      <c r="D569" s="100" t="s">
        <v>1691</v>
      </c>
      <c r="E569" s="49" t="s">
        <v>38</v>
      </c>
      <c r="F569" s="101" t="s">
        <v>51</v>
      </c>
      <c r="G569" s="100" t="s">
        <v>44</v>
      </c>
      <c r="H569" s="102">
        <v>3400894430414</v>
      </c>
      <c r="I569" s="98"/>
    </row>
    <row r="570" spans="1:9" ht="25.5" x14ac:dyDescent="0.25">
      <c r="A570" s="86" t="str">
        <f t="shared" si="8"/>
        <v>UBICOR 50 mg/10 ml, poudre et solvant pour suspension buvabieNominativeSans objet : ATUn</v>
      </c>
      <c r="B570" s="93" t="s">
        <v>1694</v>
      </c>
      <c r="C570" s="99" t="s">
        <v>1695</v>
      </c>
      <c r="D570" s="100" t="s">
        <v>725</v>
      </c>
      <c r="E570" s="49" t="s">
        <v>38</v>
      </c>
      <c r="F570" s="100" t="s">
        <v>51</v>
      </c>
      <c r="G570" s="100" t="s">
        <v>44</v>
      </c>
      <c r="H570" s="102">
        <v>3400893840603</v>
      </c>
      <c r="I570" s="98"/>
    </row>
    <row r="571" spans="1:9" x14ac:dyDescent="0.25">
      <c r="A571" s="86" t="str">
        <f t="shared" si="8"/>
        <v>UBITEN 10 mg, compriméNominativeSans objet : ATUn</v>
      </c>
      <c r="B571" s="93" t="s">
        <v>1696</v>
      </c>
      <c r="C571" s="99" t="s">
        <v>1697</v>
      </c>
      <c r="D571" s="100" t="s">
        <v>725</v>
      </c>
      <c r="E571" s="49" t="s">
        <v>38</v>
      </c>
      <c r="F571" s="100" t="s">
        <v>51</v>
      </c>
      <c r="G571" s="100" t="s">
        <v>44</v>
      </c>
      <c r="H571" s="102">
        <v>3400892462400</v>
      </c>
      <c r="I571" s="98"/>
    </row>
    <row r="572" spans="1:9" x14ac:dyDescent="0.25">
      <c r="A572" s="86" t="str">
        <f t="shared" si="8"/>
        <v>UBITEN 50 mg, géluleNominativeSans objet : ATUn</v>
      </c>
      <c r="B572" s="93" t="s">
        <v>1698</v>
      </c>
      <c r="C572" s="99" t="s">
        <v>1699</v>
      </c>
      <c r="D572" s="100" t="s">
        <v>725</v>
      </c>
      <c r="E572" s="49" t="s">
        <v>38</v>
      </c>
      <c r="F572" s="100" t="s">
        <v>51</v>
      </c>
      <c r="G572" s="100" t="s">
        <v>44</v>
      </c>
      <c r="H572" s="102">
        <v>3400893825235</v>
      </c>
      <c r="I572" s="98"/>
    </row>
    <row r="573" spans="1:9" x14ac:dyDescent="0.25">
      <c r="A573" s="86" t="str">
        <f t="shared" si="8"/>
        <v>UBITEN 50 mg/10 ml, solution buvableNominativeSans objet : ATUn</v>
      </c>
      <c r="B573" s="93" t="s">
        <v>1700</v>
      </c>
      <c r="C573" s="99" t="s">
        <v>1701</v>
      </c>
      <c r="D573" s="100" t="s">
        <v>725</v>
      </c>
      <c r="E573" s="49" t="s">
        <v>38</v>
      </c>
      <c r="F573" s="100" t="s">
        <v>51</v>
      </c>
      <c r="G573" s="100" t="s">
        <v>44</v>
      </c>
      <c r="H573" s="102">
        <v>3400893825464</v>
      </c>
      <c r="I573" s="98"/>
    </row>
    <row r="574" spans="1:9" x14ac:dyDescent="0.25">
      <c r="A574" s="86" t="str">
        <f t="shared" si="8"/>
        <v>UCART22, suspension injectableNominativeSans objet : ATUn</v>
      </c>
      <c r="B574" s="93" t="s">
        <v>1702</v>
      </c>
      <c r="C574" s="99" t="s">
        <v>1703</v>
      </c>
      <c r="D574" s="100" t="s">
        <v>1704</v>
      </c>
      <c r="E574" s="49" t="s">
        <v>38</v>
      </c>
      <c r="F574" s="100" t="s">
        <v>51</v>
      </c>
      <c r="G574" s="100" t="s">
        <v>44</v>
      </c>
      <c r="H574" s="97">
        <v>3400894559955</v>
      </c>
      <c r="I574" s="98"/>
    </row>
    <row r="575" spans="1:9" x14ac:dyDescent="0.25">
      <c r="A575" s="86" t="str">
        <f t="shared" si="8"/>
        <v>UROCIT-K 10 meq (1080 mg), compriméNominativeSans objet : ATUn</v>
      </c>
      <c r="B575" s="93" t="s">
        <v>1705</v>
      </c>
      <c r="C575" s="99" t="s">
        <v>1706</v>
      </c>
      <c r="D575" s="100" t="s">
        <v>1707</v>
      </c>
      <c r="E575" s="49" t="s">
        <v>38</v>
      </c>
      <c r="F575" s="100" t="s">
        <v>51</v>
      </c>
      <c r="G575" s="100" t="s">
        <v>44</v>
      </c>
      <c r="H575" s="102">
        <v>3400893710401</v>
      </c>
      <c r="I575" s="98"/>
    </row>
    <row r="576" spans="1:9" ht="25.5" x14ac:dyDescent="0.25">
      <c r="A576" s="86" t="str">
        <f t="shared" si="8"/>
        <v>UROCIT-K 5 meq (540 mg), compriméNominativeSans objet : ATUn</v>
      </c>
      <c r="B576" s="93" t="s">
        <v>1708</v>
      </c>
      <c r="C576" s="99" t="s">
        <v>1709</v>
      </c>
      <c r="D576" s="100" t="s">
        <v>1710</v>
      </c>
      <c r="E576" s="49" t="s">
        <v>38</v>
      </c>
      <c r="F576" s="100" t="s">
        <v>51</v>
      </c>
      <c r="G576" s="100" t="s">
        <v>44</v>
      </c>
      <c r="H576" s="102">
        <v>3400893710579</v>
      </c>
      <c r="I576" s="98"/>
    </row>
    <row r="577" spans="1:9" ht="38.25" x14ac:dyDescent="0.25">
      <c r="A577" s="86" t="str">
        <f t="shared" si="8"/>
        <v>URSOFALK 250 mg/ 5ml, suspension buvable
NominativeMaladies hépato-biliaires associées à la mucoviscidose chez les enfants âgés de 1 mois à 6 ans ou chez les patients qui ne peuvent pas avaler de formes solides d'acide ursodesoxycholique</v>
      </c>
      <c r="B577" s="93" t="s">
        <v>1711</v>
      </c>
      <c r="C577" s="104" t="s">
        <v>1712</v>
      </c>
      <c r="D577" s="100" t="s">
        <v>1713</v>
      </c>
      <c r="E577" s="49" t="s">
        <v>38</v>
      </c>
      <c r="F577" s="100" t="s">
        <v>318</v>
      </c>
      <c r="G577" s="100" t="s">
        <v>44</v>
      </c>
      <c r="H577" s="102">
        <v>3400892993195</v>
      </c>
      <c r="I577" s="98"/>
    </row>
    <row r="578" spans="1:9" ht="38.25" x14ac:dyDescent="0.25">
      <c r="A578" s="86" t="str">
        <f t="shared" si="8"/>
        <v>URSOFALK 250 mg/ 5ml, suspension buvable
CohorteMaladies hépato-biliaires associées à la mucoviscidose chez les enfants âgés de 1 mois à 6 ans ou chez les patients qui ne peuvent pas avaler de formes solides d'acide ursodesoxycholique</v>
      </c>
      <c r="B578" s="93" t="s">
        <v>1714</v>
      </c>
      <c r="C578" s="104" t="s">
        <v>1712</v>
      </c>
      <c r="D578" s="100" t="s">
        <v>1713</v>
      </c>
      <c r="E578" s="49" t="s">
        <v>35</v>
      </c>
      <c r="F578" s="100" t="s">
        <v>318</v>
      </c>
      <c r="G578" s="100" t="s">
        <v>317</v>
      </c>
      <c r="H578" s="102">
        <v>3400892993195</v>
      </c>
      <c r="I578" s="98"/>
    </row>
    <row r="579" spans="1:9" x14ac:dyDescent="0.25">
      <c r="A579" s="86" t="str">
        <f t="shared" ref="A579:A642" si="9">CONCATENATE(C579,E579,F579)</f>
        <v>UX007, solution buvableNominativeSans objet : ATUn</v>
      </c>
      <c r="B579" s="93" t="s">
        <v>1715</v>
      </c>
      <c r="C579" s="99" t="s">
        <v>1716</v>
      </c>
      <c r="D579" s="100" t="s">
        <v>1717</v>
      </c>
      <c r="E579" s="49" t="s">
        <v>38</v>
      </c>
      <c r="F579" s="100" t="s">
        <v>51</v>
      </c>
      <c r="G579" s="100" t="s">
        <v>44</v>
      </c>
      <c r="H579" s="102">
        <v>3400894109983</v>
      </c>
      <c r="I579" s="98"/>
    </row>
    <row r="580" spans="1:9" ht="38.25" x14ac:dyDescent="0.25">
      <c r="A580" s="86" t="str">
        <f t="shared" si="9"/>
        <v>VACCIN DT ADSORBE, suspension injectable
NominativeSans objet : ATUn</v>
      </c>
      <c r="B580" s="93" t="s">
        <v>1718</v>
      </c>
      <c r="C580" s="103" t="s">
        <v>1719</v>
      </c>
      <c r="D580" s="100" t="s">
        <v>1720</v>
      </c>
      <c r="E580" s="49" t="s">
        <v>38</v>
      </c>
      <c r="F580" s="101" t="s">
        <v>51</v>
      </c>
      <c r="G580" s="100" t="s">
        <v>44</v>
      </c>
      <c r="H580" s="102">
        <v>3400894458449</v>
      </c>
      <c r="I580" s="98"/>
    </row>
    <row r="581" spans="1:9" ht="25.5" x14ac:dyDescent="0.25">
      <c r="A581" s="86" t="str">
        <f t="shared" si="9"/>
        <v>VALCHLOR, gel pour application cutanéeNominativeSans objet : ATUn</v>
      </c>
      <c r="B581" s="93" t="s">
        <v>1721</v>
      </c>
      <c r="C581" s="99" t="s">
        <v>1722</v>
      </c>
      <c r="D581" s="100" t="s">
        <v>1723</v>
      </c>
      <c r="E581" s="49" t="s">
        <v>38</v>
      </c>
      <c r="F581" s="101" t="s">
        <v>51</v>
      </c>
      <c r="G581" s="100" t="s">
        <v>44</v>
      </c>
      <c r="H581" s="102">
        <v>3400894041016</v>
      </c>
      <c r="I581" s="98"/>
    </row>
    <row r="582" spans="1:9" x14ac:dyDescent="0.25">
      <c r="A582" s="86" t="str">
        <f t="shared" si="9"/>
        <v>VANFLYTA 20 mg, compriméNominativeOu Syndrome de Marfan</v>
      </c>
      <c r="B582" s="93" t="s">
        <v>1724</v>
      </c>
      <c r="C582" s="104" t="s">
        <v>1725</v>
      </c>
      <c r="D582" s="100" t="s">
        <v>1726</v>
      </c>
      <c r="E582" s="49" t="s">
        <v>38</v>
      </c>
      <c r="F582" s="123" t="s">
        <v>416</v>
      </c>
      <c r="G582" s="100" t="s">
        <v>44</v>
      </c>
      <c r="H582" s="102">
        <v>3400894431244</v>
      </c>
      <c r="I582" s="98"/>
    </row>
    <row r="583" spans="1:9" x14ac:dyDescent="0.25">
      <c r="A583" s="86" t="str">
        <f t="shared" si="9"/>
        <v>VANFLYTA 30 mg, compriméNominativeOu Hyperthyroïdie néonatale</v>
      </c>
      <c r="B583" s="93" t="s">
        <v>1727</v>
      </c>
      <c r="C583" s="104" t="s">
        <v>1728</v>
      </c>
      <c r="D583" s="100" t="s">
        <v>1726</v>
      </c>
      <c r="E583" s="49" t="s">
        <v>38</v>
      </c>
      <c r="F583" s="123" t="s">
        <v>417</v>
      </c>
      <c r="G583" s="100" t="s">
        <v>44</v>
      </c>
      <c r="H583" s="102">
        <v>3400894450634</v>
      </c>
      <c r="I583" s="98"/>
    </row>
    <row r="584" spans="1:9" ht="38.25" x14ac:dyDescent="0.25">
      <c r="A584" s="86" t="str">
        <f t="shared" si="9"/>
        <v>VARITECT CP 25 UI/ml, solution injectableNominativePrévention de la varicelle après un contact avec des malades, de préférence dans les 96 heures et dans un délai maximal de 10 jours après l’exposition, chez les sujets immunodéprimés</v>
      </c>
      <c r="B584" s="93" t="s">
        <v>1729</v>
      </c>
      <c r="C584" s="104" t="s">
        <v>1730</v>
      </c>
      <c r="D584" s="100" t="s">
        <v>1731</v>
      </c>
      <c r="E584" s="49" t="s">
        <v>38</v>
      </c>
      <c r="F584" s="118" t="s">
        <v>386</v>
      </c>
      <c r="G584" s="100" t="s">
        <v>44</v>
      </c>
      <c r="H584" s="102">
        <v>3400892996097</v>
      </c>
      <c r="I584" s="98"/>
    </row>
    <row r="585" spans="1:9" ht="51" x14ac:dyDescent="0.25">
      <c r="A585" s="86" t="str">
        <f t="shared" si="9"/>
        <v>VARITECT CP 25 UI/ml, solution injectableNominativePrévention de la varicelle après un contact avec des malades, de préférence dans les 96 heures et dans un délai maximal de 10 jours après l’exposition, chez les femmes enceintes séronégatives ou de statut sérologique inconnu</v>
      </c>
      <c r="B585" s="93" t="s">
        <v>1732</v>
      </c>
      <c r="C585" s="104" t="s">
        <v>1730</v>
      </c>
      <c r="D585" s="100" t="s">
        <v>1731</v>
      </c>
      <c r="E585" s="49" t="s">
        <v>38</v>
      </c>
      <c r="F585" s="118" t="s">
        <v>385</v>
      </c>
      <c r="G585" s="100" t="s">
        <v>44</v>
      </c>
      <c r="H585" s="102">
        <v>3400892996097</v>
      </c>
      <c r="I585" s="98"/>
    </row>
    <row r="586" spans="1:9" ht="38.25" x14ac:dyDescent="0.25">
      <c r="A586" s="86" t="str">
        <f t="shared" si="9"/>
        <v>VARITECT CP 25 UI/ml, solution injectableNominativePrévention de la varicelle après un contact avec des malades, de préférence dans les 96 heures et dans un délai maximal de 10 jours après l’exposition, chez les sujets immunodéprimés</v>
      </c>
      <c r="B586" s="93" t="s">
        <v>1729</v>
      </c>
      <c r="C586" s="104" t="s">
        <v>1730</v>
      </c>
      <c r="D586" s="100" t="s">
        <v>1731</v>
      </c>
      <c r="E586" s="49" t="s">
        <v>38</v>
      </c>
      <c r="F586" s="118" t="s">
        <v>386</v>
      </c>
      <c r="G586" s="100" t="s">
        <v>44</v>
      </c>
      <c r="H586" s="102">
        <v>3400893556672</v>
      </c>
      <c r="I586" s="98"/>
    </row>
    <row r="587" spans="1:9" ht="51" x14ac:dyDescent="0.25">
      <c r="A587" s="86" t="str">
        <f t="shared" si="9"/>
        <v>VARITECT CP 25 UI/ml, solution injectableNominativePrévention de la varicelle après un contact avec des malades, de préférence dans les 96 heures et dans un délai maximal de 10 jours après l’exposition, chez les femmes enceintes séronégatives ou de statut sérologique inconnu</v>
      </c>
      <c r="B587" s="93" t="s">
        <v>1732</v>
      </c>
      <c r="C587" s="104" t="s">
        <v>1730</v>
      </c>
      <c r="D587" s="100" t="s">
        <v>1731</v>
      </c>
      <c r="E587" s="49" t="s">
        <v>38</v>
      </c>
      <c r="F587" s="118" t="s">
        <v>385</v>
      </c>
      <c r="G587" s="100" t="s">
        <v>44</v>
      </c>
      <c r="H587" s="102">
        <v>3400893556672</v>
      </c>
      <c r="I587" s="98"/>
    </row>
    <row r="588" spans="1:9" ht="38.25" x14ac:dyDescent="0.25">
      <c r="A588" s="86" t="str">
        <f t="shared" si="9"/>
        <v>VARITECT CP 25 UI/ml, solution injectableNominativePrévention de la varicelle après un contact avec des malades, de préférence dans les 96 heures et dans un délai maximal de 10 jours après l’exposition, chez les sujets immunodéprimés</v>
      </c>
      <c r="B588" s="93" t="s">
        <v>1729</v>
      </c>
      <c r="C588" s="104" t="s">
        <v>1730</v>
      </c>
      <c r="D588" s="100" t="s">
        <v>1731</v>
      </c>
      <c r="E588" s="49" t="s">
        <v>38</v>
      </c>
      <c r="F588" s="118" t="s">
        <v>386</v>
      </c>
      <c r="G588" s="100" t="s">
        <v>44</v>
      </c>
      <c r="H588" s="102">
        <v>3400893556504</v>
      </c>
      <c r="I588" s="98"/>
    </row>
    <row r="589" spans="1:9" ht="51" x14ac:dyDescent="0.25">
      <c r="A589" s="86" t="str">
        <f t="shared" si="9"/>
        <v>VARITECT CP 25 UI/ml, solution injectableNominativePrévention de la varicelle après un contact avec des malades, de préférence dans les 96 heures et dans un délai maximal de 10 jours après l’exposition, chez les femmes enceintes séronégatives ou de statut sérologique inconnu</v>
      </c>
      <c r="B589" s="93" t="s">
        <v>1732</v>
      </c>
      <c r="C589" s="104" t="s">
        <v>1730</v>
      </c>
      <c r="D589" s="100" t="s">
        <v>1731</v>
      </c>
      <c r="E589" s="49" t="s">
        <v>38</v>
      </c>
      <c r="F589" s="118" t="s">
        <v>385</v>
      </c>
      <c r="G589" s="100" t="s">
        <v>44</v>
      </c>
      <c r="H589" s="102">
        <v>3400893556504</v>
      </c>
      <c r="I589" s="98"/>
    </row>
    <row r="590" spans="1:9" ht="38.25" x14ac:dyDescent="0.25">
      <c r="A590" s="86" t="str">
        <f t="shared" si="9"/>
        <v>VAXIGRIP HS, suspension injectableNominativeSans objet : ATUn</v>
      </c>
      <c r="B590" s="93" t="s">
        <v>1733</v>
      </c>
      <c r="C590" s="99" t="s">
        <v>1734</v>
      </c>
      <c r="D590" s="100" t="s">
        <v>1735</v>
      </c>
      <c r="E590" s="49" t="s">
        <v>38</v>
      </c>
      <c r="F590" s="100" t="s">
        <v>51</v>
      </c>
      <c r="G590" s="100" t="s">
        <v>44</v>
      </c>
      <c r="H590" s="102">
        <v>3400894235064</v>
      </c>
      <c r="I590" s="98"/>
    </row>
    <row r="591" spans="1:9" ht="51" x14ac:dyDescent="0.25">
      <c r="A591" s="86" t="str">
        <f t="shared" si="9"/>
        <v>VAXIGRIP TETRA HS, suspension injectableNominativeSans objet : ATUn</v>
      </c>
      <c r="B591" s="93" t="s">
        <v>1736</v>
      </c>
      <c r="C591" s="99" t="s">
        <v>1737</v>
      </c>
      <c r="D591" s="100" t="s">
        <v>1738</v>
      </c>
      <c r="E591" s="49" t="s">
        <v>38</v>
      </c>
      <c r="F591" s="100" t="s">
        <v>51</v>
      </c>
      <c r="G591" s="100" t="s">
        <v>44</v>
      </c>
      <c r="H591" s="102">
        <v>3400894397205</v>
      </c>
      <c r="I591" s="98"/>
    </row>
    <row r="592" spans="1:9" ht="25.5" x14ac:dyDescent="0.25">
      <c r="A592" s="86" t="str">
        <f t="shared" si="9"/>
        <v>VEMLIDY® 25 mg, comprimé pelliculédispositif pèrenneSans objet : ATUn</v>
      </c>
      <c r="B592" s="93" t="s">
        <v>1739</v>
      </c>
      <c r="C592" s="104" t="s">
        <v>209</v>
      </c>
      <c r="D592" s="100" t="s">
        <v>1740</v>
      </c>
      <c r="E592" s="117" t="s">
        <v>25</v>
      </c>
      <c r="F592" s="101" t="s">
        <v>51</v>
      </c>
      <c r="G592" s="100" t="s">
        <v>44</v>
      </c>
      <c r="H592" s="102"/>
      <c r="I592" s="98"/>
    </row>
    <row r="593" spans="1:9" x14ac:dyDescent="0.25">
      <c r="A593" s="86" t="str">
        <f t="shared" si="9"/>
        <v>VENETOCLAX 10 mg, comprimé orodispersibleNominativeSans objet : ATUn</v>
      </c>
      <c r="B593" s="93" t="s">
        <v>1741</v>
      </c>
      <c r="C593" s="99" t="s">
        <v>1742</v>
      </c>
      <c r="D593" s="100" t="s">
        <v>1743</v>
      </c>
      <c r="E593" s="49" t="s">
        <v>38</v>
      </c>
      <c r="F593" s="100" t="s">
        <v>51</v>
      </c>
      <c r="G593" s="100" t="s">
        <v>44</v>
      </c>
      <c r="H593" s="102">
        <v>3400894494348</v>
      </c>
      <c r="I593" s="98"/>
    </row>
    <row r="594" spans="1:9" x14ac:dyDescent="0.25">
      <c r="A594" s="86" t="str">
        <f t="shared" si="9"/>
        <v>VENETOCLAX  25 mg, comprimé orodispersibleNominativeSans objet : ATUn</v>
      </c>
      <c r="B594" s="93" t="s">
        <v>1744</v>
      </c>
      <c r="C594" s="99" t="s">
        <v>1745</v>
      </c>
      <c r="D594" s="100" t="s">
        <v>1743</v>
      </c>
      <c r="E594" s="49" t="s">
        <v>38</v>
      </c>
      <c r="F594" s="100" t="s">
        <v>51</v>
      </c>
      <c r="G594" s="100" t="s">
        <v>44</v>
      </c>
      <c r="H594" s="102">
        <v>3400894494409</v>
      </c>
      <c r="I594" s="98"/>
    </row>
    <row r="595" spans="1:9" x14ac:dyDescent="0.25">
      <c r="A595" s="86" t="str">
        <f t="shared" si="9"/>
        <v>VENTOLIN 2 mg/5 ml, siropNominativeSans objet : ATUn</v>
      </c>
      <c r="B595" s="93" t="s">
        <v>1746</v>
      </c>
      <c r="C595" s="99" t="s">
        <v>1747</v>
      </c>
      <c r="D595" s="100" t="s">
        <v>1518</v>
      </c>
      <c r="E595" s="49" t="s">
        <v>38</v>
      </c>
      <c r="F595" s="100" t="s">
        <v>51</v>
      </c>
      <c r="G595" s="100" t="s">
        <v>44</v>
      </c>
      <c r="H595" s="102">
        <v>3400894229841</v>
      </c>
      <c r="I595" s="98"/>
    </row>
    <row r="596" spans="1:9" x14ac:dyDescent="0.25">
      <c r="A596" s="86" t="str">
        <f t="shared" si="9"/>
        <v>VERMOX 100 mg, compriméNominativeSans objet : ATUn</v>
      </c>
      <c r="B596" s="93" t="s">
        <v>1748</v>
      </c>
      <c r="C596" s="99" t="s">
        <v>1749</v>
      </c>
      <c r="D596" s="100" t="s">
        <v>1750</v>
      </c>
      <c r="E596" s="49" t="s">
        <v>38</v>
      </c>
      <c r="F596" s="101" t="s">
        <v>51</v>
      </c>
      <c r="G596" s="100" t="s">
        <v>44</v>
      </c>
      <c r="H596" s="102">
        <v>3400894168836</v>
      </c>
      <c r="I596" s="98"/>
    </row>
    <row r="597" spans="1:9" x14ac:dyDescent="0.25">
      <c r="A597" s="86" t="str">
        <f t="shared" si="9"/>
        <v>VERMOX 20 mg/ml suspension buvableNominativeSans objet : ATUn</v>
      </c>
      <c r="B597" s="93" t="s">
        <v>1751</v>
      </c>
      <c r="C597" s="99" t="s">
        <v>1752</v>
      </c>
      <c r="D597" s="100" t="s">
        <v>1750</v>
      </c>
      <c r="E597" s="49" t="s">
        <v>38</v>
      </c>
      <c r="F597" s="100" t="s">
        <v>51</v>
      </c>
      <c r="G597" s="100" t="s">
        <v>44</v>
      </c>
      <c r="H597" s="97">
        <v>3400894554523</v>
      </c>
      <c r="I597" s="98"/>
    </row>
    <row r="598" spans="1:9" x14ac:dyDescent="0.25">
      <c r="A598" s="86" t="str">
        <f t="shared" si="9"/>
        <v>VERMOX 500 mg, compriméNominativeSans objet : ATUn</v>
      </c>
      <c r="B598" s="93" t="s">
        <v>1753</v>
      </c>
      <c r="C598" s="99" t="s">
        <v>1754</v>
      </c>
      <c r="D598" s="100" t="s">
        <v>1750</v>
      </c>
      <c r="E598" s="49" t="s">
        <v>38</v>
      </c>
      <c r="F598" s="101" t="s">
        <v>51</v>
      </c>
      <c r="G598" s="100" t="s">
        <v>44</v>
      </c>
      <c r="H598" s="102">
        <v>3400892994376</v>
      </c>
      <c r="I598" s="98"/>
    </row>
    <row r="599" spans="1:9" x14ac:dyDescent="0.25">
      <c r="A599" s="86" t="str">
        <f t="shared" si="9"/>
        <v>VIRAZOLE 100 mg/ml, solution à diluer pour perfusionNominativeOu Tachycardie supra ventriculaire</v>
      </c>
      <c r="B599" s="93" t="s">
        <v>1755</v>
      </c>
      <c r="C599" s="99" t="s">
        <v>1756</v>
      </c>
      <c r="D599" s="100" t="s">
        <v>1757</v>
      </c>
      <c r="E599" s="49" t="s">
        <v>38</v>
      </c>
      <c r="F599" s="123" t="s">
        <v>418</v>
      </c>
      <c r="G599" s="100" t="s">
        <v>44</v>
      </c>
      <c r="H599" s="102">
        <v>3400891724707</v>
      </c>
      <c r="I599" s="98"/>
    </row>
    <row r="600" spans="1:9" x14ac:dyDescent="0.25">
      <c r="A600" s="86" t="str">
        <f t="shared" si="9"/>
        <v>VISTOGARD 10g, granulésNominativeSans objet : ATUn</v>
      </c>
      <c r="B600" s="93" t="s">
        <v>1758</v>
      </c>
      <c r="C600" s="99" t="s">
        <v>1759</v>
      </c>
      <c r="D600" s="100" t="s">
        <v>1760</v>
      </c>
      <c r="E600" s="49" t="s">
        <v>38</v>
      </c>
      <c r="F600" s="100" t="s">
        <v>51</v>
      </c>
      <c r="G600" s="100" t="s">
        <v>44</v>
      </c>
      <c r="H600" s="102">
        <v>3400894284789</v>
      </c>
      <c r="I600" s="98"/>
    </row>
    <row r="601" spans="1:9" ht="63.75" x14ac:dyDescent="0.25">
      <c r="A601" s="86" t="str">
        <f t="shared" si="9"/>
        <v>VITAMINE E 100 mg/ml, suspension buvableNominativePrévention ou traitement du déficit en vitamine E,En cas de syndrome de malabsorption en lien notamment avec une cholestase, une insuffisance intestinale ou une insuffisance pancréatique incluant la mucoviscidose,Chez les patients ne pouvant avaler les formes solides de vitamine E.</v>
      </c>
      <c r="B601" s="93" t="s">
        <v>1761</v>
      </c>
      <c r="C601" s="99" t="s">
        <v>1762</v>
      </c>
      <c r="D601" s="100" t="s">
        <v>1763</v>
      </c>
      <c r="E601" s="49" t="s">
        <v>38</v>
      </c>
      <c r="F601" s="108" t="s">
        <v>1764</v>
      </c>
      <c r="G601" s="100" t="s">
        <v>44</v>
      </c>
      <c r="H601" s="102">
        <v>3400892935706</v>
      </c>
      <c r="I601" s="98"/>
    </row>
    <row r="602" spans="1:9" x14ac:dyDescent="0.25">
      <c r="A602" s="86" t="str">
        <f t="shared" si="9"/>
        <v>VITRAKVI® 100 mg, gélulesdispositif pèrenneSans objet : ATUn</v>
      </c>
      <c r="B602" s="93" t="s">
        <v>1765</v>
      </c>
      <c r="C602" s="99" t="s">
        <v>1766</v>
      </c>
      <c r="D602" s="100" t="s">
        <v>1002</v>
      </c>
      <c r="E602" s="117" t="s">
        <v>25</v>
      </c>
      <c r="F602" s="101" t="s">
        <v>51</v>
      </c>
      <c r="G602" s="100" t="s">
        <v>44</v>
      </c>
      <c r="H602" s="102"/>
      <c r="I602" s="98"/>
    </row>
    <row r="603" spans="1:9" ht="110.25" x14ac:dyDescent="0.25">
      <c r="A603" s="86" t="str">
        <f t="shared" si="9"/>
        <v>VITRAKVI® 100 mg, gélulesdispositif pèrenneen monothérapie dans le traitement des patients adultes et pédiatriques à partir d’un mois, atteints de tumeurs solides localement avancées ou métastatiques présentant une fusion NTRK (Neurotrophic Tyrosine Receptor Kinase ), réfractaires aux traitements standards ou en l’absence d’alternative thérapeutique appropriée.</v>
      </c>
      <c r="B603" s="93" t="s">
        <v>1767</v>
      </c>
      <c r="C603" s="99" t="s">
        <v>1766</v>
      </c>
      <c r="D603" s="100" t="s">
        <v>1002</v>
      </c>
      <c r="E603" s="117" t="s">
        <v>25</v>
      </c>
      <c r="F603" s="132" t="s">
        <v>1768</v>
      </c>
      <c r="G603" s="100" t="s">
        <v>211</v>
      </c>
      <c r="H603" s="102"/>
      <c r="I603" s="98"/>
    </row>
    <row r="604" spans="1:9" x14ac:dyDescent="0.25">
      <c r="A604" s="86" t="str">
        <f t="shared" si="9"/>
        <v>VITRAKVI® 20 mg/ml, solution buvabledispositif pèrenneSans objet : ATUn</v>
      </c>
      <c r="B604" s="93" t="s">
        <v>1769</v>
      </c>
      <c r="C604" s="99" t="s">
        <v>1770</v>
      </c>
      <c r="D604" s="100" t="s">
        <v>1002</v>
      </c>
      <c r="E604" s="117" t="s">
        <v>25</v>
      </c>
      <c r="F604" s="101" t="s">
        <v>51</v>
      </c>
      <c r="G604" s="100" t="s">
        <v>44</v>
      </c>
      <c r="H604" s="102"/>
      <c r="I604" s="98"/>
    </row>
    <row r="605" spans="1:9" ht="110.25" x14ac:dyDescent="0.25">
      <c r="A605" s="86" t="str">
        <f t="shared" si="9"/>
        <v>VITRAKVI® 20 mg/ml, solution buvabledispositif pèrenneen monothérapie dans le traitement des patients adultes et pédiatriques à partir d’un mois, atteints de tumeurs solides localement avancées ou métastatiques présentant une fusion NTRK (Neurotrophic Tyrosine Receptor Kinase ), réfractaires aux traitements standards ou en l’absence d’alternative thérapeutique appropriée.</v>
      </c>
      <c r="B605" s="93" t="s">
        <v>1771</v>
      </c>
      <c r="C605" s="99" t="s">
        <v>1770</v>
      </c>
      <c r="D605" s="100" t="s">
        <v>1002</v>
      </c>
      <c r="E605" s="117" t="s">
        <v>25</v>
      </c>
      <c r="F605" s="132" t="s">
        <v>1768</v>
      </c>
      <c r="G605" s="100" t="s">
        <v>211</v>
      </c>
      <c r="H605" s="102"/>
      <c r="I605" s="98"/>
    </row>
    <row r="606" spans="1:9" x14ac:dyDescent="0.25">
      <c r="A606" s="86" t="str">
        <f t="shared" si="9"/>
        <v>VITRAKVI® 25 mg, gélulesdispositif pèrenneSans objet : ATUn</v>
      </c>
      <c r="B606" s="93" t="s">
        <v>1772</v>
      </c>
      <c r="C606" s="103" t="s">
        <v>1773</v>
      </c>
      <c r="D606" s="100" t="s">
        <v>1002</v>
      </c>
      <c r="E606" s="117" t="s">
        <v>25</v>
      </c>
      <c r="F606" s="101" t="s">
        <v>51</v>
      </c>
      <c r="G606" s="100" t="s">
        <v>44</v>
      </c>
      <c r="H606" s="102"/>
      <c r="I606" s="98"/>
    </row>
    <row r="607" spans="1:9" ht="110.25" x14ac:dyDescent="0.25">
      <c r="A607" s="86" t="str">
        <f t="shared" si="9"/>
        <v>VITRAKVI® 25 mg, gélulesdispositif pèrenneen monothérapie dans le traitement des patients adultes et pédiatriques à partir d’un mois, atteints de tumeurs solides localement avancées ou métastatiques présentant une fusion NTRK (Neurotrophic Tyrosine Receptor Kinase ), réfractaires aux traitements standards ou en l’absence d’alternative thérapeutique appropriée.</v>
      </c>
      <c r="B607" s="93" t="s">
        <v>1774</v>
      </c>
      <c r="C607" s="99" t="s">
        <v>1773</v>
      </c>
      <c r="D607" s="100" t="s">
        <v>1002</v>
      </c>
      <c r="E607" s="117" t="s">
        <v>25</v>
      </c>
      <c r="F607" s="132" t="s">
        <v>1768</v>
      </c>
      <c r="G607" s="100" t="s">
        <v>211</v>
      </c>
      <c r="H607" s="102"/>
      <c r="I607" s="98"/>
    </row>
    <row r="608" spans="1:9" ht="51" x14ac:dyDescent="0.25">
      <c r="A608" s="86" t="str">
        <f t="shared" si="9"/>
        <v>VONVENDI 1300 UI, poudre et solvant pour solution injectableCohorteChez les adultes (âgés de 18 ans et plus) atteints de la maladie de von Willebrand (MvW), lorsque le traitement par la desmopressine (DDAVP) seule est inefficace ou contre-indiqué pour le traitement des hémorragies.</v>
      </c>
      <c r="B608" s="93" t="s">
        <v>1775</v>
      </c>
      <c r="C608" s="99" t="s">
        <v>1776</v>
      </c>
      <c r="D608" s="100" t="s">
        <v>1777</v>
      </c>
      <c r="E608" s="49" t="s">
        <v>35</v>
      </c>
      <c r="F608" s="100" t="s">
        <v>321</v>
      </c>
      <c r="G608" s="100" t="s">
        <v>320</v>
      </c>
      <c r="H608" s="102">
        <v>3400894408932</v>
      </c>
      <c r="I608" s="98"/>
    </row>
    <row r="609" spans="1:9" ht="51" x14ac:dyDescent="0.25">
      <c r="A609" s="86" t="str">
        <f t="shared" si="9"/>
        <v>VONVENDI 650 UI, poudre et solvant pour solution injectableCohorteChez les adultes (âgés de 18 ans et plus) atteints de la maladie de von Willebrand (MvW), lorsque le traitement par la desmopressine (DDAVP) seule est inefficace ou contre-indiqué pour le traitement des hémorragies.</v>
      </c>
      <c r="B609" s="93" t="s">
        <v>1778</v>
      </c>
      <c r="C609" s="99" t="s">
        <v>1779</v>
      </c>
      <c r="D609" s="100" t="s">
        <v>1777</v>
      </c>
      <c r="E609" s="49" t="s">
        <v>35</v>
      </c>
      <c r="F609" s="100" t="s">
        <v>321</v>
      </c>
      <c r="G609" s="100" t="s">
        <v>320</v>
      </c>
      <c r="H609" s="102">
        <v>3400894409014</v>
      </c>
      <c r="I609" s="98"/>
    </row>
    <row r="610" spans="1:9" ht="63.75" x14ac:dyDescent="0.25">
      <c r="A610" s="86" t="str">
        <f t="shared" si="9"/>
        <v>VORAXAZE 1000 UI, poudre pour solution pour perfusionNominativeIntoxication au méthotrexate, En cas de concentration plasmatiques en méthotrexate &gt; 1 micromole/ litre
Et  chez des patients dont l’élimination du méthotrexate est retardée du fait d’une insuffisance rénale (clairance &lt; 60 ml/min ou créatininémie &gt; 1.5 LSN).</v>
      </c>
      <c r="B610" s="93" t="s">
        <v>1780</v>
      </c>
      <c r="C610" s="104" t="s">
        <v>1781</v>
      </c>
      <c r="D610" s="100" t="s">
        <v>1782</v>
      </c>
      <c r="E610" s="49" t="s">
        <v>38</v>
      </c>
      <c r="F610" s="133" t="s">
        <v>1783</v>
      </c>
      <c r="G610" s="100" t="s">
        <v>44</v>
      </c>
      <c r="H610" s="102">
        <v>3400892992136</v>
      </c>
      <c r="I610" s="134" t="s">
        <v>512</v>
      </c>
    </row>
    <row r="611" spans="1:9" x14ac:dyDescent="0.25">
      <c r="A611" s="86" t="str">
        <f t="shared" si="9"/>
        <v>VOSAROXIN 10 mg/ml, solution injectableNominativeSans objet : ATUn</v>
      </c>
      <c r="B611" s="93" t="s">
        <v>1784</v>
      </c>
      <c r="C611" s="99" t="s">
        <v>1785</v>
      </c>
      <c r="D611" s="100" t="s">
        <v>1786</v>
      </c>
      <c r="E611" s="49" t="s">
        <v>38</v>
      </c>
      <c r="F611" s="100" t="s">
        <v>51</v>
      </c>
      <c r="G611" s="100" t="s">
        <v>44</v>
      </c>
      <c r="H611" s="102">
        <v>3400894319191</v>
      </c>
      <c r="I611" s="98"/>
    </row>
    <row r="612" spans="1:9" ht="38.25" x14ac:dyDescent="0.25">
      <c r="A612" s="86" t="str">
        <f t="shared" si="9"/>
        <v>VYXEOS® 44mg/100mg, poudre pour solution à diluer pour perfusiondispositif pèrenneSans objet : ATUn</v>
      </c>
      <c r="B612" s="93" t="s">
        <v>1787</v>
      </c>
      <c r="C612" s="104" t="s">
        <v>215</v>
      </c>
      <c r="D612" s="100" t="s">
        <v>1788</v>
      </c>
      <c r="E612" s="117" t="s">
        <v>25</v>
      </c>
      <c r="F612" s="101" t="s">
        <v>51</v>
      </c>
      <c r="G612" s="100" t="s">
        <v>44</v>
      </c>
      <c r="H612" s="102"/>
      <c r="I612" s="98"/>
    </row>
    <row r="613" spans="1:9" x14ac:dyDescent="0.25">
      <c r="A613" s="86" t="str">
        <f t="shared" si="9"/>
        <v>WAKIX® 18 mg, comprimés pelliculésdispositif pèrenneSans objet : ATUn</v>
      </c>
      <c r="B613" s="93" t="s">
        <v>1789</v>
      </c>
      <c r="C613" s="104" t="s">
        <v>1790</v>
      </c>
      <c r="D613" s="100" t="s">
        <v>1791</v>
      </c>
      <c r="E613" s="117" t="s">
        <v>25</v>
      </c>
      <c r="F613" s="101" t="s">
        <v>51</v>
      </c>
      <c r="G613" s="100" t="s">
        <v>44</v>
      </c>
      <c r="H613" s="102"/>
      <c r="I613" s="98"/>
    </row>
    <row r="614" spans="1:9" ht="25.5" x14ac:dyDescent="0.25">
      <c r="A614" s="86" t="str">
        <f t="shared" si="9"/>
        <v>WAKIX® 4,5 mg, comprimés pelliculés
dispositif pèrenneSans objet : ATUn</v>
      </c>
      <c r="B614" s="93" t="s">
        <v>1792</v>
      </c>
      <c r="C614" s="104" t="s">
        <v>219</v>
      </c>
      <c r="D614" s="100" t="s">
        <v>1793</v>
      </c>
      <c r="E614" s="117" t="s">
        <v>25</v>
      </c>
      <c r="F614" s="101" t="s">
        <v>51</v>
      </c>
      <c r="G614" s="100" t="s">
        <v>44</v>
      </c>
      <c r="H614" s="102"/>
      <c r="I614" s="98"/>
    </row>
    <row r="615" spans="1:9" x14ac:dyDescent="0.25">
      <c r="A615" s="86" t="str">
        <f t="shared" si="9"/>
        <v>WARFARIN SODIUM 1 mg/ml, suspension buvableNominativeSans objet : ATUn</v>
      </c>
      <c r="B615" s="93" t="s">
        <v>1794</v>
      </c>
      <c r="C615" s="99" t="s">
        <v>1795</v>
      </c>
      <c r="D615" s="100" t="s">
        <v>1796</v>
      </c>
      <c r="E615" s="49" t="s">
        <v>38</v>
      </c>
      <c r="F615" s="100" t="s">
        <v>51</v>
      </c>
      <c r="G615" s="100" t="s">
        <v>44</v>
      </c>
      <c r="H615" s="102">
        <v>3400894000723</v>
      </c>
      <c r="I615" s="98"/>
    </row>
    <row r="616" spans="1:9" ht="63.75" x14ac:dyDescent="0.25">
      <c r="A616" s="86" t="str">
        <f t="shared" si="9"/>
        <v xml:space="preserve">Waylivra 285 mg solution injectable en seringue préremplieCohorteEn complément d’un régime diététique chez les patients adultes atteints du Syndrome d’Hyperchylomicronémie Familial (SHCF) génétiquement confirmé et à risque élevé de pancréatite, chez qui la réponse au régime alimentaire et au traitement visant à réduire les triglycérides a été insuffisante.  </v>
      </c>
      <c r="B616" s="93" t="s">
        <v>1797</v>
      </c>
      <c r="C616" s="99" t="s">
        <v>1798</v>
      </c>
      <c r="D616" s="100" t="s">
        <v>1799</v>
      </c>
      <c r="E616" s="49" t="s">
        <v>35</v>
      </c>
      <c r="F616" s="100" t="s">
        <v>1800</v>
      </c>
      <c r="G616" s="100" t="s">
        <v>217</v>
      </c>
      <c r="H616" s="102" t="s">
        <v>1801</v>
      </c>
      <c r="I616" s="98"/>
    </row>
    <row r="617" spans="1:9" x14ac:dyDescent="0.25">
      <c r="A617" s="86" t="str">
        <f t="shared" si="9"/>
        <v>WAYLIVRA 300 mg, solution injectableNominativeSans objet : ATUn</v>
      </c>
      <c r="B617" s="93" t="s">
        <v>1802</v>
      </c>
      <c r="C617" s="99" t="s">
        <v>1803</v>
      </c>
      <c r="D617" s="100" t="s">
        <v>1804</v>
      </c>
      <c r="E617" s="49" t="s">
        <v>38</v>
      </c>
      <c r="F617" s="100" t="s">
        <v>51</v>
      </c>
      <c r="G617" s="100" t="s">
        <v>44</v>
      </c>
      <c r="H617" s="102">
        <v>3400894477488</v>
      </c>
      <c r="I617" s="98"/>
    </row>
    <row r="618" spans="1:9" ht="25.5" x14ac:dyDescent="0.25">
      <c r="A618" s="86" t="str">
        <f t="shared" si="9"/>
        <v>WAYLIVRA® 285 mg, solution injectable en seringue prérempliedispositif pèrenneSans objet : ATUn</v>
      </c>
      <c r="B618" s="93" t="s">
        <v>1805</v>
      </c>
      <c r="C618" s="121" t="s">
        <v>1806</v>
      </c>
      <c r="D618" s="100" t="s">
        <v>1807</v>
      </c>
      <c r="E618" s="117" t="s">
        <v>25</v>
      </c>
      <c r="F618" s="101" t="s">
        <v>51</v>
      </c>
      <c r="G618" s="100" t="s">
        <v>44</v>
      </c>
      <c r="H618" s="102"/>
      <c r="I618" s="98"/>
    </row>
    <row r="619" spans="1:9" ht="63.75" x14ac:dyDescent="0.25">
      <c r="A619" s="86" t="str">
        <f t="shared" si="9"/>
        <v>WAYLIVRA® 285 mg, solution injectable en seringue prérempliedispositif pèrenneEn complément d’un régime diététique chez les patients adultes atteints du Syndrome d’Hyperchylomicronémie Familial (SHCF) génétiquement confirmé et à risque élevé de pancréatite, chez qui la réponse au régime alimentaire et au traitement visant à réduire les triglycérides a été insuffisante</v>
      </c>
      <c r="B619" s="93" t="s">
        <v>1808</v>
      </c>
      <c r="C619" s="121" t="s">
        <v>1806</v>
      </c>
      <c r="D619" s="100" t="s">
        <v>1807</v>
      </c>
      <c r="E619" s="117" t="s">
        <v>25</v>
      </c>
      <c r="F619" s="128" t="s">
        <v>218</v>
      </c>
      <c r="G619" s="100" t="s">
        <v>217</v>
      </c>
      <c r="H619" s="102"/>
      <c r="I619" s="98"/>
    </row>
    <row r="620" spans="1:9" x14ac:dyDescent="0.25">
      <c r="A620" s="86" t="str">
        <f t="shared" si="9"/>
        <v>XENTUZUMAB 10 mg/ml, solution pour perfusionNominativeSans objet : ATUn</v>
      </c>
      <c r="B620" s="93" t="s">
        <v>1809</v>
      </c>
      <c r="C620" s="99" t="s">
        <v>1810</v>
      </c>
      <c r="D620" s="100" t="s">
        <v>1811</v>
      </c>
      <c r="E620" s="49" t="s">
        <v>38</v>
      </c>
      <c r="F620" s="100" t="s">
        <v>51</v>
      </c>
      <c r="G620" s="100" t="s">
        <v>44</v>
      </c>
      <c r="H620" s="97">
        <v>3400894554691</v>
      </c>
      <c r="I620" s="98"/>
    </row>
    <row r="621" spans="1:9" ht="38.25" x14ac:dyDescent="0.25">
      <c r="A621" s="86" t="str">
        <f t="shared" si="9"/>
        <v>XEPIN 5%, crème
NominativePrurit cicatriciel du brûlé,En cas d’ échec de l’association d'antiprurigineux incluant un agent d’action centrale (gabapentine) et un agent d’action périphérique.</v>
      </c>
      <c r="B621" s="93" t="s">
        <v>1812</v>
      </c>
      <c r="C621" s="99" t="s">
        <v>1813</v>
      </c>
      <c r="D621" s="100" t="s">
        <v>1814</v>
      </c>
      <c r="E621" s="49" t="s">
        <v>38</v>
      </c>
      <c r="F621" s="105" t="s">
        <v>388</v>
      </c>
      <c r="G621" s="100" t="s">
        <v>44</v>
      </c>
      <c r="H621" s="102">
        <v>3400894077664</v>
      </c>
      <c r="I621" s="98"/>
    </row>
    <row r="622" spans="1:9" x14ac:dyDescent="0.25">
      <c r="A622" s="86" t="str">
        <f t="shared" si="9"/>
        <v>XIIDRA 50 mg/mL, collyre en solutionNominativeSans objet : ATUn</v>
      </c>
      <c r="B622" s="93" t="s">
        <v>1815</v>
      </c>
      <c r="C622" s="99" t="s">
        <v>1816</v>
      </c>
      <c r="D622" s="100" t="s">
        <v>1817</v>
      </c>
      <c r="E622" s="49" t="s">
        <v>38</v>
      </c>
      <c r="F622" s="101" t="s">
        <v>51</v>
      </c>
      <c r="G622" s="100" t="s">
        <v>44</v>
      </c>
      <c r="H622" s="102">
        <v>3400894442998</v>
      </c>
      <c r="I622" s="98"/>
    </row>
    <row r="623" spans="1:9" ht="63.75" x14ac:dyDescent="0.25">
      <c r="A623" s="86" t="str">
        <f t="shared" si="9"/>
        <v>XOSPATA® 40 mg comprimé pelliculé
dispositif pèrenneGilteritinib est indiqué chez les adultes présentant une leucémie aiguë myéloïde (LAM) en rechute à partir de la 3ème ligne, ou à partir de la 2ème ligne chez les adultes non éligibles à une chimiothérapie intensive de rattrapage, ou réfractaire, porteurs d’une mutation du gène FLT3</v>
      </c>
      <c r="B623" s="93" t="s">
        <v>1818</v>
      </c>
      <c r="C623" s="99" t="s">
        <v>221</v>
      </c>
      <c r="D623" s="100" t="s">
        <v>1819</v>
      </c>
      <c r="E623" s="117" t="s">
        <v>25</v>
      </c>
      <c r="F623" s="101" t="s">
        <v>223</v>
      </c>
      <c r="G623" s="100" t="s">
        <v>222</v>
      </c>
      <c r="H623" s="102"/>
      <c r="I623" s="98"/>
    </row>
    <row r="624" spans="1:9" ht="25.5" x14ac:dyDescent="0.25">
      <c r="A624" s="86" t="str">
        <f t="shared" si="9"/>
        <v>XOSPATA® 40 mg comprimé pelliculé
dispositif pèrenneSans objet : ATUn</v>
      </c>
      <c r="B624" s="93" t="s">
        <v>1820</v>
      </c>
      <c r="C624" s="99" t="s">
        <v>221</v>
      </c>
      <c r="D624" s="100" t="s">
        <v>1819</v>
      </c>
      <c r="E624" s="117" t="s">
        <v>25</v>
      </c>
      <c r="F624" s="101" t="s">
        <v>51</v>
      </c>
      <c r="G624" s="100" t="s">
        <v>44</v>
      </c>
      <c r="H624" s="102"/>
      <c r="I624" s="98"/>
    </row>
    <row r="625" spans="1:9" ht="25.5" x14ac:dyDescent="0.25">
      <c r="A625" s="86" t="str">
        <f t="shared" si="9"/>
        <v>YESCARTA®, 0,4 – 2 x 108 cellules dispersion pour perfusion.dispositif pèrenneSans objet : ATUn</v>
      </c>
      <c r="B625" s="93" t="s">
        <v>1821</v>
      </c>
      <c r="C625" s="99" t="s">
        <v>224</v>
      </c>
      <c r="D625" s="100" t="s">
        <v>1822</v>
      </c>
      <c r="E625" s="117" t="s">
        <v>25</v>
      </c>
      <c r="F625" s="101" t="s">
        <v>51</v>
      </c>
      <c r="G625" s="100" t="s">
        <v>44</v>
      </c>
      <c r="H625" s="102"/>
      <c r="I625" s="98"/>
    </row>
    <row r="626" spans="1:9" x14ac:dyDescent="0.25">
      <c r="A626" s="86" t="str">
        <f t="shared" si="9"/>
        <v>ZANAMIVIR 10 mg/ml, solution à diluer pour perfusionNominativeSans objet : ATUn</v>
      </c>
      <c r="B626" s="93" t="s">
        <v>1823</v>
      </c>
      <c r="C626" s="99" t="s">
        <v>1824</v>
      </c>
      <c r="D626" s="100" t="s">
        <v>1825</v>
      </c>
      <c r="E626" s="49" t="s">
        <v>38</v>
      </c>
      <c r="F626" s="100" t="s">
        <v>51</v>
      </c>
      <c r="G626" s="100" t="s">
        <v>44</v>
      </c>
      <c r="H626" s="102">
        <v>3400893551769</v>
      </c>
      <c r="I626" s="98"/>
    </row>
    <row r="627" spans="1:9" ht="25.5" x14ac:dyDescent="0.25">
      <c r="A627" s="86" t="str">
        <f t="shared" si="9"/>
        <v>ZEJULA® 100 mg, gélulesdispositif pèrenneSans objet : ATUn</v>
      </c>
      <c r="B627" s="93" t="s">
        <v>1826</v>
      </c>
      <c r="C627" s="104" t="s">
        <v>225</v>
      </c>
      <c r="D627" s="100" t="s">
        <v>1827</v>
      </c>
      <c r="E627" s="117" t="s">
        <v>25</v>
      </c>
      <c r="F627" s="101" t="s">
        <v>51</v>
      </c>
      <c r="G627" s="100" t="s">
        <v>44</v>
      </c>
      <c r="H627" s="102"/>
      <c r="I627" s="98"/>
    </row>
    <row r="628" spans="1:9" ht="38.25" x14ac:dyDescent="0.25">
      <c r="A628" s="86" t="str">
        <f t="shared" si="9"/>
        <v>ZELDOX 20 mg, géluleNominativeSans objet : ATUn</v>
      </c>
      <c r="B628" s="93" t="s">
        <v>1828</v>
      </c>
      <c r="C628" s="99" t="s">
        <v>1829</v>
      </c>
      <c r="D628" s="100" t="s">
        <v>1830</v>
      </c>
      <c r="E628" s="49" t="s">
        <v>38</v>
      </c>
      <c r="F628" s="100" t="s">
        <v>51</v>
      </c>
      <c r="G628" s="100" t="s">
        <v>44</v>
      </c>
      <c r="H628" s="102">
        <v>3400893557624</v>
      </c>
      <c r="I628" s="98"/>
    </row>
    <row r="629" spans="1:9" ht="38.25" x14ac:dyDescent="0.25">
      <c r="A629" s="86" t="str">
        <f t="shared" si="9"/>
        <v>ZELDOX 40 mg, géluleNominativeSans objet : ATUn</v>
      </c>
      <c r="B629" s="93" t="s">
        <v>1831</v>
      </c>
      <c r="C629" s="99" t="s">
        <v>1832</v>
      </c>
      <c r="D629" s="100" t="s">
        <v>1830</v>
      </c>
      <c r="E629" s="49" t="s">
        <v>38</v>
      </c>
      <c r="F629" s="100" t="s">
        <v>51</v>
      </c>
      <c r="G629" s="100" t="s">
        <v>44</v>
      </c>
      <c r="H629" s="102">
        <v>3400893557792</v>
      </c>
      <c r="I629" s="98"/>
    </row>
    <row r="630" spans="1:9" ht="38.25" x14ac:dyDescent="0.25">
      <c r="A630" s="86" t="str">
        <f t="shared" si="9"/>
        <v>ZELDOX 60 mg, géluleNominativeSans objet : ATUn</v>
      </c>
      <c r="B630" s="93" t="s">
        <v>1833</v>
      </c>
      <c r="C630" s="99" t="s">
        <v>1834</v>
      </c>
      <c r="D630" s="100" t="s">
        <v>1830</v>
      </c>
      <c r="E630" s="49" t="s">
        <v>38</v>
      </c>
      <c r="F630" s="100" t="s">
        <v>51</v>
      </c>
      <c r="G630" s="100" t="s">
        <v>44</v>
      </c>
      <c r="H630" s="102">
        <v>3400893002872</v>
      </c>
      <c r="I630" s="98"/>
    </row>
    <row r="631" spans="1:9" ht="25.5" x14ac:dyDescent="0.25">
      <c r="A631" s="86" t="str">
        <f t="shared" si="9"/>
        <v>ZITHROMAX 500 mg, poudre pour solution pour perfusionNominativeSans objet : ATUn</v>
      </c>
      <c r="B631" s="93" t="s">
        <v>1835</v>
      </c>
      <c r="C631" s="99" t="s">
        <v>1836</v>
      </c>
      <c r="D631" s="100" t="s">
        <v>1837</v>
      </c>
      <c r="E631" s="49" t="s">
        <v>38</v>
      </c>
      <c r="F631" s="101" t="s">
        <v>51</v>
      </c>
      <c r="G631" s="100" t="s">
        <v>44</v>
      </c>
      <c r="H631" s="102">
        <v>3400893834800</v>
      </c>
      <c r="I631" s="98"/>
    </row>
    <row r="632" spans="1:9" ht="25.5" x14ac:dyDescent="0.25">
      <c r="A632" s="86" t="str">
        <f t="shared" si="9"/>
        <v>ZOLGENSMA 2*1013, solution pour perfusionNominativeSans objet : ATUn</v>
      </c>
      <c r="B632" s="93" t="s">
        <v>1838</v>
      </c>
      <c r="C632" s="99" t="s">
        <v>1839</v>
      </c>
      <c r="D632" s="100" t="s">
        <v>1840</v>
      </c>
      <c r="E632" s="49" t="s">
        <v>38</v>
      </c>
      <c r="F632" s="100" t="s">
        <v>51</v>
      </c>
      <c r="G632" s="100" t="s">
        <v>44</v>
      </c>
      <c r="H632" s="102">
        <v>3400894504207</v>
      </c>
      <c r="I632" s="98"/>
    </row>
    <row r="633" spans="1:9" ht="25.5" x14ac:dyDescent="0.25">
      <c r="A633" s="86" t="str">
        <f t="shared" si="9"/>
        <v>ZOLGENSMA 2*1013, solution pour perfusionNominativeSans objet : ATUn</v>
      </c>
      <c r="B633" s="93" t="s">
        <v>1838</v>
      </c>
      <c r="C633" s="99" t="s">
        <v>1839</v>
      </c>
      <c r="D633" s="100" t="s">
        <v>1840</v>
      </c>
      <c r="E633" s="49" t="s">
        <v>38</v>
      </c>
      <c r="F633" s="100" t="s">
        <v>51</v>
      </c>
      <c r="G633" s="100" t="s">
        <v>44</v>
      </c>
      <c r="H633" s="102">
        <v>3400894504375</v>
      </c>
      <c r="I633" s="98"/>
    </row>
    <row r="634" spans="1:9" ht="25.5" x14ac:dyDescent="0.25">
      <c r="A634" s="86" t="str">
        <f t="shared" si="9"/>
        <v>ZOLGENSMA 2*1013, solution pour perfusionNominativeSans objet : ATUn</v>
      </c>
      <c r="B634" s="93" t="s">
        <v>1838</v>
      </c>
      <c r="C634" s="99" t="s">
        <v>1839</v>
      </c>
      <c r="D634" s="100" t="s">
        <v>1840</v>
      </c>
      <c r="E634" s="49" t="s">
        <v>38</v>
      </c>
      <c r="F634" s="100" t="s">
        <v>51</v>
      </c>
      <c r="G634" s="100" t="s">
        <v>44</v>
      </c>
      <c r="H634" s="102">
        <v>3400894504436</v>
      </c>
      <c r="I634" s="98"/>
    </row>
    <row r="635" spans="1:9" ht="25.5" x14ac:dyDescent="0.25">
      <c r="A635" s="86" t="str">
        <f t="shared" si="9"/>
        <v>ZOLGENSMA 2*1013, solution pour perfusionNominativeSans objet : ATUn</v>
      </c>
      <c r="B635" s="93" t="s">
        <v>1838</v>
      </c>
      <c r="C635" s="99" t="s">
        <v>1839</v>
      </c>
      <c r="D635" s="100" t="s">
        <v>1840</v>
      </c>
      <c r="E635" s="49" t="s">
        <v>38</v>
      </c>
      <c r="F635" s="100" t="s">
        <v>51</v>
      </c>
      <c r="G635" s="100" t="s">
        <v>44</v>
      </c>
      <c r="H635" s="102">
        <v>3400894504665</v>
      </c>
      <c r="I635" s="98"/>
    </row>
    <row r="636" spans="1:9" ht="25.5" x14ac:dyDescent="0.25">
      <c r="A636" s="86" t="str">
        <f t="shared" si="9"/>
        <v>ZOLGENSMA 2*1013, solution pour perfusionNominativeSans objet : ATUn</v>
      </c>
      <c r="B636" s="93" t="s">
        <v>1838</v>
      </c>
      <c r="C636" s="99" t="s">
        <v>1839</v>
      </c>
      <c r="D636" s="100" t="s">
        <v>1840</v>
      </c>
      <c r="E636" s="49" t="s">
        <v>38</v>
      </c>
      <c r="F636" s="100" t="s">
        <v>51</v>
      </c>
      <c r="G636" s="100" t="s">
        <v>44</v>
      </c>
      <c r="H636" s="102">
        <v>3400894504726</v>
      </c>
      <c r="I636" s="98"/>
    </row>
    <row r="637" spans="1:9" ht="25.5" x14ac:dyDescent="0.25">
      <c r="A637" s="86" t="str">
        <f t="shared" si="9"/>
        <v>ZOLGENSMA 2*1013, solution pour perfusionNominativeSans objet : ATUn</v>
      </c>
      <c r="B637" s="93" t="s">
        <v>1838</v>
      </c>
      <c r="C637" s="99" t="s">
        <v>1839</v>
      </c>
      <c r="D637" s="100" t="s">
        <v>1840</v>
      </c>
      <c r="E637" s="49" t="s">
        <v>38</v>
      </c>
      <c r="F637" s="100" t="s">
        <v>51</v>
      </c>
      <c r="G637" s="100" t="s">
        <v>44</v>
      </c>
      <c r="H637" s="102">
        <v>3400894504894</v>
      </c>
      <c r="I637" s="98"/>
    </row>
    <row r="638" spans="1:9" ht="25.5" x14ac:dyDescent="0.25">
      <c r="A638" s="86" t="str">
        <f t="shared" si="9"/>
        <v>ZOLGENSMA 2*1013, solution pour perfusionNominativeSans objet : ATUn</v>
      </c>
      <c r="B638" s="93" t="s">
        <v>1838</v>
      </c>
      <c r="C638" s="99" t="s">
        <v>1839</v>
      </c>
      <c r="D638" s="100" t="s">
        <v>1840</v>
      </c>
      <c r="E638" s="49" t="s">
        <v>38</v>
      </c>
      <c r="F638" s="100" t="s">
        <v>51</v>
      </c>
      <c r="G638" s="100" t="s">
        <v>44</v>
      </c>
      <c r="H638" s="102">
        <v>3400894504955</v>
      </c>
      <c r="I638" s="98"/>
    </row>
    <row r="639" spans="1:9" ht="25.5" x14ac:dyDescent="0.25">
      <c r="A639" s="86" t="str">
        <f t="shared" si="9"/>
        <v>ZOLGENSMA 2*1013, solution pour perfusionNominativeSans objet : ATUn</v>
      </c>
      <c r="B639" s="93" t="s">
        <v>1838</v>
      </c>
      <c r="C639" s="99" t="s">
        <v>1839</v>
      </c>
      <c r="D639" s="100" t="s">
        <v>1840</v>
      </c>
      <c r="E639" s="49" t="s">
        <v>38</v>
      </c>
      <c r="F639" s="100" t="s">
        <v>51</v>
      </c>
      <c r="G639" s="100" t="s">
        <v>44</v>
      </c>
      <c r="H639" s="102">
        <v>3400894505037</v>
      </c>
      <c r="I639" s="98"/>
    </row>
    <row r="640" spans="1:9" ht="25.5" x14ac:dyDescent="0.25">
      <c r="A640" s="86" t="str">
        <f t="shared" si="9"/>
        <v>ZOLGENSMA 2*1013, solution pour perfusionNominativeSans objet : ATUn</v>
      </c>
      <c r="B640" s="93" t="s">
        <v>1838</v>
      </c>
      <c r="C640" s="99" t="s">
        <v>1839</v>
      </c>
      <c r="D640" s="100" t="s">
        <v>1840</v>
      </c>
      <c r="E640" s="49" t="s">
        <v>38</v>
      </c>
      <c r="F640" s="100" t="s">
        <v>51</v>
      </c>
      <c r="G640" s="100" t="s">
        <v>44</v>
      </c>
      <c r="H640" s="102">
        <v>3400894500704</v>
      </c>
      <c r="I640" s="98"/>
    </row>
    <row r="641" spans="1:9" ht="25.5" x14ac:dyDescent="0.25">
      <c r="A641" s="86" t="str">
        <f t="shared" si="9"/>
        <v>ZOLGENSMA 2*1013, solution pour perfusionNominativeSans objet : ATUn</v>
      </c>
      <c r="B641" s="93" t="s">
        <v>1838</v>
      </c>
      <c r="C641" s="99" t="s">
        <v>1839</v>
      </c>
      <c r="D641" s="100" t="s">
        <v>1840</v>
      </c>
      <c r="E641" s="49" t="s">
        <v>38</v>
      </c>
      <c r="F641" s="100" t="s">
        <v>51</v>
      </c>
      <c r="G641" s="100" t="s">
        <v>44</v>
      </c>
      <c r="H641" s="102">
        <v>3400894505266</v>
      </c>
      <c r="I641" s="98"/>
    </row>
    <row r="642" spans="1:9" ht="25.5" x14ac:dyDescent="0.25">
      <c r="A642" s="86" t="str">
        <f t="shared" si="9"/>
        <v>ZOLGENSMA 2*1013, solution pour perfusionNominativeSans objet : ATUn</v>
      </c>
      <c r="B642" s="93" t="s">
        <v>1838</v>
      </c>
      <c r="C642" s="99" t="s">
        <v>1839</v>
      </c>
      <c r="D642" s="100" t="s">
        <v>1840</v>
      </c>
      <c r="E642" s="49" t="s">
        <v>38</v>
      </c>
      <c r="F642" s="100" t="s">
        <v>51</v>
      </c>
      <c r="G642" s="100" t="s">
        <v>44</v>
      </c>
      <c r="H642" s="102">
        <v>3400894505327</v>
      </c>
      <c r="I642" s="98"/>
    </row>
    <row r="643" spans="1:9" ht="25.5" x14ac:dyDescent="0.25">
      <c r="A643" s="86" t="str">
        <f t="shared" ref="A643:A652" si="10">CONCATENATE(C643,E643,F643)</f>
        <v>ZOLGENSMA 2*1013, solution pour perfusionNominativeSans objet : ATUn</v>
      </c>
      <c r="B643" s="93" t="s">
        <v>1838</v>
      </c>
      <c r="C643" s="99" t="s">
        <v>1839</v>
      </c>
      <c r="D643" s="100" t="s">
        <v>1840</v>
      </c>
      <c r="E643" s="49" t="s">
        <v>38</v>
      </c>
      <c r="F643" s="100" t="s">
        <v>51</v>
      </c>
      <c r="G643" s="100" t="s">
        <v>44</v>
      </c>
      <c r="H643" s="102">
        <v>3400894505495</v>
      </c>
      <c r="I643" s="98"/>
    </row>
    <row r="644" spans="1:9" x14ac:dyDescent="0.25">
      <c r="A644" s="86" t="str">
        <f t="shared" si="10"/>
        <v>ZOLINZA 100 mg, géluleNominativeSans objet : ATUn</v>
      </c>
      <c r="B644" s="93" t="s">
        <v>1841</v>
      </c>
      <c r="C644" s="99" t="s">
        <v>1842</v>
      </c>
      <c r="D644" s="100" t="s">
        <v>1843</v>
      </c>
      <c r="E644" s="49" t="s">
        <v>38</v>
      </c>
      <c r="F644" s="100" t="s">
        <v>51</v>
      </c>
      <c r="G644" s="100" t="s">
        <v>44</v>
      </c>
      <c r="H644" s="102">
        <v>3400893012468</v>
      </c>
      <c r="I644" s="98"/>
    </row>
    <row r="645" spans="1:9" ht="25.5" x14ac:dyDescent="0.25">
      <c r="A645" s="86" t="str">
        <f t="shared" si="10"/>
        <v>ZOSTRIX 0,025%, crèmeNominativeDouleurs neuropathiques centrales,Après utilisation de tous les traitements y compris Qutenza (sauf si proche muqueuse ou tête).</v>
      </c>
      <c r="B645" s="93" t="s">
        <v>1844</v>
      </c>
      <c r="C645" s="104" t="s">
        <v>37</v>
      </c>
      <c r="D645" s="100" t="s">
        <v>1845</v>
      </c>
      <c r="E645" s="49" t="s">
        <v>38</v>
      </c>
      <c r="F645" s="105" t="s">
        <v>39</v>
      </c>
      <c r="G645" s="100" t="s">
        <v>44</v>
      </c>
      <c r="H645" s="102">
        <v>3400892970134</v>
      </c>
      <c r="I645" s="98"/>
    </row>
    <row r="646" spans="1:9" ht="25.5" x14ac:dyDescent="0.25">
      <c r="A646" s="86" t="str">
        <f t="shared" si="10"/>
        <v>ZOSTRIX 0,033%, crèmeNominativeDouleurs neuropathiques centrales,Après utilisation de tous les traitements y compris Qutenza (sauf si proche muqueuse ou tête).</v>
      </c>
      <c r="B646" s="93" t="s">
        <v>1846</v>
      </c>
      <c r="C646" s="104" t="s">
        <v>1847</v>
      </c>
      <c r="D646" s="100" t="s">
        <v>1845</v>
      </c>
      <c r="E646" s="49" t="s">
        <v>38</v>
      </c>
      <c r="F646" s="105" t="s">
        <v>39</v>
      </c>
      <c r="G646" s="100" t="s">
        <v>44</v>
      </c>
      <c r="H646" s="102">
        <v>3400894284840</v>
      </c>
      <c r="I646" s="98"/>
    </row>
    <row r="647" spans="1:9" ht="25.5" x14ac:dyDescent="0.25">
      <c r="A647" s="86" t="str">
        <f t="shared" si="10"/>
        <v>ZOSTRIX 0,1%, crèmeNominativeDouleurs neuropathiques centrales,Après utilisation de tous les traitements y compris Qutenza (sauf si proche muqueuse ou tête).</v>
      </c>
      <c r="B647" s="93" t="s">
        <v>1848</v>
      </c>
      <c r="C647" s="104" t="s">
        <v>1849</v>
      </c>
      <c r="D647" s="100" t="s">
        <v>1845</v>
      </c>
      <c r="E647" s="49" t="s">
        <v>38</v>
      </c>
      <c r="F647" s="105" t="s">
        <v>39</v>
      </c>
      <c r="G647" s="100" t="s">
        <v>44</v>
      </c>
      <c r="H647" s="102">
        <v>3400894321262</v>
      </c>
      <c r="I647" s="98"/>
    </row>
    <row r="648" spans="1:9" ht="25.5" x14ac:dyDescent="0.25">
      <c r="A648" s="86" t="str">
        <f t="shared" si="10"/>
        <v>ZOSTRIX HP 0,075%, crèmeNominativeDouleurs neuropathiques centrales,Après utilisation de tous les traitements y compris Qutenza (sauf si proche muqueuse ou tête).</v>
      </c>
      <c r="B648" s="93" t="s">
        <v>1850</v>
      </c>
      <c r="C648" s="104" t="s">
        <v>1851</v>
      </c>
      <c r="D648" s="100" t="s">
        <v>1845</v>
      </c>
      <c r="E648" s="49" t="s">
        <v>38</v>
      </c>
      <c r="F648" s="105" t="s">
        <v>39</v>
      </c>
      <c r="G648" s="100" t="s">
        <v>44</v>
      </c>
      <c r="H648" s="102">
        <v>3400892970073</v>
      </c>
      <c r="I648" s="98"/>
    </row>
    <row r="649" spans="1:9" x14ac:dyDescent="0.25">
      <c r="A649" s="86" t="str">
        <f t="shared" si="10"/>
        <v>ZYDELIG® 100 mg comprimés pelliculésdispositif pèrenneSans objet : ATUn</v>
      </c>
      <c r="B649" s="93" t="s">
        <v>1852</v>
      </c>
      <c r="C649" s="104" t="s">
        <v>226</v>
      </c>
      <c r="D649" s="100" t="s">
        <v>1853</v>
      </c>
      <c r="E649" s="117" t="s">
        <v>25</v>
      </c>
      <c r="F649" s="101" t="s">
        <v>51</v>
      </c>
      <c r="G649" s="100" t="s">
        <v>44</v>
      </c>
      <c r="H649" s="102"/>
      <c r="I649" s="98"/>
    </row>
    <row r="650" spans="1:9" x14ac:dyDescent="0.25">
      <c r="A650" s="86" t="str">
        <f t="shared" si="10"/>
        <v>ZYDELIG® 150 mg comprimés pelliculésdispositif pèrenneSans objet : ATUn</v>
      </c>
      <c r="B650" s="93" t="s">
        <v>1854</v>
      </c>
      <c r="C650" s="104" t="s">
        <v>227</v>
      </c>
      <c r="D650" s="100" t="s">
        <v>1853</v>
      </c>
      <c r="E650" s="117" t="s">
        <v>25</v>
      </c>
      <c r="F650" s="101" t="s">
        <v>51</v>
      </c>
      <c r="G650" s="100" t="s">
        <v>44</v>
      </c>
      <c r="H650" s="102"/>
      <c r="I650" s="98"/>
    </row>
    <row r="651" spans="1:9" x14ac:dyDescent="0.25">
      <c r="A651" s="86" t="str">
        <f t="shared" si="10"/>
        <v>ZYFLO 600 mg, comprimé pelliculéNominativeSans objet : ATUn</v>
      </c>
      <c r="B651" s="93" t="s">
        <v>1855</v>
      </c>
      <c r="C651" s="99" t="s">
        <v>1856</v>
      </c>
      <c r="D651" s="100" t="s">
        <v>1857</v>
      </c>
      <c r="E651" s="49" t="s">
        <v>38</v>
      </c>
      <c r="F651" s="100" t="s">
        <v>51</v>
      </c>
      <c r="G651" s="100" t="s">
        <v>44</v>
      </c>
      <c r="H651" s="102">
        <v>3400892993256</v>
      </c>
      <c r="I651" s="98"/>
    </row>
    <row r="652" spans="1:9" x14ac:dyDescent="0.25">
      <c r="A652" s="86" t="str">
        <f t="shared" si="10"/>
        <v>ZYFLO CR 600 mg, comprimé à libération prolongéeNominativeSans objet : ATUn</v>
      </c>
      <c r="B652" s="93" t="s">
        <v>1858</v>
      </c>
      <c r="C652" s="99" t="s">
        <v>1859</v>
      </c>
      <c r="D652" s="100" t="s">
        <v>1857</v>
      </c>
      <c r="E652" s="49" t="s">
        <v>38</v>
      </c>
      <c r="F652" s="100" t="s">
        <v>51</v>
      </c>
      <c r="G652" s="100" t="s">
        <v>44</v>
      </c>
      <c r="H652" s="102">
        <v>3400893823972</v>
      </c>
      <c r="I652" s="98"/>
    </row>
    <row r="653" spans="1:9" ht="30" x14ac:dyDescent="0.25">
      <c r="B653" s="135" t="str">
        <f>CONCATENATE(C653,E653,F653)</f>
        <v>Molecule testdispositif pèrenneindication test 1</v>
      </c>
      <c r="C653" s="136" t="s">
        <v>33</v>
      </c>
      <c r="D653" s="136" t="s">
        <v>1860</v>
      </c>
      <c r="E653" s="137" t="s">
        <v>25</v>
      </c>
      <c r="F653" s="100" t="s">
        <v>34</v>
      </c>
      <c r="G653" s="136" t="s">
        <v>1861</v>
      </c>
    </row>
    <row r="654" spans="1:9" x14ac:dyDescent="0.25">
      <c r="B654" s="138" t="str">
        <f>CONCATENATE(C654,E654,F654)</f>
        <v>Molecule testCohorteindication test 2</v>
      </c>
      <c r="C654" s="136" t="s">
        <v>33</v>
      </c>
      <c r="D654" s="136" t="s">
        <v>1860</v>
      </c>
      <c r="E654" s="137" t="s">
        <v>35</v>
      </c>
      <c r="F654" s="139" t="s">
        <v>36</v>
      </c>
      <c r="G654" s="136" t="s">
        <v>1862</v>
      </c>
    </row>
    <row r="662" spans="5:5" x14ac:dyDescent="0.25">
      <c r="E662" s="140"/>
    </row>
    <row r="663" spans="5:5" x14ac:dyDescent="0.25">
      <c r="E663" s="140"/>
    </row>
    <row r="664" spans="5:5" x14ac:dyDescent="0.25">
      <c r="E664" s="140"/>
    </row>
    <row r="665" spans="5:5" x14ac:dyDescent="0.25">
      <c r="E665" s="140"/>
    </row>
    <row r="666" spans="5:5" x14ac:dyDescent="0.25">
      <c r="E666" s="140"/>
    </row>
    <row r="667" spans="5:5" x14ac:dyDescent="0.25">
      <c r="E667" s="140"/>
    </row>
    <row r="668" spans="5:5" x14ac:dyDescent="0.25">
      <c r="E668" s="140"/>
    </row>
    <row r="669" spans="5:5" x14ac:dyDescent="0.25">
      <c r="E669" s="140"/>
    </row>
    <row r="670" spans="5:5" x14ac:dyDescent="0.25">
      <c r="E670" s="140"/>
    </row>
    <row r="671" spans="5:5" x14ac:dyDescent="0.25">
      <c r="E671" s="140"/>
    </row>
  </sheetData>
  <autoFilter ref="A2:I652">
    <sortState ref="A3:J652">
      <sortCondition ref="C2:C652"/>
    </sortState>
  </autoFilter>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65"/>
  <sheetViews>
    <sheetView zoomScaleNormal="100" workbookViewId="0">
      <pane ySplit="1" topLeftCell="A75" activePane="bottomLeft" state="frozen"/>
      <selection activeCell="H11" sqref="H11"/>
      <selection pane="bottomLeft" activeCell="H11" sqref="H11"/>
    </sheetView>
  </sheetViews>
  <sheetFormatPr baseColWidth="10" defaultRowHeight="26.25" x14ac:dyDescent="0.4"/>
  <cols>
    <col min="1" max="1" width="40.42578125" style="147" bestFit="1" customWidth="1"/>
    <col min="2" max="2" width="40.42578125" style="147" customWidth="1"/>
    <col min="3" max="3" width="67" style="143" customWidth="1"/>
    <col min="4" max="4" width="77.140625" style="143" customWidth="1"/>
    <col min="5" max="5" width="48.7109375" style="143" customWidth="1"/>
    <col min="6" max="6" width="39.42578125" style="143" customWidth="1"/>
    <col min="7" max="7" width="51.5703125" style="143" customWidth="1"/>
    <col min="8" max="8" width="63.140625" style="143" customWidth="1"/>
    <col min="9" max="9" width="26.28515625" style="143" customWidth="1"/>
    <col min="10" max="10" width="19.42578125" style="143" customWidth="1"/>
    <col min="11" max="11" width="18.85546875" style="143" customWidth="1"/>
    <col min="12" max="12" width="21.85546875" style="143" customWidth="1"/>
    <col min="13" max="13" width="11.42578125" style="143"/>
    <col min="14" max="14" width="12.28515625" style="143" bestFit="1" customWidth="1"/>
    <col min="15" max="20" width="11.42578125" style="143"/>
    <col min="21" max="21" width="11.42578125" style="144"/>
    <col min="22" max="16384" width="11.42578125" style="143"/>
  </cols>
  <sheetData>
    <row r="1" spans="1:33" ht="32.25" x14ac:dyDescent="0.4">
      <c r="A1" s="141" t="s">
        <v>1863</v>
      </c>
      <c r="B1" s="141"/>
      <c r="C1" s="142" t="s">
        <v>1864</v>
      </c>
      <c r="D1" s="142" t="s">
        <v>1865</v>
      </c>
      <c r="E1" s="143" t="s">
        <v>1866</v>
      </c>
      <c r="F1" s="143" t="s">
        <v>1867</v>
      </c>
      <c r="G1" s="143" t="s">
        <v>1868</v>
      </c>
      <c r="H1" s="143" t="s">
        <v>1869</v>
      </c>
      <c r="I1" s="143" t="s">
        <v>1870</v>
      </c>
      <c r="J1" s="143" t="s">
        <v>1871</v>
      </c>
      <c r="K1" s="143" t="s">
        <v>1872</v>
      </c>
      <c r="L1" s="143" t="s">
        <v>1873</v>
      </c>
      <c r="M1" s="143" t="s">
        <v>1874</v>
      </c>
      <c r="N1" s="143" t="s">
        <v>1875</v>
      </c>
    </row>
    <row r="2" spans="1:33" ht="140.25" x14ac:dyDescent="0.25">
      <c r="A2" s="145" t="s">
        <v>454</v>
      </c>
      <c r="B2" s="145"/>
      <c r="C2" s="146" t="s">
        <v>333</v>
      </c>
      <c r="D2" s="146" t="s">
        <v>392</v>
      </c>
      <c r="E2" s="146" t="s">
        <v>1876</v>
      </c>
      <c r="F2" s="143" t="s">
        <v>1877</v>
      </c>
      <c r="G2" s="143" t="s">
        <v>1877</v>
      </c>
      <c r="H2" s="143" t="s">
        <v>1877</v>
      </c>
      <c r="I2" s="143" t="s">
        <v>1877</v>
      </c>
      <c r="J2" s="143" t="s">
        <v>1877</v>
      </c>
      <c r="K2" s="143" t="s">
        <v>1877</v>
      </c>
      <c r="L2" s="143" t="s">
        <v>1877</v>
      </c>
      <c r="U2" s="147"/>
      <c r="V2" s="147"/>
      <c r="W2" s="147"/>
      <c r="X2" s="147"/>
      <c r="Y2" s="147"/>
      <c r="Z2" s="147"/>
      <c r="AA2" s="147"/>
      <c r="AB2" s="147"/>
      <c r="AC2" s="147"/>
      <c r="AD2" s="147"/>
      <c r="AE2" s="147"/>
      <c r="AF2" s="147"/>
      <c r="AG2" s="147"/>
    </row>
    <row r="3" spans="1:33" ht="140.25" x14ac:dyDescent="0.4">
      <c r="A3" s="145" t="s">
        <v>460</v>
      </c>
      <c r="B3" s="145"/>
      <c r="C3" s="146" t="s">
        <v>333</v>
      </c>
      <c r="D3" s="146" t="s">
        <v>392</v>
      </c>
      <c r="E3" s="146" t="s">
        <v>1876</v>
      </c>
      <c r="F3" s="143" t="s">
        <v>1877</v>
      </c>
      <c r="G3" s="143" t="s">
        <v>1877</v>
      </c>
      <c r="H3" s="143" t="s">
        <v>1877</v>
      </c>
      <c r="I3" s="143" t="s">
        <v>1877</v>
      </c>
      <c r="J3" s="143" t="s">
        <v>1877</v>
      </c>
      <c r="K3" s="143" t="s">
        <v>1877</v>
      </c>
      <c r="L3" s="143" t="s">
        <v>1877</v>
      </c>
    </row>
    <row r="4" spans="1:33" x14ac:dyDescent="0.4">
      <c r="A4" s="145" t="s">
        <v>486</v>
      </c>
      <c r="B4" s="145"/>
      <c r="C4" s="146" t="s">
        <v>1878</v>
      </c>
      <c r="D4" s="146" t="s">
        <v>335</v>
      </c>
      <c r="E4" s="143" t="s">
        <v>1877</v>
      </c>
      <c r="F4" s="143" t="s">
        <v>1877</v>
      </c>
      <c r="G4" s="143" t="s">
        <v>1877</v>
      </c>
      <c r="H4" s="143" t="s">
        <v>1877</v>
      </c>
      <c r="I4" s="143" t="s">
        <v>1877</v>
      </c>
      <c r="J4" s="143" t="s">
        <v>1877</v>
      </c>
      <c r="K4" s="143" t="s">
        <v>1877</v>
      </c>
      <c r="L4" s="143" t="s">
        <v>1877</v>
      </c>
    </row>
    <row r="5" spans="1:33" ht="38.25" x14ac:dyDescent="0.4">
      <c r="A5" s="145" t="s">
        <v>1879</v>
      </c>
      <c r="B5" s="145"/>
      <c r="C5" s="148" t="s">
        <v>369</v>
      </c>
      <c r="D5" s="143" t="s">
        <v>1877</v>
      </c>
      <c r="E5" s="143" t="s">
        <v>1877</v>
      </c>
      <c r="F5" s="143" t="s">
        <v>1877</v>
      </c>
      <c r="G5" s="143" t="s">
        <v>1877</v>
      </c>
      <c r="H5" s="143" t="s">
        <v>1877</v>
      </c>
      <c r="I5" s="143" t="s">
        <v>1877</v>
      </c>
      <c r="J5" s="143" t="s">
        <v>1877</v>
      </c>
      <c r="K5" s="143" t="s">
        <v>1877</v>
      </c>
      <c r="L5" s="143" t="s">
        <v>1877</v>
      </c>
    </row>
    <row r="6" spans="1:33" ht="38.25" x14ac:dyDescent="0.4">
      <c r="A6" s="145" t="s">
        <v>514</v>
      </c>
      <c r="B6" s="145"/>
      <c r="C6" s="148" t="s">
        <v>369</v>
      </c>
      <c r="D6" s="143" t="s">
        <v>1877</v>
      </c>
      <c r="E6" s="143" t="s">
        <v>1877</v>
      </c>
      <c r="F6" s="143" t="s">
        <v>1877</v>
      </c>
      <c r="G6" s="143" t="s">
        <v>1877</v>
      </c>
      <c r="H6" s="143" t="s">
        <v>1877</v>
      </c>
      <c r="I6" s="143" t="s">
        <v>1877</v>
      </c>
      <c r="J6" s="143" t="s">
        <v>1877</v>
      </c>
      <c r="K6" s="143" t="s">
        <v>1877</v>
      </c>
      <c r="L6" s="143" t="s">
        <v>1877</v>
      </c>
    </row>
    <row r="7" spans="1:33" ht="63.75" x14ac:dyDescent="0.4">
      <c r="A7" s="145" t="s">
        <v>522</v>
      </c>
      <c r="B7" s="145"/>
      <c r="C7" s="109" t="s">
        <v>524</v>
      </c>
      <c r="D7" s="143" t="s">
        <v>1877</v>
      </c>
      <c r="E7" s="143" t="s">
        <v>1877</v>
      </c>
      <c r="F7" s="143" t="s">
        <v>1877</v>
      </c>
      <c r="G7" s="143" t="s">
        <v>1877</v>
      </c>
      <c r="H7" s="143" t="s">
        <v>1877</v>
      </c>
      <c r="I7" s="143" t="s">
        <v>1877</v>
      </c>
      <c r="J7" s="143" t="s">
        <v>1877</v>
      </c>
      <c r="K7" s="143" t="s">
        <v>1877</v>
      </c>
      <c r="L7" s="143" t="s">
        <v>1877</v>
      </c>
    </row>
    <row r="8" spans="1:33" ht="76.5" x14ac:dyDescent="0.4">
      <c r="A8" s="145" t="s">
        <v>530</v>
      </c>
      <c r="B8" s="145"/>
      <c r="C8" s="105" t="s">
        <v>532</v>
      </c>
      <c r="D8" s="105" t="s">
        <v>534</v>
      </c>
      <c r="E8" s="143" t="s">
        <v>1877</v>
      </c>
      <c r="F8" s="143" t="s">
        <v>1877</v>
      </c>
      <c r="G8" s="143" t="s">
        <v>1877</v>
      </c>
      <c r="H8" s="143" t="s">
        <v>1877</v>
      </c>
      <c r="I8" s="143" t="s">
        <v>1877</v>
      </c>
      <c r="J8" s="143" t="s">
        <v>1877</v>
      </c>
      <c r="K8" s="143" t="s">
        <v>1877</v>
      </c>
      <c r="L8" s="143" t="s">
        <v>1877</v>
      </c>
    </row>
    <row r="9" spans="1:33" ht="38.25" x14ac:dyDescent="0.4">
      <c r="A9" s="145" t="s">
        <v>54</v>
      </c>
      <c r="B9" s="145"/>
      <c r="C9" s="101" t="s">
        <v>381</v>
      </c>
      <c r="D9" s="143" t="s">
        <v>1877</v>
      </c>
      <c r="E9" s="143" t="s">
        <v>1877</v>
      </c>
      <c r="F9" s="143" t="s">
        <v>1877</v>
      </c>
      <c r="G9" s="143" t="s">
        <v>1877</v>
      </c>
      <c r="H9" s="143" t="s">
        <v>1877</v>
      </c>
      <c r="I9" s="143" t="s">
        <v>1877</v>
      </c>
      <c r="J9" s="143" t="s">
        <v>1877</v>
      </c>
      <c r="K9" s="143" t="s">
        <v>1877</v>
      </c>
      <c r="L9" s="143" t="s">
        <v>1877</v>
      </c>
    </row>
    <row r="10" spans="1:33" x14ac:dyDescent="0.4">
      <c r="A10" s="145" t="s">
        <v>551</v>
      </c>
      <c r="B10" s="145"/>
      <c r="C10" s="101" t="s">
        <v>51</v>
      </c>
      <c r="D10" s="143" t="s">
        <v>1877</v>
      </c>
      <c r="E10" s="143" t="s">
        <v>1877</v>
      </c>
      <c r="F10" s="143" t="s">
        <v>1877</v>
      </c>
      <c r="G10" s="143" t="s">
        <v>1877</v>
      </c>
      <c r="H10" s="143" t="s">
        <v>1877</v>
      </c>
      <c r="I10" s="143" t="s">
        <v>1877</v>
      </c>
      <c r="J10" s="143" t="s">
        <v>1877</v>
      </c>
      <c r="K10" s="143" t="s">
        <v>1877</v>
      </c>
      <c r="L10" s="143" t="s">
        <v>1877</v>
      </c>
    </row>
    <row r="11" spans="1:33" x14ac:dyDescent="0.4">
      <c r="A11" s="145" t="s">
        <v>56</v>
      </c>
      <c r="B11" s="145"/>
      <c r="C11" s="101" t="s">
        <v>375</v>
      </c>
      <c r="D11" s="143" t="s">
        <v>1877</v>
      </c>
      <c r="E11" s="143" t="s">
        <v>1877</v>
      </c>
      <c r="F11" s="143" t="s">
        <v>1877</v>
      </c>
      <c r="G11" s="143" t="s">
        <v>1877</v>
      </c>
      <c r="H11" s="143" t="s">
        <v>1877</v>
      </c>
      <c r="I11" s="143" t="s">
        <v>1877</v>
      </c>
      <c r="J11" s="143" t="s">
        <v>1877</v>
      </c>
      <c r="K11" s="143" t="s">
        <v>1877</v>
      </c>
      <c r="L11" s="143" t="s">
        <v>1877</v>
      </c>
    </row>
    <row r="12" spans="1:33" ht="38.25" x14ac:dyDescent="0.4">
      <c r="A12" s="145" t="s">
        <v>24</v>
      </c>
      <c r="B12" s="145"/>
      <c r="C12" s="101" t="s">
        <v>26</v>
      </c>
      <c r="D12" s="128" t="s">
        <v>51</v>
      </c>
      <c r="E12" s="143" t="s">
        <v>1877</v>
      </c>
      <c r="F12" s="143" t="s">
        <v>1877</v>
      </c>
      <c r="G12" s="143" t="s">
        <v>1877</v>
      </c>
      <c r="H12" s="143" t="s">
        <v>1877</v>
      </c>
      <c r="I12" s="143" t="s">
        <v>1877</v>
      </c>
      <c r="J12" s="143" t="s">
        <v>1877</v>
      </c>
      <c r="K12" s="143" t="s">
        <v>1877</v>
      </c>
      <c r="L12" s="143" t="s">
        <v>1877</v>
      </c>
    </row>
    <row r="13" spans="1:33" x14ac:dyDescent="0.4">
      <c r="A13" s="145" t="s">
        <v>632</v>
      </c>
      <c r="B13" s="145"/>
      <c r="C13" s="105" t="s">
        <v>401</v>
      </c>
      <c r="D13" s="105" t="s">
        <v>400</v>
      </c>
      <c r="E13" s="143" t="s">
        <v>1877</v>
      </c>
      <c r="F13" s="143" t="s">
        <v>1877</v>
      </c>
      <c r="G13" s="143" t="s">
        <v>1877</v>
      </c>
      <c r="H13" s="143" t="s">
        <v>1877</v>
      </c>
      <c r="I13" s="143" t="s">
        <v>1877</v>
      </c>
      <c r="J13" s="143" t="s">
        <v>1877</v>
      </c>
      <c r="K13" s="143" t="s">
        <v>1877</v>
      </c>
      <c r="L13" s="143" t="s">
        <v>1877</v>
      </c>
    </row>
    <row r="14" spans="1:33" ht="38.25" x14ac:dyDescent="0.4">
      <c r="A14" s="145" t="s">
        <v>664</v>
      </c>
      <c r="B14" s="145"/>
      <c r="C14" s="105" t="s">
        <v>360</v>
      </c>
      <c r="D14" s="105" t="s">
        <v>361</v>
      </c>
      <c r="E14" s="105" t="s">
        <v>379</v>
      </c>
      <c r="F14" s="105" t="s">
        <v>358</v>
      </c>
      <c r="G14" s="105" t="s">
        <v>357</v>
      </c>
      <c r="H14" s="105" t="s">
        <v>356</v>
      </c>
      <c r="I14" s="143" t="s">
        <v>1877</v>
      </c>
      <c r="J14" s="143" t="s">
        <v>1877</v>
      </c>
      <c r="K14" s="143" t="s">
        <v>1877</v>
      </c>
      <c r="L14" s="143" t="s">
        <v>1877</v>
      </c>
    </row>
    <row r="15" spans="1:33" x14ac:dyDescent="0.4">
      <c r="A15" s="145" t="s">
        <v>693</v>
      </c>
      <c r="B15" s="145"/>
      <c r="C15" s="105" t="s">
        <v>406</v>
      </c>
      <c r="D15" s="143" t="s">
        <v>1877</v>
      </c>
      <c r="E15" s="143" t="s">
        <v>1877</v>
      </c>
      <c r="F15" s="143" t="s">
        <v>1877</v>
      </c>
      <c r="G15" s="143" t="s">
        <v>1877</v>
      </c>
      <c r="H15" s="143" t="s">
        <v>1877</v>
      </c>
      <c r="I15" s="143" t="s">
        <v>1877</v>
      </c>
      <c r="J15" s="143" t="s">
        <v>1877</v>
      </c>
      <c r="K15" s="143" t="s">
        <v>1877</v>
      </c>
      <c r="L15" s="143" t="s">
        <v>1877</v>
      </c>
    </row>
    <row r="16" spans="1:33" ht="51" x14ac:dyDescent="0.4">
      <c r="A16" s="149" t="s">
        <v>71</v>
      </c>
      <c r="B16" s="149"/>
      <c r="C16" s="105" t="s">
        <v>716</v>
      </c>
      <c r="D16" s="105" t="s">
        <v>718</v>
      </c>
      <c r="E16" s="105" t="s">
        <v>347</v>
      </c>
      <c r="F16" s="143" t="s">
        <v>1877</v>
      </c>
      <c r="G16" s="143" t="s">
        <v>1877</v>
      </c>
      <c r="H16" s="143" t="s">
        <v>1877</v>
      </c>
      <c r="I16" s="143" t="s">
        <v>1877</v>
      </c>
      <c r="J16" s="143" t="s">
        <v>1877</v>
      </c>
      <c r="K16" s="143" t="s">
        <v>1877</v>
      </c>
      <c r="L16" s="143" t="s">
        <v>1877</v>
      </c>
    </row>
    <row r="17" spans="1:12" x14ac:dyDescent="0.4">
      <c r="A17" s="145" t="s">
        <v>724</v>
      </c>
      <c r="B17" s="145"/>
      <c r="C17" s="105" t="s">
        <v>391</v>
      </c>
      <c r="D17" s="105" t="s">
        <v>337</v>
      </c>
      <c r="E17" s="143" t="s">
        <v>1877</v>
      </c>
      <c r="F17" s="143" t="s">
        <v>1877</v>
      </c>
      <c r="G17" s="143" t="s">
        <v>1877</v>
      </c>
      <c r="H17" s="143" t="s">
        <v>1877</v>
      </c>
      <c r="I17" s="143" t="s">
        <v>1877</v>
      </c>
      <c r="J17" s="143" t="s">
        <v>1877</v>
      </c>
      <c r="K17" s="143" t="s">
        <v>1877</v>
      </c>
      <c r="L17" s="143" t="s">
        <v>1877</v>
      </c>
    </row>
    <row r="18" spans="1:12" x14ac:dyDescent="0.4">
      <c r="A18" s="145" t="s">
        <v>727</v>
      </c>
      <c r="B18" s="145"/>
      <c r="C18" s="105" t="s">
        <v>391</v>
      </c>
      <c r="D18" s="105" t="s">
        <v>337</v>
      </c>
      <c r="E18" s="143" t="s">
        <v>1877</v>
      </c>
      <c r="F18" s="143" t="s">
        <v>1877</v>
      </c>
      <c r="G18" s="143" t="s">
        <v>1877</v>
      </c>
      <c r="H18" s="143" t="s">
        <v>1877</v>
      </c>
      <c r="I18" s="143" t="s">
        <v>1877</v>
      </c>
      <c r="J18" s="143" t="s">
        <v>1877</v>
      </c>
      <c r="K18" s="143" t="s">
        <v>1877</v>
      </c>
      <c r="L18" s="143" t="s">
        <v>1877</v>
      </c>
    </row>
    <row r="19" spans="1:12" x14ac:dyDescent="0.4">
      <c r="A19" s="145" t="s">
        <v>743</v>
      </c>
      <c r="B19" s="145"/>
      <c r="C19" s="118" t="s">
        <v>374</v>
      </c>
      <c r="D19" s="143" t="s">
        <v>1877</v>
      </c>
      <c r="E19" s="143" t="s">
        <v>1877</v>
      </c>
      <c r="F19" s="143" t="s">
        <v>1877</v>
      </c>
      <c r="G19" s="143" t="s">
        <v>1877</v>
      </c>
      <c r="H19" s="143" t="s">
        <v>1877</v>
      </c>
      <c r="I19" s="143" t="s">
        <v>1877</v>
      </c>
      <c r="J19" s="143" t="s">
        <v>1877</v>
      </c>
      <c r="K19" s="143" t="s">
        <v>1877</v>
      </c>
      <c r="L19" s="143" t="s">
        <v>1877</v>
      </c>
    </row>
    <row r="20" spans="1:12" x14ac:dyDescent="0.4">
      <c r="A20" s="145" t="s">
        <v>746</v>
      </c>
      <c r="B20" s="145"/>
      <c r="C20" s="118" t="s">
        <v>354</v>
      </c>
      <c r="D20" s="143" t="s">
        <v>1877</v>
      </c>
      <c r="E20" s="143" t="s">
        <v>1877</v>
      </c>
      <c r="F20" s="143" t="s">
        <v>1877</v>
      </c>
      <c r="G20" s="143" t="s">
        <v>1877</v>
      </c>
      <c r="H20" s="143" t="s">
        <v>1877</v>
      </c>
      <c r="I20" s="143" t="s">
        <v>1877</v>
      </c>
      <c r="J20" s="143" t="s">
        <v>1877</v>
      </c>
      <c r="K20" s="143" t="s">
        <v>1877</v>
      </c>
      <c r="L20" s="143" t="s">
        <v>1877</v>
      </c>
    </row>
    <row r="21" spans="1:12" x14ac:dyDescent="0.4">
      <c r="A21" s="145" t="s">
        <v>749</v>
      </c>
      <c r="B21" s="145"/>
      <c r="C21" s="118" t="s">
        <v>354</v>
      </c>
      <c r="D21" s="143" t="s">
        <v>1877</v>
      </c>
      <c r="E21" s="143" t="s">
        <v>1877</v>
      </c>
      <c r="F21" s="143" t="s">
        <v>1877</v>
      </c>
      <c r="G21" s="143" t="s">
        <v>1877</v>
      </c>
      <c r="H21" s="143" t="s">
        <v>1877</v>
      </c>
      <c r="I21" s="143" t="s">
        <v>1877</v>
      </c>
      <c r="J21" s="143" t="s">
        <v>1877</v>
      </c>
      <c r="K21" s="143" t="s">
        <v>1877</v>
      </c>
      <c r="L21" s="143" t="s">
        <v>1877</v>
      </c>
    </row>
    <row r="22" spans="1:12" ht="38.25" x14ac:dyDescent="0.4">
      <c r="A22" s="149" t="s">
        <v>72</v>
      </c>
      <c r="B22" s="149"/>
      <c r="C22" s="101" t="s">
        <v>341</v>
      </c>
      <c r="D22" s="143" t="s">
        <v>1877</v>
      </c>
      <c r="E22" s="143" t="s">
        <v>1877</v>
      </c>
      <c r="F22" s="143" t="s">
        <v>1877</v>
      </c>
      <c r="G22" s="143" t="s">
        <v>1877</v>
      </c>
      <c r="H22" s="143" t="s">
        <v>1877</v>
      </c>
      <c r="I22" s="143" t="s">
        <v>1877</v>
      </c>
      <c r="J22" s="143" t="s">
        <v>1877</v>
      </c>
      <c r="K22" s="143" t="s">
        <v>1877</v>
      </c>
      <c r="L22" s="143" t="s">
        <v>1877</v>
      </c>
    </row>
    <row r="23" spans="1:12" ht="102" x14ac:dyDescent="0.4">
      <c r="A23" s="145" t="s">
        <v>801</v>
      </c>
      <c r="B23" s="145"/>
      <c r="C23" s="105" t="s">
        <v>1880</v>
      </c>
      <c r="D23" s="143" t="s">
        <v>1877</v>
      </c>
      <c r="E23" s="143" t="s">
        <v>1877</v>
      </c>
      <c r="F23" s="143" t="s">
        <v>1877</v>
      </c>
      <c r="G23" s="143" t="s">
        <v>1877</v>
      </c>
      <c r="H23" s="143" t="s">
        <v>1877</v>
      </c>
      <c r="I23" s="143" t="s">
        <v>1877</v>
      </c>
      <c r="J23" s="143" t="s">
        <v>1877</v>
      </c>
      <c r="K23" s="143" t="s">
        <v>1877</v>
      </c>
      <c r="L23" s="143" t="s">
        <v>1877</v>
      </c>
    </row>
    <row r="24" spans="1:12" x14ac:dyDescent="0.4">
      <c r="A24" s="145" t="s">
        <v>868</v>
      </c>
      <c r="B24" s="145"/>
      <c r="C24" s="105" t="s">
        <v>355</v>
      </c>
      <c r="D24" s="143" t="s">
        <v>1877</v>
      </c>
      <c r="E24" s="143" t="s">
        <v>1877</v>
      </c>
      <c r="F24" s="143" t="s">
        <v>1877</v>
      </c>
      <c r="G24" s="143" t="s">
        <v>1877</v>
      </c>
      <c r="H24" s="143" t="s">
        <v>1877</v>
      </c>
      <c r="I24" s="143" t="s">
        <v>1877</v>
      </c>
      <c r="J24" s="143" t="s">
        <v>1877</v>
      </c>
      <c r="K24" s="143" t="s">
        <v>1877</v>
      </c>
      <c r="L24" s="143" t="s">
        <v>1877</v>
      </c>
    </row>
    <row r="25" spans="1:12" x14ac:dyDescent="0.4">
      <c r="A25" s="145" t="s">
        <v>82</v>
      </c>
      <c r="B25" s="145"/>
      <c r="C25" s="101" t="s">
        <v>383</v>
      </c>
      <c r="D25" s="101" t="s">
        <v>384</v>
      </c>
      <c r="E25" s="143" t="s">
        <v>1877</v>
      </c>
      <c r="F25" s="143" t="s">
        <v>1877</v>
      </c>
      <c r="G25" s="143" t="s">
        <v>1877</v>
      </c>
      <c r="H25" s="143" t="s">
        <v>1877</v>
      </c>
      <c r="I25" s="143" t="s">
        <v>1877</v>
      </c>
      <c r="J25" s="143" t="s">
        <v>1877</v>
      </c>
      <c r="K25" s="143" t="s">
        <v>1877</v>
      </c>
      <c r="L25" s="143" t="s">
        <v>1877</v>
      </c>
    </row>
    <row r="26" spans="1:12" x14ac:dyDescent="0.4">
      <c r="A26" s="145" t="s">
        <v>884</v>
      </c>
      <c r="B26" s="145"/>
      <c r="C26" s="105" t="s">
        <v>342</v>
      </c>
      <c r="D26" s="143" t="s">
        <v>1877</v>
      </c>
      <c r="E26" s="143" t="s">
        <v>1877</v>
      </c>
      <c r="F26" s="143" t="s">
        <v>1877</v>
      </c>
      <c r="G26" s="143" t="s">
        <v>1877</v>
      </c>
      <c r="H26" s="143" t="s">
        <v>1877</v>
      </c>
      <c r="I26" s="143" t="s">
        <v>1877</v>
      </c>
      <c r="J26" s="143" t="s">
        <v>1877</v>
      </c>
      <c r="K26" s="143" t="s">
        <v>1877</v>
      </c>
      <c r="L26" s="143" t="s">
        <v>1877</v>
      </c>
    </row>
    <row r="27" spans="1:12" ht="89.25" x14ac:dyDescent="0.4">
      <c r="A27" s="145" t="s">
        <v>887</v>
      </c>
      <c r="B27" s="145"/>
      <c r="C27" s="118" t="s">
        <v>1881</v>
      </c>
      <c r="D27" s="118" t="s">
        <v>1882</v>
      </c>
      <c r="E27" s="109" t="s">
        <v>893</v>
      </c>
      <c r="F27" s="143" t="s">
        <v>1877</v>
      </c>
      <c r="G27" s="143" t="s">
        <v>1877</v>
      </c>
      <c r="H27" s="143" t="s">
        <v>1877</v>
      </c>
      <c r="I27" s="143" t="s">
        <v>1877</v>
      </c>
      <c r="J27" s="143" t="s">
        <v>1877</v>
      </c>
      <c r="K27" s="143" t="s">
        <v>1877</v>
      </c>
      <c r="L27" s="143" t="s">
        <v>1877</v>
      </c>
    </row>
    <row r="28" spans="1:12" ht="89.25" x14ac:dyDescent="0.4">
      <c r="A28" s="145" t="s">
        <v>895</v>
      </c>
      <c r="B28" s="145"/>
      <c r="C28" s="118" t="s">
        <v>1881</v>
      </c>
      <c r="D28" s="118" t="s">
        <v>1882</v>
      </c>
      <c r="E28" s="109" t="s">
        <v>893</v>
      </c>
      <c r="F28" s="143" t="s">
        <v>1877</v>
      </c>
      <c r="G28" s="143" t="s">
        <v>1877</v>
      </c>
      <c r="H28" s="143" t="s">
        <v>1877</v>
      </c>
      <c r="I28" s="143" t="s">
        <v>1877</v>
      </c>
      <c r="J28" s="143" t="s">
        <v>1877</v>
      </c>
      <c r="K28" s="143" t="s">
        <v>1877</v>
      </c>
      <c r="L28" s="143" t="s">
        <v>1877</v>
      </c>
    </row>
    <row r="29" spans="1:12" ht="38.25" x14ac:dyDescent="0.4">
      <c r="A29" s="145" t="s">
        <v>83</v>
      </c>
      <c r="B29" s="145"/>
      <c r="C29" s="101" t="s">
        <v>85</v>
      </c>
      <c r="D29" s="143" t="s">
        <v>1877</v>
      </c>
      <c r="E29" s="143" t="s">
        <v>1877</v>
      </c>
      <c r="F29" s="143" t="s">
        <v>1877</v>
      </c>
      <c r="G29" s="143" t="s">
        <v>1877</v>
      </c>
      <c r="H29" s="143" t="s">
        <v>1877</v>
      </c>
      <c r="I29" s="143" t="s">
        <v>1877</v>
      </c>
      <c r="J29" s="143" t="s">
        <v>1877</v>
      </c>
      <c r="K29" s="143" t="s">
        <v>1877</v>
      </c>
      <c r="L29" s="143" t="s">
        <v>1877</v>
      </c>
    </row>
    <row r="30" spans="1:12" ht="51" x14ac:dyDescent="0.4">
      <c r="A30" s="145" t="s">
        <v>942</v>
      </c>
      <c r="B30" s="145"/>
      <c r="C30" s="108" t="s">
        <v>944</v>
      </c>
      <c r="D30" s="108" t="s">
        <v>944</v>
      </c>
      <c r="E30" s="143" t="s">
        <v>1877</v>
      </c>
      <c r="F30" s="143" t="s">
        <v>1877</v>
      </c>
      <c r="G30" s="143" t="s">
        <v>1877</v>
      </c>
      <c r="H30" s="143" t="s">
        <v>1877</v>
      </c>
      <c r="I30" s="143" t="s">
        <v>1877</v>
      </c>
      <c r="J30" s="143" t="s">
        <v>1877</v>
      </c>
      <c r="K30" s="143" t="s">
        <v>1877</v>
      </c>
      <c r="L30" s="143" t="s">
        <v>1877</v>
      </c>
    </row>
    <row r="31" spans="1:12" ht="38.25" x14ac:dyDescent="0.4">
      <c r="A31" s="145" t="s">
        <v>946</v>
      </c>
      <c r="B31" s="145"/>
      <c r="C31" s="105" t="s">
        <v>371</v>
      </c>
      <c r="D31" s="143" t="s">
        <v>1877</v>
      </c>
      <c r="E31" s="143" t="s">
        <v>1877</v>
      </c>
      <c r="F31" s="143" t="s">
        <v>1877</v>
      </c>
      <c r="G31" s="143" t="s">
        <v>1877</v>
      </c>
      <c r="H31" s="143" t="s">
        <v>1877</v>
      </c>
      <c r="I31" s="143" t="s">
        <v>1877</v>
      </c>
      <c r="J31" s="143" t="s">
        <v>1877</v>
      </c>
      <c r="K31" s="143" t="s">
        <v>1877</v>
      </c>
      <c r="L31" s="143" t="s">
        <v>1877</v>
      </c>
    </row>
    <row r="32" spans="1:12" x14ac:dyDescent="0.4">
      <c r="A32" s="145" t="s">
        <v>96</v>
      </c>
      <c r="B32" s="145"/>
      <c r="C32" s="101" t="s">
        <v>97</v>
      </c>
      <c r="D32" s="143" t="s">
        <v>1877</v>
      </c>
      <c r="E32" s="143" t="s">
        <v>1877</v>
      </c>
      <c r="F32" s="143" t="s">
        <v>1877</v>
      </c>
      <c r="G32" s="143" t="s">
        <v>1877</v>
      </c>
      <c r="H32" s="143" t="s">
        <v>1877</v>
      </c>
      <c r="I32" s="143" t="s">
        <v>1877</v>
      </c>
      <c r="J32" s="143" t="s">
        <v>1877</v>
      </c>
      <c r="K32" s="143" t="s">
        <v>1877</v>
      </c>
      <c r="L32" s="143" t="s">
        <v>1877</v>
      </c>
    </row>
    <row r="33" spans="1:30" ht="63.75" x14ac:dyDescent="0.4">
      <c r="A33" s="145" t="s">
        <v>99</v>
      </c>
      <c r="B33" s="145"/>
      <c r="C33" s="101" t="s">
        <v>1039</v>
      </c>
      <c r="D33" s="143" t="s">
        <v>1877</v>
      </c>
      <c r="E33" s="143" t="s">
        <v>1877</v>
      </c>
      <c r="F33" s="143" t="s">
        <v>1877</v>
      </c>
      <c r="G33" s="143" t="s">
        <v>1877</v>
      </c>
      <c r="H33" s="143" t="s">
        <v>1877</v>
      </c>
      <c r="I33" s="143" t="s">
        <v>1877</v>
      </c>
      <c r="J33" s="143" t="s">
        <v>1877</v>
      </c>
      <c r="K33" s="143" t="s">
        <v>1877</v>
      </c>
      <c r="L33" s="143" t="s">
        <v>1877</v>
      </c>
    </row>
    <row r="34" spans="1:30" ht="63.75" x14ac:dyDescent="0.4">
      <c r="A34" s="145" t="s">
        <v>102</v>
      </c>
      <c r="B34" s="145"/>
      <c r="C34" s="101" t="s">
        <v>104</v>
      </c>
      <c r="D34" s="143" t="s">
        <v>1877</v>
      </c>
      <c r="E34" s="143" t="s">
        <v>1877</v>
      </c>
      <c r="F34" s="143" t="s">
        <v>1877</v>
      </c>
      <c r="G34" s="143" t="s">
        <v>1877</v>
      </c>
      <c r="H34" s="143" t="s">
        <v>1877</v>
      </c>
      <c r="I34" s="143" t="s">
        <v>1877</v>
      </c>
      <c r="J34" s="143" t="s">
        <v>1877</v>
      </c>
      <c r="K34" s="143" t="s">
        <v>1877</v>
      </c>
      <c r="L34" s="143" t="s">
        <v>1877</v>
      </c>
      <c r="AD34" s="143" t="s">
        <v>1883</v>
      </c>
    </row>
    <row r="35" spans="1:30" x14ac:dyDescent="0.4">
      <c r="A35" s="145" t="s">
        <v>1047</v>
      </c>
      <c r="B35" s="145"/>
      <c r="C35" s="105" t="s">
        <v>336</v>
      </c>
      <c r="D35" s="143" t="s">
        <v>1877</v>
      </c>
      <c r="E35" s="143" t="s">
        <v>1877</v>
      </c>
      <c r="F35" s="143" t="s">
        <v>1877</v>
      </c>
      <c r="G35" s="143" t="s">
        <v>1877</v>
      </c>
      <c r="H35" s="143" t="s">
        <v>1877</v>
      </c>
      <c r="I35" s="143" t="s">
        <v>1877</v>
      </c>
      <c r="J35" s="143" t="s">
        <v>1877</v>
      </c>
      <c r="K35" s="143" t="s">
        <v>1877</v>
      </c>
      <c r="L35" s="143" t="s">
        <v>1877</v>
      </c>
    </row>
    <row r="36" spans="1:30" ht="63.75" x14ac:dyDescent="0.4">
      <c r="A36" s="145" t="s">
        <v>108</v>
      </c>
      <c r="B36" s="145"/>
      <c r="C36" s="105" t="s">
        <v>1062</v>
      </c>
      <c r="D36" s="143" t="s">
        <v>1877</v>
      </c>
      <c r="E36" s="143" t="s">
        <v>1877</v>
      </c>
      <c r="F36" s="143" t="s">
        <v>1877</v>
      </c>
      <c r="G36" s="143" t="s">
        <v>1877</v>
      </c>
      <c r="H36" s="143" t="s">
        <v>1877</v>
      </c>
      <c r="I36" s="143" t="s">
        <v>1877</v>
      </c>
      <c r="J36" s="143" t="s">
        <v>1877</v>
      </c>
      <c r="K36" s="143" t="s">
        <v>1877</v>
      </c>
      <c r="L36" s="143" t="s">
        <v>1877</v>
      </c>
    </row>
    <row r="37" spans="1:30" x14ac:dyDescent="0.4">
      <c r="A37" s="145" t="s">
        <v>1114</v>
      </c>
      <c r="B37" s="145"/>
      <c r="C37" s="105" t="s">
        <v>1884</v>
      </c>
      <c r="D37" s="105" t="s">
        <v>1885</v>
      </c>
      <c r="E37" s="143" t="s">
        <v>1877</v>
      </c>
      <c r="F37" s="143" t="s">
        <v>1877</v>
      </c>
      <c r="G37" s="143" t="s">
        <v>1877</v>
      </c>
      <c r="H37" s="143" t="s">
        <v>1877</v>
      </c>
      <c r="I37" s="143" t="s">
        <v>1877</v>
      </c>
      <c r="J37" s="143" t="s">
        <v>1877</v>
      </c>
      <c r="K37" s="143" t="s">
        <v>1877</v>
      </c>
      <c r="L37" s="143" t="s">
        <v>1877</v>
      </c>
    </row>
    <row r="38" spans="1:30" ht="89.25" x14ac:dyDescent="0.4">
      <c r="A38" s="145" t="s">
        <v>1124</v>
      </c>
      <c r="B38" s="145"/>
      <c r="C38" s="118" t="s">
        <v>1126</v>
      </c>
      <c r="D38" s="143" t="s">
        <v>1877</v>
      </c>
      <c r="E38" s="143" t="s">
        <v>1877</v>
      </c>
      <c r="F38" s="143" t="s">
        <v>1877</v>
      </c>
      <c r="G38" s="143" t="s">
        <v>1877</v>
      </c>
      <c r="H38" s="143" t="s">
        <v>1877</v>
      </c>
      <c r="I38" s="143" t="s">
        <v>1877</v>
      </c>
      <c r="J38" s="143" t="s">
        <v>1877</v>
      </c>
      <c r="K38" s="143" t="s">
        <v>1877</v>
      </c>
      <c r="L38" s="143" t="s">
        <v>1877</v>
      </c>
    </row>
    <row r="39" spans="1:30" ht="38.25" x14ac:dyDescent="0.4">
      <c r="A39" s="145" t="s">
        <v>121</v>
      </c>
      <c r="B39" s="145"/>
      <c r="C39" s="100" t="s">
        <v>328</v>
      </c>
      <c r="D39" s="143" t="s">
        <v>1877</v>
      </c>
      <c r="E39" s="143" t="s">
        <v>1877</v>
      </c>
      <c r="F39" s="143" t="s">
        <v>1877</v>
      </c>
      <c r="G39" s="143" t="s">
        <v>1877</v>
      </c>
      <c r="H39" s="143" t="s">
        <v>1877</v>
      </c>
      <c r="I39" s="143" t="s">
        <v>1877</v>
      </c>
      <c r="J39" s="143" t="s">
        <v>1877</v>
      </c>
      <c r="K39" s="143" t="s">
        <v>1877</v>
      </c>
      <c r="L39" s="143" t="s">
        <v>1877</v>
      </c>
    </row>
    <row r="40" spans="1:30" x14ac:dyDescent="0.4">
      <c r="A40" s="145" t="s">
        <v>1162</v>
      </c>
      <c r="B40" s="145"/>
      <c r="C40" s="118" t="s">
        <v>337</v>
      </c>
      <c r="D40" s="118" t="s">
        <v>329</v>
      </c>
      <c r="E40" s="143" t="s">
        <v>1877</v>
      </c>
      <c r="F40" s="143" t="s">
        <v>1877</v>
      </c>
      <c r="G40" s="143" t="s">
        <v>1877</v>
      </c>
      <c r="H40" s="143" t="s">
        <v>1877</v>
      </c>
      <c r="I40" s="143" t="s">
        <v>1877</v>
      </c>
      <c r="J40" s="143" t="s">
        <v>1877</v>
      </c>
      <c r="K40" s="143" t="s">
        <v>1877</v>
      </c>
      <c r="L40" s="143" t="s">
        <v>1877</v>
      </c>
    </row>
    <row r="41" spans="1:30" ht="51" x14ac:dyDescent="0.4">
      <c r="A41" s="145" t="s">
        <v>128</v>
      </c>
      <c r="B41" s="145"/>
      <c r="C41" s="101" t="s">
        <v>345</v>
      </c>
      <c r="D41" s="143" t="s">
        <v>1877</v>
      </c>
      <c r="E41" s="143" t="s">
        <v>1877</v>
      </c>
      <c r="F41" s="143" t="s">
        <v>1877</v>
      </c>
      <c r="G41" s="143" t="s">
        <v>1877</v>
      </c>
      <c r="H41" s="143" t="s">
        <v>1877</v>
      </c>
      <c r="I41" s="143" t="s">
        <v>1877</v>
      </c>
      <c r="J41" s="143" t="s">
        <v>1877</v>
      </c>
      <c r="K41" s="143" t="s">
        <v>1877</v>
      </c>
      <c r="L41" s="143" t="s">
        <v>1877</v>
      </c>
    </row>
    <row r="42" spans="1:30" ht="76.5" x14ac:dyDescent="0.4">
      <c r="A42" s="145" t="s">
        <v>1194</v>
      </c>
      <c r="B42" s="145"/>
      <c r="C42" s="105" t="s">
        <v>1196</v>
      </c>
      <c r="D42" s="105" t="s">
        <v>1198</v>
      </c>
      <c r="E42" s="143" t="s">
        <v>1877</v>
      </c>
      <c r="F42" s="143" t="s">
        <v>1877</v>
      </c>
      <c r="G42" s="143" t="s">
        <v>1877</v>
      </c>
      <c r="H42" s="143" t="s">
        <v>1877</v>
      </c>
      <c r="I42" s="143" t="s">
        <v>1877</v>
      </c>
      <c r="J42" s="143" t="s">
        <v>1877</v>
      </c>
      <c r="K42" s="143" t="s">
        <v>1877</v>
      </c>
      <c r="L42" s="143" t="s">
        <v>1877</v>
      </c>
    </row>
    <row r="43" spans="1:30" x14ac:dyDescent="0.4">
      <c r="A43" s="145" t="s">
        <v>1206</v>
      </c>
      <c r="B43" s="145"/>
      <c r="C43" s="105" t="s">
        <v>339</v>
      </c>
      <c r="D43" s="143" t="s">
        <v>1877</v>
      </c>
      <c r="E43" s="143" t="s">
        <v>1877</v>
      </c>
      <c r="F43" s="143" t="s">
        <v>1877</v>
      </c>
      <c r="G43" s="143" t="s">
        <v>1877</v>
      </c>
      <c r="H43" s="143" t="s">
        <v>1877</v>
      </c>
      <c r="I43" s="143" t="s">
        <v>1877</v>
      </c>
      <c r="J43" s="143" t="s">
        <v>1877</v>
      </c>
      <c r="K43" s="143" t="s">
        <v>1877</v>
      </c>
      <c r="L43" s="143" t="s">
        <v>1877</v>
      </c>
    </row>
    <row r="44" spans="1:30" x14ac:dyDescent="0.4">
      <c r="A44" s="145" t="s">
        <v>1212</v>
      </c>
      <c r="B44" s="145"/>
      <c r="C44" s="105" t="s">
        <v>306</v>
      </c>
      <c r="D44" s="105" t="s">
        <v>378</v>
      </c>
      <c r="E44" s="105" t="s">
        <v>330</v>
      </c>
      <c r="F44" s="105" t="s">
        <v>331</v>
      </c>
      <c r="G44" s="105" t="s">
        <v>390</v>
      </c>
      <c r="H44" s="105" t="s">
        <v>365</v>
      </c>
      <c r="I44" s="143" t="s">
        <v>1877</v>
      </c>
      <c r="J44" s="143" t="s">
        <v>1877</v>
      </c>
      <c r="K44" s="143" t="s">
        <v>1877</v>
      </c>
      <c r="L44" s="143" t="s">
        <v>1877</v>
      </c>
    </row>
    <row r="45" spans="1:30" ht="38.25" x14ac:dyDescent="0.4">
      <c r="A45" s="145" t="s">
        <v>1220</v>
      </c>
      <c r="B45" s="145"/>
      <c r="C45" s="105" t="s">
        <v>330</v>
      </c>
      <c r="D45" s="105" t="s">
        <v>331</v>
      </c>
      <c r="E45" s="105" t="s">
        <v>390</v>
      </c>
      <c r="F45" s="105" t="s">
        <v>365</v>
      </c>
      <c r="G45" s="143" t="s">
        <v>1877</v>
      </c>
      <c r="H45" s="143" t="s">
        <v>1877</v>
      </c>
      <c r="I45" s="143" t="s">
        <v>1877</v>
      </c>
      <c r="J45" s="143" t="s">
        <v>1877</v>
      </c>
      <c r="K45" s="143" t="s">
        <v>1877</v>
      </c>
      <c r="L45" s="143" t="s">
        <v>1877</v>
      </c>
    </row>
    <row r="46" spans="1:30" x14ac:dyDescent="0.4">
      <c r="A46" s="145" t="s">
        <v>130</v>
      </c>
      <c r="B46" s="145"/>
      <c r="C46" s="125" t="s">
        <v>132</v>
      </c>
      <c r="D46" s="125" t="s">
        <v>1886</v>
      </c>
      <c r="E46" s="125" t="s">
        <v>136</v>
      </c>
      <c r="F46" s="143" t="s">
        <v>1877</v>
      </c>
      <c r="G46" s="143" t="s">
        <v>1877</v>
      </c>
      <c r="H46" s="143" t="s">
        <v>1877</v>
      </c>
      <c r="I46" s="143" t="s">
        <v>1877</v>
      </c>
      <c r="J46" s="143" t="s">
        <v>1877</v>
      </c>
      <c r="K46" s="143" t="s">
        <v>1877</v>
      </c>
      <c r="L46" s="143" t="s">
        <v>1877</v>
      </c>
    </row>
    <row r="47" spans="1:30" x14ac:dyDescent="0.4">
      <c r="A47" s="145" t="s">
        <v>1235</v>
      </c>
      <c r="B47" s="145"/>
      <c r="C47" s="105" t="s">
        <v>370</v>
      </c>
      <c r="D47" s="143" t="s">
        <v>1877</v>
      </c>
      <c r="E47" s="143" t="s">
        <v>1877</v>
      </c>
      <c r="F47" s="143" t="s">
        <v>1877</v>
      </c>
      <c r="G47" s="143" t="s">
        <v>1877</v>
      </c>
      <c r="H47" s="143" t="s">
        <v>1877</v>
      </c>
      <c r="I47" s="143" t="s">
        <v>1877</v>
      </c>
      <c r="J47" s="143" t="s">
        <v>1877</v>
      </c>
      <c r="K47" s="143" t="s">
        <v>1877</v>
      </c>
      <c r="L47" s="143" t="s">
        <v>1877</v>
      </c>
    </row>
    <row r="48" spans="1:30" ht="38.25" x14ac:dyDescent="0.4">
      <c r="A48" s="145" t="s">
        <v>1244</v>
      </c>
      <c r="B48" s="145"/>
      <c r="C48" s="118" t="s">
        <v>350</v>
      </c>
      <c r="D48" s="118" t="s">
        <v>344</v>
      </c>
      <c r="E48" s="143" t="s">
        <v>1877</v>
      </c>
      <c r="F48" s="143" t="s">
        <v>1877</v>
      </c>
      <c r="G48" s="143" t="s">
        <v>1877</v>
      </c>
      <c r="H48" s="143" t="s">
        <v>1877</v>
      </c>
      <c r="I48" s="143" t="s">
        <v>1877</v>
      </c>
      <c r="J48" s="143" t="s">
        <v>1877</v>
      </c>
      <c r="K48" s="143" t="s">
        <v>1877</v>
      </c>
      <c r="L48" s="143" t="s">
        <v>1877</v>
      </c>
    </row>
    <row r="49" spans="1:12" ht="78" customHeight="1" x14ac:dyDescent="0.4">
      <c r="A49" s="145" t="s">
        <v>137</v>
      </c>
      <c r="B49" s="145"/>
      <c r="C49" s="126" t="s">
        <v>139</v>
      </c>
      <c r="D49" s="126" t="s">
        <v>141</v>
      </c>
      <c r="E49" s="126" t="s">
        <v>143</v>
      </c>
      <c r="F49" s="126" t="s">
        <v>145</v>
      </c>
      <c r="G49" s="126" t="s">
        <v>147</v>
      </c>
      <c r="H49" s="126" t="s">
        <v>149</v>
      </c>
      <c r="I49" s="143" t="s">
        <v>1877</v>
      </c>
      <c r="J49" s="143" t="s">
        <v>1877</v>
      </c>
      <c r="K49" s="143" t="s">
        <v>1877</v>
      </c>
      <c r="L49" s="143" t="s">
        <v>1877</v>
      </c>
    </row>
    <row r="50" spans="1:12" ht="102" x14ac:dyDescent="0.4">
      <c r="A50" s="145" t="s">
        <v>150</v>
      </c>
      <c r="B50" s="145"/>
      <c r="C50" s="126" t="s">
        <v>151</v>
      </c>
      <c r="D50" s="126" t="s">
        <v>141</v>
      </c>
      <c r="E50" s="126" t="s">
        <v>143</v>
      </c>
      <c r="F50" s="126" t="s">
        <v>145</v>
      </c>
      <c r="G50" s="126" t="s">
        <v>147</v>
      </c>
      <c r="H50" s="126" t="s">
        <v>149</v>
      </c>
      <c r="I50" s="143" t="s">
        <v>1877</v>
      </c>
      <c r="J50" s="143" t="s">
        <v>1877</v>
      </c>
      <c r="K50" s="143" t="s">
        <v>1877</v>
      </c>
      <c r="L50" s="143" t="s">
        <v>1877</v>
      </c>
    </row>
    <row r="51" spans="1:12" ht="38.25" x14ac:dyDescent="0.4">
      <c r="A51" s="145" t="s">
        <v>152</v>
      </c>
      <c r="B51" s="145"/>
      <c r="C51" s="122" t="s">
        <v>1887</v>
      </c>
      <c r="D51" s="122" t="s">
        <v>156</v>
      </c>
      <c r="E51" s="143" t="s">
        <v>1877</v>
      </c>
      <c r="F51" s="143" t="s">
        <v>1877</v>
      </c>
      <c r="G51" s="143" t="s">
        <v>1877</v>
      </c>
      <c r="H51" s="143" t="s">
        <v>1877</v>
      </c>
      <c r="I51" s="143" t="s">
        <v>1877</v>
      </c>
      <c r="J51" s="143" t="s">
        <v>1877</v>
      </c>
      <c r="K51" s="143" t="s">
        <v>1877</v>
      </c>
      <c r="L51" s="143" t="s">
        <v>1877</v>
      </c>
    </row>
    <row r="52" spans="1:12" ht="38.25" x14ac:dyDescent="0.4">
      <c r="A52" s="145" t="s">
        <v>157</v>
      </c>
      <c r="B52" s="145"/>
      <c r="C52" s="101" t="s">
        <v>382</v>
      </c>
      <c r="D52" s="143" t="s">
        <v>1877</v>
      </c>
      <c r="E52" s="143" t="s">
        <v>1877</v>
      </c>
      <c r="F52" s="143" t="s">
        <v>1877</v>
      </c>
      <c r="G52" s="143" t="s">
        <v>1877</v>
      </c>
      <c r="H52" s="143" t="s">
        <v>1877</v>
      </c>
      <c r="I52" s="143" t="s">
        <v>1877</v>
      </c>
      <c r="J52" s="143" t="s">
        <v>1877</v>
      </c>
      <c r="K52" s="143" t="s">
        <v>1877</v>
      </c>
      <c r="L52" s="143" t="s">
        <v>1877</v>
      </c>
    </row>
    <row r="53" spans="1:12" ht="51" x14ac:dyDescent="0.4">
      <c r="A53" s="145" t="s">
        <v>158</v>
      </c>
      <c r="B53" s="145"/>
      <c r="C53" s="122" t="s">
        <v>160</v>
      </c>
      <c r="D53" s="143" t="s">
        <v>1877</v>
      </c>
      <c r="E53" s="143" t="s">
        <v>1877</v>
      </c>
      <c r="F53" s="143" t="s">
        <v>1877</v>
      </c>
      <c r="G53" s="143" t="s">
        <v>1877</v>
      </c>
      <c r="H53" s="143" t="s">
        <v>1877</v>
      </c>
      <c r="I53" s="143" t="s">
        <v>1877</v>
      </c>
      <c r="J53" s="143" t="s">
        <v>1877</v>
      </c>
      <c r="K53" s="143" t="s">
        <v>1877</v>
      </c>
      <c r="L53" s="143" t="s">
        <v>1877</v>
      </c>
    </row>
    <row r="54" spans="1:12" x14ac:dyDescent="0.4">
      <c r="A54" s="145" t="s">
        <v>161</v>
      </c>
      <c r="B54" s="145"/>
      <c r="C54" s="101" t="s">
        <v>51</v>
      </c>
      <c r="D54" s="143" t="s">
        <v>1877</v>
      </c>
      <c r="E54" s="143" t="s">
        <v>1877</v>
      </c>
      <c r="F54" s="143" t="s">
        <v>1877</v>
      </c>
      <c r="G54" s="143" t="s">
        <v>1877</v>
      </c>
      <c r="H54" s="143" t="s">
        <v>1877</v>
      </c>
      <c r="I54" s="143" t="s">
        <v>1877</v>
      </c>
      <c r="J54" s="143" t="s">
        <v>1877</v>
      </c>
      <c r="K54" s="143" t="s">
        <v>1877</v>
      </c>
      <c r="L54" s="143" t="s">
        <v>1877</v>
      </c>
    </row>
    <row r="55" spans="1:12" ht="38.25" x14ac:dyDescent="0.4">
      <c r="A55" s="145" t="s">
        <v>1367</v>
      </c>
      <c r="B55" s="145"/>
      <c r="C55" s="105" t="s">
        <v>274</v>
      </c>
      <c r="D55" s="143" t="s">
        <v>1877</v>
      </c>
      <c r="E55" s="143" t="s">
        <v>1877</v>
      </c>
      <c r="F55" s="143" t="s">
        <v>1877</v>
      </c>
      <c r="G55" s="143" t="s">
        <v>1877</v>
      </c>
      <c r="H55" s="143" t="s">
        <v>1877</v>
      </c>
      <c r="I55" s="143" t="s">
        <v>1877</v>
      </c>
      <c r="J55" s="143" t="s">
        <v>1877</v>
      </c>
      <c r="K55" s="143" t="s">
        <v>1877</v>
      </c>
      <c r="L55" s="143" t="s">
        <v>1877</v>
      </c>
    </row>
    <row r="56" spans="1:12" ht="38.25" x14ac:dyDescent="0.4">
      <c r="A56" s="145" t="s">
        <v>1428</v>
      </c>
      <c r="B56" s="145"/>
      <c r="C56" s="105" t="s">
        <v>402</v>
      </c>
      <c r="D56" s="105" t="s">
        <v>1888</v>
      </c>
      <c r="E56" s="105" t="s">
        <v>398</v>
      </c>
      <c r="F56" s="143" t="s">
        <v>1877</v>
      </c>
      <c r="G56" s="143" t="s">
        <v>1877</v>
      </c>
      <c r="H56" s="143" t="s">
        <v>1877</v>
      </c>
      <c r="I56" s="143" t="s">
        <v>1877</v>
      </c>
      <c r="J56" s="143" t="s">
        <v>1877</v>
      </c>
      <c r="K56" s="143" t="s">
        <v>1877</v>
      </c>
      <c r="L56" s="143" t="s">
        <v>1877</v>
      </c>
    </row>
    <row r="57" spans="1:12" ht="38.25" x14ac:dyDescent="0.4">
      <c r="A57" s="145" t="s">
        <v>1434</v>
      </c>
      <c r="B57" s="145"/>
      <c r="C57" s="105" t="s">
        <v>402</v>
      </c>
      <c r="D57" s="105" t="s">
        <v>1888</v>
      </c>
      <c r="E57" s="105" t="s">
        <v>398</v>
      </c>
      <c r="F57" s="143" t="s">
        <v>1877</v>
      </c>
      <c r="G57" s="143" t="s">
        <v>1877</v>
      </c>
      <c r="H57" s="143" t="s">
        <v>1877</v>
      </c>
      <c r="I57" s="143" t="s">
        <v>1877</v>
      </c>
      <c r="J57" s="143" t="s">
        <v>1877</v>
      </c>
      <c r="K57" s="143" t="s">
        <v>1877</v>
      </c>
      <c r="L57" s="143" t="s">
        <v>1877</v>
      </c>
    </row>
    <row r="58" spans="1:12" x14ac:dyDescent="0.4">
      <c r="A58" s="145" t="s">
        <v>1438</v>
      </c>
      <c r="B58" s="145"/>
      <c r="C58" s="105" t="s">
        <v>352</v>
      </c>
      <c r="D58" s="143" t="s">
        <v>1877</v>
      </c>
      <c r="E58" s="143" t="s">
        <v>1877</v>
      </c>
      <c r="F58" s="143" t="s">
        <v>1877</v>
      </c>
      <c r="G58" s="143" t="s">
        <v>1877</v>
      </c>
      <c r="H58" s="143" t="s">
        <v>1877</v>
      </c>
      <c r="I58" s="143" t="s">
        <v>1877</v>
      </c>
      <c r="J58" s="143" t="s">
        <v>1877</v>
      </c>
      <c r="K58" s="143" t="s">
        <v>1877</v>
      </c>
      <c r="L58" s="143" t="s">
        <v>1877</v>
      </c>
    </row>
    <row r="59" spans="1:12" ht="63.75" x14ac:dyDescent="0.4">
      <c r="A59" s="145" t="s">
        <v>228</v>
      </c>
      <c r="B59" s="145"/>
      <c r="C59" s="101" t="s">
        <v>230</v>
      </c>
      <c r="D59" s="101" t="s">
        <v>232</v>
      </c>
      <c r="E59" s="143" t="s">
        <v>1877</v>
      </c>
      <c r="F59" s="143" t="s">
        <v>1877</v>
      </c>
      <c r="G59" s="143" t="s">
        <v>1877</v>
      </c>
      <c r="H59" s="143" t="s">
        <v>1877</v>
      </c>
      <c r="I59" s="143" t="s">
        <v>1877</v>
      </c>
      <c r="J59" s="143" t="s">
        <v>1877</v>
      </c>
      <c r="K59" s="143" t="s">
        <v>1877</v>
      </c>
      <c r="L59" s="143" t="s">
        <v>1877</v>
      </c>
    </row>
    <row r="60" spans="1:12" x14ac:dyDescent="0.4">
      <c r="A60" s="145" t="s">
        <v>1468</v>
      </c>
      <c r="B60" s="145"/>
      <c r="C60" s="105" t="s">
        <v>366</v>
      </c>
      <c r="D60" s="105" t="s">
        <v>252</v>
      </c>
      <c r="E60" s="143" t="s">
        <v>1877</v>
      </c>
      <c r="F60" s="143" t="s">
        <v>1877</v>
      </c>
      <c r="G60" s="143" t="s">
        <v>1877</v>
      </c>
      <c r="H60" s="143" t="s">
        <v>1877</v>
      </c>
      <c r="I60" s="143" t="s">
        <v>1877</v>
      </c>
      <c r="J60" s="143" t="s">
        <v>1877</v>
      </c>
      <c r="K60" s="143" t="s">
        <v>1877</v>
      </c>
      <c r="L60" s="143" t="s">
        <v>1877</v>
      </c>
    </row>
    <row r="61" spans="1:12" ht="38.25" x14ac:dyDescent="0.4">
      <c r="A61" s="145" t="s">
        <v>171</v>
      </c>
      <c r="B61" s="145"/>
      <c r="C61" s="114" t="s">
        <v>1889</v>
      </c>
      <c r="D61" s="114" t="s">
        <v>175</v>
      </c>
      <c r="E61" s="143" t="s">
        <v>1877</v>
      </c>
      <c r="F61" s="143" t="s">
        <v>1877</v>
      </c>
      <c r="G61" s="143" t="s">
        <v>1877</v>
      </c>
      <c r="H61" s="143" t="s">
        <v>1877</v>
      </c>
      <c r="I61" s="143" t="s">
        <v>1877</v>
      </c>
      <c r="J61" s="143" t="s">
        <v>1877</v>
      </c>
      <c r="K61" s="143" t="s">
        <v>1877</v>
      </c>
      <c r="L61" s="143" t="s">
        <v>1877</v>
      </c>
    </row>
    <row r="62" spans="1:12" ht="51" x14ac:dyDescent="0.4">
      <c r="A62" s="145" t="s">
        <v>1480</v>
      </c>
      <c r="B62" s="145"/>
      <c r="C62" s="105" t="s">
        <v>1482</v>
      </c>
      <c r="D62" s="143" t="s">
        <v>1877</v>
      </c>
      <c r="E62" s="143" t="s">
        <v>1877</v>
      </c>
      <c r="F62" s="143" t="s">
        <v>1877</v>
      </c>
      <c r="G62" s="143" t="s">
        <v>1877</v>
      </c>
      <c r="H62" s="143" t="s">
        <v>1877</v>
      </c>
      <c r="I62" s="143" t="s">
        <v>1877</v>
      </c>
      <c r="J62" s="143" t="s">
        <v>1877</v>
      </c>
      <c r="K62" s="143" t="s">
        <v>1877</v>
      </c>
      <c r="L62" s="143" t="s">
        <v>1877</v>
      </c>
    </row>
    <row r="63" spans="1:12" ht="76.5" x14ac:dyDescent="0.4">
      <c r="A63" s="145" t="s">
        <v>176</v>
      </c>
      <c r="B63" s="145"/>
      <c r="C63" s="125" t="s">
        <v>1890</v>
      </c>
      <c r="D63" s="125" t="s">
        <v>1891</v>
      </c>
      <c r="E63" s="143" t="s">
        <v>1877</v>
      </c>
      <c r="F63" s="143" t="s">
        <v>1877</v>
      </c>
      <c r="G63" s="143" t="s">
        <v>1877</v>
      </c>
      <c r="H63" s="143" t="s">
        <v>1877</v>
      </c>
      <c r="I63" s="143" t="s">
        <v>1877</v>
      </c>
      <c r="J63" s="143" t="s">
        <v>1877</v>
      </c>
      <c r="K63" s="143" t="s">
        <v>1877</v>
      </c>
      <c r="L63" s="143" t="s">
        <v>1877</v>
      </c>
    </row>
    <row r="64" spans="1:12" ht="38.25" x14ac:dyDescent="0.4">
      <c r="A64" s="145" t="s">
        <v>1546</v>
      </c>
      <c r="B64" s="145"/>
      <c r="C64" s="105" t="s">
        <v>314</v>
      </c>
      <c r="D64" s="143" t="s">
        <v>1877</v>
      </c>
      <c r="E64" s="143" t="s">
        <v>1877</v>
      </c>
      <c r="F64" s="143" t="s">
        <v>1877</v>
      </c>
      <c r="G64" s="143" t="s">
        <v>1877</v>
      </c>
      <c r="H64" s="143" t="s">
        <v>1877</v>
      </c>
      <c r="I64" s="143" t="s">
        <v>1877</v>
      </c>
      <c r="J64" s="143" t="s">
        <v>1877</v>
      </c>
      <c r="K64" s="143" t="s">
        <v>1877</v>
      </c>
      <c r="L64" s="143" t="s">
        <v>1877</v>
      </c>
    </row>
    <row r="65" spans="1:12" x14ac:dyDescent="0.4">
      <c r="A65" s="145" t="s">
        <v>181</v>
      </c>
      <c r="B65" s="145"/>
      <c r="C65" s="101" t="s">
        <v>51</v>
      </c>
      <c r="D65" s="143" t="s">
        <v>1877</v>
      </c>
      <c r="E65" s="143" t="s">
        <v>1877</v>
      </c>
      <c r="F65" s="143" t="s">
        <v>1877</v>
      </c>
      <c r="G65" s="143" t="s">
        <v>1877</v>
      </c>
      <c r="H65" s="143" t="s">
        <v>1877</v>
      </c>
      <c r="I65" s="143" t="s">
        <v>1877</v>
      </c>
      <c r="J65" s="143" t="s">
        <v>1877</v>
      </c>
      <c r="K65" s="143" t="s">
        <v>1877</v>
      </c>
      <c r="L65" s="143" t="s">
        <v>1877</v>
      </c>
    </row>
    <row r="66" spans="1:12" x14ac:dyDescent="0.4">
      <c r="A66" s="145" t="s">
        <v>182</v>
      </c>
      <c r="B66" s="145"/>
      <c r="C66" s="101" t="s">
        <v>51</v>
      </c>
      <c r="D66" s="143" t="s">
        <v>1877</v>
      </c>
      <c r="E66" s="143" t="s">
        <v>1877</v>
      </c>
      <c r="F66" s="143" t="s">
        <v>1877</v>
      </c>
      <c r="G66" s="143" t="s">
        <v>1877</v>
      </c>
      <c r="H66" s="143" t="s">
        <v>1877</v>
      </c>
      <c r="I66" s="143" t="s">
        <v>1877</v>
      </c>
      <c r="J66" s="143" t="s">
        <v>1877</v>
      </c>
      <c r="K66" s="143" t="s">
        <v>1877</v>
      </c>
      <c r="L66" s="143" t="s">
        <v>1877</v>
      </c>
    </row>
    <row r="67" spans="1:12" ht="140.25" x14ac:dyDescent="0.4">
      <c r="A67" s="145" t="s">
        <v>193</v>
      </c>
      <c r="B67" s="145"/>
      <c r="C67" s="101" t="s">
        <v>192</v>
      </c>
      <c r="D67" s="143" t="s">
        <v>1877</v>
      </c>
      <c r="E67" s="143" t="s">
        <v>1877</v>
      </c>
      <c r="F67" s="143" t="s">
        <v>1877</v>
      </c>
      <c r="G67" s="143" t="s">
        <v>1877</v>
      </c>
      <c r="H67" s="143" t="s">
        <v>1877</v>
      </c>
      <c r="I67" s="143" t="s">
        <v>1877</v>
      </c>
      <c r="J67" s="143" t="s">
        <v>1877</v>
      </c>
      <c r="K67" s="143" t="s">
        <v>1877</v>
      </c>
      <c r="L67" s="143" t="s">
        <v>1877</v>
      </c>
    </row>
    <row r="68" spans="1:12" ht="140.25" x14ac:dyDescent="0.4">
      <c r="A68" s="145" t="s">
        <v>194</v>
      </c>
      <c r="B68" s="145"/>
      <c r="C68" s="101" t="s">
        <v>192</v>
      </c>
      <c r="D68" s="143" t="s">
        <v>1877</v>
      </c>
      <c r="E68" s="143" t="s">
        <v>1877</v>
      </c>
      <c r="F68" s="143" t="s">
        <v>1877</v>
      </c>
      <c r="G68" s="143" t="s">
        <v>1877</v>
      </c>
      <c r="H68" s="143" t="s">
        <v>1877</v>
      </c>
      <c r="I68" s="143" t="s">
        <v>1877</v>
      </c>
      <c r="J68" s="143" t="s">
        <v>1877</v>
      </c>
      <c r="K68" s="143" t="s">
        <v>1877</v>
      </c>
      <c r="L68" s="143" t="s">
        <v>1877</v>
      </c>
    </row>
    <row r="69" spans="1:12" ht="38.25" x14ac:dyDescent="0.4">
      <c r="A69" s="145" t="s">
        <v>200</v>
      </c>
      <c r="B69" s="145"/>
      <c r="C69" s="101" t="s">
        <v>202</v>
      </c>
      <c r="D69" s="143" t="s">
        <v>1877</v>
      </c>
      <c r="E69" s="143" t="s">
        <v>1877</v>
      </c>
      <c r="F69" s="143" t="s">
        <v>1877</v>
      </c>
      <c r="G69" s="143" t="s">
        <v>1877</v>
      </c>
      <c r="H69" s="143" t="s">
        <v>1877</v>
      </c>
      <c r="I69" s="143" t="s">
        <v>1877</v>
      </c>
      <c r="J69" s="143" t="s">
        <v>1877</v>
      </c>
      <c r="K69" s="143" t="s">
        <v>1877</v>
      </c>
      <c r="L69" s="143" t="s">
        <v>1877</v>
      </c>
    </row>
    <row r="70" spans="1:12" x14ac:dyDescent="0.4">
      <c r="A70" s="145" t="s">
        <v>1669</v>
      </c>
      <c r="B70" s="145"/>
      <c r="C70" s="105" t="s">
        <v>404</v>
      </c>
      <c r="D70" s="105" t="s">
        <v>340</v>
      </c>
      <c r="E70" s="105" t="s">
        <v>405</v>
      </c>
      <c r="F70" s="143" t="s">
        <v>1877</v>
      </c>
      <c r="G70" s="143" t="s">
        <v>1877</v>
      </c>
      <c r="H70" s="143" t="s">
        <v>1877</v>
      </c>
      <c r="I70" s="143" t="s">
        <v>1877</v>
      </c>
      <c r="J70" s="143" t="s">
        <v>1877</v>
      </c>
      <c r="K70" s="143" t="s">
        <v>1877</v>
      </c>
      <c r="L70" s="143" t="s">
        <v>1877</v>
      </c>
    </row>
    <row r="71" spans="1:12" x14ac:dyDescent="0.4">
      <c r="A71" s="145" t="s">
        <v>1674</v>
      </c>
      <c r="B71" s="145"/>
      <c r="C71" s="118" t="s">
        <v>406</v>
      </c>
      <c r="D71" s="143" t="s">
        <v>1877</v>
      </c>
      <c r="E71" s="143" t="s">
        <v>1877</v>
      </c>
      <c r="F71" s="143" t="s">
        <v>1877</v>
      </c>
      <c r="G71" s="143" t="s">
        <v>1877</v>
      </c>
      <c r="H71" s="143" t="s">
        <v>1877</v>
      </c>
      <c r="I71" s="143" t="s">
        <v>1877</v>
      </c>
      <c r="J71" s="143" t="s">
        <v>1877</v>
      </c>
      <c r="K71" s="143" t="s">
        <v>1877</v>
      </c>
      <c r="L71" s="143" t="s">
        <v>1877</v>
      </c>
    </row>
    <row r="72" spans="1:12" x14ac:dyDescent="0.4">
      <c r="A72" s="145" t="s">
        <v>1679</v>
      </c>
      <c r="B72" s="145"/>
      <c r="C72" s="105" t="s">
        <v>373</v>
      </c>
      <c r="D72" s="143" t="s">
        <v>1877</v>
      </c>
      <c r="E72" s="143" t="s">
        <v>1877</v>
      </c>
      <c r="F72" s="143" t="s">
        <v>1877</v>
      </c>
      <c r="G72" s="143" t="s">
        <v>1877</v>
      </c>
      <c r="H72" s="143" t="s">
        <v>1877</v>
      </c>
      <c r="I72" s="143" t="s">
        <v>1877</v>
      </c>
      <c r="J72" s="143" t="s">
        <v>1877</v>
      </c>
      <c r="K72" s="143" t="s">
        <v>1877</v>
      </c>
      <c r="L72" s="143" t="s">
        <v>1877</v>
      </c>
    </row>
    <row r="73" spans="1:12" ht="38.25" x14ac:dyDescent="0.4">
      <c r="A73" s="145" t="s">
        <v>1712</v>
      </c>
      <c r="B73" s="145"/>
      <c r="C73" s="105" t="s">
        <v>318</v>
      </c>
      <c r="D73" s="143" t="s">
        <v>1877</v>
      </c>
      <c r="E73" s="143" t="s">
        <v>1877</v>
      </c>
      <c r="F73" s="143" t="s">
        <v>1877</v>
      </c>
      <c r="G73" s="143" t="s">
        <v>1877</v>
      </c>
      <c r="H73" s="143" t="s">
        <v>1877</v>
      </c>
      <c r="I73" s="143" t="s">
        <v>1877</v>
      </c>
      <c r="J73" s="143" t="s">
        <v>1877</v>
      </c>
      <c r="K73" s="143" t="s">
        <v>1877</v>
      </c>
      <c r="L73" s="143" t="s">
        <v>1877</v>
      </c>
    </row>
    <row r="74" spans="1:12" ht="127.5" x14ac:dyDescent="0.4">
      <c r="A74" s="145" t="s">
        <v>1725</v>
      </c>
      <c r="B74" s="145"/>
      <c r="C74" s="105" t="s">
        <v>1892</v>
      </c>
      <c r="D74" s="143" t="s">
        <v>1877</v>
      </c>
      <c r="E74" s="143" t="s">
        <v>1877</v>
      </c>
      <c r="F74" s="143" t="s">
        <v>1877</v>
      </c>
      <c r="G74" s="143" t="s">
        <v>1877</v>
      </c>
      <c r="H74" s="143" t="s">
        <v>1877</v>
      </c>
      <c r="I74" s="143" t="s">
        <v>1877</v>
      </c>
      <c r="J74" s="143" t="s">
        <v>1877</v>
      </c>
      <c r="K74" s="143" t="s">
        <v>1877</v>
      </c>
      <c r="L74" s="143" t="s">
        <v>1877</v>
      </c>
    </row>
    <row r="75" spans="1:12" ht="127.5" x14ac:dyDescent="0.4">
      <c r="A75" s="145" t="s">
        <v>1728</v>
      </c>
      <c r="B75" s="145"/>
      <c r="C75" s="105" t="s">
        <v>1892</v>
      </c>
      <c r="D75" s="143" t="s">
        <v>1877</v>
      </c>
      <c r="E75" s="143" t="s">
        <v>1877</v>
      </c>
      <c r="F75" s="143" t="s">
        <v>1877</v>
      </c>
      <c r="G75" s="143" t="s">
        <v>1877</v>
      </c>
      <c r="H75" s="143" t="s">
        <v>1877</v>
      </c>
      <c r="I75" s="143" t="s">
        <v>1877</v>
      </c>
      <c r="J75" s="143" t="s">
        <v>1877</v>
      </c>
      <c r="K75" s="143" t="s">
        <v>1877</v>
      </c>
      <c r="L75" s="143" t="s">
        <v>1877</v>
      </c>
    </row>
    <row r="76" spans="1:12" ht="63.75" x14ac:dyDescent="0.4">
      <c r="A76" s="145" t="s">
        <v>1730</v>
      </c>
      <c r="B76" s="145"/>
      <c r="C76" s="118" t="s">
        <v>386</v>
      </c>
      <c r="D76" s="118" t="s">
        <v>385</v>
      </c>
      <c r="E76" s="118" t="s">
        <v>386</v>
      </c>
      <c r="F76" s="118" t="s">
        <v>385</v>
      </c>
      <c r="G76" s="118" t="s">
        <v>386</v>
      </c>
      <c r="H76" s="118" t="s">
        <v>385</v>
      </c>
      <c r="I76" s="143" t="s">
        <v>1877</v>
      </c>
      <c r="J76" s="143" t="s">
        <v>1877</v>
      </c>
      <c r="K76" s="143" t="s">
        <v>1877</v>
      </c>
      <c r="L76" s="143" t="s">
        <v>1877</v>
      </c>
    </row>
    <row r="77" spans="1:12" x14ac:dyDescent="0.4">
      <c r="A77" s="145" t="s">
        <v>209</v>
      </c>
      <c r="B77" s="145"/>
      <c r="C77" s="101" t="s">
        <v>51</v>
      </c>
      <c r="D77" s="143" t="s">
        <v>1877</v>
      </c>
      <c r="E77" s="143" t="s">
        <v>1877</v>
      </c>
      <c r="F77" s="143" t="s">
        <v>1877</v>
      </c>
      <c r="G77" s="143" t="s">
        <v>1877</v>
      </c>
      <c r="H77" s="143" t="s">
        <v>1877</v>
      </c>
      <c r="I77" s="143" t="s">
        <v>1877</v>
      </c>
      <c r="J77" s="143" t="s">
        <v>1877</v>
      </c>
      <c r="K77" s="143" t="s">
        <v>1877</v>
      </c>
      <c r="L77" s="143" t="s">
        <v>1877</v>
      </c>
    </row>
    <row r="78" spans="1:12" ht="51" x14ac:dyDescent="0.4">
      <c r="A78" s="145" t="s">
        <v>1781</v>
      </c>
      <c r="B78" s="145"/>
      <c r="C78" s="133" t="s">
        <v>1893</v>
      </c>
      <c r="D78" s="143" t="s">
        <v>1877</v>
      </c>
      <c r="E78" s="143" t="s">
        <v>1877</v>
      </c>
      <c r="F78" s="143" t="s">
        <v>1877</v>
      </c>
      <c r="G78" s="143" t="s">
        <v>1877</v>
      </c>
      <c r="H78" s="143" t="s">
        <v>1877</v>
      </c>
      <c r="I78" s="143" t="s">
        <v>1877</v>
      </c>
      <c r="J78" s="143" t="s">
        <v>1877</v>
      </c>
      <c r="K78" s="143" t="s">
        <v>1877</v>
      </c>
      <c r="L78" s="143" t="s">
        <v>1877</v>
      </c>
    </row>
    <row r="79" spans="1:12" x14ac:dyDescent="0.4">
      <c r="A79" s="145" t="s">
        <v>215</v>
      </c>
      <c r="B79" s="145"/>
      <c r="C79" s="128" t="s">
        <v>51</v>
      </c>
      <c r="D79" s="143" t="s">
        <v>1877</v>
      </c>
      <c r="E79" s="143" t="s">
        <v>1877</v>
      </c>
      <c r="F79" s="143" t="s">
        <v>1877</v>
      </c>
      <c r="G79" s="143" t="s">
        <v>1877</v>
      </c>
      <c r="H79" s="143" t="s">
        <v>1877</v>
      </c>
      <c r="I79" s="143" t="s">
        <v>1877</v>
      </c>
      <c r="J79" s="143" t="s">
        <v>1877</v>
      </c>
      <c r="K79" s="143" t="s">
        <v>1877</v>
      </c>
      <c r="L79" s="143" t="s">
        <v>1877</v>
      </c>
    </row>
    <row r="80" spans="1:12" x14ac:dyDescent="0.4">
      <c r="A80" s="145" t="s">
        <v>220</v>
      </c>
      <c r="B80" s="145"/>
      <c r="C80" s="101" t="s">
        <v>51</v>
      </c>
      <c r="D80" s="143" t="s">
        <v>1877</v>
      </c>
      <c r="E80" s="143" t="s">
        <v>1877</v>
      </c>
      <c r="F80" s="143" t="s">
        <v>1877</v>
      </c>
      <c r="G80" s="143" t="s">
        <v>1877</v>
      </c>
      <c r="H80" s="143" t="s">
        <v>1877</v>
      </c>
      <c r="I80" s="143" t="s">
        <v>1877</v>
      </c>
      <c r="J80" s="143" t="s">
        <v>1877</v>
      </c>
      <c r="K80" s="143" t="s">
        <v>1877</v>
      </c>
      <c r="L80" s="143" t="s">
        <v>1877</v>
      </c>
    </row>
    <row r="81" spans="1:14" x14ac:dyDescent="0.4">
      <c r="A81" s="145" t="s">
        <v>219</v>
      </c>
      <c r="B81" s="145"/>
      <c r="C81" s="101" t="s">
        <v>51</v>
      </c>
      <c r="D81" s="143" t="s">
        <v>1877</v>
      </c>
      <c r="E81" s="143" t="s">
        <v>1877</v>
      </c>
      <c r="F81" s="143" t="s">
        <v>1877</v>
      </c>
      <c r="G81" s="143" t="s">
        <v>1877</v>
      </c>
      <c r="H81" s="143" t="s">
        <v>1877</v>
      </c>
      <c r="I81" s="143" t="s">
        <v>1877</v>
      </c>
      <c r="J81" s="143" t="s">
        <v>1877</v>
      </c>
      <c r="K81" s="143" t="s">
        <v>1877</v>
      </c>
      <c r="L81" s="143" t="s">
        <v>1877</v>
      </c>
    </row>
    <row r="82" spans="1:14" x14ac:dyDescent="0.4">
      <c r="A82" s="145" t="s">
        <v>225</v>
      </c>
      <c r="B82" s="145"/>
      <c r="C82" s="101" t="s">
        <v>51</v>
      </c>
      <c r="D82" s="143" t="s">
        <v>1877</v>
      </c>
      <c r="E82" s="143" t="s">
        <v>1877</v>
      </c>
      <c r="F82" s="143" t="s">
        <v>1877</v>
      </c>
      <c r="G82" s="143" t="s">
        <v>1877</v>
      </c>
      <c r="H82" s="143" t="s">
        <v>1877</v>
      </c>
      <c r="I82" s="143" t="s">
        <v>1877</v>
      </c>
      <c r="J82" s="143" t="s">
        <v>1877</v>
      </c>
      <c r="K82" s="143" t="s">
        <v>1877</v>
      </c>
      <c r="L82" s="143" t="s">
        <v>1877</v>
      </c>
    </row>
    <row r="83" spans="1:14" x14ac:dyDescent="0.4">
      <c r="A83" s="145" t="s">
        <v>37</v>
      </c>
      <c r="B83" s="145"/>
      <c r="C83" s="105" t="s">
        <v>39</v>
      </c>
      <c r="D83" s="143" t="s">
        <v>1877</v>
      </c>
      <c r="E83" s="143" t="s">
        <v>1877</v>
      </c>
      <c r="F83" s="143" t="s">
        <v>1877</v>
      </c>
      <c r="G83" s="143" t="s">
        <v>1877</v>
      </c>
      <c r="H83" s="143" t="s">
        <v>1877</v>
      </c>
      <c r="I83" s="143" t="s">
        <v>1877</v>
      </c>
      <c r="J83" s="143" t="s">
        <v>1877</v>
      </c>
      <c r="K83" s="143" t="s">
        <v>1877</v>
      </c>
      <c r="L83" s="143" t="s">
        <v>1877</v>
      </c>
    </row>
    <row r="84" spans="1:14" x14ac:dyDescent="0.4">
      <c r="A84" s="145" t="s">
        <v>1847</v>
      </c>
      <c r="B84" s="145"/>
      <c r="C84" s="105" t="s">
        <v>39</v>
      </c>
      <c r="D84" s="143" t="s">
        <v>1877</v>
      </c>
      <c r="E84" s="143" t="s">
        <v>1877</v>
      </c>
      <c r="F84" s="143" t="s">
        <v>1877</v>
      </c>
      <c r="G84" s="143" t="s">
        <v>1877</v>
      </c>
      <c r="H84" s="143" t="s">
        <v>1877</v>
      </c>
      <c r="I84" s="143" t="s">
        <v>1877</v>
      </c>
      <c r="J84" s="143" t="s">
        <v>1877</v>
      </c>
      <c r="K84" s="143" t="s">
        <v>1877</v>
      </c>
      <c r="L84" s="143" t="s">
        <v>1877</v>
      </c>
    </row>
    <row r="85" spans="1:14" x14ac:dyDescent="0.4">
      <c r="A85" s="145" t="s">
        <v>1849</v>
      </c>
      <c r="B85" s="145"/>
      <c r="C85" s="105" t="s">
        <v>39</v>
      </c>
      <c r="D85" s="143" t="s">
        <v>1877</v>
      </c>
      <c r="E85" s="143" t="s">
        <v>1877</v>
      </c>
      <c r="F85" s="143" t="s">
        <v>1877</v>
      </c>
      <c r="G85" s="143" t="s">
        <v>1877</v>
      </c>
      <c r="H85" s="143" t="s">
        <v>1877</v>
      </c>
      <c r="I85" s="143" t="s">
        <v>1877</v>
      </c>
      <c r="J85" s="143" t="s">
        <v>1877</v>
      </c>
      <c r="K85" s="143" t="s">
        <v>1877</v>
      </c>
      <c r="L85" s="143" t="s">
        <v>1877</v>
      </c>
    </row>
    <row r="86" spans="1:14" x14ac:dyDescent="0.4">
      <c r="A86" s="145" t="s">
        <v>1851</v>
      </c>
      <c r="B86" s="145"/>
      <c r="C86" s="105" t="s">
        <v>39</v>
      </c>
      <c r="D86" s="143" t="s">
        <v>1877</v>
      </c>
      <c r="E86" s="143" t="s">
        <v>1877</v>
      </c>
      <c r="F86" s="143" t="s">
        <v>1877</v>
      </c>
      <c r="G86" s="143" t="s">
        <v>1877</v>
      </c>
      <c r="H86" s="143" t="s">
        <v>1877</v>
      </c>
      <c r="I86" s="143" t="s">
        <v>1877</v>
      </c>
      <c r="J86" s="143" t="s">
        <v>1877</v>
      </c>
      <c r="K86" s="143" t="s">
        <v>1877</v>
      </c>
      <c r="L86" s="143" t="s">
        <v>1877</v>
      </c>
    </row>
    <row r="87" spans="1:14" x14ac:dyDescent="0.4">
      <c r="A87" s="145" t="s">
        <v>226</v>
      </c>
      <c r="B87" s="145"/>
      <c r="C87" s="101" t="s">
        <v>51</v>
      </c>
      <c r="D87" s="143" t="s">
        <v>1877</v>
      </c>
      <c r="E87" s="143" t="s">
        <v>1877</v>
      </c>
      <c r="F87" s="143" t="s">
        <v>1877</v>
      </c>
      <c r="G87" s="143" t="s">
        <v>1877</v>
      </c>
      <c r="H87" s="143" t="s">
        <v>1877</v>
      </c>
      <c r="I87" s="143" t="s">
        <v>1877</v>
      </c>
      <c r="J87" s="143" t="s">
        <v>1877</v>
      </c>
      <c r="K87" s="143" t="s">
        <v>1877</v>
      </c>
      <c r="L87" s="143" t="s">
        <v>1877</v>
      </c>
    </row>
    <row r="88" spans="1:14" x14ac:dyDescent="0.4">
      <c r="A88" s="145" t="s">
        <v>227</v>
      </c>
      <c r="B88" s="145"/>
      <c r="C88" s="101" t="s">
        <v>51</v>
      </c>
      <c r="D88" s="143" t="s">
        <v>1877</v>
      </c>
      <c r="E88" s="143" t="s">
        <v>1877</v>
      </c>
      <c r="F88" s="143" t="s">
        <v>1877</v>
      </c>
      <c r="G88" s="143" t="s">
        <v>1877</v>
      </c>
      <c r="H88" s="143" t="s">
        <v>1877</v>
      </c>
      <c r="I88" s="143" t="s">
        <v>1877</v>
      </c>
      <c r="J88" s="143" t="s">
        <v>1877</v>
      </c>
      <c r="K88" s="143" t="s">
        <v>1877</v>
      </c>
      <c r="L88" s="143" t="s">
        <v>1877</v>
      </c>
    </row>
    <row r="89" spans="1:14" x14ac:dyDescent="0.4">
      <c r="A89" s="104" t="s">
        <v>1894</v>
      </c>
      <c r="B89" s="104"/>
      <c r="C89" s="101" t="s">
        <v>1895</v>
      </c>
      <c r="D89" s="101" t="s">
        <v>1896</v>
      </c>
      <c r="E89" s="150" t="s">
        <v>1877</v>
      </c>
      <c r="F89" s="150" t="s">
        <v>1877</v>
      </c>
      <c r="G89" s="150" t="s">
        <v>1877</v>
      </c>
      <c r="H89" s="150" t="s">
        <v>1877</v>
      </c>
      <c r="I89" s="150" t="s">
        <v>1877</v>
      </c>
      <c r="J89" s="150" t="s">
        <v>1877</v>
      </c>
      <c r="K89" s="150" t="s">
        <v>1877</v>
      </c>
      <c r="L89" s="150" t="s">
        <v>1877</v>
      </c>
      <c r="M89" s="150"/>
      <c r="N89" s="150"/>
    </row>
    <row r="90" spans="1:14" x14ac:dyDescent="0.4">
      <c r="A90" s="104" t="s">
        <v>1897</v>
      </c>
      <c r="B90" s="104"/>
      <c r="C90" s="49" t="s">
        <v>408</v>
      </c>
      <c r="D90" s="150" t="s">
        <v>1877</v>
      </c>
      <c r="E90" s="150" t="s">
        <v>1877</v>
      </c>
      <c r="F90" s="150" t="s">
        <v>1877</v>
      </c>
      <c r="G90" s="150" t="s">
        <v>1877</v>
      </c>
      <c r="H90" s="150" t="s">
        <v>1877</v>
      </c>
      <c r="I90" s="150" t="s">
        <v>1877</v>
      </c>
      <c r="J90" s="150" t="s">
        <v>1877</v>
      </c>
      <c r="K90" s="150" t="s">
        <v>1877</v>
      </c>
      <c r="L90" s="150" t="s">
        <v>1877</v>
      </c>
      <c r="M90" s="150"/>
      <c r="N90" s="150"/>
    </row>
    <row r="91" spans="1:14" x14ac:dyDescent="0.4">
      <c r="A91" s="104" t="s">
        <v>1121</v>
      </c>
      <c r="B91" s="104"/>
      <c r="C91" s="151" t="s">
        <v>1898</v>
      </c>
      <c r="D91" s="150" t="s">
        <v>1877</v>
      </c>
      <c r="E91" s="150" t="s">
        <v>1877</v>
      </c>
      <c r="F91" s="150" t="s">
        <v>1877</v>
      </c>
      <c r="G91" s="150" t="s">
        <v>1877</v>
      </c>
      <c r="H91" s="150" t="s">
        <v>1877</v>
      </c>
      <c r="I91" s="150" t="s">
        <v>1877</v>
      </c>
      <c r="J91" s="150" t="s">
        <v>1877</v>
      </c>
      <c r="K91" s="150" t="s">
        <v>1877</v>
      </c>
      <c r="L91" s="150" t="s">
        <v>1877</v>
      </c>
      <c r="M91" s="150"/>
      <c r="N91" s="150"/>
    </row>
    <row r="92" spans="1:14" ht="38.25" x14ac:dyDescent="0.4">
      <c r="A92" s="104" t="s">
        <v>1139</v>
      </c>
      <c r="B92" s="104"/>
      <c r="C92" s="100" t="s">
        <v>1899</v>
      </c>
      <c r="D92" s="150" t="s">
        <v>1877</v>
      </c>
      <c r="E92" s="150" t="s">
        <v>1877</v>
      </c>
      <c r="F92" s="150" t="s">
        <v>1877</v>
      </c>
      <c r="G92" s="150" t="s">
        <v>1877</v>
      </c>
      <c r="H92" s="150" t="s">
        <v>1877</v>
      </c>
      <c r="I92" s="150" t="s">
        <v>1877</v>
      </c>
      <c r="J92" s="150" t="s">
        <v>1877</v>
      </c>
      <c r="K92" s="150" t="s">
        <v>1877</v>
      </c>
      <c r="L92" s="150" t="s">
        <v>1877</v>
      </c>
      <c r="M92" s="150"/>
      <c r="N92" s="150"/>
    </row>
    <row r="93" spans="1:14" x14ac:dyDescent="0.4">
      <c r="A93" s="104" t="s">
        <v>1451</v>
      </c>
      <c r="B93" s="104"/>
      <c r="C93" s="100" t="s">
        <v>1900</v>
      </c>
      <c r="D93" s="100" t="s">
        <v>1901</v>
      </c>
      <c r="E93" s="100" t="s">
        <v>1902</v>
      </c>
      <c r="F93" s="100" t="s">
        <v>1903</v>
      </c>
      <c r="G93" s="100" t="s">
        <v>1904</v>
      </c>
      <c r="H93" s="100" t="s">
        <v>1905</v>
      </c>
      <c r="I93" s="100" t="s">
        <v>1906</v>
      </c>
      <c r="J93" s="100" t="s">
        <v>1907</v>
      </c>
      <c r="K93" s="100" t="s">
        <v>1907</v>
      </c>
      <c r="L93" s="100" t="s">
        <v>1908</v>
      </c>
      <c r="M93" s="100"/>
      <c r="N93" s="150"/>
    </row>
    <row r="94" spans="1:14" x14ac:dyDescent="0.4">
      <c r="A94" s="104" t="s">
        <v>1909</v>
      </c>
      <c r="B94" s="104"/>
      <c r="C94" s="101" t="s">
        <v>415</v>
      </c>
      <c r="D94" s="150" t="s">
        <v>1877</v>
      </c>
      <c r="E94" s="150" t="s">
        <v>1877</v>
      </c>
      <c r="F94" s="150" t="s">
        <v>1877</v>
      </c>
      <c r="G94" s="150" t="s">
        <v>1877</v>
      </c>
      <c r="H94" s="150" t="s">
        <v>1877</v>
      </c>
      <c r="I94" s="150" t="s">
        <v>1877</v>
      </c>
      <c r="J94" s="150" t="s">
        <v>1877</v>
      </c>
      <c r="K94" s="150" t="s">
        <v>1877</v>
      </c>
      <c r="L94" s="150" t="s">
        <v>1877</v>
      </c>
      <c r="M94" s="150"/>
      <c r="N94" s="150"/>
    </row>
    <row r="95" spans="1:14" ht="38.25" x14ac:dyDescent="0.4">
      <c r="A95" s="99" t="s">
        <v>233</v>
      </c>
      <c r="B95" s="99"/>
      <c r="C95" s="101" t="s">
        <v>235</v>
      </c>
      <c r="D95" s="101" t="s">
        <v>235</v>
      </c>
      <c r="E95" s="150" t="s">
        <v>1877</v>
      </c>
      <c r="F95" s="150" t="s">
        <v>1877</v>
      </c>
      <c r="G95" s="150" t="s">
        <v>1877</v>
      </c>
      <c r="H95" s="150" t="s">
        <v>1877</v>
      </c>
      <c r="I95" s="150" t="s">
        <v>1877</v>
      </c>
      <c r="J95" s="150" t="s">
        <v>1877</v>
      </c>
      <c r="K95" s="150" t="s">
        <v>1877</v>
      </c>
      <c r="L95" s="150" t="s">
        <v>1877</v>
      </c>
      <c r="M95" s="150"/>
      <c r="N95" s="150"/>
    </row>
    <row r="96" spans="1:14" ht="197.25" x14ac:dyDescent="0.4">
      <c r="A96" s="99" t="s">
        <v>86</v>
      </c>
      <c r="B96" s="152"/>
      <c r="C96" s="150" t="s">
        <v>51</v>
      </c>
      <c r="D96" s="150" t="s">
        <v>88</v>
      </c>
      <c r="E96" s="150" t="s">
        <v>1910</v>
      </c>
      <c r="F96" s="150" t="s">
        <v>92</v>
      </c>
      <c r="G96" s="150" t="s">
        <v>51</v>
      </c>
      <c r="H96" s="150" t="s">
        <v>88</v>
      </c>
      <c r="I96" s="150" t="s">
        <v>1910</v>
      </c>
      <c r="J96" s="150" t="s">
        <v>92</v>
      </c>
      <c r="K96" s="150" t="s">
        <v>1877</v>
      </c>
      <c r="L96" s="150" t="s">
        <v>1877</v>
      </c>
      <c r="M96" s="150"/>
      <c r="N96" s="150"/>
    </row>
    <row r="97" spans="1:14" ht="62.25" x14ac:dyDescent="0.4">
      <c r="A97" s="99" t="s">
        <v>1387</v>
      </c>
      <c r="B97" s="99"/>
      <c r="C97" s="101" t="s">
        <v>51</v>
      </c>
      <c r="D97" s="150" t="s">
        <v>1911</v>
      </c>
      <c r="E97" s="150" t="s">
        <v>1877</v>
      </c>
      <c r="F97" s="150" t="s">
        <v>1877</v>
      </c>
      <c r="G97" s="150" t="s">
        <v>1877</v>
      </c>
      <c r="H97" s="150" t="s">
        <v>1877</v>
      </c>
      <c r="I97" s="150" t="s">
        <v>1877</v>
      </c>
      <c r="J97" s="150" t="s">
        <v>1877</v>
      </c>
      <c r="K97" s="150" t="s">
        <v>1877</v>
      </c>
      <c r="L97" s="150" t="s">
        <v>1877</v>
      </c>
      <c r="M97" s="150"/>
      <c r="N97" s="150"/>
    </row>
    <row r="98" spans="1:14" x14ac:dyDescent="0.4">
      <c r="A98" s="104" t="s">
        <v>1894</v>
      </c>
      <c r="B98" s="104"/>
      <c r="C98" s="101" t="s">
        <v>51</v>
      </c>
      <c r="D98" s="150" t="s">
        <v>1877</v>
      </c>
      <c r="E98" s="150" t="s">
        <v>1877</v>
      </c>
      <c r="F98" s="150" t="s">
        <v>1877</v>
      </c>
      <c r="G98" s="150" t="s">
        <v>1877</v>
      </c>
      <c r="H98" s="150" t="s">
        <v>1877</v>
      </c>
      <c r="I98" s="150" t="s">
        <v>1877</v>
      </c>
      <c r="J98" s="150" t="s">
        <v>1877</v>
      </c>
      <c r="K98" s="150" t="s">
        <v>1877</v>
      </c>
      <c r="L98" s="150" t="s">
        <v>1877</v>
      </c>
      <c r="M98" s="150"/>
      <c r="N98" s="150"/>
    </row>
    <row r="99" spans="1:14" x14ac:dyDescent="0.4">
      <c r="A99" s="104" t="s">
        <v>1897</v>
      </c>
      <c r="B99" s="104"/>
      <c r="C99" s="49" t="s">
        <v>408</v>
      </c>
      <c r="D99" s="150" t="s">
        <v>1877</v>
      </c>
      <c r="E99" s="150" t="s">
        <v>1877</v>
      </c>
      <c r="F99" s="150" t="s">
        <v>1877</v>
      </c>
      <c r="G99" s="150" t="s">
        <v>1877</v>
      </c>
      <c r="H99" s="150" t="s">
        <v>1877</v>
      </c>
      <c r="I99" s="150" t="s">
        <v>1877</v>
      </c>
      <c r="J99" s="150" t="s">
        <v>1877</v>
      </c>
      <c r="K99" s="150" t="s">
        <v>1877</v>
      </c>
      <c r="L99" s="150" t="s">
        <v>1877</v>
      </c>
      <c r="M99" s="150"/>
      <c r="N99" s="150"/>
    </row>
    <row r="100" spans="1:14" x14ac:dyDescent="0.4">
      <c r="A100" s="104" t="s">
        <v>1121</v>
      </c>
      <c r="B100" s="104"/>
      <c r="C100" s="101" t="s">
        <v>51</v>
      </c>
      <c r="D100" s="150" t="s">
        <v>1877</v>
      </c>
      <c r="E100" s="150" t="s">
        <v>1877</v>
      </c>
      <c r="F100" s="150" t="s">
        <v>1877</v>
      </c>
      <c r="G100" s="150" t="s">
        <v>1877</v>
      </c>
      <c r="H100" s="150" t="s">
        <v>1877</v>
      </c>
      <c r="I100" s="150" t="s">
        <v>1877</v>
      </c>
      <c r="J100" s="150" t="s">
        <v>1877</v>
      </c>
      <c r="K100" s="150" t="s">
        <v>1877</v>
      </c>
      <c r="L100" s="150" t="s">
        <v>1877</v>
      </c>
      <c r="M100" s="150"/>
      <c r="N100" s="150"/>
    </row>
    <row r="101" spans="1:14" ht="38.25" x14ac:dyDescent="0.4">
      <c r="A101" s="104" t="s">
        <v>1139</v>
      </c>
      <c r="B101" s="104"/>
      <c r="C101" s="100" t="s">
        <v>1899</v>
      </c>
      <c r="D101" s="150" t="s">
        <v>1877</v>
      </c>
      <c r="E101" s="150" t="s">
        <v>1877</v>
      </c>
      <c r="F101" s="150" t="s">
        <v>1877</v>
      </c>
      <c r="G101" s="150" t="s">
        <v>1877</v>
      </c>
      <c r="H101" s="150" t="s">
        <v>1877</v>
      </c>
      <c r="I101" s="150" t="s">
        <v>1877</v>
      </c>
      <c r="J101" s="150" t="s">
        <v>1877</v>
      </c>
      <c r="K101" s="150" t="s">
        <v>1877</v>
      </c>
      <c r="L101" s="150" t="s">
        <v>1877</v>
      </c>
      <c r="M101" s="150"/>
      <c r="N101" s="150"/>
    </row>
    <row r="102" spans="1:14" x14ac:dyDescent="0.4">
      <c r="A102" s="99" t="s">
        <v>1447</v>
      </c>
      <c r="B102" s="152"/>
      <c r="C102" s="140" t="s">
        <v>1449</v>
      </c>
      <c r="D102" s="150" t="s">
        <v>1877</v>
      </c>
      <c r="E102" s="150" t="s">
        <v>1877</v>
      </c>
      <c r="F102" s="150" t="s">
        <v>1877</v>
      </c>
      <c r="G102" s="150" t="s">
        <v>1877</v>
      </c>
      <c r="H102" s="150" t="s">
        <v>1877</v>
      </c>
      <c r="I102" s="150" t="s">
        <v>1877</v>
      </c>
      <c r="J102" s="150" t="s">
        <v>1877</v>
      </c>
      <c r="K102" s="150" t="s">
        <v>1877</v>
      </c>
      <c r="L102" s="150" t="s">
        <v>1877</v>
      </c>
      <c r="M102" s="150"/>
      <c r="N102" s="150"/>
    </row>
    <row r="103" spans="1:14" x14ac:dyDescent="0.4">
      <c r="A103" s="147" t="s">
        <v>33</v>
      </c>
      <c r="B103" s="100" t="s">
        <v>34</v>
      </c>
      <c r="C103" s="139" t="s">
        <v>36</v>
      </c>
      <c r="D103" s="150"/>
      <c r="E103" s="150"/>
      <c r="F103" s="150"/>
      <c r="G103" s="150"/>
      <c r="H103" s="150"/>
      <c r="I103" s="150"/>
      <c r="J103" s="150"/>
      <c r="K103" s="150"/>
      <c r="L103" s="150"/>
      <c r="M103" s="150"/>
      <c r="N103" s="150"/>
    </row>
    <row r="104" spans="1:14" x14ac:dyDescent="0.4">
      <c r="C104" s="150"/>
      <c r="D104" s="150"/>
      <c r="E104" s="150"/>
      <c r="F104" s="150"/>
      <c r="G104" s="150"/>
      <c r="H104" s="150"/>
      <c r="I104" s="150"/>
      <c r="J104" s="150"/>
      <c r="K104" s="150"/>
      <c r="L104" s="150"/>
      <c r="M104" s="150"/>
      <c r="N104" s="150"/>
    </row>
    <row r="105" spans="1:14" x14ac:dyDescent="0.4">
      <c r="C105" s="150"/>
      <c r="D105" s="150"/>
      <c r="E105" s="150"/>
      <c r="F105" s="150"/>
      <c r="G105" s="150"/>
      <c r="H105" s="150"/>
      <c r="I105" s="150"/>
      <c r="J105" s="150"/>
      <c r="K105" s="150"/>
      <c r="L105" s="150"/>
      <c r="M105" s="150"/>
      <c r="N105" s="150"/>
    </row>
    <row r="106" spans="1:14" x14ac:dyDescent="0.4">
      <c r="C106" s="150"/>
      <c r="D106" s="150"/>
      <c r="E106" s="150"/>
      <c r="F106" s="150"/>
      <c r="G106" s="150"/>
      <c r="H106" s="150"/>
      <c r="I106" s="150"/>
      <c r="J106" s="150"/>
      <c r="K106" s="150"/>
      <c r="L106" s="150"/>
      <c r="M106" s="150"/>
      <c r="N106" s="150"/>
    </row>
    <row r="107" spans="1:14" x14ac:dyDescent="0.4">
      <c r="C107" s="150"/>
      <c r="D107" s="150"/>
      <c r="E107" s="150"/>
      <c r="F107" s="150"/>
      <c r="G107" s="150"/>
      <c r="H107" s="150"/>
      <c r="I107" s="150"/>
      <c r="J107" s="150"/>
      <c r="K107" s="150"/>
      <c r="L107" s="150"/>
      <c r="M107" s="150"/>
      <c r="N107" s="150"/>
    </row>
    <row r="108" spans="1:14" x14ac:dyDescent="0.4">
      <c r="C108" s="150"/>
      <c r="D108" s="150"/>
      <c r="E108" s="150"/>
      <c r="F108" s="150"/>
      <c r="G108" s="150"/>
      <c r="H108" s="150"/>
      <c r="I108" s="150"/>
      <c r="J108" s="150"/>
      <c r="K108" s="150"/>
      <c r="L108" s="150"/>
      <c r="M108" s="150"/>
      <c r="N108" s="150"/>
    </row>
    <row r="109" spans="1:14" x14ac:dyDescent="0.4">
      <c r="C109" s="150"/>
      <c r="D109" s="150"/>
      <c r="E109" s="150"/>
      <c r="F109" s="150"/>
      <c r="G109" s="150"/>
      <c r="H109" s="150"/>
      <c r="I109" s="150"/>
      <c r="J109" s="150"/>
      <c r="K109" s="150"/>
      <c r="L109" s="150"/>
      <c r="M109" s="150"/>
      <c r="N109" s="150"/>
    </row>
    <row r="110" spans="1:14" x14ac:dyDescent="0.4">
      <c r="C110" s="150"/>
      <c r="D110" s="150"/>
      <c r="E110" s="150"/>
      <c r="F110" s="150"/>
      <c r="G110" s="150"/>
      <c r="H110" s="150"/>
      <c r="I110" s="150"/>
      <c r="J110" s="150"/>
      <c r="K110" s="150"/>
      <c r="L110" s="150"/>
      <c r="M110" s="150"/>
      <c r="N110" s="150"/>
    </row>
    <row r="111" spans="1:14" x14ac:dyDescent="0.4">
      <c r="C111" s="150"/>
      <c r="D111" s="150"/>
      <c r="E111" s="150"/>
      <c r="F111" s="150"/>
      <c r="G111" s="150"/>
      <c r="H111" s="150"/>
      <c r="I111" s="150"/>
      <c r="J111" s="150"/>
      <c r="K111" s="150"/>
      <c r="L111" s="150"/>
      <c r="M111" s="150"/>
      <c r="N111" s="150"/>
    </row>
    <row r="112" spans="1:14" x14ac:dyDescent="0.4">
      <c r="C112" s="150"/>
      <c r="D112" s="150"/>
      <c r="E112" s="150"/>
      <c r="F112" s="150"/>
      <c r="G112" s="150"/>
      <c r="H112" s="150"/>
      <c r="I112" s="150"/>
      <c r="J112" s="150"/>
      <c r="K112" s="150"/>
      <c r="L112" s="150"/>
      <c r="M112" s="150"/>
      <c r="N112" s="150"/>
    </row>
    <row r="113" spans="3:14" x14ac:dyDescent="0.4">
      <c r="C113" s="150"/>
      <c r="D113" s="150"/>
      <c r="E113" s="150"/>
      <c r="F113" s="150"/>
      <c r="G113" s="150"/>
      <c r="H113" s="150"/>
      <c r="I113" s="150"/>
      <c r="J113" s="150"/>
      <c r="K113" s="150"/>
      <c r="L113" s="150"/>
      <c r="M113" s="150"/>
      <c r="N113" s="150"/>
    </row>
    <row r="114" spans="3:14" x14ac:dyDescent="0.4">
      <c r="C114" s="150"/>
      <c r="D114" s="150"/>
      <c r="E114" s="150"/>
      <c r="F114" s="150"/>
      <c r="G114" s="150"/>
      <c r="H114" s="150"/>
      <c r="I114" s="150"/>
      <c r="J114" s="150"/>
      <c r="K114" s="150"/>
      <c r="L114" s="150"/>
      <c r="M114" s="150"/>
      <c r="N114" s="150"/>
    </row>
    <row r="115" spans="3:14" x14ac:dyDescent="0.4">
      <c r="C115" s="150"/>
      <c r="D115" s="150"/>
      <c r="E115" s="150"/>
      <c r="F115" s="150"/>
      <c r="G115" s="150"/>
      <c r="H115" s="150"/>
      <c r="I115" s="150"/>
      <c r="J115" s="150"/>
      <c r="K115" s="150"/>
      <c r="L115" s="150"/>
      <c r="M115" s="150"/>
      <c r="N115" s="150"/>
    </row>
    <row r="116" spans="3:14" x14ac:dyDescent="0.4">
      <c r="C116" s="150"/>
      <c r="D116" s="150"/>
      <c r="E116" s="150"/>
      <c r="F116" s="150"/>
      <c r="G116" s="150"/>
      <c r="H116" s="150"/>
      <c r="I116" s="150"/>
      <c r="J116" s="150"/>
      <c r="K116" s="150"/>
      <c r="L116" s="150"/>
      <c r="M116" s="150"/>
      <c r="N116" s="150"/>
    </row>
    <row r="117" spans="3:14" x14ac:dyDescent="0.4">
      <c r="C117" s="150"/>
      <c r="D117" s="150"/>
      <c r="E117" s="150"/>
      <c r="F117" s="150"/>
      <c r="G117" s="150"/>
      <c r="H117" s="150"/>
      <c r="I117" s="150"/>
      <c r="J117" s="150"/>
      <c r="K117" s="150"/>
      <c r="L117" s="150"/>
      <c r="M117" s="150"/>
      <c r="N117" s="150"/>
    </row>
    <row r="118" spans="3:14" x14ac:dyDescent="0.4">
      <c r="C118" s="150"/>
      <c r="D118" s="150"/>
      <c r="E118" s="150"/>
      <c r="F118" s="150"/>
      <c r="G118" s="150"/>
      <c r="H118" s="150"/>
      <c r="I118" s="150"/>
      <c r="J118" s="150"/>
      <c r="K118" s="150"/>
      <c r="L118" s="150"/>
      <c r="M118" s="150"/>
      <c r="N118" s="150"/>
    </row>
    <row r="119" spans="3:14" x14ac:dyDescent="0.4">
      <c r="C119" s="150"/>
      <c r="D119" s="150"/>
      <c r="E119" s="150"/>
      <c r="F119" s="150"/>
      <c r="G119" s="150"/>
      <c r="H119" s="150"/>
      <c r="I119" s="150"/>
      <c r="J119" s="150"/>
      <c r="K119" s="150"/>
      <c r="L119" s="150"/>
      <c r="M119" s="150"/>
      <c r="N119" s="150"/>
    </row>
    <row r="120" spans="3:14" x14ac:dyDescent="0.4">
      <c r="C120" s="150"/>
      <c r="D120" s="150"/>
      <c r="E120" s="150"/>
      <c r="F120" s="150"/>
      <c r="G120" s="150"/>
      <c r="H120" s="150"/>
      <c r="I120" s="150"/>
      <c r="J120" s="150"/>
      <c r="K120" s="150"/>
      <c r="L120" s="150"/>
      <c r="M120" s="150"/>
      <c r="N120" s="150"/>
    </row>
    <row r="121" spans="3:14" x14ac:dyDescent="0.4">
      <c r="C121" s="150"/>
      <c r="D121" s="150"/>
      <c r="E121" s="150"/>
      <c r="F121" s="150"/>
      <c r="G121" s="150"/>
      <c r="H121" s="150"/>
      <c r="I121" s="150"/>
      <c r="J121" s="150"/>
      <c r="K121" s="150"/>
      <c r="L121" s="150"/>
      <c r="M121" s="150"/>
      <c r="N121" s="150"/>
    </row>
    <row r="122" spans="3:14" x14ac:dyDescent="0.4">
      <c r="C122" s="150"/>
      <c r="D122" s="150"/>
      <c r="E122" s="150"/>
      <c r="F122" s="150"/>
      <c r="G122" s="150"/>
      <c r="H122" s="150"/>
      <c r="I122" s="150"/>
      <c r="J122" s="150"/>
      <c r="K122" s="150"/>
      <c r="L122" s="150"/>
      <c r="M122" s="150"/>
      <c r="N122" s="150"/>
    </row>
    <row r="123" spans="3:14" x14ac:dyDescent="0.4">
      <c r="C123" s="150"/>
      <c r="D123" s="150"/>
      <c r="E123" s="150"/>
      <c r="F123" s="150"/>
      <c r="G123" s="150"/>
      <c r="H123" s="150"/>
      <c r="I123" s="150"/>
      <c r="J123" s="150"/>
      <c r="K123" s="150"/>
      <c r="L123" s="150"/>
      <c r="M123" s="150"/>
      <c r="N123" s="150"/>
    </row>
    <row r="124" spans="3:14" x14ac:dyDescent="0.4">
      <c r="C124" s="150"/>
      <c r="D124" s="150"/>
      <c r="E124" s="150"/>
      <c r="F124" s="150"/>
      <c r="G124" s="150"/>
      <c r="H124" s="150"/>
      <c r="I124" s="150"/>
      <c r="J124" s="150"/>
      <c r="K124" s="150"/>
      <c r="L124" s="150"/>
      <c r="M124" s="150"/>
      <c r="N124" s="150"/>
    </row>
    <row r="125" spans="3:14" x14ac:dyDescent="0.4">
      <c r="C125" s="150"/>
      <c r="D125" s="150"/>
      <c r="E125" s="150"/>
      <c r="F125" s="150"/>
      <c r="G125" s="150"/>
      <c r="H125" s="150"/>
      <c r="I125" s="150"/>
      <c r="J125" s="150"/>
      <c r="K125" s="150"/>
      <c r="L125" s="150"/>
      <c r="M125" s="150"/>
      <c r="N125" s="150"/>
    </row>
    <row r="126" spans="3:14" x14ac:dyDescent="0.4">
      <c r="C126" s="150"/>
      <c r="D126" s="150"/>
      <c r="E126" s="150"/>
      <c r="F126" s="150"/>
      <c r="G126" s="150"/>
      <c r="H126" s="150"/>
      <c r="I126" s="150"/>
      <c r="J126" s="150"/>
      <c r="K126" s="150"/>
      <c r="L126" s="150"/>
      <c r="M126" s="150"/>
      <c r="N126" s="150"/>
    </row>
    <row r="127" spans="3:14" x14ac:dyDescent="0.4">
      <c r="C127" s="150"/>
      <c r="D127" s="150"/>
      <c r="E127" s="150"/>
      <c r="F127" s="150"/>
      <c r="G127" s="150"/>
      <c r="H127" s="150"/>
      <c r="I127" s="150"/>
      <c r="J127" s="150"/>
      <c r="K127" s="150"/>
      <c r="L127" s="150"/>
      <c r="M127" s="150"/>
      <c r="N127" s="150"/>
    </row>
    <row r="128" spans="3:14" x14ac:dyDescent="0.4">
      <c r="C128" s="150"/>
      <c r="D128" s="150"/>
      <c r="E128" s="150"/>
      <c r="F128" s="150"/>
      <c r="G128" s="150"/>
      <c r="H128" s="150"/>
      <c r="I128" s="150"/>
      <c r="J128" s="150"/>
      <c r="K128" s="150"/>
      <c r="L128" s="150"/>
      <c r="M128" s="150"/>
      <c r="N128" s="150"/>
    </row>
    <row r="129" spans="3:14" x14ac:dyDescent="0.4">
      <c r="C129" s="150"/>
      <c r="D129" s="150"/>
      <c r="E129" s="150"/>
      <c r="F129" s="150"/>
      <c r="G129" s="150"/>
      <c r="H129" s="150"/>
      <c r="I129" s="150"/>
      <c r="J129" s="150"/>
      <c r="K129" s="150"/>
      <c r="L129" s="150"/>
      <c r="M129" s="150"/>
      <c r="N129" s="150"/>
    </row>
    <row r="130" spans="3:14" x14ac:dyDescent="0.4">
      <c r="C130" s="150"/>
      <c r="D130" s="150"/>
      <c r="E130" s="150"/>
      <c r="F130" s="150"/>
      <c r="G130" s="150"/>
      <c r="H130" s="150"/>
      <c r="I130" s="150"/>
      <c r="J130" s="150"/>
      <c r="K130" s="150"/>
      <c r="L130" s="150"/>
      <c r="M130" s="150"/>
      <c r="N130" s="150"/>
    </row>
    <row r="131" spans="3:14" x14ac:dyDescent="0.4">
      <c r="C131" s="150"/>
      <c r="D131" s="150"/>
      <c r="E131" s="150"/>
      <c r="F131" s="150"/>
      <c r="G131" s="150"/>
      <c r="H131" s="150"/>
      <c r="I131" s="150"/>
      <c r="J131" s="150"/>
      <c r="K131" s="150"/>
      <c r="L131" s="150"/>
      <c r="M131" s="150"/>
      <c r="N131" s="150"/>
    </row>
    <row r="132" spans="3:14" x14ac:dyDescent="0.4">
      <c r="C132" s="150"/>
      <c r="D132" s="150"/>
      <c r="E132" s="150"/>
      <c r="F132" s="150"/>
      <c r="G132" s="150"/>
      <c r="H132" s="150"/>
      <c r="I132" s="150"/>
      <c r="J132" s="150"/>
      <c r="K132" s="150"/>
      <c r="L132" s="150"/>
      <c r="M132" s="150"/>
      <c r="N132" s="150"/>
    </row>
    <row r="133" spans="3:14" x14ac:dyDescent="0.4">
      <c r="C133" s="150"/>
      <c r="D133" s="150"/>
      <c r="E133" s="150"/>
      <c r="F133" s="150"/>
      <c r="G133" s="150"/>
      <c r="H133" s="150"/>
      <c r="I133" s="150"/>
      <c r="J133" s="150"/>
      <c r="K133" s="150"/>
      <c r="L133" s="150"/>
      <c r="M133" s="150"/>
      <c r="N133" s="150"/>
    </row>
    <row r="134" spans="3:14" x14ac:dyDescent="0.4">
      <c r="C134" s="150"/>
      <c r="D134" s="150"/>
      <c r="E134" s="150"/>
      <c r="F134" s="150"/>
      <c r="G134" s="150"/>
      <c r="H134" s="150"/>
      <c r="I134" s="150"/>
      <c r="J134" s="150"/>
      <c r="K134" s="150"/>
      <c r="L134" s="150"/>
      <c r="M134" s="150"/>
      <c r="N134" s="150"/>
    </row>
    <row r="135" spans="3:14" x14ac:dyDescent="0.4">
      <c r="C135" s="150"/>
      <c r="D135" s="150"/>
      <c r="E135" s="150"/>
      <c r="F135" s="150"/>
      <c r="G135" s="150"/>
      <c r="H135" s="150"/>
      <c r="I135" s="150"/>
      <c r="J135" s="150"/>
      <c r="K135" s="150"/>
      <c r="L135" s="150"/>
      <c r="M135" s="150"/>
      <c r="N135" s="150"/>
    </row>
    <row r="136" spans="3:14" x14ac:dyDescent="0.4">
      <c r="C136" s="150"/>
      <c r="D136" s="150"/>
      <c r="E136" s="150"/>
      <c r="F136" s="150"/>
      <c r="G136" s="150"/>
      <c r="H136" s="150"/>
      <c r="I136" s="150"/>
      <c r="J136" s="150"/>
      <c r="K136" s="150"/>
      <c r="L136" s="150"/>
      <c r="M136" s="150"/>
      <c r="N136" s="150"/>
    </row>
    <row r="137" spans="3:14" x14ac:dyDescent="0.4">
      <c r="C137" s="150"/>
      <c r="D137" s="150"/>
      <c r="E137" s="150"/>
      <c r="F137" s="150"/>
      <c r="G137" s="150"/>
      <c r="H137" s="150"/>
      <c r="I137" s="150"/>
      <c r="J137" s="150"/>
      <c r="K137" s="150"/>
      <c r="L137" s="150"/>
      <c r="M137" s="150"/>
      <c r="N137" s="150"/>
    </row>
    <row r="138" spans="3:14" x14ac:dyDescent="0.4">
      <c r="C138" s="150"/>
      <c r="D138" s="150"/>
      <c r="E138" s="150"/>
      <c r="F138" s="150"/>
      <c r="G138" s="150"/>
      <c r="H138" s="150"/>
      <c r="I138" s="150"/>
      <c r="J138" s="150"/>
      <c r="K138" s="150"/>
      <c r="L138" s="150"/>
      <c r="M138" s="150"/>
      <c r="N138" s="150"/>
    </row>
    <row r="139" spans="3:14" x14ac:dyDescent="0.4">
      <c r="C139" s="150"/>
      <c r="D139" s="150"/>
      <c r="E139" s="150"/>
      <c r="F139" s="150"/>
      <c r="G139" s="150"/>
      <c r="H139" s="150"/>
      <c r="I139" s="150"/>
      <c r="J139" s="150"/>
      <c r="K139" s="150"/>
      <c r="L139" s="150"/>
      <c r="M139" s="150"/>
      <c r="N139" s="150"/>
    </row>
    <row r="140" spans="3:14" x14ac:dyDescent="0.4">
      <c r="C140" s="150"/>
      <c r="D140" s="150"/>
      <c r="E140" s="150"/>
      <c r="F140" s="150"/>
      <c r="G140" s="150"/>
      <c r="H140" s="150"/>
      <c r="I140" s="150"/>
      <c r="J140" s="150"/>
      <c r="K140" s="150"/>
      <c r="L140" s="150"/>
      <c r="M140" s="150"/>
      <c r="N140" s="150"/>
    </row>
    <row r="141" spans="3:14" x14ac:dyDescent="0.4">
      <c r="C141" s="150"/>
      <c r="D141" s="150"/>
      <c r="E141" s="150"/>
      <c r="F141" s="150"/>
      <c r="G141" s="150"/>
      <c r="H141" s="150"/>
      <c r="I141" s="150"/>
      <c r="J141" s="150"/>
      <c r="K141" s="150"/>
      <c r="L141" s="150"/>
      <c r="M141" s="150"/>
      <c r="N141" s="150"/>
    </row>
    <row r="142" spans="3:14" x14ac:dyDescent="0.4">
      <c r="C142" s="150"/>
      <c r="D142" s="150"/>
      <c r="E142" s="150"/>
      <c r="F142" s="150"/>
      <c r="G142" s="150"/>
      <c r="H142" s="150"/>
      <c r="I142" s="150"/>
      <c r="J142" s="150"/>
      <c r="K142" s="150"/>
      <c r="L142" s="150"/>
      <c r="M142" s="150"/>
      <c r="N142" s="150"/>
    </row>
    <row r="143" spans="3:14" x14ac:dyDescent="0.4">
      <c r="C143" s="150"/>
      <c r="D143" s="150"/>
      <c r="E143" s="150"/>
      <c r="F143" s="150"/>
      <c r="G143" s="150"/>
      <c r="H143" s="150"/>
      <c r="I143" s="150"/>
      <c r="J143" s="150"/>
      <c r="K143" s="150"/>
      <c r="L143" s="150"/>
      <c r="M143" s="150"/>
      <c r="N143" s="150"/>
    </row>
    <row r="144" spans="3:14" x14ac:dyDescent="0.4">
      <c r="C144" s="150"/>
      <c r="D144" s="150"/>
      <c r="E144" s="150"/>
      <c r="F144" s="150"/>
      <c r="G144" s="150"/>
      <c r="H144" s="150"/>
      <c r="I144" s="150"/>
      <c r="J144" s="150"/>
      <c r="K144" s="150"/>
      <c r="L144" s="150"/>
      <c r="M144" s="150"/>
      <c r="N144" s="150"/>
    </row>
    <row r="145" spans="3:14" x14ac:dyDescent="0.4">
      <c r="C145" s="150"/>
      <c r="D145" s="150"/>
      <c r="E145" s="150"/>
      <c r="F145" s="150"/>
      <c r="G145" s="150"/>
      <c r="H145" s="150"/>
      <c r="I145" s="150"/>
      <c r="J145" s="150"/>
      <c r="K145" s="150"/>
      <c r="L145" s="150"/>
      <c r="M145" s="150"/>
      <c r="N145" s="150"/>
    </row>
    <row r="146" spans="3:14" x14ac:dyDescent="0.4">
      <c r="C146" s="150"/>
      <c r="D146" s="150"/>
      <c r="E146" s="150"/>
      <c r="F146" s="150"/>
      <c r="G146" s="150"/>
      <c r="H146" s="150"/>
      <c r="I146" s="150"/>
      <c r="J146" s="150"/>
      <c r="K146" s="150"/>
      <c r="L146" s="150"/>
      <c r="M146" s="150"/>
      <c r="N146" s="150"/>
    </row>
    <row r="147" spans="3:14" x14ac:dyDescent="0.4">
      <c r="C147" s="150"/>
      <c r="D147" s="150"/>
      <c r="E147" s="150"/>
      <c r="F147" s="150"/>
      <c r="G147" s="150"/>
      <c r="H147" s="150"/>
      <c r="I147" s="150"/>
      <c r="J147" s="150"/>
      <c r="K147" s="150"/>
      <c r="L147" s="150"/>
      <c r="M147" s="150"/>
      <c r="N147" s="150"/>
    </row>
    <row r="148" spans="3:14" x14ac:dyDescent="0.4">
      <c r="C148" s="150"/>
      <c r="D148" s="150"/>
      <c r="E148" s="150"/>
      <c r="F148" s="150"/>
      <c r="G148" s="150"/>
      <c r="H148" s="150"/>
      <c r="I148" s="150"/>
      <c r="J148" s="150"/>
      <c r="K148" s="150"/>
      <c r="L148" s="150"/>
      <c r="M148" s="150"/>
      <c r="N148" s="150"/>
    </row>
    <row r="149" spans="3:14" x14ac:dyDescent="0.4">
      <c r="C149" s="150"/>
      <c r="D149" s="150"/>
      <c r="E149" s="150"/>
      <c r="F149" s="150"/>
      <c r="G149" s="150"/>
      <c r="H149" s="150"/>
      <c r="I149" s="150"/>
      <c r="J149" s="150"/>
      <c r="K149" s="150"/>
      <c r="L149" s="150"/>
      <c r="M149" s="150"/>
      <c r="N149" s="150"/>
    </row>
    <row r="150" spans="3:14" x14ac:dyDescent="0.4">
      <c r="C150" s="150"/>
      <c r="D150" s="150"/>
      <c r="E150" s="150"/>
      <c r="F150" s="150"/>
      <c r="G150" s="150"/>
      <c r="H150" s="150"/>
      <c r="I150" s="150"/>
      <c r="J150" s="150"/>
      <c r="K150" s="150"/>
      <c r="L150" s="150"/>
      <c r="M150" s="150"/>
      <c r="N150" s="150"/>
    </row>
    <row r="151" spans="3:14" x14ac:dyDescent="0.4">
      <c r="C151" s="150"/>
      <c r="D151" s="150"/>
      <c r="E151" s="150"/>
      <c r="F151" s="150"/>
      <c r="G151" s="150"/>
      <c r="H151" s="150"/>
      <c r="I151" s="150"/>
      <c r="J151" s="150"/>
      <c r="K151" s="150"/>
      <c r="L151" s="150"/>
      <c r="M151" s="150"/>
      <c r="N151" s="150"/>
    </row>
    <row r="152" spans="3:14" x14ac:dyDescent="0.4">
      <c r="C152" s="150"/>
      <c r="D152" s="150"/>
      <c r="E152" s="150"/>
      <c r="F152" s="150"/>
      <c r="G152" s="150"/>
      <c r="H152" s="150"/>
      <c r="I152" s="150"/>
      <c r="J152" s="150"/>
      <c r="K152" s="150"/>
      <c r="L152" s="150"/>
      <c r="M152" s="150"/>
      <c r="N152" s="150"/>
    </row>
    <row r="153" spans="3:14" x14ac:dyDescent="0.4">
      <c r="C153" s="150"/>
      <c r="D153" s="150"/>
      <c r="E153" s="150"/>
      <c r="F153" s="150"/>
      <c r="G153" s="150"/>
      <c r="H153" s="150"/>
      <c r="I153" s="150"/>
      <c r="J153" s="150"/>
      <c r="K153" s="150"/>
      <c r="L153" s="150"/>
      <c r="M153" s="150"/>
      <c r="N153" s="150"/>
    </row>
    <row r="154" spans="3:14" x14ac:dyDescent="0.4">
      <c r="C154" s="150"/>
      <c r="D154" s="150"/>
      <c r="E154" s="150"/>
      <c r="F154" s="150"/>
      <c r="G154" s="150"/>
      <c r="H154" s="150"/>
      <c r="I154" s="150"/>
      <c r="J154" s="150"/>
      <c r="K154" s="150"/>
      <c r="L154" s="150"/>
      <c r="M154" s="150"/>
      <c r="N154" s="150"/>
    </row>
    <row r="155" spans="3:14" x14ac:dyDescent="0.4">
      <c r="C155" s="150"/>
      <c r="D155" s="150"/>
      <c r="E155" s="150"/>
      <c r="F155" s="150"/>
      <c r="G155" s="150"/>
      <c r="H155" s="150"/>
      <c r="I155" s="150"/>
      <c r="J155" s="150"/>
      <c r="K155" s="150"/>
      <c r="L155" s="150"/>
      <c r="M155" s="150"/>
      <c r="N155" s="150"/>
    </row>
    <row r="156" spans="3:14" x14ac:dyDescent="0.4">
      <c r="C156" s="150"/>
      <c r="D156" s="150"/>
      <c r="E156" s="150"/>
      <c r="F156" s="150"/>
      <c r="G156" s="150"/>
      <c r="H156" s="150"/>
      <c r="I156" s="150"/>
      <c r="J156" s="150"/>
      <c r="K156" s="150"/>
      <c r="L156" s="150"/>
      <c r="M156" s="150"/>
      <c r="N156" s="150"/>
    </row>
    <row r="157" spans="3:14" x14ac:dyDescent="0.4">
      <c r="C157" s="150"/>
      <c r="D157" s="150"/>
      <c r="E157" s="150"/>
      <c r="F157" s="150"/>
      <c r="G157" s="150"/>
      <c r="H157" s="150"/>
      <c r="I157" s="150"/>
      <c r="J157" s="150"/>
      <c r="K157" s="150"/>
      <c r="L157" s="150"/>
      <c r="M157" s="150"/>
      <c r="N157" s="150"/>
    </row>
    <row r="158" spans="3:14" x14ac:dyDescent="0.4">
      <c r="C158" s="150"/>
      <c r="D158" s="150"/>
      <c r="E158" s="150"/>
      <c r="F158" s="150"/>
      <c r="G158" s="150"/>
      <c r="H158" s="150"/>
      <c r="I158" s="150"/>
      <c r="J158" s="150"/>
      <c r="K158" s="150"/>
      <c r="L158" s="150"/>
      <c r="M158" s="150"/>
      <c r="N158" s="150"/>
    </row>
    <row r="159" spans="3:14" x14ac:dyDescent="0.4">
      <c r="C159" s="150"/>
      <c r="D159" s="150"/>
      <c r="E159" s="150"/>
      <c r="F159" s="150"/>
      <c r="G159" s="150"/>
      <c r="H159" s="150"/>
      <c r="I159" s="150"/>
      <c r="J159" s="150"/>
      <c r="K159" s="150"/>
      <c r="L159" s="150"/>
      <c r="M159" s="150"/>
      <c r="N159" s="150"/>
    </row>
    <row r="160" spans="3:14" x14ac:dyDescent="0.4">
      <c r="C160" s="150"/>
      <c r="D160" s="150"/>
      <c r="E160" s="150"/>
      <c r="F160" s="150"/>
      <c r="G160" s="150"/>
      <c r="H160" s="150"/>
      <c r="I160" s="150"/>
      <c r="J160" s="150"/>
      <c r="K160" s="150"/>
      <c r="L160" s="150"/>
      <c r="M160" s="150"/>
      <c r="N160" s="150"/>
    </row>
    <row r="161" spans="3:14" x14ac:dyDescent="0.4">
      <c r="C161" s="150"/>
      <c r="D161" s="150"/>
      <c r="E161" s="150"/>
      <c r="F161" s="150"/>
      <c r="G161" s="150"/>
      <c r="H161" s="150"/>
      <c r="I161" s="150"/>
      <c r="J161" s="150"/>
      <c r="K161" s="150"/>
      <c r="L161" s="150"/>
      <c r="M161" s="150"/>
      <c r="N161" s="150"/>
    </row>
    <row r="162" spans="3:14" x14ac:dyDescent="0.4">
      <c r="C162" s="150"/>
      <c r="D162" s="150"/>
      <c r="E162" s="150"/>
      <c r="F162" s="150"/>
      <c r="G162" s="150"/>
      <c r="H162" s="150"/>
      <c r="I162" s="150"/>
      <c r="J162" s="150"/>
      <c r="K162" s="150"/>
      <c r="L162" s="150"/>
      <c r="M162" s="150"/>
      <c r="N162" s="150"/>
    </row>
    <row r="163" spans="3:14" x14ac:dyDescent="0.4">
      <c r="C163" s="150"/>
      <c r="D163" s="150"/>
      <c r="E163" s="150"/>
      <c r="F163" s="150"/>
      <c r="G163" s="150"/>
      <c r="H163" s="150"/>
      <c r="I163" s="150"/>
      <c r="J163" s="150"/>
      <c r="K163" s="150"/>
      <c r="L163" s="150"/>
      <c r="M163" s="150"/>
      <c r="N163" s="150"/>
    </row>
    <row r="164" spans="3:14" x14ac:dyDescent="0.4">
      <c r="C164" s="150"/>
      <c r="D164" s="150"/>
      <c r="E164" s="150"/>
      <c r="F164" s="150"/>
      <c r="G164" s="150"/>
      <c r="H164" s="150"/>
      <c r="I164" s="150"/>
      <c r="J164" s="150"/>
      <c r="K164" s="150"/>
      <c r="L164" s="150"/>
      <c r="M164" s="150"/>
      <c r="N164" s="150"/>
    </row>
    <row r="165" spans="3:14" x14ac:dyDescent="0.4">
      <c r="C165" s="150"/>
      <c r="D165" s="150"/>
      <c r="E165" s="150"/>
      <c r="F165" s="150"/>
      <c r="G165" s="150"/>
      <c r="H165" s="150"/>
      <c r="I165" s="150"/>
      <c r="J165" s="150"/>
      <c r="K165" s="150"/>
      <c r="L165" s="150"/>
      <c r="M165" s="150"/>
      <c r="N165" s="150"/>
    </row>
  </sheetData>
  <autoFilter ref="A1:N10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108</vt:i4>
      </vt:variant>
    </vt:vector>
  </HeadingPairs>
  <TitlesOfParts>
    <vt:vector size="113" baseType="lpstr">
      <vt:lpstr>CABLIVI</vt:lpstr>
      <vt:lpstr>liste</vt:lpstr>
      <vt:lpstr>Feuil9</vt:lpstr>
      <vt:lpstr>listes complètes</vt:lpstr>
      <vt:lpstr>indications libellés par UCD</vt:lpstr>
      <vt:lpstr>ALPELISIB200</vt:lpstr>
      <vt:lpstr>ALPELISIB50</vt:lpstr>
      <vt:lpstr>AMMONUL</vt:lpstr>
      <vt:lpstr>ARZERRA100</vt:lpstr>
      <vt:lpstr>ARZERRA1000</vt:lpstr>
      <vt:lpstr>ASCIMINIB</vt:lpstr>
      <vt:lpstr>ATEZOLIZUMAB840</vt:lpstr>
      <vt:lpstr>ATTENTIN</vt:lpstr>
      <vt:lpstr>AVASTIN</vt:lpstr>
      <vt:lpstr>BAVENCIO</vt:lpstr>
      <vt:lpstr>BELANTAMAB</vt:lpstr>
      <vt:lpstr>BRAFTOVI</vt:lpstr>
      <vt:lpstr>CABLIVI</vt:lpstr>
      <vt:lpstr>CAMPTAH</vt:lpstr>
      <vt:lpstr>CIDOFOVIR</vt:lpstr>
      <vt:lpstr>Code_inidcation_ARZERA</vt:lpstr>
      <vt:lpstr>CYCLOSERINE</vt:lpstr>
      <vt:lpstr>DARZALEX</vt:lpstr>
      <vt:lpstr>DECORENONE50GEL</vt:lpstr>
      <vt:lpstr>DECORENONE50SOL</vt:lpstr>
      <vt:lpstr>DODECAVIT2</vt:lpstr>
      <vt:lpstr>DODECAVIT5</vt:lpstr>
      <vt:lpstr>DOPSOD100</vt:lpstr>
      <vt:lpstr>DOPSOD200</vt:lpstr>
      <vt:lpstr>DUPIXENT300</vt:lpstr>
      <vt:lpstr>EPHEDRINE</vt:lpstr>
      <vt:lpstr>EPIDIOLEX100</vt:lpstr>
      <vt:lpstr>HAEMATE1000IU</vt:lpstr>
      <vt:lpstr>HEMLIBRA150</vt:lpstr>
      <vt:lpstr>HUMULINREGULAR</vt:lpstr>
      <vt:lpstr>IDHIFA100</vt:lpstr>
      <vt:lpstr>IDHIFA50</vt:lpstr>
      <vt:lpstr>IKERVIS</vt:lpstr>
      <vt:lpstr>IMFINZIDP</vt:lpstr>
      <vt:lpstr>ind_arzerra_100mg</vt:lpstr>
      <vt:lpstr>ISATUXUMAB20</vt:lpstr>
      <vt:lpstr>ISTODAX10</vt:lpstr>
      <vt:lpstr>LEDAGA</vt:lpstr>
      <vt:lpstr>LIBTAYO350</vt:lpstr>
      <vt:lpstr>LIKOZAM</vt:lpstr>
      <vt:lpstr>LIORESAL</vt:lpstr>
      <vt:lpstr>liste_indic</vt:lpstr>
      <vt:lpstr>liste_indication</vt:lpstr>
      <vt:lpstr>listes_completes</vt:lpstr>
      <vt:lpstr>LORVIQUA</vt:lpstr>
      <vt:lpstr>MALACEF</vt:lpstr>
      <vt:lpstr>MARIBAVIR</vt:lpstr>
      <vt:lpstr>MARINOL</vt:lpstr>
      <vt:lpstr>MEKTOVI</vt:lpstr>
      <vt:lpstr>MEPHENON</vt:lpstr>
      <vt:lpstr>MNESIS</vt:lpstr>
      <vt:lpstr>MOLECULE</vt:lpstr>
      <vt:lpstr>MYLOTARG</vt:lpstr>
      <vt:lpstr>MYRCLUDEX</vt:lpstr>
      <vt:lpstr>NARDIL</vt:lpstr>
      <vt:lpstr>NATRIUMTHIOSULFAT10</vt:lpstr>
      <vt:lpstr>NATRIUMTHIOSULFAT25</vt:lpstr>
      <vt:lpstr>NEOFORDEX</vt:lpstr>
      <vt:lpstr>NEOTON</vt:lpstr>
      <vt:lpstr>NEURONTIN</vt:lpstr>
      <vt:lpstr>NOYADA25</vt:lpstr>
      <vt:lpstr>NOYADA5</vt:lpstr>
      <vt:lpstr>OCALIVA5</vt:lpstr>
      <vt:lpstr>OCREVUS300</vt:lpstr>
      <vt:lpstr>ONPATTRO</vt:lpstr>
      <vt:lpstr>ORKAMBI</vt:lpstr>
      <vt:lpstr>oui_non</vt:lpstr>
      <vt:lpstr>PETINIMID</vt:lpstr>
      <vt:lpstr>POLATUZUMAB</vt:lpstr>
      <vt:lpstr>PRIMAQUINE</vt:lpstr>
      <vt:lpstr>PRIMAQUINE15</vt:lpstr>
      <vt:lpstr>PRIMAQUINE7.5</vt:lpstr>
      <vt:lpstr>PROGLYCEM</vt:lpstr>
      <vt:lpstr>PROPRANOLOL</vt:lpstr>
      <vt:lpstr>QARZIBA</vt:lpstr>
      <vt:lpstr>QIZENDAY</vt:lpstr>
      <vt:lpstr>RAXONE</vt:lpstr>
      <vt:lpstr>RESTASIS</vt:lpstr>
      <vt:lpstr>RYDAPT</vt:lpstr>
      <vt:lpstr>SIRDALUD</vt:lpstr>
      <vt:lpstr>spécialité</vt:lpstr>
      <vt:lpstr>SPINRAZA</vt:lpstr>
      <vt:lpstr>TAGRISSO</vt:lpstr>
      <vt:lpstr>TALZENNA</vt:lpstr>
      <vt:lpstr>TECENTRIQ</vt:lpstr>
      <vt:lpstr>TIXTAR</vt:lpstr>
      <vt:lpstr>TRAZOLAN</vt:lpstr>
      <vt:lpstr>TRECATOR</vt:lpstr>
      <vt:lpstr>TRIENTINE</vt:lpstr>
      <vt:lpstr>TRIKAFTA</vt:lpstr>
      <vt:lpstr>Type_ATU</vt:lpstr>
      <vt:lpstr>Type_séjour</vt:lpstr>
      <vt:lpstr>URSOFALK</vt:lpstr>
      <vt:lpstr>VANFLYTA250</vt:lpstr>
      <vt:lpstr>VANFLYTA50</vt:lpstr>
      <vt:lpstr>VARITECT</vt:lpstr>
      <vt:lpstr>VEMLIDY</vt:lpstr>
      <vt:lpstr>VORAXANE</vt:lpstr>
      <vt:lpstr>VYXEOS</vt:lpstr>
      <vt:lpstr>WAKIX18</vt:lpstr>
      <vt:lpstr>WAKIX4.5</vt:lpstr>
      <vt:lpstr>ZEJULA</vt:lpstr>
      <vt:lpstr>ZOSTRIX0</vt:lpstr>
      <vt:lpstr>ZOSTRIX0.025</vt:lpstr>
      <vt:lpstr>ZOSTRIX0.075</vt:lpstr>
      <vt:lpstr>ZOSTRIX0.1</vt:lpstr>
      <vt:lpstr>ZYDELIG100</vt:lpstr>
      <vt:lpstr>ZYDELIG150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 Esquirol</dc:creator>
  <cp:lastModifiedBy>CH Esquirol</cp:lastModifiedBy>
  <dcterms:created xsi:type="dcterms:W3CDTF">2020-09-08T14:15:37Z</dcterms:created>
  <dcterms:modified xsi:type="dcterms:W3CDTF">2020-09-08T14:16:13Z</dcterms:modified>
</cp:coreProperties>
</file>