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mto\Desktop\"/>
    </mc:Choice>
  </mc:AlternateContent>
  <xr:revisionPtr revIDLastSave="0" documentId="13_ncr:1_{E57B3C5D-C82C-4C68-91A6-DCFAD1108582}" xr6:coauthVersionLast="47" xr6:coauthVersionMax="47" xr10:uidLastSave="{00000000-0000-0000-0000-000000000000}"/>
  <bookViews>
    <workbookView xWindow="-120" yWindow="-120" windowWidth="51840" windowHeight="21120" activeTab="1" xr2:uid="{FBAF0445-6755-4805-A85F-65B284E35511}"/>
  </bookViews>
  <sheets>
    <sheet name="Paramètres" sheetId="1" r:id="rId1"/>
    <sheet name="Roulement" sheetId="2" r:id="rId2"/>
  </sheets>
  <definedNames>
    <definedName name="an">Roulement!$B$1</definedName>
    <definedName name="fériés">Paramètres!$C$2:$C$23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8" i="1" l="1"/>
  <c r="B19" i="1" s="1"/>
  <c r="B108" i="2"/>
  <c r="B107" i="2"/>
  <c r="B99" i="2"/>
  <c r="B98" i="2"/>
  <c r="B90" i="2"/>
  <c r="B89" i="2"/>
  <c r="B81" i="2"/>
  <c r="B80" i="2"/>
  <c r="B72" i="2"/>
  <c r="B71" i="2"/>
  <c r="B63" i="2"/>
  <c r="B62" i="2"/>
  <c r="B54" i="2"/>
  <c r="B53" i="2"/>
  <c r="B45" i="2"/>
  <c r="B44" i="2"/>
  <c r="B36" i="2"/>
  <c r="B35" i="2"/>
  <c r="B27" i="2"/>
  <c r="B26" i="2"/>
  <c r="B18" i="2"/>
  <c r="B17" i="2"/>
  <c r="B9" i="2"/>
  <c r="B8" i="2"/>
  <c r="B8" i="1"/>
  <c r="B9" i="1" s="1"/>
  <c r="C9" i="1" s="1"/>
  <c r="B101" i="2"/>
  <c r="C101" i="2" s="1"/>
  <c r="B106" i="2"/>
  <c r="B105" i="2"/>
  <c r="B104" i="2"/>
  <c r="B103" i="2"/>
  <c r="B102" i="2"/>
  <c r="B92" i="2"/>
  <c r="C92" i="2" s="1"/>
  <c r="B83" i="2"/>
  <c r="C83" i="2" s="1"/>
  <c r="B74" i="2"/>
  <c r="C74" i="2" s="1"/>
  <c r="B97" i="2"/>
  <c r="B96" i="2"/>
  <c r="B95" i="2"/>
  <c r="B94" i="2"/>
  <c r="B93" i="2"/>
  <c r="B88" i="2"/>
  <c r="B87" i="2"/>
  <c r="B86" i="2"/>
  <c r="B85" i="2"/>
  <c r="B84" i="2"/>
  <c r="B79" i="2"/>
  <c r="B78" i="2"/>
  <c r="B77" i="2"/>
  <c r="B76" i="2"/>
  <c r="B75" i="2"/>
  <c r="B65" i="2"/>
  <c r="C65" i="2" s="1"/>
  <c r="B56" i="2"/>
  <c r="C56" i="2" s="1"/>
  <c r="B70" i="2"/>
  <c r="B69" i="2"/>
  <c r="B68" i="2"/>
  <c r="B67" i="2"/>
  <c r="B66" i="2"/>
  <c r="B61" i="2"/>
  <c r="B60" i="2"/>
  <c r="B59" i="2"/>
  <c r="B58" i="2"/>
  <c r="B57" i="2"/>
  <c r="B47" i="2"/>
  <c r="B38" i="2"/>
  <c r="C38" i="2" s="1"/>
  <c r="B29" i="2"/>
  <c r="C29" i="2" s="1"/>
  <c r="B52" i="2"/>
  <c r="B51" i="2"/>
  <c r="B50" i="2"/>
  <c r="B49" i="2"/>
  <c r="B48" i="2"/>
  <c r="B43" i="2"/>
  <c r="B42" i="2"/>
  <c r="B41" i="2"/>
  <c r="B40" i="2"/>
  <c r="B39" i="2"/>
  <c r="B34" i="2"/>
  <c r="B33" i="2"/>
  <c r="B32" i="2"/>
  <c r="B31" i="2"/>
  <c r="B30" i="2"/>
  <c r="B11" i="2"/>
  <c r="C11" i="2" s="1"/>
  <c r="B20" i="2"/>
  <c r="C20" i="2" s="1"/>
  <c r="B25" i="2"/>
  <c r="B24" i="2"/>
  <c r="B23" i="2"/>
  <c r="B22" i="2"/>
  <c r="B21" i="2"/>
  <c r="B16" i="2"/>
  <c r="B15" i="2"/>
  <c r="B14" i="2"/>
  <c r="B13" i="2"/>
  <c r="B12" i="2"/>
  <c r="B7" i="2"/>
  <c r="B6" i="2"/>
  <c r="B5" i="2"/>
  <c r="B4" i="2"/>
  <c r="B3" i="2"/>
  <c r="B2" i="2"/>
  <c r="C2" i="2" s="1"/>
  <c r="B22" i="1"/>
  <c r="B23" i="1" s="1"/>
  <c r="C23" i="1" s="1"/>
  <c r="B20" i="1"/>
  <c r="B21" i="1" s="1"/>
  <c r="C21" i="1" s="1"/>
  <c r="B16" i="1"/>
  <c r="B17" i="1" s="1"/>
  <c r="C17" i="1" s="1"/>
  <c r="B12" i="1"/>
  <c r="B13" i="1" s="1"/>
  <c r="C13" i="1" s="1"/>
  <c r="B6" i="1"/>
  <c r="B7" i="1" s="1"/>
  <c r="C7" i="1" s="1"/>
  <c r="B4" i="1"/>
  <c r="B14" i="1" s="1"/>
  <c r="B15" i="1" s="1"/>
  <c r="C15" i="1" s="1"/>
  <c r="B2" i="1"/>
  <c r="C2" i="1" s="1"/>
  <c r="C19" i="1" l="1"/>
  <c r="C16" i="1"/>
  <c r="C20" i="1"/>
  <c r="C18" i="1"/>
  <c r="C14" i="1"/>
  <c r="C22" i="1"/>
  <c r="C12" i="1"/>
  <c r="C6" i="1"/>
  <c r="C8" i="1"/>
  <c r="C4" i="1"/>
  <c r="D2" i="2"/>
  <c r="C47" i="2"/>
  <c r="B5" i="1"/>
  <c r="D20" i="2"/>
  <c r="D11" i="2"/>
  <c r="B3" i="1"/>
  <c r="D38" i="2"/>
  <c r="B10" i="1"/>
  <c r="D29" i="2"/>
  <c r="D56" i="2"/>
  <c r="D74" i="2"/>
  <c r="D83" i="2"/>
  <c r="D92" i="2"/>
  <c r="D101" i="2"/>
  <c r="D65" i="2"/>
  <c r="C3" i="1" l="1"/>
  <c r="B11" i="1"/>
  <c r="C11" i="1" s="1"/>
  <c r="C10" i="1"/>
  <c r="C5" i="1"/>
  <c r="D106" i="2" s="1"/>
  <c r="D47" i="2"/>
  <c r="C36" i="2"/>
  <c r="E11" i="2"/>
  <c r="D18" i="2"/>
  <c r="D17" i="2"/>
  <c r="C18" i="2"/>
  <c r="C58" i="2"/>
  <c r="C14" i="2"/>
  <c r="C16" i="2" a="1"/>
  <c r="C16" i="2" s="1"/>
  <c r="C12" i="2"/>
  <c r="E2" i="2"/>
  <c r="E29" i="2"/>
  <c r="E20" i="2"/>
  <c r="D23" i="2"/>
  <c r="D21" i="2"/>
  <c r="D24" i="2" a="1"/>
  <c r="D24" i="2" s="1"/>
  <c r="C87" i="2" a="1"/>
  <c r="C87" i="2" s="1"/>
  <c r="D77" i="2"/>
  <c r="E38" i="2"/>
  <c r="C94" i="2"/>
  <c r="C84" i="2"/>
  <c r="C102" i="2"/>
  <c r="D15" i="2" a="1"/>
  <c r="D15" i="2" s="1"/>
  <c r="E74" i="2"/>
  <c r="E56" i="2"/>
  <c r="D60" i="2" a="1"/>
  <c r="D60" i="2" s="1"/>
  <c r="D93" i="2"/>
  <c r="E92" i="2"/>
  <c r="E101" i="2"/>
  <c r="E65" i="2"/>
  <c r="E83" i="2"/>
  <c r="D86" i="2"/>
  <c r="D84" i="2"/>
  <c r="C43" i="2" a="1"/>
  <c r="C42" i="2" a="1"/>
  <c r="D25" i="2" l="1" a="1"/>
  <c r="D25" i="2" s="1"/>
  <c r="D71" i="2"/>
  <c r="D27" i="2"/>
  <c r="D59" i="2"/>
  <c r="C21" i="2"/>
  <c r="C6" i="2"/>
  <c r="C53" i="2"/>
  <c r="C7" i="2"/>
  <c r="C57" i="2"/>
  <c r="C13" i="2"/>
  <c r="C88" i="2" a="1"/>
  <c r="C88" i="2" s="1"/>
  <c r="C52" i="2" a="1"/>
  <c r="C52" i="2" s="1"/>
  <c r="D22" i="2"/>
  <c r="C41" i="2"/>
  <c r="D51" i="2" a="1"/>
  <c r="D51" i="2" s="1"/>
  <c r="D75" i="2"/>
  <c r="D76" i="2"/>
  <c r="D7" i="2"/>
  <c r="D13" i="2"/>
  <c r="C54" i="2"/>
  <c r="D5" i="2"/>
  <c r="C59" i="2"/>
  <c r="C85" i="2"/>
  <c r="C51" i="2" a="1"/>
  <c r="C51" i="2" s="1"/>
  <c r="C32" i="2"/>
  <c r="D79" i="2" a="1"/>
  <c r="D79" i="2" s="1"/>
  <c r="C25" i="2" a="1"/>
  <c r="C25" i="2" s="1"/>
  <c r="C23" i="2"/>
  <c r="C24" i="2" a="1"/>
  <c r="C24" i="2" s="1"/>
  <c r="D6" i="2"/>
  <c r="D12" i="2"/>
  <c r="D49" i="2"/>
  <c r="D61" i="2" a="1"/>
  <c r="D61" i="2" s="1"/>
  <c r="C106" i="2"/>
  <c r="C48" i="2"/>
  <c r="D103" i="2"/>
  <c r="D4" i="2"/>
  <c r="C50" i="2"/>
  <c r="C5" i="2"/>
  <c r="C49" i="2"/>
  <c r="C4" i="2"/>
  <c r="D95" i="2"/>
  <c r="D94" i="2"/>
  <c r="D50" i="2"/>
  <c r="C70" i="2" a="1"/>
  <c r="C70" i="2" s="1"/>
  <c r="C42" i="2"/>
  <c r="C43" i="2"/>
  <c r="D87" i="2" a="1"/>
  <c r="D87" i="2" s="1"/>
  <c r="C35" i="2"/>
  <c r="C27" i="2"/>
  <c r="E62" i="2"/>
  <c r="E63" i="2"/>
  <c r="C63" i="2"/>
  <c r="C89" i="2"/>
  <c r="D63" i="2"/>
  <c r="C98" i="2"/>
  <c r="C71" i="2"/>
  <c r="C72" i="2"/>
  <c r="D89" i="2"/>
  <c r="C108" i="2"/>
  <c r="C107" i="2"/>
  <c r="C62" i="2"/>
  <c r="C90" i="2"/>
  <c r="C81" i="2"/>
  <c r="D81" i="2"/>
  <c r="C80" i="2"/>
  <c r="D80" i="2"/>
  <c r="C99" i="2"/>
  <c r="D108" i="2"/>
  <c r="E77" i="2"/>
  <c r="E81" i="2"/>
  <c r="E80" i="2"/>
  <c r="C79" i="2" a="1"/>
  <c r="C79" i="2" s="1"/>
  <c r="D85" i="2"/>
  <c r="C60" i="2" a="1"/>
  <c r="C60" i="2" s="1"/>
  <c r="D69" i="2" a="1"/>
  <c r="D69" i="2" s="1"/>
  <c r="D30" i="2"/>
  <c r="C75" i="2"/>
  <c r="D36" i="2"/>
  <c r="C34" i="2" a="1"/>
  <c r="C34" i="2" s="1"/>
  <c r="C93" i="2"/>
  <c r="D88" i="2" a="1"/>
  <c r="D88" i="2" s="1"/>
  <c r="C22" i="2"/>
  <c r="D35" i="2"/>
  <c r="D99" i="2"/>
  <c r="D58" i="2"/>
  <c r="D31" i="2"/>
  <c r="D72" i="2"/>
  <c r="C31" i="2"/>
  <c r="D96" i="2"/>
  <c r="D105" i="2"/>
  <c r="D68" i="2"/>
  <c r="C104" i="2"/>
  <c r="D66" i="2"/>
  <c r="C78" i="2" a="1"/>
  <c r="C78" i="2" s="1"/>
  <c r="C40" i="2"/>
  <c r="D90" i="2"/>
  <c r="E90" i="2"/>
  <c r="E89" i="2"/>
  <c r="D78" i="2" a="1"/>
  <c r="D78" i="2" s="1"/>
  <c r="D33" i="2" a="1"/>
  <c r="D33" i="2" s="1"/>
  <c r="C66" i="2"/>
  <c r="C67" i="2"/>
  <c r="D67" i="2"/>
  <c r="C76" i="2"/>
  <c r="E4" i="2"/>
  <c r="D57" i="2"/>
  <c r="C105" i="2"/>
  <c r="C30" i="2"/>
  <c r="E72" i="2"/>
  <c r="E71" i="2"/>
  <c r="D39" i="2"/>
  <c r="C95" i="2"/>
  <c r="C15" i="2" a="1"/>
  <c r="C15" i="2" s="1"/>
  <c r="E107" i="2"/>
  <c r="E108" i="2"/>
  <c r="D48" i="2"/>
  <c r="D40" i="2"/>
  <c r="D3" i="2"/>
  <c r="C61" i="2" a="1"/>
  <c r="C61" i="2" s="1"/>
  <c r="C26" i="2"/>
  <c r="D98" i="2"/>
  <c r="E98" i="2"/>
  <c r="E99" i="2"/>
  <c r="C103" i="2"/>
  <c r="D97" i="2"/>
  <c r="C96" i="2"/>
  <c r="C33" i="2" a="1"/>
  <c r="C33" i="2" s="1"/>
  <c r="D104" i="2"/>
  <c r="C68" i="2"/>
  <c r="D107" i="2"/>
  <c r="C39" i="2"/>
  <c r="C86" i="2"/>
  <c r="D32" i="2"/>
  <c r="C97" i="2"/>
  <c r="C77" i="2"/>
  <c r="D34" i="2" a="1"/>
  <c r="D34" i="2" s="1"/>
  <c r="D70" i="2" a="1"/>
  <c r="D70" i="2" s="1"/>
  <c r="D14" i="2"/>
  <c r="D41" i="2"/>
  <c r="D52" i="2" a="1"/>
  <c r="D52" i="2" s="1"/>
  <c r="D55" i="2" s="1"/>
  <c r="C17" i="2"/>
  <c r="D102" i="2"/>
  <c r="D16" i="2"/>
  <c r="C3" i="2"/>
  <c r="C69" i="2" a="1"/>
  <c r="C69" i="2" s="1"/>
  <c r="D26" i="2"/>
  <c r="D62" i="2"/>
  <c r="E47" i="2"/>
  <c r="D53" i="2"/>
  <c r="D54" i="2"/>
  <c r="E44" i="2"/>
  <c r="E45" i="2"/>
  <c r="E17" i="2"/>
  <c r="E18" i="2"/>
  <c r="E14" i="2"/>
  <c r="E13" i="2"/>
  <c r="E15" i="2" a="1"/>
  <c r="E15" i="2" s="1"/>
  <c r="E12" i="2"/>
  <c r="E16" i="2"/>
  <c r="E36" i="2"/>
  <c r="E35" i="2"/>
  <c r="F11" i="2"/>
  <c r="F16" i="2" s="1"/>
  <c r="E26" i="2"/>
  <c r="E27" i="2"/>
  <c r="E7" i="2"/>
  <c r="E3" i="2"/>
  <c r="E6" i="2"/>
  <c r="E5" i="2"/>
  <c r="F2" i="2"/>
  <c r="E8" i="2"/>
  <c r="E9" i="2"/>
  <c r="E30" i="2"/>
  <c r="E32" i="2"/>
  <c r="F29" i="2"/>
  <c r="E33" i="2" a="1"/>
  <c r="E33" i="2" s="1"/>
  <c r="E31" i="2"/>
  <c r="E34" i="2" a="1"/>
  <c r="E34" i="2" s="1"/>
  <c r="F20" i="2"/>
  <c r="E25" i="2" a="1"/>
  <c r="E25" i="2" s="1"/>
  <c r="E24" i="2" a="1"/>
  <c r="E24" i="2" s="1"/>
  <c r="E23" i="2"/>
  <c r="E21" i="2"/>
  <c r="E22" i="2"/>
  <c r="F38" i="2"/>
  <c r="E41" i="2"/>
  <c r="E39" i="2"/>
  <c r="E40" i="2"/>
  <c r="E42" i="2" a="1"/>
  <c r="E42" i="2" s="1"/>
  <c r="E43" i="2" a="1"/>
  <c r="E43" i="2" s="1"/>
  <c r="E78" i="2" a="1"/>
  <c r="E78" i="2" s="1"/>
  <c r="E76" i="2"/>
  <c r="E105" i="2"/>
  <c r="E106" i="2"/>
  <c r="E75" i="2"/>
  <c r="E79" i="2" a="1"/>
  <c r="E79" i="2" s="1"/>
  <c r="F74" i="2"/>
  <c r="E96" i="2"/>
  <c r="E97" i="2"/>
  <c r="F56" i="2"/>
  <c r="E58" i="2"/>
  <c r="E61" i="2" a="1"/>
  <c r="E61" i="2" s="1"/>
  <c r="E57" i="2"/>
  <c r="E59" i="2"/>
  <c r="E60" i="2" a="1"/>
  <c r="E60" i="2" s="1"/>
  <c r="E68" i="2"/>
  <c r="E66" i="2"/>
  <c r="E69" i="2" a="1"/>
  <c r="E69" i="2" s="1"/>
  <c r="F65" i="2"/>
  <c r="E70" i="2" a="1"/>
  <c r="E70" i="2" s="1"/>
  <c r="E67" i="2"/>
  <c r="G11" i="2"/>
  <c r="F101" i="2"/>
  <c r="E104" i="2"/>
  <c r="E102" i="2"/>
  <c r="E103" i="2"/>
  <c r="E93" i="2"/>
  <c r="E94" i="2"/>
  <c r="E95" i="2"/>
  <c r="F92" i="2"/>
  <c r="E88" i="2" a="1"/>
  <c r="E88" i="2" s="1"/>
  <c r="E85" i="2"/>
  <c r="E86" i="2"/>
  <c r="E87" i="2" a="1"/>
  <c r="E87" i="2" s="1"/>
  <c r="E84" i="2"/>
  <c r="F83" i="2"/>
  <c r="D43" i="2" a="1"/>
  <c r="D42" i="2" a="1"/>
  <c r="D42" i="2" l="1"/>
  <c r="D43" i="2"/>
  <c r="F99" i="2"/>
  <c r="F98" i="2"/>
  <c r="F62" i="2"/>
  <c r="F63" i="2"/>
  <c r="F77" i="2"/>
  <c r="F80" i="2"/>
  <c r="F81" i="2"/>
  <c r="F90" i="2"/>
  <c r="F89" i="2"/>
  <c r="F108" i="2"/>
  <c r="F107" i="2"/>
  <c r="F71" i="2"/>
  <c r="F72" i="2"/>
  <c r="F13" i="2"/>
  <c r="F47" i="2"/>
  <c r="E53" i="2"/>
  <c r="E54" i="2"/>
  <c r="E52" i="2" a="1"/>
  <c r="E52" i="2" s="1"/>
  <c r="E55" i="2" s="1"/>
  <c r="E50" i="2"/>
  <c r="E49" i="2"/>
  <c r="E48" i="2"/>
  <c r="E51" i="2" a="1"/>
  <c r="E51" i="2" s="1"/>
  <c r="F44" i="2"/>
  <c r="F45" i="2"/>
  <c r="F12" i="2"/>
  <c r="G17" i="2"/>
  <c r="G18" i="2"/>
  <c r="F17" i="2"/>
  <c r="F18" i="2"/>
  <c r="F27" i="2"/>
  <c r="F26" i="2"/>
  <c r="F35" i="2"/>
  <c r="F36" i="2"/>
  <c r="F14" i="2"/>
  <c r="F15" i="2" a="1"/>
  <c r="F15" i="2" s="1"/>
  <c r="G2" i="2"/>
  <c r="F8" i="2"/>
  <c r="F9" i="2"/>
  <c r="F3" i="2"/>
  <c r="F4" i="2"/>
  <c r="F7" i="2"/>
  <c r="F5" i="2"/>
  <c r="F6" i="2"/>
  <c r="F75" i="2"/>
  <c r="F30" i="2"/>
  <c r="F32" i="2"/>
  <c r="G29" i="2"/>
  <c r="F33" i="2" a="1"/>
  <c r="F33" i="2" s="1"/>
  <c r="F34" i="2" a="1"/>
  <c r="F34" i="2" s="1"/>
  <c r="F31" i="2"/>
  <c r="G14" i="2"/>
  <c r="G15" i="2" a="1"/>
  <c r="G15" i="2" s="1"/>
  <c r="G13" i="2"/>
  <c r="G12" i="2"/>
  <c r="G16" i="2"/>
  <c r="G38" i="2"/>
  <c r="F41" i="2"/>
  <c r="F39" i="2"/>
  <c r="F40" i="2"/>
  <c r="F42" i="2" a="1"/>
  <c r="F42" i="2" s="1"/>
  <c r="C44" i="2" s="1"/>
  <c r="F43" i="2" a="1"/>
  <c r="F43" i="2" s="1"/>
  <c r="C45" i="2" s="1"/>
  <c r="F23" i="2"/>
  <c r="F21" i="2"/>
  <c r="G20" i="2"/>
  <c r="F25" i="2" a="1"/>
  <c r="F25" i="2" s="1"/>
  <c r="F24" i="2" a="1"/>
  <c r="F24" i="2" s="1"/>
  <c r="F22" i="2"/>
  <c r="G74" i="2"/>
  <c r="F76" i="2"/>
  <c r="F105" i="2"/>
  <c r="F106" i="2"/>
  <c r="F79" i="2" a="1"/>
  <c r="F79" i="2" s="1"/>
  <c r="F78" i="2" a="1"/>
  <c r="F78" i="2" s="1"/>
  <c r="F96" i="2"/>
  <c r="F97" i="2"/>
  <c r="F57" i="2"/>
  <c r="F60" i="2" a="1"/>
  <c r="F60" i="2" s="1"/>
  <c r="F61" i="2" a="1"/>
  <c r="F61" i="2" s="1"/>
  <c r="G56" i="2"/>
  <c r="F59" i="2"/>
  <c r="F58" i="2"/>
  <c r="H11" i="2"/>
  <c r="F93" i="2"/>
  <c r="F94" i="2"/>
  <c r="F95" i="2"/>
  <c r="G92" i="2"/>
  <c r="F88" i="2" a="1"/>
  <c r="F88" i="2" s="1"/>
  <c r="F87" i="2" a="1"/>
  <c r="F87" i="2" s="1"/>
  <c r="G83" i="2"/>
  <c r="F85" i="2"/>
  <c r="F84" i="2"/>
  <c r="F86" i="2"/>
  <c r="G101" i="2"/>
  <c r="F102" i="2"/>
  <c r="F104" i="2"/>
  <c r="F103" i="2"/>
  <c r="F67" i="2"/>
  <c r="F68" i="2"/>
  <c r="F66" i="2"/>
  <c r="F70" i="2" a="1"/>
  <c r="F70" i="2" s="1"/>
  <c r="G65" i="2"/>
  <c r="F69" i="2" a="1"/>
  <c r="F69" i="2" s="1"/>
  <c r="C9" i="2" l="1"/>
  <c r="G99" i="2"/>
  <c r="G98" i="2"/>
  <c r="G62" i="2"/>
  <c r="G63" i="2"/>
  <c r="G108" i="2"/>
  <c r="G107" i="2"/>
  <c r="G77" i="2"/>
  <c r="G80" i="2"/>
  <c r="G81" i="2"/>
  <c r="G89" i="2"/>
  <c r="G90" i="2"/>
  <c r="G71" i="2"/>
  <c r="G72" i="2"/>
  <c r="C8" i="2"/>
  <c r="G47" i="2"/>
  <c r="F54" i="2"/>
  <c r="F53" i="2"/>
  <c r="F48" i="2"/>
  <c r="F52" i="2" a="1"/>
  <c r="F52" i="2" s="1"/>
  <c r="F55" i="2" s="1"/>
  <c r="F51" i="2" a="1"/>
  <c r="F51" i="2" s="1"/>
  <c r="F50" i="2"/>
  <c r="F49" i="2"/>
  <c r="G44" i="2"/>
  <c r="G45" i="2"/>
  <c r="G36" i="2"/>
  <c r="G35" i="2"/>
  <c r="G26" i="2"/>
  <c r="G27" i="2"/>
  <c r="H17" i="2"/>
  <c r="H18" i="2"/>
  <c r="H29" i="2"/>
  <c r="H30" i="2" s="1"/>
  <c r="G76" i="2"/>
  <c r="G75" i="2"/>
  <c r="H2" i="2"/>
  <c r="G8" i="2"/>
  <c r="G9" i="2"/>
  <c r="G5" i="2"/>
  <c r="G3" i="2"/>
  <c r="G6" i="2"/>
  <c r="D8" i="2" s="1"/>
  <c r="G4" i="2"/>
  <c r="G7" i="2"/>
  <c r="D9" i="2" s="1"/>
  <c r="H14" i="2"/>
  <c r="H13" i="2"/>
  <c r="H12" i="2"/>
  <c r="H15" i="2" a="1"/>
  <c r="H15" i="2" s="1"/>
  <c r="H16" i="2"/>
  <c r="G22" i="2"/>
  <c r="G23" i="2"/>
  <c r="G21" i="2"/>
  <c r="G25" i="2" a="1"/>
  <c r="G25" i="2" s="1"/>
  <c r="G24" i="2" a="1"/>
  <c r="G24" i="2" s="1"/>
  <c r="G41" i="2"/>
  <c r="G39" i="2"/>
  <c r="G40" i="2"/>
  <c r="G42" i="2" a="1"/>
  <c r="G42" i="2" s="1"/>
  <c r="D44" i="2" s="1"/>
  <c r="G43" i="2" a="1"/>
  <c r="G43" i="2" s="1"/>
  <c r="D45" i="2" s="1"/>
  <c r="G32" i="2"/>
  <c r="G33" i="2" a="1"/>
  <c r="G33" i="2" s="1"/>
  <c r="G31" i="2"/>
  <c r="G30" i="2"/>
  <c r="G34" i="2" a="1"/>
  <c r="G34" i="2" s="1"/>
  <c r="H74" i="2"/>
  <c r="G78" i="2" a="1"/>
  <c r="G78" i="2" s="1"/>
  <c r="G79" i="2" a="1"/>
  <c r="G79" i="2" s="1"/>
  <c r="G97" i="2"/>
  <c r="G96" i="2"/>
  <c r="G106" i="2"/>
  <c r="G105" i="2"/>
  <c r="G60" i="2" a="1"/>
  <c r="G60" i="2" s="1"/>
  <c r="G59" i="2"/>
  <c r="G57" i="2"/>
  <c r="G61" i="2" a="1"/>
  <c r="G61" i="2" s="1"/>
  <c r="H56" i="2"/>
  <c r="G58" i="2"/>
  <c r="G94" i="2"/>
  <c r="H92" i="2"/>
  <c r="G93" i="2"/>
  <c r="G95" i="2"/>
  <c r="G66" i="2"/>
  <c r="G68" i="2"/>
  <c r="G69" i="2" a="1"/>
  <c r="G69" i="2" s="1"/>
  <c r="H65" i="2"/>
  <c r="G70" i="2" a="1"/>
  <c r="G70" i="2" s="1"/>
  <c r="G67" i="2"/>
  <c r="G87" i="2" a="1"/>
  <c r="G87" i="2" s="1"/>
  <c r="G88" i="2" a="1"/>
  <c r="G88" i="2" s="1"/>
  <c r="H83" i="2"/>
  <c r="G85" i="2"/>
  <c r="G84" i="2"/>
  <c r="G86" i="2"/>
  <c r="I11" i="2"/>
  <c r="G102" i="2"/>
  <c r="H101" i="2"/>
  <c r="G104" i="2"/>
  <c r="G103" i="2"/>
  <c r="H38" i="2"/>
  <c r="H20" i="2"/>
  <c r="H107" i="2" l="1"/>
  <c r="H108" i="2"/>
  <c r="H89" i="2"/>
  <c r="H90" i="2"/>
  <c r="H71" i="2"/>
  <c r="H72" i="2"/>
  <c r="H76" i="2"/>
  <c r="H81" i="2"/>
  <c r="H80" i="2"/>
  <c r="H63" i="2"/>
  <c r="H62" i="2"/>
  <c r="H98" i="2"/>
  <c r="H99" i="2"/>
  <c r="H31" i="2"/>
  <c r="I29" i="2"/>
  <c r="I33" i="2" s="1" a="1"/>
  <c r="I33" i="2" s="1"/>
  <c r="G54" i="2"/>
  <c r="G53" i="2"/>
  <c r="G49" i="2"/>
  <c r="G50" i="2"/>
  <c r="H47" i="2"/>
  <c r="G48" i="2"/>
  <c r="H44" i="2"/>
  <c r="H45" i="2"/>
  <c r="H32" i="2"/>
  <c r="H26" i="2"/>
  <c r="H27" i="2"/>
  <c r="H35" i="2"/>
  <c r="H36" i="2"/>
  <c r="I17" i="2"/>
  <c r="I18" i="2"/>
  <c r="I2" i="2"/>
  <c r="H8" i="2"/>
  <c r="H9" i="2"/>
  <c r="H4" i="2"/>
  <c r="H3" i="2"/>
  <c r="H7" i="2"/>
  <c r="H5" i="2"/>
  <c r="H6" i="2"/>
  <c r="H79" i="2" a="1"/>
  <c r="H79" i="2" s="1"/>
  <c r="H75" i="2"/>
  <c r="H77" i="2"/>
  <c r="H78" i="2" a="1"/>
  <c r="H78" i="2" s="1"/>
  <c r="I74" i="2"/>
  <c r="I16" i="2"/>
  <c r="I12" i="2"/>
  <c r="I14" i="2"/>
  <c r="I15" i="2" a="1"/>
  <c r="I15" i="2" s="1"/>
  <c r="I13" i="2"/>
  <c r="H96" i="2"/>
  <c r="H97" i="2"/>
  <c r="H106" i="2"/>
  <c r="H105" i="2"/>
  <c r="H60" i="2" a="1"/>
  <c r="H60" i="2" s="1"/>
  <c r="H57" i="2"/>
  <c r="H61" i="2" a="1"/>
  <c r="H61" i="2" s="1"/>
  <c r="H58" i="2"/>
  <c r="I56" i="2"/>
  <c r="H59" i="2"/>
  <c r="J11" i="2"/>
  <c r="I83" i="2"/>
  <c r="H84" i="2"/>
  <c r="H85" i="2"/>
  <c r="H86" i="2"/>
  <c r="H87" i="2" a="1"/>
  <c r="H87" i="2" s="1"/>
  <c r="H88" i="2" a="1"/>
  <c r="H88" i="2" s="1"/>
  <c r="H42" i="2" a="1"/>
  <c r="H42" i="2" s="1"/>
  <c r="I38" i="2"/>
  <c r="H39" i="2"/>
  <c r="H41" i="2"/>
  <c r="H43" i="2" a="1"/>
  <c r="H43" i="2" s="1"/>
  <c r="H40" i="2"/>
  <c r="I92" i="2"/>
  <c r="H94" i="2"/>
  <c r="H93" i="2"/>
  <c r="H95" i="2"/>
  <c r="I101" i="2"/>
  <c r="H103" i="2"/>
  <c r="H104" i="2"/>
  <c r="H102" i="2"/>
  <c r="H66" i="2"/>
  <c r="H70" i="2" a="1"/>
  <c r="H70" i="2" s="1"/>
  <c r="H69" i="2" a="1"/>
  <c r="H69" i="2" s="1"/>
  <c r="H67" i="2"/>
  <c r="I65" i="2"/>
  <c r="H68" i="2"/>
  <c r="H24" i="2" a="1"/>
  <c r="H24" i="2" s="1"/>
  <c r="H25" i="2" a="1"/>
  <c r="H25" i="2" s="1"/>
  <c r="I20" i="2"/>
  <c r="H23" i="2"/>
  <c r="H21" i="2"/>
  <c r="H22" i="2"/>
  <c r="G52" i="2" a="1"/>
  <c r="G51" i="2" a="1"/>
  <c r="H34" i="2" a="1"/>
  <c r="H33" i="2" a="1"/>
  <c r="G51" i="2" l="1"/>
  <c r="G52" i="2"/>
  <c r="G55" i="2" s="1"/>
  <c r="H33" i="2"/>
  <c r="H34" i="2"/>
  <c r="I90" i="2"/>
  <c r="I89" i="2"/>
  <c r="I36" i="2"/>
  <c r="I35" i="2"/>
  <c r="I71" i="2"/>
  <c r="I72" i="2"/>
  <c r="I30" i="2"/>
  <c r="I107" i="2"/>
  <c r="I108" i="2"/>
  <c r="I34" i="2" a="1"/>
  <c r="I34" i="2" s="1"/>
  <c r="I32" i="2"/>
  <c r="I99" i="2"/>
  <c r="I98" i="2"/>
  <c r="I63" i="2"/>
  <c r="I62" i="2"/>
  <c r="J29" i="2"/>
  <c r="J31" i="2" s="1"/>
  <c r="I31" i="2"/>
  <c r="I78" i="2" a="1"/>
  <c r="I78" i="2" s="1"/>
  <c r="I81" i="2"/>
  <c r="I80" i="2"/>
  <c r="H53" i="2"/>
  <c r="H54" i="2"/>
  <c r="H51" i="2" a="1"/>
  <c r="H51" i="2" s="1"/>
  <c r="H49" i="2"/>
  <c r="H52" i="2" a="1"/>
  <c r="H52" i="2" s="1"/>
  <c r="H55" i="2" s="1"/>
  <c r="I47" i="2"/>
  <c r="H48" i="2"/>
  <c r="H50" i="2"/>
  <c r="I44" i="2"/>
  <c r="I45" i="2"/>
  <c r="I26" i="2"/>
  <c r="I27" i="2"/>
  <c r="J17" i="2"/>
  <c r="J18" i="2"/>
  <c r="J2" i="2"/>
  <c r="I8" i="2"/>
  <c r="I9" i="2"/>
  <c r="I5" i="2"/>
  <c r="I4" i="2"/>
  <c r="I3" i="2"/>
  <c r="I6" i="2"/>
  <c r="I7" i="2"/>
  <c r="J74" i="2"/>
  <c r="J78" i="2" s="1" a="1"/>
  <c r="J78" i="2" s="1"/>
  <c r="I77" i="2"/>
  <c r="I75" i="2"/>
  <c r="I76" i="2"/>
  <c r="I79" i="2" a="1"/>
  <c r="I79" i="2" s="1"/>
  <c r="J16" i="2"/>
  <c r="J14" i="2"/>
  <c r="J12" i="2"/>
  <c r="J15" i="2" a="1"/>
  <c r="J15" i="2" s="1"/>
  <c r="J13" i="2"/>
  <c r="I96" i="2"/>
  <c r="I97" i="2"/>
  <c r="I106" i="2"/>
  <c r="I105" i="2"/>
  <c r="J56" i="2"/>
  <c r="I60" i="2" a="1"/>
  <c r="I60" i="2" s="1"/>
  <c r="I61" i="2" a="1"/>
  <c r="I61" i="2" s="1"/>
  <c r="I57" i="2"/>
  <c r="I58" i="2"/>
  <c r="I59" i="2"/>
  <c r="I22" i="2"/>
  <c r="J20" i="2"/>
  <c r="I24" i="2" a="1"/>
  <c r="I24" i="2" s="1"/>
  <c r="I23" i="2"/>
  <c r="I25" i="2" a="1"/>
  <c r="I25" i="2" s="1"/>
  <c r="I21" i="2"/>
  <c r="I41" i="2"/>
  <c r="I39" i="2"/>
  <c r="I42" i="2" a="1"/>
  <c r="I42" i="2" s="1"/>
  <c r="I43" i="2" a="1"/>
  <c r="I43" i="2" s="1"/>
  <c r="I40" i="2"/>
  <c r="J38" i="2"/>
  <c r="I68" i="2"/>
  <c r="I66" i="2"/>
  <c r="J65" i="2"/>
  <c r="I67" i="2"/>
  <c r="I70" i="2" a="1"/>
  <c r="I70" i="2" s="1"/>
  <c r="I69" i="2" a="1"/>
  <c r="I69" i="2" s="1"/>
  <c r="K11" i="2"/>
  <c r="I102" i="2"/>
  <c r="I104" i="2"/>
  <c r="J101" i="2"/>
  <c r="I103" i="2"/>
  <c r="J92" i="2"/>
  <c r="I93" i="2"/>
  <c r="I94" i="2"/>
  <c r="I95" i="2"/>
  <c r="I87" i="2" a="1"/>
  <c r="I87" i="2" s="1"/>
  <c r="I88" i="2" a="1"/>
  <c r="I88" i="2" s="1"/>
  <c r="J83" i="2"/>
  <c r="I86" i="2"/>
  <c r="I84" i="2"/>
  <c r="I85" i="2"/>
  <c r="J42" i="2" a="1"/>
  <c r="J43" i="2" a="1"/>
  <c r="J33" i="2" l="1" a="1"/>
  <c r="J33" i="2" s="1"/>
  <c r="K29" i="2"/>
  <c r="J34" i="2" a="1"/>
  <c r="J34" i="2" s="1"/>
  <c r="J32" i="2"/>
  <c r="J30" i="2"/>
  <c r="J77" i="2"/>
  <c r="J72" i="2"/>
  <c r="J71" i="2"/>
  <c r="J81" i="2"/>
  <c r="J80" i="2"/>
  <c r="J79" i="2" a="1"/>
  <c r="J79" i="2" s="1"/>
  <c r="K74" i="2"/>
  <c r="K78" i="2" s="1" a="1"/>
  <c r="K78" i="2" s="1"/>
  <c r="J75" i="2"/>
  <c r="J35" i="2"/>
  <c r="J76" i="2"/>
  <c r="J36" i="2"/>
  <c r="J89" i="2"/>
  <c r="J90" i="2"/>
  <c r="J107" i="2"/>
  <c r="J108" i="2"/>
  <c r="J63" i="2"/>
  <c r="J62" i="2"/>
  <c r="J98" i="2"/>
  <c r="J99" i="2"/>
  <c r="I53" i="2"/>
  <c r="I54" i="2"/>
  <c r="I52" i="2" a="1"/>
  <c r="I52" i="2" s="1"/>
  <c r="I55" i="2" s="1"/>
  <c r="I50" i="2"/>
  <c r="I49" i="2"/>
  <c r="I51" i="2" a="1"/>
  <c r="I51" i="2" s="1"/>
  <c r="J47" i="2"/>
  <c r="I48" i="2"/>
  <c r="K35" i="2"/>
  <c r="K36" i="2"/>
  <c r="K17" i="2"/>
  <c r="K18" i="2"/>
  <c r="J27" i="2"/>
  <c r="J26" i="2"/>
  <c r="K2" i="2"/>
  <c r="J9" i="2"/>
  <c r="J8" i="2"/>
  <c r="J4" i="2"/>
  <c r="J6" i="2"/>
  <c r="J3" i="2"/>
  <c r="J5" i="2"/>
  <c r="J7" i="2"/>
  <c r="K13" i="2"/>
  <c r="K16" i="2"/>
  <c r="K14" i="2"/>
  <c r="K12" i="2"/>
  <c r="K15" i="2" a="1"/>
  <c r="K15" i="2" s="1"/>
  <c r="J105" i="2"/>
  <c r="J106" i="2"/>
  <c r="J96" i="2"/>
  <c r="J97" i="2"/>
  <c r="K56" i="2"/>
  <c r="J60" i="2" a="1"/>
  <c r="J60" i="2" s="1"/>
  <c r="J59" i="2"/>
  <c r="J61" i="2" a="1"/>
  <c r="J61" i="2" s="1"/>
  <c r="J58" i="2"/>
  <c r="J57" i="2"/>
  <c r="J43" i="2"/>
  <c r="J42" i="2"/>
  <c r="J69" i="2" a="1"/>
  <c r="J69" i="2" s="1"/>
  <c r="J70" i="2" a="1"/>
  <c r="J70" i="2" s="1"/>
  <c r="K65" i="2"/>
  <c r="J68" i="2"/>
  <c r="J66" i="2"/>
  <c r="J67" i="2"/>
  <c r="J95" i="2"/>
  <c r="J94" i="2"/>
  <c r="J93" i="2"/>
  <c r="K92" i="2"/>
  <c r="L11" i="2"/>
  <c r="L29" i="2"/>
  <c r="K30" i="2"/>
  <c r="K33" i="2" a="1"/>
  <c r="K33" i="2" s="1"/>
  <c r="K34" i="2" a="1"/>
  <c r="K34" i="2" s="1"/>
  <c r="K31" i="2"/>
  <c r="K32" i="2"/>
  <c r="K101" i="2"/>
  <c r="J102" i="2"/>
  <c r="J104" i="2"/>
  <c r="J103" i="2"/>
  <c r="K38" i="2"/>
  <c r="J41" i="2"/>
  <c r="J40" i="2"/>
  <c r="J39" i="2"/>
  <c r="K83" i="2"/>
  <c r="J84" i="2"/>
  <c r="J88" i="2" a="1"/>
  <c r="J88" i="2" s="1"/>
  <c r="J87" i="2" a="1"/>
  <c r="J87" i="2" s="1"/>
  <c r="J86" i="2"/>
  <c r="J85" i="2"/>
  <c r="J23" i="2"/>
  <c r="K20" i="2"/>
  <c r="J21" i="2"/>
  <c r="J24" i="2" a="1"/>
  <c r="J24" i="2" s="1"/>
  <c r="J25" i="2" a="1"/>
  <c r="J25" i="2" s="1"/>
  <c r="J22" i="2"/>
  <c r="K42" i="2" a="1"/>
  <c r="K43" i="2" a="1"/>
  <c r="K79" i="2" l="1" a="1"/>
  <c r="K79" i="2" s="1"/>
  <c r="K77" i="2"/>
  <c r="K76" i="2"/>
  <c r="K75" i="2"/>
  <c r="L74" i="2"/>
  <c r="L81" i="2"/>
  <c r="L80" i="2"/>
  <c r="K107" i="2"/>
  <c r="K108" i="2"/>
  <c r="K81" i="2"/>
  <c r="K80" i="2"/>
  <c r="K72" i="2"/>
  <c r="K71" i="2"/>
  <c r="K98" i="2"/>
  <c r="K99" i="2"/>
  <c r="K90" i="2"/>
  <c r="K89" i="2"/>
  <c r="K63" i="2"/>
  <c r="K62" i="2"/>
  <c r="J53" i="2"/>
  <c r="J54" i="2"/>
  <c r="J49" i="2"/>
  <c r="J52" i="2" a="1"/>
  <c r="J52" i="2" s="1"/>
  <c r="J55" i="2" s="1"/>
  <c r="J50" i="2"/>
  <c r="K47" i="2"/>
  <c r="J48" i="2"/>
  <c r="J51" i="2" a="1"/>
  <c r="J51" i="2" s="1"/>
  <c r="L18" i="2"/>
  <c r="L17" i="2"/>
  <c r="K27" i="2"/>
  <c r="K26" i="2"/>
  <c r="L35" i="2"/>
  <c r="L36" i="2"/>
  <c r="L2" i="2"/>
  <c r="K9" i="2"/>
  <c r="K8" i="2"/>
  <c r="K3" i="2"/>
  <c r="K7" i="2"/>
  <c r="K4" i="2"/>
  <c r="K6" i="2"/>
  <c r="K5" i="2"/>
  <c r="L13" i="2"/>
  <c r="L15" i="2" a="1"/>
  <c r="L15" i="2" s="1"/>
  <c r="L16" i="2"/>
  <c r="L14" i="2"/>
  <c r="L12" i="2"/>
  <c r="K97" i="2"/>
  <c r="K96" i="2"/>
  <c r="K105" i="2"/>
  <c r="K106" i="2"/>
  <c r="L56" i="2"/>
  <c r="K61" i="2" a="1"/>
  <c r="K61" i="2" s="1"/>
  <c r="K57" i="2"/>
  <c r="K59" i="2"/>
  <c r="K60" i="2" a="1"/>
  <c r="K60" i="2" s="1"/>
  <c r="K58" i="2"/>
  <c r="K42" i="2"/>
  <c r="K43" i="2"/>
  <c r="M11" i="2"/>
  <c r="L75" i="2"/>
  <c r="M74" i="2"/>
  <c r="L76" i="2"/>
  <c r="L78" i="2" a="1"/>
  <c r="L78" i="2" s="1"/>
  <c r="L79" i="2" a="1"/>
  <c r="L79" i="2" s="1"/>
  <c r="L77" i="2"/>
  <c r="L38" i="2"/>
  <c r="K39" i="2"/>
  <c r="K41" i="2"/>
  <c r="K40" i="2"/>
  <c r="K102" i="2"/>
  <c r="L101" i="2"/>
  <c r="K103" i="2"/>
  <c r="K104" i="2"/>
  <c r="L33" i="2" a="1"/>
  <c r="L33" i="2" s="1"/>
  <c r="L31" i="2"/>
  <c r="L32" i="2"/>
  <c r="L34" i="2" a="1"/>
  <c r="L34" i="2" s="1"/>
  <c r="L30" i="2"/>
  <c r="M29" i="2"/>
  <c r="K25" i="2" a="1"/>
  <c r="K25" i="2" s="1"/>
  <c r="K23" i="2"/>
  <c r="L20" i="2"/>
  <c r="K24" i="2" a="1"/>
  <c r="K24" i="2" s="1"/>
  <c r="K21" i="2"/>
  <c r="K22" i="2"/>
  <c r="K66" i="2"/>
  <c r="K70" i="2" a="1"/>
  <c r="K70" i="2" s="1"/>
  <c r="K69" i="2" a="1"/>
  <c r="K69" i="2" s="1"/>
  <c r="L65" i="2"/>
  <c r="K68" i="2"/>
  <c r="K67" i="2"/>
  <c r="K86" i="2"/>
  <c r="K85" i="2"/>
  <c r="L83" i="2"/>
  <c r="K84" i="2"/>
  <c r="K88" i="2" a="1"/>
  <c r="K88" i="2" s="1"/>
  <c r="K87" i="2" a="1"/>
  <c r="K87" i="2" s="1"/>
  <c r="K95" i="2"/>
  <c r="L92" i="2"/>
  <c r="K93" i="2"/>
  <c r="K94" i="2"/>
  <c r="K52" i="2" a="1"/>
  <c r="K51" i="2" a="1"/>
  <c r="K53" i="2" l="1"/>
  <c r="L63" i="2"/>
  <c r="L62" i="2"/>
  <c r="L98" i="2"/>
  <c r="L107" i="2"/>
  <c r="L108" i="2"/>
  <c r="L90" i="2"/>
  <c r="L89" i="2"/>
  <c r="L71" i="2"/>
  <c r="L72" i="2"/>
  <c r="L99" i="2"/>
  <c r="M81" i="2"/>
  <c r="M80" i="2"/>
  <c r="K51" i="2"/>
  <c r="K52" i="2"/>
  <c r="K55" i="2" s="1"/>
  <c r="K49" i="2"/>
  <c r="L47" i="2"/>
  <c r="K50" i="2"/>
  <c r="K48" i="2"/>
  <c r="K54" i="2"/>
  <c r="L44" i="2"/>
  <c r="L45" i="2"/>
  <c r="L27" i="2"/>
  <c r="L26" i="2"/>
  <c r="M35" i="2"/>
  <c r="M36" i="2"/>
  <c r="M17" i="2"/>
  <c r="M18" i="2"/>
  <c r="M2" i="2"/>
  <c r="L9" i="2"/>
  <c r="L8" i="2"/>
  <c r="L3" i="2"/>
  <c r="L4" i="2"/>
  <c r="L5" i="2"/>
  <c r="L6" i="2"/>
  <c r="L7" i="2"/>
  <c r="M14" i="2"/>
  <c r="M13" i="2"/>
  <c r="M15" i="2" a="1"/>
  <c r="M15" i="2" s="1"/>
  <c r="M16" i="2"/>
  <c r="M12" i="2"/>
  <c r="L97" i="2"/>
  <c r="L105" i="2"/>
  <c r="L106" i="2"/>
  <c r="L96" i="2"/>
  <c r="L57" i="2"/>
  <c r="M56" i="2"/>
  <c r="L60" i="2" a="1"/>
  <c r="L60" i="2" s="1"/>
  <c r="L59" i="2"/>
  <c r="L58" i="2"/>
  <c r="L61" i="2" a="1"/>
  <c r="L61" i="2" s="1"/>
  <c r="L103" i="2"/>
  <c r="M101" i="2"/>
  <c r="L104" i="2"/>
  <c r="L102" i="2"/>
  <c r="N74" i="2"/>
  <c r="M79" i="2" a="1"/>
  <c r="M79" i="2" s="1"/>
  <c r="M76" i="2"/>
  <c r="M77" i="2"/>
  <c r="M75" i="2"/>
  <c r="M78" i="2" a="1"/>
  <c r="M78" i="2" s="1"/>
  <c r="M83" i="2"/>
  <c r="L87" i="2" a="1"/>
  <c r="L87" i="2" s="1"/>
  <c r="L88" i="2" a="1"/>
  <c r="L88" i="2" s="1"/>
  <c r="L85" i="2"/>
  <c r="L86" i="2"/>
  <c r="L84" i="2"/>
  <c r="M20" i="2"/>
  <c r="L22" i="2"/>
  <c r="L23" i="2"/>
  <c r="L21" i="2"/>
  <c r="L25" i="2" a="1"/>
  <c r="L25" i="2" s="1"/>
  <c r="L24" i="2" a="1"/>
  <c r="L24" i="2" s="1"/>
  <c r="M33" i="2" a="1"/>
  <c r="M33" i="2" s="1"/>
  <c r="M30" i="2"/>
  <c r="N29" i="2"/>
  <c r="M31" i="2"/>
  <c r="M34" i="2" a="1"/>
  <c r="M34" i="2" s="1"/>
  <c r="M32" i="2"/>
  <c r="N11" i="2"/>
  <c r="M92" i="2"/>
  <c r="L94" i="2"/>
  <c r="L95" i="2"/>
  <c r="L93" i="2"/>
  <c r="L70" i="2" a="1"/>
  <c r="L70" i="2" s="1"/>
  <c r="L69" i="2" a="1"/>
  <c r="L69" i="2" s="1"/>
  <c r="M65" i="2"/>
  <c r="L68" i="2"/>
  <c r="L67" i="2"/>
  <c r="L66" i="2"/>
  <c r="L42" i="2" a="1"/>
  <c r="L42" i="2" s="1"/>
  <c r="M38" i="2"/>
  <c r="L43" i="2" a="1"/>
  <c r="L43" i="2" s="1"/>
  <c r="L41" i="2"/>
  <c r="L39" i="2"/>
  <c r="L40" i="2"/>
  <c r="M62" i="2" l="1"/>
  <c r="M63" i="2"/>
  <c r="M72" i="2"/>
  <c r="M71" i="2"/>
  <c r="N81" i="2"/>
  <c r="N80" i="2"/>
  <c r="M99" i="2"/>
  <c r="M98" i="2"/>
  <c r="M108" i="2"/>
  <c r="M107" i="2"/>
  <c r="M90" i="2"/>
  <c r="M89" i="2"/>
  <c r="L53" i="2"/>
  <c r="L54" i="2"/>
  <c r="L52" i="2" a="1"/>
  <c r="L52" i="2" s="1"/>
  <c r="L55" i="2" s="1"/>
  <c r="M47" i="2"/>
  <c r="L51" i="2" a="1"/>
  <c r="L51" i="2" s="1"/>
  <c r="L50" i="2"/>
  <c r="L49" i="2"/>
  <c r="L48" i="2"/>
  <c r="M44" i="2"/>
  <c r="M45" i="2"/>
  <c r="M27" i="2"/>
  <c r="M26" i="2"/>
  <c r="N17" i="2"/>
  <c r="N18" i="2"/>
  <c r="N35" i="2"/>
  <c r="N36" i="2"/>
  <c r="N2" i="2"/>
  <c r="M9" i="2"/>
  <c r="M8" i="2"/>
  <c r="M3" i="2"/>
  <c r="M5" i="2"/>
  <c r="M4" i="2"/>
  <c r="M7" i="2"/>
  <c r="M6" i="2"/>
  <c r="N15" i="2" a="1"/>
  <c r="N15" i="2" s="1"/>
  <c r="N16" i="2"/>
  <c r="N13" i="2"/>
  <c r="N14" i="2"/>
  <c r="N12" i="2"/>
  <c r="M97" i="2"/>
  <c r="M96" i="2"/>
  <c r="M106" i="2"/>
  <c r="M105" i="2"/>
  <c r="M60" i="2" a="1"/>
  <c r="M60" i="2" s="1"/>
  <c r="M61" i="2" a="1"/>
  <c r="M61" i="2" s="1"/>
  <c r="M59" i="2"/>
  <c r="N56" i="2"/>
  <c r="M58" i="2"/>
  <c r="M57" i="2"/>
  <c r="N38" i="2"/>
  <c r="M41" i="2"/>
  <c r="M43" i="2" a="1"/>
  <c r="M43" i="2" s="1"/>
  <c r="J45" i="2" s="1"/>
  <c r="M39" i="2"/>
  <c r="M42" i="2" a="1"/>
  <c r="M42" i="2" s="1"/>
  <c r="J44" i="2" s="1"/>
  <c r="M40" i="2"/>
  <c r="N92" i="2"/>
  <c r="M94" i="2"/>
  <c r="M93" i="2"/>
  <c r="M95" i="2"/>
  <c r="N20" i="2"/>
  <c r="M25" i="2" a="1"/>
  <c r="M25" i="2" s="1"/>
  <c r="M24" i="2" a="1"/>
  <c r="M24" i="2" s="1"/>
  <c r="M23" i="2"/>
  <c r="M21" i="2"/>
  <c r="M22" i="2"/>
  <c r="N75" i="2"/>
  <c r="N77" i="2"/>
  <c r="O74" i="2"/>
  <c r="N79" i="2" a="1"/>
  <c r="N79" i="2" s="1"/>
  <c r="N78" i="2" a="1"/>
  <c r="N78" i="2" s="1"/>
  <c r="N76" i="2"/>
  <c r="O11" i="2"/>
  <c r="M104" i="2"/>
  <c r="N101" i="2"/>
  <c r="M102" i="2"/>
  <c r="M103" i="2"/>
  <c r="M70" i="2" a="1"/>
  <c r="M70" i="2" s="1"/>
  <c r="M67" i="2"/>
  <c r="M66" i="2"/>
  <c r="M68" i="2"/>
  <c r="M69" i="2" a="1"/>
  <c r="M69" i="2" s="1"/>
  <c r="N65" i="2"/>
  <c r="M88" i="2" a="1"/>
  <c r="M88" i="2" s="1"/>
  <c r="M87" i="2" a="1"/>
  <c r="M87" i="2" s="1"/>
  <c r="N83" i="2"/>
  <c r="M86" i="2"/>
  <c r="M85" i="2"/>
  <c r="M84" i="2"/>
  <c r="O29" i="2"/>
  <c r="N34" i="2" a="1"/>
  <c r="N34" i="2" s="1"/>
  <c r="N30" i="2"/>
  <c r="N33" i="2" a="1"/>
  <c r="N33" i="2" s="1"/>
  <c r="N31" i="2"/>
  <c r="N32" i="2"/>
  <c r="N89" i="2" l="1"/>
  <c r="N90" i="2"/>
  <c r="O81" i="2"/>
  <c r="O80" i="2"/>
  <c r="N107" i="2"/>
  <c r="N108" i="2"/>
  <c r="N72" i="2"/>
  <c r="N71" i="2"/>
  <c r="N98" i="2"/>
  <c r="N99" i="2"/>
  <c r="N62" i="2"/>
  <c r="N63" i="2"/>
  <c r="M53" i="2"/>
  <c r="M54" i="2"/>
  <c r="M52" i="2" a="1"/>
  <c r="M52" i="2" s="1"/>
  <c r="M55" i="2" s="1"/>
  <c r="M51" i="2" a="1"/>
  <c r="M51" i="2" s="1"/>
  <c r="M50" i="2"/>
  <c r="M49" i="2"/>
  <c r="N47" i="2"/>
  <c r="M48" i="2"/>
  <c r="N44" i="2"/>
  <c r="N45" i="2"/>
  <c r="N27" i="2"/>
  <c r="N26" i="2"/>
  <c r="O18" i="2"/>
  <c r="O17" i="2"/>
  <c r="O35" i="2"/>
  <c r="O36" i="2"/>
  <c r="O2" i="2"/>
  <c r="N9" i="2"/>
  <c r="N8" i="2"/>
  <c r="N7" i="2"/>
  <c r="N5" i="2"/>
  <c r="N3" i="2"/>
  <c r="N6" i="2"/>
  <c r="N4" i="2"/>
  <c r="O12" i="2"/>
  <c r="O16" i="2"/>
  <c r="O14" i="2"/>
  <c r="O13" i="2"/>
  <c r="O15" i="2" a="1"/>
  <c r="O15" i="2" s="1"/>
  <c r="N97" i="2"/>
  <c r="N96" i="2"/>
  <c r="N106" i="2"/>
  <c r="N105" i="2"/>
  <c r="N61" i="2" a="1"/>
  <c r="N61" i="2" s="1"/>
  <c r="N57" i="2"/>
  <c r="N60" i="2" a="1"/>
  <c r="N60" i="2" s="1"/>
  <c r="O56" i="2"/>
  <c r="N58" i="2"/>
  <c r="N59" i="2"/>
  <c r="N87" i="2" a="1"/>
  <c r="N87" i="2" s="1"/>
  <c r="N88" i="2" a="1"/>
  <c r="N88" i="2" s="1"/>
  <c r="N86" i="2"/>
  <c r="N85" i="2"/>
  <c r="N84" i="2"/>
  <c r="O83" i="2"/>
  <c r="O101" i="2"/>
  <c r="N102" i="2"/>
  <c r="N104" i="2"/>
  <c r="N103" i="2"/>
  <c r="O78" i="2" a="1"/>
  <c r="O78" i="2" s="1"/>
  <c r="O76" i="2"/>
  <c r="O75" i="2"/>
  <c r="P74" i="2"/>
  <c r="O79" i="2" a="1"/>
  <c r="O79" i="2" s="1"/>
  <c r="O77" i="2"/>
  <c r="N94" i="2"/>
  <c r="N93" i="2"/>
  <c r="N95" i="2"/>
  <c r="O92" i="2"/>
  <c r="O38" i="2"/>
  <c r="N40" i="2"/>
  <c r="N39" i="2"/>
  <c r="N41" i="2"/>
  <c r="N42" i="2" a="1"/>
  <c r="N42" i="2" s="1"/>
  <c r="K44" i="2" s="1"/>
  <c r="N43" i="2" a="1"/>
  <c r="N43" i="2" s="1"/>
  <c r="K45" i="2" s="1"/>
  <c r="N66" i="2"/>
  <c r="N67" i="2"/>
  <c r="N68" i="2"/>
  <c r="N69" i="2" a="1"/>
  <c r="N69" i="2" s="1"/>
  <c r="N70" i="2" a="1"/>
  <c r="N70" i="2" s="1"/>
  <c r="O65" i="2"/>
  <c r="P11" i="2"/>
  <c r="O33" i="2" a="1"/>
  <c r="O33" i="2" s="1"/>
  <c r="O34" i="2" a="1"/>
  <c r="O34" i="2" s="1"/>
  <c r="O32" i="2"/>
  <c r="O31" i="2"/>
  <c r="P29" i="2"/>
  <c r="O30" i="2"/>
  <c r="O20" i="2"/>
  <c r="N23" i="2"/>
  <c r="N21" i="2"/>
  <c r="N22" i="2"/>
  <c r="N24" i="2" a="1"/>
  <c r="N24" i="2" s="1"/>
  <c r="N25" i="2" a="1"/>
  <c r="N25" i="2" s="1"/>
  <c r="O99" i="2" l="1"/>
  <c r="O98" i="2"/>
  <c r="O72" i="2"/>
  <c r="O71" i="2"/>
  <c r="P81" i="2"/>
  <c r="P80" i="2"/>
  <c r="O107" i="2"/>
  <c r="O108" i="2"/>
  <c r="O89" i="2"/>
  <c r="O90" i="2"/>
  <c r="O63" i="2"/>
  <c r="O62" i="2"/>
  <c r="N53" i="2"/>
  <c r="N54" i="2"/>
  <c r="N49" i="2"/>
  <c r="O47" i="2"/>
  <c r="N51" i="2" a="1"/>
  <c r="N51" i="2" s="1"/>
  <c r="N50" i="2"/>
  <c r="N52" i="2" a="1"/>
  <c r="N52" i="2" s="1"/>
  <c r="N55" i="2" s="1"/>
  <c r="N48" i="2"/>
  <c r="O45" i="2"/>
  <c r="O44" i="2"/>
  <c r="P17" i="2"/>
  <c r="P18" i="2"/>
  <c r="O27" i="2"/>
  <c r="O26" i="2"/>
  <c r="P36" i="2"/>
  <c r="P35" i="2"/>
  <c r="P2" i="2"/>
  <c r="O8" i="2"/>
  <c r="O9" i="2"/>
  <c r="O3" i="2"/>
  <c r="O4" i="2"/>
  <c r="O5" i="2"/>
  <c r="O6" i="2"/>
  <c r="O7" i="2"/>
  <c r="P12" i="2"/>
  <c r="P13" i="2"/>
  <c r="P14" i="2"/>
  <c r="P15" i="2" a="1"/>
  <c r="P15" i="2" s="1"/>
  <c r="P16" i="2"/>
  <c r="O96" i="2"/>
  <c r="O97" i="2"/>
  <c r="O105" i="2"/>
  <c r="O106" i="2"/>
  <c r="O58" i="2"/>
  <c r="O57" i="2"/>
  <c r="O61" i="2" a="1"/>
  <c r="O61" i="2" s="1"/>
  <c r="P56" i="2"/>
  <c r="O59" i="2"/>
  <c r="O60" i="2" a="1"/>
  <c r="O60" i="2" s="1"/>
  <c r="O69" i="2" a="1"/>
  <c r="O69" i="2" s="1"/>
  <c r="O67" i="2"/>
  <c r="O66" i="2"/>
  <c r="O70" i="2" a="1"/>
  <c r="O70" i="2" s="1"/>
  <c r="P65" i="2"/>
  <c r="O68" i="2"/>
  <c r="O95" i="2"/>
  <c r="P92" i="2"/>
  <c r="O94" i="2"/>
  <c r="O93" i="2"/>
  <c r="O103" i="2"/>
  <c r="O102" i="2"/>
  <c r="O104" i="2"/>
  <c r="P101" i="2"/>
  <c r="P31" i="2"/>
  <c r="P32" i="2"/>
  <c r="P33" i="2" a="1"/>
  <c r="P33" i="2" s="1"/>
  <c r="P30" i="2"/>
  <c r="Q29" i="2"/>
  <c r="P34" i="2" a="1"/>
  <c r="P34" i="2" s="1"/>
  <c r="Q11" i="2"/>
  <c r="O85" i="2"/>
  <c r="O86" i="2"/>
  <c r="O84" i="2"/>
  <c r="P83" i="2"/>
  <c r="O88" i="2" a="1"/>
  <c r="O88" i="2" s="1"/>
  <c r="O87" i="2" a="1"/>
  <c r="O87" i="2" s="1"/>
  <c r="P78" i="2" a="1"/>
  <c r="P78" i="2" s="1"/>
  <c r="P75" i="2"/>
  <c r="P79" i="2" a="1"/>
  <c r="P79" i="2" s="1"/>
  <c r="P77" i="2"/>
  <c r="Q74" i="2"/>
  <c r="P76" i="2"/>
  <c r="P20" i="2"/>
  <c r="O24" i="2" a="1"/>
  <c r="O24" i="2" s="1"/>
  <c r="O23" i="2"/>
  <c r="O25" i="2" a="1"/>
  <c r="O25" i="2" s="1"/>
  <c r="O22" i="2"/>
  <c r="O21" i="2"/>
  <c r="P38" i="2"/>
  <c r="O39" i="2"/>
  <c r="O41" i="2"/>
  <c r="O42" i="2" a="1"/>
  <c r="O42" i="2" s="1"/>
  <c r="O40" i="2"/>
  <c r="O43" i="2" a="1"/>
  <c r="O43" i="2" s="1"/>
  <c r="P107" i="2" l="1"/>
  <c r="P108" i="2"/>
  <c r="P99" i="2"/>
  <c r="P98" i="2"/>
  <c r="Q81" i="2"/>
  <c r="Q80" i="2"/>
  <c r="P72" i="2"/>
  <c r="P71" i="2"/>
  <c r="P89" i="2"/>
  <c r="P90" i="2"/>
  <c r="P63" i="2"/>
  <c r="P62" i="2"/>
  <c r="O53" i="2"/>
  <c r="O54" i="2"/>
  <c r="O51" i="2" a="1"/>
  <c r="O51" i="2" s="1"/>
  <c r="O50" i="2"/>
  <c r="O49" i="2"/>
  <c r="P47" i="2"/>
  <c r="O48" i="2"/>
  <c r="O52" i="2" a="1"/>
  <c r="O52" i="2" s="1"/>
  <c r="O55" i="2" s="1"/>
  <c r="P26" i="2"/>
  <c r="P27" i="2"/>
  <c r="Q36" i="2"/>
  <c r="Q35" i="2"/>
  <c r="Q17" i="2"/>
  <c r="Q18" i="2"/>
  <c r="Q2" i="2"/>
  <c r="P8" i="2"/>
  <c r="P9" i="2"/>
  <c r="P3" i="2"/>
  <c r="P5" i="2"/>
  <c r="P4" i="2"/>
  <c r="P7" i="2"/>
  <c r="P6" i="2"/>
  <c r="Q13" i="2"/>
  <c r="Q15" i="2" a="1"/>
  <c r="Q15" i="2" s="1"/>
  <c r="Q12" i="2"/>
  <c r="Q16" i="2"/>
  <c r="Q14" i="2"/>
  <c r="P97" i="2"/>
  <c r="P96" i="2"/>
  <c r="P105" i="2"/>
  <c r="P106" i="2"/>
  <c r="P57" i="2"/>
  <c r="Q56" i="2"/>
  <c r="P61" i="2" a="1"/>
  <c r="P61" i="2" s="1"/>
  <c r="P58" i="2"/>
  <c r="P60" i="2" a="1"/>
  <c r="P60" i="2" s="1"/>
  <c r="P59" i="2"/>
  <c r="P102" i="2"/>
  <c r="P103" i="2"/>
  <c r="Q101" i="2"/>
  <c r="P104" i="2"/>
  <c r="R11" i="2"/>
  <c r="Q65" i="2"/>
  <c r="P66" i="2"/>
  <c r="P67" i="2"/>
  <c r="P68" i="2"/>
  <c r="Q76" i="2"/>
  <c r="Q78" i="2" a="1"/>
  <c r="Q78" i="2" s="1"/>
  <c r="Q77" i="2"/>
  <c r="R74" i="2"/>
  <c r="Q79" i="2" a="1"/>
  <c r="Q79" i="2" s="1"/>
  <c r="Q75" i="2"/>
  <c r="Q32" i="2"/>
  <c r="Q31" i="2"/>
  <c r="Q33" i="2" a="1"/>
  <c r="Q33" i="2" s="1"/>
  <c r="Q34" i="2" a="1"/>
  <c r="Q34" i="2" s="1"/>
  <c r="R29" i="2"/>
  <c r="Q30" i="2"/>
  <c r="P87" i="2" a="1"/>
  <c r="P87" i="2" s="1"/>
  <c r="P86" i="2"/>
  <c r="Q83" i="2"/>
  <c r="P88" i="2" a="1"/>
  <c r="P88" i="2" s="1"/>
  <c r="P85" i="2"/>
  <c r="P84" i="2"/>
  <c r="P23" i="2"/>
  <c r="P21" i="2"/>
  <c r="P25" i="2" a="1"/>
  <c r="P25" i="2" s="1"/>
  <c r="P24" i="2" a="1"/>
  <c r="P24" i="2" s="1"/>
  <c r="P22" i="2"/>
  <c r="Q20" i="2"/>
  <c r="P93" i="2"/>
  <c r="P95" i="2"/>
  <c r="P94" i="2"/>
  <c r="Q92" i="2"/>
  <c r="Q38" i="2"/>
  <c r="P41" i="2"/>
  <c r="P40" i="2"/>
  <c r="P39" i="2"/>
  <c r="P69" i="2" a="1"/>
  <c r="P70" i="2" a="1"/>
  <c r="P42" i="2" a="1"/>
  <c r="P43" i="2" a="1"/>
  <c r="P70" i="2" l="1"/>
  <c r="P69" i="2"/>
  <c r="P43" i="2"/>
  <c r="P42" i="2"/>
  <c r="Q63" i="2"/>
  <c r="Q62" i="2"/>
  <c r="R81" i="2"/>
  <c r="R80" i="2"/>
  <c r="Q90" i="2"/>
  <c r="Q89" i="2"/>
  <c r="Q98" i="2"/>
  <c r="Q99" i="2"/>
  <c r="Q107" i="2"/>
  <c r="Q108" i="2"/>
  <c r="P54" i="2"/>
  <c r="P53" i="2"/>
  <c r="P52" i="2" a="1"/>
  <c r="P52" i="2" s="1"/>
  <c r="P55" i="2" s="1"/>
  <c r="P50" i="2"/>
  <c r="P51" i="2" a="1"/>
  <c r="P51" i="2" s="1"/>
  <c r="P49" i="2"/>
  <c r="Q47" i="2"/>
  <c r="P48" i="2"/>
  <c r="R17" i="2"/>
  <c r="R18" i="2"/>
  <c r="Q26" i="2"/>
  <c r="Q27" i="2"/>
  <c r="R35" i="2"/>
  <c r="R36" i="2"/>
  <c r="R2" i="2"/>
  <c r="Q8" i="2"/>
  <c r="Q9" i="2"/>
  <c r="Q7" i="2"/>
  <c r="Q6" i="2"/>
  <c r="Q4" i="2"/>
  <c r="Q5" i="2"/>
  <c r="Q3" i="2"/>
  <c r="R12" i="2"/>
  <c r="R13" i="2"/>
  <c r="R16" i="2"/>
  <c r="R15" i="2" a="1"/>
  <c r="R15" i="2" s="1"/>
  <c r="R14" i="2"/>
  <c r="Q96" i="2"/>
  <c r="Q97" i="2"/>
  <c r="Q105" i="2"/>
  <c r="Q106" i="2"/>
  <c r="Q60" i="2" a="1"/>
  <c r="Q60" i="2" s="1"/>
  <c r="Q61" i="2" a="1"/>
  <c r="Q61" i="2" s="1"/>
  <c r="Q57" i="2"/>
  <c r="Q59" i="2"/>
  <c r="Q58" i="2"/>
  <c r="R56" i="2"/>
  <c r="R92" i="2"/>
  <c r="Q94" i="2"/>
  <c r="Q95" i="2"/>
  <c r="Q93" i="2"/>
  <c r="S29" i="2"/>
  <c r="R30" i="2"/>
  <c r="R33" i="2" a="1"/>
  <c r="R33" i="2" s="1"/>
  <c r="R34" i="2" a="1"/>
  <c r="R34" i="2" s="1"/>
  <c r="R32" i="2"/>
  <c r="R31" i="2"/>
  <c r="S11" i="2"/>
  <c r="Q25" i="2" a="1"/>
  <c r="Q25" i="2" s="1"/>
  <c r="Q24" i="2" a="1"/>
  <c r="Q24" i="2" s="1"/>
  <c r="R20" i="2"/>
  <c r="Q21" i="2"/>
  <c r="Q23" i="2"/>
  <c r="Q22" i="2"/>
  <c r="S74" i="2"/>
  <c r="R78" i="2" a="1"/>
  <c r="R78" i="2" s="1"/>
  <c r="R79" i="2" a="1"/>
  <c r="R79" i="2" s="1"/>
  <c r="R75" i="2"/>
  <c r="R77" i="2"/>
  <c r="R76" i="2"/>
  <c r="R83" i="2"/>
  <c r="Q88" i="2" a="1"/>
  <c r="Q88" i="2" s="1"/>
  <c r="Q87" i="2" a="1"/>
  <c r="Q87" i="2" s="1"/>
  <c r="Q84" i="2"/>
  <c r="Q85" i="2"/>
  <c r="Q86" i="2"/>
  <c r="Q102" i="2"/>
  <c r="Q104" i="2"/>
  <c r="R101" i="2"/>
  <c r="Q103" i="2"/>
  <c r="Q40" i="2"/>
  <c r="R38" i="2"/>
  <c r="Q41" i="2"/>
  <c r="Q39" i="2"/>
  <c r="Q68" i="2"/>
  <c r="Q67" i="2"/>
  <c r="Q66" i="2"/>
  <c r="R65" i="2"/>
  <c r="Q70" i="2" a="1"/>
  <c r="Q69" i="2" a="1"/>
  <c r="Q42" i="2" a="1"/>
  <c r="Q43" i="2" a="1"/>
  <c r="Q69" i="2" l="1"/>
  <c r="Q70" i="2"/>
  <c r="Q43" i="2"/>
  <c r="Q42" i="2"/>
  <c r="R108" i="2"/>
  <c r="R107" i="2"/>
  <c r="R71" i="2"/>
  <c r="R72" i="2"/>
  <c r="S81" i="2"/>
  <c r="S80" i="2"/>
  <c r="R99" i="2"/>
  <c r="R98" i="2"/>
  <c r="R89" i="2"/>
  <c r="R90" i="2"/>
  <c r="R62" i="2"/>
  <c r="R63" i="2"/>
  <c r="Q53" i="2"/>
  <c r="Q54" i="2"/>
  <c r="Q49" i="2"/>
  <c r="Q51" i="2" a="1"/>
  <c r="Q51" i="2" s="1"/>
  <c r="Q52" i="2" a="1"/>
  <c r="Q52" i="2" s="1"/>
  <c r="Q55" i="2" s="1"/>
  <c r="R47" i="2"/>
  <c r="Q50" i="2"/>
  <c r="Q48" i="2"/>
  <c r="R45" i="2"/>
  <c r="R44" i="2"/>
  <c r="S18" i="2"/>
  <c r="S17" i="2"/>
  <c r="S35" i="2"/>
  <c r="S36" i="2"/>
  <c r="R26" i="2"/>
  <c r="R27" i="2"/>
  <c r="S2" i="2"/>
  <c r="R8" i="2"/>
  <c r="R9" i="2"/>
  <c r="R3" i="2"/>
  <c r="R7" i="2"/>
  <c r="R6" i="2"/>
  <c r="R5" i="2"/>
  <c r="R4" i="2"/>
  <c r="S14" i="2"/>
  <c r="S15" i="2" a="1"/>
  <c r="S15" i="2" s="1"/>
  <c r="S12" i="2"/>
  <c r="S13" i="2"/>
  <c r="S16" i="2"/>
  <c r="R106" i="2"/>
  <c r="R105" i="2"/>
  <c r="R97" i="2"/>
  <c r="R96" i="2"/>
  <c r="R58" i="2"/>
  <c r="R57" i="2"/>
  <c r="S56" i="2"/>
  <c r="R59" i="2"/>
  <c r="R61" i="2" a="1"/>
  <c r="R61" i="2" s="1"/>
  <c r="R60" i="2" a="1"/>
  <c r="R60" i="2" s="1"/>
  <c r="S79" i="2" a="1"/>
  <c r="S79" i="2" s="1"/>
  <c r="S75" i="2"/>
  <c r="S77" i="2"/>
  <c r="T74" i="2"/>
  <c r="S76" i="2"/>
  <c r="S78" i="2" a="1"/>
  <c r="S78" i="2" s="1"/>
  <c r="S31" i="2"/>
  <c r="S30" i="2"/>
  <c r="T29" i="2"/>
  <c r="S32" i="2"/>
  <c r="R67" i="2"/>
  <c r="R69" i="2" a="1"/>
  <c r="R69" i="2" s="1"/>
  <c r="R68" i="2"/>
  <c r="R70" i="2" a="1"/>
  <c r="R70" i="2" s="1"/>
  <c r="R66" i="2"/>
  <c r="S65" i="2"/>
  <c r="R93" i="2"/>
  <c r="R95" i="2"/>
  <c r="S92" i="2"/>
  <c r="R94" i="2"/>
  <c r="S101" i="2"/>
  <c r="R104" i="2"/>
  <c r="R102" i="2"/>
  <c r="R103" i="2"/>
  <c r="R40" i="2"/>
  <c r="R43" i="2" a="1"/>
  <c r="R43" i="2" s="1"/>
  <c r="R39" i="2"/>
  <c r="R41" i="2"/>
  <c r="S38" i="2"/>
  <c r="R42" i="2" a="1"/>
  <c r="R42" i="2" s="1"/>
  <c r="R88" i="2" a="1"/>
  <c r="R88" i="2" s="1"/>
  <c r="S83" i="2"/>
  <c r="R86" i="2"/>
  <c r="R84" i="2"/>
  <c r="R87" i="2" a="1"/>
  <c r="R87" i="2" s="1"/>
  <c r="R85" i="2"/>
  <c r="R24" i="2" a="1"/>
  <c r="R24" i="2" s="1"/>
  <c r="R23" i="2"/>
  <c r="R22" i="2"/>
  <c r="R21" i="2"/>
  <c r="S20" i="2"/>
  <c r="R25" i="2" a="1"/>
  <c r="R25" i="2" s="1"/>
  <c r="T11" i="2"/>
  <c r="S34" i="2" a="1"/>
  <c r="S33" i="2" a="1"/>
  <c r="S33" i="2" l="1"/>
  <c r="S34" i="2"/>
  <c r="S72" i="2"/>
  <c r="S71" i="2"/>
  <c r="S89" i="2"/>
  <c r="S90" i="2"/>
  <c r="S108" i="2"/>
  <c r="S107" i="2"/>
  <c r="S99" i="2"/>
  <c r="S98" i="2"/>
  <c r="S63" i="2"/>
  <c r="S62" i="2"/>
  <c r="T80" i="2"/>
  <c r="T81" i="2"/>
  <c r="R54" i="2"/>
  <c r="R51" i="2" a="1"/>
  <c r="R51" i="2" s="1"/>
  <c r="R52" i="2" a="1"/>
  <c r="R52" i="2" s="1"/>
  <c r="R55" i="2" s="1"/>
  <c r="R48" i="2"/>
  <c r="S47" i="2"/>
  <c r="R50" i="2"/>
  <c r="R49" i="2"/>
  <c r="S44" i="2"/>
  <c r="S45" i="2"/>
  <c r="T35" i="2"/>
  <c r="T36" i="2"/>
  <c r="T17" i="2"/>
  <c r="T18" i="2"/>
  <c r="S26" i="2"/>
  <c r="S27" i="2"/>
  <c r="T2" i="2"/>
  <c r="S8" i="2"/>
  <c r="S9" i="2"/>
  <c r="S7" i="2"/>
  <c r="S6" i="2"/>
  <c r="S5" i="2"/>
  <c r="S3" i="2"/>
  <c r="S4" i="2"/>
  <c r="T14" i="2"/>
  <c r="T15" i="2" a="1"/>
  <c r="T15" i="2" s="1"/>
  <c r="T12" i="2"/>
  <c r="T13" i="2"/>
  <c r="T16" i="2"/>
  <c r="S105" i="2"/>
  <c r="S106" i="2"/>
  <c r="S96" i="2"/>
  <c r="S97" i="2"/>
  <c r="S58" i="2"/>
  <c r="S60" i="2" a="1"/>
  <c r="S60" i="2" s="1"/>
  <c r="T56" i="2"/>
  <c r="S57" i="2"/>
  <c r="S61" i="2" a="1"/>
  <c r="S61" i="2" s="1"/>
  <c r="S59" i="2"/>
  <c r="S94" i="2"/>
  <c r="S93" i="2"/>
  <c r="T92" i="2"/>
  <c r="S95" i="2"/>
  <c r="T20" i="2"/>
  <c r="S25" i="2" a="1"/>
  <c r="S25" i="2" s="1"/>
  <c r="S24" i="2" a="1"/>
  <c r="S24" i="2" s="1"/>
  <c r="S23" i="2"/>
  <c r="S21" i="2"/>
  <c r="S22" i="2"/>
  <c r="T65" i="2"/>
  <c r="S66" i="2"/>
  <c r="S70" i="2" a="1"/>
  <c r="S70" i="2" s="1"/>
  <c r="S68" i="2"/>
  <c r="S69" i="2" a="1"/>
  <c r="S69" i="2" s="1"/>
  <c r="S67" i="2"/>
  <c r="S43" i="2" a="1"/>
  <c r="S43" i="2" s="1"/>
  <c r="P45" i="2" s="1"/>
  <c r="S42" i="2" a="1"/>
  <c r="S42" i="2" s="1"/>
  <c r="P44" i="2" s="1"/>
  <c r="T38" i="2"/>
  <c r="S40" i="2"/>
  <c r="S39" i="2"/>
  <c r="S41" i="2"/>
  <c r="U11" i="2"/>
  <c r="T77" i="2"/>
  <c r="U74" i="2"/>
  <c r="T75" i="2"/>
  <c r="T78" i="2" a="1"/>
  <c r="T78" i="2" s="1"/>
  <c r="T79" i="2" a="1"/>
  <c r="T79" i="2" s="1"/>
  <c r="T76" i="2"/>
  <c r="U29" i="2"/>
  <c r="T32" i="2"/>
  <c r="T34" i="2" a="1"/>
  <c r="T34" i="2" s="1"/>
  <c r="T31" i="2"/>
  <c r="T33" i="2" a="1"/>
  <c r="T33" i="2" s="1"/>
  <c r="T30" i="2"/>
  <c r="T83" i="2"/>
  <c r="S84" i="2"/>
  <c r="S87" i="2" a="1"/>
  <c r="S87" i="2" s="1"/>
  <c r="S85" i="2"/>
  <c r="S88" i="2" a="1"/>
  <c r="S88" i="2" s="1"/>
  <c r="S86" i="2"/>
  <c r="T101" i="2"/>
  <c r="S104" i="2"/>
  <c r="S102" i="2"/>
  <c r="S103" i="2"/>
  <c r="T89" i="2" l="1"/>
  <c r="T90" i="2"/>
  <c r="T72" i="2"/>
  <c r="T71" i="2"/>
  <c r="T107" i="2"/>
  <c r="T108" i="2"/>
  <c r="T98" i="2"/>
  <c r="T99" i="2"/>
  <c r="T62" i="2"/>
  <c r="T63" i="2"/>
  <c r="U81" i="2"/>
  <c r="U80" i="2"/>
  <c r="S53" i="2"/>
  <c r="S54" i="2"/>
  <c r="S49" i="2"/>
  <c r="S52" i="2" a="1"/>
  <c r="S52" i="2" s="1"/>
  <c r="S55" i="2" s="1"/>
  <c r="S48" i="2"/>
  <c r="S50" i="2"/>
  <c r="S51" i="2" a="1"/>
  <c r="S51" i="2" s="1"/>
  <c r="T47" i="2"/>
  <c r="T45" i="2"/>
  <c r="T44" i="2"/>
  <c r="U35" i="2"/>
  <c r="U36" i="2"/>
  <c r="U18" i="2"/>
  <c r="U17" i="2"/>
  <c r="T26" i="2"/>
  <c r="T27" i="2"/>
  <c r="U2" i="2"/>
  <c r="T9" i="2"/>
  <c r="T8" i="2"/>
  <c r="T5" i="2"/>
  <c r="T7" i="2"/>
  <c r="T6" i="2"/>
  <c r="T4" i="2"/>
  <c r="T3" i="2"/>
  <c r="U16" i="2"/>
  <c r="U14" i="2"/>
  <c r="U15" i="2" a="1"/>
  <c r="U15" i="2" s="1"/>
  <c r="U12" i="2"/>
  <c r="U13" i="2"/>
  <c r="T105" i="2"/>
  <c r="T106" i="2"/>
  <c r="T97" i="2"/>
  <c r="T96" i="2"/>
  <c r="T60" i="2" a="1"/>
  <c r="T60" i="2" s="1"/>
  <c r="T59" i="2"/>
  <c r="T61" i="2" a="1"/>
  <c r="T61" i="2" s="1"/>
  <c r="T57" i="2"/>
  <c r="T58" i="2"/>
  <c r="U56" i="2"/>
  <c r="U76" i="2"/>
  <c r="U75" i="2"/>
  <c r="U77" i="2"/>
  <c r="V74" i="2"/>
  <c r="U79" i="2" a="1"/>
  <c r="U79" i="2" s="1"/>
  <c r="U78" i="2" a="1"/>
  <c r="U78" i="2" s="1"/>
  <c r="T86" i="2"/>
  <c r="T84" i="2"/>
  <c r="T85" i="2"/>
  <c r="U83" i="2"/>
  <c r="T87" i="2" a="1"/>
  <c r="T87" i="2" s="1"/>
  <c r="T88" i="2" a="1"/>
  <c r="T88" i="2" s="1"/>
  <c r="T24" i="2" a="1"/>
  <c r="T24" i="2" s="1"/>
  <c r="T22" i="2"/>
  <c r="U20" i="2"/>
  <c r="T21" i="2"/>
  <c r="T23" i="2"/>
  <c r="T25" i="2" a="1"/>
  <c r="T25" i="2" s="1"/>
  <c r="V11" i="2"/>
  <c r="U92" i="2"/>
  <c r="T95" i="2"/>
  <c r="T93" i="2"/>
  <c r="T94" i="2"/>
  <c r="U38" i="2"/>
  <c r="T40" i="2"/>
  <c r="T41" i="2"/>
  <c r="T43" i="2" a="1"/>
  <c r="T43" i="2" s="1"/>
  <c r="Q45" i="2" s="1"/>
  <c r="T42" i="2" a="1"/>
  <c r="T42" i="2" s="1"/>
  <c r="Q44" i="2" s="1"/>
  <c r="T39" i="2"/>
  <c r="U101" i="2"/>
  <c r="T103" i="2"/>
  <c r="T102" i="2"/>
  <c r="T104" i="2"/>
  <c r="U30" i="2"/>
  <c r="U32" i="2"/>
  <c r="V29" i="2"/>
  <c r="U31" i="2"/>
  <c r="U33" i="2" a="1"/>
  <c r="U33" i="2" s="1"/>
  <c r="U34" i="2" a="1"/>
  <c r="U34" i="2" s="1"/>
  <c r="T70" i="2" a="1"/>
  <c r="T70" i="2" s="1"/>
  <c r="Q72" i="2" s="1"/>
  <c r="T66" i="2"/>
  <c r="U65" i="2"/>
  <c r="T68" i="2"/>
  <c r="T69" i="2" a="1"/>
  <c r="T69" i="2" s="1"/>
  <c r="Q71" i="2" s="1"/>
  <c r="T67" i="2"/>
  <c r="U108" i="2" l="1"/>
  <c r="U107" i="2"/>
  <c r="U89" i="2"/>
  <c r="U90" i="2"/>
  <c r="V80" i="2"/>
  <c r="V81" i="2"/>
  <c r="U71" i="2"/>
  <c r="U72" i="2"/>
  <c r="U62" i="2"/>
  <c r="U63" i="2"/>
  <c r="U99" i="2"/>
  <c r="U98" i="2"/>
  <c r="T53" i="2"/>
  <c r="T54" i="2"/>
  <c r="T52" i="2" a="1"/>
  <c r="T52" i="2" s="1"/>
  <c r="T55" i="2" s="1"/>
  <c r="T48" i="2"/>
  <c r="T49" i="2"/>
  <c r="T51" i="2" a="1"/>
  <c r="T51" i="2" s="1"/>
  <c r="U47" i="2"/>
  <c r="T50" i="2"/>
  <c r="U45" i="2"/>
  <c r="U44" i="2"/>
  <c r="V36" i="2"/>
  <c r="V35" i="2"/>
  <c r="V18" i="2"/>
  <c r="V17" i="2"/>
  <c r="U26" i="2"/>
  <c r="U27" i="2"/>
  <c r="V2" i="2"/>
  <c r="U8" i="2"/>
  <c r="U9" i="2"/>
  <c r="U6" i="2"/>
  <c r="U5" i="2"/>
  <c r="U7" i="2"/>
  <c r="U3" i="2"/>
  <c r="U4" i="2"/>
  <c r="V16" i="2"/>
  <c r="V12" i="2"/>
  <c r="V14" i="2"/>
  <c r="V15" i="2" a="1"/>
  <c r="V15" i="2" s="1"/>
  <c r="V13" i="2"/>
  <c r="U105" i="2"/>
  <c r="U106" i="2"/>
  <c r="U96" i="2"/>
  <c r="U97" i="2"/>
  <c r="U57" i="2"/>
  <c r="U60" i="2" a="1"/>
  <c r="U60" i="2" s="1"/>
  <c r="U58" i="2"/>
  <c r="U61" i="2" a="1"/>
  <c r="U61" i="2" s="1"/>
  <c r="V56" i="2"/>
  <c r="U59" i="2"/>
  <c r="W74" i="2"/>
  <c r="V79" i="2" a="1"/>
  <c r="V79" i="2" s="1"/>
  <c r="V75" i="2"/>
  <c r="V77" i="2"/>
  <c r="V78" i="2" a="1"/>
  <c r="V78" i="2" s="1"/>
  <c r="V76" i="2"/>
  <c r="V83" i="2"/>
  <c r="U88" i="2" a="1"/>
  <c r="U88" i="2" s="1"/>
  <c r="U84" i="2"/>
  <c r="U87" i="2" a="1"/>
  <c r="U87" i="2" s="1"/>
  <c r="U86" i="2"/>
  <c r="U85" i="2"/>
  <c r="V33" i="2" a="1"/>
  <c r="V33" i="2" s="1"/>
  <c r="V32" i="2"/>
  <c r="V31" i="2"/>
  <c r="V34" i="2" a="1"/>
  <c r="V34" i="2" s="1"/>
  <c r="V30" i="2"/>
  <c r="W29" i="2"/>
  <c r="U42" i="2" a="1"/>
  <c r="U42" i="2" s="1"/>
  <c r="V38" i="2"/>
  <c r="U43" i="2" a="1"/>
  <c r="U43" i="2" s="1"/>
  <c r="U41" i="2"/>
  <c r="U40" i="2"/>
  <c r="U39" i="2"/>
  <c r="U21" i="2"/>
  <c r="U22" i="2"/>
  <c r="U24" i="2" a="1"/>
  <c r="U24" i="2" s="1"/>
  <c r="V20" i="2"/>
  <c r="U25" i="2" a="1"/>
  <c r="U25" i="2" s="1"/>
  <c r="U23" i="2"/>
  <c r="U69" i="2" a="1"/>
  <c r="U69" i="2" s="1"/>
  <c r="U70" i="2" a="1"/>
  <c r="U70" i="2" s="1"/>
  <c r="U66" i="2"/>
  <c r="U67" i="2"/>
  <c r="V65" i="2"/>
  <c r="U68" i="2"/>
  <c r="W11" i="2"/>
  <c r="U103" i="2"/>
  <c r="V101" i="2"/>
  <c r="U104" i="2"/>
  <c r="U102" i="2"/>
  <c r="U94" i="2"/>
  <c r="U95" i="2"/>
  <c r="U93" i="2"/>
  <c r="V92" i="2"/>
  <c r="W33" i="2" a="1"/>
  <c r="W34" i="2" a="1"/>
  <c r="V98" i="2" l="1"/>
  <c r="V99" i="2"/>
  <c r="V107" i="2"/>
  <c r="V108" i="2"/>
  <c r="V72" i="2"/>
  <c r="V71" i="2"/>
  <c r="V89" i="2"/>
  <c r="V90" i="2"/>
  <c r="W80" i="2"/>
  <c r="W81" i="2"/>
  <c r="V63" i="2"/>
  <c r="V62" i="2"/>
  <c r="U53" i="2"/>
  <c r="U54" i="2"/>
  <c r="U52" i="2" a="1"/>
  <c r="U52" i="2" s="1"/>
  <c r="U55" i="2" s="1"/>
  <c r="U50" i="2"/>
  <c r="U51" i="2" a="1"/>
  <c r="U51" i="2" s="1"/>
  <c r="V47" i="2"/>
  <c r="U48" i="2"/>
  <c r="U49" i="2"/>
  <c r="V45" i="2"/>
  <c r="V44" i="2"/>
  <c r="W35" i="2"/>
  <c r="W36" i="2"/>
  <c r="V26" i="2"/>
  <c r="V27" i="2"/>
  <c r="W18" i="2"/>
  <c r="W17" i="2"/>
  <c r="W2" i="2"/>
  <c r="V9" i="2"/>
  <c r="V8" i="2"/>
  <c r="V5" i="2"/>
  <c r="V6" i="2"/>
  <c r="V3" i="2"/>
  <c r="V4" i="2"/>
  <c r="V7" i="2"/>
  <c r="W13" i="2"/>
  <c r="W14" i="2"/>
  <c r="W16" i="2"/>
  <c r="W15" i="2" a="1"/>
  <c r="W15" i="2" s="1"/>
  <c r="W12" i="2"/>
  <c r="V105" i="2"/>
  <c r="V106" i="2"/>
  <c r="V97" i="2"/>
  <c r="V96" i="2"/>
  <c r="W56" i="2"/>
  <c r="V59" i="2"/>
  <c r="V58" i="2"/>
  <c r="V57" i="2"/>
  <c r="W33" i="2"/>
  <c r="W34" i="2"/>
  <c r="W65" i="2"/>
  <c r="V68" i="2"/>
  <c r="V67" i="2"/>
  <c r="V70" i="2" a="1"/>
  <c r="V70" i="2" s="1"/>
  <c r="V66" i="2"/>
  <c r="V69" i="2" a="1"/>
  <c r="V69" i="2" s="1"/>
  <c r="W101" i="2"/>
  <c r="V103" i="2"/>
  <c r="V102" i="2"/>
  <c r="V104" i="2"/>
  <c r="W38" i="2"/>
  <c r="V39" i="2"/>
  <c r="V42" i="2" a="1"/>
  <c r="V42" i="2" s="1"/>
  <c r="V41" i="2"/>
  <c r="V43" i="2" a="1"/>
  <c r="V43" i="2" s="1"/>
  <c r="V40" i="2"/>
  <c r="V23" i="2"/>
  <c r="V21" i="2"/>
  <c r="V22" i="2"/>
  <c r="V24" i="2" a="1"/>
  <c r="V24" i="2" s="1"/>
  <c r="V25" i="2" a="1"/>
  <c r="V25" i="2" s="1"/>
  <c r="W20" i="2"/>
  <c r="W92" i="2"/>
  <c r="V95" i="2"/>
  <c r="V93" i="2"/>
  <c r="V94" i="2"/>
  <c r="X29" i="2"/>
  <c r="W31" i="2"/>
  <c r="W32" i="2"/>
  <c r="W30" i="2"/>
  <c r="X11" i="2"/>
  <c r="V85" i="2"/>
  <c r="V86" i="2"/>
  <c r="V88" i="2" a="1"/>
  <c r="V88" i="2" s="1"/>
  <c r="W83" i="2"/>
  <c r="V84" i="2"/>
  <c r="V87" i="2" a="1"/>
  <c r="V87" i="2" s="1"/>
  <c r="X74" i="2"/>
  <c r="W79" i="2" a="1"/>
  <c r="W79" i="2" s="1"/>
  <c r="W75" i="2"/>
  <c r="W77" i="2"/>
  <c r="W76" i="2"/>
  <c r="W78" i="2" a="1"/>
  <c r="W78" i="2" s="1"/>
  <c r="V61" i="2" a="1"/>
  <c r="V60" i="2" a="1"/>
  <c r="V60" i="2" l="1"/>
  <c r="V61" i="2"/>
  <c r="W89" i="2"/>
  <c r="W90" i="2"/>
  <c r="W107" i="2"/>
  <c r="W108" i="2"/>
  <c r="W71" i="2"/>
  <c r="W72" i="2"/>
  <c r="W98" i="2"/>
  <c r="W99" i="2"/>
  <c r="X81" i="2"/>
  <c r="X80" i="2"/>
  <c r="V54" i="2"/>
  <c r="V53" i="2"/>
  <c r="V49" i="2"/>
  <c r="V51" i="2" a="1"/>
  <c r="V51" i="2" s="1"/>
  <c r="V48" i="2"/>
  <c r="V52" i="2" a="1"/>
  <c r="V52" i="2" s="1"/>
  <c r="V55" i="2" s="1"/>
  <c r="V50" i="2"/>
  <c r="W47" i="2"/>
  <c r="W44" i="2"/>
  <c r="W45" i="2"/>
  <c r="X35" i="2"/>
  <c r="X36" i="2"/>
  <c r="X17" i="2"/>
  <c r="X18" i="2"/>
  <c r="W27" i="2"/>
  <c r="W26" i="2"/>
  <c r="X2" i="2"/>
  <c r="W9" i="2"/>
  <c r="W8" i="2"/>
  <c r="W5" i="2"/>
  <c r="W3" i="2"/>
  <c r="W7" i="2"/>
  <c r="W6" i="2"/>
  <c r="W4" i="2"/>
  <c r="X13" i="2"/>
  <c r="X15" i="2" a="1"/>
  <c r="X15" i="2" s="1"/>
  <c r="X12" i="2"/>
  <c r="X16" i="2"/>
  <c r="X14" i="2"/>
  <c r="W96" i="2"/>
  <c r="W97" i="2"/>
  <c r="W106" i="2"/>
  <c r="W105" i="2"/>
  <c r="W58" i="2"/>
  <c r="X56" i="2"/>
  <c r="W59" i="2"/>
  <c r="W57" i="2"/>
  <c r="X33" i="2" a="1"/>
  <c r="X33" i="2" s="1"/>
  <c r="X34" i="2" a="1"/>
  <c r="X34" i="2" s="1"/>
  <c r="Y29" i="2"/>
  <c r="X30" i="2"/>
  <c r="X32" i="2"/>
  <c r="X31" i="2"/>
  <c r="W41" i="2"/>
  <c r="X38" i="2"/>
  <c r="W43" i="2" a="1"/>
  <c r="W43" i="2" s="1"/>
  <c r="W39" i="2"/>
  <c r="W42" i="2" a="1"/>
  <c r="W42" i="2" s="1"/>
  <c r="W40" i="2"/>
  <c r="W69" i="2" a="1"/>
  <c r="W69" i="2" s="1"/>
  <c r="W70" i="2" a="1"/>
  <c r="W70" i="2" s="1"/>
  <c r="W66" i="2"/>
  <c r="W67" i="2"/>
  <c r="W68" i="2"/>
  <c r="X65" i="2"/>
  <c r="W25" i="2" a="1"/>
  <c r="W25" i="2" s="1"/>
  <c r="W23" i="2"/>
  <c r="W22" i="2"/>
  <c r="W21" i="2"/>
  <c r="W24" i="2" a="1"/>
  <c r="W24" i="2" s="1"/>
  <c r="X20" i="2"/>
  <c r="Y11" i="2"/>
  <c r="X101" i="2"/>
  <c r="W102" i="2"/>
  <c r="W103" i="2"/>
  <c r="W104" i="2"/>
  <c r="W95" i="2"/>
  <c r="W94" i="2"/>
  <c r="X92" i="2"/>
  <c r="W93" i="2"/>
  <c r="W85" i="2"/>
  <c r="W86" i="2"/>
  <c r="W84" i="2"/>
  <c r="W88" i="2" a="1"/>
  <c r="W88" i="2" s="1"/>
  <c r="X83" i="2"/>
  <c r="W87" i="2" a="1"/>
  <c r="W87" i="2" s="1"/>
  <c r="Y74" i="2"/>
  <c r="X78" i="2" a="1"/>
  <c r="X78" i="2" s="1"/>
  <c r="X79" i="2" a="1"/>
  <c r="X79" i="2" s="1"/>
  <c r="X77" i="2"/>
  <c r="X76" i="2"/>
  <c r="X75" i="2"/>
  <c r="W60" i="2" a="1"/>
  <c r="W61" i="2" a="1"/>
  <c r="W61" i="2" l="1"/>
  <c r="W60" i="2"/>
  <c r="X89" i="2"/>
  <c r="X90" i="2"/>
  <c r="X99" i="2"/>
  <c r="X98" i="2"/>
  <c r="Y80" i="2"/>
  <c r="Y81" i="2"/>
  <c r="X71" i="2"/>
  <c r="X72" i="2"/>
  <c r="X107" i="2"/>
  <c r="X108" i="2"/>
  <c r="X63" i="2"/>
  <c r="X62" i="2"/>
  <c r="W54" i="2"/>
  <c r="W53" i="2"/>
  <c r="W49" i="2"/>
  <c r="W50" i="2"/>
  <c r="X47" i="2"/>
  <c r="W51" i="2" a="1"/>
  <c r="W51" i="2" s="1"/>
  <c r="W52" i="2" a="1"/>
  <c r="W52" i="2" s="1"/>
  <c r="W55" i="2" s="1"/>
  <c r="W48" i="2"/>
  <c r="X45" i="2"/>
  <c r="X44" i="2"/>
  <c r="X26" i="2"/>
  <c r="X27" i="2"/>
  <c r="Y18" i="2"/>
  <c r="Y17" i="2"/>
  <c r="Y36" i="2"/>
  <c r="Y35" i="2"/>
  <c r="Y2" i="2"/>
  <c r="X9" i="2"/>
  <c r="X8" i="2"/>
  <c r="X6" i="2"/>
  <c r="X5" i="2"/>
  <c r="X3" i="2"/>
  <c r="X7" i="2"/>
  <c r="X4" i="2"/>
  <c r="Y16" i="2"/>
  <c r="Y15" i="2" a="1"/>
  <c r="Y15" i="2" s="1"/>
  <c r="Y13" i="2"/>
  <c r="Y14" i="2"/>
  <c r="Y12" i="2"/>
  <c r="X105" i="2"/>
  <c r="X106" i="2"/>
  <c r="X97" i="2"/>
  <c r="X96" i="2"/>
  <c r="X59" i="2"/>
  <c r="Y56" i="2"/>
  <c r="X58" i="2"/>
  <c r="X61" i="2" a="1"/>
  <c r="X61" i="2" s="1"/>
  <c r="X57" i="2"/>
  <c r="X60" i="2" a="1"/>
  <c r="X60" i="2" s="1"/>
  <c r="X103" i="2"/>
  <c r="Y101" i="2"/>
  <c r="X102" i="2"/>
  <c r="X104" i="2"/>
  <c r="Z11" i="2"/>
  <c r="X86" i="2"/>
  <c r="X87" i="2" a="1"/>
  <c r="X87" i="2" s="1"/>
  <c r="X84" i="2"/>
  <c r="X85" i="2"/>
  <c r="Y83" i="2"/>
  <c r="X88" i="2" a="1"/>
  <c r="X88" i="2" s="1"/>
  <c r="X23" i="2"/>
  <c r="Y20" i="2"/>
  <c r="X22" i="2"/>
  <c r="X21" i="2"/>
  <c r="X24" i="2" a="1"/>
  <c r="X24" i="2" s="1"/>
  <c r="X25" i="2" a="1"/>
  <c r="X25" i="2" s="1"/>
  <c r="Y31" i="2"/>
  <c r="Z29" i="2"/>
  <c r="Y34" i="2" a="1"/>
  <c r="Y34" i="2" s="1"/>
  <c r="Y30" i="2"/>
  <c r="Y32" i="2"/>
  <c r="Y33" i="2" a="1"/>
  <c r="Y33" i="2" s="1"/>
  <c r="X42" i="2" a="1"/>
  <c r="X42" i="2" s="1"/>
  <c r="Y38" i="2"/>
  <c r="X40" i="2"/>
  <c r="X43" i="2" a="1"/>
  <c r="X43" i="2" s="1"/>
  <c r="X41" i="2"/>
  <c r="X39" i="2"/>
  <c r="X70" i="2" a="1"/>
  <c r="X70" i="2" s="1"/>
  <c r="X66" i="2"/>
  <c r="X69" i="2" a="1"/>
  <c r="X69" i="2" s="1"/>
  <c r="X67" i="2"/>
  <c r="X68" i="2"/>
  <c r="Y65" i="2"/>
  <c r="Y92" i="2"/>
  <c r="X95" i="2"/>
  <c r="X94" i="2"/>
  <c r="X93" i="2"/>
  <c r="Y77" i="2"/>
  <c r="Y75" i="2"/>
  <c r="Z74" i="2"/>
  <c r="Y76" i="2"/>
  <c r="Y78" i="2" a="1"/>
  <c r="Y78" i="2" s="1"/>
  <c r="Y79" i="2" a="1"/>
  <c r="Y79" i="2" s="1"/>
  <c r="Y98" i="2" l="1"/>
  <c r="Y99" i="2"/>
  <c r="Y72" i="2"/>
  <c r="Y71" i="2"/>
  <c r="Y90" i="2"/>
  <c r="Y89" i="2"/>
  <c r="Y63" i="2"/>
  <c r="Y62" i="2"/>
  <c r="Y108" i="2"/>
  <c r="Y107" i="2"/>
  <c r="Z81" i="2"/>
  <c r="Z80" i="2"/>
  <c r="X53" i="2"/>
  <c r="X54" i="2"/>
  <c r="X48" i="2"/>
  <c r="Y47" i="2"/>
  <c r="X50" i="2"/>
  <c r="X49" i="2"/>
  <c r="X52" i="2" a="1"/>
  <c r="X52" i="2" s="1"/>
  <c r="X55" i="2" s="1"/>
  <c r="X51" i="2" a="1"/>
  <c r="X51" i="2" s="1"/>
  <c r="Y45" i="2"/>
  <c r="Y44" i="2"/>
  <c r="Z36" i="2"/>
  <c r="Z35" i="2"/>
  <c r="Z17" i="2"/>
  <c r="Z18" i="2"/>
  <c r="Y26" i="2"/>
  <c r="Y27" i="2"/>
  <c r="Z2" i="2"/>
  <c r="Y9" i="2"/>
  <c r="Y8" i="2"/>
  <c r="Y6" i="2"/>
  <c r="Y3" i="2"/>
  <c r="Y5" i="2"/>
  <c r="Y7" i="2"/>
  <c r="Y4" i="2"/>
  <c r="Z16" i="2"/>
  <c r="Z14" i="2"/>
  <c r="Z13" i="2"/>
  <c r="Z12" i="2"/>
  <c r="Z15" i="2" a="1"/>
  <c r="Z15" i="2" s="1"/>
  <c r="Y106" i="2"/>
  <c r="Y105" i="2"/>
  <c r="Y97" i="2"/>
  <c r="Y96" i="2"/>
  <c r="Y61" i="2" a="1"/>
  <c r="Y61" i="2" s="1"/>
  <c r="Z56" i="2"/>
  <c r="Y58" i="2"/>
  <c r="Y59" i="2"/>
  <c r="Y60" i="2" a="1"/>
  <c r="Y60" i="2" s="1"/>
  <c r="Y57" i="2"/>
  <c r="Y104" i="2"/>
  <c r="Z101" i="2"/>
  <c r="Y103" i="2"/>
  <c r="Y102" i="2"/>
  <c r="Y41" i="2"/>
  <c r="Y43" i="2" a="1"/>
  <c r="Y43" i="2" s="1"/>
  <c r="Y39" i="2"/>
  <c r="Y42" i="2" a="1"/>
  <c r="Y42" i="2" s="1"/>
  <c r="Y40" i="2"/>
  <c r="Z38" i="2"/>
  <c r="Y86" i="2"/>
  <c r="Z83" i="2"/>
  <c r="Y87" i="2" a="1"/>
  <c r="Y87" i="2" s="1"/>
  <c r="Y85" i="2"/>
  <c r="Y88" i="2" a="1"/>
  <c r="Y88" i="2" s="1"/>
  <c r="Y84" i="2"/>
  <c r="AA11" i="2"/>
  <c r="Z92" i="2"/>
  <c r="Y93" i="2"/>
  <c r="Y95" i="2"/>
  <c r="Y94" i="2"/>
  <c r="Z65" i="2"/>
  <c r="Y69" i="2" a="1"/>
  <c r="Y69" i="2" s="1"/>
  <c r="Y70" i="2" a="1"/>
  <c r="Y70" i="2" s="1"/>
  <c r="Y68" i="2"/>
  <c r="Y66" i="2"/>
  <c r="Y67" i="2"/>
  <c r="Z79" i="2" a="1"/>
  <c r="Z79" i="2" s="1"/>
  <c r="Z75" i="2"/>
  <c r="Z78" i="2" a="1"/>
  <c r="Z78" i="2" s="1"/>
  <c r="Z76" i="2"/>
  <c r="Z77" i="2"/>
  <c r="AA74" i="2"/>
  <c r="Z32" i="2"/>
  <c r="AA29" i="2"/>
  <c r="Z33" i="2" a="1"/>
  <c r="Z33" i="2" s="1"/>
  <c r="Z31" i="2"/>
  <c r="Z30" i="2"/>
  <c r="Z34" i="2" a="1"/>
  <c r="Z34" i="2" s="1"/>
  <c r="Y25" i="2" a="1"/>
  <c r="Y25" i="2" s="1"/>
  <c r="Y23" i="2"/>
  <c r="Y21" i="2"/>
  <c r="Y22" i="2"/>
  <c r="Z20" i="2"/>
  <c r="Y24" i="2" a="1"/>
  <c r="Y24" i="2" s="1"/>
  <c r="Z89" i="2" l="1"/>
  <c r="Z90" i="2"/>
  <c r="Z98" i="2"/>
  <c r="Z99" i="2"/>
  <c r="AA81" i="2"/>
  <c r="AA80" i="2"/>
  <c r="Z63" i="2"/>
  <c r="Z62" i="2"/>
  <c r="Z108" i="2"/>
  <c r="Z107" i="2"/>
  <c r="Z71" i="2"/>
  <c r="Z72" i="2"/>
  <c r="Y53" i="2"/>
  <c r="Y54" i="2"/>
  <c r="Y49" i="2"/>
  <c r="Y52" i="2" a="1"/>
  <c r="Y52" i="2" s="1"/>
  <c r="Y55" i="2" s="1"/>
  <c r="Y48" i="2"/>
  <c r="Y50" i="2"/>
  <c r="Z47" i="2"/>
  <c r="Y51" i="2" a="1"/>
  <c r="Y51" i="2" s="1"/>
  <c r="Z45" i="2"/>
  <c r="Z44" i="2"/>
  <c r="AA36" i="2"/>
  <c r="AA35" i="2"/>
  <c r="Z27" i="2"/>
  <c r="Z26" i="2"/>
  <c r="AA17" i="2"/>
  <c r="AA18" i="2"/>
  <c r="AA2" i="2"/>
  <c r="Z9" i="2"/>
  <c r="Z8" i="2"/>
  <c r="Z6" i="2"/>
  <c r="Z4" i="2"/>
  <c r="Z7" i="2"/>
  <c r="Z5" i="2"/>
  <c r="Z3" i="2"/>
  <c r="AA12" i="2"/>
  <c r="AA15" i="2" a="1"/>
  <c r="AA15" i="2" s="1"/>
  <c r="AA13" i="2"/>
  <c r="AA14" i="2"/>
  <c r="AA16" i="2"/>
  <c r="Z106" i="2"/>
  <c r="Z105" i="2"/>
  <c r="Z97" i="2"/>
  <c r="Z96" i="2"/>
  <c r="Z60" i="2" a="1"/>
  <c r="Z60" i="2" s="1"/>
  <c r="W62" i="2" s="1"/>
  <c r="Z59" i="2"/>
  <c r="Z61" i="2" a="1"/>
  <c r="Z61" i="2" s="1"/>
  <c r="W63" i="2" s="1"/>
  <c r="Z58" i="2"/>
  <c r="AA56" i="2"/>
  <c r="Z57" i="2"/>
  <c r="Z86" i="2"/>
  <c r="AA83" i="2"/>
  <c r="Z84" i="2"/>
  <c r="Z88" i="2" a="1"/>
  <c r="Z88" i="2" s="1"/>
  <c r="Z87" i="2" a="1"/>
  <c r="Z87" i="2" s="1"/>
  <c r="Z85" i="2"/>
  <c r="Z39" i="2"/>
  <c r="Z42" i="2" a="1"/>
  <c r="Z42" i="2" s="1"/>
  <c r="Z40" i="2"/>
  <c r="Z43" i="2" a="1"/>
  <c r="Z43" i="2" s="1"/>
  <c r="Z41" i="2"/>
  <c r="AA38" i="2"/>
  <c r="AA75" i="2"/>
  <c r="AA79" i="2" a="1"/>
  <c r="AA79" i="2" s="1"/>
  <c r="AA77" i="2"/>
  <c r="AB74" i="2"/>
  <c r="AA76" i="2"/>
  <c r="AA78" i="2" a="1"/>
  <c r="AA78" i="2" s="1"/>
  <c r="AB11" i="2"/>
  <c r="Z95" i="2"/>
  <c r="AA92" i="2"/>
  <c r="Z94" i="2"/>
  <c r="Z93" i="2"/>
  <c r="AA101" i="2"/>
  <c r="Z104" i="2"/>
  <c r="Z102" i="2"/>
  <c r="Z103" i="2"/>
  <c r="Z24" i="2" a="1"/>
  <c r="Z24" i="2" s="1"/>
  <c r="Z21" i="2"/>
  <c r="Z25" i="2" a="1"/>
  <c r="Z25" i="2" s="1"/>
  <c r="AA20" i="2"/>
  <c r="Z23" i="2"/>
  <c r="Z22" i="2"/>
  <c r="AA30" i="2"/>
  <c r="AA33" i="2" a="1"/>
  <c r="AA33" i="2" s="1"/>
  <c r="AB29" i="2"/>
  <c r="AA31" i="2"/>
  <c r="AA32" i="2"/>
  <c r="AA34" i="2" a="1"/>
  <c r="AA34" i="2" s="1"/>
  <c r="Z66" i="2"/>
  <c r="Z69" i="2" a="1"/>
  <c r="Z69" i="2" s="1"/>
  <c r="Z67" i="2"/>
  <c r="Z70" i="2" a="1"/>
  <c r="Z70" i="2" s="1"/>
  <c r="AA65" i="2"/>
  <c r="Z68" i="2"/>
  <c r="AA71" i="2" l="1"/>
  <c r="AA72" i="2"/>
  <c r="AB81" i="2"/>
  <c r="AB80" i="2"/>
  <c r="AA99" i="2"/>
  <c r="AA98" i="2"/>
  <c r="AA89" i="2"/>
  <c r="AA90" i="2"/>
  <c r="AA63" i="2"/>
  <c r="AA62" i="2"/>
  <c r="Z54" i="2"/>
  <c r="Z53" i="2"/>
  <c r="AA47" i="2"/>
  <c r="Z50" i="2"/>
  <c r="Z48" i="2"/>
  <c r="Z49" i="2"/>
  <c r="Z51" i="2" a="1"/>
  <c r="Z51" i="2" s="1"/>
  <c r="Z52" i="2" a="1"/>
  <c r="Z52" i="2" s="1"/>
  <c r="Z55" i="2" s="1"/>
  <c r="AA26" i="2"/>
  <c r="AA27" i="2"/>
  <c r="AB36" i="2"/>
  <c r="AB35" i="2"/>
  <c r="AB17" i="2"/>
  <c r="AB18" i="2"/>
  <c r="AB2" i="2"/>
  <c r="AA8" i="2"/>
  <c r="AA9" i="2"/>
  <c r="AA7" i="2"/>
  <c r="AA4" i="2"/>
  <c r="AA5" i="2"/>
  <c r="AA6" i="2"/>
  <c r="AA3" i="2"/>
  <c r="AB12" i="2"/>
  <c r="AB15" i="2" a="1"/>
  <c r="AB15" i="2" s="1"/>
  <c r="AB16" i="2"/>
  <c r="AB14" i="2"/>
  <c r="AB13" i="2"/>
  <c r="AA96" i="2"/>
  <c r="AA97" i="2"/>
  <c r="AA61" i="2" a="1"/>
  <c r="AA61" i="2" s="1"/>
  <c r="AA57" i="2"/>
  <c r="AB56" i="2"/>
  <c r="AA59" i="2"/>
  <c r="AA60" i="2" a="1"/>
  <c r="AA60" i="2" s="1"/>
  <c r="AA58" i="2"/>
  <c r="AC29" i="2"/>
  <c r="AB33" i="2" a="1"/>
  <c r="AB33" i="2" s="1"/>
  <c r="AB34" i="2" a="1"/>
  <c r="AB34" i="2" s="1"/>
  <c r="AB31" i="2"/>
  <c r="AB30" i="2"/>
  <c r="AB32" i="2"/>
  <c r="AA102" i="2"/>
  <c r="AA104" i="2"/>
  <c r="AA103" i="2"/>
  <c r="AB101" i="2"/>
  <c r="AC11" i="2"/>
  <c r="AB75" i="2"/>
  <c r="AB79" i="2" a="1"/>
  <c r="AB79" i="2" s="1"/>
  <c r="AB77" i="2"/>
  <c r="AB78" i="2" a="1"/>
  <c r="AB78" i="2" s="1"/>
  <c r="AC74" i="2"/>
  <c r="AB76" i="2"/>
  <c r="AA87" i="2" a="1"/>
  <c r="AA87" i="2" s="1"/>
  <c r="AB83" i="2"/>
  <c r="AA85" i="2"/>
  <c r="AA88" i="2" a="1"/>
  <c r="AA88" i="2" s="1"/>
  <c r="AA84" i="2"/>
  <c r="AA86" i="2"/>
  <c r="AB65" i="2"/>
  <c r="AA66" i="2"/>
  <c r="AA70" i="2" a="1"/>
  <c r="AA70" i="2" s="1"/>
  <c r="AA69" i="2" a="1"/>
  <c r="AA69" i="2" s="1"/>
  <c r="AA67" i="2"/>
  <c r="AA68" i="2"/>
  <c r="AA25" i="2" a="1"/>
  <c r="AA25" i="2" s="1"/>
  <c r="AA24" i="2" a="1"/>
  <c r="AA24" i="2" s="1"/>
  <c r="AA22" i="2"/>
  <c r="AA23" i="2"/>
  <c r="AB20" i="2"/>
  <c r="AA21" i="2"/>
  <c r="AA95" i="2"/>
  <c r="AA93" i="2"/>
  <c r="AB92" i="2"/>
  <c r="AA94" i="2"/>
  <c r="AA40" i="2"/>
  <c r="AA41" i="2"/>
  <c r="AA39" i="2"/>
  <c r="AB38" i="2"/>
  <c r="AA43" i="2" a="1"/>
  <c r="AA42" i="2" a="1"/>
  <c r="AA42" i="2" l="1"/>
  <c r="AA43" i="2"/>
  <c r="AB63" i="2"/>
  <c r="AB62" i="2"/>
  <c r="AB90" i="2"/>
  <c r="AB89" i="2"/>
  <c r="AB71" i="2"/>
  <c r="AB72" i="2"/>
  <c r="AC81" i="2"/>
  <c r="AC80" i="2"/>
  <c r="AB98" i="2"/>
  <c r="AB99" i="2"/>
  <c r="AA54" i="2"/>
  <c r="AA53" i="2"/>
  <c r="AA49" i="2"/>
  <c r="AA51" i="2" a="1"/>
  <c r="AA51" i="2" s="1"/>
  <c r="AB47" i="2"/>
  <c r="AA48" i="2"/>
  <c r="AA52" i="2" a="1"/>
  <c r="AA52" i="2" s="1"/>
  <c r="AA55" i="2" s="1"/>
  <c r="AA50" i="2"/>
  <c r="AC17" i="2"/>
  <c r="AC18" i="2"/>
  <c r="AC35" i="2"/>
  <c r="AC36" i="2"/>
  <c r="AB26" i="2"/>
  <c r="AB27" i="2"/>
  <c r="AC2" i="2"/>
  <c r="AB8" i="2"/>
  <c r="AB9" i="2"/>
  <c r="AB5" i="2"/>
  <c r="AB6" i="2"/>
  <c r="AB7" i="2"/>
  <c r="AB4" i="2"/>
  <c r="AB3" i="2"/>
  <c r="AC16" i="2"/>
  <c r="AC12" i="2"/>
  <c r="AC15" i="2" a="1"/>
  <c r="AC15" i="2" s="1"/>
  <c r="AC13" i="2"/>
  <c r="AC14" i="2"/>
  <c r="AB97" i="2"/>
  <c r="AB96" i="2"/>
  <c r="AC56" i="2"/>
  <c r="AB59" i="2"/>
  <c r="AB57" i="2"/>
  <c r="AB58" i="2"/>
  <c r="AB60" i="2" a="1"/>
  <c r="AB60" i="2" s="1"/>
  <c r="AB61" i="2" a="1"/>
  <c r="AB61" i="2" s="1"/>
  <c r="AB94" i="2"/>
  <c r="AB93" i="2"/>
  <c r="AB95" i="2"/>
  <c r="AC92" i="2"/>
  <c r="AC76" i="2"/>
  <c r="AC78" i="2" a="1"/>
  <c r="AC78" i="2" s="1"/>
  <c r="AC79" i="2" a="1"/>
  <c r="AC79" i="2" s="1"/>
  <c r="AD74" i="2"/>
  <c r="AC75" i="2"/>
  <c r="AC77" i="2"/>
  <c r="AB102" i="2"/>
  <c r="AC101" i="2"/>
  <c r="AB103" i="2"/>
  <c r="AB104" i="2"/>
  <c r="AC20" i="2"/>
  <c r="AB21" i="2"/>
  <c r="AB23" i="2"/>
  <c r="AB22" i="2"/>
  <c r="AB25" i="2" a="1"/>
  <c r="AB25" i="2" s="1"/>
  <c r="AB24" i="2" a="1"/>
  <c r="AB24" i="2" s="1"/>
  <c r="AB40" i="2"/>
  <c r="AC38" i="2"/>
  <c r="AB39" i="2"/>
  <c r="AB41" i="2"/>
  <c r="AB88" i="2" a="1"/>
  <c r="AB88" i="2" s="1"/>
  <c r="AB87" i="2" a="1"/>
  <c r="AB87" i="2" s="1"/>
  <c r="AC83" i="2"/>
  <c r="AB85" i="2"/>
  <c r="AB84" i="2"/>
  <c r="AB86" i="2"/>
  <c r="AD29" i="2"/>
  <c r="AC33" i="2" a="1"/>
  <c r="AC33" i="2" s="1"/>
  <c r="AC34" i="2" a="1"/>
  <c r="AC34" i="2" s="1"/>
  <c r="AC30" i="2"/>
  <c r="AC32" i="2"/>
  <c r="AC31" i="2"/>
  <c r="AB69" i="2" a="1"/>
  <c r="AB69" i="2" s="1"/>
  <c r="AB70" i="2" a="1"/>
  <c r="AB70" i="2" s="1"/>
  <c r="AB66" i="2"/>
  <c r="AC65" i="2"/>
  <c r="AB67" i="2"/>
  <c r="AB68" i="2"/>
  <c r="AD11" i="2"/>
  <c r="AB42" i="2" a="1"/>
  <c r="AB43" i="2" a="1"/>
  <c r="AB43" i="2" l="1"/>
  <c r="AB42" i="2"/>
  <c r="AC71" i="2"/>
  <c r="AC72" i="2"/>
  <c r="AC63" i="2"/>
  <c r="AC62" i="2"/>
  <c r="AD80" i="2"/>
  <c r="AD81" i="2"/>
  <c r="AC99" i="2"/>
  <c r="AC98" i="2"/>
  <c r="AC89" i="2"/>
  <c r="AC90" i="2"/>
  <c r="AC107" i="2"/>
  <c r="AC108" i="2"/>
  <c r="AB54" i="2"/>
  <c r="AB53" i="2"/>
  <c r="AB51" i="2" a="1"/>
  <c r="AB51" i="2" s="1"/>
  <c r="AC47" i="2"/>
  <c r="AB50" i="2"/>
  <c r="AB48" i="2"/>
  <c r="AB49" i="2"/>
  <c r="AB52" i="2" a="1"/>
  <c r="AB52" i="2" s="1"/>
  <c r="AB55" i="2" s="1"/>
  <c r="AC45" i="2"/>
  <c r="AC44" i="2"/>
  <c r="AC26" i="2"/>
  <c r="AC27" i="2"/>
  <c r="AD35" i="2"/>
  <c r="AD36" i="2"/>
  <c r="AD17" i="2"/>
  <c r="AD18" i="2"/>
  <c r="AD2" i="2"/>
  <c r="AC8" i="2"/>
  <c r="AC9" i="2"/>
  <c r="AC6" i="2"/>
  <c r="AC4" i="2"/>
  <c r="AC3" i="2"/>
  <c r="AC5" i="2"/>
  <c r="AC7" i="2"/>
  <c r="AD15" i="2" a="1"/>
  <c r="AD15" i="2" s="1"/>
  <c r="AD16" i="2"/>
  <c r="AD12" i="2"/>
  <c r="AD13" i="2"/>
  <c r="AD14" i="2"/>
  <c r="AC105" i="2"/>
  <c r="AC106" i="2"/>
  <c r="AC96" i="2"/>
  <c r="AC97" i="2"/>
  <c r="AC58" i="2"/>
  <c r="AC57" i="2"/>
  <c r="AC61" i="2" a="1"/>
  <c r="AC61" i="2" s="1"/>
  <c r="AC59" i="2"/>
  <c r="AC60" i="2" a="1"/>
  <c r="AC60" i="2" s="1"/>
  <c r="AD56" i="2"/>
  <c r="AD38" i="2"/>
  <c r="AC39" i="2"/>
  <c r="AC40" i="2"/>
  <c r="AC41" i="2"/>
  <c r="AC43" i="2" a="1"/>
  <c r="AC43" i="2" s="1"/>
  <c r="AC42" i="2" a="1"/>
  <c r="AC42" i="2" s="1"/>
  <c r="AE29" i="2"/>
  <c r="AD32" i="2"/>
  <c r="AD33" i="2" a="1"/>
  <c r="AD33" i="2" s="1"/>
  <c r="AD34" i="2" a="1"/>
  <c r="AD34" i="2" s="1"/>
  <c r="AD31" i="2"/>
  <c r="AD30" i="2"/>
  <c r="AC95" i="2"/>
  <c r="AD92" i="2"/>
  <c r="AC94" i="2"/>
  <c r="AC93" i="2"/>
  <c r="AD65" i="2"/>
  <c r="AC68" i="2"/>
  <c r="AC67" i="2"/>
  <c r="AC66" i="2"/>
  <c r="AC70" i="2" a="1"/>
  <c r="AC70" i="2" s="1"/>
  <c r="AC69" i="2" a="1"/>
  <c r="AC69" i="2" s="1"/>
  <c r="AC88" i="2" a="1"/>
  <c r="AC88" i="2" s="1"/>
  <c r="AC86" i="2"/>
  <c r="AC87" i="2" a="1"/>
  <c r="AC87" i="2" s="1"/>
  <c r="AD83" i="2"/>
  <c r="AC85" i="2"/>
  <c r="AC84" i="2"/>
  <c r="AD101" i="2"/>
  <c r="AC104" i="2"/>
  <c r="AC102" i="2"/>
  <c r="AC103" i="2"/>
  <c r="AD75" i="2"/>
  <c r="AD76" i="2"/>
  <c r="AD77" i="2"/>
  <c r="AE74" i="2"/>
  <c r="AD79" i="2" a="1"/>
  <c r="AD79" i="2" s="1"/>
  <c r="AD78" i="2" a="1"/>
  <c r="AD78" i="2" s="1"/>
  <c r="AC22" i="2"/>
  <c r="AC21" i="2"/>
  <c r="AC24" i="2" a="1"/>
  <c r="AC24" i="2" s="1"/>
  <c r="AC25" i="2" a="1"/>
  <c r="AC25" i="2" s="1"/>
  <c r="AD20" i="2"/>
  <c r="AC23" i="2"/>
  <c r="AD99" i="2" l="1"/>
  <c r="AD98" i="2"/>
  <c r="AD72" i="2"/>
  <c r="AD71" i="2"/>
  <c r="AE80" i="2"/>
  <c r="AE81" i="2"/>
  <c r="AD89" i="2"/>
  <c r="AD90" i="2"/>
  <c r="AD108" i="2"/>
  <c r="AD107" i="2"/>
  <c r="AD63" i="2"/>
  <c r="AD62" i="2"/>
  <c r="AC53" i="2"/>
  <c r="AC54" i="2"/>
  <c r="AD47" i="2"/>
  <c r="AC50" i="2"/>
  <c r="AC52" i="2" a="1"/>
  <c r="AC52" i="2" s="1"/>
  <c r="AC55" i="2" s="1"/>
  <c r="AC51" i="2" a="1"/>
  <c r="AC51" i="2" s="1"/>
  <c r="AC49" i="2"/>
  <c r="AC48" i="2"/>
  <c r="AD45" i="2"/>
  <c r="AD44" i="2"/>
  <c r="AE35" i="2"/>
  <c r="AE36" i="2"/>
  <c r="AD26" i="2"/>
  <c r="AD27" i="2"/>
  <c r="AE2" i="2"/>
  <c r="AD8" i="2"/>
  <c r="AD9" i="2"/>
  <c r="AD3" i="2"/>
  <c r="AD6" i="2"/>
  <c r="AD4" i="2"/>
  <c r="AD5" i="2"/>
  <c r="AD7" i="2"/>
  <c r="AD96" i="2"/>
  <c r="AD97" i="2"/>
  <c r="AD106" i="2"/>
  <c r="AD105" i="2"/>
  <c r="AD57" i="2"/>
  <c r="AD59" i="2"/>
  <c r="AE56" i="2"/>
  <c r="AD60" i="2" a="1"/>
  <c r="AD60" i="2" s="1"/>
  <c r="AD61" i="2" a="1"/>
  <c r="AD61" i="2" s="1"/>
  <c r="AD58" i="2"/>
  <c r="AD95" i="2"/>
  <c r="AE92" i="2"/>
  <c r="AD94" i="2"/>
  <c r="AD93" i="2"/>
  <c r="AE101" i="2"/>
  <c r="AD103" i="2"/>
  <c r="AD104" i="2"/>
  <c r="AD102" i="2"/>
  <c r="AD25" i="2" a="1"/>
  <c r="AD25" i="2" s="1"/>
  <c r="AE20" i="2"/>
  <c r="AD24" i="2" a="1"/>
  <c r="AD24" i="2" s="1"/>
  <c r="AD23" i="2"/>
  <c r="AD21" i="2"/>
  <c r="AD22" i="2"/>
  <c r="AE77" i="2"/>
  <c r="AE78" i="2" a="1"/>
  <c r="AE78" i="2" s="1"/>
  <c r="AE75" i="2"/>
  <c r="AE79" i="2" a="1"/>
  <c r="AE79" i="2" s="1"/>
  <c r="AF74" i="2"/>
  <c r="AE76" i="2"/>
  <c r="AE83" i="2"/>
  <c r="AD84" i="2"/>
  <c r="AD88" i="2" a="1"/>
  <c r="AD88" i="2" s="1"/>
  <c r="AD85" i="2"/>
  <c r="AD87" i="2" a="1"/>
  <c r="AD87" i="2" s="1"/>
  <c r="AD86" i="2"/>
  <c r="AE65" i="2"/>
  <c r="AD66" i="2"/>
  <c r="AD67" i="2"/>
  <c r="AD70" i="2" a="1"/>
  <c r="AD70" i="2" s="1"/>
  <c r="AD69" i="2" a="1"/>
  <c r="AD69" i="2" s="1"/>
  <c r="AD68" i="2"/>
  <c r="AF29" i="2"/>
  <c r="AE34" i="2" a="1"/>
  <c r="AE34" i="2" s="1"/>
  <c r="AE33" i="2" a="1"/>
  <c r="AE33" i="2" s="1"/>
  <c r="AE31" i="2"/>
  <c r="AE32" i="2"/>
  <c r="AE30" i="2"/>
  <c r="AE38" i="2"/>
  <c r="AD42" i="2" a="1"/>
  <c r="AD42" i="2" s="1"/>
  <c r="AA44" i="2" s="1"/>
  <c r="AD43" i="2" a="1"/>
  <c r="AD43" i="2" s="1"/>
  <c r="AA45" i="2" s="1"/>
  <c r="AD39" i="2"/>
  <c r="AD41" i="2"/>
  <c r="AD40" i="2"/>
  <c r="AE42" i="2" a="1"/>
  <c r="AE43" i="2" a="1"/>
  <c r="AE71" i="2" l="1"/>
  <c r="AE72" i="2"/>
  <c r="AF81" i="2"/>
  <c r="AF80" i="2"/>
  <c r="AE63" i="2"/>
  <c r="AE62" i="2"/>
  <c r="AE98" i="2"/>
  <c r="AE99" i="2"/>
  <c r="AE90" i="2"/>
  <c r="AE89" i="2"/>
  <c r="AE107" i="2"/>
  <c r="AE108" i="2"/>
  <c r="AD53" i="2"/>
  <c r="AD54" i="2"/>
  <c r="AD48" i="2"/>
  <c r="AD51" i="2" a="1"/>
  <c r="AD51" i="2" s="1"/>
  <c r="AD50" i="2"/>
  <c r="AD52" i="2" a="1"/>
  <c r="AD52" i="2" s="1"/>
  <c r="AD55" i="2" s="1"/>
  <c r="AE47" i="2"/>
  <c r="AD49" i="2"/>
  <c r="AE26" i="2"/>
  <c r="AE27" i="2"/>
  <c r="AF35" i="2"/>
  <c r="AF36" i="2"/>
  <c r="AF2" i="2"/>
  <c r="AE9" i="2"/>
  <c r="AE8" i="2"/>
  <c r="AE6" i="2"/>
  <c r="AE5" i="2"/>
  <c r="AE3" i="2"/>
  <c r="AE7" i="2"/>
  <c r="AE4" i="2"/>
  <c r="AE97" i="2"/>
  <c r="AE96" i="2"/>
  <c r="AE105" i="2"/>
  <c r="AB105" i="2" s="1"/>
  <c r="AA105" i="2" s="1"/>
  <c r="AE106" i="2"/>
  <c r="AB106" i="2" s="1"/>
  <c r="AA106" i="2" s="1"/>
  <c r="AF56" i="2"/>
  <c r="AE61" i="2" a="1"/>
  <c r="AE61" i="2" s="1"/>
  <c r="AE60" i="2" a="1"/>
  <c r="AE60" i="2" s="1"/>
  <c r="AE59" i="2"/>
  <c r="AE58" i="2"/>
  <c r="AE57" i="2"/>
  <c r="AE43" i="2"/>
  <c r="AB45" i="2" s="1"/>
  <c r="AE42" i="2"/>
  <c r="AB44" i="2" s="1"/>
  <c r="AF34" i="2" a="1"/>
  <c r="AF34" i="2" s="1"/>
  <c r="AF30" i="2"/>
  <c r="AF31" i="2"/>
  <c r="AF33" i="2" a="1"/>
  <c r="AF33" i="2" s="1"/>
  <c r="AF32" i="2"/>
  <c r="AF75" i="2"/>
  <c r="AF79" i="2" a="1"/>
  <c r="AF79" i="2" s="1"/>
  <c r="AF77" i="2"/>
  <c r="AF76" i="2"/>
  <c r="AF78" i="2" a="1"/>
  <c r="AF78" i="2" s="1"/>
  <c r="AE103" i="2"/>
  <c r="AE104" i="2"/>
  <c r="AF101" i="2"/>
  <c r="AE102" i="2"/>
  <c r="AE95" i="2"/>
  <c r="AE94" i="2"/>
  <c r="AF92" i="2"/>
  <c r="AE93" i="2"/>
  <c r="AF65" i="2"/>
  <c r="AE67" i="2"/>
  <c r="AE70" i="2" a="1"/>
  <c r="AE70" i="2" s="1"/>
  <c r="AE68" i="2"/>
  <c r="AE66" i="2"/>
  <c r="AE69" i="2" a="1"/>
  <c r="AE69" i="2" s="1"/>
  <c r="AE25" i="2" a="1"/>
  <c r="AE25" i="2" s="1"/>
  <c r="AE24" i="2" a="1"/>
  <c r="AE24" i="2" s="1"/>
  <c r="AE23" i="2"/>
  <c r="AE22" i="2"/>
  <c r="AE21" i="2"/>
  <c r="AF20" i="2"/>
  <c r="AE39" i="2"/>
  <c r="AE40" i="2"/>
  <c r="AF38" i="2"/>
  <c r="AE41" i="2"/>
  <c r="AE87" i="2" a="1"/>
  <c r="AE87" i="2" s="1"/>
  <c r="AE86" i="2"/>
  <c r="AE88" i="2" a="1"/>
  <c r="AE88" i="2" s="1"/>
  <c r="AE85" i="2"/>
  <c r="AE84" i="2"/>
  <c r="AF83" i="2"/>
  <c r="AF43" i="2" a="1"/>
  <c r="AF42" i="2" a="1"/>
  <c r="AA108" i="2" l="1"/>
  <c r="AA107" i="2"/>
  <c r="AF107" i="2"/>
  <c r="AF108" i="2"/>
  <c r="AF90" i="2"/>
  <c r="AF89" i="2"/>
  <c r="AF71" i="2"/>
  <c r="AF72" i="2"/>
  <c r="AF98" i="2"/>
  <c r="AF99" i="2"/>
  <c r="AF62" i="2"/>
  <c r="AF63" i="2"/>
  <c r="AB107" i="2"/>
  <c r="AB108" i="2"/>
  <c r="AE53" i="2"/>
  <c r="AE54" i="2"/>
  <c r="AE48" i="2"/>
  <c r="AF47" i="2"/>
  <c r="AE49" i="2"/>
  <c r="AE51" i="2" a="1"/>
  <c r="AE51" i="2" s="1"/>
  <c r="AE50" i="2"/>
  <c r="AE52" i="2" a="1"/>
  <c r="AE52" i="2" s="1"/>
  <c r="AE55" i="2" s="1"/>
  <c r="AF26" i="2"/>
  <c r="AF27" i="2"/>
  <c r="AG2" i="2"/>
  <c r="AF8" i="2"/>
  <c r="AF9" i="2"/>
  <c r="AF3" i="2"/>
  <c r="AF5" i="2"/>
  <c r="AF4" i="2"/>
  <c r="AF7" i="2"/>
  <c r="AF6" i="2"/>
  <c r="AF96" i="2"/>
  <c r="AF97" i="2"/>
  <c r="AF105" i="2"/>
  <c r="AF106" i="2"/>
  <c r="AF61" i="2" a="1"/>
  <c r="AF61" i="2" s="1"/>
  <c r="AF57" i="2"/>
  <c r="AF59" i="2"/>
  <c r="AF60" i="2" a="1"/>
  <c r="AF60" i="2" s="1"/>
  <c r="AG56" i="2"/>
  <c r="AF58" i="2"/>
  <c r="AF42" i="2"/>
  <c r="AF43" i="2"/>
  <c r="AF86" i="2"/>
  <c r="AF85" i="2"/>
  <c r="AF84" i="2"/>
  <c r="AF88" i="2" a="1"/>
  <c r="AF88" i="2" s="1"/>
  <c r="AF87" i="2" a="1"/>
  <c r="AF87" i="2" s="1"/>
  <c r="AG83" i="2"/>
  <c r="AF93" i="2"/>
  <c r="AF95" i="2"/>
  <c r="AF94" i="2"/>
  <c r="AF103" i="2"/>
  <c r="AF104" i="2"/>
  <c r="AG101" i="2"/>
  <c r="AF102" i="2"/>
  <c r="AF23" i="2"/>
  <c r="AF21" i="2"/>
  <c r="AF24" i="2" a="1"/>
  <c r="AF24" i="2" s="1"/>
  <c r="AF25" i="2" a="1"/>
  <c r="AF25" i="2" s="1"/>
  <c r="AG20" i="2"/>
  <c r="AF22" i="2"/>
  <c r="AG38" i="2"/>
  <c r="AF41" i="2"/>
  <c r="AF39" i="2"/>
  <c r="AF40" i="2"/>
  <c r="AG65" i="2"/>
  <c r="AF66" i="2"/>
  <c r="AF69" i="2" a="1"/>
  <c r="AF69" i="2" s="1"/>
  <c r="AF67" i="2"/>
  <c r="AF68" i="2"/>
  <c r="AF70" i="2" a="1"/>
  <c r="AF70" i="2" s="1"/>
  <c r="AG63" i="2" l="1"/>
  <c r="AG62" i="2"/>
  <c r="AG71" i="2"/>
  <c r="AG72" i="2"/>
  <c r="AG108" i="2"/>
  <c r="AG107" i="2"/>
  <c r="AG90" i="2"/>
  <c r="AG89" i="2"/>
  <c r="AF53" i="2"/>
  <c r="AF54" i="2"/>
  <c r="AF49" i="2"/>
  <c r="AF48" i="2"/>
  <c r="AF51" i="2" a="1"/>
  <c r="AF51" i="2" s="1"/>
  <c r="AF52" i="2" a="1"/>
  <c r="AF52" i="2" s="1"/>
  <c r="AF55" i="2" s="1"/>
  <c r="AF50" i="2"/>
  <c r="AG44" i="2"/>
  <c r="AG45" i="2"/>
  <c r="AG26" i="2"/>
  <c r="AG27" i="2"/>
  <c r="AH2" i="2"/>
  <c r="AG8" i="2"/>
  <c r="AG9" i="2"/>
  <c r="AG5" i="2"/>
  <c r="AG3" i="2"/>
  <c r="AG7" i="2"/>
  <c r="AG4" i="2"/>
  <c r="AG6" i="2"/>
  <c r="AG105" i="2"/>
  <c r="AG106" i="2"/>
  <c r="AG58" i="2"/>
  <c r="AG60" i="2" a="1"/>
  <c r="AG60" i="2" s="1"/>
  <c r="AG59" i="2"/>
  <c r="AG61" i="2" a="1"/>
  <c r="AG61" i="2" s="1"/>
  <c r="AG57" i="2"/>
  <c r="AG66" i="2"/>
  <c r="AG70" i="2" a="1"/>
  <c r="AG70" i="2" s="1"/>
  <c r="AG68" i="2"/>
  <c r="AG69" i="2" a="1"/>
  <c r="AG69" i="2" s="1"/>
  <c r="AG67" i="2"/>
  <c r="AG102" i="2"/>
  <c r="AG103" i="2"/>
  <c r="AG104" i="2"/>
  <c r="AG86" i="2"/>
  <c r="AG84" i="2"/>
  <c r="AG85" i="2"/>
  <c r="AG87" i="2" a="1"/>
  <c r="AG87" i="2" s="1"/>
  <c r="AG88" i="2" a="1"/>
  <c r="AG88" i="2" s="1"/>
  <c r="AG24" i="2" a="1"/>
  <c r="AG24" i="2" s="1"/>
  <c r="AG25" i="2" a="1"/>
  <c r="AG25" i="2" s="1"/>
  <c r="AG21" i="2"/>
  <c r="AG22" i="2"/>
  <c r="AG23" i="2"/>
  <c r="AG40" i="2"/>
  <c r="AG39" i="2"/>
  <c r="AG43" i="2" a="1"/>
  <c r="AG43" i="2" s="1"/>
  <c r="AG42" i="2" a="1"/>
  <c r="AG42" i="2" s="1"/>
  <c r="AG41" i="2"/>
  <c r="AE44" i="2" l="1"/>
  <c r="AF44" i="2"/>
  <c r="AE45" i="2"/>
  <c r="AF45" i="2"/>
  <c r="AI2" i="2"/>
  <c r="AH8" i="2"/>
  <c r="AH9" i="2"/>
  <c r="AH7" i="2"/>
  <c r="AH5" i="2"/>
  <c r="AH3" i="2"/>
  <c r="AH6" i="2"/>
  <c r="AH4" i="2"/>
  <c r="AJ2" i="2" l="1"/>
  <c r="AI8" i="2"/>
  <c r="AI9" i="2"/>
  <c r="AI6" i="2"/>
  <c r="AI4" i="2"/>
  <c r="AI5" i="2"/>
  <c r="AI3" i="2"/>
  <c r="AI7" i="2"/>
  <c r="AJ8" i="2" l="1"/>
  <c r="AJ9" i="2"/>
  <c r="AK2" i="2"/>
  <c r="AJ5" i="2"/>
  <c r="AJ7" i="2"/>
  <c r="AJ6" i="2"/>
  <c r="AJ3" i="2"/>
  <c r="AJ4" i="2"/>
  <c r="AK8" i="2" l="1"/>
  <c r="AK9" i="2"/>
  <c r="AL2" i="2"/>
  <c r="AK4" i="2"/>
  <c r="AK5" i="2"/>
  <c r="AK7" i="2"/>
  <c r="AK3" i="2"/>
  <c r="AK6" i="2"/>
  <c r="AL7" i="2" l="1"/>
  <c r="AL8" i="2"/>
  <c r="AL9" i="2"/>
  <c r="AL4" i="2"/>
  <c r="AL6" i="2"/>
  <c r="AM2" i="2"/>
  <c r="AL5" i="2"/>
  <c r="AL3" i="2"/>
  <c r="AM9" i="2" l="1"/>
  <c r="AM8" i="2"/>
  <c r="AM3" i="2"/>
  <c r="AN2" i="2"/>
  <c r="AM6" i="2"/>
  <c r="AM7" i="2"/>
  <c r="AM4" i="2"/>
  <c r="AM5" i="2"/>
  <c r="AN8" i="2" l="1"/>
  <c r="AN9" i="2"/>
  <c r="AN3" i="2"/>
  <c r="AN7" i="2"/>
  <c r="AN6" i="2"/>
  <c r="AN4" i="2"/>
  <c r="AN5" i="2"/>
  <c r="AO2" i="2"/>
  <c r="AO9" i="2" l="1"/>
  <c r="AO8" i="2"/>
  <c r="AO6" i="2"/>
  <c r="AP2" i="2"/>
  <c r="AO4" i="2"/>
  <c r="AO7" i="2"/>
  <c r="AO3" i="2"/>
  <c r="AO5" i="2"/>
  <c r="AP9" i="2" l="1"/>
  <c r="AP8" i="2"/>
  <c r="AP5" i="2"/>
  <c r="AP6" i="2"/>
  <c r="AP7" i="2"/>
  <c r="AP4" i="2"/>
  <c r="AQ2" i="2"/>
  <c r="AP3" i="2"/>
  <c r="AQ9" i="2" l="1"/>
  <c r="AQ8" i="2"/>
  <c r="AR2" i="2"/>
  <c r="AQ4" i="2"/>
  <c r="AQ3" i="2"/>
  <c r="AQ7" i="2"/>
  <c r="AQ5" i="2"/>
  <c r="AQ6" i="2"/>
  <c r="AR9" i="2" l="1"/>
  <c r="AR8" i="2"/>
  <c r="AR3" i="2"/>
  <c r="AR5" i="2"/>
  <c r="AS2" i="2"/>
  <c r="AR7" i="2"/>
  <c r="AR4" i="2"/>
  <c r="AR6" i="2"/>
  <c r="AS8" i="2" l="1"/>
  <c r="AS9" i="2"/>
  <c r="AT2" i="2"/>
  <c r="AS4" i="2"/>
  <c r="AS7" i="2"/>
  <c r="AS6" i="2"/>
  <c r="AS3" i="2"/>
  <c r="AS5" i="2"/>
  <c r="AT9" i="2" l="1"/>
  <c r="AT8" i="2"/>
  <c r="AT5" i="2"/>
  <c r="AT3" i="2"/>
  <c r="AT6" i="2"/>
  <c r="AU2" i="2"/>
  <c r="AT7" i="2"/>
  <c r="AT4" i="2"/>
  <c r="AU9" i="2" l="1"/>
  <c r="AU8" i="2"/>
  <c r="AU3" i="2"/>
  <c r="AU5" i="2"/>
  <c r="AV2" i="2"/>
  <c r="AU7" i="2"/>
  <c r="AU6" i="2"/>
  <c r="AU4" i="2"/>
  <c r="AV9" i="2" l="1"/>
  <c r="AV8" i="2"/>
  <c r="AV6" i="2"/>
  <c r="AV5" i="2"/>
  <c r="AV4" i="2"/>
  <c r="AV7" i="2"/>
  <c r="AW2" i="2"/>
  <c r="AV3" i="2"/>
  <c r="AW9" i="2" l="1"/>
  <c r="AW8" i="2"/>
  <c r="AW7" i="2"/>
  <c r="AX2" i="2"/>
  <c r="AW6" i="2"/>
  <c r="AW4" i="2"/>
  <c r="AW3" i="2"/>
  <c r="AW5" i="2"/>
  <c r="AX9" i="2" l="1"/>
  <c r="AX8" i="2"/>
  <c r="AX4" i="2"/>
  <c r="AY2" i="2"/>
  <c r="AX5" i="2"/>
  <c r="AX7" i="2"/>
  <c r="AX6" i="2"/>
  <c r="AX3" i="2"/>
  <c r="AY8" i="2" l="1"/>
  <c r="AY9" i="2"/>
  <c r="AY7" i="2"/>
  <c r="AY3" i="2"/>
  <c r="AY5" i="2"/>
  <c r="AZ2" i="2"/>
  <c r="AY4" i="2"/>
  <c r="AY6" i="2"/>
  <c r="AZ8" i="2" l="1"/>
  <c r="AZ9" i="2"/>
  <c r="BA2" i="2"/>
  <c r="AZ4" i="2"/>
  <c r="AZ5" i="2"/>
  <c r="AZ6" i="2"/>
  <c r="AZ7" i="2"/>
  <c r="AZ3" i="2"/>
  <c r="BA8" i="2" l="1"/>
  <c r="BA9" i="2"/>
  <c r="BA3" i="2"/>
  <c r="BA5" i="2"/>
  <c r="BA4" i="2"/>
  <c r="BA6" i="2"/>
  <c r="BA7" i="2"/>
  <c r="BB2" i="2"/>
  <c r="BB8" i="2" l="1"/>
  <c r="BB9" i="2"/>
  <c r="BC2" i="2"/>
  <c r="BB5" i="2"/>
  <c r="BB7" i="2"/>
  <c r="BB6" i="2"/>
  <c r="BB4" i="2"/>
  <c r="BB3" i="2"/>
  <c r="BC8" i="2" l="1"/>
  <c r="BC9" i="2"/>
  <c r="BD2" i="2"/>
  <c r="BC5" i="2"/>
  <c r="BC6" i="2"/>
  <c r="BC7" i="2"/>
  <c r="BC4" i="2"/>
  <c r="BC3" i="2"/>
  <c r="BD8" i="2" l="1"/>
  <c r="BD9" i="2"/>
  <c r="BD4" i="2"/>
  <c r="BD7" i="2"/>
  <c r="BD6" i="2"/>
  <c r="BD3" i="2"/>
  <c r="BE2" i="2"/>
  <c r="BD5" i="2"/>
  <c r="BE8" i="2" l="1"/>
  <c r="BE9" i="2"/>
  <c r="BE3" i="2"/>
  <c r="BE6" i="2"/>
  <c r="BE5" i="2"/>
  <c r="BE4" i="2"/>
  <c r="BF2" i="2"/>
  <c r="BE7" i="2"/>
  <c r="BF8" i="2" l="1"/>
  <c r="BF9" i="2"/>
  <c r="BF7" i="2"/>
  <c r="BF4" i="2"/>
  <c r="BF6" i="2"/>
  <c r="BG2" i="2"/>
  <c r="BF3" i="2"/>
  <c r="BF5" i="2"/>
  <c r="BG8" i="2" l="1"/>
  <c r="BG9" i="2"/>
  <c r="BH2" i="2"/>
  <c r="BG7" i="2"/>
  <c r="BG5" i="2"/>
  <c r="BG4" i="2"/>
  <c r="BG3" i="2"/>
  <c r="BG6" i="2"/>
  <c r="BH8" i="2" l="1"/>
  <c r="BH9" i="2"/>
  <c r="BH6" i="2"/>
  <c r="BH4" i="2"/>
  <c r="BH3" i="2"/>
  <c r="BH7" i="2"/>
  <c r="BH5" i="2"/>
  <c r="BI2" i="2"/>
  <c r="BI8" i="2" l="1"/>
  <c r="BI9" i="2"/>
  <c r="BI4" i="2"/>
  <c r="BJ2" i="2"/>
  <c r="BI5" i="2"/>
  <c r="BI3" i="2"/>
  <c r="BI6" i="2"/>
  <c r="BI7" i="2"/>
  <c r="BJ9" i="2" l="1"/>
  <c r="BJ8" i="2"/>
  <c r="BJ3" i="2"/>
  <c r="BJ4" i="2"/>
  <c r="BJ5" i="2"/>
  <c r="BJ7" i="2"/>
  <c r="BJ6" i="2"/>
  <c r="BK2" i="2"/>
  <c r="BK8" i="2" l="1"/>
  <c r="BK9" i="2"/>
  <c r="BK4" i="2"/>
  <c r="BK5" i="2"/>
  <c r="BL2" i="2"/>
  <c r="BK7" i="2"/>
  <c r="BK3" i="2"/>
  <c r="BK6" i="2"/>
  <c r="BL8" i="2" l="1"/>
  <c r="BL9" i="2"/>
  <c r="BL3" i="2"/>
  <c r="BL6" i="2"/>
  <c r="BL5" i="2"/>
  <c r="BL7" i="2"/>
  <c r="BM2" i="2"/>
  <c r="BL4" i="2"/>
  <c r="BM9" i="2" l="1"/>
  <c r="BM8" i="2"/>
  <c r="BM4" i="2"/>
  <c r="BM7" i="2"/>
  <c r="BM6" i="2"/>
  <c r="BN2" i="2"/>
  <c r="BM3" i="2"/>
  <c r="BM5" i="2"/>
  <c r="BN9" i="2" l="1"/>
  <c r="BN8" i="2"/>
  <c r="BN4" i="2"/>
  <c r="BO2" i="2"/>
  <c r="BN3" i="2"/>
  <c r="BN7" i="2"/>
  <c r="BN5" i="2"/>
  <c r="BN6" i="2"/>
  <c r="BO9" i="2" l="1"/>
  <c r="BO8" i="2"/>
  <c r="BO3" i="2"/>
  <c r="BO4" i="2"/>
  <c r="BO7" i="2"/>
  <c r="BO6" i="2"/>
  <c r="BO5" i="2"/>
  <c r="BP2" i="2"/>
  <c r="BP8" i="2" l="1"/>
  <c r="BP9" i="2"/>
  <c r="BP7" i="2"/>
  <c r="BP4" i="2"/>
  <c r="BP5" i="2"/>
  <c r="BP3" i="2"/>
  <c r="BP6" i="2"/>
  <c r="BQ2" i="2"/>
  <c r="BQ8" i="2" l="1"/>
  <c r="BQ9" i="2"/>
  <c r="BQ6" i="2"/>
  <c r="BQ7" i="2"/>
  <c r="BQ3" i="2"/>
  <c r="BR2" i="2"/>
  <c r="BQ5" i="2"/>
  <c r="BQ4" i="2"/>
  <c r="BR9" i="2" l="1"/>
  <c r="BR8" i="2"/>
  <c r="BR6" i="2"/>
  <c r="BR7" i="2"/>
  <c r="BS2" i="2"/>
  <c r="BR4" i="2"/>
  <c r="BR3" i="2"/>
  <c r="BR5" i="2"/>
  <c r="BS9" i="2" l="1"/>
  <c r="BS8" i="2"/>
  <c r="BS7" i="2"/>
  <c r="BT2" i="2"/>
  <c r="BS4" i="2"/>
  <c r="BS5" i="2"/>
  <c r="BS6" i="2"/>
  <c r="BS3" i="2"/>
  <c r="BT9" i="2" l="1"/>
  <c r="BT8" i="2"/>
  <c r="BT7" i="2"/>
  <c r="BT6" i="2"/>
  <c r="BU2" i="2"/>
  <c r="BT3" i="2"/>
  <c r="BT4" i="2"/>
  <c r="BT5" i="2"/>
  <c r="BU9" i="2" l="1"/>
  <c r="BU8" i="2"/>
  <c r="BU6" i="2"/>
  <c r="BU3" i="2"/>
  <c r="BU4" i="2"/>
  <c r="BU7" i="2"/>
  <c r="BV2" i="2"/>
  <c r="BU5" i="2"/>
  <c r="BV9" i="2" l="1"/>
  <c r="BV8" i="2"/>
  <c r="BV7" i="2"/>
  <c r="BW2" i="2"/>
  <c r="BV3" i="2"/>
  <c r="BV5" i="2"/>
  <c r="BV6" i="2"/>
  <c r="BV4" i="2"/>
  <c r="BW8" i="2" l="1"/>
  <c r="BW9" i="2"/>
  <c r="BW6" i="2"/>
  <c r="BW7" i="2"/>
  <c r="BW3" i="2"/>
  <c r="BW5" i="2"/>
  <c r="BX2" i="2"/>
  <c r="BW4" i="2"/>
  <c r="BX8" i="2" l="1"/>
  <c r="BX9" i="2"/>
  <c r="BX6" i="2"/>
  <c r="BX4" i="2"/>
  <c r="BX3" i="2"/>
  <c r="BX5" i="2"/>
  <c r="BX7" i="2"/>
  <c r="BY2" i="2"/>
  <c r="BY8" i="2" l="1"/>
  <c r="BY9" i="2"/>
  <c r="BY7" i="2"/>
  <c r="BY6" i="2"/>
  <c r="BY3" i="2"/>
  <c r="BZ2" i="2"/>
  <c r="BY4" i="2"/>
  <c r="BY5" i="2"/>
  <c r="BZ8" i="2" l="1"/>
  <c r="BZ9" i="2"/>
  <c r="BZ6" i="2"/>
  <c r="BZ3" i="2"/>
  <c r="BZ7" i="2"/>
  <c r="BZ5" i="2"/>
  <c r="CA2" i="2"/>
  <c r="BZ4" i="2"/>
  <c r="CA9" i="2" l="1"/>
  <c r="CA8" i="2"/>
  <c r="CA7" i="2"/>
  <c r="CA6" i="2"/>
  <c r="CA5" i="2"/>
  <c r="CA3" i="2"/>
  <c r="CA4" i="2"/>
  <c r="CB2" i="2"/>
  <c r="CB8" i="2" l="1"/>
  <c r="CB9" i="2"/>
  <c r="CB7" i="2"/>
  <c r="CB6" i="2"/>
  <c r="CB5" i="2"/>
  <c r="CB3" i="2"/>
  <c r="CB4" i="2"/>
  <c r="CC2" i="2"/>
  <c r="CC8" i="2" l="1"/>
  <c r="CC9" i="2"/>
  <c r="CC7" i="2"/>
  <c r="CC6" i="2"/>
  <c r="CC5" i="2"/>
  <c r="CC4" i="2"/>
  <c r="CD2" i="2"/>
  <c r="CC3" i="2"/>
  <c r="CD8" i="2" l="1"/>
  <c r="CD9" i="2"/>
  <c r="CE2" i="2"/>
  <c r="CD3" i="2"/>
  <c r="CD6" i="2"/>
  <c r="CD7" i="2"/>
  <c r="CD5" i="2"/>
  <c r="CD4" i="2"/>
  <c r="CE8" i="2" l="1"/>
  <c r="CE9" i="2"/>
  <c r="CF2" i="2"/>
  <c r="CE3" i="2"/>
  <c r="CE6" i="2"/>
  <c r="CE4" i="2"/>
  <c r="CE7" i="2"/>
  <c r="CE5" i="2"/>
  <c r="CF8" i="2" l="1"/>
  <c r="CF9" i="2"/>
  <c r="CG2" i="2"/>
  <c r="CF3" i="2"/>
  <c r="CF7" i="2"/>
  <c r="CF5" i="2"/>
  <c r="CF6" i="2"/>
  <c r="CF4" i="2"/>
  <c r="CG8" i="2" l="1"/>
  <c r="CG9" i="2"/>
  <c r="CG3" i="2"/>
  <c r="CG4" i="2"/>
  <c r="CG7" i="2"/>
  <c r="CG6" i="2"/>
  <c r="CH2" i="2"/>
  <c r="CG5" i="2"/>
  <c r="CH9" i="2" l="1"/>
  <c r="CH8" i="2"/>
  <c r="CH7" i="2"/>
  <c r="CH3" i="2"/>
  <c r="CH4" i="2"/>
  <c r="CH6" i="2"/>
  <c r="CI2" i="2"/>
  <c r="CH5" i="2"/>
  <c r="CI8" i="2" l="1"/>
  <c r="CI9" i="2"/>
  <c r="CI7" i="2"/>
  <c r="CJ2" i="2"/>
  <c r="CI4" i="2"/>
  <c r="CI6" i="2"/>
  <c r="CI3" i="2"/>
  <c r="CI5" i="2"/>
  <c r="CJ8" i="2" l="1"/>
  <c r="CJ9" i="2"/>
  <c r="CJ6" i="2"/>
  <c r="CJ7" i="2"/>
  <c r="CJ4" i="2"/>
  <c r="CJ3" i="2"/>
  <c r="CK2" i="2"/>
  <c r="CJ5" i="2"/>
  <c r="CK8" i="2" l="1"/>
  <c r="CK9" i="2"/>
  <c r="CK7" i="2"/>
  <c r="CK6" i="2"/>
  <c r="CK4" i="2"/>
  <c r="CK3" i="2"/>
  <c r="CK5" i="2"/>
  <c r="CL2" i="2"/>
  <c r="CL8" i="2" l="1"/>
  <c r="CL9" i="2"/>
  <c r="CL6" i="2"/>
  <c r="CL5" i="2"/>
  <c r="CM2" i="2"/>
  <c r="CL7" i="2"/>
  <c r="CL4" i="2"/>
  <c r="CL3" i="2"/>
  <c r="CM8" i="2" l="1"/>
  <c r="CM9" i="2"/>
  <c r="CM6" i="2"/>
  <c r="CM4" i="2"/>
  <c r="CM7" i="2"/>
  <c r="CM5" i="2"/>
  <c r="CM3" i="2"/>
  <c r="CN2" i="2"/>
  <c r="CN8" i="2" l="1"/>
  <c r="CN9" i="2"/>
  <c r="CN7" i="2"/>
  <c r="CN3" i="2"/>
  <c r="CN6" i="2"/>
  <c r="CO2" i="2"/>
  <c r="CN5" i="2"/>
  <c r="CN4" i="2"/>
  <c r="CO8" i="2" l="1"/>
  <c r="CO9" i="2"/>
  <c r="CO6" i="2"/>
  <c r="CO5" i="2"/>
  <c r="CO7" i="2"/>
  <c r="CO3" i="2"/>
  <c r="CO4" i="2"/>
  <c r="CP2" i="2"/>
  <c r="CP9" i="2" l="1"/>
  <c r="CP8" i="2"/>
  <c r="CP6" i="2"/>
  <c r="CP7" i="2"/>
  <c r="CQ2" i="2"/>
  <c r="CP5" i="2"/>
  <c r="CP3" i="2"/>
  <c r="CP4" i="2"/>
  <c r="CQ9" i="2" l="1"/>
  <c r="CQ8" i="2"/>
  <c r="CQ6" i="2"/>
  <c r="CQ5" i="2"/>
  <c r="CQ4" i="2"/>
  <c r="CR2" i="2"/>
  <c r="CQ7" i="2"/>
  <c r="CQ3" i="2"/>
  <c r="CR9" i="2" l="1"/>
  <c r="CR8" i="2"/>
  <c r="CR7" i="2"/>
  <c r="CR3" i="2"/>
  <c r="CR6" i="2"/>
  <c r="CS2" i="2"/>
  <c r="CR5" i="2"/>
  <c r="CR4" i="2"/>
  <c r="CS9" i="2" l="1"/>
  <c r="CS8" i="2"/>
  <c r="CS7" i="2"/>
  <c r="CS6" i="2"/>
  <c r="CS3" i="2"/>
  <c r="CS4" i="2"/>
  <c r="CS5" i="2"/>
  <c r="CT2" i="2"/>
  <c r="CT9" i="2" l="1"/>
  <c r="CT8" i="2"/>
  <c r="CT6" i="2"/>
  <c r="CT7" i="2"/>
  <c r="CU2" i="2"/>
  <c r="CT4" i="2"/>
  <c r="CT5" i="2"/>
  <c r="CT3" i="2"/>
  <c r="CU8" i="2" l="1"/>
  <c r="CU9" i="2"/>
  <c r="CU7" i="2"/>
  <c r="CU6" i="2"/>
  <c r="CU3" i="2"/>
  <c r="CV2" i="2"/>
  <c r="CU4" i="2"/>
  <c r="CU5" i="2"/>
  <c r="CV8" i="2" l="1"/>
  <c r="CV9" i="2"/>
  <c r="CV4" i="2"/>
  <c r="CW2" i="2"/>
  <c r="CV7" i="2"/>
  <c r="CV3" i="2"/>
  <c r="CV5" i="2"/>
  <c r="CV6" i="2"/>
  <c r="CW8" i="2" l="1"/>
  <c r="CW9" i="2"/>
  <c r="CW6" i="2"/>
  <c r="CW4" i="2"/>
  <c r="CX2" i="2"/>
  <c r="CW7" i="2"/>
  <c r="CW3" i="2"/>
  <c r="CW5" i="2"/>
  <c r="CX8" i="2" l="1"/>
  <c r="CX9" i="2"/>
  <c r="CX6" i="2"/>
  <c r="CX3" i="2"/>
  <c r="CX4" i="2"/>
  <c r="CX7" i="2"/>
  <c r="CX5" i="2"/>
  <c r="CY2" i="2"/>
  <c r="CY9" i="2" l="1"/>
  <c r="CY8" i="2"/>
  <c r="CZ2" i="2"/>
  <c r="CY6" i="2"/>
  <c r="CY7" i="2"/>
  <c r="CY5" i="2"/>
  <c r="CY4" i="2"/>
  <c r="CY3" i="2"/>
  <c r="CZ8" i="2" l="1"/>
  <c r="CZ9" i="2"/>
  <c r="CZ6" i="2"/>
  <c r="CZ7" i="2"/>
  <c r="CZ5" i="2"/>
  <c r="CZ3" i="2"/>
  <c r="DA2" i="2"/>
  <c r="CZ4" i="2"/>
  <c r="DA8" i="2" l="1"/>
  <c r="DA9" i="2"/>
  <c r="DA7" i="2"/>
  <c r="DA3" i="2"/>
  <c r="DA4" i="2"/>
  <c r="DA5" i="2"/>
  <c r="DB2" i="2"/>
  <c r="DA6" i="2"/>
  <c r="DB8" i="2" l="1"/>
  <c r="DB9" i="2"/>
  <c r="DC2" i="2"/>
  <c r="DB5" i="2"/>
  <c r="DB7" i="2"/>
  <c r="DB4" i="2"/>
  <c r="DB3" i="2"/>
  <c r="DB6" i="2"/>
  <c r="DC8" i="2" l="1"/>
  <c r="DC9" i="2"/>
  <c r="DC7" i="2"/>
  <c r="DC6" i="2"/>
  <c r="DD2" i="2"/>
  <c r="DC4" i="2"/>
  <c r="DC3" i="2"/>
  <c r="DC5" i="2"/>
  <c r="DD8" i="2" l="1"/>
  <c r="DD9" i="2"/>
  <c r="DD6" i="2"/>
  <c r="DE2" i="2"/>
  <c r="DD5" i="2"/>
  <c r="DD4" i="2"/>
  <c r="DD7" i="2"/>
  <c r="DD3" i="2"/>
  <c r="DE8" i="2" l="1"/>
  <c r="DE9" i="2"/>
  <c r="DE5" i="2"/>
  <c r="DE6" i="2"/>
  <c r="DE7" i="2"/>
  <c r="DE3" i="2"/>
  <c r="DF2" i="2"/>
  <c r="DE4" i="2"/>
  <c r="DF8" i="2" l="1"/>
  <c r="DF9" i="2"/>
  <c r="DF5" i="2"/>
  <c r="DF6" i="2"/>
  <c r="DF7" i="2"/>
  <c r="DF3" i="2"/>
  <c r="DG2" i="2"/>
  <c r="DF4" i="2"/>
  <c r="DG8" i="2" l="1"/>
  <c r="DG9" i="2"/>
  <c r="DG7" i="2"/>
  <c r="DG3" i="2"/>
  <c r="DG5" i="2"/>
  <c r="DG4" i="2"/>
  <c r="DG6" i="2"/>
  <c r="DH2" i="2"/>
  <c r="DH8" i="2" l="1"/>
  <c r="DH9" i="2"/>
  <c r="DH7" i="2"/>
  <c r="DI9" i="2" s="1"/>
  <c r="DH4" i="2"/>
  <c r="DI2" i="2"/>
  <c r="DH3" i="2"/>
  <c r="DH6" i="2"/>
  <c r="DI8" i="2" s="1"/>
  <c r="DH5" i="2"/>
  <c r="DI4" i="2" l="1"/>
  <c r="DI7" i="2"/>
  <c r="DI6" i="2"/>
  <c r="DI3" i="2"/>
  <c r="DJ2" i="2"/>
  <c r="DI5" i="2"/>
  <c r="DJ8" i="2" l="1"/>
  <c r="DJ9" i="2"/>
  <c r="DJ6" i="2"/>
  <c r="DJ7" i="2"/>
  <c r="DJ5" i="2"/>
  <c r="DJ4" i="2"/>
  <c r="DK2" i="2"/>
  <c r="DJ3" i="2"/>
  <c r="DK8" i="2" l="1"/>
  <c r="DK9" i="2"/>
  <c r="DK5" i="2"/>
  <c r="DK3" i="2"/>
  <c r="DK7" i="2"/>
  <c r="DL2" i="2"/>
  <c r="DK6" i="2"/>
  <c r="DK4" i="2"/>
  <c r="DL8" i="2" l="1"/>
  <c r="DL9" i="2"/>
  <c r="DL6" i="2"/>
  <c r="DL7" i="2"/>
  <c r="DL5" i="2"/>
  <c r="DL3" i="2"/>
  <c r="DM2" i="2"/>
  <c r="DL4" i="2"/>
  <c r="DM9" i="2" l="1"/>
  <c r="DM8" i="2"/>
  <c r="DM6" i="2"/>
  <c r="DM7" i="2"/>
  <c r="DM3" i="2"/>
  <c r="DM4" i="2"/>
  <c r="DM5" i="2"/>
  <c r="DN2" i="2"/>
  <c r="DN8" i="2" l="1"/>
  <c r="DN9" i="2"/>
  <c r="DN6" i="2"/>
  <c r="DO2" i="2"/>
  <c r="DN4" i="2"/>
  <c r="DN3" i="2"/>
  <c r="DN5" i="2"/>
  <c r="DN7" i="2"/>
  <c r="DO9" i="2" l="1"/>
  <c r="DO8" i="2"/>
  <c r="DO7" i="2"/>
  <c r="DO6" i="2"/>
  <c r="DP2" i="2"/>
  <c r="DO3" i="2"/>
  <c r="DO4" i="2"/>
  <c r="DO5" i="2"/>
  <c r="DP9" i="2" l="1"/>
  <c r="DP8" i="2"/>
  <c r="DP7" i="2"/>
  <c r="DP6" i="2"/>
  <c r="DQ2" i="2"/>
  <c r="DP5" i="2"/>
  <c r="DP3" i="2"/>
  <c r="DP4" i="2"/>
  <c r="DQ9" i="2" l="1"/>
  <c r="DQ8" i="2"/>
  <c r="DQ6" i="2"/>
  <c r="DR2" i="2"/>
  <c r="DQ4" i="2"/>
  <c r="DQ7" i="2"/>
  <c r="DQ3" i="2"/>
  <c r="DQ5" i="2"/>
  <c r="DR9" i="2" l="1"/>
  <c r="DR8" i="2"/>
  <c r="DR6" i="2"/>
  <c r="DR7" i="2"/>
  <c r="DR3" i="2"/>
  <c r="DS2" i="2"/>
  <c r="DR5" i="2"/>
  <c r="DR4" i="2"/>
  <c r="DT2" i="2" l="1"/>
  <c r="DS5" i="2"/>
  <c r="DS3" i="2"/>
  <c r="DS4" i="2"/>
  <c r="DT6" i="2" l="1"/>
  <c r="DT4" i="2"/>
  <c r="DT5" i="2"/>
  <c r="DT7" i="2"/>
  <c r="DT3" i="2"/>
  <c r="DU2" i="2"/>
  <c r="DU8" i="2" l="1"/>
  <c r="DU9" i="2"/>
  <c r="DU7" i="2"/>
  <c r="DU6" i="2"/>
  <c r="DU4" i="2"/>
  <c r="DV2" i="2"/>
  <c r="DU5" i="2"/>
  <c r="DU3" i="2"/>
  <c r="DV8" i="2" l="1"/>
  <c r="DV9" i="2"/>
  <c r="DV4" i="2"/>
  <c r="DS6" i="2" s="1"/>
  <c r="DV7" i="2"/>
  <c r="DS9" i="2" s="1"/>
  <c r="DV6" i="2"/>
  <c r="DS8" i="2" s="1"/>
  <c r="DV5" i="2"/>
  <c r="DS7" i="2" s="1"/>
  <c r="DW2" i="2"/>
  <c r="DV3" i="2"/>
  <c r="DW8" i="2" l="1"/>
  <c r="DW9" i="2"/>
  <c r="DW6" i="2"/>
  <c r="DT8" i="2" s="1"/>
  <c r="DW4" i="2"/>
  <c r="DW3" i="2"/>
  <c r="DW7" i="2"/>
  <c r="DT9" i="2" s="1"/>
  <c r="DW5" i="2"/>
  <c r="DX2" i="2"/>
  <c r="DX8" i="2" l="1"/>
  <c r="DX9" i="2"/>
  <c r="DX6" i="2"/>
  <c r="DX5" i="2"/>
  <c r="DX3" i="2"/>
  <c r="DY2" i="2"/>
  <c r="DX7" i="2"/>
  <c r="DX4" i="2"/>
  <c r="DY8" i="2" l="1"/>
  <c r="DY9" i="2"/>
  <c r="DY7" i="2"/>
  <c r="DY6" i="2"/>
  <c r="DY3" i="2"/>
  <c r="DZ2" i="2"/>
  <c r="DY5" i="2"/>
  <c r="DY4" i="2"/>
  <c r="DZ6" i="2" l="1"/>
  <c r="DZ4" i="2"/>
  <c r="DZ3" i="2"/>
  <c r="DZ7" i="2"/>
  <c r="EA2" i="2"/>
  <c r="DZ5" i="2"/>
  <c r="EA4" i="2" l="1"/>
  <c r="EA6" i="2"/>
  <c r="EA7" i="2"/>
  <c r="EB2" i="2"/>
  <c r="EA3" i="2"/>
  <c r="EA5" i="2"/>
  <c r="EB9" i="2" l="1"/>
  <c r="EB8" i="2"/>
  <c r="EB6" i="2"/>
  <c r="EC2" i="2"/>
  <c r="EB3" i="2"/>
  <c r="EB4" i="2"/>
  <c r="EB7" i="2"/>
  <c r="EB5" i="2"/>
  <c r="EC8" i="2" l="1"/>
  <c r="EC9" i="2"/>
  <c r="EC7" i="2"/>
  <c r="DZ9" i="2" s="1"/>
  <c r="EC6" i="2"/>
  <c r="DZ8" i="2" s="1"/>
  <c r="ED2" i="2"/>
  <c r="EC5" i="2"/>
  <c r="EC4" i="2"/>
  <c r="EC3" i="2"/>
  <c r="ED8" i="2" l="1"/>
  <c r="ED9" i="2"/>
  <c r="ED6" i="2"/>
  <c r="EA8" i="2" s="1"/>
  <c r="ED3" i="2"/>
  <c r="ED5" i="2"/>
  <c r="ED10" i="2"/>
  <c r="ED7" i="2"/>
  <c r="EA9" i="2" s="1"/>
  <c r="EE2" i="2"/>
  <c r="ED4" i="2"/>
  <c r="EE8" i="2" l="1"/>
  <c r="EE9" i="2"/>
  <c r="EE6" i="2"/>
  <c r="EE7" i="2"/>
  <c r="EE3" i="2"/>
  <c r="EF2" i="2"/>
  <c r="EE5" i="2"/>
  <c r="EE4" i="2"/>
  <c r="EF7" i="2" l="1"/>
  <c r="EF6" i="2"/>
  <c r="EF3" i="2"/>
  <c r="EF5" i="2"/>
  <c r="EG2" i="2"/>
  <c r="EF4" i="2"/>
  <c r="EG6" i="2" l="1"/>
  <c r="EH2" i="2"/>
  <c r="EG7" i="2"/>
  <c r="EG3" i="2"/>
  <c r="EG5" i="2"/>
  <c r="EG4" i="2"/>
  <c r="EH8" i="2" l="1"/>
  <c r="EH9" i="2"/>
  <c r="EH6" i="2"/>
  <c r="EH5" i="2"/>
  <c r="EH4" i="2"/>
  <c r="EI2" i="2"/>
  <c r="EH7" i="2"/>
  <c r="EH3" i="2"/>
  <c r="EI8" i="2" l="1"/>
  <c r="EI9" i="2"/>
  <c r="EI7" i="2"/>
  <c r="EF9" i="2" s="1"/>
  <c r="EJ2" i="2"/>
  <c r="EI6" i="2"/>
  <c r="EF8" i="2" s="1"/>
  <c r="EI5" i="2"/>
  <c r="EI4" i="2"/>
  <c r="EI3" i="2"/>
  <c r="EJ9" i="2" l="1"/>
  <c r="EJ8" i="2"/>
  <c r="EJ7" i="2"/>
  <c r="EG9" i="2" s="1"/>
  <c r="EJ6" i="2"/>
  <c r="EG8" i="2" s="1"/>
  <c r="EK2" i="2"/>
  <c r="EJ5" i="2"/>
  <c r="EJ4" i="2"/>
  <c r="EJ3" i="2"/>
  <c r="EK8" i="2" l="1"/>
  <c r="EK9" i="2"/>
  <c r="EL2" i="2"/>
  <c r="EK3" i="2"/>
  <c r="EK7" i="2"/>
  <c r="EK5" i="2"/>
  <c r="EK6" i="2"/>
  <c r="EK4" i="2"/>
  <c r="EL9" i="2" l="1"/>
  <c r="EL8" i="2"/>
  <c r="EL7" i="2"/>
  <c r="EM2" i="2"/>
  <c r="EL3" i="2"/>
  <c r="EL4" i="2"/>
  <c r="EL5" i="2"/>
  <c r="EL6" i="2"/>
  <c r="EM9" i="2" l="1"/>
  <c r="EM8" i="2"/>
  <c r="EM3" i="2"/>
  <c r="EM6" i="2"/>
  <c r="EM7" i="2"/>
  <c r="EN2" i="2"/>
  <c r="EM4" i="2"/>
  <c r="EM5" i="2"/>
  <c r="EN8" i="2" l="1"/>
  <c r="EN9" i="2"/>
  <c r="EN7" i="2"/>
  <c r="EN3" i="2"/>
  <c r="EN5" i="2"/>
  <c r="EN6" i="2"/>
  <c r="EN4" i="2"/>
  <c r="EO2" i="2"/>
  <c r="EO9" i="2" l="1"/>
  <c r="EO8" i="2"/>
  <c r="EO5" i="2"/>
  <c r="EO6" i="2"/>
  <c r="EO7" i="2"/>
  <c r="EO3" i="2"/>
  <c r="EO4" i="2"/>
  <c r="EP2" i="2"/>
  <c r="EP8" i="2" l="1"/>
  <c r="EP9" i="2"/>
  <c r="EP6" i="2"/>
  <c r="EP3" i="2"/>
  <c r="EP7" i="2"/>
  <c r="EP5" i="2"/>
  <c r="EP4" i="2"/>
  <c r="EQ2" i="2"/>
  <c r="EQ9" i="2" l="1"/>
  <c r="EQ8" i="2"/>
  <c r="EQ7" i="2"/>
  <c r="ER2" i="2"/>
  <c r="EQ3" i="2"/>
  <c r="EQ6" i="2"/>
  <c r="EQ5" i="2"/>
  <c r="EQ4" i="2"/>
  <c r="ER6" i="2" l="1"/>
  <c r="ER7" i="2"/>
  <c r="ER4" i="2"/>
  <c r="ER3" i="2"/>
  <c r="ER5" i="2"/>
  <c r="ES2" i="2"/>
  <c r="ES4" i="2" l="1"/>
  <c r="ES3" i="2"/>
  <c r="ET2" i="2"/>
  <c r="ES6" i="2"/>
  <c r="ES7" i="2"/>
  <c r="ES5" i="2"/>
  <c r="ET9" i="2" l="1"/>
  <c r="ET8" i="2"/>
  <c r="ET5" i="2"/>
  <c r="ET7" i="2"/>
  <c r="ET6" i="2"/>
  <c r="ET3" i="2"/>
  <c r="EU2" i="2"/>
  <c r="ET4" i="2"/>
  <c r="EU7" i="2" l="1"/>
  <c r="ER9" i="2" s="1"/>
  <c r="EU6" i="2"/>
  <c r="ER8" i="2" s="1"/>
  <c r="EU4" i="2"/>
  <c r="EV2" i="2"/>
  <c r="EU3" i="2"/>
  <c r="EU5" i="2"/>
  <c r="EV4" i="2" l="1"/>
  <c r="EV7" i="2"/>
  <c r="ES9" i="2" s="1"/>
  <c r="EV5" i="2"/>
  <c r="EV3" i="2"/>
  <c r="EV6" i="2"/>
  <c r="ES8" i="2" s="1"/>
  <c r="EW2" i="2"/>
  <c r="EW8" i="2" l="1"/>
  <c r="EW9" i="2"/>
  <c r="EW7" i="2"/>
  <c r="EW5" i="2"/>
  <c r="EX2" i="2"/>
  <c r="EW4" i="2"/>
  <c r="EW6" i="2"/>
  <c r="EW3" i="2"/>
  <c r="EX8" i="2" l="1"/>
  <c r="EX9" i="2"/>
  <c r="EX6" i="2"/>
  <c r="EU8" i="2" s="1"/>
  <c r="EX3" i="2"/>
  <c r="EX4" i="2"/>
  <c r="EX7" i="2"/>
  <c r="EU9" i="2" s="1"/>
  <c r="EX5" i="2"/>
  <c r="EY2" i="2"/>
  <c r="EY8" i="2" l="1"/>
  <c r="EY9" i="2"/>
  <c r="EY7" i="2"/>
  <c r="EV9" i="2" s="1"/>
  <c r="EY5" i="2"/>
  <c r="EY3" i="2"/>
  <c r="EZ2" i="2"/>
  <c r="EY4" i="2"/>
  <c r="EY6" i="2"/>
  <c r="EV8" i="2" s="1"/>
  <c r="EZ8" i="2" l="1"/>
  <c r="EZ9" i="2"/>
  <c r="EZ7" i="2"/>
  <c r="EZ6" i="2"/>
  <c r="FA2" i="2"/>
  <c r="EZ5" i="2"/>
  <c r="EZ4" i="2"/>
  <c r="EZ3" i="2"/>
  <c r="FA8" i="2" l="1"/>
  <c r="FA9" i="2"/>
  <c r="FA6" i="2"/>
  <c r="FA5" i="2"/>
  <c r="FA3" i="2"/>
  <c r="FA7" i="2"/>
  <c r="FA4" i="2"/>
  <c r="FB2" i="2"/>
  <c r="FB9" i="2" l="1"/>
  <c r="FB8" i="2"/>
  <c r="FB6" i="2"/>
  <c r="FB5" i="2"/>
  <c r="FB7" i="2"/>
  <c r="FB4" i="2"/>
  <c r="FC2" i="2"/>
  <c r="FB3" i="2"/>
  <c r="FC8" i="2" l="1"/>
  <c r="FC9" i="2"/>
  <c r="FC6" i="2"/>
  <c r="FC3" i="2"/>
  <c r="FC5" i="2"/>
  <c r="FC7" i="2"/>
  <c r="FC4" i="2"/>
  <c r="FD2" i="2"/>
  <c r="FD8" i="2" l="1"/>
  <c r="FD9" i="2"/>
  <c r="FD6" i="2"/>
  <c r="FD5" i="2"/>
  <c r="FD7" i="2"/>
  <c r="FD3" i="2"/>
  <c r="FE2" i="2"/>
  <c r="FD4" i="2"/>
  <c r="FE8" i="2" l="1"/>
  <c r="FE9" i="2"/>
  <c r="FE7" i="2"/>
  <c r="FF9" i="2" s="1"/>
  <c r="FE5" i="2"/>
  <c r="FE4" i="2"/>
  <c r="FF2" i="2"/>
  <c r="FE6" i="2"/>
  <c r="FF8" i="2" s="1"/>
  <c r="FE3" i="2"/>
  <c r="FF6" i="2" l="1"/>
  <c r="FF7" i="2"/>
  <c r="FF4" i="2"/>
  <c r="FG2" i="2"/>
  <c r="FF3" i="2"/>
  <c r="FF5" i="2"/>
  <c r="FG8" i="2" l="1"/>
  <c r="FG9" i="2"/>
  <c r="FG7" i="2"/>
  <c r="FG6" i="2"/>
  <c r="FG4" i="2"/>
  <c r="FG3" i="2"/>
  <c r="FH2" i="2"/>
  <c r="FG5" i="2"/>
  <c r="FH8" i="2" l="1"/>
  <c r="FH9" i="2"/>
  <c r="FH6" i="2"/>
  <c r="FH5" i="2"/>
  <c r="FH7" i="2"/>
  <c r="FI2" i="2"/>
  <c r="FH4" i="2"/>
  <c r="FH3" i="2"/>
  <c r="FI8" i="2" l="1"/>
  <c r="FI9" i="2"/>
  <c r="FI3" i="2"/>
  <c r="FJ2" i="2"/>
  <c r="FI6" i="2"/>
  <c r="FI7" i="2"/>
  <c r="FI5" i="2"/>
  <c r="FI4" i="2"/>
  <c r="FJ8" i="2" l="1"/>
  <c r="FJ9" i="2"/>
  <c r="FJ6" i="2"/>
  <c r="FK2" i="2"/>
  <c r="FJ7" i="2"/>
  <c r="FJ5" i="2"/>
  <c r="FJ4" i="2"/>
  <c r="FJ3" i="2"/>
  <c r="FK8" i="2" l="1"/>
  <c r="FK9" i="2"/>
  <c r="FK7" i="2"/>
  <c r="FK6" i="2"/>
  <c r="FK5" i="2"/>
  <c r="FK3" i="2"/>
  <c r="FK4" i="2"/>
  <c r="FL2" i="2"/>
  <c r="FL8" i="2" l="1"/>
  <c r="FL9" i="2"/>
  <c r="FL3" i="2"/>
  <c r="FL6" i="2"/>
  <c r="FL5" i="2"/>
  <c r="FL4" i="2"/>
  <c r="FL7" i="2"/>
  <c r="FM2" i="2"/>
  <c r="FM9" i="2" l="1"/>
  <c r="FM8" i="2"/>
  <c r="FM6" i="2"/>
  <c r="FM4" i="2"/>
  <c r="FM3" i="2"/>
  <c r="FM7" i="2"/>
  <c r="FN2" i="2"/>
  <c r="FM5" i="2"/>
  <c r="FN9" i="2" l="1"/>
  <c r="FN8" i="2"/>
  <c r="FN7" i="2"/>
  <c r="FN4" i="2"/>
  <c r="FO2" i="2"/>
  <c r="FN3" i="2"/>
  <c r="FN6" i="2"/>
  <c r="FN5" i="2"/>
  <c r="FO9" i="2" l="1"/>
  <c r="FO8" i="2"/>
  <c r="FO6" i="2"/>
  <c r="FO7" i="2"/>
  <c r="FO5" i="2"/>
  <c r="FO4" i="2"/>
  <c r="FO3" i="2"/>
  <c r="FP2" i="2"/>
  <c r="FP9" i="2" l="1"/>
  <c r="FP8" i="2"/>
  <c r="FP6" i="2"/>
  <c r="FQ2" i="2"/>
  <c r="FP3" i="2"/>
  <c r="FP4" i="2"/>
  <c r="FP7" i="2"/>
  <c r="FP5" i="2"/>
  <c r="FQ8" i="2" l="1"/>
  <c r="FQ9" i="2"/>
  <c r="FQ6" i="2"/>
  <c r="FQ5" i="2"/>
  <c r="FQ3" i="2"/>
  <c r="FQ7" i="2"/>
  <c r="FQ4" i="2"/>
  <c r="FR2" i="2"/>
  <c r="FR9" i="2" l="1"/>
  <c r="FR8" i="2"/>
  <c r="FR7" i="2"/>
  <c r="FR4" i="2"/>
  <c r="FR3" i="2"/>
  <c r="FR5" i="2"/>
  <c r="FS2" i="2"/>
  <c r="FR6" i="2"/>
  <c r="FS9" i="2" l="1"/>
  <c r="FS8" i="2"/>
  <c r="FS7" i="2"/>
  <c r="FS6" i="2"/>
  <c r="FS3" i="2"/>
  <c r="FS4" i="2"/>
  <c r="FS5" i="2"/>
  <c r="FT2" i="2"/>
  <c r="FT9" i="2" l="1"/>
  <c r="FT8" i="2"/>
  <c r="FT6" i="2"/>
  <c r="FT7" i="2"/>
  <c r="FT3" i="2"/>
  <c r="FT5" i="2"/>
  <c r="FT4" i="2"/>
  <c r="FU2" i="2"/>
  <c r="FU9" i="2" l="1"/>
  <c r="FU8" i="2"/>
  <c r="FU5" i="2"/>
  <c r="FU3" i="2"/>
  <c r="FU6" i="2"/>
  <c r="FV2" i="2"/>
  <c r="FU7" i="2"/>
  <c r="FU4" i="2"/>
  <c r="FV9" i="2" l="1"/>
  <c r="FV8" i="2"/>
  <c r="FV7" i="2"/>
  <c r="FV6" i="2"/>
  <c r="FW2" i="2"/>
  <c r="FV5" i="2"/>
  <c r="FV4" i="2"/>
  <c r="FV3" i="2"/>
  <c r="FW8" i="2" l="1"/>
  <c r="FW9" i="2"/>
  <c r="FW7" i="2"/>
  <c r="FX2" i="2"/>
  <c r="FW3" i="2"/>
  <c r="FW4" i="2"/>
  <c r="FW6" i="2"/>
  <c r="FW5" i="2"/>
  <c r="FX8" i="2" l="1"/>
  <c r="FX9" i="2"/>
  <c r="FX7" i="2"/>
  <c r="FX6" i="2"/>
  <c r="FX4" i="2"/>
  <c r="FX5" i="2"/>
  <c r="FX3" i="2"/>
  <c r="FY2" i="2"/>
  <c r="FY8" i="2" l="1"/>
  <c r="FY9" i="2"/>
  <c r="FY7" i="2"/>
  <c r="FY6" i="2"/>
  <c r="FY5" i="2"/>
  <c r="FZ2" i="2"/>
  <c r="FY4" i="2"/>
  <c r="FY3" i="2"/>
  <c r="FZ8" i="2" l="1"/>
  <c r="FZ9" i="2"/>
  <c r="FZ6" i="2"/>
  <c r="FZ7" i="2"/>
  <c r="FZ3" i="2"/>
  <c r="FZ5" i="2"/>
  <c r="GA2" i="2"/>
  <c r="FZ4" i="2"/>
  <c r="GA9" i="2" l="1"/>
  <c r="GA8" i="2"/>
  <c r="GB2" i="2"/>
  <c r="GA3" i="2"/>
  <c r="GA7" i="2"/>
  <c r="GA4" i="2"/>
  <c r="GA5" i="2"/>
  <c r="GA6" i="2"/>
  <c r="GB8" i="2" l="1"/>
  <c r="GB9" i="2"/>
  <c r="GB7" i="2"/>
  <c r="GB6" i="2"/>
  <c r="GB5" i="2"/>
  <c r="GB3" i="2"/>
  <c r="GC2" i="2"/>
  <c r="GB4" i="2"/>
  <c r="GC8" i="2" l="1"/>
  <c r="GC9" i="2"/>
  <c r="GC4" i="2"/>
  <c r="GC7" i="2"/>
  <c r="GC6" i="2"/>
  <c r="GD2" i="2"/>
  <c r="GC3" i="2"/>
  <c r="GC5" i="2"/>
  <c r="GD8" i="2" l="1"/>
  <c r="GD9" i="2"/>
  <c r="GD3" i="2"/>
  <c r="GD7" i="2"/>
  <c r="GD4" i="2"/>
  <c r="GE2" i="2"/>
  <c r="GD5" i="2"/>
  <c r="GD6" i="2"/>
  <c r="GE8" i="2" l="1"/>
  <c r="GE9" i="2"/>
  <c r="GE7" i="2"/>
  <c r="GE3" i="2"/>
  <c r="GE4" i="2"/>
  <c r="GF2" i="2"/>
  <c r="GE6" i="2"/>
  <c r="GE5" i="2"/>
  <c r="GF8" i="2" l="1"/>
  <c r="GF9" i="2"/>
  <c r="GF6" i="2"/>
  <c r="GG2" i="2"/>
  <c r="GF3" i="2"/>
  <c r="GF5" i="2"/>
  <c r="GF7" i="2"/>
  <c r="GF4" i="2"/>
  <c r="GG8" i="2" l="1"/>
  <c r="GG9" i="2"/>
  <c r="GH2" i="2"/>
  <c r="GG4" i="2"/>
  <c r="GG6" i="2"/>
  <c r="GG7" i="2"/>
  <c r="GG3" i="2"/>
  <c r="GG5" i="2"/>
  <c r="GH8" i="2" l="1"/>
  <c r="GH9" i="2"/>
  <c r="GH6" i="2"/>
  <c r="GH4" i="2"/>
  <c r="GH7" i="2"/>
  <c r="GI2" i="2"/>
  <c r="GH5" i="2"/>
  <c r="GH3" i="2"/>
  <c r="GI9" i="2" l="1"/>
  <c r="GI8" i="2"/>
  <c r="GI6" i="2"/>
  <c r="GI4" i="2"/>
  <c r="GI7" i="2"/>
  <c r="GJ2" i="2"/>
  <c r="GI3" i="2"/>
  <c r="GI5" i="2"/>
  <c r="GJ8" i="2" l="1"/>
  <c r="GJ9" i="2"/>
  <c r="GJ4" i="2"/>
  <c r="GJ5" i="2"/>
  <c r="GJ6" i="2"/>
  <c r="GJ7" i="2"/>
  <c r="GJ3" i="2"/>
  <c r="GK2" i="2"/>
  <c r="GK9" i="2" l="1"/>
  <c r="GK8" i="2"/>
  <c r="GK7" i="2"/>
  <c r="GK6" i="2"/>
  <c r="GK5" i="2"/>
  <c r="GK4" i="2"/>
  <c r="GK3" i="2"/>
  <c r="GL2" i="2"/>
  <c r="GL8" i="2" l="1"/>
  <c r="GL9" i="2"/>
  <c r="GL6" i="2"/>
  <c r="GM2" i="2"/>
  <c r="GL7" i="2"/>
  <c r="GL3" i="2"/>
  <c r="GL5" i="2"/>
  <c r="GL4" i="2"/>
  <c r="GM9" i="2" l="1"/>
  <c r="GM8" i="2"/>
  <c r="GM7" i="2"/>
  <c r="GM5" i="2"/>
  <c r="GM3" i="2"/>
  <c r="GM6" i="2"/>
  <c r="GN2" i="2"/>
  <c r="GM4" i="2"/>
  <c r="GN9" i="2" l="1"/>
  <c r="GN8" i="2"/>
  <c r="GN7" i="2"/>
  <c r="GO2" i="2"/>
  <c r="GN3" i="2"/>
  <c r="GN6" i="2"/>
  <c r="GN5" i="2"/>
  <c r="GN4" i="2"/>
  <c r="GO8" i="2" l="1"/>
  <c r="GO9" i="2"/>
  <c r="GO6" i="2"/>
  <c r="GO4" i="2"/>
  <c r="GO5" i="2"/>
  <c r="GO3" i="2"/>
  <c r="GO7" i="2"/>
  <c r="GP2" i="2"/>
  <c r="GP9" i="2" l="1"/>
  <c r="GP8" i="2"/>
  <c r="GP4" i="2"/>
  <c r="GP3" i="2"/>
  <c r="GP7" i="2"/>
  <c r="GP6" i="2"/>
  <c r="GP5" i="2"/>
  <c r="GQ2" i="2"/>
  <c r="GQ9" i="2" l="1"/>
  <c r="GQ8" i="2"/>
  <c r="GQ6" i="2"/>
  <c r="GQ7" i="2"/>
  <c r="GQ3" i="2"/>
  <c r="GQ4" i="2"/>
  <c r="GQ5" i="2"/>
  <c r="GR2" i="2"/>
  <c r="GR9" i="2" l="1"/>
  <c r="GR8" i="2"/>
  <c r="GR6" i="2"/>
  <c r="GR7" i="2"/>
  <c r="GS2" i="2"/>
  <c r="GR3" i="2"/>
  <c r="GR4" i="2"/>
  <c r="GR5" i="2"/>
  <c r="GS9" i="2" l="1"/>
  <c r="GS8" i="2"/>
  <c r="GS6" i="2"/>
  <c r="GS7" i="2"/>
  <c r="GT2" i="2"/>
  <c r="GS3" i="2"/>
  <c r="GS5" i="2"/>
  <c r="GS4" i="2"/>
  <c r="GT9" i="2" l="1"/>
  <c r="GT8" i="2"/>
  <c r="GT5" i="2"/>
  <c r="GT6" i="2"/>
  <c r="GU2" i="2"/>
  <c r="GT3" i="2"/>
  <c r="GT7" i="2"/>
  <c r="GT4" i="2"/>
  <c r="GU8" i="2" l="1"/>
  <c r="GU9" i="2"/>
  <c r="GU5" i="2"/>
  <c r="GU4" i="2"/>
  <c r="GU6" i="2"/>
  <c r="GV8" i="2" s="1"/>
  <c r="GU3" i="2"/>
  <c r="GU7" i="2"/>
  <c r="GV9" i="2" s="1"/>
  <c r="GV2" i="2"/>
  <c r="GV7" i="2" l="1"/>
  <c r="GV6" i="2"/>
  <c r="GW2" i="2"/>
  <c r="GV4" i="2"/>
  <c r="GV5" i="2"/>
  <c r="GV3" i="2"/>
  <c r="GW7" i="2" l="1"/>
  <c r="GW6" i="2"/>
  <c r="GW3" i="2"/>
  <c r="GX2" i="2"/>
  <c r="GW4" i="2"/>
  <c r="GW5" i="2"/>
  <c r="GX8" i="2" l="1"/>
  <c r="GX9" i="2"/>
  <c r="GX7" i="2"/>
  <c r="GX3" i="2"/>
  <c r="GX5" i="2"/>
  <c r="GY2" i="2"/>
  <c r="GX4" i="2"/>
  <c r="GX6" i="2"/>
  <c r="GY8" i="2" l="1"/>
  <c r="GY9" i="2"/>
  <c r="GY7" i="2"/>
  <c r="GZ2" i="2"/>
  <c r="GY4" i="2"/>
  <c r="GY6" i="2"/>
  <c r="GY5" i="2"/>
  <c r="GY3" i="2"/>
  <c r="GZ9" i="2" l="1"/>
  <c r="GZ8" i="2"/>
  <c r="GZ6" i="2"/>
  <c r="GW8" i="2" s="1"/>
  <c r="GZ5" i="2"/>
  <c r="HA2" i="2"/>
  <c r="GZ3" i="2"/>
  <c r="GZ7" i="2"/>
  <c r="GW9" i="2" s="1"/>
  <c r="GZ4" i="2"/>
  <c r="HA8" i="2" l="1"/>
  <c r="HA9" i="2"/>
  <c r="HA6" i="2"/>
  <c r="HA4" i="2"/>
  <c r="HA3" i="2"/>
  <c r="HA7" i="2"/>
  <c r="HA5" i="2"/>
  <c r="HB2" i="2"/>
  <c r="HB8" i="2" l="1"/>
  <c r="HB9" i="2"/>
  <c r="HB7" i="2"/>
  <c r="HB6" i="2"/>
  <c r="HB4" i="2"/>
  <c r="HB5" i="2"/>
  <c r="HC2" i="2"/>
  <c r="HB3" i="2"/>
  <c r="HC8" i="2" l="1"/>
  <c r="HC9" i="2"/>
  <c r="HC7" i="2"/>
  <c r="HC6" i="2"/>
  <c r="HC3" i="2"/>
  <c r="HC4" i="2"/>
  <c r="HC5" i="2"/>
  <c r="HD2" i="2"/>
  <c r="HD8" i="2" l="1"/>
  <c r="HD9" i="2"/>
  <c r="HD6" i="2"/>
  <c r="HD7" i="2"/>
  <c r="HD3" i="2"/>
  <c r="HD5" i="2"/>
  <c r="HE2" i="2"/>
  <c r="HD4" i="2"/>
  <c r="HE8" i="2" l="1"/>
  <c r="HE9" i="2"/>
  <c r="HE7" i="2"/>
  <c r="HE6" i="2"/>
  <c r="HE4" i="2"/>
  <c r="HE3" i="2"/>
  <c r="HE5" i="2"/>
  <c r="HF2" i="2"/>
  <c r="HF8" i="2" l="1"/>
  <c r="HF9" i="2"/>
  <c r="HF6" i="2"/>
  <c r="HG2" i="2"/>
  <c r="HF5" i="2"/>
  <c r="HF3" i="2"/>
  <c r="HF7" i="2"/>
  <c r="HF4" i="2"/>
  <c r="HG9" i="2" l="1"/>
  <c r="HG8" i="2"/>
  <c r="HG3" i="2"/>
  <c r="HG6" i="2"/>
  <c r="HG5" i="2"/>
  <c r="HG4" i="2"/>
  <c r="HG7" i="2"/>
  <c r="HH2" i="2"/>
  <c r="HH9" i="2" l="1"/>
  <c r="HH8" i="2"/>
  <c r="HH6" i="2"/>
  <c r="HH7" i="2"/>
  <c r="HH4" i="2"/>
  <c r="HI2" i="2"/>
  <c r="HH5" i="2"/>
  <c r="HH3" i="2"/>
  <c r="HI8" i="2" l="1"/>
  <c r="HI9" i="2"/>
  <c r="HI7" i="2"/>
  <c r="HI4" i="2"/>
  <c r="HI5" i="2"/>
  <c r="HJ2" i="2"/>
  <c r="HI6" i="2"/>
  <c r="HI3" i="2"/>
  <c r="HJ8" i="2" l="1"/>
  <c r="HJ9" i="2"/>
  <c r="HJ3" i="2"/>
  <c r="HK2" i="2"/>
  <c r="HJ6" i="2"/>
  <c r="HJ7" i="2"/>
  <c r="HJ5" i="2"/>
  <c r="HJ4" i="2"/>
  <c r="HK9" i="2" l="1"/>
  <c r="HK8" i="2"/>
  <c r="HK5" i="2"/>
  <c r="HK3" i="2"/>
  <c r="HK6" i="2"/>
  <c r="HK7" i="2"/>
  <c r="HL2" i="2"/>
  <c r="HK4" i="2"/>
  <c r="HL8" i="2" l="1"/>
  <c r="HL9" i="2"/>
  <c r="HL6" i="2"/>
  <c r="HL5" i="2"/>
  <c r="HM2" i="2"/>
  <c r="HL3" i="2"/>
  <c r="HL7" i="2"/>
  <c r="HL4" i="2"/>
  <c r="HM9" i="2" l="1"/>
  <c r="HM8" i="2"/>
  <c r="HM7" i="2"/>
  <c r="HM6" i="2"/>
  <c r="HM4" i="2"/>
  <c r="HN2" i="2"/>
  <c r="HM3" i="2"/>
  <c r="HM5" i="2"/>
  <c r="HN8" i="2" l="1"/>
  <c r="HN9" i="2"/>
  <c r="HN6" i="2"/>
  <c r="HO2" i="2"/>
  <c r="HN3" i="2"/>
  <c r="HN7" i="2"/>
  <c r="HN4" i="2"/>
  <c r="HN5" i="2"/>
  <c r="HO9" i="2" l="1"/>
  <c r="HO8" i="2"/>
  <c r="HO6" i="2"/>
  <c r="HO7" i="2"/>
  <c r="HO3" i="2"/>
  <c r="HO4" i="2"/>
  <c r="HP2" i="2"/>
  <c r="HO5" i="2"/>
  <c r="HP9" i="2" l="1"/>
  <c r="HP8" i="2"/>
  <c r="HP7" i="2"/>
  <c r="HP5" i="2"/>
  <c r="HP6" i="2"/>
  <c r="HQ2" i="2"/>
  <c r="HP3" i="2"/>
  <c r="HP4" i="2"/>
  <c r="HQ9" i="2" l="1"/>
  <c r="HQ8" i="2"/>
  <c r="HQ7" i="2"/>
  <c r="HQ6" i="2"/>
  <c r="HR2" i="2"/>
  <c r="HQ3" i="2"/>
  <c r="HQ5" i="2"/>
  <c r="HQ4" i="2"/>
  <c r="HR9" i="2" l="1"/>
  <c r="HR8" i="2"/>
  <c r="HR6" i="2"/>
  <c r="HR7" i="2"/>
  <c r="HS2" i="2"/>
  <c r="HR5" i="2"/>
  <c r="HR3" i="2"/>
  <c r="HR4" i="2"/>
  <c r="HS9" i="2" l="1"/>
  <c r="HS8" i="2"/>
  <c r="HS6" i="2"/>
  <c r="HS5" i="2"/>
  <c r="HS3" i="2"/>
  <c r="HS7" i="2"/>
  <c r="HS4" i="2"/>
  <c r="HT2" i="2"/>
  <c r="HT8" i="2" l="1"/>
  <c r="HT9" i="2"/>
  <c r="HT6" i="2"/>
  <c r="HT4" i="2"/>
  <c r="HU2" i="2"/>
  <c r="HT7" i="2"/>
  <c r="HT5" i="2"/>
  <c r="HT3" i="2"/>
  <c r="HU7" i="2" l="1"/>
  <c r="HU6" i="2"/>
  <c r="HU4" i="2"/>
  <c r="HV2" i="2"/>
  <c r="HU3" i="2"/>
  <c r="HU5" i="2"/>
  <c r="HV8" i="2" l="1"/>
  <c r="HV9" i="2"/>
  <c r="HV6" i="2"/>
  <c r="HV7" i="2"/>
  <c r="HV3" i="2"/>
  <c r="HW2" i="2"/>
  <c r="HV4" i="2"/>
  <c r="HV5" i="2"/>
  <c r="HW8" i="2" l="1"/>
  <c r="HW9" i="2"/>
  <c r="HW7" i="2"/>
  <c r="HW6" i="2"/>
  <c r="HW5" i="2"/>
  <c r="HX2" i="2"/>
  <c r="HW3" i="2"/>
  <c r="HW4" i="2"/>
  <c r="HX8" i="2" l="1"/>
  <c r="HX9" i="2"/>
  <c r="HY2" i="2"/>
  <c r="HX3" i="2"/>
  <c r="HX5" i="2"/>
  <c r="HX6" i="2"/>
  <c r="HU8" i="2" s="1"/>
  <c r="HX7" i="2"/>
  <c r="HU9" i="2" s="1"/>
  <c r="HX4" i="2"/>
  <c r="HY9" i="2" l="1"/>
  <c r="HY8" i="2"/>
  <c r="HY6" i="2"/>
  <c r="HY7" i="2"/>
  <c r="HY4" i="2"/>
  <c r="HY3" i="2"/>
  <c r="HZ2" i="2"/>
  <c r="HY5" i="2"/>
  <c r="HZ8" i="2" l="1"/>
  <c r="HZ9" i="2"/>
  <c r="IA2" i="2"/>
  <c r="HZ3" i="2"/>
  <c r="HZ5" i="2"/>
  <c r="HZ6" i="2"/>
  <c r="HZ7" i="2"/>
  <c r="HZ4" i="2"/>
  <c r="IA8" i="2" l="1"/>
  <c r="IA9" i="2"/>
  <c r="IA6" i="2"/>
  <c r="IA4" i="2"/>
  <c r="IB2" i="2"/>
  <c r="IA7" i="2"/>
  <c r="IA3" i="2"/>
  <c r="IA5" i="2"/>
  <c r="IB8" i="2" l="1"/>
  <c r="IB9" i="2"/>
  <c r="IB7" i="2"/>
  <c r="IB6" i="2"/>
  <c r="IB3" i="2"/>
  <c r="IB4" i="2"/>
  <c r="IC2" i="2"/>
  <c r="IB5" i="2"/>
  <c r="IC8" i="2" l="1"/>
  <c r="IC9" i="2"/>
  <c r="IC7" i="2"/>
  <c r="IC4" i="2"/>
  <c r="IC6" i="2"/>
  <c r="ID2" i="2"/>
  <c r="IC3" i="2"/>
  <c r="IC5" i="2"/>
  <c r="ID8" i="2" l="1"/>
  <c r="ID9" i="2"/>
  <c r="ID7" i="2"/>
  <c r="ID6" i="2"/>
  <c r="ID4" i="2"/>
  <c r="IE2" i="2"/>
  <c r="ID5" i="2"/>
  <c r="ID3" i="2"/>
  <c r="IE8" i="2" l="1"/>
  <c r="IE9" i="2"/>
  <c r="IE6" i="2"/>
  <c r="IE3" i="2"/>
  <c r="IE7" i="2"/>
  <c r="IF2" i="2"/>
  <c r="IE5" i="2"/>
  <c r="IE4" i="2"/>
  <c r="IF9" i="2" l="1"/>
  <c r="IF8" i="2"/>
  <c r="IF6" i="2"/>
  <c r="IF7" i="2"/>
  <c r="IG2" i="2"/>
  <c r="IF4" i="2"/>
  <c r="IF3" i="2"/>
  <c r="IF5" i="2"/>
  <c r="IG8" i="2" l="1"/>
  <c r="IG9" i="2"/>
  <c r="IG6" i="2"/>
  <c r="IH2" i="2"/>
  <c r="IG4" i="2"/>
  <c r="IG7" i="2"/>
  <c r="IG3" i="2"/>
  <c r="IG5" i="2"/>
  <c r="IH8" i="2" l="1"/>
  <c r="IH9" i="2"/>
  <c r="IH6" i="2"/>
  <c r="IH7" i="2"/>
  <c r="IH5" i="2"/>
  <c r="IH3" i="2"/>
  <c r="II2" i="2"/>
  <c r="IH4" i="2"/>
  <c r="II8" i="2" l="1"/>
  <c r="II9" i="2"/>
  <c r="II7" i="2"/>
  <c r="II4" i="2"/>
  <c r="II5" i="2"/>
  <c r="II6" i="2"/>
  <c r="II3" i="2"/>
  <c r="IJ2" i="2"/>
  <c r="IJ8" i="2" l="1"/>
  <c r="IJ9" i="2"/>
  <c r="IJ7" i="2"/>
  <c r="IJ6" i="2"/>
  <c r="IJ4" i="2"/>
  <c r="IJ3" i="2"/>
  <c r="IK2" i="2"/>
  <c r="IJ5" i="2"/>
  <c r="IK8" i="2" l="1"/>
  <c r="IK9" i="2"/>
  <c r="IK6" i="2"/>
  <c r="IK7" i="2"/>
  <c r="IK3" i="2"/>
  <c r="IL2" i="2"/>
  <c r="IK4" i="2"/>
  <c r="IK5" i="2"/>
  <c r="IL9" i="2" l="1"/>
  <c r="IL8" i="2"/>
  <c r="IL6" i="2"/>
  <c r="IL7" i="2"/>
  <c r="IL5" i="2"/>
  <c r="IL3" i="2"/>
  <c r="IL4" i="2"/>
  <c r="IM2" i="2"/>
  <c r="IM8" i="2" l="1"/>
  <c r="IM9" i="2"/>
  <c r="IM7" i="2"/>
  <c r="IM5" i="2"/>
  <c r="IM4" i="2"/>
  <c r="IM6" i="2"/>
  <c r="IN2" i="2"/>
  <c r="IM3" i="2"/>
  <c r="IN8" i="2" l="1"/>
  <c r="IN9" i="2"/>
  <c r="IN7" i="2"/>
  <c r="IN4" i="2"/>
  <c r="IN6" i="2"/>
  <c r="IN3" i="2"/>
  <c r="IO2" i="2"/>
  <c r="IN5" i="2"/>
  <c r="IO9" i="2" l="1"/>
  <c r="IO8" i="2"/>
  <c r="IO6" i="2"/>
  <c r="IO7" i="2"/>
  <c r="IO3" i="2"/>
  <c r="IO5" i="2"/>
  <c r="IO4" i="2"/>
  <c r="IP2" i="2"/>
  <c r="IP9" i="2" l="1"/>
  <c r="IP8" i="2"/>
  <c r="IP6" i="2"/>
  <c r="IP5" i="2"/>
  <c r="IP7" i="2"/>
  <c r="IQ2" i="2"/>
  <c r="IP4" i="2"/>
  <c r="IP3" i="2"/>
  <c r="IQ9" i="2" l="1"/>
  <c r="IQ8" i="2"/>
  <c r="IQ6" i="2"/>
  <c r="IQ7" i="2"/>
  <c r="IQ5" i="2"/>
  <c r="IQ4" i="2"/>
  <c r="IR2" i="2"/>
  <c r="IQ3" i="2"/>
  <c r="IR9" i="2" l="1"/>
  <c r="IR8" i="2"/>
  <c r="IR6" i="2"/>
  <c r="IR7" i="2"/>
  <c r="IS2" i="2"/>
  <c r="IR5" i="2"/>
  <c r="IR4" i="2"/>
  <c r="IR3" i="2"/>
  <c r="IS8" i="2" l="1"/>
  <c r="IS9" i="2"/>
  <c r="IS6" i="2"/>
  <c r="IS7" i="2"/>
  <c r="IS5" i="2"/>
  <c r="IS3" i="2"/>
  <c r="IT2" i="2"/>
  <c r="IS4" i="2"/>
  <c r="IT8" i="2" l="1"/>
  <c r="IT9" i="2"/>
  <c r="IT5" i="2"/>
  <c r="IT6" i="2"/>
  <c r="IT4" i="2"/>
  <c r="IT3" i="2"/>
  <c r="IT7" i="2"/>
  <c r="IU2" i="2"/>
  <c r="IU8" i="2" l="1"/>
  <c r="IU9" i="2"/>
  <c r="IU6" i="2"/>
  <c r="IU4" i="2"/>
  <c r="IU7" i="2"/>
  <c r="IV2" i="2"/>
  <c r="IU5" i="2"/>
  <c r="IU3" i="2"/>
  <c r="IV8" i="2" l="1"/>
  <c r="IV9" i="2"/>
  <c r="IV7" i="2"/>
  <c r="IV3" i="2"/>
  <c r="IV5" i="2"/>
  <c r="IV4" i="2"/>
  <c r="IV6" i="2"/>
  <c r="IW2" i="2"/>
  <c r="IW8" i="2" l="1"/>
  <c r="IW9" i="2"/>
  <c r="IW7" i="2"/>
  <c r="IW4" i="2"/>
  <c r="IW5" i="2"/>
  <c r="IX2" i="2"/>
  <c r="IW6" i="2"/>
  <c r="IW3" i="2"/>
  <c r="IX8" i="2" l="1"/>
  <c r="IX9" i="2"/>
  <c r="IX7" i="2"/>
  <c r="IX6" i="2"/>
  <c r="IX5" i="2"/>
  <c r="IY2" i="2"/>
  <c r="IX4" i="2"/>
  <c r="IX3" i="2"/>
  <c r="IY8" i="2" l="1"/>
  <c r="IY9" i="2"/>
  <c r="IZ2" i="2"/>
  <c r="IY5" i="2"/>
  <c r="IY6" i="2"/>
  <c r="IY7" i="2"/>
  <c r="IY4" i="2"/>
  <c r="IY3" i="2"/>
  <c r="IZ8" i="2" l="1"/>
  <c r="IZ9" i="2"/>
  <c r="IZ6" i="2"/>
  <c r="IZ7" i="2"/>
  <c r="JA2" i="2"/>
  <c r="IZ4" i="2"/>
  <c r="IZ3" i="2"/>
  <c r="IZ5" i="2"/>
  <c r="JA8" i="2" l="1"/>
  <c r="JA9" i="2"/>
  <c r="JA6" i="2"/>
  <c r="JA7" i="2"/>
  <c r="JB2" i="2"/>
  <c r="JA4" i="2"/>
  <c r="JA5" i="2"/>
  <c r="JA3" i="2"/>
  <c r="JB8" i="2" l="1"/>
  <c r="JB9" i="2"/>
  <c r="JB7" i="2"/>
  <c r="JC2" i="2"/>
  <c r="JB3" i="2"/>
  <c r="JB6" i="2"/>
  <c r="JB4" i="2"/>
  <c r="JB5" i="2"/>
  <c r="JC8" i="2" l="1"/>
  <c r="JC9" i="2"/>
  <c r="JC6" i="2"/>
  <c r="JD2" i="2"/>
  <c r="JC5" i="2"/>
  <c r="JC7" i="2"/>
  <c r="JC3" i="2"/>
  <c r="JC4" i="2"/>
  <c r="JD8" i="2" l="1"/>
  <c r="JD9" i="2"/>
  <c r="JE2" i="2"/>
  <c r="JD6" i="2"/>
  <c r="JD7" i="2"/>
  <c r="JD4" i="2"/>
  <c r="JD3" i="2"/>
  <c r="JD5" i="2"/>
  <c r="JE8" i="2" l="1"/>
  <c r="JE9" i="2"/>
  <c r="JE7" i="2"/>
  <c r="JE6" i="2"/>
  <c r="JE3" i="2"/>
  <c r="JE4" i="2"/>
  <c r="JE5" i="2"/>
  <c r="JF2" i="2"/>
  <c r="JF8" i="2" l="1"/>
  <c r="JF9" i="2"/>
  <c r="JF3" i="2"/>
  <c r="JF4" i="2"/>
  <c r="JF7" i="2"/>
  <c r="JF6" i="2"/>
  <c r="JF5" i="2"/>
  <c r="JG2" i="2"/>
  <c r="JG9" i="2" l="1"/>
  <c r="JG8" i="2"/>
  <c r="JG4" i="2"/>
  <c r="JG6" i="2"/>
  <c r="JG7" i="2"/>
  <c r="JH2" i="2"/>
  <c r="JG5" i="2"/>
  <c r="JG3" i="2"/>
  <c r="JH8" i="2" l="1"/>
  <c r="JH9" i="2"/>
  <c r="JH7" i="2"/>
  <c r="JH3" i="2"/>
  <c r="JH5" i="2"/>
  <c r="JI2" i="2"/>
  <c r="JH4" i="2"/>
  <c r="JH6" i="2"/>
  <c r="JI8" i="2" l="1"/>
  <c r="JI9" i="2"/>
  <c r="JI7" i="2"/>
  <c r="JI6" i="2"/>
  <c r="JI3" i="2"/>
  <c r="JJ2" i="2"/>
  <c r="JI4" i="2"/>
  <c r="JI5" i="2"/>
  <c r="JJ9" i="2" l="1"/>
  <c r="JJ8" i="2"/>
  <c r="JJ7" i="2"/>
  <c r="JJ6" i="2"/>
  <c r="JJ3" i="2"/>
  <c r="JJ5" i="2"/>
  <c r="JJ4" i="2"/>
  <c r="JK2" i="2"/>
  <c r="JK8" i="2" l="1"/>
  <c r="JK9" i="2"/>
  <c r="JK6" i="2"/>
  <c r="JK5" i="2"/>
  <c r="JK7" i="2"/>
  <c r="JL2" i="2"/>
  <c r="JK3" i="2"/>
  <c r="JK4" i="2"/>
  <c r="JL9" i="2" l="1"/>
  <c r="JL8" i="2"/>
  <c r="JL6" i="2"/>
  <c r="JL7" i="2"/>
  <c r="JM2" i="2"/>
  <c r="JL5" i="2"/>
  <c r="JL4" i="2"/>
  <c r="JL3" i="2"/>
  <c r="JM9" i="2" l="1"/>
  <c r="JM8" i="2"/>
  <c r="JM7" i="2"/>
  <c r="JM6" i="2"/>
  <c r="JN2" i="2"/>
  <c r="JM4" i="2"/>
  <c r="JM5" i="2"/>
  <c r="JM3" i="2"/>
  <c r="JN9" i="2" l="1"/>
  <c r="JN8" i="2"/>
  <c r="JN6" i="2"/>
  <c r="JO2" i="2"/>
  <c r="JN4" i="2"/>
  <c r="JN5" i="2"/>
  <c r="JN7" i="2"/>
  <c r="JN3" i="2"/>
  <c r="JO9" i="2" l="1"/>
  <c r="JO8" i="2"/>
  <c r="JO6" i="2"/>
  <c r="JO7" i="2"/>
  <c r="JO4" i="2"/>
  <c r="JO3" i="2"/>
  <c r="JO5" i="2"/>
  <c r="JP2" i="2"/>
  <c r="JP9" i="2" l="1"/>
  <c r="JP8" i="2"/>
  <c r="JP6" i="2"/>
  <c r="JP5" i="2"/>
  <c r="JP4" i="2"/>
  <c r="JP3" i="2"/>
  <c r="JP7" i="2"/>
  <c r="JQ2" i="2"/>
  <c r="JQ8" i="2" l="1"/>
  <c r="JQ9" i="2"/>
  <c r="JQ7" i="2"/>
  <c r="JR2" i="2"/>
  <c r="JQ3" i="2"/>
  <c r="JQ6" i="2"/>
  <c r="JQ5" i="2"/>
  <c r="JQ4" i="2"/>
  <c r="JR8" i="2" l="1"/>
  <c r="JR9" i="2"/>
  <c r="JR6" i="2"/>
  <c r="JR4" i="2"/>
  <c r="JR7" i="2"/>
  <c r="JS2" i="2"/>
  <c r="JR3" i="2"/>
  <c r="JR5" i="2"/>
  <c r="JS8" i="2" l="1"/>
  <c r="JS9" i="2"/>
  <c r="JS7" i="2"/>
  <c r="JS5" i="2"/>
  <c r="JT2" i="2"/>
  <c r="JS6" i="2"/>
  <c r="JS3" i="2"/>
  <c r="JS4" i="2"/>
  <c r="JT8" i="2" l="1"/>
  <c r="JT9" i="2"/>
  <c r="JT5" i="2"/>
  <c r="JT6" i="2"/>
  <c r="JT7" i="2"/>
  <c r="JT4" i="2"/>
  <c r="JT3" i="2"/>
  <c r="JU2" i="2"/>
  <c r="JU8" i="2" l="1"/>
  <c r="JU9" i="2"/>
  <c r="JU5" i="2"/>
  <c r="JU4" i="2"/>
  <c r="JU3" i="2"/>
  <c r="JU7" i="2"/>
  <c r="JU6" i="2"/>
  <c r="JV2" i="2"/>
  <c r="JV8" i="2" l="1"/>
  <c r="JV9" i="2"/>
  <c r="JV6" i="2"/>
  <c r="JV3" i="2"/>
  <c r="JV4" i="2"/>
  <c r="JV5" i="2"/>
  <c r="JW2" i="2"/>
  <c r="JV7" i="2"/>
  <c r="JW8" i="2" l="1"/>
  <c r="JW9" i="2"/>
  <c r="JW7" i="2"/>
  <c r="JW6" i="2"/>
  <c r="JW4" i="2"/>
  <c r="JW3" i="2"/>
  <c r="JX2" i="2"/>
  <c r="JW5" i="2"/>
  <c r="JX8" i="2" l="1"/>
  <c r="JX9" i="2"/>
  <c r="JX7" i="2"/>
  <c r="JX6" i="2"/>
  <c r="JX5" i="2"/>
  <c r="JX4" i="2"/>
  <c r="JX3" i="2"/>
  <c r="JY2" i="2"/>
  <c r="JY8" i="2" l="1"/>
  <c r="JY9" i="2"/>
  <c r="JY7" i="2"/>
  <c r="JY6" i="2"/>
  <c r="JZ2" i="2"/>
  <c r="JY3" i="2"/>
  <c r="JY5" i="2"/>
  <c r="JY4" i="2"/>
  <c r="JZ8" i="2" l="1"/>
  <c r="JZ9" i="2"/>
  <c r="JZ6" i="2"/>
  <c r="JZ7" i="2"/>
  <c r="KA2" i="2"/>
  <c r="JZ3" i="2"/>
  <c r="JZ5" i="2"/>
  <c r="JZ4" i="2"/>
  <c r="KA9" i="2" l="1"/>
  <c r="KA8" i="2"/>
  <c r="KA7" i="2"/>
  <c r="KB2" i="2"/>
  <c r="KA3" i="2"/>
  <c r="KA6" i="2"/>
  <c r="KA5" i="2"/>
  <c r="KA4" i="2"/>
  <c r="KB9" i="2" l="1"/>
  <c r="KB8" i="2"/>
  <c r="KB6" i="2"/>
  <c r="KB7" i="2"/>
  <c r="KB4" i="2"/>
  <c r="KC2" i="2"/>
  <c r="KB3" i="2"/>
  <c r="KB5" i="2"/>
  <c r="KC9" i="2" l="1"/>
  <c r="KC8" i="2"/>
  <c r="KC6" i="2"/>
  <c r="KC4" i="2"/>
  <c r="KC5" i="2"/>
  <c r="KC7" i="2"/>
  <c r="KD2" i="2"/>
  <c r="KC3" i="2"/>
  <c r="KD8" i="2" l="1"/>
  <c r="KD9" i="2"/>
  <c r="KD7" i="2"/>
  <c r="KD6" i="2"/>
  <c r="KD5" i="2"/>
  <c r="KE2" i="2"/>
  <c r="KD4" i="2"/>
  <c r="KD3" i="2"/>
  <c r="KE9" i="2" l="1"/>
  <c r="KE8" i="2"/>
  <c r="KE7" i="2"/>
  <c r="KE5" i="2"/>
  <c r="KE6" i="2"/>
  <c r="KF2" i="2"/>
  <c r="KE3" i="2"/>
  <c r="KE4" i="2"/>
  <c r="KF9" i="2" l="1"/>
  <c r="KF8" i="2"/>
  <c r="KF7" i="2"/>
  <c r="KF6" i="2"/>
  <c r="KF4" i="2"/>
  <c r="KF3" i="2"/>
  <c r="KF5" i="2"/>
  <c r="KG2" i="2"/>
  <c r="KG9" i="2" l="1"/>
  <c r="KG8" i="2"/>
  <c r="KG6" i="2"/>
  <c r="KG7" i="2"/>
  <c r="KG4" i="2"/>
  <c r="KG3" i="2"/>
  <c r="KG5" i="2"/>
  <c r="KH2" i="2"/>
  <c r="KH9" i="2" l="1"/>
  <c r="KH8" i="2"/>
  <c r="KH6" i="2"/>
  <c r="KH7" i="2"/>
  <c r="KH5" i="2"/>
  <c r="KH4" i="2"/>
  <c r="KI2" i="2"/>
  <c r="KI8" i="2" s="1"/>
  <c r="KH3" i="2"/>
  <c r="KI9" i="2" l="1"/>
  <c r="KI6" i="2"/>
  <c r="KI7" i="2"/>
  <c r="KJ2" i="2"/>
  <c r="KJ8" i="2" s="1"/>
  <c r="KI3" i="2"/>
  <c r="KI5" i="2"/>
  <c r="KI4" i="2"/>
  <c r="KJ9" i="2" l="1"/>
  <c r="KJ5" i="2"/>
  <c r="KJ4" i="2"/>
  <c r="KJ7" i="2"/>
  <c r="KJ6" i="2"/>
  <c r="KK2" i="2"/>
  <c r="KK8" i="2" s="1"/>
  <c r="KJ3" i="2"/>
  <c r="KK9" i="2" l="1"/>
  <c r="KK7" i="2"/>
  <c r="KL2" i="2"/>
  <c r="KL8" i="2" s="1"/>
  <c r="KK6" i="2"/>
  <c r="KK4" i="2"/>
  <c r="KK5" i="2"/>
  <c r="KK3" i="2"/>
  <c r="KL9" i="2" l="1"/>
  <c r="KM2" i="2"/>
  <c r="KM8" i="2" s="1"/>
  <c r="KL7" i="2"/>
  <c r="KL6" i="2"/>
  <c r="KL3" i="2"/>
  <c r="KL5" i="2"/>
  <c r="KL4" i="2"/>
  <c r="KM9" i="2" l="1"/>
  <c r="KM4" i="2"/>
  <c r="KN2" i="2"/>
  <c r="KN8" i="2" s="1"/>
  <c r="KM7" i="2"/>
  <c r="KM6" i="2"/>
  <c r="KM5" i="2"/>
  <c r="KM3" i="2"/>
  <c r="KN9" i="2" l="1"/>
  <c r="KN7" i="2"/>
  <c r="KN6" i="2"/>
  <c r="KO2" i="2"/>
  <c r="KO8" i="2" s="1"/>
  <c r="KN5" i="2"/>
  <c r="KN4" i="2"/>
  <c r="KN3" i="2"/>
  <c r="KO9" i="2" l="1"/>
  <c r="KO6" i="2"/>
  <c r="KO3" i="2"/>
  <c r="KO4" i="2"/>
  <c r="KO7" i="2"/>
  <c r="KO5" i="2"/>
  <c r="KP2" i="2"/>
  <c r="KP8" i="2" s="1"/>
  <c r="KP9" i="2" l="1"/>
  <c r="KP4" i="2"/>
  <c r="KP7" i="2"/>
  <c r="KP6" i="2"/>
  <c r="KP3" i="2"/>
  <c r="KP5" i="2"/>
  <c r="KQ2" i="2"/>
  <c r="KQ8" i="2" s="1"/>
  <c r="KQ9" i="2" l="1"/>
  <c r="KQ3" i="2"/>
  <c r="KQ7" i="2"/>
  <c r="KQ6" i="2"/>
  <c r="KR2" i="2"/>
  <c r="KR8" i="2" s="1"/>
  <c r="KQ5" i="2"/>
  <c r="KQ4" i="2"/>
  <c r="KR9" i="2" l="1"/>
  <c r="KR7" i="2"/>
  <c r="KR6" i="2"/>
  <c r="KS2" i="2"/>
  <c r="KS8" i="2" s="1"/>
  <c r="KR4" i="2"/>
  <c r="KR5" i="2"/>
  <c r="KR3" i="2"/>
  <c r="KS9" i="2" l="1"/>
  <c r="KS7" i="2"/>
  <c r="KS3" i="2"/>
  <c r="KS4" i="2"/>
  <c r="KS6" i="2"/>
  <c r="KS5" i="2"/>
  <c r="KT2" i="2"/>
  <c r="KT8" i="2" s="1"/>
  <c r="KT9" i="2" l="1"/>
  <c r="KT6" i="2"/>
  <c r="KT4" i="2"/>
  <c r="KU2" i="2"/>
  <c r="KU8" i="2" s="1"/>
  <c r="KT7" i="2"/>
  <c r="KT5" i="2"/>
  <c r="KT3" i="2"/>
  <c r="KU9" i="2" l="1"/>
  <c r="KU6" i="2"/>
  <c r="KU5" i="2"/>
  <c r="KU4" i="2"/>
  <c r="KV2" i="2"/>
  <c r="KV8" i="2" s="1"/>
  <c r="KU3" i="2"/>
  <c r="KU7" i="2"/>
  <c r="KV9" i="2" l="1"/>
  <c r="KV3" i="2"/>
  <c r="KV7" i="2"/>
  <c r="KW2" i="2"/>
  <c r="KV5" i="2"/>
  <c r="KV6" i="2"/>
  <c r="KV4" i="2"/>
  <c r="KW8" i="2" l="1"/>
  <c r="KW9" i="2"/>
  <c r="KW6" i="2"/>
  <c r="KX2" i="2"/>
  <c r="KW3" i="2"/>
  <c r="KW5" i="2"/>
  <c r="KW4" i="2"/>
  <c r="KW7" i="2"/>
  <c r="KX8" i="2" l="1"/>
  <c r="KX9" i="2"/>
  <c r="KX7" i="2"/>
  <c r="KY2" i="2"/>
  <c r="KX4" i="2"/>
  <c r="KX5" i="2"/>
  <c r="KX6" i="2"/>
  <c r="KX3" i="2"/>
  <c r="KY8" i="2" l="1"/>
  <c r="KY9" i="2"/>
  <c r="KY7" i="2"/>
  <c r="KY6" i="2"/>
  <c r="KY4" i="2"/>
  <c r="KY5" i="2"/>
  <c r="KY3" i="2"/>
  <c r="KZ2" i="2"/>
  <c r="KZ8" i="2" l="1"/>
  <c r="KZ9" i="2"/>
  <c r="KZ6" i="2"/>
  <c r="KZ7" i="2"/>
  <c r="LA2" i="2"/>
  <c r="KZ3" i="2"/>
  <c r="KZ5" i="2"/>
  <c r="KZ4" i="2"/>
  <c r="LA8" i="2" l="1"/>
  <c r="LA9" i="2"/>
  <c r="LA6" i="2"/>
  <c r="LA7" i="2"/>
  <c r="LB2" i="2"/>
  <c r="LA4" i="2"/>
  <c r="LA5" i="2"/>
  <c r="LA3" i="2"/>
  <c r="LB8" i="2" l="1"/>
  <c r="LB9" i="2"/>
  <c r="LB6" i="2"/>
  <c r="LB7" i="2"/>
  <c r="LB3" i="2"/>
  <c r="LB4" i="2"/>
  <c r="LC2" i="2"/>
  <c r="LB5" i="2"/>
  <c r="LC9" i="2" l="1"/>
  <c r="LC8" i="2"/>
  <c r="LD2" i="2"/>
  <c r="LC4" i="2"/>
  <c r="LC7" i="2"/>
  <c r="LD9" i="2" s="1"/>
  <c r="LC6" i="2"/>
  <c r="LD8" i="2" s="1"/>
  <c r="LC3" i="2"/>
  <c r="LC5" i="2"/>
  <c r="LD6" i="2" l="1"/>
  <c r="LD7" i="2"/>
  <c r="LE2" i="2"/>
  <c r="LD5" i="2"/>
  <c r="LD3" i="2"/>
  <c r="LD4" i="2"/>
  <c r="LE8" i="2" l="1"/>
  <c r="LE9" i="2"/>
  <c r="LE6" i="2"/>
  <c r="LE7" i="2"/>
  <c r="LE5" i="2"/>
  <c r="LF2" i="2"/>
  <c r="LE3" i="2"/>
  <c r="LE4" i="2"/>
  <c r="LF9" i="2" l="1"/>
  <c r="LF8" i="2"/>
  <c r="LG2" i="2"/>
  <c r="LF6" i="2"/>
  <c r="LF7" i="2"/>
  <c r="LF4" i="2"/>
  <c r="LF5" i="2"/>
  <c r="LF3" i="2"/>
  <c r="LG9" i="2" l="1"/>
  <c r="LG8" i="2"/>
  <c r="LG7" i="2"/>
  <c r="LG6" i="2"/>
  <c r="LG4" i="2"/>
  <c r="LG3" i="2"/>
  <c r="LG5" i="2"/>
  <c r="LH2" i="2"/>
  <c r="LH8" i="2" l="1"/>
  <c r="LH9" i="2"/>
  <c r="LH6" i="2"/>
  <c r="LH7" i="2"/>
  <c r="LH4" i="2"/>
  <c r="LI2" i="2"/>
  <c r="LH3" i="2"/>
  <c r="LH5" i="2"/>
  <c r="LI9" i="2" l="1"/>
  <c r="LI8" i="2"/>
  <c r="LI6" i="2"/>
  <c r="LI7" i="2"/>
  <c r="LJ2" i="2"/>
  <c r="LI5" i="2"/>
  <c r="LI3" i="2"/>
  <c r="LI4" i="2"/>
  <c r="LJ9" i="2" l="1"/>
  <c r="LJ8" i="2"/>
  <c r="LJ7" i="2"/>
  <c r="LJ5" i="2"/>
  <c r="LJ6" i="2"/>
  <c r="LK2" i="2"/>
  <c r="LJ4" i="2"/>
  <c r="LJ3" i="2"/>
  <c r="LK9" i="2" l="1"/>
  <c r="LK8" i="2"/>
  <c r="LK6" i="2"/>
  <c r="LK4" i="2"/>
  <c r="LK7" i="2"/>
  <c r="LK5" i="2"/>
  <c r="LL2" i="2"/>
  <c r="LK3" i="2"/>
  <c r="LL9" i="2" l="1"/>
  <c r="LL8" i="2"/>
  <c r="LL6" i="2"/>
  <c r="LL7" i="2"/>
  <c r="LL3" i="2"/>
  <c r="LL5" i="2"/>
  <c r="LL4" i="2"/>
  <c r="LM2" i="2"/>
  <c r="LM9" i="2" l="1"/>
  <c r="LM8" i="2"/>
  <c r="LN2" i="2"/>
  <c r="LM6" i="2"/>
  <c r="LM7" i="2"/>
  <c r="LM4" i="2"/>
  <c r="LM3" i="2"/>
  <c r="LM5" i="2"/>
  <c r="LN8" i="2" l="1"/>
  <c r="LN9" i="2"/>
  <c r="LN6" i="2"/>
  <c r="LN7" i="2"/>
  <c r="LN3" i="2"/>
  <c r="LN5" i="2"/>
  <c r="LO2" i="2"/>
  <c r="LN4" i="2"/>
  <c r="LO8" i="2" l="1"/>
  <c r="LO9" i="2"/>
  <c r="LO3" i="2"/>
  <c r="LO7" i="2"/>
  <c r="LO6" i="2"/>
  <c r="LO4" i="2"/>
  <c r="LO5" i="2"/>
  <c r="LP2" i="2"/>
  <c r="LP8" i="2" l="1"/>
  <c r="LP9" i="2"/>
  <c r="LQ2" i="2"/>
  <c r="LP7" i="2"/>
  <c r="LP6" i="2"/>
  <c r="LP5" i="2"/>
  <c r="LP3" i="2"/>
  <c r="LP4" i="2"/>
  <c r="LQ8" i="2" l="1"/>
  <c r="LQ9" i="2"/>
  <c r="LQ6" i="2"/>
  <c r="LQ7" i="2"/>
  <c r="LQ3" i="2"/>
  <c r="LQ5" i="2"/>
  <c r="LQ4" i="2"/>
  <c r="LR2" i="2"/>
  <c r="LR9" i="2" l="1"/>
  <c r="LR8" i="2"/>
  <c r="LS2" i="2"/>
  <c r="LR7" i="2"/>
  <c r="LR4" i="2"/>
  <c r="LR6" i="2"/>
  <c r="LR5" i="2"/>
  <c r="LR3" i="2"/>
  <c r="LS8" i="2" l="1"/>
  <c r="LS9" i="2"/>
  <c r="LS6" i="2"/>
  <c r="LS5" i="2"/>
  <c r="LT2" i="2"/>
  <c r="LS4" i="2"/>
  <c r="LS7" i="2"/>
  <c r="LS3" i="2"/>
  <c r="LT8" i="2" l="1"/>
  <c r="LT9" i="2"/>
  <c r="LT6" i="2"/>
  <c r="LT4" i="2"/>
  <c r="LT5" i="2"/>
  <c r="LT7" i="2"/>
  <c r="LU2" i="2"/>
  <c r="LT3" i="2"/>
  <c r="LU8" i="2" l="1"/>
  <c r="LU9" i="2"/>
  <c r="LU4" i="2"/>
  <c r="LU7" i="2"/>
  <c r="LU6" i="2"/>
  <c r="LV2" i="2"/>
  <c r="LU3" i="2"/>
  <c r="LU5" i="2"/>
  <c r="LV8" i="2" l="1"/>
  <c r="LV9" i="2"/>
  <c r="LV7" i="2"/>
  <c r="LV6" i="2"/>
  <c r="LV5" i="2"/>
  <c r="LV3" i="2"/>
  <c r="LV4" i="2"/>
  <c r="LW2" i="2"/>
  <c r="LW8" i="2" l="1"/>
  <c r="LW9" i="2"/>
  <c r="LW3" i="2"/>
  <c r="LW4" i="2"/>
  <c r="LW7" i="2"/>
  <c r="LW6" i="2"/>
  <c r="LW5" i="2"/>
  <c r="LX2" i="2"/>
  <c r="LX8" i="2" l="1"/>
  <c r="LX9" i="2"/>
  <c r="LX3" i="2"/>
  <c r="LX7" i="2"/>
  <c r="LX6" i="2"/>
  <c r="LX5" i="2"/>
  <c r="LY2" i="2"/>
  <c r="LX4" i="2"/>
  <c r="LY8" i="2" l="1"/>
  <c r="LY9" i="2"/>
  <c r="LY3" i="2"/>
  <c r="LY6" i="2"/>
  <c r="LY7" i="2"/>
  <c r="LY4" i="2"/>
  <c r="LY5" i="2"/>
  <c r="LZ2" i="2"/>
  <c r="LZ9" i="2" l="1"/>
  <c r="LZ8" i="2"/>
  <c r="LZ5" i="2"/>
  <c r="LZ7" i="2"/>
  <c r="LZ6" i="2"/>
  <c r="MA2" i="2"/>
  <c r="LZ3" i="2"/>
  <c r="LZ4" i="2"/>
  <c r="MA8" i="2" l="1"/>
  <c r="MA9" i="2"/>
  <c r="MA5" i="2"/>
  <c r="MB2" i="2"/>
  <c r="MA7" i="2"/>
  <c r="MA3" i="2"/>
  <c r="MA6" i="2"/>
  <c r="MA4" i="2"/>
  <c r="MB8" i="2" l="1"/>
  <c r="MB9" i="2"/>
  <c r="MB5" i="2"/>
  <c r="MC2" i="2"/>
  <c r="MB6" i="2"/>
  <c r="MB7" i="2"/>
  <c r="MB4" i="2"/>
  <c r="MB3" i="2"/>
  <c r="MC8" i="2" l="1"/>
  <c r="MC9" i="2"/>
  <c r="MD2" i="2"/>
  <c r="MC6" i="2"/>
  <c r="MC7" i="2"/>
  <c r="MC5" i="2"/>
  <c r="MC4" i="2"/>
  <c r="MC3" i="2"/>
  <c r="MD9" i="2" l="1"/>
  <c r="MD8" i="2"/>
  <c r="MD6" i="2"/>
  <c r="MD7" i="2"/>
  <c r="MD3" i="2"/>
  <c r="MD4" i="2"/>
  <c r="MD5" i="2"/>
  <c r="ME2" i="2"/>
  <c r="ME9" i="2" l="1"/>
  <c r="ME8" i="2"/>
  <c r="ME7" i="2"/>
  <c r="ME3" i="2"/>
  <c r="ME6" i="2"/>
  <c r="ME4" i="2"/>
  <c r="MF2" i="2"/>
  <c r="ME5" i="2"/>
  <c r="MF8" i="2" l="1"/>
  <c r="MF9" i="2"/>
  <c r="MF6" i="2"/>
  <c r="MG2" i="2"/>
  <c r="MF7" i="2"/>
  <c r="MF4" i="2"/>
  <c r="MF3" i="2"/>
  <c r="MF5" i="2"/>
  <c r="MG9" i="2" l="1"/>
  <c r="MG8" i="2"/>
  <c r="MG6" i="2"/>
  <c r="MG5" i="2"/>
  <c r="MG7" i="2"/>
  <c r="MH2" i="2"/>
  <c r="MG4" i="2"/>
  <c r="MG3" i="2"/>
  <c r="MH9" i="2" l="1"/>
  <c r="MH8" i="2"/>
  <c r="MH6" i="2"/>
  <c r="MH7" i="2"/>
  <c r="MI2" i="2"/>
  <c r="MH3" i="2"/>
  <c r="MH4" i="2"/>
  <c r="MH5" i="2"/>
  <c r="MI9" i="2" l="1"/>
  <c r="MI8" i="2"/>
  <c r="MI5" i="2"/>
  <c r="MI3" i="2"/>
  <c r="MI7" i="2"/>
  <c r="MI4" i="2"/>
  <c r="MI6" i="2"/>
  <c r="MJ2" i="2"/>
  <c r="MJ9" i="2" l="1"/>
  <c r="MJ8" i="2"/>
  <c r="MJ7" i="2"/>
  <c r="MJ3" i="2"/>
  <c r="MJ6" i="2"/>
  <c r="MJ5" i="2"/>
  <c r="MJ4" i="2"/>
  <c r="MK2" i="2"/>
  <c r="MK8" i="2" l="1"/>
  <c r="MK9" i="2"/>
  <c r="MK6" i="2"/>
  <c r="MK3" i="2"/>
  <c r="MK5" i="2"/>
  <c r="MK7" i="2"/>
  <c r="ML2" i="2"/>
  <c r="MK4" i="2"/>
  <c r="ML8" i="2" l="1"/>
  <c r="ML9" i="2"/>
  <c r="ML7" i="2"/>
  <c r="ML3" i="2"/>
  <c r="ML6" i="2"/>
  <c r="ML5" i="2"/>
  <c r="MM2" i="2"/>
  <c r="ML4" i="2"/>
  <c r="MM8" i="2" l="1"/>
  <c r="MM9" i="2"/>
  <c r="MM7" i="2"/>
  <c r="MN2" i="2"/>
  <c r="MM5" i="2"/>
  <c r="MM6" i="2"/>
  <c r="MM3" i="2"/>
  <c r="MM4" i="2"/>
  <c r="MN8" i="2" l="1"/>
  <c r="MN9" i="2"/>
  <c r="MN6" i="2"/>
  <c r="MN7" i="2"/>
  <c r="MN4" i="2"/>
  <c r="MN5" i="2"/>
  <c r="MN3" i="2"/>
  <c r="MO2" i="2"/>
  <c r="MO8" i="2" l="1"/>
  <c r="MO9" i="2"/>
  <c r="MO5" i="2"/>
  <c r="MP2" i="2"/>
  <c r="MO4" i="2"/>
  <c r="MO6" i="2"/>
  <c r="MO3" i="2"/>
  <c r="MO7" i="2"/>
  <c r="MP8" i="2" l="1"/>
  <c r="MP9" i="2"/>
  <c r="MP7" i="2"/>
  <c r="MQ2" i="2"/>
  <c r="MP6" i="2"/>
  <c r="MP5" i="2"/>
  <c r="MP3" i="2"/>
  <c r="MP4" i="2"/>
  <c r="MQ8" i="2" l="1"/>
  <c r="MQ9" i="2"/>
  <c r="MQ3" i="2"/>
  <c r="MQ7" i="2"/>
  <c r="MQ6" i="2"/>
  <c r="MR2" i="2"/>
  <c r="MQ5" i="2"/>
  <c r="MQ4" i="2"/>
  <c r="MR8" i="2" l="1"/>
  <c r="MR9" i="2"/>
  <c r="MR6" i="2"/>
  <c r="MR7" i="2"/>
  <c r="MR4" i="2"/>
  <c r="MS2" i="2"/>
  <c r="MR3" i="2"/>
  <c r="MR5" i="2"/>
  <c r="MS8" i="2" l="1"/>
  <c r="MS9" i="2"/>
  <c r="MS6" i="2"/>
  <c r="MT2" i="2"/>
  <c r="MS5" i="2"/>
  <c r="MS4" i="2"/>
  <c r="MS3" i="2"/>
  <c r="MS7" i="2"/>
  <c r="MT8" i="2" l="1"/>
  <c r="MT9" i="2"/>
  <c r="MT6" i="2"/>
  <c r="MT5" i="2"/>
  <c r="MT7" i="2"/>
  <c r="MU2" i="2"/>
  <c r="MT4" i="2"/>
  <c r="MT3" i="2"/>
  <c r="MU8" i="2" l="1"/>
  <c r="MU9" i="2"/>
  <c r="MU6" i="2"/>
  <c r="MU7" i="2"/>
  <c r="MV2" i="2"/>
  <c r="MU5" i="2"/>
  <c r="MU3" i="2"/>
  <c r="MU4" i="2"/>
  <c r="MV8" i="2" l="1"/>
  <c r="MV9" i="2"/>
  <c r="MV6" i="2"/>
  <c r="MV5" i="2"/>
  <c r="MW2" i="2"/>
  <c r="MV4" i="2"/>
  <c r="MV7" i="2"/>
  <c r="MV3" i="2"/>
  <c r="MW6" i="2" l="1"/>
  <c r="MW7" i="2"/>
  <c r="MW3" i="2"/>
  <c r="MW5" i="2"/>
  <c r="MX2" i="2"/>
  <c r="MW4" i="2"/>
  <c r="MX3" i="2" l="1"/>
  <c r="MX6" i="2"/>
  <c r="MX5" i="2"/>
  <c r="MY2" i="2"/>
  <c r="MX7" i="2"/>
  <c r="MX4" i="2"/>
  <c r="MY8" i="2" l="1"/>
  <c r="MY9" i="2"/>
  <c r="MY6" i="2"/>
  <c r="MY3" i="2"/>
  <c r="MY5" i="2"/>
  <c r="MY7" i="2"/>
  <c r="MZ2" i="2"/>
  <c r="MY4" i="2"/>
  <c r="MZ8" i="2" l="1"/>
  <c r="MZ9" i="2"/>
  <c r="MZ7" i="2"/>
  <c r="MW9" i="2" s="1"/>
  <c r="MZ3" i="2"/>
  <c r="MZ5" i="2"/>
  <c r="MZ6" i="2"/>
  <c r="MW8" i="2" s="1"/>
  <c r="NA2" i="2"/>
  <c r="MZ4" i="2"/>
  <c r="NA8" i="2" l="1"/>
  <c r="NA9" i="2"/>
  <c r="NA7" i="2"/>
  <c r="MX9" i="2" s="1"/>
  <c r="NA6" i="2"/>
  <c r="MX8" i="2" s="1"/>
  <c r="NA3" i="2"/>
  <c r="NB2" i="2"/>
  <c r="NA5" i="2"/>
  <c r="NA4" i="2"/>
  <c r="NB9" i="2" l="1"/>
  <c r="NB8" i="2"/>
  <c r="NB7" i="2"/>
  <c r="NB6" i="2"/>
  <c r="NB4" i="2"/>
  <c r="NC2" i="2"/>
  <c r="NB3" i="2"/>
  <c r="NB5" i="2"/>
  <c r="NC8" i="2" l="1"/>
  <c r="NC9" i="2"/>
  <c r="NC7" i="2"/>
  <c r="NC6" i="2"/>
  <c r="NC3" i="2"/>
  <c r="NC5" i="2"/>
  <c r="NC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<sst xmlns="http://schemas.openxmlformats.org/spreadsheetml/2006/main" count="124" uniqueCount="28">
  <si>
    <t>l</t>
  </si>
  <si>
    <t>m</t>
  </si>
  <si>
    <t>me</t>
  </si>
  <si>
    <t>j</t>
  </si>
  <si>
    <t>v</t>
  </si>
  <si>
    <t>s</t>
  </si>
  <si>
    <t>d</t>
  </si>
  <si>
    <t>Personne1</t>
  </si>
  <si>
    <t>J</t>
  </si>
  <si>
    <t>Personne2</t>
  </si>
  <si>
    <t>A</t>
  </si>
  <si>
    <t>M</t>
  </si>
  <si>
    <t>Personne3</t>
  </si>
  <si>
    <t>Personne4</t>
  </si>
  <si>
    <t>Personne5</t>
  </si>
  <si>
    <t>Fériés/Pont</t>
  </si>
  <si>
    <t>Nouvel an</t>
  </si>
  <si>
    <t>Pont</t>
  </si>
  <si>
    <t>Pâques (Lundi)</t>
  </si>
  <si>
    <t>Fête du travail</t>
  </si>
  <si>
    <t>Armistice 1945</t>
  </si>
  <si>
    <t>Ascension</t>
  </si>
  <si>
    <t>Fête nationale</t>
  </si>
  <si>
    <t>Pentecôte (Lundi)</t>
  </si>
  <si>
    <t>Assomption</t>
  </si>
  <si>
    <t>Toussaint</t>
  </si>
  <si>
    <t>Armistice 1918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</si>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</sst>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ddd"/>
    <numFmt numFmtId="166" formatCode="ddd/dd/mm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i/>
      <sz val="9"/>
      <color rgb="FF243C47"/>
      <name val="Verdana"/>
      <family val="2"/>
    </font>
    <font>
      <sz val="10"/>
      <color rgb="FF7F0055"/>
      <name val="Courier New"/>
      <family val="3"/>
    </font>
    <font>
      <b/>
      <sz val="11"/>
      <color rgb="FFFF0000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" fillId="0" borderId="0" xfId="0" applyFont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4" fillId="3" borderId="2" xfId="1" applyFont="1" applyFill="1" applyBorder="1" applyAlignment="1">
      <alignment horizontal="centerContinuous" vertical="center" wrapText="1"/>
    </xf>
    <xf numFmtId="0" fontId="5" fillId="3" borderId="2" xfId="1" applyFont="1" applyFill="1" applyBorder="1" applyAlignment="1">
      <alignment horizontal="centerContinuous" vertical="center" wrapText="1"/>
    </xf>
    <xf numFmtId="0" fontId="6" fillId="0" borderId="0" xfId="0" applyFont="1" applyAlignment="1">
      <alignment horizontal="left" vertical="center" wrapText="1" indent="1"/>
    </xf>
    <xf numFmtId="14" fontId="7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right"/>
    </xf>
    <xf numFmtId="14" fontId="7" fillId="0" borderId="0" xfId="0" quotePrefix="1" applyNumberFormat="1" applyFont="1" applyAlignment="1">
      <alignment horizontal="left" vertical="center" indent="1"/>
    </xf>
    <xf numFmtId="0" fontId="8" fillId="0" borderId="3" xfId="0" applyFont="1" applyBorder="1" applyAlignment="1" applyProtection="1">
      <alignment horizontal="center" vertical="center"/>
      <protection locked="0" hidden="1"/>
    </xf>
    <xf numFmtId="0" fontId="2" fillId="0" borderId="0" xfId="0" applyFont="1" applyAlignment="1">
      <alignment horizontal="center" vertical="center"/>
    </xf>
    <xf numFmtId="0" fontId="9" fillId="4" borderId="3" xfId="0" applyFont="1" applyFill="1" applyBorder="1" applyAlignment="1" applyProtection="1">
      <alignment horizontal="center" vertical="center"/>
      <protection hidden="1"/>
    </xf>
    <xf numFmtId="164" fontId="2" fillId="2" borderId="3" xfId="0" applyNumberFormat="1" applyFont="1" applyFill="1" applyBorder="1" applyAlignment="1" applyProtection="1">
      <alignment horizontal="center" vertical="center"/>
      <protection hidden="1"/>
    </xf>
    <xf numFmtId="166" fontId="2" fillId="0" borderId="3" xfId="0" applyNumberFormat="1" applyFont="1" applyBorder="1" applyAlignment="1" applyProtection="1">
      <alignment horizontal="center" vertical="center"/>
      <protection hidden="1"/>
    </xf>
    <xf numFmtId="166" fontId="2" fillId="0" borderId="0" xfId="0" applyNumberFormat="1" applyFont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 applyProtection="1">
      <alignment horizontal="center" vertical="center"/>
      <protection locked="0" hidden="1"/>
    </xf>
    <xf numFmtId="165" fontId="2" fillId="0" borderId="3" xfId="0" applyNumberFormat="1" applyFont="1" applyBorder="1" applyAlignment="1" applyProtection="1">
      <alignment horizontal="center" vertical="center"/>
      <protection hidden="1"/>
    </xf>
    <xf numFmtId="14" fontId="0" fillId="0" borderId="0" xfId="0" applyNumberFormat="1"/>
  </cellXfs>
  <cellStyles count="2">
    <cellStyle name="Normal" xfId="0" builtinId="0"/>
    <cellStyle name="Normal 2 2" xfId="1" xr:uid="{1E11E04D-D5D5-4D78-BC26-B35513E13680}"/>
  </cellStyles>
  <dxfs count="491">
    <dxf>
      <font>
        <b/>
        <i val="0"/>
        <color theme="0"/>
      </font>
    </dxf>
    <dxf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ont>
        <b/>
        <i val="0"/>
        <color theme="1"/>
      </font>
    </dxf>
    <dxf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1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1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1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1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EFC01-77BD-4BAF-BA3C-39FE8D9DB622}">
  <sheetPr codeName="Feuil1"/>
  <dimension ref="A1:AI23"/>
  <sheetViews>
    <sheetView topLeftCell="A2" workbookViewId="0">
      <selection activeCell="C2" sqref="C2:C23"/>
    </sheetView>
  </sheetViews>
  <sheetFormatPr baseColWidth="10" defaultColWidth="4.7109375" defaultRowHeight="15" x14ac:dyDescent="0.25"/>
  <cols>
    <col min="1" max="1" width="18.140625" bestFit="1" customWidth="1"/>
    <col min="2" max="2" width="13.7109375" bestFit="1" customWidth="1"/>
    <col min="3" max="3" width="10.42578125" bestFit="1" customWidth="1"/>
    <col min="7" max="7" width="10.28515625" bestFit="1" customWidth="1"/>
  </cols>
  <sheetData>
    <row r="1" spans="1:35" ht="18.75" x14ac:dyDescent="0.3">
      <c r="A1" s="7" t="s">
        <v>15</v>
      </c>
      <c r="B1" s="8"/>
      <c r="H1" t="s">
        <v>0</v>
      </c>
      <c r="I1" s="1" t="s">
        <v>1</v>
      </c>
      <c r="J1" s="2" t="s">
        <v>2</v>
      </c>
      <c r="K1" t="s">
        <v>3</v>
      </c>
      <c r="L1" t="s">
        <v>4</v>
      </c>
      <c r="M1" s="3" t="s">
        <v>5</v>
      </c>
      <c r="N1" s="3" t="s">
        <v>6</v>
      </c>
      <c r="O1" t="s">
        <v>0</v>
      </c>
      <c r="P1" s="1" t="s">
        <v>1</v>
      </c>
      <c r="Q1" s="2" t="s">
        <v>2</v>
      </c>
      <c r="R1" t="s">
        <v>3</v>
      </c>
      <c r="S1" t="s">
        <v>4</v>
      </c>
      <c r="T1" s="3" t="s">
        <v>5</v>
      </c>
      <c r="U1" s="3" t="s">
        <v>6</v>
      </c>
      <c r="V1" t="s">
        <v>0</v>
      </c>
      <c r="W1" s="1" t="s">
        <v>1</v>
      </c>
      <c r="X1" s="2" t="s">
        <v>2</v>
      </c>
      <c r="Y1" t="s">
        <v>3</v>
      </c>
      <c r="Z1" t="s">
        <v>4</v>
      </c>
      <c r="AA1" s="3" t="s">
        <v>5</v>
      </c>
      <c r="AB1" s="3" t="s">
        <v>6</v>
      </c>
      <c r="AC1" t="s">
        <v>0</v>
      </c>
      <c r="AD1" s="1" t="s">
        <v>1</v>
      </c>
      <c r="AE1" s="2" t="s">
        <v>2</v>
      </c>
      <c r="AF1" t="s">
        <v>3</v>
      </c>
      <c r="AG1" t="s">
        <v>4</v>
      </c>
      <c r="AH1" s="3" t="s">
        <v>5</v>
      </c>
      <c r="AI1" s="3" t="s">
        <v>6</v>
      </c>
    </row>
    <row r="2" spans="1:35" ht="20.100000000000001" customHeight="1" x14ac:dyDescent="0.25">
      <c r="A2" s="9" t="s">
        <v>16</v>
      </c>
      <c r="B2" s="10">
        <f>DATE(an,1,1)</f>
        <v>45658</v>
      </c>
      <c r="C2" s="25">
        <f>IFERROR(IF(AND(WEEKDAY(B2,2)&lt;6),B2,""),"")</f>
        <v>45658</v>
      </c>
      <c r="G2" s="4" t="s">
        <v>7</v>
      </c>
      <c r="H2" s="4" t="s">
        <v>8</v>
      </c>
      <c r="I2" s="4" t="s">
        <v>8</v>
      </c>
      <c r="J2" s="4" t="s">
        <v>8</v>
      </c>
      <c r="K2" s="4" t="s">
        <v>8</v>
      </c>
      <c r="L2" s="4" t="s">
        <v>8</v>
      </c>
      <c r="M2" s="5"/>
      <c r="N2" s="5"/>
      <c r="O2" s="4" t="s">
        <v>8</v>
      </c>
      <c r="P2" s="4" t="s">
        <v>8</v>
      </c>
      <c r="Q2" s="4" t="s">
        <v>8</v>
      </c>
      <c r="R2" s="4" t="s">
        <v>8</v>
      </c>
      <c r="S2" s="4" t="s">
        <v>8</v>
      </c>
      <c r="T2" s="5"/>
      <c r="U2" s="5"/>
      <c r="V2" s="4" t="s">
        <v>8</v>
      </c>
      <c r="W2" s="4" t="s">
        <v>8</v>
      </c>
      <c r="X2" s="4" t="s">
        <v>8</v>
      </c>
      <c r="Y2" s="4" t="s">
        <v>8</v>
      </c>
      <c r="Z2" s="4" t="s">
        <v>8</v>
      </c>
      <c r="AA2" s="5"/>
      <c r="AB2" s="5"/>
      <c r="AC2" s="4" t="s">
        <v>8</v>
      </c>
      <c r="AD2" s="4" t="s">
        <v>8</v>
      </c>
      <c r="AE2" s="4" t="s">
        <v>8</v>
      </c>
      <c r="AF2" s="4" t="s">
        <v>8</v>
      </c>
      <c r="AG2" s="4" t="s">
        <v>8</v>
      </c>
      <c r="AH2" s="5"/>
      <c r="AI2" s="5"/>
    </row>
    <row r="3" spans="1:35" ht="20.100000000000001" customHeight="1" x14ac:dyDescent="0.25">
      <c r="A3" s="11" t="s">
        <v>17</v>
      </c>
      <c r="B3" s="10" t="str">
        <f>IF(WEEKDAY(B2,2)=2,B2-1,IF(WEEKDAY(B2,2)=4,B2+1,""))</f>
        <v/>
      </c>
      <c r="C3" s="25" t="str">
        <f t="shared" ref="C3:C23" si="0">IFERROR(IF(AND(WEEKDAY(B3,2)&lt;6),B3,""),"")</f>
        <v/>
      </c>
      <c r="G3" s="4" t="s">
        <v>9</v>
      </c>
      <c r="H3" s="4" t="s">
        <v>10</v>
      </c>
      <c r="I3" s="4" t="s">
        <v>10</v>
      </c>
      <c r="J3" s="4" t="s">
        <v>10</v>
      </c>
      <c r="K3" s="4" t="s">
        <v>10</v>
      </c>
      <c r="L3" s="4" t="s">
        <v>10</v>
      </c>
      <c r="M3" s="4"/>
      <c r="N3" s="4"/>
      <c r="O3" s="4" t="s">
        <v>11</v>
      </c>
      <c r="P3" s="4" t="s">
        <v>11</v>
      </c>
      <c r="Q3" s="4" t="s">
        <v>11</v>
      </c>
      <c r="R3" s="4" t="s">
        <v>11</v>
      </c>
      <c r="S3" s="4" t="s">
        <v>11</v>
      </c>
      <c r="T3" s="6"/>
      <c r="U3" s="6"/>
      <c r="V3" s="4" t="s">
        <v>10</v>
      </c>
      <c r="W3" s="4" t="s">
        <v>10</v>
      </c>
      <c r="X3" s="4" t="s">
        <v>10</v>
      </c>
      <c r="Y3" s="4" t="s">
        <v>10</v>
      </c>
      <c r="Z3" s="4" t="s">
        <v>10</v>
      </c>
      <c r="AA3" s="6"/>
      <c r="AB3" s="6"/>
      <c r="AC3" s="4" t="s">
        <v>11</v>
      </c>
      <c r="AD3" s="4" t="s">
        <v>11</v>
      </c>
      <c r="AE3" s="4" t="s">
        <v>11</v>
      </c>
      <c r="AF3" s="4" t="s">
        <v>11</v>
      </c>
      <c r="AG3" s="4" t="s">
        <v>11</v>
      </c>
      <c r="AH3" s="4"/>
      <c r="AI3" s="4"/>
    </row>
    <row r="4" spans="1:35" ht="20.100000000000001" customHeight="1" x14ac:dyDescent="0.25">
      <c r="A4" s="9" t="s">
        <v>18</v>
      </c>
      <c r="B4" s="10">
        <f>ROUND((DAY(MINUTE(an/38)/2 + 55) &amp; "/4/" &amp; an) / 7,0) * 7-5</f>
        <v>45768</v>
      </c>
      <c r="C4" s="25">
        <f t="shared" si="0"/>
        <v>45768</v>
      </c>
      <c r="G4" s="4" t="s">
        <v>12</v>
      </c>
      <c r="H4" s="4" t="s">
        <v>11</v>
      </c>
      <c r="I4" s="4" t="s">
        <v>11</v>
      </c>
      <c r="J4" s="4" t="s">
        <v>11</v>
      </c>
      <c r="K4" s="4" t="s">
        <v>11</v>
      </c>
      <c r="L4" s="4" t="s">
        <v>11</v>
      </c>
      <c r="M4" s="6"/>
      <c r="N4" s="6"/>
      <c r="O4" s="4" t="s">
        <v>10</v>
      </c>
      <c r="P4" s="4" t="s">
        <v>10</v>
      </c>
      <c r="Q4" s="4" t="s">
        <v>10</v>
      </c>
      <c r="R4" s="4" t="s">
        <v>10</v>
      </c>
      <c r="S4" s="4" t="s">
        <v>10</v>
      </c>
      <c r="T4" s="6"/>
      <c r="U4" s="6"/>
      <c r="V4" s="4" t="s">
        <v>11</v>
      </c>
      <c r="W4" s="4" t="s">
        <v>11</v>
      </c>
      <c r="X4" s="4" t="s">
        <v>11</v>
      </c>
      <c r="Y4" s="4" t="s">
        <v>11</v>
      </c>
      <c r="Z4" s="4" t="s">
        <v>11</v>
      </c>
      <c r="AA4" s="6"/>
      <c r="AB4" s="6"/>
      <c r="AC4" s="4" t="s">
        <v>10</v>
      </c>
      <c r="AD4" s="4" t="s">
        <v>10</v>
      </c>
      <c r="AE4" s="4" t="s">
        <v>10</v>
      </c>
      <c r="AF4" s="4" t="s">
        <v>10</v>
      </c>
      <c r="AG4" s="4" t="s">
        <v>10</v>
      </c>
      <c r="AH4" s="6"/>
      <c r="AI4" s="6"/>
    </row>
    <row r="5" spans="1:35" ht="20.100000000000001" customHeight="1" x14ac:dyDescent="0.25">
      <c r="A5" s="11" t="s">
        <v>17</v>
      </c>
      <c r="B5" s="10" t="str">
        <f>IF(WEEKDAY(B4,2)=2,B4-1,IF(WEEKDAY(B4,2)=4,B4+1,""))</f>
        <v/>
      </c>
      <c r="C5" s="25" t="str">
        <f t="shared" si="0"/>
        <v/>
      </c>
      <c r="G5" s="4" t="s">
        <v>13</v>
      </c>
      <c r="H5" s="6"/>
      <c r="I5" s="6"/>
      <c r="J5" s="6"/>
      <c r="K5" s="6"/>
      <c r="L5" s="6"/>
      <c r="M5" s="4" t="s">
        <v>11</v>
      </c>
      <c r="N5" s="4" t="s">
        <v>11</v>
      </c>
      <c r="O5" s="6"/>
      <c r="P5" s="6"/>
      <c r="Q5" s="6"/>
      <c r="R5" s="6"/>
      <c r="S5" s="6"/>
      <c r="V5" s="6"/>
      <c r="W5" s="6"/>
      <c r="X5" s="6"/>
      <c r="Y5" s="6"/>
      <c r="Z5" s="6"/>
      <c r="AA5" s="4" t="s">
        <v>11</v>
      </c>
      <c r="AB5" s="4" t="s">
        <v>11</v>
      </c>
      <c r="AC5" s="6"/>
      <c r="AD5" s="6"/>
      <c r="AE5" s="6"/>
      <c r="AF5" s="6"/>
      <c r="AG5" s="6"/>
      <c r="AH5" s="4"/>
      <c r="AI5" s="4"/>
    </row>
    <row r="6" spans="1:35" ht="20.100000000000001" customHeight="1" x14ac:dyDescent="0.25">
      <c r="A6" s="9" t="s">
        <v>19</v>
      </c>
      <c r="B6" s="10">
        <f>DATE(an,5,1)</f>
        <v>45778</v>
      </c>
      <c r="C6" s="25">
        <f t="shared" si="0"/>
        <v>45778</v>
      </c>
      <c r="G6" s="4" t="s">
        <v>14</v>
      </c>
      <c r="H6" s="6"/>
      <c r="I6" s="6"/>
      <c r="J6" s="6"/>
      <c r="K6" s="6"/>
      <c r="L6" s="6"/>
      <c r="M6" s="4" t="s">
        <v>11</v>
      </c>
      <c r="N6" s="4" t="s">
        <v>11</v>
      </c>
      <c r="O6" s="6"/>
      <c r="P6" s="6"/>
      <c r="Q6" s="6"/>
      <c r="R6" s="6"/>
      <c r="S6" s="6"/>
      <c r="V6" s="6"/>
      <c r="W6" s="6"/>
      <c r="X6" s="6"/>
      <c r="Y6" s="6"/>
      <c r="Z6" s="6"/>
      <c r="AA6" s="4" t="s">
        <v>11</v>
      </c>
      <c r="AB6" s="4" t="s">
        <v>11</v>
      </c>
      <c r="AC6" s="6"/>
      <c r="AD6" s="6"/>
      <c r="AE6" s="6"/>
      <c r="AF6" s="6"/>
      <c r="AG6" s="6"/>
      <c r="AH6" s="4"/>
      <c r="AI6" s="4"/>
    </row>
    <row r="7" spans="1:35" ht="20.100000000000001" customHeight="1" x14ac:dyDescent="0.25">
      <c r="A7" s="11" t="s">
        <v>17</v>
      </c>
      <c r="B7" s="10">
        <f>IF(WEEKDAY(B6,2)=2,B6-1,IF(WEEKDAY(B6,2)=4,B6+1,""))</f>
        <v>45779</v>
      </c>
      <c r="C7" s="25">
        <f t="shared" si="0"/>
        <v>45779</v>
      </c>
      <c r="H7">
        <v>1</v>
      </c>
      <c r="I7">
        <v>2</v>
      </c>
      <c r="J7">
        <v>3</v>
      </c>
      <c r="K7">
        <v>4</v>
      </c>
      <c r="L7">
        <v>5</v>
      </c>
      <c r="M7">
        <v>6</v>
      </c>
      <c r="N7">
        <v>7</v>
      </c>
      <c r="O7">
        <v>8</v>
      </c>
      <c r="P7">
        <v>9</v>
      </c>
      <c r="Q7">
        <v>10</v>
      </c>
      <c r="R7">
        <v>11</v>
      </c>
      <c r="S7">
        <v>12</v>
      </c>
      <c r="T7">
        <v>13</v>
      </c>
      <c r="U7">
        <v>14</v>
      </c>
      <c r="V7">
        <v>15</v>
      </c>
      <c r="W7">
        <v>16</v>
      </c>
      <c r="X7">
        <v>17</v>
      </c>
      <c r="Y7">
        <v>18</v>
      </c>
      <c r="Z7">
        <v>19</v>
      </c>
      <c r="AA7">
        <v>20</v>
      </c>
      <c r="AB7">
        <v>21</v>
      </c>
      <c r="AC7">
        <v>22</v>
      </c>
      <c r="AD7">
        <v>23</v>
      </c>
      <c r="AE7">
        <v>24</v>
      </c>
      <c r="AF7">
        <v>25</v>
      </c>
      <c r="AG7">
        <v>26</v>
      </c>
      <c r="AH7">
        <v>27</v>
      </c>
      <c r="AI7">
        <v>28</v>
      </c>
    </row>
    <row r="8" spans="1:35" ht="20.100000000000001" customHeight="1" x14ac:dyDescent="0.25">
      <c r="A8" s="9" t="s">
        <v>20</v>
      </c>
      <c r="B8" s="12">
        <f>DATE(an,5,8)</f>
        <v>45785</v>
      </c>
      <c r="C8" s="25">
        <f t="shared" si="0"/>
        <v>45785</v>
      </c>
    </row>
    <row r="9" spans="1:35" ht="20.100000000000001" customHeight="1" x14ac:dyDescent="0.25">
      <c r="A9" s="11" t="s">
        <v>17</v>
      </c>
      <c r="B9" s="10">
        <f>IF(WEEKDAY(B8,2)=2,B8-1,IF(WEEKDAY(B8,2)=4,B8+1,""))</f>
        <v>45786</v>
      </c>
      <c r="C9" s="25">
        <f t="shared" si="0"/>
        <v>45786</v>
      </c>
    </row>
    <row r="10" spans="1:35" ht="20.100000000000001" customHeight="1" x14ac:dyDescent="0.25">
      <c r="A10" s="9" t="s">
        <v>21</v>
      </c>
      <c r="B10" s="10">
        <f>B4+38</f>
        <v>45806</v>
      </c>
      <c r="C10" s="25">
        <f t="shared" si="0"/>
        <v>45806</v>
      </c>
    </row>
    <row r="11" spans="1:35" ht="20.100000000000001" customHeight="1" x14ac:dyDescent="0.25">
      <c r="A11" s="11" t="s">
        <v>17</v>
      </c>
      <c r="B11" s="10">
        <f>IF(WEEKDAY(B10,2)=2,B10-1,IF(WEEKDAY(B10,2)=4,B10+1,""))</f>
        <v>45807</v>
      </c>
      <c r="C11" s="25">
        <f t="shared" si="0"/>
        <v>45807</v>
      </c>
    </row>
    <row r="12" spans="1:35" ht="20.100000000000001" customHeight="1" x14ac:dyDescent="0.25">
      <c r="A12" s="9" t="s">
        <v>22</v>
      </c>
      <c r="B12" s="10">
        <f>DATE(an,7,21)</f>
        <v>45859</v>
      </c>
      <c r="C12" s="25">
        <f t="shared" si="0"/>
        <v>45859</v>
      </c>
    </row>
    <row r="13" spans="1:35" ht="20.100000000000001" customHeight="1" x14ac:dyDescent="0.25">
      <c r="A13" s="11" t="s">
        <v>17</v>
      </c>
      <c r="B13" s="10" t="str">
        <f>IF(WEEKDAY(B12,2)=2,B12-1,IF(WEEKDAY(B12,2)=4,B12+1,""))</f>
        <v/>
      </c>
      <c r="C13" s="25" t="str">
        <f t="shared" si="0"/>
        <v/>
      </c>
    </row>
    <row r="14" spans="1:35" ht="20.100000000000001" customHeight="1" x14ac:dyDescent="0.25">
      <c r="A14" s="9" t="s">
        <v>23</v>
      </c>
      <c r="B14" s="10">
        <f>B4+49</f>
        <v>45817</v>
      </c>
      <c r="C14" s="25">
        <f t="shared" si="0"/>
        <v>45817</v>
      </c>
    </row>
    <row r="15" spans="1:35" ht="20.100000000000001" customHeight="1" x14ac:dyDescent="0.25">
      <c r="A15" s="11" t="s">
        <v>17</v>
      </c>
      <c r="B15" s="10" t="str">
        <f>IF(WEEKDAY(B14,2)=2,B14-1,IF(WEEKDAY(B14,2)=4,B14+1,""))</f>
        <v/>
      </c>
      <c r="C15" s="25" t="str">
        <f t="shared" si="0"/>
        <v/>
      </c>
    </row>
    <row r="16" spans="1:35" ht="20.100000000000001" customHeight="1" x14ac:dyDescent="0.25">
      <c r="A16" s="9" t="s">
        <v>24</v>
      </c>
      <c r="B16" s="10">
        <f>DATE(an,8,15)</f>
        <v>45884</v>
      </c>
      <c r="C16" s="25">
        <f t="shared" si="0"/>
        <v>45884</v>
      </c>
    </row>
    <row r="17" spans="1:3" ht="20.100000000000001" customHeight="1" x14ac:dyDescent="0.25">
      <c r="A17" s="11" t="s">
        <v>17</v>
      </c>
      <c r="B17" s="10" t="str">
        <f>IF(WEEKDAY(B16,2)=2,B16-1,IF(WEEKDAY(B16,2)=4,B16+1,""))</f>
        <v/>
      </c>
      <c r="C17" s="25" t="str">
        <f t="shared" si="0"/>
        <v/>
      </c>
    </row>
    <row r="18" spans="1:3" ht="20.100000000000001" customHeight="1" x14ac:dyDescent="0.25">
      <c r="A18" s="9" t="s">
        <v>25</v>
      </c>
      <c r="B18" s="12">
        <f>DATE(an,11,1)</f>
        <v>45962</v>
      </c>
      <c r="C18" s="25" t="str">
        <f t="shared" si="0"/>
        <v/>
      </c>
    </row>
    <row r="19" spans="1:3" ht="20.100000000000001" customHeight="1" x14ac:dyDescent="0.25">
      <c r="A19" s="11" t="s">
        <v>17</v>
      </c>
      <c r="B19" s="10" t="str">
        <f>IF(WEEKDAY(B18,2)=2,B18-1,IF(WEEKDAY(B18,2)=4,B18+1,""))</f>
        <v/>
      </c>
      <c r="C19" s="25" t="str">
        <f t="shared" si="0"/>
        <v/>
      </c>
    </row>
    <row r="20" spans="1:3" ht="20.100000000000001" customHeight="1" x14ac:dyDescent="0.25">
      <c r="A20" s="9" t="s">
        <v>26</v>
      </c>
      <c r="B20" s="10">
        <f>DATE(an,11,11)</f>
        <v>45972</v>
      </c>
      <c r="C20" s="25">
        <f t="shared" si="0"/>
        <v>45972</v>
      </c>
    </row>
    <row r="21" spans="1:3" ht="20.100000000000001" customHeight="1" x14ac:dyDescent="0.25">
      <c r="A21" s="11" t="s">
        <v>17</v>
      </c>
      <c r="B21" s="10">
        <f>IF(WEEKDAY(B20,2)=2,B20-1,IF(WEEKDAY(B20,2)=4,B20+1,""))</f>
        <v>45971</v>
      </c>
      <c r="C21" s="25">
        <f t="shared" si="0"/>
        <v>45971</v>
      </c>
    </row>
    <row r="22" spans="1:3" ht="20.100000000000001" customHeight="1" x14ac:dyDescent="0.25">
      <c r="A22" s="9" t="s">
        <v>27</v>
      </c>
      <c r="B22" s="10">
        <f>DATE(an,12,25)</f>
        <v>46016</v>
      </c>
      <c r="C22" s="25">
        <f t="shared" si="0"/>
        <v>46016</v>
      </c>
    </row>
    <row r="23" spans="1:3" ht="20.100000000000001" customHeight="1" x14ac:dyDescent="0.25">
      <c r="A23" s="11" t="s">
        <v>17</v>
      </c>
      <c r="B23" s="10">
        <f>IF(WEEKDAY(B22,2)=2,B22-1,IF(WEEKDAY(B22,2)=4,B22+1,""))</f>
        <v>46017</v>
      </c>
      <c r="C23" s="25">
        <f t="shared" si="0"/>
        <v>46017</v>
      </c>
    </row>
  </sheetData>
  <conditionalFormatting sqref="H2:AI4 AH5:AI5 M5:AG6 H6:AI6">
    <cfRule type="cellIs" dxfId="419" priority="28" operator="equal">
      <formula>"J"</formula>
    </cfRule>
    <cfRule type="cellIs" dxfId="418" priority="29" operator="equal">
      <formula>"A"</formula>
    </cfRule>
    <cfRule type="cellIs" dxfId="417" priority="30" operator="equal">
      <formula>"M"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39834-416B-4E2E-817A-1418A1BA1621}">
  <sheetPr codeName="Feuil2"/>
  <dimension ref="A1:NC108"/>
  <sheetViews>
    <sheetView tabSelected="1" zoomScale="85" zoomScaleNormal="85" workbookViewId="0">
      <pane ySplit="1" topLeftCell="A2" activePane="bottomLeft" state="frozen"/>
      <selection pane="bottomLeft" activeCell="A6" sqref="A6:XFD7"/>
    </sheetView>
  </sheetViews>
  <sheetFormatPr baseColWidth="10" defaultColWidth="10.7109375" defaultRowHeight="15" x14ac:dyDescent="0.25"/>
  <cols>
    <col min="1" max="2" width="10.7109375" style="14"/>
    <col min="3" max="367" width="10.7109375" style="14" customWidth="1"/>
    <col min="368" max="368" width="6.5703125" style="14" bestFit="1" customWidth="1"/>
    <col min="369" max="16384" width="10.7109375" style="14"/>
  </cols>
  <sheetData>
    <row r="1" spans="1:367" ht="15.75" thickBot="1" x14ac:dyDescent="0.3">
      <c r="B1" s="13">
        <v>2025</v>
      </c>
      <c r="C1" s="15">
        <v>1</v>
      </c>
      <c r="D1" s="15">
        <v>2</v>
      </c>
      <c r="E1" s="15">
        <v>3</v>
      </c>
      <c r="F1" s="15">
        <v>4</v>
      </c>
      <c r="G1" s="15">
        <v>5</v>
      </c>
      <c r="H1" s="15">
        <v>6</v>
      </c>
      <c r="I1" s="15">
        <v>7</v>
      </c>
      <c r="J1" s="15">
        <v>8</v>
      </c>
      <c r="K1" s="15">
        <v>9</v>
      </c>
      <c r="L1" s="15">
        <v>10</v>
      </c>
      <c r="M1" s="15">
        <v>11</v>
      </c>
      <c r="N1" s="15">
        <v>12</v>
      </c>
      <c r="O1" s="15">
        <v>13</v>
      </c>
      <c r="P1" s="15">
        <v>14</v>
      </c>
      <c r="Q1" s="15">
        <v>15</v>
      </c>
      <c r="R1" s="15">
        <v>16</v>
      </c>
      <c r="S1" s="15">
        <v>17</v>
      </c>
      <c r="T1" s="15">
        <v>18</v>
      </c>
      <c r="U1" s="15">
        <v>19</v>
      </c>
      <c r="V1" s="15">
        <v>20</v>
      </c>
      <c r="W1" s="15">
        <v>21</v>
      </c>
      <c r="X1" s="15">
        <v>22</v>
      </c>
      <c r="Y1" s="15">
        <v>23</v>
      </c>
      <c r="Z1" s="15">
        <v>24</v>
      </c>
      <c r="AA1" s="15">
        <v>25</v>
      </c>
      <c r="AB1" s="15">
        <v>26</v>
      </c>
      <c r="AC1" s="15">
        <v>27</v>
      </c>
      <c r="AD1" s="15">
        <v>28</v>
      </c>
      <c r="AE1" s="15">
        <v>29</v>
      </c>
      <c r="AF1" s="15">
        <v>30</v>
      </c>
      <c r="AG1" s="15">
        <v>31</v>
      </c>
      <c r="AH1" s="15">
        <v>32</v>
      </c>
      <c r="AI1" s="15">
        <v>33</v>
      </c>
      <c r="AJ1" s="15">
        <v>34</v>
      </c>
      <c r="AK1" s="15">
        <v>35</v>
      </c>
      <c r="AL1" s="15">
        <v>36</v>
      </c>
      <c r="AM1" s="15">
        <v>37</v>
      </c>
      <c r="AN1" s="15">
        <v>38</v>
      </c>
      <c r="AO1" s="15">
        <v>39</v>
      </c>
      <c r="AP1" s="15">
        <v>40</v>
      </c>
      <c r="AQ1" s="15">
        <v>41</v>
      </c>
      <c r="AR1" s="15">
        <v>42</v>
      </c>
      <c r="AS1" s="15">
        <v>43</v>
      </c>
      <c r="AT1" s="15">
        <v>44</v>
      </c>
      <c r="AU1" s="15">
        <v>45</v>
      </c>
      <c r="AV1" s="15">
        <v>46</v>
      </c>
      <c r="AW1" s="15">
        <v>47</v>
      </c>
      <c r="AX1" s="15">
        <v>48</v>
      </c>
      <c r="AY1" s="15">
        <v>49</v>
      </c>
      <c r="AZ1" s="15">
        <v>50</v>
      </c>
      <c r="BA1" s="15">
        <v>51</v>
      </c>
      <c r="BB1" s="15">
        <v>52</v>
      </c>
      <c r="BC1" s="15">
        <v>53</v>
      </c>
      <c r="BD1" s="15">
        <v>54</v>
      </c>
      <c r="BE1" s="15">
        <v>55</v>
      </c>
      <c r="BF1" s="15">
        <v>56</v>
      </c>
      <c r="BG1" s="15">
        <v>57</v>
      </c>
      <c r="BH1" s="15">
        <v>58</v>
      </c>
      <c r="BI1" s="15">
        <v>59</v>
      </c>
      <c r="BJ1" s="15">
        <v>60</v>
      </c>
      <c r="BK1" s="15">
        <v>61</v>
      </c>
      <c r="BL1" s="15">
        <v>62</v>
      </c>
      <c r="BM1" s="15">
        <v>63</v>
      </c>
      <c r="BN1" s="15">
        <v>64</v>
      </c>
      <c r="BO1" s="15">
        <v>65</v>
      </c>
      <c r="BP1" s="15">
        <v>66</v>
      </c>
      <c r="BQ1" s="15">
        <v>67</v>
      </c>
      <c r="BR1" s="15">
        <v>68</v>
      </c>
      <c r="BS1" s="15">
        <v>69</v>
      </c>
      <c r="BT1" s="15">
        <v>70</v>
      </c>
      <c r="BU1" s="15">
        <v>71</v>
      </c>
      <c r="BV1" s="15">
        <v>72</v>
      </c>
      <c r="BW1" s="15">
        <v>73</v>
      </c>
      <c r="BX1" s="15">
        <v>74</v>
      </c>
      <c r="BY1" s="15">
        <v>75</v>
      </c>
      <c r="BZ1" s="15">
        <v>76</v>
      </c>
      <c r="CA1" s="15">
        <v>77</v>
      </c>
      <c r="CB1" s="15">
        <v>78</v>
      </c>
      <c r="CC1" s="15">
        <v>79</v>
      </c>
      <c r="CD1" s="15">
        <v>80</v>
      </c>
      <c r="CE1" s="15">
        <v>81</v>
      </c>
      <c r="CF1" s="15">
        <v>82</v>
      </c>
      <c r="CG1" s="15">
        <v>83</v>
      </c>
      <c r="CH1" s="15">
        <v>84</v>
      </c>
      <c r="CI1" s="15">
        <v>85</v>
      </c>
      <c r="CJ1" s="15">
        <v>86</v>
      </c>
      <c r="CK1" s="15">
        <v>87</v>
      </c>
      <c r="CL1" s="15">
        <v>88</v>
      </c>
      <c r="CM1" s="15">
        <v>89</v>
      </c>
      <c r="CN1" s="15">
        <v>90</v>
      </c>
      <c r="CO1" s="15">
        <v>91</v>
      </c>
      <c r="CP1" s="15">
        <v>92</v>
      </c>
      <c r="CQ1" s="15">
        <v>93</v>
      </c>
      <c r="CR1" s="15">
        <v>94</v>
      </c>
      <c r="CS1" s="15">
        <v>95</v>
      </c>
      <c r="CT1" s="15">
        <v>96</v>
      </c>
      <c r="CU1" s="15">
        <v>97</v>
      </c>
      <c r="CV1" s="15">
        <v>98</v>
      </c>
      <c r="CW1" s="15">
        <v>99</v>
      </c>
      <c r="CX1" s="15">
        <v>100</v>
      </c>
      <c r="CY1" s="15">
        <v>101</v>
      </c>
      <c r="CZ1" s="15">
        <v>102</v>
      </c>
      <c r="DA1" s="15">
        <v>103</v>
      </c>
      <c r="DB1" s="15">
        <v>104</v>
      </c>
      <c r="DC1" s="15">
        <v>105</v>
      </c>
      <c r="DD1" s="15">
        <v>106</v>
      </c>
      <c r="DE1" s="15">
        <v>107</v>
      </c>
      <c r="DF1" s="15">
        <v>108</v>
      </c>
      <c r="DG1" s="15">
        <v>109</v>
      </c>
      <c r="DH1" s="15">
        <v>110</v>
      </c>
      <c r="DI1" s="15">
        <v>111</v>
      </c>
      <c r="DJ1" s="15">
        <v>112</v>
      </c>
      <c r="DK1" s="15">
        <v>113</v>
      </c>
      <c r="DL1" s="15">
        <v>114</v>
      </c>
      <c r="DM1" s="15">
        <v>115</v>
      </c>
      <c r="DN1" s="15">
        <v>116</v>
      </c>
      <c r="DO1" s="15">
        <v>117</v>
      </c>
      <c r="DP1" s="15">
        <v>118</v>
      </c>
      <c r="DQ1" s="15">
        <v>119</v>
      </c>
      <c r="DR1" s="15">
        <v>120</v>
      </c>
      <c r="DS1" s="15">
        <v>121</v>
      </c>
      <c r="DT1" s="15">
        <v>122</v>
      </c>
      <c r="DU1" s="15">
        <v>123</v>
      </c>
      <c r="DV1" s="15">
        <v>124</v>
      </c>
      <c r="DW1" s="15">
        <v>125</v>
      </c>
      <c r="DX1" s="15">
        <v>126</v>
      </c>
      <c r="DY1" s="15">
        <v>127</v>
      </c>
      <c r="DZ1" s="15">
        <v>128</v>
      </c>
      <c r="EA1" s="15">
        <v>129</v>
      </c>
      <c r="EB1" s="15">
        <v>130</v>
      </c>
      <c r="EC1" s="15">
        <v>131</v>
      </c>
      <c r="ED1" s="15">
        <v>132</v>
      </c>
      <c r="EE1" s="15">
        <v>133</v>
      </c>
      <c r="EF1" s="15">
        <v>134</v>
      </c>
      <c r="EG1" s="15">
        <v>135</v>
      </c>
      <c r="EH1" s="15">
        <v>136</v>
      </c>
      <c r="EI1" s="15">
        <v>137</v>
      </c>
      <c r="EJ1" s="15">
        <v>138</v>
      </c>
      <c r="EK1" s="15">
        <v>139</v>
      </c>
      <c r="EL1" s="15">
        <v>140</v>
      </c>
      <c r="EM1" s="15">
        <v>141</v>
      </c>
      <c r="EN1" s="15">
        <v>142</v>
      </c>
      <c r="EO1" s="15">
        <v>143</v>
      </c>
      <c r="EP1" s="15">
        <v>144</v>
      </c>
      <c r="EQ1" s="15">
        <v>145</v>
      </c>
      <c r="ER1" s="15">
        <v>146</v>
      </c>
      <c r="ES1" s="15">
        <v>147</v>
      </c>
      <c r="ET1" s="15">
        <v>148</v>
      </c>
      <c r="EU1" s="15">
        <v>149</v>
      </c>
      <c r="EV1" s="15">
        <v>150</v>
      </c>
      <c r="EW1" s="15">
        <v>151</v>
      </c>
      <c r="EX1" s="15">
        <v>152</v>
      </c>
      <c r="EY1" s="15">
        <v>153</v>
      </c>
      <c r="EZ1" s="15">
        <v>154</v>
      </c>
      <c r="FA1" s="15">
        <v>155</v>
      </c>
      <c r="FB1" s="15">
        <v>156</v>
      </c>
      <c r="FC1" s="15">
        <v>157</v>
      </c>
      <c r="FD1" s="15">
        <v>158</v>
      </c>
      <c r="FE1" s="15">
        <v>159</v>
      </c>
      <c r="FF1" s="15">
        <v>160</v>
      </c>
      <c r="FG1" s="15">
        <v>161</v>
      </c>
      <c r="FH1" s="15">
        <v>162</v>
      </c>
      <c r="FI1" s="15">
        <v>163</v>
      </c>
      <c r="FJ1" s="15">
        <v>164</v>
      </c>
      <c r="FK1" s="15">
        <v>165</v>
      </c>
      <c r="FL1" s="15">
        <v>166</v>
      </c>
      <c r="FM1" s="15">
        <v>167</v>
      </c>
      <c r="FN1" s="15">
        <v>168</v>
      </c>
      <c r="FO1" s="15">
        <v>169</v>
      </c>
      <c r="FP1" s="15">
        <v>170</v>
      </c>
      <c r="FQ1" s="15">
        <v>171</v>
      </c>
      <c r="FR1" s="15">
        <v>172</v>
      </c>
      <c r="FS1" s="15">
        <v>173</v>
      </c>
      <c r="FT1" s="15">
        <v>174</v>
      </c>
      <c r="FU1" s="15">
        <v>175</v>
      </c>
      <c r="FV1" s="15">
        <v>176</v>
      </c>
      <c r="FW1" s="15">
        <v>177</v>
      </c>
      <c r="FX1" s="15">
        <v>178</v>
      </c>
      <c r="FY1" s="15">
        <v>179</v>
      </c>
      <c r="FZ1" s="15">
        <v>180</v>
      </c>
      <c r="GA1" s="15">
        <v>181</v>
      </c>
      <c r="GB1" s="15">
        <v>182</v>
      </c>
      <c r="GC1" s="15">
        <v>183</v>
      </c>
      <c r="GD1" s="15">
        <v>184</v>
      </c>
      <c r="GE1" s="15">
        <v>185</v>
      </c>
      <c r="GF1" s="15">
        <v>186</v>
      </c>
      <c r="GG1" s="15">
        <v>187</v>
      </c>
      <c r="GH1" s="15">
        <v>188</v>
      </c>
      <c r="GI1" s="15">
        <v>189</v>
      </c>
      <c r="GJ1" s="15">
        <v>190</v>
      </c>
      <c r="GK1" s="15">
        <v>191</v>
      </c>
      <c r="GL1" s="15">
        <v>192</v>
      </c>
      <c r="GM1" s="15">
        <v>193</v>
      </c>
      <c r="GN1" s="15">
        <v>194</v>
      </c>
      <c r="GO1" s="15">
        <v>195</v>
      </c>
      <c r="GP1" s="15">
        <v>196</v>
      </c>
      <c r="GQ1" s="15">
        <v>197</v>
      </c>
      <c r="GR1" s="15">
        <v>198</v>
      </c>
      <c r="GS1" s="15">
        <v>199</v>
      </c>
      <c r="GT1" s="15">
        <v>200</v>
      </c>
      <c r="GU1" s="15">
        <v>201</v>
      </c>
      <c r="GV1" s="15">
        <v>202</v>
      </c>
      <c r="GW1" s="15">
        <v>203</v>
      </c>
      <c r="GX1" s="15">
        <v>204</v>
      </c>
      <c r="GY1" s="15">
        <v>205</v>
      </c>
      <c r="GZ1" s="15">
        <v>206</v>
      </c>
      <c r="HA1" s="15">
        <v>207</v>
      </c>
      <c r="HB1" s="15">
        <v>208</v>
      </c>
      <c r="HC1" s="15">
        <v>209</v>
      </c>
      <c r="HD1" s="15">
        <v>210</v>
      </c>
      <c r="HE1" s="15">
        <v>211</v>
      </c>
      <c r="HF1" s="15">
        <v>212</v>
      </c>
      <c r="HG1" s="15">
        <v>213</v>
      </c>
      <c r="HH1" s="15">
        <v>214</v>
      </c>
      <c r="HI1" s="15">
        <v>215</v>
      </c>
      <c r="HJ1" s="15">
        <v>216</v>
      </c>
      <c r="HK1" s="15">
        <v>217</v>
      </c>
      <c r="HL1" s="15">
        <v>218</v>
      </c>
      <c r="HM1" s="15">
        <v>219</v>
      </c>
      <c r="HN1" s="15">
        <v>220</v>
      </c>
      <c r="HO1" s="15">
        <v>221</v>
      </c>
      <c r="HP1" s="15">
        <v>222</v>
      </c>
      <c r="HQ1" s="15">
        <v>223</v>
      </c>
      <c r="HR1" s="15">
        <v>224</v>
      </c>
      <c r="HS1" s="15">
        <v>225</v>
      </c>
      <c r="HT1" s="15">
        <v>226</v>
      </c>
      <c r="HU1" s="15">
        <v>227</v>
      </c>
      <c r="HV1" s="15">
        <v>228</v>
      </c>
      <c r="HW1" s="15">
        <v>229</v>
      </c>
      <c r="HX1" s="15">
        <v>230</v>
      </c>
      <c r="HY1" s="15">
        <v>231</v>
      </c>
      <c r="HZ1" s="15">
        <v>232</v>
      </c>
      <c r="IA1" s="15">
        <v>233</v>
      </c>
      <c r="IB1" s="15">
        <v>234</v>
      </c>
      <c r="IC1" s="15">
        <v>235</v>
      </c>
      <c r="ID1" s="15">
        <v>236</v>
      </c>
      <c r="IE1" s="15">
        <v>237</v>
      </c>
      <c r="IF1" s="15">
        <v>238</v>
      </c>
      <c r="IG1" s="15">
        <v>239</v>
      </c>
      <c r="IH1" s="15">
        <v>240</v>
      </c>
      <c r="II1" s="15">
        <v>241</v>
      </c>
      <c r="IJ1" s="15">
        <v>242</v>
      </c>
      <c r="IK1" s="15">
        <v>243</v>
      </c>
      <c r="IL1" s="15">
        <v>244</v>
      </c>
      <c r="IM1" s="15">
        <v>245</v>
      </c>
      <c r="IN1" s="15">
        <v>246</v>
      </c>
      <c r="IO1" s="15">
        <v>247</v>
      </c>
      <c r="IP1" s="15">
        <v>248</v>
      </c>
      <c r="IQ1" s="15">
        <v>249</v>
      </c>
      <c r="IR1" s="15">
        <v>250</v>
      </c>
      <c r="IS1" s="15">
        <v>251</v>
      </c>
      <c r="IT1" s="15">
        <v>252</v>
      </c>
      <c r="IU1" s="15">
        <v>253</v>
      </c>
      <c r="IV1" s="15">
        <v>254</v>
      </c>
      <c r="IW1" s="15">
        <v>255</v>
      </c>
      <c r="IX1" s="15">
        <v>256</v>
      </c>
      <c r="IY1" s="15">
        <v>257</v>
      </c>
      <c r="IZ1" s="15">
        <v>258</v>
      </c>
      <c r="JA1" s="15">
        <v>259</v>
      </c>
      <c r="JB1" s="15">
        <v>260</v>
      </c>
      <c r="JC1" s="15">
        <v>261</v>
      </c>
      <c r="JD1" s="15">
        <v>262</v>
      </c>
      <c r="JE1" s="15">
        <v>263</v>
      </c>
      <c r="JF1" s="15">
        <v>264</v>
      </c>
      <c r="JG1" s="15">
        <v>265</v>
      </c>
      <c r="JH1" s="15">
        <v>266</v>
      </c>
      <c r="JI1" s="15">
        <v>267</v>
      </c>
      <c r="JJ1" s="15">
        <v>268</v>
      </c>
      <c r="JK1" s="15">
        <v>269</v>
      </c>
      <c r="JL1" s="15">
        <v>270</v>
      </c>
      <c r="JM1" s="15">
        <v>271</v>
      </c>
      <c r="JN1" s="15">
        <v>272</v>
      </c>
      <c r="JO1" s="15">
        <v>273</v>
      </c>
      <c r="JP1" s="15">
        <v>274</v>
      </c>
      <c r="JQ1" s="15">
        <v>275</v>
      </c>
      <c r="JR1" s="15">
        <v>276</v>
      </c>
      <c r="JS1" s="15">
        <v>277</v>
      </c>
      <c r="JT1" s="15">
        <v>278</v>
      </c>
      <c r="JU1" s="15">
        <v>279</v>
      </c>
      <c r="JV1" s="15">
        <v>280</v>
      </c>
      <c r="JW1" s="15">
        <v>281</v>
      </c>
      <c r="JX1" s="15">
        <v>282</v>
      </c>
      <c r="JY1" s="15">
        <v>283</v>
      </c>
      <c r="JZ1" s="15">
        <v>284</v>
      </c>
      <c r="KA1" s="15">
        <v>285</v>
      </c>
      <c r="KB1" s="15">
        <v>286</v>
      </c>
      <c r="KC1" s="15">
        <v>287</v>
      </c>
      <c r="KD1" s="15">
        <v>288</v>
      </c>
      <c r="KE1" s="15">
        <v>289</v>
      </c>
      <c r="KF1" s="15">
        <v>290</v>
      </c>
      <c r="KG1" s="15">
        <v>291</v>
      </c>
      <c r="KH1" s="15">
        <v>292</v>
      </c>
      <c r="KI1" s="15">
        <v>293</v>
      </c>
      <c r="KJ1" s="15">
        <v>294</v>
      </c>
      <c r="KK1" s="15">
        <v>295</v>
      </c>
      <c r="KL1" s="15">
        <v>296</v>
      </c>
      <c r="KM1" s="15">
        <v>297</v>
      </c>
      <c r="KN1" s="15">
        <v>298</v>
      </c>
      <c r="KO1" s="15">
        <v>299</v>
      </c>
      <c r="KP1" s="15">
        <v>300</v>
      </c>
      <c r="KQ1" s="15">
        <v>301</v>
      </c>
      <c r="KR1" s="15">
        <v>302</v>
      </c>
      <c r="KS1" s="15">
        <v>303</v>
      </c>
      <c r="KT1" s="15">
        <v>304</v>
      </c>
      <c r="KU1" s="15">
        <v>305</v>
      </c>
      <c r="KV1" s="15">
        <v>306</v>
      </c>
      <c r="KW1" s="15">
        <v>307</v>
      </c>
      <c r="KX1" s="15">
        <v>308</v>
      </c>
      <c r="KY1" s="15">
        <v>309</v>
      </c>
      <c r="KZ1" s="15">
        <v>310</v>
      </c>
      <c r="LA1" s="15">
        <v>311</v>
      </c>
      <c r="LB1" s="15">
        <v>312</v>
      </c>
      <c r="LC1" s="15">
        <v>313</v>
      </c>
      <c r="LD1" s="15">
        <v>314</v>
      </c>
      <c r="LE1" s="15">
        <v>315</v>
      </c>
      <c r="LF1" s="15">
        <v>316</v>
      </c>
      <c r="LG1" s="15">
        <v>317</v>
      </c>
      <c r="LH1" s="15">
        <v>318</v>
      </c>
      <c r="LI1" s="15">
        <v>319</v>
      </c>
      <c r="LJ1" s="15">
        <v>320</v>
      </c>
      <c r="LK1" s="15">
        <v>321</v>
      </c>
      <c r="LL1" s="15">
        <v>322</v>
      </c>
      <c r="LM1" s="15">
        <v>323</v>
      </c>
      <c r="LN1" s="15">
        <v>324</v>
      </c>
      <c r="LO1" s="15">
        <v>325</v>
      </c>
      <c r="LP1" s="15">
        <v>326</v>
      </c>
      <c r="LQ1" s="15">
        <v>327</v>
      </c>
      <c r="LR1" s="15">
        <v>328</v>
      </c>
      <c r="LS1" s="15">
        <v>329</v>
      </c>
      <c r="LT1" s="15">
        <v>330</v>
      </c>
      <c r="LU1" s="15">
        <v>331</v>
      </c>
      <c r="LV1" s="15">
        <v>332</v>
      </c>
      <c r="LW1" s="15">
        <v>333</v>
      </c>
      <c r="LX1" s="15">
        <v>334</v>
      </c>
      <c r="LY1" s="15">
        <v>335</v>
      </c>
      <c r="LZ1" s="15">
        <v>336</v>
      </c>
      <c r="MA1" s="15">
        <v>337</v>
      </c>
      <c r="MB1" s="15">
        <v>338</v>
      </c>
      <c r="MC1" s="15">
        <v>339</v>
      </c>
      <c r="MD1" s="15">
        <v>340</v>
      </c>
      <c r="ME1" s="15">
        <v>341</v>
      </c>
      <c r="MF1" s="15">
        <v>342</v>
      </c>
      <c r="MG1" s="15">
        <v>343</v>
      </c>
      <c r="MH1" s="15">
        <v>344</v>
      </c>
      <c r="MI1" s="15">
        <v>345</v>
      </c>
      <c r="MJ1" s="15">
        <v>346</v>
      </c>
      <c r="MK1" s="15">
        <v>347</v>
      </c>
      <c r="ML1" s="15">
        <v>348</v>
      </c>
      <c r="MM1" s="15">
        <v>349</v>
      </c>
      <c r="MN1" s="15">
        <v>350</v>
      </c>
      <c r="MO1" s="15">
        <v>351</v>
      </c>
      <c r="MP1" s="15">
        <v>352</v>
      </c>
      <c r="MQ1" s="15">
        <v>353</v>
      </c>
      <c r="MR1" s="15">
        <v>354</v>
      </c>
      <c r="MS1" s="15">
        <v>355</v>
      </c>
      <c r="MT1" s="15">
        <v>356</v>
      </c>
      <c r="MU1" s="15">
        <v>357</v>
      </c>
      <c r="MV1" s="15">
        <v>358</v>
      </c>
      <c r="MW1" s="15">
        <v>359</v>
      </c>
      <c r="MX1" s="15">
        <v>360</v>
      </c>
      <c r="MY1" s="15">
        <v>361</v>
      </c>
      <c r="MZ1" s="15">
        <v>362</v>
      </c>
      <c r="NA1" s="15">
        <v>363</v>
      </c>
      <c r="NB1" s="15">
        <v>364</v>
      </c>
      <c r="NC1" s="15">
        <v>365</v>
      </c>
    </row>
    <row r="2" spans="1:367" s="18" customFormat="1" ht="15.75" thickBot="1" x14ac:dyDescent="0.3">
      <c r="A2" s="14"/>
      <c r="B2" s="16">
        <f>DATE(an,1,1)</f>
        <v>45658</v>
      </c>
      <c r="C2" s="17">
        <f>B2</f>
        <v>45658</v>
      </c>
      <c r="D2" s="17">
        <f>C2+1</f>
        <v>45659</v>
      </c>
      <c r="E2" s="17">
        <f t="shared" ref="E2:AC2" si="0">D2+1</f>
        <v>45660</v>
      </c>
      <c r="F2" s="17">
        <f t="shared" si="0"/>
        <v>45661</v>
      </c>
      <c r="G2" s="17">
        <f t="shared" si="0"/>
        <v>45662</v>
      </c>
      <c r="H2" s="17">
        <f t="shared" si="0"/>
        <v>45663</v>
      </c>
      <c r="I2" s="17">
        <f t="shared" si="0"/>
        <v>45664</v>
      </c>
      <c r="J2" s="17">
        <f t="shared" si="0"/>
        <v>45665</v>
      </c>
      <c r="K2" s="17">
        <f t="shared" si="0"/>
        <v>45666</v>
      </c>
      <c r="L2" s="17">
        <f t="shared" si="0"/>
        <v>45667</v>
      </c>
      <c r="M2" s="17">
        <f t="shared" si="0"/>
        <v>45668</v>
      </c>
      <c r="N2" s="17">
        <f t="shared" si="0"/>
        <v>45669</v>
      </c>
      <c r="O2" s="17">
        <f t="shared" si="0"/>
        <v>45670</v>
      </c>
      <c r="P2" s="17">
        <f t="shared" si="0"/>
        <v>45671</v>
      </c>
      <c r="Q2" s="17">
        <f t="shared" si="0"/>
        <v>45672</v>
      </c>
      <c r="R2" s="17">
        <f t="shared" si="0"/>
        <v>45673</v>
      </c>
      <c r="S2" s="17">
        <f t="shared" si="0"/>
        <v>45674</v>
      </c>
      <c r="T2" s="17">
        <f t="shared" si="0"/>
        <v>45675</v>
      </c>
      <c r="U2" s="17">
        <f t="shared" si="0"/>
        <v>45676</v>
      </c>
      <c r="V2" s="17">
        <f t="shared" si="0"/>
        <v>45677</v>
      </c>
      <c r="W2" s="17">
        <f t="shared" si="0"/>
        <v>45678</v>
      </c>
      <c r="X2" s="17">
        <f t="shared" si="0"/>
        <v>45679</v>
      </c>
      <c r="Y2" s="17">
        <f t="shared" si="0"/>
        <v>45680</v>
      </c>
      <c r="Z2" s="17">
        <f t="shared" si="0"/>
        <v>45681</v>
      </c>
      <c r="AA2" s="17">
        <f t="shared" si="0"/>
        <v>45682</v>
      </c>
      <c r="AB2" s="17">
        <f t="shared" si="0"/>
        <v>45683</v>
      </c>
      <c r="AC2" s="17">
        <f t="shared" si="0"/>
        <v>45684</v>
      </c>
      <c r="AD2" s="17">
        <f>AC2+1</f>
        <v>45685</v>
      </c>
      <c r="AE2" s="17">
        <f t="shared" ref="AE2:AG2" si="1">AD2+1</f>
        <v>45686</v>
      </c>
      <c r="AF2" s="17">
        <f t="shared" si="1"/>
        <v>45687</v>
      </c>
      <c r="AG2" s="17">
        <f t="shared" si="1"/>
        <v>45688</v>
      </c>
      <c r="AH2" s="17">
        <f t="shared" ref="AH2" si="2">AG2+1</f>
        <v>45689</v>
      </c>
      <c r="AI2" s="17">
        <f t="shared" ref="AI2" si="3">AH2+1</f>
        <v>45690</v>
      </c>
      <c r="AJ2" s="17">
        <f t="shared" ref="AJ2" si="4">AI2+1</f>
        <v>45691</v>
      </c>
      <c r="AK2" s="17">
        <f t="shared" ref="AK2" si="5">AJ2+1</f>
        <v>45692</v>
      </c>
      <c r="AL2" s="17">
        <f t="shared" ref="AL2" si="6">AK2+1</f>
        <v>45693</v>
      </c>
      <c r="AM2" s="17">
        <f t="shared" ref="AM2" si="7">AL2+1</f>
        <v>45694</v>
      </c>
      <c r="AN2" s="17">
        <f t="shared" ref="AN2" si="8">AM2+1</f>
        <v>45695</v>
      </c>
      <c r="AO2" s="17">
        <f t="shared" ref="AO2" si="9">AN2+1</f>
        <v>45696</v>
      </c>
      <c r="AP2" s="17">
        <f t="shared" ref="AP2" si="10">AO2+1</f>
        <v>45697</v>
      </c>
      <c r="AQ2" s="17">
        <f t="shared" ref="AQ2" si="11">AP2+1</f>
        <v>45698</v>
      </c>
      <c r="AR2" s="17">
        <f t="shared" ref="AR2" si="12">AQ2+1</f>
        <v>45699</v>
      </c>
      <c r="AS2" s="17">
        <f t="shared" ref="AS2" si="13">AR2+1</f>
        <v>45700</v>
      </c>
      <c r="AT2" s="17">
        <f t="shared" ref="AT2" si="14">AS2+1</f>
        <v>45701</v>
      </c>
      <c r="AU2" s="17">
        <f t="shared" ref="AU2" si="15">AT2+1</f>
        <v>45702</v>
      </c>
      <c r="AV2" s="17">
        <f t="shared" ref="AV2" si="16">AU2+1</f>
        <v>45703</v>
      </c>
      <c r="AW2" s="17">
        <f t="shared" ref="AW2" si="17">AV2+1</f>
        <v>45704</v>
      </c>
      <c r="AX2" s="17">
        <f t="shared" ref="AX2" si="18">AW2+1</f>
        <v>45705</v>
      </c>
      <c r="AY2" s="17">
        <f t="shared" ref="AY2" si="19">AX2+1</f>
        <v>45706</v>
      </c>
      <c r="AZ2" s="17">
        <f t="shared" ref="AZ2" si="20">AY2+1</f>
        <v>45707</v>
      </c>
      <c r="BA2" s="17">
        <f t="shared" ref="BA2" si="21">AZ2+1</f>
        <v>45708</v>
      </c>
      <c r="BB2" s="17">
        <f t="shared" ref="BB2" si="22">BA2+1</f>
        <v>45709</v>
      </c>
      <c r="BC2" s="17">
        <f t="shared" ref="BC2" si="23">BB2+1</f>
        <v>45710</v>
      </c>
      <c r="BD2" s="17">
        <f t="shared" ref="BD2" si="24">BC2+1</f>
        <v>45711</v>
      </c>
      <c r="BE2" s="17">
        <f t="shared" ref="BE2" si="25">BD2+1</f>
        <v>45712</v>
      </c>
      <c r="BF2" s="17">
        <f t="shared" ref="BF2" si="26">BE2+1</f>
        <v>45713</v>
      </c>
      <c r="BG2" s="17">
        <f t="shared" ref="BG2" si="27">BF2+1</f>
        <v>45714</v>
      </c>
      <c r="BH2" s="17">
        <f t="shared" ref="BH2" si="28">BG2+1</f>
        <v>45715</v>
      </c>
      <c r="BI2" s="17">
        <f t="shared" ref="BI2" si="29">BH2+1</f>
        <v>45716</v>
      </c>
      <c r="BJ2" s="17">
        <f t="shared" ref="BJ2" si="30">BI2+1</f>
        <v>45717</v>
      </c>
      <c r="BK2" s="17">
        <f t="shared" ref="BK2" si="31">BJ2+1</f>
        <v>45718</v>
      </c>
      <c r="BL2" s="17">
        <f t="shared" ref="BL2" si="32">BK2+1</f>
        <v>45719</v>
      </c>
      <c r="BM2" s="17">
        <f t="shared" ref="BM2" si="33">BL2+1</f>
        <v>45720</v>
      </c>
      <c r="BN2" s="17">
        <f t="shared" ref="BN2" si="34">BM2+1</f>
        <v>45721</v>
      </c>
      <c r="BO2" s="17">
        <f t="shared" ref="BO2" si="35">BN2+1</f>
        <v>45722</v>
      </c>
      <c r="BP2" s="17">
        <f t="shared" ref="BP2" si="36">BO2+1</f>
        <v>45723</v>
      </c>
      <c r="BQ2" s="17">
        <f t="shared" ref="BQ2" si="37">BP2+1</f>
        <v>45724</v>
      </c>
      <c r="BR2" s="17">
        <f t="shared" ref="BR2" si="38">BQ2+1</f>
        <v>45725</v>
      </c>
      <c r="BS2" s="17">
        <f t="shared" ref="BS2" si="39">BR2+1</f>
        <v>45726</v>
      </c>
      <c r="BT2" s="17">
        <f t="shared" ref="BT2" si="40">BS2+1</f>
        <v>45727</v>
      </c>
      <c r="BU2" s="17">
        <f t="shared" ref="BU2" si="41">BT2+1</f>
        <v>45728</v>
      </c>
      <c r="BV2" s="17">
        <f t="shared" ref="BV2" si="42">BU2+1</f>
        <v>45729</v>
      </c>
      <c r="BW2" s="17">
        <f t="shared" ref="BW2" si="43">BV2+1</f>
        <v>45730</v>
      </c>
      <c r="BX2" s="17">
        <f t="shared" ref="BX2" si="44">BW2+1</f>
        <v>45731</v>
      </c>
      <c r="BY2" s="17">
        <f t="shared" ref="BY2" si="45">BX2+1</f>
        <v>45732</v>
      </c>
      <c r="BZ2" s="17">
        <f t="shared" ref="BZ2" si="46">BY2+1</f>
        <v>45733</v>
      </c>
      <c r="CA2" s="17">
        <f t="shared" ref="CA2" si="47">BZ2+1</f>
        <v>45734</v>
      </c>
      <c r="CB2" s="17">
        <f t="shared" ref="CB2" si="48">CA2+1</f>
        <v>45735</v>
      </c>
      <c r="CC2" s="17">
        <f t="shared" ref="CC2" si="49">CB2+1</f>
        <v>45736</v>
      </c>
      <c r="CD2" s="17">
        <f t="shared" ref="CD2" si="50">CC2+1</f>
        <v>45737</v>
      </c>
      <c r="CE2" s="17">
        <f t="shared" ref="CE2" si="51">CD2+1</f>
        <v>45738</v>
      </c>
      <c r="CF2" s="17">
        <f t="shared" ref="CF2" si="52">CE2+1</f>
        <v>45739</v>
      </c>
      <c r="CG2" s="17">
        <f t="shared" ref="CG2" si="53">CF2+1</f>
        <v>45740</v>
      </c>
      <c r="CH2" s="17">
        <f t="shared" ref="CH2" si="54">CG2+1</f>
        <v>45741</v>
      </c>
      <c r="CI2" s="17">
        <f t="shared" ref="CI2" si="55">CH2+1</f>
        <v>45742</v>
      </c>
      <c r="CJ2" s="17">
        <f t="shared" ref="CJ2" si="56">CI2+1</f>
        <v>45743</v>
      </c>
      <c r="CK2" s="17">
        <f t="shared" ref="CK2" si="57">CJ2+1</f>
        <v>45744</v>
      </c>
      <c r="CL2" s="17">
        <f t="shared" ref="CL2" si="58">CK2+1</f>
        <v>45745</v>
      </c>
      <c r="CM2" s="17">
        <f t="shared" ref="CM2" si="59">CL2+1</f>
        <v>45746</v>
      </c>
      <c r="CN2" s="17">
        <f t="shared" ref="CN2" si="60">CM2+1</f>
        <v>45747</v>
      </c>
      <c r="CO2" s="17">
        <f t="shared" ref="CO2" si="61">CN2+1</f>
        <v>45748</v>
      </c>
      <c r="CP2" s="17">
        <f t="shared" ref="CP2" si="62">CO2+1</f>
        <v>45749</v>
      </c>
      <c r="CQ2" s="17">
        <f t="shared" ref="CQ2" si="63">CP2+1</f>
        <v>45750</v>
      </c>
      <c r="CR2" s="17">
        <f t="shared" ref="CR2" si="64">CQ2+1</f>
        <v>45751</v>
      </c>
      <c r="CS2" s="17">
        <f t="shared" ref="CS2" si="65">CR2+1</f>
        <v>45752</v>
      </c>
      <c r="CT2" s="17">
        <f t="shared" ref="CT2" si="66">CS2+1</f>
        <v>45753</v>
      </c>
      <c r="CU2" s="17">
        <f t="shared" ref="CU2" si="67">CT2+1</f>
        <v>45754</v>
      </c>
      <c r="CV2" s="17">
        <f t="shared" ref="CV2" si="68">CU2+1</f>
        <v>45755</v>
      </c>
      <c r="CW2" s="17">
        <f t="shared" ref="CW2" si="69">CV2+1</f>
        <v>45756</v>
      </c>
      <c r="CX2" s="17">
        <f t="shared" ref="CX2" si="70">CW2+1</f>
        <v>45757</v>
      </c>
      <c r="CY2" s="17">
        <f t="shared" ref="CY2" si="71">CX2+1</f>
        <v>45758</v>
      </c>
      <c r="CZ2" s="17">
        <f t="shared" ref="CZ2" si="72">CY2+1</f>
        <v>45759</v>
      </c>
      <c r="DA2" s="17">
        <f t="shared" ref="DA2" si="73">CZ2+1</f>
        <v>45760</v>
      </c>
      <c r="DB2" s="17">
        <f t="shared" ref="DB2" si="74">DA2+1</f>
        <v>45761</v>
      </c>
      <c r="DC2" s="17">
        <f t="shared" ref="DC2" si="75">DB2+1</f>
        <v>45762</v>
      </c>
      <c r="DD2" s="17">
        <f t="shared" ref="DD2" si="76">DC2+1</f>
        <v>45763</v>
      </c>
      <c r="DE2" s="17">
        <f t="shared" ref="DE2" si="77">DD2+1</f>
        <v>45764</v>
      </c>
      <c r="DF2" s="17">
        <f t="shared" ref="DF2" si="78">DE2+1</f>
        <v>45765</v>
      </c>
      <c r="DG2" s="17">
        <f t="shared" ref="DG2" si="79">DF2+1</f>
        <v>45766</v>
      </c>
      <c r="DH2" s="17">
        <f t="shared" ref="DH2" si="80">DG2+1</f>
        <v>45767</v>
      </c>
      <c r="DI2" s="17">
        <f t="shared" ref="DI2" si="81">DH2+1</f>
        <v>45768</v>
      </c>
      <c r="DJ2" s="17">
        <f t="shared" ref="DJ2" si="82">DI2+1</f>
        <v>45769</v>
      </c>
      <c r="DK2" s="17">
        <f t="shared" ref="DK2" si="83">DJ2+1</f>
        <v>45770</v>
      </c>
      <c r="DL2" s="17">
        <f t="shared" ref="DL2" si="84">DK2+1</f>
        <v>45771</v>
      </c>
      <c r="DM2" s="17">
        <f t="shared" ref="DM2" si="85">DL2+1</f>
        <v>45772</v>
      </c>
      <c r="DN2" s="17">
        <f t="shared" ref="DN2" si="86">DM2+1</f>
        <v>45773</v>
      </c>
      <c r="DO2" s="17">
        <f t="shared" ref="DO2" si="87">DN2+1</f>
        <v>45774</v>
      </c>
      <c r="DP2" s="17">
        <f t="shared" ref="DP2" si="88">DO2+1</f>
        <v>45775</v>
      </c>
      <c r="DQ2" s="17">
        <f t="shared" ref="DQ2" si="89">DP2+1</f>
        <v>45776</v>
      </c>
      <c r="DR2" s="17">
        <f t="shared" ref="DR2" si="90">DQ2+1</f>
        <v>45777</v>
      </c>
      <c r="DS2" s="17">
        <f t="shared" ref="DS2" si="91">DR2+1</f>
        <v>45778</v>
      </c>
      <c r="DT2" s="17">
        <f t="shared" ref="DT2" si="92">DS2+1</f>
        <v>45779</v>
      </c>
      <c r="DU2" s="17">
        <f t="shared" ref="DU2" si="93">DT2+1</f>
        <v>45780</v>
      </c>
      <c r="DV2" s="17">
        <f t="shared" ref="DV2" si="94">DU2+1</f>
        <v>45781</v>
      </c>
      <c r="DW2" s="17">
        <f t="shared" ref="DW2" si="95">DV2+1</f>
        <v>45782</v>
      </c>
      <c r="DX2" s="17">
        <f t="shared" ref="DX2" si="96">DW2+1</f>
        <v>45783</v>
      </c>
      <c r="DY2" s="17">
        <f t="shared" ref="DY2" si="97">DX2+1</f>
        <v>45784</v>
      </c>
      <c r="DZ2" s="17">
        <f t="shared" ref="DZ2" si="98">DY2+1</f>
        <v>45785</v>
      </c>
      <c r="EA2" s="17">
        <f t="shared" ref="EA2" si="99">DZ2+1</f>
        <v>45786</v>
      </c>
      <c r="EB2" s="17">
        <f t="shared" ref="EB2" si="100">EA2+1</f>
        <v>45787</v>
      </c>
      <c r="EC2" s="17">
        <f t="shared" ref="EC2" si="101">EB2+1</f>
        <v>45788</v>
      </c>
      <c r="ED2" s="17">
        <f t="shared" ref="ED2" si="102">EC2+1</f>
        <v>45789</v>
      </c>
      <c r="EE2" s="17">
        <f t="shared" ref="EE2" si="103">ED2+1</f>
        <v>45790</v>
      </c>
      <c r="EF2" s="17">
        <f t="shared" ref="EF2" si="104">EE2+1</f>
        <v>45791</v>
      </c>
      <c r="EG2" s="17">
        <f t="shared" ref="EG2" si="105">EF2+1</f>
        <v>45792</v>
      </c>
      <c r="EH2" s="17">
        <f t="shared" ref="EH2" si="106">EG2+1</f>
        <v>45793</v>
      </c>
      <c r="EI2" s="17">
        <f t="shared" ref="EI2" si="107">EH2+1</f>
        <v>45794</v>
      </c>
      <c r="EJ2" s="17">
        <f t="shared" ref="EJ2" si="108">EI2+1</f>
        <v>45795</v>
      </c>
      <c r="EK2" s="17">
        <f t="shared" ref="EK2" si="109">EJ2+1</f>
        <v>45796</v>
      </c>
      <c r="EL2" s="17">
        <f t="shared" ref="EL2" si="110">EK2+1</f>
        <v>45797</v>
      </c>
      <c r="EM2" s="17">
        <f t="shared" ref="EM2" si="111">EL2+1</f>
        <v>45798</v>
      </c>
      <c r="EN2" s="17">
        <f t="shared" ref="EN2" si="112">EM2+1</f>
        <v>45799</v>
      </c>
      <c r="EO2" s="17">
        <f t="shared" ref="EO2" si="113">EN2+1</f>
        <v>45800</v>
      </c>
      <c r="EP2" s="17">
        <f t="shared" ref="EP2" si="114">EO2+1</f>
        <v>45801</v>
      </c>
      <c r="EQ2" s="17">
        <f t="shared" ref="EQ2" si="115">EP2+1</f>
        <v>45802</v>
      </c>
      <c r="ER2" s="17">
        <f t="shared" ref="ER2" si="116">EQ2+1</f>
        <v>45803</v>
      </c>
      <c r="ES2" s="17">
        <f t="shared" ref="ES2" si="117">ER2+1</f>
        <v>45804</v>
      </c>
      <c r="ET2" s="17">
        <f t="shared" ref="ET2" si="118">ES2+1</f>
        <v>45805</v>
      </c>
      <c r="EU2" s="17">
        <f t="shared" ref="EU2" si="119">ET2+1</f>
        <v>45806</v>
      </c>
      <c r="EV2" s="17">
        <f t="shared" ref="EV2" si="120">EU2+1</f>
        <v>45807</v>
      </c>
      <c r="EW2" s="17">
        <f t="shared" ref="EW2" si="121">EV2+1</f>
        <v>45808</v>
      </c>
      <c r="EX2" s="17">
        <f t="shared" ref="EX2" si="122">EW2+1</f>
        <v>45809</v>
      </c>
      <c r="EY2" s="17">
        <f t="shared" ref="EY2" si="123">EX2+1</f>
        <v>45810</v>
      </c>
      <c r="EZ2" s="17">
        <f t="shared" ref="EZ2" si="124">EY2+1</f>
        <v>45811</v>
      </c>
      <c r="FA2" s="17">
        <f t="shared" ref="FA2" si="125">EZ2+1</f>
        <v>45812</v>
      </c>
      <c r="FB2" s="17">
        <f t="shared" ref="FB2" si="126">FA2+1</f>
        <v>45813</v>
      </c>
      <c r="FC2" s="17">
        <f t="shared" ref="FC2" si="127">FB2+1</f>
        <v>45814</v>
      </c>
      <c r="FD2" s="17">
        <f t="shared" ref="FD2" si="128">FC2+1</f>
        <v>45815</v>
      </c>
      <c r="FE2" s="17">
        <f t="shared" ref="FE2" si="129">FD2+1</f>
        <v>45816</v>
      </c>
      <c r="FF2" s="17">
        <f t="shared" ref="FF2" si="130">FE2+1</f>
        <v>45817</v>
      </c>
      <c r="FG2" s="17">
        <f t="shared" ref="FG2" si="131">FF2+1</f>
        <v>45818</v>
      </c>
      <c r="FH2" s="17">
        <f t="shared" ref="FH2" si="132">FG2+1</f>
        <v>45819</v>
      </c>
      <c r="FI2" s="17">
        <f t="shared" ref="FI2" si="133">FH2+1</f>
        <v>45820</v>
      </c>
      <c r="FJ2" s="17">
        <f t="shared" ref="FJ2" si="134">FI2+1</f>
        <v>45821</v>
      </c>
      <c r="FK2" s="17">
        <f t="shared" ref="FK2" si="135">FJ2+1</f>
        <v>45822</v>
      </c>
      <c r="FL2" s="17">
        <f t="shared" ref="FL2" si="136">FK2+1</f>
        <v>45823</v>
      </c>
      <c r="FM2" s="17">
        <f t="shared" ref="FM2" si="137">FL2+1</f>
        <v>45824</v>
      </c>
      <c r="FN2" s="17">
        <f t="shared" ref="FN2" si="138">FM2+1</f>
        <v>45825</v>
      </c>
      <c r="FO2" s="17">
        <f t="shared" ref="FO2" si="139">FN2+1</f>
        <v>45826</v>
      </c>
      <c r="FP2" s="17">
        <f t="shared" ref="FP2" si="140">FO2+1</f>
        <v>45827</v>
      </c>
      <c r="FQ2" s="17">
        <f t="shared" ref="FQ2" si="141">FP2+1</f>
        <v>45828</v>
      </c>
      <c r="FR2" s="17">
        <f t="shared" ref="FR2" si="142">FQ2+1</f>
        <v>45829</v>
      </c>
      <c r="FS2" s="17">
        <f t="shared" ref="FS2" si="143">FR2+1</f>
        <v>45830</v>
      </c>
      <c r="FT2" s="17">
        <f t="shared" ref="FT2" si="144">FS2+1</f>
        <v>45831</v>
      </c>
      <c r="FU2" s="17">
        <f t="shared" ref="FU2" si="145">FT2+1</f>
        <v>45832</v>
      </c>
      <c r="FV2" s="17">
        <f t="shared" ref="FV2" si="146">FU2+1</f>
        <v>45833</v>
      </c>
      <c r="FW2" s="17">
        <f t="shared" ref="FW2" si="147">FV2+1</f>
        <v>45834</v>
      </c>
      <c r="FX2" s="17">
        <f t="shared" ref="FX2" si="148">FW2+1</f>
        <v>45835</v>
      </c>
      <c r="FY2" s="17">
        <f t="shared" ref="FY2" si="149">FX2+1</f>
        <v>45836</v>
      </c>
      <c r="FZ2" s="17">
        <f t="shared" ref="FZ2" si="150">FY2+1</f>
        <v>45837</v>
      </c>
      <c r="GA2" s="17">
        <f t="shared" ref="GA2" si="151">FZ2+1</f>
        <v>45838</v>
      </c>
      <c r="GB2" s="17">
        <f t="shared" ref="GB2" si="152">GA2+1</f>
        <v>45839</v>
      </c>
      <c r="GC2" s="17">
        <f t="shared" ref="GC2" si="153">GB2+1</f>
        <v>45840</v>
      </c>
      <c r="GD2" s="17">
        <f t="shared" ref="GD2" si="154">GC2+1</f>
        <v>45841</v>
      </c>
      <c r="GE2" s="17">
        <f t="shared" ref="GE2" si="155">GD2+1</f>
        <v>45842</v>
      </c>
      <c r="GF2" s="17">
        <f t="shared" ref="GF2" si="156">GE2+1</f>
        <v>45843</v>
      </c>
      <c r="GG2" s="17">
        <f t="shared" ref="GG2" si="157">GF2+1</f>
        <v>45844</v>
      </c>
      <c r="GH2" s="17">
        <f t="shared" ref="GH2" si="158">GG2+1</f>
        <v>45845</v>
      </c>
      <c r="GI2" s="17">
        <f t="shared" ref="GI2" si="159">GH2+1</f>
        <v>45846</v>
      </c>
      <c r="GJ2" s="17">
        <f t="shared" ref="GJ2" si="160">GI2+1</f>
        <v>45847</v>
      </c>
      <c r="GK2" s="17">
        <f t="shared" ref="GK2" si="161">GJ2+1</f>
        <v>45848</v>
      </c>
      <c r="GL2" s="17">
        <f t="shared" ref="GL2" si="162">GK2+1</f>
        <v>45849</v>
      </c>
      <c r="GM2" s="17">
        <f t="shared" ref="GM2" si="163">GL2+1</f>
        <v>45850</v>
      </c>
      <c r="GN2" s="17">
        <f t="shared" ref="GN2" si="164">GM2+1</f>
        <v>45851</v>
      </c>
      <c r="GO2" s="17">
        <f t="shared" ref="GO2" si="165">GN2+1</f>
        <v>45852</v>
      </c>
      <c r="GP2" s="17">
        <f t="shared" ref="GP2" si="166">GO2+1</f>
        <v>45853</v>
      </c>
      <c r="GQ2" s="17">
        <f t="shared" ref="GQ2" si="167">GP2+1</f>
        <v>45854</v>
      </c>
      <c r="GR2" s="17">
        <f t="shared" ref="GR2" si="168">GQ2+1</f>
        <v>45855</v>
      </c>
      <c r="GS2" s="17">
        <f t="shared" ref="GS2" si="169">GR2+1</f>
        <v>45856</v>
      </c>
      <c r="GT2" s="17">
        <f t="shared" ref="GT2" si="170">GS2+1</f>
        <v>45857</v>
      </c>
      <c r="GU2" s="17">
        <f t="shared" ref="GU2" si="171">GT2+1</f>
        <v>45858</v>
      </c>
      <c r="GV2" s="17">
        <f t="shared" ref="GV2" si="172">GU2+1</f>
        <v>45859</v>
      </c>
      <c r="GW2" s="17">
        <f t="shared" ref="GW2" si="173">GV2+1</f>
        <v>45860</v>
      </c>
      <c r="GX2" s="17">
        <f t="shared" ref="GX2" si="174">GW2+1</f>
        <v>45861</v>
      </c>
      <c r="GY2" s="17">
        <f t="shared" ref="GY2" si="175">GX2+1</f>
        <v>45862</v>
      </c>
      <c r="GZ2" s="17">
        <f t="shared" ref="GZ2" si="176">GY2+1</f>
        <v>45863</v>
      </c>
      <c r="HA2" s="17">
        <f t="shared" ref="HA2" si="177">GZ2+1</f>
        <v>45864</v>
      </c>
      <c r="HB2" s="17">
        <f t="shared" ref="HB2" si="178">HA2+1</f>
        <v>45865</v>
      </c>
      <c r="HC2" s="17">
        <f t="shared" ref="HC2" si="179">HB2+1</f>
        <v>45866</v>
      </c>
      <c r="HD2" s="17">
        <f t="shared" ref="HD2" si="180">HC2+1</f>
        <v>45867</v>
      </c>
      <c r="HE2" s="17">
        <f t="shared" ref="HE2" si="181">HD2+1</f>
        <v>45868</v>
      </c>
      <c r="HF2" s="17">
        <f t="shared" ref="HF2" si="182">HE2+1</f>
        <v>45869</v>
      </c>
      <c r="HG2" s="17">
        <f t="shared" ref="HG2" si="183">HF2+1</f>
        <v>45870</v>
      </c>
      <c r="HH2" s="17">
        <f t="shared" ref="HH2" si="184">HG2+1</f>
        <v>45871</v>
      </c>
      <c r="HI2" s="17">
        <f t="shared" ref="HI2" si="185">HH2+1</f>
        <v>45872</v>
      </c>
      <c r="HJ2" s="17">
        <f t="shared" ref="HJ2" si="186">HI2+1</f>
        <v>45873</v>
      </c>
      <c r="HK2" s="17">
        <f t="shared" ref="HK2" si="187">HJ2+1</f>
        <v>45874</v>
      </c>
      <c r="HL2" s="17">
        <f t="shared" ref="HL2" si="188">HK2+1</f>
        <v>45875</v>
      </c>
      <c r="HM2" s="17">
        <f t="shared" ref="HM2" si="189">HL2+1</f>
        <v>45876</v>
      </c>
      <c r="HN2" s="17">
        <f t="shared" ref="HN2" si="190">HM2+1</f>
        <v>45877</v>
      </c>
      <c r="HO2" s="17">
        <f t="shared" ref="HO2" si="191">HN2+1</f>
        <v>45878</v>
      </c>
      <c r="HP2" s="17">
        <f t="shared" ref="HP2" si="192">HO2+1</f>
        <v>45879</v>
      </c>
      <c r="HQ2" s="17">
        <f t="shared" ref="HQ2" si="193">HP2+1</f>
        <v>45880</v>
      </c>
      <c r="HR2" s="17">
        <f t="shared" ref="HR2" si="194">HQ2+1</f>
        <v>45881</v>
      </c>
      <c r="HS2" s="17">
        <f t="shared" ref="HS2" si="195">HR2+1</f>
        <v>45882</v>
      </c>
      <c r="HT2" s="17">
        <f t="shared" ref="HT2" si="196">HS2+1</f>
        <v>45883</v>
      </c>
      <c r="HU2" s="17">
        <f t="shared" ref="HU2" si="197">HT2+1</f>
        <v>45884</v>
      </c>
      <c r="HV2" s="17">
        <f t="shared" ref="HV2" si="198">HU2+1</f>
        <v>45885</v>
      </c>
      <c r="HW2" s="17">
        <f t="shared" ref="HW2" si="199">HV2+1</f>
        <v>45886</v>
      </c>
      <c r="HX2" s="17">
        <f t="shared" ref="HX2" si="200">HW2+1</f>
        <v>45887</v>
      </c>
      <c r="HY2" s="17">
        <f t="shared" ref="HY2" si="201">HX2+1</f>
        <v>45888</v>
      </c>
      <c r="HZ2" s="17">
        <f t="shared" ref="HZ2" si="202">HY2+1</f>
        <v>45889</v>
      </c>
      <c r="IA2" s="17">
        <f t="shared" ref="IA2" si="203">HZ2+1</f>
        <v>45890</v>
      </c>
      <c r="IB2" s="17">
        <f t="shared" ref="IB2" si="204">IA2+1</f>
        <v>45891</v>
      </c>
      <c r="IC2" s="17">
        <f t="shared" ref="IC2" si="205">IB2+1</f>
        <v>45892</v>
      </c>
      <c r="ID2" s="17">
        <f t="shared" ref="ID2" si="206">IC2+1</f>
        <v>45893</v>
      </c>
      <c r="IE2" s="17">
        <f t="shared" ref="IE2" si="207">ID2+1</f>
        <v>45894</v>
      </c>
      <c r="IF2" s="17">
        <f t="shared" ref="IF2" si="208">IE2+1</f>
        <v>45895</v>
      </c>
      <c r="IG2" s="17">
        <f t="shared" ref="IG2" si="209">IF2+1</f>
        <v>45896</v>
      </c>
      <c r="IH2" s="17">
        <f t="shared" ref="IH2" si="210">IG2+1</f>
        <v>45897</v>
      </c>
      <c r="II2" s="17">
        <f t="shared" ref="II2" si="211">IH2+1</f>
        <v>45898</v>
      </c>
      <c r="IJ2" s="17">
        <f t="shared" ref="IJ2" si="212">II2+1</f>
        <v>45899</v>
      </c>
      <c r="IK2" s="17">
        <f t="shared" ref="IK2" si="213">IJ2+1</f>
        <v>45900</v>
      </c>
      <c r="IL2" s="17">
        <f t="shared" ref="IL2" si="214">IK2+1</f>
        <v>45901</v>
      </c>
      <c r="IM2" s="17">
        <f t="shared" ref="IM2" si="215">IL2+1</f>
        <v>45902</v>
      </c>
      <c r="IN2" s="17">
        <f t="shared" ref="IN2" si="216">IM2+1</f>
        <v>45903</v>
      </c>
      <c r="IO2" s="17">
        <f t="shared" ref="IO2" si="217">IN2+1</f>
        <v>45904</v>
      </c>
      <c r="IP2" s="17">
        <f t="shared" ref="IP2" si="218">IO2+1</f>
        <v>45905</v>
      </c>
      <c r="IQ2" s="17">
        <f t="shared" ref="IQ2" si="219">IP2+1</f>
        <v>45906</v>
      </c>
      <c r="IR2" s="17">
        <f t="shared" ref="IR2" si="220">IQ2+1</f>
        <v>45907</v>
      </c>
      <c r="IS2" s="17">
        <f t="shared" ref="IS2" si="221">IR2+1</f>
        <v>45908</v>
      </c>
      <c r="IT2" s="17">
        <f t="shared" ref="IT2" si="222">IS2+1</f>
        <v>45909</v>
      </c>
      <c r="IU2" s="17">
        <f t="shared" ref="IU2" si="223">IT2+1</f>
        <v>45910</v>
      </c>
      <c r="IV2" s="17">
        <f t="shared" ref="IV2" si="224">IU2+1</f>
        <v>45911</v>
      </c>
      <c r="IW2" s="17">
        <f t="shared" ref="IW2" si="225">IV2+1</f>
        <v>45912</v>
      </c>
      <c r="IX2" s="17">
        <f t="shared" ref="IX2" si="226">IW2+1</f>
        <v>45913</v>
      </c>
      <c r="IY2" s="17">
        <f t="shared" ref="IY2" si="227">IX2+1</f>
        <v>45914</v>
      </c>
      <c r="IZ2" s="17">
        <f t="shared" ref="IZ2" si="228">IY2+1</f>
        <v>45915</v>
      </c>
      <c r="JA2" s="17">
        <f t="shared" ref="JA2" si="229">IZ2+1</f>
        <v>45916</v>
      </c>
      <c r="JB2" s="17">
        <f t="shared" ref="JB2" si="230">JA2+1</f>
        <v>45917</v>
      </c>
      <c r="JC2" s="17">
        <f t="shared" ref="JC2" si="231">JB2+1</f>
        <v>45918</v>
      </c>
      <c r="JD2" s="17">
        <f t="shared" ref="JD2" si="232">JC2+1</f>
        <v>45919</v>
      </c>
      <c r="JE2" s="17">
        <f t="shared" ref="JE2" si="233">JD2+1</f>
        <v>45920</v>
      </c>
      <c r="JF2" s="17">
        <f t="shared" ref="JF2" si="234">JE2+1</f>
        <v>45921</v>
      </c>
      <c r="JG2" s="17">
        <f t="shared" ref="JG2" si="235">JF2+1</f>
        <v>45922</v>
      </c>
      <c r="JH2" s="17">
        <f t="shared" ref="JH2" si="236">JG2+1</f>
        <v>45923</v>
      </c>
      <c r="JI2" s="17">
        <f t="shared" ref="JI2" si="237">JH2+1</f>
        <v>45924</v>
      </c>
      <c r="JJ2" s="17">
        <f t="shared" ref="JJ2" si="238">JI2+1</f>
        <v>45925</v>
      </c>
      <c r="JK2" s="17">
        <f t="shared" ref="JK2" si="239">JJ2+1</f>
        <v>45926</v>
      </c>
      <c r="JL2" s="17">
        <f t="shared" ref="JL2" si="240">JK2+1</f>
        <v>45927</v>
      </c>
      <c r="JM2" s="17">
        <f t="shared" ref="JM2" si="241">JL2+1</f>
        <v>45928</v>
      </c>
      <c r="JN2" s="17">
        <f t="shared" ref="JN2" si="242">JM2+1</f>
        <v>45929</v>
      </c>
      <c r="JO2" s="17">
        <f t="shared" ref="JO2" si="243">JN2+1</f>
        <v>45930</v>
      </c>
      <c r="JP2" s="17">
        <f t="shared" ref="JP2" si="244">JO2+1</f>
        <v>45931</v>
      </c>
      <c r="JQ2" s="17">
        <f t="shared" ref="JQ2" si="245">JP2+1</f>
        <v>45932</v>
      </c>
      <c r="JR2" s="17">
        <f t="shared" ref="JR2" si="246">JQ2+1</f>
        <v>45933</v>
      </c>
      <c r="JS2" s="17">
        <f t="shared" ref="JS2" si="247">JR2+1</f>
        <v>45934</v>
      </c>
      <c r="JT2" s="17">
        <f t="shared" ref="JT2" si="248">JS2+1</f>
        <v>45935</v>
      </c>
      <c r="JU2" s="17">
        <f t="shared" ref="JU2" si="249">JT2+1</f>
        <v>45936</v>
      </c>
      <c r="JV2" s="17">
        <f t="shared" ref="JV2" si="250">JU2+1</f>
        <v>45937</v>
      </c>
      <c r="JW2" s="17">
        <f t="shared" ref="JW2" si="251">JV2+1</f>
        <v>45938</v>
      </c>
      <c r="JX2" s="17">
        <f t="shared" ref="JX2" si="252">JW2+1</f>
        <v>45939</v>
      </c>
      <c r="JY2" s="17">
        <f t="shared" ref="JY2" si="253">JX2+1</f>
        <v>45940</v>
      </c>
      <c r="JZ2" s="17">
        <f t="shared" ref="JZ2" si="254">JY2+1</f>
        <v>45941</v>
      </c>
      <c r="KA2" s="17">
        <f t="shared" ref="KA2" si="255">JZ2+1</f>
        <v>45942</v>
      </c>
      <c r="KB2" s="17">
        <f t="shared" ref="KB2" si="256">KA2+1</f>
        <v>45943</v>
      </c>
      <c r="KC2" s="17">
        <f t="shared" ref="KC2" si="257">KB2+1</f>
        <v>45944</v>
      </c>
      <c r="KD2" s="17">
        <f t="shared" ref="KD2" si="258">KC2+1</f>
        <v>45945</v>
      </c>
      <c r="KE2" s="17">
        <f t="shared" ref="KE2" si="259">KD2+1</f>
        <v>45946</v>
      </c>
      <c r="KF2" s="17">
        <f t="shared" ref="KF2" si="260">KE2+1</f>
        <v>45947</v>
      </c>
      <c r="KG2" s="17">
        <f t="shared" ref="KG2" si="261">KF2+1</f>
        <v>45948</v>
      </c>
      <c r="KH2" s="17">
        <f t="shared" ref="KH2" si="262">KG2+1</f>
        <v>45949</v>
      </c>
      <c r="KI2" s="17">
        <f t="shared" ref="KI2" si="263">KH2+1</f>
        <v>45950</v>
      </c>
      <c r="KJ2" s="17">
        <f t="shared" ref="KJ2" si="264">KI2+1</f>
        <v>45951</v>
      </c>
      <c r="KK2" s="17">
        <f t="shared" ref="KK2" si="265">KJ2+1</f>
        <v>45952</v>
      </c>
      <c r="KL2" s="17">
        <f t="shared" ref="KL2" si="266">KK2+1</f>
        <v>45953</v>
      </c>
      <c r="KM2" s="17">
        <f t="shared" ref="KM2" si="267">KL2+1</f>
        <v>45954</v>
      </c>
      <c r="KN2" s="17">
        <f t="shared" ref="KN2" si="268">KM2+1</f>
        <v>45955</v>
      </c>
      <c r="KO2" s="17">
        <f t="shared" ref="KO2" si="269">KN2+1</f>
        <v>45956</v>
      </c>
      <c r="KP2" s="17">
        <f t="shared" ref="KP2" si="270">KO2+1</f>
        <v>45957</v>
      </c>
      <c r="KQ2" s="17">
        <f t="shared" ref="KQ2" si="271">KP2+1</f>
        <v>45958</v>
      </c>
      <c r="KR2" s="17">
        <f t="shared" ref="KR2" si="272">KQ2+1</f>
        <v>45959</v>
      </c>
      <c r="KS2" s="17">
        <f t="shared" ref="KS2" si="273">KR2+1</f>
        <v>45960</v>
      </c>
      <c r="KT2" s="17">
        <f t="shared" ref="KT2" si="274">KS2+1</f>
        <v>45961</v>
      </c>
      <c r="KU2" s="17">
        <f t="shared" ref="KU2" si="275">KT2+1</f>
        <v>45962</v>
      </c>
      <c r="KV2" s="17">
        <f t="shared" ref="KV2" si="276">KU2+1</f>
        <v>45963</v>
      </c>
      <c r="KW2" s="17">
        <f t="shared" ref="KW2" si="277">KV2+1</f>
        <v>45964</v>
      </c>
      <c r="KX2" s="17">
        <f t="shared" ref="KX2" si="278">KW2+1</f>
        <v>45965</v>
      </c>
      <c r="KY2" s="17">
        <f t="shared" ref="KY2" si="279">KX2+1</f>
        <v>45966</v>
      </c>
      <c r="KZ2" s="17">
        <f t="shared" ref="KZ2" si="280">KY2+1</f>
        <v>45967</v>
      </c>
      <c r="LA2" s="17">
        <f t="shared" ref="LA2" si="281">KZ2+1</f>
        <v>45968</v>
      </c>
      <c r="LB2" s="17">
        <f t="shared" ref="LB2" si="282">LA2+1</f>
        <v>45969</v>
      </c>
      <c r="LC2" s="17">
        <f t="shared" ref="LC2" si="283">LB2+1</f>
        <v>45970</v>
      </c>
      <c r="LD2" s="17">
        <f t="shared" ref="LD2" si="284">LC2+1</f>
        <v>45971</v>
      </c>
      <c r="LE2" s="17">
        <f t="shared" ref="LE2" si="285">LD2+1</f>
        <v>45972</v>
      </c>
      <c r="LF2" s="17">
        <f t="shared" ref="LF2" si="286">LE2+1</f>
        <v>45973</v>
      </c>
      <c r="LG2" s="17">
        <f t="shared" ref="LG2" si="287">LF2+1</f>
        <v>45974</v>
      </c>
      <c r="LH2" s="17">
        <f t="shared" ref="LH2" si="288">LG2+1</f>
        <v>45975</v>
      </c>
      <c r="LI2" s="17">
        <f t="shared" ref="LI2" si="289">LH2+1</f>
        <v>45976</v>
      </c>
      <c r="LJ2" s="17">
        <f t="shared" ref="LJ2" si="290">LI2+1</f>
        <v>45977</v>
      </c>
      <c r="LK2" s="17">
        <f t="shared" ref="LK2" si="291">LJ2+1</f>
        <v>45978</v>
      </c>
      <c r="LL2" s="17">
        <f t="shared" ref="LL2" si="292">LK2+1</f>
        <v>45979</v>
      </c>
      <c r="LM2" s="17">
        <f t="shared" ref="LM2" si="293">LL2+1</f>
        <v>45980</v>
      </c>
      <c r="LN2" s="17">
        <f t="shared" ref="LN2" si="294">LM2+1</f>
        <v>45981</v>
      </c>
      <c r="LO2" s="17">
        <f t="shared" ref="LO2" si="295">LN2+1</f>
        <v>45982</v>
      </c>
      <c r="LP2" s="17">
        <f t="shared" ref="LP2" si="296">LO2+1</f>
        <v>45983</v>
      </c>
      <c r="LQ2" s="17">
        <f t="shared" ref="LQ2" si="297">LP2+1</f>
        <v>45984</v>
      </c>
      <c r="LR2" s="17">
        <f t="shared" ref="LR2" si="298">LQ2+1</f>
        <v>45985</v>
      </c>
      <c r="LS2" s="17">
        <f t="shared" ref="LS2" si="299">LR2+1</f>
        <v>45986</v>
      </c>
      <c r="LT2" s="17">
        <f t="shared" ref="LT2" si="300">LS2+1</f>
        <v>45987</v>
      </c>
      <c r="LU2" s="17">
        <f t="shared" ref="LU2" si="301">LT2+1</f>
        <v>45988</v>
      </c>
      <c r="LV2" s="17">
        <f t="shared" ref="LV2" si="302">LU2+1</f>
        <v>45989</v>
      </c>
      <c r="LW2" s="17">
        <f t="shared" ref="LW2" si="303">LV2+1</f>
        <v>45990</v>
      </c>
      <c r="LX2" s="17">
        <f t="shared" ref="LX2" si="304">LW2+1</f>
        <v>45991</v>
      </c>
      <c r="LY2" s="17">
        <f t="shared" ref="LY2" si="305">LX2+1</f>
        <v>45992</v>
      </c>
      <c r="LZ2" s="17">
        <f t="shared" ref="LZ2" si="306">LY2+1</f>
        <v>45993</v>
      </c>
      <c r="MA2" s="17">
        <f t="shared" ref="MA2" si="307">LZ2+1</f>
        <v>45994</v>
      </c>
      <c r="MB2" s="17">
        <f t="shared" ref="MB2" si="308">MA2+1</f>
        <v>45995</v>
      </c>
      <c r="MC2" s="17">
        <f t="shared" ref="MC2" si="309">MB2+1</f>
        <v>45996</v>
      </c>
      <c r="MD2" s="17">
        <f t="shared" ref="MD2" si="310">MC2+1</f>
        <v>45997</v>
      </c>
      <c r="ME2" s="17">
        <f t="shared" ref="ME2" si="311">MD2+1</f>
        <v>45998</v>
      </c>
      <c r="MF2" s="17">
        <f t="shared" ref="MF2" si="312">ME2+1</f>
        <v>45999</v>
      </c>
      <c r="MG2" s="17">
        <f t="shared" ref="MG2" si="313">MF2+1</f>
        <v>46000</v>
      </c>
      <c r="MH2" s="17">
        <f t="shared" ref="MH2" si="314">MG2+1</f>
        <v>46001</v>
      </c>
      <c r="MI2" s="17">
        <f t="shared" ref="MI2" si="315">MH2+1</f>
        <v>46002</v>
      </c>
      <c r="MJ2" s="17">
        <f t="shared" ref="MJ2" si="316">MI2+1</f>
        <v>46003</v>
      </c>
      <c r="MK2" s="17">
        <f t="shared" ref="MK2" si="317">MJ2+1</f>
        <v>46004</v>
      </c>
      <c r="ML2" s="17">
        <f t="shared" ref="ML2" si="318">MK2+1</f>
        <v>46005</v>
      </c>
      <c r="MM2" s="17">
        <f t="shared" ref="MM2" si="319">ML2+1</f>
        <v>46006</v>
      </c>
      <c r="MN2" s="17">
        <f t="shared" ref="MN2" si="320">MM2+1</f>
        <v>46007</v>
      </c>
      <c r="MO2" s="17">
        <f t="shared" ref="MO2" si="321">MN2+1</f>
        <v>46008</v>
      </c>
      <c r="MP2" s="17">
        <f t="shared" ref="MP2" si="322">MO2+1</f>
        <v>46009</v>
      </c>
      <c r="MQ2" s="17">
        <f t="shared" ref="MQ2" si="323">MP2+1</f>
        <v>46010</v>
      </c>
      <c r="MR2" s="17">
        <f t="shared" ref="MR2" si="324">MQ2+1</f>
        <v>46011</v>
      </c>
      <c r="MS2" s="17">
        <f t="shared" ref="MS2" si="325">MR2+1</f>
        <v>46012</v>
      </c>
      <c r="MT2" s="17">
        <f t="shared" ref="MT2" si="326">MS2+1</f>
        <v>46013</v>
      </c>
      <c r="MU2" s="17">
        <f t="shared" ref="MU2" si="327">MT2+1</f>
        <v>46014</v>
      </c>
      <c r="MV2" s="17">
        <f t="shared" ref="MV2" si="328">MU2+1</f>
        <v>46015</v>
      </c>
      <c r="MW2" s="17">
        <f t="shared" ref="MW2" si="329">MV2+1</f>
        <v>46016</v>
      </c>
      <c r="MX2" s="17">
        <f t="shared" ref="MX2" si="330">MW2+1</f>
        <v>46017</v>
      </c>
      <c r="MY2" s="17">
        <f t="shared" ref="MY2" si="331">MX2+1</f>
        <v>46018</v>
      </c>
      <c r="MZ2" s="17">
        <f t="shared" ref="MZ2" si="332">MY2+1</f>
        <v>46019</v>
      </c>
      <c r="NA2" s="17">
        <f t="shared" ref="NA2" si="333">MZ2+1</f>
        <v>46020</v>
      </c>
      <c r="NB2" s="17">
        <f t="shared" ref="NB2" si="334">NA2+1</f>
        <v>46021</v>
      </c>
      <c r="NC2" s="17">
        <f t="shared" ref="NC2" si="335">NB2+1</f>
        <v>46022</v>
      </c>
    </row>
    <row r="3" spans="1:367" ht="15.75" thickBot="1" x14ac:dyDescent="0.3">
      <c r="B3" s="19" t="str">
        <f>Paramètres!$G$2</f>
        <v>Personne1</v>
      </c>
      <c r="C3" s="20" t="str">
        <f ca="1">IF(COUNTIF(fériés,C2)=0,OFFSET(Paramètres!$H$2,MATCH($B3,Paramètres!$G$2:$G$6,0)-1,MOD(C2+5,28)),"")</f>
        <v/>
      </c>
      <c r="D3" s="20" t="str">
        <f ca="1">IF(COUNTIF(fériés,D$2)=0,OFFSET(Paramètres!$H$2,MATCH($B3,Paramètres!$G$2:$G$6,0)-1,MOD(D$2+5,28)),"")</f>
        <v>J</v>
      </c>
      <c r="E3" s="20" t="str">
        <f ca="1">IF(COUNTIF(fériés,E$2)=0,OFFSET(Paramètres!$H$2,MATCH($B3,Paramètres!$G$2:$G$6,0)-1,MOD(E$2+5,28)),"")</f>
        <v>J</v>
      </c>
      <c r="F3" s="20">
        <f ca="1">IF(COUNTIF(fériés,F$2)=0,OFFSET(Paramètres!$H$2,MATCH($B3,Paramètres!$G$2:$G$6,0)-1,MOD(F$2+5,28)),"")</f>
        <v>0</v>
      </c>
      <c r="G3" s="20">
        <f ca="1">IF(COUNTIF(fériés,G$2)=0,OFFSET(Paramètres!$H$2,MATCH($B3,Paramètres!$G$2:$G$6,0)-1,MOD(G$2+5,28)),"")</f>
        <v>0</v>
      </c>
      <c r="H3" s="20" t="str">
        <f ca="1">IF(COUNTIF(fériés,H$2)=0,OFFSET(Paramètres!$H$2,MATCH($B3,Paramètres!$G$2:$G$6,0)-1,MOD(H$2+5,28)),"")</f>
        <v>J</v>
      </c>
      <c r="I3" s="20" t="str">
        <f ca="1">IF(COUNTIF(fériés,I$2)=0,OFFSET(Paramètres!$H$2,MATCH($B3,Paramètres!$G$2:$G$6,0)-1,MOD(I$2+5,28)),"")</f>
        <v>J</v>
      </c>
      <c r="J3" s="20" t="str">
        <f ca="1">IF(COUNTIF(fériés,J$2)=0,OFFSET(Paramètres!$H$2,MATCH($B3,Paramètres!$G$2:$G$6,0)-1,MOD(J$2+5,28)),"")</f>
        <v>J</v>
      </c>
      <c r="K3" s="20" t="str">
        <f ca="1">IF(COUNTIF(fériés,K$2)=0,OFFSET(Paramètres!$H$2,MATCH($B3,Paramètres!$G$2:$G$6,0)-1,MOD(K$2+5,28)),"")</f>
        <v>J</v>
      </c>
      <c r="L3" s="20" t="str">
        <f ca="1">IF(COUNTIF(fériés,L$2)=0,OFFSET(Paramètres!$H$2,MATCH($B3,Paramètres!$G$2:$G$6,0)-1,MOD(L$2+5,28)),"")</f>
        <v>J</v>
      </c>
      <c r="M3" s="20">
        <f ca="1">IF(COUNTIF(fériés,M$2)=0,OFFSET(Paramètres!$H$2,MATCH($B3,Paramètres!$G$2:$G$6,0)-1,MOD(M$2+5,28)),"")</f>
        <v>0</v>
      </c>
      <c r="N3" s="20">
        <f ca="1">IF(COUNTIF(fériés,N$2)=0,OFFSET(Paramètres!$H$2,MATCH($B3,Paramètres!$G$2:$G$6,0)-1,MOD(N$2+5,28)),"")</f>
        <v>0</v>
      </c>
      <c r="O3" s="20" t="str">
        <f ca="1">IF(COUNTIF(fériés,O$2)=0,OFFSET(Paramètres!$H$2,MATCH($B3,Paramètres!$G$2:$G$6,0)-1,MOD(O$2+5,28)),"")</f>
        <v>J</v>
      </c>
      <c r="P3" s="20" t="str">
        <f ca="1">IF(COUNTIF(fériés,P$2)=0,OFFSET(Paramètres!$H$2,MATCH($B3,Paramètres!$G$2:$G$6,0)-1,MOD(P$2+5,28)),"")</f>
        <v>J</v>
      </c>
      <c r="Q3" s="20" t="str">
        <f ca="1">IF(COUNTIF(fériés,Q$2)=0,OFFSET(Paramètres!$H$2,MATCH($B3,Paramètres!$G$2:$G$6,0)-1,MOD(Q$2+5,28)),"")</f>
        <v>J</v>
      </c>
      <c r="R3" s="20" t="str">
        <f ca="1">IF(COUNTIF(fériés,R$2)=0,OFFSET(Paramètres!$H$2,MATCH($B3,Paramètres!$G$2:$G$6,0)-1,MOD(R$2+5,28)),"")</f>
        <v>J</v>
      </c>
      <c r="S3" s="20" t="str">
        <f ca="1">IF(COUNTIF(fériés,S$2)=0,OFFSET(Paramètres!$H$2,MATCH($B3,Paramètres!$G$2:$G$6,0)-1,MOD(S$2+5,28)),"")</f>
        <v>J</v>
      </c>
      <c r="T3" s="20">
        <f ca="1">IF(COUNTIF(fériés,T$2)=0,OFFSET(Paramètres!$H$2,MATCH($B3,Paramètres!$G$2:$G$6,0)-1,MOD(T$2+5,28)),"")</f>
        <v>0</v>
      </c>
      <c r="U3" s="20">
        <f ca="1">IF(COUNTIF(fériés,U$2)=0,OFFSET(Paramètres!$H$2,MATCH($B3,Paramètres!$G$2:$G$6,0)-1,MOD(U$2+5,28)),"")</f>
        <v>0</v>
      </c>
      <c r="V3" s="20" t="str">
        <f ca="1">IF(COUNTIF(fériés,V$2)=0,OFFSET(Paramètres!$H$2,MATCH($B3,Paramètres!$G$2:$G$6,0)-1,MOD(V$2+5,28)),"")</f>
        <v>J</v>
      </c>
      <c r="W3" s="20" t="str">
        <f ca="1">IF(COUNTIF(fériés,W$2)=0,OFFSET(Paramètres!$H$2,MATCH($B3,Paramètres!$G$2:$G$6,0)-1,MOD(W$2+5,28)),"")</f>
        <v>J</v>
      </c>
      <c r="X3" s="20" t="str">
        <f ca="1">IF(COUNTIF(fériés,X$2)=0,OFFSET(Paramètres!$H$2,MATCH($B3,Paramètres!$G$2:$G$6,0)-1,MOD(X$2+5,28)),"")</f>
        <v>J</v>
      </c>
      <c r="Y3" s="20" t="str">
        <f ca="1">IF(COUNTIF(fériés,Y$2)=0,OFFSET(Paramètres!$H$2,MATCH($B3,Paramètres!$G$2:$G$6,0)-1,MOD(Y$2+5,28)),"")</f>
        <v>J</v>
      </c>
      <c r="Z3" s="20" t="str">
        <f ca="1">IF(COUNTIF(fériés,Z$2)=0,OFFSET(Paramètres!$H$2,MATCH($B3,Paramètres!$G$2:$G$6,0)-1,MOD(Z$2+5,28)),"")</f>
        <v>J</v>
      </c>
      <c r="AA3" s="20">
        <f ca="1">IF(COUNTIF(fériés,AA$2)=0,OFFSET(Paramètres!$H$2,MATCH($B3,Paramètres!$G$2:$G$6,0)-1,MOD(AA$2+5,28)),"")</f>
        <v>0</v>
      </c>
      <c r="AB3" s="20">
        <f ca="1">IF(COUNTIF(fériés,AB$2)=0,OFFSET(Paramètres!$H$2,MATCH($B3,Paramètres!$G$2:$G$6,0)-1,MOD(AB$2+5,28)),"")</f>
        <v>0</v>
      </c>
      <c r="AC3" s="20" t="str">
        <f ca="1">IF(COUNTIF(fériés,AC$2)=0,OFFSET(Paramètres!$H$2,MATCH($B3,Paramètres!$G$2:$G$6,0)-1,MOD(AC$2+5,28)),"")</f>
        <v>J</v>
      </c>
      <c r="AD3" s="20" t="str">
        <f ca="1">IF(COUNTIF(fériés,AD$2)=0,OFFSET(Paramètres!$H$2,MATCH($B3,Paramètres!$G$2:$G$6,0)-1,MOD(AD$2+5,28)),"")</f>
        <v>J</v>
      </c>
      <c r="AE3" s="20" t="str">
        <f ca="1">IF(COUNTIF(fériés,AE$2)=0,OFFSET(Paramètres!$H$2,MATCH($B3,Paramètres!$G$2:$G$6,0)-1,MOD(AE$2+5,28)),"")</f>
        <v>J</v>
      </c>
      <c r="AF3" s="20" t="str">
        <f ca="1">IF(COUNTIF(fériés,AF$2)=0,OFFSET(Paramètres!$H$2,MATCH($B3,Paramètres!$G$2:$G$6,0)-1,MOD(AF$2+5,28)),"")</f>
        <v>J</v>
      </c>
      <c r="AG3" s="20" t="str">
        <f ca="1">IF(COUNTIF(fériés,AG$2)=0,OFFSET(Paramètres!$H$2,MATCH($B3,Paramètres!$G$2:$G$6,0)-1,MOD(AG$2+5,28)),"")</f>
        <v>J</v>
      </c>
      <c r="AH3" s="20">
        <f ca="1">IF(COUNTIF(fériés,AH$2)=0,OFFSET(Paramètres!$H$2,MATCH($B3,Paramètres!$G$2:$G$6,0)-1,MOD(AH$2+5,28)),"")</f>
        <v>0</v>
      </c>
      <c r="AI3" s="20">
        <f ca="1">IF(COUNTIF(fériés,AI$2)=0,OFFSET(Paramètres!$H$2,MATCH($B3,Paramètres!$G$2:$G$6,0)-1,MOD(AI$2+5,28)),"")</f>
        <v>0</v>
      </c>
      <c r="AJ3" s="20" t="str">
        <f ca="1">IF(COUNTIF(fériés,AJ$2)=0,OFFSET(Paramètres!$H$2,MATCH($B3,Paramètres!$G$2:$G$6,0)-1,MOD(AJ$2+5,28)),"")</f>
        <v>J</v>
      </c>
      <c r="AK3" s="20" t="str">
        <f ca="1">IF(COUNTIF(fériés,AK$2)=0,OFFSET(Paramètres!$H$2,MATCH($B3,Paramètres!$G$2:$G$6,0)-1,MOD(AK$2+5,28)),"")</f>
        <v>J</v>
      </c>
      <c r="AL3" s="20" t="str">
        <f ca="1">IF(COUNTIF(fériés,AL$2)=0,OFFSET(Paramètres!$H$2,MATCH($B3,Paramètres!$G$2:$G$6,0)-1,MOD(AL$2+5,28)),"")</f>
        <v>J</v>
      </c>
      <c r="AM3" s="20" t="str">
        <f ca="1">IF(COUNTIF(fériés,AM$2)=0,OFFSET(Paramètres!$H$2,MATCH($B3,Paramètres!$G$2:$G$6,0)-1,MOD(AM$2+5,28)),"")</f>
        <v>J</v>
      </c>
      <c r="AN3" s="20" t="str">
        <f ca="1">IF(COUNTIF(fériés,AN$2)=0,OFFSET(Paramètres!$H$2,MATCH($B3,Paramètres!$G$2:$G$6,0)-1,MOD(AN$2+5,28)),"")</f>
        <v>J</v>
      </c>
      <c r="AO3" s="20">
        <f ca="1">IF(COUNTIF(fériés,AO$2)=0,OFFSET(Paramètres!$H$2,MATCH($B3,Paramètres!$G$2:$G$6,0)-1,MOD(AO$2+5,28)),"")</f>
        <v>0</v>
      </c>
      <c r="AP3" s="20">
        <f ca="1">IF(COUNTIF(fériés,AP$2)=0,OFFSET(Paramètres!$H$2,MATCH($B3,Paramètres!$G$2:$G$6,0)-1,MOD(AP$2+5,28)),"")</f>
        <v>0</v>
      </c>
      <c r="AQ3" s="20" t="str">
        <f ca="1">IF(COUNTIF(fériés,AQ$2)=0,OFFSET(Paramètres!$H$2,MATCH($B3,Paramètres!$G$2:$G$6,0)-1,MOD(AQ$2+5,28)),"")</f>
        <v>J</v>
      </c>
      <c r="AR3" s="20" t="str">
        <f ca="1">IF(COUNTIF(fériés,AR$2)=0,OFFSET(Paramètres!$H$2,MATCH($B3,Paramètres!$G$2:$G$6,0)-1,MOD(AR$2+5,28)),"")</f>
        <v>J</v>
      </c>
      <c r="AS3" s="20" t="str">
        <f ca="1">IF(COUNTIF(fériés,AS$2)=0,OFFSET(Paramètres!$H$2,MATCH($B3,Paramètres!$G$2:$G$6,0)-1,MOD(AS$2+5,28)),"")</f>
        <v>J</v>
      </c>
      <c r="AT3" s="20" t="str">
        <f ca="1">IF(COUNTIF(fériés,AT$2)=0,OFFSET(Paramètres!$H$2,MATCH($B3,Paramètres!$G$2:$G$6,0)-1,MOD(AT$2+5,28)),"")</f>
        <v>J</v>
      </c>
      <c r="AU3" s="20" t="str">
        <f ca="1">IF(COUNTIF(fériés,AU$2)=0,OFFSET(Paramètres!$H$2,MATCH($B3,Paramètres!$G$2:$G$6,0)-1,MOD(AU$2+5,28)),"")</f>
        <v>J</v>
      </c>
      <c r="AV3" s="20">
        <f ca="1">IF(COUNTIF(fériés,AV$2)=0,OFFSET(Paramètres!$H$2,MATCH($B3,Paramètres!$G$2:$G$6,0)-1,MOD(AV$2+5,28)),"")</f>
        <v>0</v>
      </c>
      <c r="AW3" s="20">
        <f ca="1">IF(COUNTIF(fériés,AW$2)=0,OFFSET(Paramètres!$H$2,MATCH($B3,Paramètres!$G$2:$G$6,0)-1,MOD(AW$2+5,28)),"")</f>
        <v>0</v>
      </c>
      <c r="AX3" s="20" t="str">
        <f ca="1">IF(COUNTIF(fériés,AX$2)=0,OFFSET(Paramètres!$H$2,MATCH($B3,Paramètres!$G$2:$G$6,0)-1,MOD(AX$2+5,28)),"")</f>
        <v>J</v>
      </c>
      <c r="AY3" s="20" t="str">
        <f ca="1">IF(COUNTIF(fériés,AY$2)=0,OFFSET(Paramètres!$H$2,MATCH($B3,Paramètres!$G$2:$G$6,0)-1,MOD(AY$2+5,28)),"")</f>
        <v>J</v>
      </c>
      <c r="AZ3" s="20" t="str">
        <f ca="1">IF(COUNTIF(fériés,AZ$2)=0,OFFSET(Paramètres!$H$2,MATCH($B3,Paramètres!$G$2:$G$6,0)-1,MOD(AZ$2+5,28)),"")</f>
        <v>J</v>
      </c>
      <c r="BA3" s="20" t="str">
        <f ca="1">IF(COUNTIF(fériés,BA$2)=0,OFFSET(Paramètres!$H$2,MATCH($B3,Paramètres!$G$2:$G$6,0)-1,MOD(BA$2+5,28)),"")</f>
        <v>J</v>
      </c>
      <c r="BB3" s="20" t="str">
        <f ca="1">IF(COUNTIF(fériés,BB$2)=0,OFFSET(Paramètres!$H$2,MATCH($B3,Paramètres!$G$2:$G$6,0)-1,MOD(BB$2+5,28)),"")</f>
        <v>J</v>
      </c>
      <c r="BC3" s="20">
        <f ca="1">IF(COUNTIF(fériés,BC$2)=0,OFFSET(Paramètres!$H$2,MATCH($B3,Paramètres!$G$2:$G$6,0)-1,MOD(BC$2+5,28)),"")</f>
        <v>0</v>
      </c>
      <c r="BD3" s="20">
        <f ca="1">IF(COUNTIF(fériés,BD$2)=0,OFFSET(Paramètres!$H$2,MATCH($B3,Paramètres!$G$2:$G$6,0)-1,MOD(BD$2+5,28)),"")</f>
        <v>0</v>
      </c>
      <c r="BE3" s="20" t="str">
        <f ca="1">IF(COUNTIF(fériés,BE$2)=0,OFFSET(Paramètres!$H$2,MATCH($B3,Paramètres!$G$2:$G$6,0)-1,MOD(BE$2+5,28)),"")</f>
        <v>J</v>
      </c>
      <c r="BF3" s="20" t="str">
        <f ca="1">IF(COUNTIF(fériés,BF$2)=0,OFFSET(Paramètres!$H$2,MATCH($B3,Paramètres!$G$2:$G$6,0)-1,MOD(BF$2+5,28)),"")</f>
        <v>J</v>
      </c>
      <c r="BG3" s="20" t="str">
        <f ca="1">IF(COUNTIF(fériés,BG$2)=0,OFFSET(Paramètres!$H$2,MATCH($B3,Paramètres!$G$2:$G$6,0)-1,MOD(BG$2+5,28)),"")</f>
        <v>J</v>
      </c>
      <c r="BH3" s="20" t="str">
        <f ca="1">IF(COUNTIF(fériés,BH$2)=0,OFFSET(Paramètres!$H$2,MATCH($B3,Paramètres!$G$2:$G$6,0)-1,MOD(BH$2+5,28)),"")</f>
        <v>J</v>
      </c>
      <c r="BI3" s="20" t="str">
        <f ca="1">IF(COUNTIF(fériés,BI$2)=0,OFFSET(Paramètres!$H$2,MATCH($B3,Paramètres!$G$2:$G$6,0)-1,MOD(BI$2+5,28)),"")</f>
        <v>J</v>
      </c>
      <c r="BJ3" s="20">
        <f ca="1">IF(COUNTIF(fériés,BJ$2)=0,OFFSET(Paramètres!$H$2,MATCH($B3,Paramètres!$G$2:$G$6,0)-1,MOD(BJ$2+5,28)),"")</f>
        <v>0</v>
      </c>
      <c r="BK3" s="20">
        <f ca="1">IF(COUNTIF(fériés,BK$2)=0,OFFSET(Paramètres!$H$2,MATCH($B3,Paramètres!$G$2:$G$6,0)-1,MOD(BK$2+5,28)),"")</f>
        <v>0</v>
      </c>
      <c r="BL3" s="20" t="str">
        <f ca="1">IF(COUNTIF(fériés,BL$2)=0,OFFSET(Paramètres!$H$2,MATCH($B3,Paramètres!$G$2:$G$6,0)-1,MOD(BL$2+5,28)),"")</f>
        <v>J</v>
      </c>
      <c r="BM3" s="20" t="str">
        <f ca="1">IF(COUNTIF(fériés,BM$2)=0,OFFSET(Paramètres!$H$2,MATCH($B3,Paramètres!$G$2:$G$6,0)-1,MOD(BM$2+5,28)),"")</f>
        <v>J</v>
      </c>
      <c r="BN3" s="20" t="str">
        <f ca="1">IF(COUNTIF(fériés,BN$2)=0,OFFSET(Paramètres!$H$2,MATCH($B3,Paramètres!$G$2:$G$6,0)-1,MOD(BN$2+5,28)),"")</f>
        <v>J</v>
      </c>
      <c r="BO3" s="20" t="str">
        <f ca="1">IF(COUNTIF(fériés,BO$2)=0,OFFSET(Paramètres!$H$2,MATCH($B3,Paramètres!$G$2:$G$6,0)-1,MOD(BO$2+5,28)),"")</f>
        <v>J</v>
      </c>
      <c r="BP3" s="20" t="str">
        <f ca="1">IF(COUNTIF(fériés,BP$2)=0,OFFSET(Paramètres!$H$2,MATCH($B3,Paramètres!$G$2:$G$6,0)-1,MOD(BP$2+5,28)),"")</f>
        <v>J</v>
      </c>
      <c r="BQ3" s="20">
        <f ca="1">IF(COUNTIF(fériés,BQ$2)=0,OFFSET(Paramètres!$H$2,MATCH($B3,Paramètres!$G$2:$G$6,0)-1,MOD(BQ$2+5,28)),"")</f>
        <v>0</v>
      </c>
      <c r="BR3" s="20">
        <f ca="1">IF(COUNTIF(fériés,BR$2)=0,OFFSET(Paramètres!$H$2,MATCH($B3,Paramètres!$G$2:$G$6,0)-1,MOD(BR$2+5,28)),"")</f>
        <v>0</v>
      </c>
      <c r="BS3" s="20" t="str">
        <f ca="1">IF(COUNTIF(fériés,BS$2)=0,OFFSET(Paramètres!$H$2,MATCH($B3,Paramètres!$G$2:$G$6,0)-1,MOD(BS$2+5,28)),"")</f>
        <v>J</v>
      </c>
      <c r="BT3" s="20" t="str">
        <f ca="1">IF(COUNTIF(fériés,BT$2)=0,OFFSET(Paramètres!$H$2,MATCH($B3,Paramètres!$G$2:$G$6,0)-1,MOD(BT$2+5,28)),"")</f>
        <v>J</v>
      </c>
      <c r="BU3" s="20" t="str">
        <f ca="1">IF(COUNTIF(fériés,BU$2)=0,OFFSET(Paramètres!$H$2,MATCH($B3,Paramètres!$G$2:$G$6,0)-1,MOD(BU$2+5,28)),"")</f>
        <v>J</v>
      </c>
      <c r="BV3" s="20" t="str">
        <f ca="1">IF(COUNTIF(fériés,BV$2)=0,OFFSET(Paramètres!$H$2,MATCH($B3,Paramètres!$G$2:$G$6,0)-1,MOD(BV$2+5,28)),"")</f>
        <v>J</v>
      </c>
      <c r="BW3" s="20" t="str">
        <f ca="1">IF(COUNTIF(fériés,BW$2)=0,OFFSET(Paramètres!$H$2,MATCH($B3,Paramètres!$G$2:$G$6,0)-1,MOD(BW$2+5,28)),"")</f>
        <v>J</v>
      </c>
      <c r="BX3" s="20">
        <f ca="1">IF(COUNTIF(fériés,BX$2)=0,OFFSET(Paramètres!$H$2,MATCH($B3,Paramètres!$G$2:$G$6,0)-1,MOD(BX$2+5,28)),"")</f>
        <v>0</v>
      </c>
      <c r="BY3" s="20">
        <f ca="1">IF(COUNTIF(fériés,BY$2)=0,OFFSET(Paramètres!$H$2,MATCH($B3,Paramètres!$G$2:$G$6,0)-1,MOD(BY$2+5,28)),"")</f>
        <v>0</v>
      </c>
      <c r="BZ3" s="20" t="str">
        <f ca="1">IF(COUNTIF(fériés,BZ$2)=0,OFFSET(Paramètres!$H$2,MATCH($B3,Paramètres!$G$2:$G$6,0)-1,MOD(BZ$2+5,28)),"")</f>
        <v>J</v>
      </c>
      <c r="CA3" s="20" t="str">
        <f ca="1">IF(COUNTIF(fériés,CA$2)=0,OFFSET(Paramètres!$H$2,MATCH($B3,Paramètres!$G$2:$G$6,0)-1,MOD(CA$2+5,28)),"")</f>
        <v>J</v>
      </c>
      <c r="CB3" s="20" t="str">
        <f ca="1">IF(COUNTIF(fériés,CB$2)=0,OFFSET(Paramètres!$H$2,MATCH($B3,Paramètres!$G$2:$G$6,0)-1,MOD(CB$2+5,28)),"")</f>
        <v>J</v>
      </c>
      <c r="CC3" s="20" t="str">
        <f ca="1">IF(COUNTIF(fériés,CC$2)=0,OFFSET(Paramètres!$H$2,MATCH($B3,Paramètres!$G$2:$G$6,0)-1,MOD(CC$2+5,28)),"")</f>
        <v>J</v>
      </c>
      <c r="CD3" s="20" t="str">
        <f ca="1">IF(COUNTIF(fériés,CD$2)=0,OFFSET(Paramètres!$H$2,MATCH($B3,Paramètres!$G$2:$G$6,0)-1,MOD(CD$2+5,28)),"")</f>
        <v>J</v>
      </c>
      <c r="CE3" s="20">
        <f ca="1">IF(COUNTIF(fériés,CE$2)=0,OFFSET(Paramètres!$H$2,MATCH($B3,Paramètres!$G$2:$G$6,0)-1,MOD(CE$2+5,28)),"")</f>
        <v>0</v>
      </c>
      <c r="CF3" s="20">
        <f ca="1">IF(COUNTIF(fériés,CF$2)=0,OFFSET(Paramètres!$H$2,MATCH($B3,Paramètres!$G$2:$G$6,0)-1,MOD(CF$2+5,28)),"")</f>
        <v>0</v>
      </c>
      <c r="CG3" s="20" t="str">
        <f ca="1">IF(COUNTIF(fériés,CG$2)=0,OFFSET(Paramètres!$H$2,MATCH($B3,Paramètres!$G$2:$G$6,0)-1,MOD(CG$2+5,28)),"")</f>
        <v>J</v>
      </c>
      <c r="CH3" s="20" t="str">
        <f ca="1">IF(COUNTIF(fériés,CH$2)=0,OFFSET(Paramètres!$H$2,MATCH($B3,Paramètres!$G$2:$G$6,0)-1,MOD(CH$2+5,28)),"")</f>
        <v>J</v>
      </c>
      <c r="CI3" s="20" t="str">
        <f ca="1">IF(COUNTIF(fériés,CI$2)=0,OFFSET(Paramètres!$H$2,MATCH($B3,Paramètres!$G$2:$G$6,0)-1,MOD(CI$2+5,28)),"")</f>
        <v>J</v>
      </c>
      <c r="CJ3" s="20" t="str">
        <f ca="1">IF(COUNTIF(fériés,CJ$2)=0,OFFSET(Paramètres!$H$2,MATCH($B3,Paramètres!$G$2:$G$6,0)-1,MOD(CJ$2+5,28)),"")</f>
        <v>J</v>
      </c>
      <c r="CK3" s="20" t="str">
        <f ca="1">IF(COUNTIF(fériés,CK$2)=0,OFFSET(Paramètres!$H$2,MATCH($B3,Paramètres!$G$2:$G$6,0)-1,MOD(CK$2+5,28)),"")</f>
        <v>J</v>
      </c>
      <c r="CL3" s="20">
        <f ca="1">IF(COUNTIF(fériés,CL$2)=0,OFFSET(Paramètres!$H$2,MATCH($B3,Paramètres!$G$2:$G$6,0)-1,MOD(CL$2+5,28)),"")</f>
        <v>0</v>
      </c>
      <c r="CM3" s="20">
        <f ca="1">IF(COUNTIF(fériés,CM$2)=0,OFFSET(Paramètres!$H$2,MATCH($B3,Paramètres!$G$2:$G$6,0)-1,MOD(CM$2+5,28)),"")</f>
        <v>0</v>
      </c>
      <c r="CN3" s="20" t="str">
        <f ca="1">IF(COUNTIF(fériés,CN$2)=0,OFFSET(Paramètres!$H$2,MATCH($B3,Paramètres!$G$2:$G$6,0)-1,MOD(CN$2+5,28)),"")</f>
        <v>J</v>
      </c>
      <c r="CO3" s="20" t="str">
        <f ca="1">IF(COUNTIF(fériés,CO$2)=0,OFFSET(Paramètres!$H$2,MATCH($B3,Paramètres!$G$2:$G$6,0)-1,MOD(CO$2+5,28)),"")</f>
        <v>J</v>
      </c>
      <c r="CP3" s="20" t="str">
        <f ca="1">IF(COUNTIF(fériés,CP$2)=0,OFFSET(Paramètres!$H$2,MATCH($B3,Paramètres!$G$2:$G$6,0)-1,MOD(CP$2+5,28)),"")</f>
        <v>J</v>
      </c>
      <c r="CQ3" s="20" t="str">
        <f ca="1">IF(COUNTIF(fériés,CQ$2)=0,OFFSET(Paramètres!$H$2,MATCH($B3,Paramètres!$G$2:$G$6,0)-1,MOD(CQ$2+5,28)),"")</f>
        <v>J</v>
      </c>
      <c r="CR3" s="20" t="str">
        <f ca="1">IF(COUNTIF(fériés,CR$2)=0,OFFSET(Paramètres!$H$2,MATCH($B3,Paramètres!$G$2:$G$6,0)-1,MOD(CR$2+5,28)),"")</f>
        <v>J</v>
      </c>
      <c r="CS3" s="20">
        <f ca="1">IF(COUNTIF(fériés,CS$2)=0,OFFSET(Paramètres!$H$2,MATCH($B3,Paramètres!$G$2:$G$6,0)-1,MOD(CS$2+5,28)),"")</f>
        <v>0</v>
      </c>
      <c r="CT3" s="20">
        <f ca="1">IF(COUNTIF(fériés,CT$2)=0,OFFSET(Paramètres!$H$2,MATCH($B3,Paramètres!$G$2:$G$6,0)-1,MOD(CT$2+5,28)),"")</f>
        <v>0</v>
      </c>
      <c r="CU3" s="20" t="str">
        <f ca="1">IF(COUNTIF(fériés,CU$2)=0,OFFSET(Paramètres!$H$2,MATCH($B3,Paramètres!$G$2:$G$6,0)-1,MOD(CU$2+5,28)),"")</f>
        <v>J</v>
      </c>
      <c r="CV3" s="20" t="str">
        <f ca="1">IF(COUNTIF(fériés,CV$2)=0,OFFSET(Paramètres!$H$2,MATCH($B3,Paramètres!$G$2:$G$6,0)-1,MOD(CV$2+5,28)),"")</f>
        <v>J</v>
      </c>
      <c r="CW3" s="20" t="str">
        <f ca="1">IF(COUNTIF(fériés,CW$2)=0,OFFSET(Paramètres!$H$2,MATCH($B3,Paramètres!$G$2:$G$6,0)-1,MOD(CW$2+5,28)),"")</f>
        <v>J</v>
      </c>
      <c r="CX3" s="20" t="str">
        <f ca="1">IF(COUNTIF(fériés,CX$2)=0,OFFSET(Paramètres!$H$2,MATCH($B3,Paramètres!$G$2:$G$6,0)-1,MOD(CX$2+5,28)),"")</f>
        <v>J</v>
      </c>
      <c r="CY3" s="20" t="str">
        <f ca="1">IF(COUNTIF(fériés,CY$2)=0,OFFSET(Paramètres!$H$2,MATCH($B3,Paramètres!$G$2:$G$6,0)-1,MOD(CY$2+5,28)),"")</f>
        <v>J</v>
      </c>
      <c r="CZ3" s="20">
        <f ca="1">IF(COUNTIF(fériés,CZ$2)=0,OFFSET(Paramètres!$H$2,MATCH($B3,Paramètres!$G$2:$G$6,0)-1,MOD(CZ$2+5,28)),"")</f>
        <v>0</v>
      </c>
      <c r="DA3" s="20">
        <f ca="1">IF(COUNTIF(fériés,DA$2)=0,OFFSET(Paramètres!$H$2,MATCH($B3,Paramètres!$G$2:$G$6,0)-1,MOD(DA$2+5,28)),"")</f>
        <v>0</v>
      </c>
      <c r="DB3" s="20" t="str">
        <f ca="1">IF(COUNTIF(fériés,DB$2)=0,OFFSET(Paramètres!$H$2,MATCH($B3,Paramètres!$G$2:$G$6,0)-1,MOD(DB$2+5,28)),"")</f>
        <v>J</v>
      </c>
      <c r="DC3" s="20" t="str">
        <f ca="1">IF(COUNTIF(fériés,DC$2)=0,OFFSET(Paramètres!$H$2,MATCH($B3,Paramètres!$G$2:$G$6,0)-1,MOD(DC$2+5,28)),"")</f>
        <v>J</v>
      </c>
      <c r="DD3" s="20" t="str">
        <f ca="1">IF(COUNTIF(fériés,DD$2)=0,OFFSET(Paramètres!$H$2,MATCH($B3,Paramètres!$G$2:$G$6,0)-1,MOD(DD$2+5,28)),"")</f>
        <v>J</v>
      </c>
      <c r="DE3" s="20" t="str">
        <f ca="1">IF(COUNTIF(fériés,DE$2)=0,OFFSET(Paramètres!$H$2,MATCH($B3,Paramètres!$G$2:$G$6,0)-1,MOD(DE$2+5,28)),"")</f>
        <v>J</v>
      </c>
      <c r="DF3" s="20" t="str">
        <f ca="1">IF(COUNTIF(fériés,DF$2)=0,OFFSET(Paramètres!$H$2,MATCH($B3,Paramètres!$G$2:$G$6,0)-1,MOD(DF$2+5,28)),"")</f>
        <v>J</v>
      </c>
      <c r="DG3" s="20">
        <f ca="1">IF(COUNTIF(fériés,DG$2)=0,OFFSET(Paramètres!$H$2,MATCH($B3,Paramètres!$G$2:$G$6,0)-1,MOD(DG$2+5,28)),"")</f>
        <v>0</v>
      </c>
      <c r="DH3" s="20">
        <f ca="1">IF(COUNTIF(fériés,DH$2)=0,OFFSET(Paramètres!$H$2,MATCH($B3,Paramètres!$G$2:$G$6,0)-1,MOD(DH$2+5,28)),"")</f>
        <v>0</v>
      </c>
      <c r="DI3" s="20" t="str">
        <f ca="1">IF(COUNTIF(fériés,DI$2)=0,OFFSET(Paramètres!$H$2,MATCH($B3,Paramètres!$G$2:$G$6,0)-1,MOD(DI$2+5,28)),"")</f>
        <v/>
      </c>
      <c r="DJ3" s="20" t="str">
        <f ca="1">IF(COUNTIF(fériés,DJ$2)=0,OFFSET(Paramètres!$H$2,MATCH($B3,Paramètres!$G$2:$G$6,0)-1,MOD(DJ$2+5,28)),"")</f>
        <v>J</v>
      </c>
      <c r="DK3" s="20" t="str">
        <f ca="1">IF(COUNTIF(fériés,DK$2)=0,OFFSET(Paramètres!$H$2,MATCH($B3,Paramètres!$G$2:$G$6,0)-1,MOD(DK$2+5,28)),"")</f>
        <v>J</v>
      </c>
      <c r="DL3" s="20" t="str">
        <f ca="1">IF(COUNTIF(fériés,DL$2)=0,OFFSET(Paramètres!$H$2,MATCH($B3,Paramètres!$G$2:$G$6,0)-1,MOD(DL$2+5,28)),"")</f>
        <v>J</v>
      </c>
      <c r="DM3" s="20" t="str">
        <f ca="1">IF(COUNTIF(fériés,DM$2)=0,OFFSET(Paramètres!$H$2,MATCH($B3,Paramètres!$G$2:$G$6,0)-1,MOD(DM$2+5,28)),"")</f>
        <v>J</v>
      </c>
      <c r="DN3" s="20">
        <f ca="1">IF(COUNTIF(fériés,DN$2)=0,OFFSET(Paramètres!$H$2,MATCH($B3,Paramètres!$G$2:$G$6,0)-1,MOD(DN$2+5,28)),"")</f>
        <v>0</v>
      </c>
      <c r="DO3" s="20">
        <f ca="1">IF(COUNTIF(fériés,DO$2)=0,OFFSET(Paramètres!$H$2,MATCH($B3,Paramètres!$G$2:$G$6,0)-1,MOD(DO$2+5,28)),"")</f>
        <v>0</v>
      </c>
      <c r="DP3" s="20" t="str">
        <f ca="1">IF(COUNTIF(fériés,DP$2)=0,OFFSET(Paramètres!$H$2,MATCH($B3,Paramètres!$G$2:$G$6,0)-1,MOD(DP$2+5,28)),"")</f>
        <v>J</v>
      </c>
      <c r="DQ3" s="20" t="str">
        <f ca="1">IF(COUNTIF(fériés,DQ$2)=0,OFFSET(Paramètres!$H$2,MATCH($B3,Paramètres!$G$2:$G$6,0)-1,MOD(DQ$2+5,28)),"")</f>
        <v>J</v>
      </c>
      <c r="DR3" s="20" t="str">
        <f ca="1">IF(COUNTIF(fériés,DR$2)=0,OFFSET(Paramètres!$H$2,MATCH($B3,Paramètres!$G$2:$G$6,0)-1,MOD(DR$2+5,28)),"")</f>
        <v>J</v>
      </c>
      <c r="DS3" s="20" t="str">
        <f ca="1">IF(COUNTIF(fériés,DS$2)=0,OFFSET(Paramètres!$H$2,MATCH($B3,Paramètres!$G$2:$G$6,0)-1,MOD(DS$2+5,28)),"")</f>
        <v/>
      </c>
      <c r="DT3" s="20" t="str">
        <f ca="1">IF(COUNTIF(fériés,DT$2)=0,OFFSET(Paramètres!$H$2,MATCH($B3,Paramètres!$G$2:$G$6,0)-1,MOD(DT$2+5,28)),"")</f>
        <v/>
      </c>
      <c r="DU3" s="20">
        <f ca="1">IF(COUNTIF(fériés,DU$2)=0,OFFSET(Paramètres!$H$2,MATCH($B3,Paramètres!$G$2:$G$6,0)-1,MOD(DU$2+5,28)),"")</f>
        <v>0</v>
      </c>
      <c r="DV3" s="20">
        <f ca="1">IF(COUNTIF(fériés,DV$2)=0,OFFSET(Paramètres!$H$2,MATCH($B3,Paramètres!$G$2:$G$6,0)-1,MOD(DV$2+5,28)),"")</f>
        <v>0</v>
      </c>
      <c r="DW3" s="20" t="str">
        <f ca="1">IF(COUNTIF(fériés,DW$2)=0,OFFSET(Paramètres!$H$2,MATCH($B3,Paramètres!$G$2:$G$6,0)-1,MOD(DW$2+5,28)),"")</f>
        <v>J</v>
      </c>
      <c r="DX3" s="20" t="str">
        <f ca="1">IF(COUNTIF(fériés,DX$2)=0,OFFSET(Paramètres!$H$2,MATCH($B3,Paramètres!$G$2:$G$6,0)-1,MOD(DX$2+5,28)),"")</f>
        <v>J</v>
      </c>
      <c r="DY3" s="20" t="str">
        <f ca="1">IF(COUNTIF(fériés,DY$2)=0,OFFSET(Paramètres!$H$2,MATCH($B3,Paramètres!$G$2:$G$6,0)-1,MOD(DY$2+5,28)),"")</f>
        <v>J</v>
      </c>
      <c r="DZ3" s="20" t="str">
        <f ca="1">IF(COUNTIF(fériés,DZ$2)=0,OFFSET(Paramètres!$H$2,MATCH($B3,Paramètres!$G$2:$G$6,0)-1,MOD(DZ$2+5,28)),"")</f>
        <v/>
      </c>
      <c r="EA3" s="20" t="str">
        <f ca="1">IF(COUNTIF(fériés,EA$2)=0,OFFSET(Paramètres!$H$2,MATCH($B3,Paramètres!$G$2:$G$6,0)-1,MOD(EA$2+5,28)),"")</f>
        <v/>
      </c>
      <c r="EB3" s="20">
        <f ca="1">IF(COUNTIF(fériés,EB$2)=0,OFFSET(Paramètres!$H$2,MATCH($B3,Paramètres!$G$2:$G$6,0)-1,MOD(EB$2+5,28)),"")</f>
        <v>0</v>
      </c>
      <c r="EC3" s="20">
        <f ca="1">IF(COUNTIF(fériés,EC$2)=0,OFFSET(Paramètres!$H$2,MATCH($B3,Paramètres!$G$2:$G$6,0)-1,MOD(EC$2+5,28)),"")</f>
        <v>0</v>
      </c>
      <c r="ED3" s="20" t="str">
        <f ca="1">IF(COUNTIF(fériés,ED$2)=0,OFFSET(Paramètres!$H$2,MATCH($B3,Paramètres!$G$2:$G$6,0)-1,MOD(ED$2+5,28)),"")</f>
        <v>J</v>
      </c>
      <c r="EE3" s="20" t="str">
        <f ca="1">IF(COUNTIF(fériés,EE$2)=0,OFFSET(Paramètres!$H$2,MATCH($B3,Paramètres!$G$2:$G$6,0)-1,MOD(EE$2+5,28)),"")</f>
        <v>J</v>
      </c>
      <c r="EF3" s="20" t="str">
        <f ca="1">IF(COUNTIF(fériés,EF$2)=0,OFFSET(Paramètres!$H$2,MATCH($B3,Paramètres!$G$2:$G$6,0)-1,MOD(EF$2+5,28)),"")</f>
        <v>J</v>
      </c>
      <c r="EG3" s="20" t="str">
        <f ca="1">IF(COUNTIF(fériés,EG$2)=0,OFFSET(Paramètres!$H$2,MATCH($B3,Paramètres!$G$2:$G$6,0)-1,MOD(EG$2+5,28)),"")</f>
        <v>J</v>
      </c>
      <c r="EH3" s="20" t="str">
        <f ca="1">IF(COUNTIF(fériés,EH$2)=0,OFFSET(Paramètres!$H$2,MATCH($B3,Paramètres!$G$2:$G$6,0)-1,MOD(EH$2+5,28)),"")</f>
        <v>J</v>
      </c>
      <c r="EI3" s="20">
        <f ca="1">IF(COUNTIF(fériés,EI$2)=0,OFFSET(Paramètres!$H$2,MATCH($B3,Paramètres!$G$2:$G$6,0)-1,MOD(EI$2+5,28)),"")</f>
        <v>0</v>
      </c>
      <c r="EJ3" s="20">
        <f ca="1">IF(COUNTIF(fériés,EJ$2)=0,OFFSET(Paramètres!$H$2,MATCH($B3,Paramètres!$G$2:$G$6,0)-1,MOD(EJ$2+5,28)),"")</f>
        <v>0</v>
      </c>
      <c r="EK3" s="20" t="str">
        <f ca="1">IF(COUNTIF(fériés,EK$2)=0,OFFSET(Paramètres!$H$2,MATCH($B3,Paramètres!$G$2:$G$6,0)-1,MOD(EK$2+5,28)),"")</f>
        <v>J</v>
      </c>
      <c r="EL3" s="20" t="str">
        <f ca="1">IF(COUNTIF(fériés,EL$2)=0,OFFSET(Paramètres!$H$2,MATCH($B3,Paramètres!$G$2:$G$6,0)-1,MOD(EL$2+5,28)),"")</f>
        <v>J</v>
      </c>
      <c r="EM3" s="20" t="str">
        <f ca="1">IF(COUNTIF(fériés,EM$2)=0,OFFSET(Paramètres!$H$2,MATCH($B3,Paramètres!$G$2:$G$6,0)-1,MOD(EM$2+5,28)),"")</f>
        <v>J</v>
      </c>
      <c r="EN3" s="20" t="str">
        <f ca="1">IF(COUNTIF(fériés,EN$2)=0,OFFSET(Paramètres!$H$2,MATCH($B3,Paramètres!$G$2:$G$6,0)-1,MOD(EN$2+5,28)),"")</f>
        <v>J</v>
      </c>
      <c r="EO3" s="20" t="str">
        <f ca="1">IF(COUNTIF(fériés,EO$2)=0,OFFSET(Paramètres!$H$2,MATCH($B3,Paramètres!$G$2:$G$6,0)-1,MOD(EO$2+5,28)),"")</f>
        <v>J</v>
      </c>
      <c r="EP3" s="20">
        <f ca="1">IF(COUNTIF(fériés,EP$2)=0,OFFSET(Paramètres!$H$2,MATCH($B3,Paramètres!$G$2:$G$6,0)-1,MOD(EP$2+5,28)),"")</f>
        <v>0</v>
      </c>
      <c r="EQ3" s="20">
        <f ca="1">IF(COUNTIF(fériés,EQ$2)=0,OFFSET(Paramètres!$H$2,MATCH($B3,Paramètres!$G$2:$G$6,0)-1,MOD(EQ$2+5,28)),"")</f>
        <v>0</v>
      </c>
      <c r="ER3" s="20" t="str">
        <f ca="1">IF(COUNTIF(fériés,ER$2)=0,OFFSET(Paramètres!$H$2,MATCH($B3,Paramètres!$G$2:$G$6,0)-1,MOD(ER$2+5,28)),"")</f>
        <v>J</v>
      </c>
      <c r="ES3" s="20" t="str">
        <f ca="1">IF(COUNTIF(fériés,ES$2)=0,OFFSET(Paramètres!$H$2,MATCH($B3,Paramètres!$G$2:$G$6,0)-1,MOD(ES$2+5,28)),"")</f>
        <v>J</v>
      </c>
      <c r="ET3" s="20" t="str">
        <f ca="1">IF(COUNTIF(fériés,ET$2)=0,OFFSET(Paramètres!$H$2,MATCH($B3,Paramètres!$G$2:$G$6,0)-1,MOD(ET$2+5,28)),"")</f>
        <v>J</v>
      </c>
      <c r="EU3" s="20" t="str">
        <f ca="1">IF(COUNTIF(fériés,EU$2)=0,OFFSET(Paramètres!$H$2,MATCH($B3,Paramètres!$G$2:$G$6,0)-1,MOD(EU$2+5,28)),"")</f>
        <v/>
      </c>
      <c r="EV3" s="20" t="str">
        <f ca="1">IF(COUNTIF(fériés,EV$2)=0,OFFSET(Paramètres!$H$2,MATCH($B3,Paramètres!$G$2:$G$6,0)-1,MOD(EV$2+5,28)),"")</f>
        <v/>
      </c>
      <c r="EW3" s="20">
        <f ca="1">IF(COUNTIF(fériés,EW$2)=0,OFFSET(Paramètres!$H$2,MATCH($B3,Paramètres!$G$2:$G$6,0)-1,MOD(EW$2+5,28)),"")</f>
        <v>0</v>
      </c>
      <c r="EX3" s="20">
        <f ca="1">IF(COUNTIF(fériés,EX$2)=0,OFFSET(Paramètres!$H$2,MATCH($B3,Paramètres!$G$2:$G$6,0)-1,MOD(EX$2+5,28)),"")</f>
        <v>0</v>
      </c>
      <c r="EY3" s="20" t="str">
        <f ca="1">IF(COUNTIF(fériés,EY$2)=0,OFFSET(Paramètres!$H$2,MATCH($B3,Paramètres!$G$2:$G$6,0)-1,MOD(EY$2+5,28)),"")</f>
        <v>J</v>
      </c>
      <c r="EZ3" s="20" t="str">
        <f ca="1">IF(COUNTIF(fériés,EZ$2)=0,OFFSET(Paramètres!$H$2,MATCH($B3,Paramètres!$G$2:$G$6,0)-1,MOD(EZ$2+5,28)),"")</f>
        <v>J</v>
      </c>
      <c r="FA3" s="20" t="str">
        <f ca="1">IF(COUNTIF(fériés,FA$2)=0,OFFSET(Paramètres!$H$2,MATCH($B3,Paramètres!$G$2:$G$6,0)-1,MOD(FA$2+5,28)),"")</f>
        <v>J</v>
      </c>
      <c r="FB3" s="20" t="str">
        <f ca="1">IF(COUNTIF(fériés,FB$2)=0,OFFSET(Paramètres!$H$2,MATCH($B3,Paramètres!$G$2:$G$6,0)-1,MOD(FB$2+5,28)),"")</f>
        <v>J</v>
      </c>
      <c r="FC3" s="20" t="str">
        <f ca="1">IF(COUNTIF(fériés,FC$2)=0,OFFSET(Paramètres!$H$2,MATCH($B3,Paramètres!$G$2:$G$6,0)-1,MOD(FC$2+5,28)),"")</f>
        <v>J</v>
      </c>
      <c r="FD3" s="20">
        <f ca="1">IF(COUNTIF(fériés,FD$2)=0,OFFSET(Paramètres!$H$2,MATCH($B3,Paramètres!$G$2:$G$6,0)-1,MOD(FD$2+5,28)),"")</f>
        <v>0</v>
      </c>
      <c r="FE3" s="20">
        <f ca="1">IF(COUNTIF(fériés,FE$2)=0,OFFSET(Paramètres!$H$2,MATCH($B3,Paramètres!$G$2:$G$6,0)-1,MOD(FE$2+5,28)),"")</f>
        <v>0</v>
      </c>
      <c r="FF3" s="20" t="str">
        <f ca="1">IF(COUNTIF(fériés,FF$2)=0,OFFSET(Paramètres!$H$2,MATCH($B3,Paramètres!$G$2:$G$6,0)-1,MOD(FF$2+5,28)),"")</f>
        <v/>
      </c>
      <c r="FG3" s="20" t="str">
        <f ca="1">IF(COUNTIF(fériés,FG$2)=0,OFFSET(Paramètres!$H$2,MATCH($B3,Paramètres!$G$2:$G$6,0)-1,MOD(FG$2+5,28)),"")</f>
        <v>J</v>
      </c>
      <c r="FH3" s="20" t="str">
        <f ca="1">IF(COUNTIF(fériés,FH$2)=0,OFFSET(Paramètres!$H$2,MATCH($B3,Paramètres!$G$2:$G$6,0)-1,MOD(FH$2+5,28)),"")</f>
        <v>J</v>
      </c>
      <c r="FI3" s="20" t="str">
        <f ca="1">IF(COUNTIF(fériés,FI$2)=0,OFFSET(Paramètres!$H$2,MATCH($B3,Paramètres!$G$2:$G$6,0)-1,MOD(FI$2+5,28)),"")</f>
        <v>J</v>
      </c>
      <c r="FJ3" s="20" t="str">
        <f ca="1">IF(COUNTIF(fériés,FJ$2)=0,OFFSET(Paramètres!$H$2,MATCH($B3,Paramètres!$G$2:$G$6,0)-1,MOD(FJ$2+5,28)),"")</f>
        <v>J</v>
      </c>
      <c r="FK3" s="20">
        <f ca="1">IF(COUNTIF(fériés,FK$2)=0,OFFSET(Paramètres!$H$2,MATCH($B3,Paramètres!$G$2:$G$6,0)-1,MOD(FK$2+5,28)),"")</f>
        <v>0</v>
      </c>
      <c r="FL3" s="20">
        <f ca="1">IF(COUNTIF(fériés,FL$2)=0,OFFSET(Paramètres!$H$2,MATCH($B3,Paramètres!$G$2:$G$6,0)-1,MOD(FL$2+5,28)),"")</f>
        <v>0</v>
      </c>
      <c r="FM3" s="20" t="str">
        <f ca="1">IF(COUNTIF(fériés,FM$2)=0,OFFSET(Paramètres!$H$2,MATCH($B3,Paramètres!$G$2:$G$6,0)-1,MOD(FM$2+5,28)),"")</f>
        <v>J</v>
      </c>
      <c r="FN3" s="20" t="str">
        <f ca="1">IF(COUNTIF(fériés,FN$2)=0,OFFSET(Paramètres!$H$2,MATCH($B3,Paramètres!$G$2:$G$6,0)-1,MOD(FN$2+5,28)),"")</f>
        <v>J</v>
      </c>
      <c r="FO3" s="20" t="str">
        <f ca="1">IF(COUNTIF(fériés,FO$2)=0,OFFSET(Paramètres!$H$2,MATCH($B3,Paramètres!$G$2:$G$6,0)-1,MOD(FO$2+5,28)),"")</f>
        <v>J</v>
      </c>
      <c r="FP3" s="20" t="str">
        <f ca="1">IF(COUNTIF(fériés,FP$2)=0,OFFSET(Paramètres!$H$2,MATCH($B3,Paramètres!$G$2:$G$6,0)-1,MOD(FP$2+5,28)),"")</f>
        <v>J</v>
      </c>
      <c r="FQ3" s="20" t="str">
        <f ca="1">IF(COUNTIF(fériés,FQ$2)=0,OFFSET(Paramètres!$H$2,MATCH($B3,Paramètres!$G$2:$G$6,0)-1,MOD(FQ$2+5,28)),"")</f>
        <v>J</v>
      </c>
      <c r="FR3" s="20">
        <f ca="1">IF(COUNTIF(fériés,FR$2)=0,OFFSET(Paramètres!$H$2,MATCH($B3,Paramètres!$G$2:$G$6,0)-1,MOD(FR$2+5,28)),"")</f>
        <v>0</v>
      </c>
      <c r="FS3" s="20">
        <f ca="1">IF(COUNTIF(fériés,FS$2)=0,OFFSET(Paramètres!$H$2,MATCH($B3,Paramètres!$G$2:$G$6,0)-1,MOD(FS$2+5,28)),"")</f>
        <v>0</v>
      </c>
      <c r="FT3" s="20" t="str">
        <f ca="1">IF(COUNTIF(fériés,FT$2)=0,OFFSET(Paramètres!$H$2,MATCH($B3,Paramètres!$G$2:$G$6,0)-1,MOD(FT$2+5,28)),"")</f>
        <v>J</v>
      </c>
      <c r="FU3" s="20" t="str">
        <f ca="1">IF(COUNTIF(fériés,FU$2)=0,OFFSET(Paramètres!$H$2,MATCH($B3,Paramètres!$G$2:$G$6,0)-1,MOD(FU$2+5,28)),"")</f>
        <v>J</v>
      </c>
      <c r="FV3" s="20" t="str">
        <f ca="1">IF(COUNTIF(fériés,FV$2)=0,OFFSET(Paramètres!$H$2,MATCH($B3,Paramètres!$G$2:$G$6,0)-1,MOD(FV$2+5,28)),"")</f>
        <v>J</v>
      </c>
      <c r="FW3" s="20" t="str">
        <f ca="1">IF(COUNTIF(fériés,FW$2)=0,OFFSET(Paramètres!$H$2,MATCH($B3,Paramètres!$G$2:$G$6,0)-1,MOD(FW$2+5,28)),"")</f>
        <v>J</v>
      </c>
      <c r="FX3" s="20" t="str">
        <f ca="1">IF(COUNTIF(fériés,FX$2)=0,OFFSET(Paramètres!$H$2,MATCH($B3,Paramètres!$G$2:$G$6,0)-1,MOD(FX$2+5,28)),"")</f>
        <v>J</v>
      </c>
      <c r="FY3" s="20">
        <f ca="1">IF(COUNTIF(fériés,FY$2)=0,OFFSET(Paramètres!$H$2,MATCH($B3,Paramètres!$G$2:$G$6,0)-1,MOD(FY$2+5,28)),"")</f>
        <v>0</v>
      </c>
      <c r="FZ3" s="20">
        <f ca="1">IF(COUNTIF(fériés,FZ$2)=0,OFFSET(Paramètres!$H$2,MATCH($B3,Paramètres!$G$2:$G$6,0)-1,MOD(FZ$2+5,28)),"")</f>
        <v>0</v>
      </c>
      <c r="GA3" s="20" t="str">
        <f ca="1">IF(COUNTIF(fériés,GA$2)=0,OFFSET(Paramètres!$H$2,MATCH($B3,Paramètres!$G$2:$G$6,0)-1,MOD(GA$2+5,28)),"")</f>
        <v>J</v>
      </c>
      <c r="GB3" s="20" t="str">
        <f ca="1">IF(COUNTIF(fériés,GB$2)=0,OFFSET(Paramètres!$H$2,MATCH($B3,Paramètres!$G$2:$G$6,0)-1,MOD(GB$2+5,28)),"")</f>
        <v>J</v>
      </c>
      <c r="GC3" s="20" t="str">
        <f ca="1">IF(COUNTIF(fériés,GC$2)=0,OFFSET(Paramètres!$H$2,MATCH($B3,Paramètres!$G$2:$G$6,0)-1,MOD(GC$2+5,28)),"")</f>
        <v>J</v>
      </c>
      <c r="GD3" s="20" t="str">
        <f ca="1">IF(COUNTIF(fériés,GD$2)=0,OFFSET(Paramètres!$H$2,MATCH($B3,Paramètres!$G$2:$G$6,0)-1,MOD(GD$2+5,28)),"")</f>
        <v>J</v>
      </c>
      <c r="GE3" s="20" t="str">
        <f ca="1">IF(COUNTIF(fériés,GE$2)=0,OFFSET(Paramètres!$H$2,MATCH($B3,Paramètres!$G$2:$G$6,0)-1,MOD(GE$2+5,28)),"")</f>
        <v>J</v>
      </c>
      <c r="GF3" s="20">
        <f ca="1">IF(COUNTIF(fériés,GF$2)=0,OFFSET(Paramètres!$H$2,MATCH($B3,Paramètres!$G$2:$G$6,0)-1,MOD(GF$2+5,28)),"")</f>
        <v>0</v>
      </c>
      <c r="GG3" s="20">
        <f ca="1">IF(COUNTIF(fériés,GG$2)=0,OFFSET(Paramètres!$H$2,MATCH($B3,Paramètres!$G$2:$G$6,0)-1,MOD(GG$2+5,28)),"")</f>
        <v>0</v>
      </c>
      <c r="GH3" s="20" t="str">
        <f ca="1">IF(COUNTIF(fériés,GH$2)=0,OFFSET(Paramètres!$H$2,MATCH($B3,Paramètres!$G$2:$G$6,0)-1,MOD(GH$2+5,28)),"")</f>
        <v>J</v>
      </c>
      <c r="GI3" s="20" t="str">
        <f ca="1">IF(COUNTIF(fériés,GI$2)=0,OFFSET(Paramètres!$H$2,MATCH($B3,Paramètres!$G$2:$G$6,0)-1,MOD(GI$2+5,28)),"")</f>
        <v>J</v>
      </c>
      <c r="GJ3" s="20" t="str">
        <f ca="1">IF(COUNTIF(fériés,GJ$2)=0,OFFSET(Paramètres!$H$2,MATCH($B3,Paramètres!$G$2:$G$6,0)-1,MOD(GJ$2+5,28)),"")</f>
        <v>J</v>
      </c>
      <c r="GK3" s="20" t="str">
        <f ca="1">IF(COUNTIF(fériés,GK$2)=0,OFFSET(Paramètres!$H$2,MATCH($B3,Paramètres!$G$2:$G$6,0)-1,MOD(GK$2+5,28)),"")</f>
        <v>J</v>
      </c>
      <c r="GL3" s="20" t="str">
        <f ca="1">IF(COUNTIF(fériés,GL$2)=0,OFFSET(Paramètres!$H$2,MATCH($B3,Paramètres!$G$2:$G$6,0)-1,MOD(GL$2+5,28)),"")</f>
        <v>J</v>
      </c>
      <c r="GM3" s="20">
        <f ca="1">IF(COUNTIF(fériés,GM$2)=0,OFFSET(Paramètres!$H$2,MATCH($B3,Paramètres!$G$2:$G$6,0)-1,MOD(GM$2+5,28)),"")</f>
        <v>0</v>
      </c>
      <c r="GN3" s="20">
        <f ca="1">IF(COUNTIF(fériés,GN$2)=0,OFFSET(Paramètres!$H$2,MATCH($B3,Paramètres!$G$2:$G$6,0)-1,MOD(GN$2+5,28)),"")</f>
        <v>0</v>
      </c>
      <c r="GO3" s="20" t="str">
        <f ca="1">IF(COUNTIF(fériés,GO$2)=0,OFFSET(Paramètres!$H$2,MATCH($B3,Paramètres!$G$2:$G$6,0)-1,MOD(GO$2+5,28)),"")</f>
        <v>J</v>
      </c>
      <c r="GP3" s="20" t="str">
        <f ca="1">IF(COUNTIF(fériés,GP$2)=0,OFFSET(Paramètres!$H$2,MATCH($B3,Paramètres!$G$2:$G$6,0)-1,MOD(GP$2+5,28)),"")</f>
        <v>J</v>
      </c>
      <c r="GQ3" s="20" t="str">
        <f ca="1">IF(COUNTIF(fériés,GQ$2)=0,OFFSET(Paramètres!$H$2,MATCH($B3,Paramètres!$G$2:$G$6,0)-1,MOD(GQ$2+5,28)),"")</f>
        <v>J</v>
      </c>
      <c r="GR3" s="20" t="str">
        <f ca="1">IF(COUNTIF(fériés,GR$2)=0,OFFSET(Paramètres!$H$2,MATCH($B3,Paramètres!$G$2:$G$6,0)-1,MOD(GR$2+5,28)),"")</f>
        <v>J</v>
      </c>
      <c r="GS3" s="20" t="str">
        <f ca="1">IF(COUNTIF(fériés,GS$2)=0,OFFSET(Paramètres!$H$2,MATCH($B3,Paramètres!$G$2:$G$6,0)-1,MOD(GS$2+5,28)),"")</f>
        <v>J</v>
      </c>
      <c r="GT3" s="20">
        <f ca="1">IF(COUNTIF(fériés,GT$2)=0,OFFSET(Paramètres!$H$2,MATCH($B3,Paramètres!$G$2:$G$6,0)-1,MOD(GT$2+5,28)),"")</f>
        <v>0</v>
      </c>
      <c r="GU3" s="20">
        <f ca="1">IF(COUNTIF(fériés,GU$2)=0,OFFSET(Paramètres!$H$2,MATCH($B3,Paramètres!$G$2:$G$6,0)-1,MOD(GU$2+5,28)),"")</f>
        <v>0</v>
      </c>
      <c r="GV3" s="20" t="str">
        <f ca="1">IF(COUNTIF(fériés,GV$2)=0,OFFSET(Paramètres!$H$2,MATCH($B3,Paramètres!$G$2:$G$6,0)-1,MOD(GV$2+5,28)),"")</f>
        <v/>
      </c>
      <c r="GW3" s="20" t="str">
        <f ca="1">IF(COUNTIF(fériés,GW$2)=0,OFFSET(Paramètres!$H$2,MATCH($B3,Paramètres!$G$2:$G$6,0)-1,MOD(GW$2+5,28)),"")</f>
        <v>J</v>
      </c>
      <c r="GX3" s="20" t="str">
        <f ca="1">IF(COUNTIF(fériés,GX$2)=0,OFFSET(Paramètres!$H$2,MATCH($B3,Paramètres!$G$2:$G$6,0)-1,MOD(GX$2+5,28)),"")</f>
        <v>J</v>
      </c>
      <c r="GY3" s="20" t="str">
        <f ca="1">IF(COUNTIF(fériés,GY$2)=0,OFFSET(Paramètres!$H$2,MATCH($B3,Paramètres!$G$2:$G$6,0)-1,MOD(GY$2+5,28)),"")</f>
        <v>J</v>
      </c>
      <c r="GZ3" s="20" t="str">
        <f ca="1">IF(COUNTIF(fériés,GZ$2)=0,OFFSET(Paramètres!$H$2,MATCH($B3,Paramètres!$G$2:$G$6,0)-1,MOD(GZ$2+5,28)),"")</f>
        <v>J</v>
      </c>
      <c r="HA3" s="20">
        <f ca="1">IF(COUNTIF(fériés,HA$2)=0,OFFSET(Paramètres!$H$2,MATCH($B3,Paramètres!$G$2:$G$6,0)-1,MOD(HA$2+5,28)),"")</f>
        <v>0</v>
      </c>
      <c r="HB3" s="20">
        <f ca="1">IF(COUNTIF(fériés,HB$2)=0,OFFSET(Paramètres!$H$2,MATCH($B3,Paramètres!$G$2:$G$6,0)-1,MOD(HB$2+5,28)),"")</f>
        <v>0</v>
      </c>
      <c r="HC3" s="20" t="str">
        <f ca="1">IF(COUNTIF(fériés,HC$2)=0,OFFSET(Paramètres!$H$2,MATCH($B3,Paramètres!$G$2:$G$6,0)-1,MOD(HC$2+5,28)),"")</f>
        <v>J</v>
      </c>
      <c r="HD3" s="20" t="str">
        <f ca="1">IF(COUNTIF(fériés,HD$2)=0,OFFSET(Paramètres!$H$2,MATCH($B3,Paramètres!$G$2:$G$6,0)-1,MOD(HD$2+5,28)),"")</f>
        <v>J</v>
      </c>
      <c r="HE3" s="20" t="str">
        <f ca="1">IF(COUNTIF(fériés,HE$2)=0,OFFSET(Paramètres!$H$2,MATCH($B3,Paramètres!$G$2:$G$6,0)-1,MOD(HE$2+5,28)),"")</f>
        <v>J</v>
      </c>
      <c r="HF3" s="20" t="str">
        <f ca="1">IF(COUNTIF(fériés,HF$2)=0,OFFSET(Paramètres!$H$2,MATCH($B3,Paramètres!$G$2:$G$6,0)-1,MOD(HF$2+5,28)),"")</f>
        <v>J</v>
      </c>
      <c r="HG3" s="20" t="str">
        <f ca="1">IF(COUNTIF(fériés,HG$2)=0,OFFSET(Paramètres!$H$2,MATCH($B3,Paramètres!$G$2:$G$6,0)-1,MOD(HG$2+5,28)),"")</f>
        <v>J</v>
      </c>
      <c r="HH3" s="20">
        <f ca="1">IF(COUNTIF(fériés,HH$2)=0,OFFSET(Paramètres!$H$2,MATCH($B3,Paramètres!$G$2:$G$6,0)-1,MOD(HH$2+5,28)),"")</f>
        <v>0</v>
      </c>
      <c r="HI3" s="20">
        <f ca="1">IF(COUNTIF(fériés,HI$2)=0,OFFSET(Paramètres!$H$2,MATCH($B3,Paramètres!$G$2:$G$6,0)-1,MOD(HI$2+5,28)),"")</f>
        <v>0</v>
      </c>
      <c r="HJ3" s="20" t="str">
        <f ca="1">IF(COUNTIF(fériés,HJ$2)=0,OFFSET(Paramètres!$H$2,MATCH($B3,Paramètres!$G$2:$G$6,0)-1,MOD(HJ$2+5,28)),"")</f>
        <v>J</v>
      </c>
      <c r="HK3" s="20" t="str">
        <f ca="1">IF(COUNTIF(fériés,HK$2)=0,OFFSET(Paramètres!$H$2,MATCH($B3,Paramètres!$G$2:$G$6,0)-1,MOD(HK$2+5,28)),"")</f>
        <v>J</v>
      </c>
      <c r="HL3" s="20" t="str">
        <f ca="1">IF(COUNTIF(fériés,HL$2)=0,OFFSET(Paramètres!$H$2,MATCH($B3,Paramètres!$G$2:$G$6,0)-1,MOD(HL$2+5,28)),"")</f>
        <v>J</v>
      </c>
      <c r="HM3" s="20" t="str">
        <f ca="1">IF(COUNTIF(fériés,HM$2)=0,OFFSET(Paramètres!$H$2,MATCH($B3,Paramètres!$G$2:$G$6,0)-1,MOD(HM$2+5,28)),"")</f>
        <v>J</v>
      </c>
      <c r="HN3" s="20" t="str">
        <f ca="1">IF(COUNTIF(fériés,HN$2)=0,OFFSET(Paramètres!$H$2,MATCH($B3,Paramètres!$G$2:$G$6,0)-1,MOD(HN$2+5,28)),"")</f>
        <v>J</v>
      </c>
      <c r="HO3" s="20">
        <f ca="1">IF(COUNTIF(fériés,HO$2)=0,OFFSET(Paramètres!$H$2,MATCH($B3,Paramètres!$G$2:$G$6,0)-1,MOD(HO$2+5,28)),"")</f>
        <v>0</v>
      </c>
      <c r="HP3" s="20">
        <f ca="1">IF(COUNTIF(fériés,HP$2)=0,OFFSET(Paramètres!$H$2,MATCH($B3,Paramètres!$G$2:$G$6,0)-1,MOD(HP$2+5,28)),"")</f>
        <v>0</v>
      </c>
      <c r="HQ3" s="20" t="str">
        <f ca="1">IF(COUNTIF(fériés,HQ$2)=0,OFFSET(Paramètres!$H$2,MATCH($B3,Paramètres!$G$2:$G$6,0)-1,MOD(HQ$2+5,28)),"")</f>
        <v>J</v>
      </c>
      <c r="HR3" s="20" t="str">
        <f ca="1">IF(COUNTIF(fériés,HR$2)=0,OFFSET(Paramètres!$H$2,MATCH($B3,Paramètres!$G$2:$G$6,0)-1,MOD(HR$2+5,28)),"")</f>
        <v>J</v>
      </c>
      <c r="HS3" s="20" t="str">
        <f ca="1">IF(COUNTIF(fériés,HS$2)=0,OFFSET(Paramètres!$H$2,MATCH($B3,Paramètres!$G$2:$G$6,0)-1,MOD(HS$2+5,28)),"")</f>
        <v>J</v>
      </c>
      <c r="HT3" s="20" t="str">
        <f ca="1">IF(COUNTIF(fériés,HT$2)=0,OFFSET(Paramètres!$H$2,MATCH($B3,Paramètres!$G$2:$G$6,0)-1,MOD(HT$2+5,28)),"")</f>
        <v>J</v>
      </c>
      <c r="HU3" s="20" t="str">
        <f ca="1">IF(COUNTIF(fériés,HU$2)=0,OFFSET(Paramètres!$H$2,MATCH($B3,Paramètres!$G$2:$G$6,0)-1,MOD(HU$2+5,28)),"")</f>
        <v/>
      </c>
      <c r="HV3" s="20">
        <f ca="1">IF(COUNTIF(fériés,HV$2)=0,OFFSET(Paramètres!$H$2,MATCH($B3,Paramètres!$G$2:$G$6,0)-1,MOD(HV$2+5,28)),"")</f>
        <v>0</v>
      </c>
      <c r="HW3" s="20">
        <f ca="1">IF(COUNTIF(fériés,HW$2)=0,OFFSET(Paramètres!$H$2,MATCH($B3,Paramètres!$G$2:$G$6,0)-1,MOD(HW$2+5,28)),"")</f>
        <v>0</v>
      </c>
      <c r="HX3" s="20" t="str">
        <f ca="1">IF(COUNTIF(fériés,HX$2)=0,OFFSET(Paramètres!$H$2,MATCH($B3,Paramètres!$G$2:$G$6,0)-1,MOD(HX$2+5,28)),"")</f>
        <v>J</v>
      </c>
      <c r="HY3" s="20" t="str">
        <f ca="1">IF(COUNTIF(fériés,HY$2)=0,OFFSET(Paramètres!$H$2,MATCH($B3,Paramètres!$G$2:$G$6,0)-1,MOD(HY$2+5,28)),"")</f>
        <v>J</v>
      </c>
      <c r="HZ3" s="20" t="str">
        <f ca="1">IF(COUNTIF(fériés,HZ$2)=0,OFFSET(Paramètres!$H$2,MATCH($B3,Paramètres!$G$2:$G$6,0)-1,MOD(HZ$2+5,28)),"")</f>
        <v>J</v>
      </c>
      <c r="IA3" s="20" t="str">
        <f ca="1">IF(COUNTIF(fériés,IA$2)=0,OFFSET(Paramètres!$H$2,MATCH($B3,Paramètres!$G$2:$G$6,0)-1,MOD(IA$2+5,28)),"")</f>
        <v>J</v>
      </c>
      <c r="IB3" s="20" t="str">
        <f ca="1">IF(COUNTIF(fériés,IB$2)=0,OFFSET(Paramètres!$H$2,MATCH($B3,Paramètres!$G$2:$G$6,0)-1,MOD(IB$2+5,28)),"")</f>
        <v>J</v>
      </c>
      <c r="IC3" s="20">
        <f ca="1">IF(COUNTIF(fériés,IC$2)=0,OFFSET(Paramètres!$H$2,MATCH($B3,Paramètres!$G$2:$G$6,0)-1,MOD(IC$2+5,28)),"")</f>
        <v>0</v>
      </c>
      <c r="ID3" s="20">
        <f ca="1">IF(COUNTIF(fériés,ID$2)=0,OFFSET(Paramètres!$H$2,MATCH($B3,Paramètres!$G$2:$G$6,0)-1,MOD(ID$2+5,28)),"")</f>
        <v>0</v>
      </c>
      <c r="IE3" s="20" t="str">
        <f ca="1">IF(COUNTIF(fériés,IE$2)=0,OFFSET(Paramètres!$H$2,MATCH($B3,Paramètres!$G$2:$G$6,0)-1,MOD(IE$2+5,28)),"")</f>
        <v>J</v>
      </c>
      <c r="IF3" s="20" t="str">
        <f ca="1">IF(COUNTIF(fériés,IF$2)=0,OFFSET(Paramètres!$H$2,MATCH($B3,Paramètres!$G$2:$G$6,0)-1,MOD(IF$2+5,28)),"")</f>
        <v>J</v>
      </c>
      <c r="IG3" s="20" t="str">
        <f ca="1">IF(COUNTIF(fériés,IG$2)=0,OFFSET(Paramètres!$H$2,MATCH($B3,Paramètres!$G$2:$G$6,0)-1,MOD(IG$2+5,28)),"")</f>
        <v>J</v>
      </c>
      <c r="IH3" s="20" t="str">
        <f ca="1">IF(COUNTIF(fériés,IH$2)=0,OFFSET(Paramètres!$H$2,MATCH($B3,Paramètres!$G$2:$G$6,0)-1,MOD(IH$2+5,28)),"")</f>
        <v>J</v>
      </c>
      <c r="II3" s="20" t="str">
        <f ca="1">IF(COUNTIF(fériés,II$2)=0,OFFSET(Paramètres!$H$2,MATCH($B3,Paramètres!$G$2:$G$6,0)-1,MOD(II$2+5,28)),"")</f>
        <v>J</v>
      </c>
      <c r="IJ3" s="20">
        <f ca="1">IF(COUNTIF(fériés,IJ$2)=0,OFFSET(Paramètres!$H$2,MATCH($B3,Paramètres!$G$2:$G$6,0)-1,MOD(IJ$2+5,28)),"")</f>
        <v>0</v>
      </c>
      <c r="IK3" s="20">
        <f ca="1">IF(COUNTIF(fériés,IK$2)=0,OFFSET(Paramètres!$H$2,MATCH($B3,Paramètres!$G$2:$G$6,0)-1,MOD(IK$2+5,28)),"")</f>
        <v>0</v>
      </c>
      <c r="IL3" s="20" t="str">
        <f ca="1">IF(COUNTIF(fériés,IL$2)=0,OFFSET(Paramètres!$H$2,MATCH($B3,Paramètres!$G$2:$G$6,0)-1,MOD(IL$2+5,28)),"")</f>
        <v>J</v>
      </c>
      <c r="IM3" s="20" t="str">
        <f ca="1">IF(COUNTIF(fériés,IM$2)=0,OFFSET(Paramètres!$H$2,MATCH($B3,Paramètres!$G$2:$G$6,0)-1,MOD(IM$2+5,28)),"")</f>
        <v>J</v>
      </c>
      <c r="IN3" s="20" t="str">
        <f ca="1">IF(COUNTIF(fériés,IN$2)=0,OFFSET(Paramètres!$H$2,MATCH($B3,Paramètres!$G$2:$G$6,0)-1,MOD(IN$2+5,28)),"")</f>
        <v>J</v>
      </c>
      <c r="IO3" s="20" t="str">
        <f ca="1">IF(COUNTIF(fériés,IO$2)=0,OFFSET(Paramètres!$H$2,MATCH($B3,Paramètres!$G$2:$G$6,0)-1,MOD(IO$2+5,28)),"")</f>
        <v>J</v>
      </c>
      <c r="IP3" s="20" t="str">
        <f ca="1">IF(COUNTIF(fériés,IP$2)=0,OFFSET(Paramètres!$H$2,MATCH($B3,Paramètres!$G$2:$G$6,0)-1,MOD(IP$2+5,28)),"")</f>
        <v>J</v>
      </c>
      <c r="IQ3" s="20">
        <f ca="1">IF(COUNTIF(fériés,IQ$2)=0,OFFSET(Paramètres!$H$2,MATCH($B3,Paramètres!$G$2:$G$6,0)-1,MOD(IQ$2+5,28)),"")</f>
        <v>0</v>
      </c>
      <c r="IR3" s="20">
        <f ca="1">IF(COUNTIF(fériés,IR$2)=0,OFFSET(Paramètres!$H$2,MATCH($B3,Paramètres!$G$2:$G$6,0)-1,MOD(IR$2+5,28)),"")</f>
        <v>0</v>
      </c>
      <c r="IS3" s="20" t="str">
        <f ca="1">IF(COUNTIF(fériés,IS$2)=0,OFFSET(Paramètres!$H$2,MATCH($B3,Paramètres!$G$2:$G$6,0)-1,MOD(IS$2+5,28)),"")</f>
        <v>J</v>
      </c>
      <c r="IT3" s="20" t="str">
        <f ca="1">IF(COUNTIF(fériés,IT$2)=0,OFFSET(Paramètres!$H$2,MATCH($B3,Paramètres!$G$2:$G$6,0)-1,MOD(IT$2+5,28)),"")</f>
        <v>J</v>
      </c>
      <c r="IU3" s="20" t="str">
        <f ca="1">IF(COUNTIF(fériés,IU$2)=0,OFFSET(Paramètres!$H$2,MATCH($B3,Paramètres!$G$2:$G$6,0)-1,MOD(IU$2+5,28)),"")</f>
        <v>J</v>
      </c>
      <c r="IV3" s="20" t="str">
        <f ca="1">IF(COUNTIF(fériés,IV$2)=0,OFFSET(Paramètres!$H$2,MATCH($B3,Paramètres!$G$2:$G$6,0)-1,MOD(IV$2+5,28)),"")</f>
        <v>J</v>
      </c>
      <c r="IW3" s="20" t="str">
        <f ca="1">IF(COUNTIF(fériés,IW$2)=0,OFFSET(Paramètres!$H$2,MATCH($B3,Paramètres!$G$2:$G$6,0)-1,MOD(IW$2+5,28)),"")</f>
        <v>J</v>
      </c>
      <c r="IX3" s="20">
        <f ca="1">IF(COUNTIF(fériés,IX$2)=0,OFFSET(Paramètres!$H$2,MATCH($B3,Paramètres!$G$2:$G$6,0)-1,MOD(IX$2+5,28)),"")</f>
        <v>0</v>
      </c>
      <c r="IY3" s="20">
        <f ca="1">IF(COUNTIF(fériés,IY$2)=0,OFFSET(Paramètres!$H$2,MATCH($B3,Paramètres!$G$2:$G$6,0)-1,MOD(IY$2+5,28)),"")</f>
        <v>0</v>
      </c>
      <c r="IZ3" s="20" t="str">
        <f ca="1">IF(COUNTIF(fériés,IZ$2)=0,OFFSET(Paramètres!$H$2,MATCH($B3,Paramètres!$G$2:$G$6,0)-1,MOD(IZ$2+5,28)),"")</f>
        <v>J</v>
      </c>
      <c r="JA3" s="20" t="str">
        <f ca="1">IF(COUNTIF(fériés,JA$2)=0,OFFSET(Paramètres!$H$2,MATCH($B3,Paramètres!$G$2:$G$6,0)-1,MOD(JA$2+5,28)),"")</f>
        <v>J</v>
      </c>
      <c r="JB3" s="20" t="str">
        <f ca="1">IF(COUNTIF(fériés,JB$2)=0,OFFSET(Paramètres!$H$2,MATCH($B3,Paramètres!$G$2:$G$6,0)-1,MOD(JB$2+5,28)),"")</f>
        <v>J</v>
      </c>
      <c r="JC3" s="20" t="str">
        <f ca="1">IF(COUNTIF(fériés,JC$2)=0,OFFSET(Paramètres!$H$2,MATCH($B3,Paramètres!$G$2:$G$6,0)-1,MOD(JC$2+5,28)),"")</f>
        <v>J</v>
      </c>
      <c r="JD3" s="20" t="str">
        <f ca="1">IF(COUNTIF(fériés,JD$2)=0,OFFSET(Paramètres!$H$2,MATCH($B3,Paramètres!$G$2:$G$6,0)-1,MOD(JD$2+5,28)),"")</f>
        <v>J</v>
      </c>
      <c r="JE3" s="20">
        <f ca="1">IF(COUNTIF(fériés,JE$2)=0,OFFSET(Paramètres!$H$2,MATCH($B3,Paramètres!$G$2:$G$6,0)-1,MOD(JE$2+5,28)),"")</f>
        <v>0</v>
      </c>
      <c r="JF3" s="20">
        <f ca="1">IF(COUNTIF(fériés,JF$2)=0,OFFSET(Paramètres!$H$2,MATCH($B3,Paramètres!$G$2:$G$6,0)-1,MOD(JF$2+5,28)),"")</f>
        <v>0</v>
      </c>
      <c r="JG3" s="20" t="str">
        <f ca="1">IF(COUNTIF(fériés,JG$2)=0,OFFSET(Paramètres!$H$2,MATCH($B3,Paramètres!$G$2:$G$6,0)-1,MOD(JG$2+5,28)),"")</f>
        <v>J</v>
      </c>
      <c r="JH3" s="20" t="str">
        <f ca="1">IF(COUNTIF(fériés,JH$2)=0,OFFSET(Paramètres!$H$2,MATCH($B3,Paramètres!$G$2:$G$6,0)-1,MOD(JH$2+5,28)),"")</f>
        <v>J</v>
      </c>
      <c r="JI3" s="20" t="str">
        <f ca="1">IF(COUNTIF(fériés,JI$2)=0,OFFSET(Paramètres!$H$2,MATCH($B3,Paramètres!$G$2:$G$6,0)-1,MOD(JI$2+5,28)),"")</f>
        <v>J</v>
      </c>
      <c r="JJ3" s="20" t="str">
        <f ca="1">IF(COUNTIF(fériés,JJ$2)=0,OFFSET(Paramètres!$H$2,MATCH($B3,Paramètres!$G$2:$G$6,0)-1,MOD(JJ$2+5,28)),"")</f>
        <v>J</v>
      </c>
      <c r="JK3" s="20" t="str">
        <f ca="1">IF(COUNTIF(fériés,JK$2)=0,OFFSET(Paramètres!$H$2,MATCH($B3,Paramètres!$G$2:$G$6,0)-1,MOD(JK$2+5,28)),"")</f>
        <v>J</v>
      </c>
      <c r="JL3" s="20">
        <f ca="1">IF(COUNTIF(fériés,JL$2)=0,OFFSET(Paramètres!$H$2,MATCH($B3,Paramètres!$G$2:$G$6,0)-1,MOD(JL$2+5,28)),"")</f>
        <v>0</v>
      </c>
      <c r="JM3" s="20">
        <f ca="1">IF(COUNTIF(fériés,JM$2)=0,OFFSET(Paramètres!$H$2,MATCH($B3,Paramètres!$G$2:$G$6,0)-1,MOD(JM$2+5,28)),"")</f>
        <v>0</v>
      </c>
      <c r="JN3" s="20" t="str">
        <f ca="1">IF(COUNTIF(fériés,JN$2)=0,OFFSET(Paramètres!$H$2,MATCH($B3,Paramètres!$G$2:$G$6,0)-1,MOD(JN$2+5,28)),"")</f>
        <v>J</v>
      </c>
      <c r="JO3" s="20" t="str">
        <f ca="1">IF(COUNTIF(fériés,JO$2)=0,OFFSET(Paramètres!$H$2,MATCH($B3,Paramètres!$G$2:$G$6,0)-1,MOD(JO$2+5,28)),"")</f>
        <v>J</v>
      </c>
      <c r="JP3" s="20" t="str">
        <f ca="1">IF(COUNTIF(fériés,JP$2)=0,OFFSET(Paramètres!$H$2,MATCH($B3,Paramètres!$G$2:$G$6,0)-1,MOD(JP$2+5,28)),"")</f>
        <v>J</v>
      </c>
      <c r="JQ3" s="20" t="str">
        <f ca="1">IF(COUNTIF(fériés,JQ$2)=0,OFFSET(Paramètres!$H$2,MATCH($B3,Paramètres!$G$2:$G$6,0)-1,MOD(JQ$2+5,28)),"")</f>
        <v>J</v>
      </c>
      <c r="JR3" s="20" t="str">
        <f ca="1">IF(COUNTIF(fériés,JR$2)=0,OFFSET(Paramètres!$H$2,MATCH($B3,Paramètres!$G$2:$G$6,0)-1,MOD(JR$2+5,28)),"")</f>
        <v>J</v>
      </c>
      <c r="JS3" s="20">
        <f ca="1">IF(COUNTIF(fériés,JS$2)=0,OFFSET(Paramètres!$H$2,MATCH($B3,Paramètres!$G$2:$G$6,0)-1,MOD(JS$2+5,28)),"")</f>
        <v>0</v>
      </c>
      <c r="JT3" s="20">
        <f ca="1">IF(COUNTIF(fériés,JT$2)=0,OFFSET(Paramètres!$H$2,MATCH($B3,Paramètres!$G$2:$G$6,0)-1,MOD(JT$2+5,28)),"")</f>
        <v>0</v>
      </c>
      <c r="JU3" s="20" t="str">
        <f ca="1">IF(COUNTIF(fériés,JU$2)=0,OFFSET(Paramètres!$H$2,MATCH($B3,Paramètres!$G$2:$G$6,0)-1,MOD(JU$2+5,28)),"")</f>
        <v>J</v>
      </c>
      <c r="JV3" s="20" t="str">
        <f ca="1">IF(COUNTIF(fériés,JV$2)=0,OFFSET(Paramètres!$H$2,MATCH($B3,Paramètres!$G$2:$G$6,0)-1,MOD(JV$2+5,28)),"")</f>
        <v>J</v>
      </c>
      <c r="JW3" s="20" t="str">
        <f ca="1">IF(COUNTIF(fériés,JW$2)=0,OFFSET(Paramètres!$H$2,MATCH($B3,Paramètres!$G$2:$G$6,0)-1,MOD(JW$2+5,28)),"")</f>
        <v>J</v>
      </c>
      <c r="JX3" s="20" t="str">
        <f ca="1">IF(COUNTIF(fériés,JX$2)=0,OFFSET(Paramètres!$H$2,MATCH($B3,Paramètres!$G$2:$G$6,0)-1,MOD(JX$2+5,28)),"")</f>
        <v>J</v>
      </c>
      <c r="JY3" s="20" t="str">
        <f ca="1">IF(COUNTIF(fériés,JY$2)=0,OFFSET(Paramètres!$H$2,MATCH($B3,Paramètres!$G$2:$G$6,0)-1,MOD(JY$2+5,28)),"")</f>
        <v>J</v>
      </c>
      <c r="JZ3" s="20">
        <f ca="1">IF(COUNTIF(fériés,JZ$2)=0,OFFSET(Paramètres!$H$2,MATCH($B3,Paramètres!$G$2:$G$6,0)-1,MOD(JZ$2+5,28)),"")</f>
        <v>0</v>
      </c>
      <c r="KA3" s="20">
        <f ca="1">IF(COUNTIF(fériés,KA$2)=0,OFFSET(Paramètres!$H$2,MATCH($B3,Paramètres!$G$2:$G$6,0)-1,MOD(KA$2+5,28)),"")</f>
        <v>0</v>
      </c>
      <c r="KB3" s="20" t="str">
        <f ca="1">IF(COUNTIF(fériés,KB$2)=0,OFFSET(Paramètres!$H$2,MATCH($B3,Paramètres!$G$2:$G$6,0)-1,MOD(KB$2+5,28)),"")</f>
        <v>J</v>
      </c>
      <c r="KC3" s="20" t="str">
        <f ca="1">IF(COUNTIF(fériés,KC$2)=0,OFFSET(Paramètres!$H$2,MATCH($B3,Paramètres!$G$2:$G$6,0)-1,MOD(KC$2+5,28)),"")</f>
        <v>J</v>
      </c>
      <c r="KD3" s="20" t="str">
        <f ca="1">IF(COUNTIF(fériés,KD$2)=0,OFFSET(Paramètres!$H$2,MATCH($B3,Paramètres!$G$2:$G$6,0)-1,MOD(KD$2+5,28)),"")</f>
        <v>J</v>
      </c>
      <c r="KE3" s="20" t="str">
        <f ca="1">IF(COUNTIF(fériés,KE$2)=0,OFFSET(Paramètres!$H$2,MATCH($B3,Paramètres!$G$2:$G$6,0)-1,MOD(KE$2+5,28)),"")</f>
        <v>J</v>
      </c>
      <c r="KF3" s="20" t="str">
        <f ca="1">IF(COUNTIF(fériés,KF$2)=0,OFFSET(Paramètres!$H$2,MATCH($B3,Paramètres!$G$2:$G$6,0)-1,MOD(KF$2+5,28)),"")</f>
        <v>J</v>
      </c>
      <c r="KG3" s="20">
        <f ca="1">IF(COUNTIF(fériés,KG$2)=0,OFFSET(Paramètres!$H$2,MATCH($B3,Paramètres!$G$2:$G$6,0)-1,MOD(KG$2+5,28)),"")</f>
        <v>0</v>
      </c>
      <c r="KH3" s="20">
        <f ca="1">IF(COUNTIF(fériés,KH$2)=0,OFFSET(Paramètres!$H$2,MATCH($B3,Paramètres!$G$2:$G$6,0)-1,MOD(KH$2+5,28)),"")</f>
        <v>0</v>
      </c>
      <c r="KI3" s="20" t="str">
        <f ca="1">IF(COUNTIF(fériés,KI$2)=0,OFFSET(Paramètres!$H$2,MATCH($B3,Paramètres!$G$2:$G$6,0)-1,MOD(KI$2+5,28)),"")</f>
        <v>J</v>
      </c>
      <c r="KJ3" s="20" t="str">
        <f ca="1">IF(COUNTIF(fériés,KJ$2)=0,OFFSET(Paramètres!$H$2,MATCH($B3,Paramètres!$G$2:$G$6,0)-1,MOD(KJ$2+5,28)),"")</f>
        <v>J</v>
      </c>
      <c r="KK3" s="20" t="str">
        <f ca="1">IF(COUNTIF(fériés,KK$2)=0,OFFSET(Paramètres!$H$2,MATCH($B3,Paramètres!$G$2:$G$6,0)-1,MOD(KK$2+5,28)),"")</f>
        <v>J</v>
      </c>
      <c r="KL3" s="20" t="str">
        <f ca="1">IF(COUNTIF(fériés,KL$2)=0,OFFSET(Paramètres!$H$2,MATCH($B3,Paramètres!$G$2:$G$6,0)-1,MOD(KL$2+5,28)),"")</f>
        <v>J</v>
      </c>
      <c r="KM3" s="20" t="str">
        <f ca="1">IF(COUNTIF(fériés,KM$2)=0,OFFSET(Paramètres!$H$2,MATCH($B3,Paramètres!$G$2:$G$6,0)-1,MOD(KM$2+5,28)),"")</f>
        <v>J</v>
      </c>
      <c r="KN3" s="20">
        <f ca="1">IF(COUNTIF(fériés,KN$2)=0,OFFSET(Paramètres!$H$2,MATCH($B3,Paramètres!$G$2:$G$6,0)-1,MOD(KN$2+5,28)),"")</f>
        <v>0</v>
      </c>
      <c r="KO3" s="20">
        <f ca="1">IF(COUNTIF(fériés,KO$2)=0,OFFSET(Paramètres!$H$2,MATCH($B3,Paramètres!$G$2:$G$6,0)-1,MOD(KO$2+5,28)),"")</f>
        <v>0</v>
      </c>
      <c r="KP3" s="20" t="str">
        <f ca="1">IF(COUNTIF(fériés,KP$2)=0,OFFSET(Paramètres!$H$2,MATCH($B3,Paramètres!$G$2:$G$6,0)-1,MOD(KP$2+5,28)),"")</f>
        <v>J</v>
      </c>
      <c r="KQ3" s="20" t="str">
        <f ca="1">IF(COUNTIF(fériés,KQ$2)=0,OFFSET(Paramètres!$H$2,MATCH($B3,Paramètres!$G$2:$G$6,0)-1,MOD(KQ$2+5,28)),"")</f>
        <v>J</v>
      </c>
      <c r="KR3" s="20" t="str">
        <f ca="1">IF(COUNTIF(fériés,KR$2)=0,OFFSET(Paramètres!$H$2,MATCH($B3,Paramètres!$G$2:$G$6,0)-1,MOD(KR$2+5,28)),"")</f>
        <v>J</v>
      </c>
      <c r="KS3" s="20" t="str">
        <f ca="1">IF(COUNTIF(fériés,KS$2)=0,OFFSET(Paramètres!$H$2,MATCH($B3,Paramètres!$G$2:$G$6,0)-1,MOD(KS$2+5,28)),"")</f>
        <v>J</v>
      </c>
      <c r="KT3" s="20" t="str">
        <f ca="1">IF(COUNTIF(fériés,KT$2)=0,OFFSET(Paramètres!$H$2,MATCH($B3,Paramètres!$G$2:$G$6,0)-1,MOD(KT$2+5,28)),"")</f>
        <v>J</v>
      </c>
      <c r="KU3" s="20">
        <f ca="1">IF(COUNTIF(fériés,KU$2)=0,OFFSET(Paramètres!$H$2,MATCH($B3,Paramètres!$G$2:$G$6,0)-1,MOD(KU$2+5,28)),"")</f>
        <v>0</v>
      </c>
      <c r="KV3" s="20">
        <f ca="1">IF(COUNTIF(fériés,KV$2)=0,OFFSET(Paramètres!$H$2,MATCH($B3,Paramètres!$G$2:$G$6,0)-1,MOD(KV$2+5,28)),"")</f>
        <v>0</v>
      </c>
      <c r="KW3" s="20" t="str">
        <f ca="1">IF(COUNTIF(fériés,KW$2)=0,OFFSET(Paramètres!$H$2,MATCH($B3,Paramètres!$G$2:$G$6,0)-1,MOD(KW$2+5,28)),"")</f>
        <v>J</v>
      </c>
      <c r="KX3" s="20" t="str">
        <f ca="1">IF(COUNTIF(fériés,KX$2)=0,OFFSET(Paramètres!$H$2,MATCH($B3,Paramètres!$G$2:$G$6,0)-1,MOD(KX$2+5,28)),"")</f>
        <v>J</v>
      </c>
      <c r="KY3" s="20" t="str">
        <f ca="1">IF(COUNTIF(fériés,KY$2)=0,OFFSET(Paramètres!$H$2,MATCH($B3,Paramètres!$G$2:$G$6,0)-1,MOD(KY$2+5,28)),"")</f>
        <v>J</v>
      </c>
      <c r="KZ3" s="20" t="str">
        <f ca="1">IF(COUNTIF(fériés,KZ$2)=0,OFFSET(Paramètres!$H$2,MATCH($B3,Paramètres!$G$2:$G$6,0)-1,MOD(KZ$2+5,28)),"")</f>
        <v>J</v>
      </c>
      <c r="LA3" s="20" t="str">
        <f ca="1">IF(COUNTIF(fériés,LA$2)=0,OFFSET(Paramètres!$H$2,MATCH($B3,Paramètres!$G$2:$G$6,0)-1,MOD(LA$2+5,28)),"")</f>
        <v>J</v>
      </c>
      <c r="LB3" s="20">
        <f ca="1">IF(COUNTIF(fériés,LB$2)=0,OFFSET(Paramètres!$H$2,MATCH($B3,Paramètres!$G$2:$G$6,0)-1,MOD(LB$2+5,28)),"")</f>
        <v>0</v>
      </c>
      <c r="LC3" s="20">
        <f ca="1">IF(COUNTIF(fériés,LC$2)=0,OFFSET(Paramètres!$H$2,MATCH($B3,Paramètres!$G$2:$G$6,0)-1,MOD(LC$2+5,28)),"")</f>
        <v>0</v>
      </c>
      <c r="LD3" s="20" t="str">
        <f ca="1">IF(COUNTIF(fériés,LD$2)=0,OFFSET(Paramètres!$H$2,MATCH($B3,Paramètres!$G$2:$G$6,0)-1,MOD(LD$2+5,28)),"")</f>
        <v/>
      </c>
      <c r="LE3" s="20" t="str">
        <f ca="1">IF(COUNTIF(fériés,LE$2)=0,OFFSET(Paramètres!$H$2,MATCH($B3,Paramètres!$G$2:$G$6,0)-1,MOD(LE$2+5,28)),"")</f>
        <v/>
      </c>
      <c r="LF3" s="20" t="str">
        <f ca="1">IF(COUNTIF(fériés,LF$2)=0,OFFSET(Paramètres!$H$2,MATCH($B3,Paramètres!$G$2:$G$6,0)-1,MOD(LF$2+5,28)),"")</f>
        <v>J</v>
      </c>
      <c r="LG3" s="20" t="str">
        <f ca="1">IF(COUNTIF(fériés,LG$2)=0,OFFSET(Paramètres!$H$2,MATCH($B3,Paramètres!$G$2:$G$6,0)-1,MOD(LG$2+5,28)),"")</f>
        <v>J</v>
      </c>
      <c r="LH3" s="20" t="str">
        <f ca="1">IF(COUNTIF(fériés,LH$2)=0,OFFSET(Paramètres!$H$2,MATCH($B3,Paramètres!$G$2:$G$6,0)-1,MOD(LH$2+5,28)),"")</f>
        <v>J</v>
      </c>
      <c r="LI3" s="20">
        <f ca="1">IF(COUNTIF(fériés,LI$2)=0,OFFSET(Paramètres!$H$2,MATCH($B3,Paramètres!$G$2:$G$6,0)-1,MOD(LI$2+5,28)),"")</f>
        <v>0</v>
      </c>
      <c r="LJ3" s="20">
        <f ca="1">IF(COUNTIF(fériés,LJ$2)=0,OFFSET(Paramètres!$H$2,MATCH($B3,Paramètres!$G$2:$G$6,0)-1,MOD(LJ$2+5,28)),"")</f>
        <v>0</v>
      </c>
      <c r="LK3" s="20" t="str">
        <f ca="1">IF(COUNTIF(fériés,LK$2)=0,OFFSET(Paramètres!$H$2,MATCH($B3,Paramètres!$G$2:$G$6,0)-1,MOD(LK$2+5,28)),"")</f>
        <v>J</v>
      </c>
      <c r="LL3" s="20" t="str">
        <f ca="1">IF(COUNTIF(fériés,LL$2)=0,OFFSET(Paramètres!$H$2,MATCH($B3,Paramètres!$G$2:$G$6,0)-1,MOD(LL$2+5,28)),"")</f>
        <v>J</v>
      </c>
      <c r="LM3" s="20" t="str">
        <f ca="1">IF(COUNTIF(fériés,LM$2)=0,OFFSET(Paramètres!$H$2,MATCH($B3,Paramètres!$G$2:$G$6,0)-1,MOD(LM$2+5,28)),"")</f>
        <v>J</v>
      </c>
      <c r="LN3" s="20" t="str">
        <f ca="1">IF(COUNTIF(fériés,LN$2)=0,OFFSET(Paramètres!$H$2,MATCH($B3,Paramètres!$G$2:$G$6,0)-1,MOD(LN$2+5,28)),"")</f>
        <v>J</v>
      </c>
      <c r="LO3" s="20" t="str">
        <f ca="1">IF(COUNTIF(fériés,LO$2)=0,OFFSET(Paramètres!$H$2,MATCH($B3,Paramètres!$G$2:$G$6,0)-1,MOD(LO$2+5,28)),"")</f>
        <v>J</v>
      </c>
      <c r="LP3" s="20">
        <f ca="1">IF(COUNTIF(fériés,LP$2)=0,OFFSET(Paramètres!$H$2,MATCH($B3,Paramètres!$G$2:$G$6,0)-1,MOD(LP$2+5,28)),"")</f>
        <v>0</v>
      </c>
      <c r="LQ3" s="20">
        <f ca="1">IF(COUNTIF(fériés,LQ$2)=0,OFFSET(Paramètres!$H$2,MATCH($B3,Paramètres!$G$2:$G$6,0)-1,MOD(LQ$2+5,28)),"")</f>
        <v>0</v>
      </c>
      <c r="LR3" s="20" t="str">
        <f ca="1">IF(COUNTIF(fériés,LR$2)=0,OFFSET(Paramètres!$H$2,MATCH($B3,Paramètres!$G$2:$G$6,0)-1,MOD(LR$2+5,28)),"")</f>
        <v>J</v>
      </c>
      <c r="LS3" s="20" t="str">
        <f ca="1">IF(COUNTIF(fériés,LS$2)=0,OFFSET(Paramètres!$H$2,MATCH($B3,Paramètres!$G$2:$G$6,0)-1,MOD(LS$2+5,28)),"")</f>
        <v>J</v>
      </c>
      <c r="LT3" s="20" t="str">
        <f ca="1">IF(COUNTIF(fériés,LT$2)=0,OFFSET(Paramètres!$H$2,MATCH($B3,Paramètres!$G$2:$G$6,0)-1,MOD(LT$2+5,28)),"")</f>
        <v>J</v>
      </c>
      <c r="LU3" s="20" t="str">
        <f ca="1">IF(COUNTIF(fériés,LU$2)=0,OFFSET(Paramètres!$H$2,MATCH($B3,Paramètres!$G$2:$G$6,0)-1,MOD(LU$2+5,28)),"")</f>
        <v>J</v>
      </c>
      <c r="LV3" s="20" t="str">
        <f ca="1">IF(COUNTIF(fériés,LV$2)=0,OFFSET(Paramètres!$H$2,MATCH($B3,Paramètres!$G$2:$G$6,0)-1,MOD(LV$2+5,28)),"")</f>
        <v>J</v>
      </c>
      <c r="LW3" s="20">
        <f ca="1">IF(COUNTIF(fériés,LW$2)=0,OFFSET(Paramètres!$H$2,MATCH($B3,Paramètres!$G$2:$G$6,0)-1,MOD(LW$2+5,28)),"")</f>
        <v>0</v>
      </c>
      <c r="LX3" s="20">
        <f ca="1">IF(COUNTIF(fériés,LX$2)=0,OFFSET(Paramètres!$H$2,MATCH($B3,Paramètres!$G$2:$G$6,0)-1,MOD(LX$2+5,28)),"")</f>
        <v>0</v>
      </c>
      <c r="LY3" s="20" t="str">
        <f ca="1">IF(COUNTIF(fériés,LY$2)=0,OFFSET(Paramètres!$H$2,MATCH($B3,Paramètres!$G$2:$G$6,0)-1,MOD(LY$2+5,28)),"")</f>
        <v>J</v>
      </c>
      <c r="LZ3" s="20" t="str">
        <f ca="1">IF(COUNTIF(fériés,LZ$2)=0,OFFSET(Paramètres!$H$2,MATCH($B3,Paramètres!$G$2:$G$6,0)-1,MOD(LZ$2+5,28)),"")</f>
        <v>J</v>
      </c>
      <c r="MA3" s="20" t="str">
        <f ca="1">IF(COUNTIF(fériés,MA$2)=0,OFFSET(Paramètres!$H$2,MATCH($B3,Paramètres!$G$2:$G$6,0)-1,MOD(MA$2+5,28)),"")</f>
        <v>J</v>
      </c>
      <c r="MB3" s="20" t="str">
        <f ca="1">IF(COUNTIF(fériés,MB$2)=0,OFFSET(Paramètres!$H$2,MATCH($B3,Paramètres!$G$2:$G$6,0)-1,MOD(MB$2+5,28)),"")</f>
        <v>J</v>
      </c>
      <c r="MC3" s="20" t="str">
        <f ca="1">IF(COUNTIF(fériés,MC$2)=0,OFFSET(Paramètres!$H$2,MATCH($B3,Paramètres!$G$2:$G$6,0)-1,MOD(MC$2+5,28)),"")</f>
        <v>J</v>
      </c>
      <c r="MD3" s="20">
        <f ca="1">IF(COUNTIF(fériés,MD$2)=0,OFFSET(Paramètres!$H$2,MATCH($B3,Paramètres!$G$2:$G$6,0)-1,MOD(MD$2+5,28)),"")</f>
        <v>0</v>
      </c>
      <c r="ME3" s="20">
        <f ca="1">IF(COUNTIF(fériés,ME$2)=0,OFFSET(Paramètres!$H$2,MATCH($B3,Paramètres!$G$2:$G$6,0)-1,MOD(ME$2+5,28)),"")</f>
        <v>0</v>
      </c>
      <c r="MF3" s="20" t="str">
        <f ca="1">IF(COUNTIF(fériés,MF$2)=0,OFFSET(Paramètres!$H$2,MATCH($B3,Paramètres!$G$2:$G$6,0)-1,MOD(MF$2+5,28)),"")</f>
        <v>J</v>
      </c>
      <c r="MG3" s="20" t="str">
        <f ca="1">IF(COUNTIF(fériés,MG$2)=0,OFFSET(Paramètres!$H$2,MATCH($B3,Paramètres!$G$2:$G$6,0)-1,MOD(MG$2+5,28)),"")</f>
        <v>J</v>
      </c>
      <c r="MH3" s="20" t="str">
        <f ca="1">IF(COUNTIF(fériés,MH$2)=0,OFFSET(Paramètres!$H$2,MATCH($B3,Paramètres!$G$2:$G$6,0)-1,MOD(MH$2+5,28)),"")</f>
        <v>J</v>
      </c>
      <c r="MI3" s="20" t="str">
        <f ca="1">IF(COUNTIF(fériés,MI$2)=0,OFFSET(Paramètres!$H$2,MATCH($B3,Paramètres!$G$2:$G$6,0)-1,MOD(MI$2+5,28)),"")</f>
        <v>J</v>
      </c>
      <c r="MJ3" s="20" t="str">
        <f ca="1">IF(COUNTIF(fériés,MJ$2)=0,OFFSET(Paramètres!$H$2,MATCH($B3,Paramètres!$G$2:$G$6,0)-1,MOD(MJ$2+5,28)),"")</f>
        <v>J</v>
      </c>
      <c r="MK3" s="20">
        <f ca="1">IF(COUNTIF(fériés,MK$2)=0,OFFSET(Paramètres!$H$2,MATCH($B3,Paramètres!$G$2:$G$6,0)-1,MOD(MK$2+5,28)),"")</f>
        <v>0</v>
      </c>
      <c r="ML3" s="20">
        <f ca="1">IF(COUNTIF(fériés,ML$2)=0,OFFSET(Paramètres!$H$2,MATCH($B3,Paramètres!$G$2:$G$6,0)-1,MOD(ML$2+5,28)),"")</f>
        <v>0</v>
      </c>
      <c r="MM3" s="20" t="str">
        <f ca="1">IF(COUNTIF(fériés,MM$2)=0,OFFSET(Paramètres!$H$2,MATCH($B3,Paramètres!$G$2:$G$6,0)-1,MOD(MM$2+5,28)),"")</f>
        <v>J</v>
      </c>
      <c r="MN3" s="20" t="str">
        <f ca="1">IF(COUNTIF(fériés,MN$2)=0,OFFSET(Paramètres!$H$2,MATCH($B3,Paramètres!$G$2:$G$6,0)-1,MOD(MN$2+5,28)),"")</f>
        <v>J</v>
      </c>
      <c r="MO3" s="20" t="str">
        <f ca="1">IF(COUNTIF(fériés,MO$2)=0,OFFSET(Paramètres!$H$2,MATCH($B3,Paramètres!$G$2:$G$6,0)-1,MOD(MO$2+5,28)),"")</f>
        <v>J</v>
      </c>
      <c r="MP3" s="20" t="str">
        <f ca="1">IF(COUNTIF(fériés,MP$2)=0,OFFSET(Paramètres!$H$2,MATCH($B3,Paramètres!$G$2:$G$6,0)-1,MOD(MP$2+5,28)),"")</f>
        <v>J</v>
      </c>
      <c r="MQ3" s="20" t="str">
        <f ca="1">IF(COUNTIF(fériés,MQ$2)=0,OFFSET(Paramètres!$H$2,MATCH($B3,Paramètres!$G$2:$G$6,0)-1,MOD(MQ$2+5,28)),"")</f>
        <v>J</v>
      </c>
      <c r="MR3" s="20">
        <f ca="1">IF(COUNTIF(fériés,MR$2)=0,OFFSET(Paramètres!$H$2,MATCH($B3,Paramètres!$G$2:$G$6,0)-1,MOD(MR$2+5,28)),"")</f>
        <v>0</v>
      </c>
      <c r="MS3" s="20">
        <f ca="1">IF(COUNTIF(fériés,MS$2)=0,OFFSET(Paramètres!$H$2,MATCH($B3,Paramètres!$G$2:$G$6,0)-1,MOD(MS$2+5,28)),"")</f>
        <v>0</v>
      </c>
      <c r="MT3" s="20" t="str">
        <f ca="1">IF(COUNTIF(fériés,MT$2)=0,OFFSET(Paramètres!$H$2,MATCH($B3,Paramètres!$G$2:$G$6,0)-1,MOD(MT$2+5,28)),"")</f>
        <v>J</v>
      </c>
      <c r="MU3" s="20" t="str">
        <f ca="1">IF(COUNTIF(fériés,MU$2)=0,OFFSET(Paramètres!$H$2,MATCH($B3,Paramètres!$G$2:$G$6,0)-1,MOD(MU$2+5,28)),"")</f>
        <v>J</v>
      </c>
      <c r="MV3" s="20" t="str">
        <f ca="1">IF(COUNTIF(fériés,MV$2)=0,OFFSET(Paramètres!$H$2,MATCH($B3,Paramètres!$G$2:$G$6,0)-1,MOD(MV$2+5,28)),"")</f>
        <v>J</v>
      </c>
      <c r="MW3" s="20" t="str">
        <f ca="1">IF(COUNTIF(fériés,MW$2)=0,OFFSET(Paramètres!$H$2,MATCH($B3,Paramètres!$G$2:$G$6,0)-1,MOD(MW$2+5,28)),"")</f>
        <v/>
      </c>
      <c r="MX3" s="20" t="str">
        <f ca="1">IF(COUNTIF(fériés,MX$2)=0,OFFSET(Paramètres!$H$2,MATCH($B3,Paramètres!$G$2:$G$6,0)-1,MOD(MX$2+5,28)),"")</f>
        <v/>
      </c>
      <c r="MY3" s="20">
        <f ca="1">IF(COUNTIF(fériés,MY$2)=0,OFFSET(Paramètres!$H$2,MATCH($B3,Paramètres!$G$2:$G$6,0)-1,MOD(MY$2+5,28)),"")</f>
        <v>0</v>
      </c>
      <c r="MZ3" s="20">
        <f ca="1">IF(COUNTIF(fériés,MZ$2)=0,OFFSET(Paramètres!$H$2,MATCH($B3,Paramètres!$G$2:$G$6,0)-1,MOD(MZ$2+5,28)),"")</f>
        <v>0</v>
      </c>
      <c r="NA3" s="20" t="str">
        <f ca="1">IF(COUNTIF(fériés,NA$2)=0,OFFSET(Paramètres!$H$2,MATCH($B3,Paramètres!$G$2:$G$6,0)-1,MOD(NA$2+5,28)),"")</f>
        <v>J</v>
      </c>
      <c r="NB3" s="20" t="str">
        <f ca="1">IF(COUNTIF(fériés,NB$2)=0,OFFSET(Paramètres!$H$2,MATCH($B3,Paramètres!$G$2:$G$6,0)-1,MOD(NB$2+5,28)),"")</f>
        <v>J</v>
      </c>
      <c r="NC3" s="20" t="str">
        <f ca="1">IF(COUNTIF(fériés,NC$2)=0,OFFSET(Paramètres!$H$2,MATCH($B3,Paramètres!$G$2:$G$6,0)-1,MOD(NC$2+5,28)),"")</f>
        <v>J</v>
      </c>
    </row>
    <row r="4" spans="1:367" ht="15.75" thickBot="1" x14ac:dyDescent="0.3">
      <c r="B4" s="19" t="str">
        <f>Paramètres!$G$3</f>
        <v>Personne2</v>
      </c>
      <c r="C4" s="20" t="str">
        <f ca="1">IF(COUNTIF(fériés,C$2)=0,OFFSET(Paramètres!$H$2,MATCH($B4,Paramètres!$G$2:$G$6,0)-1,MOD(C$2+5,28)),"")</f>
        <v/>
      </c>
      <c r="D4" s="20" t="str">
        <f ca="1">IF(COUNTIF(fériés,D$2)=0,OFFSET(Paramètres!$H$2,MATCH($B4,Paramètres!$G$2:$G$6,0)-1,MOD(D$2+5,28)),"")</f>
        <v>M</v>
      </c>
      <c r="E4" s="20" t="str">
        <f ca="1">IF(COUNTIF(fériés,E$2)=0,OFFSET(Paramètres!$H$2,MATCH($B4,Paramètres!$G$2:$G$6,0)-1,MOD(E$2+5,28)),"")</f>
        <v>M</v>
      </c>
      <c r="F4" s="20">
        <f ca="1">IF(COUNTIF(fériés,F$2)=0,OFFSET(Paramètres!$H$2,MATCH($B4,Paramètres!$G$2:$G$6,0)-1,MOD(F$2+5,28)),"")</f>
        <v>0</v>
      </c>
      <c r="G4" s="20">
        <f ca="1">IF(COUNTIF(fériés,G$2)=0,OFFSET(Paramètres!$H$2,MATCH($B4,Paramètres!$G$2:$G$6,0)-1,MOD(G$2+5,28)),"")</f>
        <v>0</v>
      </c>
      <c r="H4" s="20" t="str">
        <f ca="1">IF(COUNTIF(fériés,H$2)=0,OFFSET(Paramètres!$H$2,MATCH($B4,Paramètres!$G$2:$G$6,0)-1,MOD(H$2+5,28)),"")</f>
        <v>A</v>
      </c>
      <c r="I4" s="20" t="str">
        <f ca="1">IF(COUNTIF(fériés,I$2)=0,OFFSET(Paramètres!$H$2,MATCH($B4,Paramètres!$G$2:$G$6,0)-1,MOD(I$2+5,28)),"")</f>
        <v>A</v>
      </c>
      <c r="J4" s="20" t="str">
        <f ca="1">IF(COUNTIF(fériés,J$2)=0,OFFSET(Paramètres!$H$2,MATCH($B4,Paramètres!$G$2:$G$6,0)-1,MOD(J$2+5,28)),"")</f>
        <v>A</v>
      </c>
      <c r="K4" s="20" t="str">
        <f ca="1">IF(COUNTIF(fériés,K$2)=0,OFFSET(Paramètres!$H$2,MATCH($B4,Paramètres!$G$2:$G$6,0)-1,MOD(K$2+5,28)),"")</f>
        <v>A</v>
      </c>
      <c r="L4" s="20" t="str">
        <f ca="1">IF(COUNTIF(fériés,L$2)=0,OFFSET(Paramètres!$H$2,MATCH($B4,Paramètres!$G$2:$G$6,0)-1,MOD(L$2+5,28)),"")</f>
        <v>A</v>
      </c>
      <c r="M4" s="20">
        <f ca="1">IF(COUNTIF(fériés,M$2)=0,OFFSET(Paramètres!$H$2,MATCH($B4,Paramètres!$G$2:$G$6,0)-1,MOD(M$2+5,28)),"")</f>
        <v>0</v>
      </c>
      <c r="N4" s="20">
        <f ca="1">IF(COUNTIF(fériés,N$2)=0,OFFSET(Paramètres!$H$2,MATCH($B4,Paramètres!$G$2:$G$6,0)-1,MOD(N$2+5,28)),"")</f>
        <v>0</v>
      </c>
      <c r="O4" s="20" t="str">
        <f ca="1">IF(COUNTIF(fériés,O$2)=0,OFFSET(Paramètres!$H$2,MATCH($B4,Paramètres!$G$2:$G$6,0)-1,MOD(O$2+5,28)),"")</f>
        <v>M</v>
      </c>
      <c r="P4" s="20" t="str">
        <f ca="1">IF(COUNTIF(fériés,P$2)=0,OFFSET(Paramètres!$H$2,MATCH($B4,Paramètres!$G$2:$G$6,0)-1,MOD(P$2+5,28)),"")</f>
        <v>M</v>
      </c>
      <c r="Q4" s="20" t="str">
        <f ca="1">IF(COUNTIF(fériés,Q$2)=0,OFFSET(Paramètres!$H$2,MATCH($B4,Paramètres!$G$2:$G$6,0)-1,MOD(Q$2+5,28)),"")</f>
        <v>M</v>
      </c>
      <c r="R4" s="20" t="str">
        <f ca="1">IF(COUNTIF(fériés,R$2)=0,OFFSET(Paramètres!$H$2,MATCH($B4,Paramètres!$G$2:$G$6,0)-1,MOD(R$2+5,28)),"")</f>
        <v>M</v>
      </c>
      <c r="S4" s="20" t="str">
        <f ca="1">IF(COUNTIF(fériés,S$2)=0,OFFSET(Paramètres!$H$2,MATCH($B4,Paramètres!$G$2:$G$6,0)-1,MOD(S$2+5,28)),"")</f>
        <v>M</v>
      </c>
      <c r="T4" s="20">
        <f ca="1">IF(COUNTIF(fériés,T$2)=0,OFFSET(Paramètres!$H$2,MATCH($B4,Paramètres!$G$2:$G$6,0)-1,MOD(T$2+5,28)),"")</f>
        <v>0</v>
      </c>
      <c r="U4" s="20">
        <f ca="1">IF(COUNTIF(fériés,U$2)=0,OFFSET(Paramètres!$H$2,MATCH($B4,Paramètres!$G$2:$G$6,0)-1,MOD(U$2+5,28)),"")</f>
        <v>0</v>
      </c>
      <c r="V4" s="20" t="str">
        <f ca="1">IF(COUNTIF(fériés,V$2)=0,OFFSET(Paramètres!$H$2,MATCH($B4,Paramètres!$G$2:$G$6,0)-1,MOD(V$2+5,28)),"")</f>
        <v>A</v>
      </c>
      <c r="W4" s="20" t="str">
        <f ca="1">IF(COUNTIF(fériés,W$2)=0,OFFSET(Paramètres!$H$2,MATCH($B4,Paramètres!$G$2:$G$6,0)-1,MOD(W$2+5,28)),"")</f>
        <v>A</v>
      </c>
      <c r="X4" s="20" t="str">
        <f ca="1">IF(COUNTIF(fériés,X$2)=0,OFFSET(Paramètres!$H$2,MATCH($B4,Paramètres!$G$2:$G$6,0)-1,MOD(X$2+5,28)),"")</f>
        <v>A</v>
      </c>
      <c r="Y4" s="20" t="str">
        <f ca="1">IF(COUNTIF(fériés,Y$2)=0,OFFSET(Paramètres!$H$2,MATCH($B4,Paramètres!$G$2:$G$6,0)-1,MOD(Y$2+5,28)),"")</f>
        <v>A</v>
      </c>
      <c r="Z4" s="20" t="str">
        <f ca="1">IF(COUNTIF(fériés,Z$2)=0,OFFSET(Paramètres!$H$2,MATCH($B4,Paramètres!$G$2:$G$6,0)-1,MOD(Z$2+5,28)),"")</f>
        <v>A</v>
      </c>
      <c r="AA4" s="20">
        <f ca="1">IF(COUNTIF(fériés,AA$2)=0,OFFSET(Paramètres!$H$2,MATCH($B4,Paramètres!$G$2:$G$6,0)-1,MOD(AA$2+5,28)),"")</f>
        <v>0</v>
      </c>
      <c r="AB4" s="20">
        <f ca="1">IF(COUNTIF(fériés,AB$2)=0,OFFSET(Paramètres!$H$2,MATCH($B4,Paramètres!$G$2:$G$6,0)-1,MOD(AB$2+5,28)),"")</f>
        <v>0</v>
      </c>
      <c r="AC4" s="20" t="str">
        <f ca="1">IF(COUNTIF(fériés,AC$2)=0,OFFSET(Paramètres!$H$2,MATCH($B4,Paramètres!$G$2:$G$6,0)-1,MOD(AC$2+5,28)),"")</f>
        <v>M</v>
      </c>
      <c r="AD4" s="20" t="str">
        <f ca="1">IF(COUNTIF(fériés,AD$2)=0,OFFSET(Paramètres!$H$2,MATCH($B4,Paramètres!$G$2:$G$6,0)-1,MOD(AD$2+5,28)),"")</f>
        <v>M</v>
      </c>
      <c r="AE4" s="20" t="str">
        <f ca="1">IF(COUNTIF(fériés,AE$2)=0,OFFSET(Paramètres!$H$2,MATCH($B4,Paramètres!$G$2:$G$6,0)-1,MOD(AE$2+5,28)),"")</f>
        <v>M</v>
      </c>
      <c r="AF4" s="20" t="str">
        <f ca="1">IF(COUNTIF(fériés,AF$2)=0,OFFSET(Paramètres!$H$2,MATCH($B4,Paramètres!$G$2:$G$6,0)-1,MOD(AF$2+5,28)),"")</f>
        <v>M</v>
      </c>
      <c r="AG4" s="20" t="str">
        <f ca="1">IF(COUNTIF(fériés,AG$2)=0,OFFSET(Paramètres!$H$2,MATCH($B4,Paramètres!$G$2:$G$6,0)-1,MOD(AG$2+5,28)),"")</f>
        <v>M</v>
      </c>
      <c r="AH4" s="20">
        <f ca="1">IF(COUNTIF(fériés,AH$2)=0,OFFSET(Paramètres!$H$2,MATCH($B4,Paramètres!$G$2:$G$6,0)-1,MOD(AH$2+5,28)),"")</f>
        <v>0</v>
      </c>
      <c r="AI4" s="20">
        <f ca="1">IF(COUNTIF(fériés,AI$2)=0,OFFSET(Paramètres!$H$2,MATCH($B4,Paramètres!$G$2:$G$6,0)-1,MOD(AI$2+5,28)),"")</f>
        <v>0</v>
      </c>
      <c r="AJ4" s="20" t="str">
        <f ca="1">IF(COUNTIF(fériés,AJ$2)=0,OFFSET(Paramètres!$H$2,MATCH($B4,Paramètres!$G$2:$G$6,0)-1,MOD(AJ$2+5,28)),"")</f>
        <v>A</v>
      </c>
      <c r="AK4" s="20" t="str">
        <f ca="1">IF(COUNTIF(fériés,AK$2)=0,OFFSET(Paramètres!$H$2,MATCH($B4,Paramètres!$G$2:$G$6,0)-1,MOD(AK$2+5,28)),"")</f>
        <v>A</v>
      </c>
      <c r="AL4" s="20" t="str">
        <f ca="1">IF(COUNTIF(fériés,AL$2)=0,OFFSET(Paramètres!$H$2,MATCH($B4,Paramètres!$G$2:$G$6,0)-1,MOD(AL$2+5,28)),"")</f>
        <v>A</v>
      </c>
      <c r="AM4" s="20" t="str">
        <f ca="1">IF(COUNTIF(fériés,AM$2)=0,OFFSET(Paramètres!$H$2,MATCH($B4,Paramètres!$G$2:$G$6,0)-1,MOD(AM$2+5,28)),"")</f>
        <v>A</v>
      </c>
      <c r="AN4" s="20" t="str">
        <f ca="1">IF(COUNTIF(fériés,AN$2)=0,OFFSET(Paramètres!$H$2,MATCH($B4,Paramètres!$G$2:$G$6,0)-1,MOD(AN$2+5,28)),"")</f>
        <v>A</v>
      </c>
      <c r="AO4" s="20">
        <f ca="1">IF(COUNTIF(fériés,AO$2)=0,OFFSET(Paramètres!$H$2,MATCH($B4,Paramètres!$G$2:$G$6,0)-1,MOD(AO$2+5,28)),"")</f>
        <v>0</v>
      </c>
      <c r="AP4" s="20">
        <f ca="1">IF(COUNTIF(fériés,AP$2)=0,OFFSET(Paramètres!$H$2,MATCH($B4,Paramètres!$G$2:$G$6,0)-1,MOD(AP$2+5,28)),"")</f>
        <v>0</v>
      </c>
      <c r="AQ4" s="20" t="str">
        <f ca="1">IF(COUNTIF(fériés,AQ$2)=0,OFFSET(Paramètres!$H$2,MATCH($B4,Paramètres!$G$2:$G$6,0)-1,MOD(AQ$2+5,28)),"")</f>
        <v>M</v>
      </c>
      <c r="AR4" s="20" t="str">
        <f ca="1">IF(COUNTIF(fériés,AR$2)=0,OFFSET(Paramètres!$H$2,MATCH($B4,Paramètres!$G$2:$G$6,0)-1,MOD(AR$2+5,28)),"")</f>
        <v>M</v>
      </c>
      <c r="AS4" s="20" t="str">
        <f ca="1">IF(COUNTIF(fériés,AS$2)=0,OFFSET(Paramètres!$H$2,MATCH($B4,Paramètres!$G$2:$G$6,0)-1,MOD(AS$2+5,28)),"")</f>
        <v>M</v>
      </c>
      <c r="AT4" s="20" t="str">
        <f ca="1">IF(COUNTIF(fériés,AT$2)=0,OFFSET(Paramètres!$H$2,MATCH($B4,Paramètres!$G$2:$G$6,0)-1,MOD(AT$2+5,28)),"")</f>
        <v>M</v>
      </c>
      <c r="AU4" s="20" t="str">
        <f ca="1">IF(COUNTIF(fériés,AU$2)=0,OFFSET(Paramètres!$H$2,MATCH($B4,Paramètres!$G$2:$G$6,0)-1,MOD(AU$2+5,28)),"")</f>
        <v>M</v>
      </c>
      <c r="AV4" s="20">
        <f ca="1">IF(COUNTIF(fériés,AV$2)=0,OFFSET(Paramètres!$H$2,MATCH($B4,Paramètres!$G$2:$G$6,0)-1,MOD(AV$2+5,28)),"")</f>
        <v>0</v>
      </c>
      <c r="AW4" s="20">
        <f ca="1">IF(COUNTIF(fériés,AW$2)=0,OFFSET(Paramètres!$H$2,MATCH($B4,Paramètres!$G$2:$G$6,0)-1,MOD(AW$2+5,28)),"")</f>
        <v>0</v>
      </c>
      <c r="AX4" s="20" t="str">
        <f ca="1">IF(COUNTIF(fériés,AX$2)=0,OFFSET(Paramètres!$H$2,MATCH($B4,Paramètres!$G$2:$G$6,0)-1,MOD(AX$2+5,28)),"")</f>
        <v>A</v>
      </c>
      <c r="AY4" s="20" t="str">
        <f ca="1">IF(COUNTIF(fériés,AY$2)=0,OFFSET(Paramètres!$H$2,MATCH($B4,Paramètres!$G$2:$G$6,0)-1,MOD(AY$2+5,28)),"")</f>
        <v>A</v>
      </c>
      <c r="AZ4" s="20" t="str">
        <f ca="1">IF(COUNTIF(fériés,AZ$2)=0,OFFSET(Paramètres!$H$2,MATCH($B4,Paramètres!$G$2:$G$6,0)-1,MOD(AZ$2+5,28)),"")</f>
        <v>A</v>
      </c>
      <c r="BA4" s="20" t="str">
        <f ca="1">IF(COUNTIF(fériés,BA$2)=0,OFFSET(Paramètres!$H$2,MATCH($B4,Paramètres!$G$2:$G$6,0)-1,MOD(BA$2+5,28)),"")</f>
        <v>A</v>
      </c>
      <c r="BB4" s="20" t="str">
        <f ca="1">IF(COUNTIF(fériés,BB$2)=0,OFFSET(Paramètres!$H$2,MATCH($B4,Paramètres!$G$2:$G$6,0)-1,MOD(BB$2+5,28)),"")</f>
        <v>A</v>
      </c>
      <c r="BC4" s="20">
        <f ca="1">IF(COUNTIF(fériés,BC$2)=0,OFFSET(Paramètres!$H$2,MATCH($B4,Paramètres!$G$2:$G$6,0)-1,MOD(BC$2+5,28)),"")</f>
        <v>0</v>
      </c>
      <c r="BD4" s="20">
        <f ca="1">IF(COUNTIF(fériés,BD$2)=0,OFFSET(Paramètres!$H$2,MATCH($B4,Paramètres!$G$2:$G$6,0)-1,MOD(BD$2+5,28)),"")</f>
        <v>0</v>
      </c>
      <c r="BE4" s="20" t="str">
        <f ca="1">IF(COUNTIF(fériés,BE$2)=0,OFFSET(Paramètres!$H$2,MATCH($B4,Paramètres!$G$2:$G$6,0)-1,MOD(BE$2+5,28)),"")</f>
        <v>M</v>
      </c>
      <c r="BF4" s="20" t="str">
        <f ca="1">IF(COUNTIF(fériés,BF$2)=0,OFFSET(Paramètres!$H$2,MATCH($B4,Paramètres!$G$2:$G$6,0)-1,MOD(BF$2+5,28)),"")</f>
        <v>M</v>
      </c>
      <c r="BG4" s="20" t="str">
        <f ca="1">IF(COUNTIF(fériés,BG$2)=0,OFFSET(Paramètres!$H$2,MATCH($B4,Paramètres!$G$2:$G$6,0)-1,MOD(BG$2+5,28)),"")</f>
        <v>M</v>
      </c>
      <c r="BH4" s="20" t="str">
        <f ca="1">IF(COUNTIF(fériés,BH$2)=0,OFFSET(Paramètres!$H$2,MATCH($B4,Paramètres!$G$2:$G$6,0)-1,MOD(BH$2+5,28)),"")</f>
        <v>M</v>
      </c>
      <c r="BI4" s="20" t="str">
        <f ca="1">IF(COUNTIF(fériés,BI$2)=0,OFFSET(Paramètres!$H$2,MATCH($B4,Paramètres!$G$2:$G$6,0)-1,MOD(BI$2+5,28)),"")</f>
        <v>M</v>
      </c>
      <c r="BJ4" s="20">
        <f ca="1">IF(COUNTIF(fériés,BJ$2)=0,OFFSET(Paramètres!$H$2,MATCH($B4,Paramètres!$G$2:$G$6,0)-1,MOD(BJ$2+5,28)),"")</f>
        <v>0</v>
      </c>
      <c r="BK4" s="20">
        <f ca="1">IF(COUNTIF(fériés,BK$2)=0,OFFSET(Paramètres!$H$2,MATCH($B4,Paramètres!$G$2:$G$6,0)-1,MOD(BK$2+5,28)),"")</f>
        <v>0</v>
      </c>
      <c r="BL4" s="20" t="str">
        <f ca="1">IF(COUNTIF(fériés,BL$2)=0,OFFSET(Paramètres!$H$2,MATCH($B4,Paramètres!$G$2:$G$6,0)-1,MOD(BL$2+5,28)),"")</f>
        <v>A</v>
      </c>
      <c r="BM4" s="20" t="str">
        <f ca="1">IF(COUNTIF(fériés,BM$2)=0,OFFSET(Paramètres!$H$2,MATCH($B4,Paramètres!$G$2:$G$6,0)-1,MOD(BM$2+5,28)),"")</f>
        <v>A</v>
      </c>
      <c r="BN4" s="20" t="str">
        <f ca="1">IF(COUNTIF(fériés,BN$2)=0,OFFSET(Paramètres!$H$2,MATCH($B4,Paramètres!$G$2:$G$6,0)-1,MOD(BN$2+5,28)),"")</f>
        <v>A</v>
      </c>
      <c r="BO4" s="20" t="str">
        <f ca="1">IF(COUNTIF(fériés,BO$2)=0,OFFSET(Paramètres!$H$2,MATCH($B4,Paramètres!$G$2:$G$6,0)-1,MOD(BO$2+5,28)),"")</f>
        <v>A</v>
      </c>
      <c r="BP4" s="20" t="str">
        <f ca="1">IF(COUNTIF(fériés,BP$2)=0,OFFSET(Paramètres!$H$2,MATCH($B4,Paramètres!$G$2:$G$6,0)-1,MOD(BP$2+5,28)),"")</f>
        <v>A</v>
      </c>
      <c r="BQ4" s="20">
        <f ca="1">IF(COUNTIF(fériés,BQ$2)=0,OFFSET(Paramètres!$H$2,MATCH($B4,Paramètres!$G$2:$G$6,0)-1,MOD(BQ$2+5,28)),"")</f>
        <v>0</v>
      </c>
      <c r="BR4" s="20">
        <f ca="1">IF(COUNTIF(fériés,BR$2)=0,OFFSET(Paramètres!$H$2,MATCH($B4,Paramètres!$G$2:$G$6,0)-1,MOD(BR$2+5,28)),"")</f>
        <v>0</v>
      </c>
      <c r="BS4" s="20" t="str">
        <f ca="1">IF(COUNTIF(fériés,BS$2)=0,OFFSET(Paramètres!$H$2,MATCH($B4,Paramètres!$G$2:$G$6,0)-1,MOD(BS$2+5,28)),"")</f>
        <v>M</v>
      </c>
      <c r="BT4" s="20" t="str">
        <f ca="1">IF(COUNTIF(fériés,BT$2)=0,OFFSET(Paramètres!$H$2,MATCH($B4,Paramètres!$G$2:$G$6,0)-1,MOD(BT$2+5,28)),"")</f>
        <v>M</v>
      </c>
      <c r="BU4" s="20" t="str">
        <f ca="1">IF(COUNTIF(fériés,BU$2)=0,OFFSET(Paramètres!$H$2,MATCH($B4,Paramètres!$G$2:$G$6,0)-1,MOD(BU$2+5,28)),"")</f>
        <v>M</v>
      </c>
      <c r="BV4" s="20" t="str">
        <f ca="1">IF(COUNTIF(fériés,BV$2)=0,OFFSET(Paramètres!$H$2,MATCH($B4,Paramètres!$G$2:$G$6,0)-1,MOD(BV$2+5,28)),"")</f>
        <v>M</v>
      </c>
      <c r="BW4" s="20" t="str">
        <f ca="1">IF(COUNTIF(fériés,BW$2)=0,OFFSET(Paramètres!$H$2,MATCH($B4,Paramètres!$G$2:$G$6,0)-1,MOD(BW$2+5,28)),"")</f>
        <v>M</v>
      </c>
      <c r="BX4" s="20">
        <f ca="1">IF(COUNTIF(fériés,BX$2)=0,OFFSET(Paramètres!$H$2,MATCH($B4,Paramètres!$G$2:$G$6,0)-1,MOD(BX$2+5,28)),"")</f>
        <v>0</v>
      </c>
      <c r="BY4" s="20">
        <f ca="1">IF(COUNTIF(fériés,BY$2)=0,OFFSET(Paramètres!$H$2,MATCH($B4,Paramètres!$G$2:$G$6,0)-1,MOD(BY$2+5,28)),"")</f>
        <v>0</v>
      </c>
      <c r="BZ4" s="20" t="str">
        <f ca="1">IF(COUNTIF(fériés,BZ$2)=0,OFFSET(Paramètres!$H$2,MATCH($B4,Paramètres!$G$2:$G$6,0)-1,MOD(BZ$2+5,28)),"")</f>
        <v>A</v>
      </c>
      <c r="CA4" s="20" t="str">
        <f ca="1">IF(COUNTIF(fériés,CA$2)=0,OFFSET(Paramètres!$H$2,MATCH($B4,Paramètres!$G$2:$G$6,0)-1,MOD(CA$2+5,28)),"")</f>
        <v>A</v>
      </c>
      <c r="CB4" s="20" t="str">
        <f ca="1">IF(COUNTIF(fériés,CB$2)=0,OFFSET(Paramètres!$H$2,MATCH($B4,Paramètres!$G$2:$G$6,0)-1,MOD(CB$2+5,28)),"")</f>
        <v>A</v>
      </c>
      <c r="CC4" s="20" t="str">
        <f ca="1">IF(COUNTIF(fériés,CC$2)=0,OFFSET(Paramètres!$H$2,MATCH($B4,Paramètres!$G$2:$G$6,0)-1,MOD(CC$2+5,28)),"")</f>
        <v>A</v>
      </c>
      <c r="CD4" s="20" t="str">
        <f ca="1">IF(COUNTIF(fériés,CD$2)=0,OFFSET(Paramètres!$H$2,MATCH($B4,Paramètres!$G$2:$G$6,0)-1,MOD(CD$2+5,28)),"")</f>
        <v>A</v>
      </c>
      <c r="CE4" s="20">
        <f ca="1">IF(COUNTIF(fériés,CE$2)=0,OFFSET(Paramètres!$H$2,MATCH($B4,Paramètres!$G$2:$G$6,0)-1,MOD(CE$2+5,28)),"")</f>
        <v>0</v>
      </c>
      <c r="CF4" s="20">
        <f ca="1">IF(COUNTIF(fériés,CF$2)=0,OFFSET(Paramètres!$H$2,MATCH($B4,Paramètres!$G$2:$G$6,0)-1,MOD(CF$2+5,28)),"")</f>
        <v>0</v>
      </c>
      <c r="CG4" s="20" t="str">
        <f ca="1">IF(COUNTIF(fériés,CG$2)=0,OFFSET(Paramètres!$H$2,MATCH($B4,Paramètres!$G$2:$G$6,0)-1,MOD(CG$2+5,28)),"")</f>
        <v>M</v>
      </c>
      <c r="CH4" s="20" t="str">
        <f ca="1">IF(COUNTIF(fériés,CH$2)=0,OFFSET(Paramètres!$H$2,MATCH($B4,Paramètres!$G$2:$G$6,0)-1,MOD(CH$2+5,28)),"")</f>
        <v>M</v>
      </c>
      <c r="CI4" s="20" t="str">
        <f ca="1">IF(COUNTIF(fériés,CI$2)=0,OFFSET(Paramètres!$H$2,MATCH($B4,Paramètres!$G$2:$G$6,0)-1,MOD(CI$2+5,28)),"")</f>
        <v>M</v>
      </c>
      <c r="CJ4" s="20" t="str">
        <f ca="1">IF(COUNTIF(fériés,CJ$2)=0,OFFSET(Paramètres!$H$2,MATCH($B4,Paramètres!$G$2:$G$6,0)-1,MOD(CJ$2+5,28)),"")</f>
        <v>M</v>
      </c>
      <c r="CK4" s="20" t="str">
        <f ca="1">IF(COUNTIF(fériés,CK$2)=0,OFFSET(Paramètres!$H$2,MATCH($B4,Paramètres!$G$2:$G$6,0)-1,MOD(CK$2+5,28)),"")</f>
        <v>M</v>
      </c>
      <c r="CL4" s="20">
        <f ca="1">IF(COUNTIF(fériés,CL$2)=0,OFFSET(Paramètres!$H$2,MATCH($B4,Paramètres!$G$2:$G$6,0)-1,MOD(CL$2+5,28)),"")</f>
        <v>0</v>
      </c>
      <c r="CM4" s="20">
        <f ca="1">IF(COUNTIF(fériés,CM$2)=0,OFFSET(Paramètres!$H$2,MATCH($B4,Paramètres!$G$2:$G$6,0)-1,MOD(CM$2+5,28)),"")</f>
        <v>0</v>
      </c>
      <c r="CN4" s="20" t="str">
        <f ca="1">IF(COUNTIF(fériés,CN$2)=0,OFFSET(Paramètres!$H$2,MATCH($B4,Paramètres!$G$2:$G$6,0)-1,MOD(CN$2+5,28)),"")</f>
        <v>A</v>
      </c>
      <c r="CO4" s="20" t="str">
        <f ca="1">IF(COUNTIF(fériés,CO$2)=0,OFFSET(Paramètres!$H$2,MATCH($B4,Paramètres!$G$2:$G$6,0)-1,MOD(CO$2+5,28)),"")</f>
        <v>A</v>
      </c>
      <c r="CP4" s="20" t="str">
        <f ca="1">IF(COUNTIF(fériés,CP$2)=0,OFFSET(Paramètres!$H$2,MATCH($B4,Paramètres!$G$2:$G$6,0)-1,MOD(CP$2+5,28)),"")</f>
        <v>A</v>
      </c>
      <c r="CQ4" s="20" t="str">
        <f ca="1">IF(COUNTIF(fériés,CQ$2)=0,OFFSET(Paramètres!$H$2,MATCH($B4,Paramètres!$G$2:$G$6,0)-1,MOD(CQ$2+5,28)),"")</f>
        <v>A</v>
      </c>
      <c r="CR4" s="20" t="str">
        <f ca="1">IF(COUNTIF(fériés,CR$2)=0,OFFSET(Paramètres!$H$2,MATCH($B4,Paramètres!$G$2:$G$6,0)-1,MOD(CR$2+5,28)),"")</f>
        <v>A</v>
      </c>
      <c r="CS4" s="20">
        <f ca="1">IF(COUNTIF(fériés,CS$2)=0,OFFSET(Paramètres!$H$2,MATCH($B4,Paramètres!$G$2:$G$6,0)-1,MOD(CS$2+5,28)),"")</f>
        <v>0</v>
      </c>
      <c r="CT4" s="20">
        <f ca="1">IF(COUNTIF(fériés,CT$2)=0,OFFSET(Paramètres!$H$2,MATCH($B4,Paramètres!$G$2:$G$6,0)-1,MOD(CT$2+5,28)),"")</f>
        <v>0</v>
      </c>
      <c r="CU4" s="20" t="str">
        <f ca="1">IF(COUNTIF(fériés,CU$2)=0,OFFSET(Paramètres!$H$2,MATCH($B4,Paramètres!$G$2:$G$6,0)-1,MOD(CU$2+5,28)),"")</f>
        <v>M</v>
      </c>
      <c r="CV4" s="20" t="str">
        <f ca="1">IF(COUNTIF(fériés,CV$2)=0,OFFSET(Paramètres!$H$2,MATCH($B4,Paramètres!$G$2:$G$6,0)-1,MOD(CV$2+5,28)),"")</f>
        <v>M</v>
      </c>
      <c r="CW4" s="20" t="str">
        <f ca="1">IF(COUNTIF(fériés,CW$2)=0,OFFSET(Paramètres!$H$2,MATCH($B4,Paramètres!$G$2:$G$6,0)-1,MOD(CW$2+5,28)),"")</f>
        <v>M</v>
      </c>
      <c r="CX4" s="20" t="str">
        <f ca="1">IF(COUNTIF(fériés,CX$2)=0,OFFSET(Paramètres!$H$2,MATCH($B4,Paramètres!$G$2:$G$6,0)-1,MOD(CX$2+5,28)),"")</f>
        <v>M</v>
      </c>
      <c r="CY4" s="20" t="str">
        <f ca="1">IF(COUNTIF(fériés,CY$2)=0,OFFSET(Paramètres!$H$2,MATCH($B4,Paramètres!$G$2:$G$6,0)-1,MOD(CY$2+5,28)),"")</f>
        <v>M</v>
      </c>
      <c r="CZ4" s="20">
        <f ca="1">IF(COUNTIF(fériés,CZ$2)=0,OFFSET(Paramètres!$H$2,MATCH($B4,Paramètres!$G$2:$G$6,0)-1,MOD(CZ$2+5,28)),"")</f>
        <v>0</v>
      </c>
      <c r="DA4" s="20">
        <f ca="1">IF(COUNTIF(fériés,DA$2)=0,OFFSET(Paramètres!$H$2,MATCH($B4,Paramètres!$G$2:$G$6,0)-1,MOD(DA$2+5,28)),"")</f>
        <v>0</v>
      </c>
      <c r="DB4" s="20" t="str">
        <f ca="1">IF(COUNTIF(fériés,DB$2)=0,OFFSET(Paramètres!$H$2,MATCH($B4,Paramètres!$G$2:$G$6,0)-1,MOD(DB$2+5,28)),"")</f>
        <v>A</v>
      </c>
      <c r="DC4" s="20" t="str">
        <f ca="1">IF(COUNTIF(fériés,DC$2)=0,OFFSET(Paramètres!$H$2,MATCH($B4,Paramètres!$G$2:$G$6,0)-1,MOD(DC$2+5,28)),"")</f>
        <v>A</v>
      </c>
      <c r="DD4" s="20" t="str">
        <f ca="1">IF(COUNTIF(fériés,DD$2)=0,OFFSET(Paramètres!$H$2,MATCH($B4,Paramètres!$G$2:$G$6,0)-1,MOD(DD$2+5,28)),"")</f>
        <v>A</v>
      </c>
      <c r="DE4" s="20" t="str">
        <f ca="1">IF(COUNTIF(fériés,DE$2)=0,OFFSET(Paramètres!$H$2,MATCH($B4,Paramètres!$G$2:$G$6,0)-1,MOD(DE$2+5,28)),"")</f>
        <v>A</v>
      </c>
      <c r="DF4" s="20" t="str">
        <f ca="1">IF(COUNTIF(fériés,DF$2)=0,OFFSET(Paramètres!$H$2,MATCH($B4,Paramètres!$G$2:$G$6,0)-1,MOD(DF$2+5,28)),"")</f>
        <v>A</v>
      </c>
      <c r="DG4" s="20">
        <f ca="1">IF(COUNTIF(fériés,DG$2)=0,OFFSET(Paramètres!$H$2,MATCH($B4,Paramètres!$G$2:$G$6,0)-1,MOD(DG$2+5,28)),"")</f>
        <v>0</v>
      </c>
      <c r="DH4" s="20">
        <f ca="1">IF(COUNTIF(fériés,DH$2)=0,OFFSET(Paramètres!$H$2,MATCH($B4,Paramètres!$G$2:$G$6,0)-1,MOD(DH$2+5,28)),"")</f>
        <v>0</v>
      </c>
      <c r="DI4" s="20" t="str">
        <f ca="1">IF(COUNTIF(fériés,DI$2)=0,OFFSET(Paramètres!$H$2,MATCH($B4,Paramètres!$G$2:$G$6,0)-1,MOD(DI$2+5,28)),"")</f>
        <v/>
      </c>
      <c r="DJ4" s="20" t="str">
        <f ca="1">IF(COUNTIF(fériés,DJ$2)=0,OFFSET(Paramètres!$H$2,MATCH($B4,Paramètres!$G$2:$G$6,0)-1,MOD(DJ$2+5,28)),"")</f>
        <v>M</v>
      </c>
      <c r="DK4" s="20" t="str">
        <f ca="1">IF(COUNTIF(fériés,DK$2)=0,OFFSET(Paramètres!$H$2,MATCH($B4,Paramètres!$G$2:$G$6,0)-1,MOD(DK$2+5,28)),"")</f>
        <v>M</v>
      </c>
      <c r="DL4" s="20" t="str">
        <f ca="1">IF(COUNTIF(fériés,DL$2)=0,OFFSET(Paramètres!$H$2,MATCH($B4,Paramètres!$G$2:$G$6,0)-1,MOD(DL$2+5,28)),"")</f>
        <v>M</v>
      </c>
      <c r="DM4" s="20" t="str">
        <f ca="1">IF(COUNTIF(fériés,DM$2)=0,OFFSET(Paramètres!$H$2,MATCH($B4,Paramètres!$G$2:$G$6,0)-1,MOD(DM$2+5,28)),"")</f>
        <v>M</v>
      </c>
      <c r="DN4" s="20">
        <f ca="1">IF(COUNTIF(fériés,DN$2)=0,OFFSET(Paramètres!$H$2,MATCH($B4,Paramètres!$G$2:$G$6,0)-1,MOD(DN$2+5,28)),"")</f>
        <v>0</v>
      </c>
      <c r="DO4" s="20">
        <f ca="1">IF(COUNTIF(fériés,DO$2)=0,OFFSET(Paramètres!$H$2,MATCH($B4,Paramètres!$G$2:$G$6,0)-1,MOD(DO$2+5,28)),"")</f>
        <v>0</v>
      </c>
      <c r="DP4" s="20" t="str">
        <f ca="1">IF(COUNTIF(fériés,DP$2)=0,OFFSET(Paramètres!$H$2,MATCH($B4,Paramètres!$G$2:$G$6,0)-1,MOD(DP$2+5,28)),"")</f>
        <v>A</v>
      </c>
      <c r="DQ4" s="20" t="str">
        <f ca="1">IF(COUNTIF(fériés,DQ$2)=0,OFFSET(Paramètres!$H$2,MATCH($B4,Paramètres!$G$2:$G$6,0)-1,MOD(DQ$2+5,28)),"")</f>
        <v>A</v>
      </c>
      <c r="DR4" s="20" t="str">
        <f ca="1">IF(COUNTIF(fériés,DR$2)=0,OFFSET(Paramètres!$H$2,MATCH($B4,Paramètres!$G$2:$G$6,0)-1,MOD(DR$2+5,28)),"")</f>
        <v>A</v>
      </c>
      <c r="DS4" s="20" t="str">
        <f ca="1">IF(COUNTIF(fériés,DS$2)=0,OFFSET(Paramètres!$H$2,MATCH($B4,Paramètres!$G$2:$G$6,0)-1,MOD(DS$2+5,28)),"")</f>
        <v/>
      </c>
      <c r="DT4" s="20" t="str">
        <f ca="1">IF(COUNTIF(fériés,DT$2)=0,OFFSET(Paramètres!$H$2,MATCH($B4,Paramètres!$G$2:$G$6,0)-1,MOD(DT$2+5,28)),"")</f>
        <v/>
      </c>
      <c r="DU4" s="20">
        <f ca="1">IF(COUNTIF(fériés,DU$2)=0,OFFSET(Paramètres!$H$2,MATCH($B4,Paramètres!$G$2:$G$6,0)-1,MOD(DU$2+5,28)),"")</f>
        <v>0</v>
      </c>
      <c r="DV4" s="20">
        <f ca="1">IF(COUNTIF(fériés,DV$2)=0,OFFSET(Paramètres!$H$2,MATCH($B4,Paramètres!$G$2:$G$6,0)-1,MOD(DV$2+5,28)),"")</f>
        <v>0</v>
      </c>
      <c r="DW4" s="20" t="str">
        <f ca="1">IF(COUNTIF(fériés,DW$2)=0,OFFSET(Paramètres!$H$2,MATCH($B4,Paramètres!$G$2:$G$6,0)-1,MOD(DW$2+5,28)),"")</f>
        <v>M</v>
      </c>
      <c r="DX4" s="20" t="str">
        <f ca="1">IF(COUNTIF(fériés,DX$2)=0,OFFSET(Paramètres!$H$2,MATCH($B4,Paramètres!$G$2:$G$6,0)-1,MOD(DX$2+5,28)),"")</f>
        <v>M</v>
      </c>
      <c r="DY4" s="20" t="str">
        <f ca="1">IF(COUNTIF(fériés,DY$2)=0,OFFSET(Paramètres!$H$2,MATCH($B4,Paramètres!$G$2:$G$6,0)-1,MOD(DY$2+5,28)),"")</f>
        <v>M</v>
      </c>
      <c r="DZ4" s="20" t="str">
        <f ca="1">IF(COUNTIF(fériés,DZ$2)=0,OFFSET(Paramètres!$H$2,MATCH($B4,Paramètres!$G$2:$G$6,0)-1,MOD(DZ$2+5,28)),"")</f>
        <v/>
      </c>
      <c r="EA4" s="20" t="str">
        <f ca="1">IF(COUNTIF(fériés,EA$2)=0,OFFSET(Paramètres!$H$2,MATCH($B4,Paramètres!$G$2:$G$6,0)-1,MOD(EA$2+5,28)),"")</f>
        <v/>
      </c>
      <c r="EB4" s="20">
        <f ca="1">IF(COUNTIF(fériés,EB$2)=0,OFFSET(Paramètres!$H$2,MATCH($B4,Paramètres!$G$2:$G$6,0)-1,MOD(EB$2+5,28)),"")</f>
        <v>0</v>
      </c>
      <c r="EC4" s="20">
        <f ca="1">IF(COUNTIF(fériés,EC$2)=0,OFFSET(Paramètres!$H$2,MATCH($B4,Paramètres!$G$2:$G$6,0)-1,MOD(EC$2+5,28)),"")</f>
        <v>0</v>
      </c>
      <c r="ED4" s="20" t="str">
        <f ca="1">IF(COUNTIF(fériés,ED$2)=0,OFFSET(Paramètres!$H$2,MATCH($B4,Paramètres!$G$2:$G$6,0)-1,MOD(ED$2+5,28)),"")</f>
        <v>A</v>
      </c>
      <c r="EE4" s="20" t="str">
        <f ca="1">IF(COUNTIF(fériés,EE$2)=0,OFFSET(Paramètres!$H$2,MATCH($B4,Paramètres!$G$2:$G$6,0)-1,MOD(EE$2+5,28)),"")</f>
        <v>A</v>
      </c>
      <c r="EF4" s="20" t="str">
        <f ca="1">IF(COUNTIF(fériés,EF$2)=0,OFFSET(Paramètres!$H$2,MATCH($B4,Paramètres!$G$2:$G$6,0)-1,MOD(EF$2+5,28)),"")</f>
        <v>A</v>
      </c>
      <c r="EG4" s="20" t="str">
        <f ca="1">IF(COUNTIF(fériés,EG$2)=0,OFFSET(Paramètres!$H$2,MATCH($B4,Paramètres!$G$2:$G$6,0)-1,MOD(EG$2+5,28)),"")</f>
        <v>A</v>
      </c>
      <c r="EH4" s="20" t="str">
        <f ca="1">IF(COUNTIF(fériés,EH$2)=0,OFFSET(Paramètres!$H$2,MATCH($B4,Paramètres!$G$2:$G$6,0)-1,MOD(EH$2+5,28)),"")</f>
        <v>A</v>
      </c>
      <c r="EI4" s="20">
        <f ca="1">IF(COUNTIF(fériés,EI$2)=0,OFFSET(Paramètres!$H$2,MATCH($B4,Paramètres!$G$2:$G$6,0)-1,MOD(EI$2+5,28)),"")</f>
        <v>0</v>
      </c>
      <c r="EJ4" s="20">
        <f ca="1">IF(COUNTIF(fériés,EJ$2)=0,OFFSET(Paramètres!$H$2,MATCH($B4,Paramètres!$G$2:$G$6,0)-1,MOD(EJ$2+5,28)),"")</f>
        <v>0</v>
      </c>
      <c r="EK4" s="20" t="str">
        <f ca="1">IF(COUNTIF(fériés,EK$2)=0,OFFSET(Paramètres!$H$2,MATCH($B4,Paramètres!$G$2:$G$6,0)-1,MOD(EK$2+5,28)),"")</f>
        <v>M</v>
      </c>
      <c r="EL4" s="20" t="str">
        <f ca="1">IF(COUNTIF(fériés,EL$2)=0,OFFSET(Paramètres!$H$2,MATCH($B4,Paramètres!$G$2:$G$6,0)-1,MOD(EL$2+5,28)),"")</f>
        <v>M</v>
      </c>
      <c r="EM4" s="20" t="str">
        <f ca="1">IF(COUNTIF(fériés,EM$2)=0,OFFSET(Paramètres!$H$2,MATCH($B4,Paramètres!$G$2:$G$6,0)-1,MOD(EM$2+5,28)),"")</f>
        <v>M</v>
      </c>
      <c r="EN4" s="20" t="str">
        <f ca="1">IF(COUNTIF(fériés,EN$2)=0,OFFSET(Paramètres!$H$2,MATCH($B4,Paramètres!$G$2:$G$6,0)-1,MOD(EN$2+5,28)),"")</f>
        <v>M</v>
      </c>
      <c r="EO4" s="20" t="str">
        <f ca="1">IF(COUNTIF(fériés,EO$2)=0,OFFSET(Paramètres!$H$2,MATCH($B4,Paramètres!$G$2:$G$6,0)-1,MOD(EO$2+5,28)),"")</f>
        <v>M</v>
      </c>
      <c r="EP4" s="20">
        <f ca="1">IF(COUNTIF(fériés,EP$2)=0,OFFSET(Paramètres!$H$2,MATCH($B4,Paramètres!$G$2:$G$6,0)-1,MOD(EP$2+5,28)),"")</f>
        <v>0</v>
      </c>
      <c r="EQ4" s="20">
        <f ca="1">IF(COUNTIF(fériés,EQ$2)=0,OFFSET(Paramètres!$H$2,MATCH($B4,Paramètres!$G$2:$G$6,0)-1,MOD(EQ$2+5,28)),"")</f>
        <v>0</v>
      </c>
      <c r="ER4" s="20" t="str">
        <f ca="1">IF(COUNTIF(fériés,ER$2)=0,OFFSET(Paramètres!$H$2,MATCH($B4,Paramètres!$G$2:$G$6,0)-1,MOD(ER$2+5,28)),"")</f>
        <v>A</v>
      </c>
      <c r="ES4" s="20" t="str">
        <f ca="1">IF(COUNTIF(fériés,ES$2)=0,OFFSET(Paramètres!$H$2,MATCH($B4,Paramètres!$G$2:$G$6,0)-1,MOD(ES$2+5,28)),"")</f>
        <v>A</v>
      </c>
      <c r="ET4" s="20" t="str">
        <f ca="1">IF(COUNTIF(fériés,ET$2)=0,OFFSET(Paramètres!$H$2,MATCH($B4,Paramètres!$G$2:$G$6,0)-1,MOD(ET$2+5,28)),"")</f>
        <v>A</v>
      </c>
      <c r="EU4" s="20" t="str">
        <f ca="1">IF(COUNTIF(fériés,EU$2)=0,OFFSET(Paramètres!$H$2,MATCH($B4,Paramètres!$G$2:$G$6,0)-1,MOD(EU$2+5,28)),"")</f>
        <v/>
      </c>
      <c r="EV4" s="20" t="str">
        <f ca="1">IF(COUNTIF(fériés,EV$2)=0,OFFSET(Paramètres!$H$2,MATCH($B4,Paramètres!$G$2:$G$6,0)-1,MOD(EV$2+5,28)),"")</f>
        <v/>
      </c>
      <c r="EW4" s="20">
        <f ca="1">IF(COUNTIF(fériés,EW$2)=0,OFFSET(Paramètres!$H$2,MATCH($B4,Paramètres!$G$2:$G$6,0)-1,MOD(EW$2+5,28)),"")</f>
        <v>0</v>
      </c>
      <c r="EX4" s="20">
        <f ca="1">IF(COUNTIF(fériés,EX$2)=0,OFFSET(Paramètres!$H$2,MATCH($B4,Paramètres!$G$2:$G$6,0)-1,MOD(EX$2+5,28)),"")</f>
        <v>0</v>
      </c>
      <c r="EY4" s="20" t="str">
        <f ca="1">IF(COUNTIF(fériés,EY$2)=0,OFFSET(Paramètres!$H$2,MATCH($B4,Paramètres!$G$2:$G$6,0)-1,MOD(EY$2+5,28)),"")</f>
        <v>M</v>
      </c>
      <c r="EZ4" s="20" t="str">
        <f ca="1">IF(COUNTIF(fériés,EZ$2)=0,OFFSET(Paramètres!$H$2,MATCH($B4,Paramètres!$G$2:$G$6,0)-1,MOD(EZ$2+5,28)),"")</f>
        <v>M</v>
      </c>
      <c r="FA4" s="20" t="str">
        <f ca="1">IF(COUNTIF(fériés,FA$2)=0,OFFSET(Paramètres!$H$2,MATCH($B4,Paramètres!$G$2:$G$6,0)-1,MOD(FA$2+5,28)),"")</f>
        <v>M</v>
      </c>
      <c r="FB4" s="20" t="str">
        <f ca="1">IF(COUNTIF(fériés,FB$2)=0,OFFSET(Paramètres!$H$2,MATCH($B4,Paramètres!$G$2:$G$6,0)-1,MOD(FB$2+5,28)),"")</f>
        <v>M</v>
      </c>
      <c r="FC4" s="20" t="str">
        <f ca="1">IF(COUNTIF(fériés,FC$2)=0,OFFSET(Paramètres!$H$2,MATCH($B4,Paramètres!$G$2:$G$6,0)-1,MOD(FC$2+5,28)),"")</f>
        <v>M</v>
      </c>
      <c r="FD4" s="20">
        <f ca="1">IF(COUNTIF(fériés,FD$2)=0,OFFSET(Paramètres!$H$2,MATCH($B4,Paramètres!$G$2:$G$6,0)-1,MOD(FD$2+5,28)),"")</f>
        <v>0</v>
      </c>
      <c r="FE4" s="20">
        <f ca="1">IF(COUNTIF(fériés,FE$2)=0,OFFSET(Paramètres!$H$2,MATCH($B4,Paramètres!$G$2:$G$6,0)-1,MOD(FE$2+5,28)),"")</f>
        <v>0</v>
      </c>
      <c r="FF4" s="20" t="str">
        <f ca="1">IF(COUNTIF(fériés,FF$2)=0,OFFSET(Paramètres!$H$2,MATCH($B4,Paramètres!$G$2:$G$6,0)-1,MOD(FF$2+5,28)),"")</f>
        <v/>
      </c>
      <c r="FG4" s="20" t="str">
        <f ca="1">IF(COUNTIF(fériés,FG$2)=0,OFFSET(Paramètres!$H$2,MATCH($B4,Paramètres!$G$2:$G$6,0)-1,MOD(FG$2+5,28)),"")</f>
        <v>A</v>
      </c>
      <c r="FH4" s="20" t="str">
        <f ca="1">IF(COUNTIF(fériés,FH$2)=0,OFFSET(Paramètres!$H$2,MATCH($B4,Paramètres!$G$2:$G$6,0)-1,MOD(FH$2+5,28)),"")</f>
        <v>A</v>
      </c>
      <c r="FI4" s="20" t="str">
        <f ca="1">IF(COUNTIF(fériés,FI$2)=0,OFFSET(Paramètres!$H$2,MATCH($B4,Paramètres!$G$2:$G$6,0)-1,MOD(FI$2+5,28)),"")</f>
        <v>A</v>
      </c>
      <c r="FJ4" s="20" t="str">
        <f ca="1">IF(COUNTIF(fériés,FJ$2)=0,OFFSET(Paramètres!$H$2,MATCH($B4,Paramètres!$G$2:$G$6,0)-1,MOD(FJ$2+5,28)),"")</f>
        <v>A</v>
      </c>
      <c r="FK4" s="20">
        <f ca="1">IF(COUNTIF(fériés,FK$2)=0,OFFSET(Paramètres!$H$2,MATCH($B4,Paramètres!$G$2:$G$6,0)-1,MOD(FK$2+5,28)),"")</f>
        <v>0</v>
      </c>
      <c r="FL4" s="20">
        <f ca="1">IF(COUNTIF(fériés,FL$2)=0,OFFSET(Paramètres!$H$2,MATCH($B4,Paramètres!$G$2:$G$6,0)-1,MOD(FL$2+5,28)),"")</f>
        <v>0</v>
      </c>
      <c r="FM4" s="20" t="str">
        <f ca="1">IF(COUNTIF(fériés,FM$2)=0,OFFSET(Paramètres!$H$2,MATCH($B4,Paramètres!$G$2:$G$6,0)-1,MOD(FM$2+5,28)),"")</f>
        <v>M</v>
      </c>
      <c r="FN4" s="20" t="str">
        <f ca="1">IF(COUNTIF(fériés,FN$2)=0,OFFSET(Paramètres!$H$2,MATCH($B4,Paramètres!$G$2:$G$6,0)-1,MOD(FN$2+5,28)),"")</f>
        <v>M</v>
      </c>
      <c r="FO4" s="20" t="str">
        <f ca="1">IF(COUNTIF(fériés,FO$2)=0,OFFSET(Paramètres!$H$2,MATCH($B4,Paramètres!$G$2:$G$6,0)-1,MOD(FO$2+5,28)),"")</f>
        <v>M</v>
      </c>
      <c r="FP4" s="20" t="str">
        <f ca="1">IF(COUNTIF(fériés,FP$2)=0,OFFSET(Paramètres!$H$2,MATCH($B4,Paramètres!$G$2:$G$6,0)-1,MOD(FP$2+5,28)),"")</f>
        <v>M</v>
      </c>
      <c r="FQ4" s="20" t="str">
        <f ca="1">IF(COUNTIF(fériés,FQ$2)=0,OFFSET(Paramètres!$H$2,MATCH($B4,Paramètres!$G$2:$G$6,0)-1,MOD(FQ$2+5,28)),"")</f>
        <v>M</v>
      </c>
      <c r="FR4" s="20">
        <f ca="1">IF(COUNTIF(fériés,FR$2)=0,OFFSET(Paramètres!$H$2,MATCH($B4,Paramètres!$G$2:$G$6,0)-1,MOD(FR$2+5,28)),"")</f>
        <v>0</v>
      </c>
      <c r="FS4" s="20">
        <f ca="1">IF(COUNTIF(fériés,FS$2)=0,OFFSET(Paramètres!$H$2,MATCH($B4,Paramètres!$G$2:$G$6,0)-1,MOD(FS$2+5,28)),"")</f>
        <v>0</v>
      </c>
      <c r="FT4" s="20" t="str">
        <f ca="1">IF(COUNTIF(fériés,FT$2)=0,OFFSET(Paramètres!$H$2,MATCH($B4,Paramètres!$G$2:$G$6,0)-1,MOD(FT$2+5,28)),"")</f>
        <v>A</v>
      </c>
      <c r="FU4" s="20" t="str">
        <f ca="1">IF(COUNTIF(fériés,FU$2)=0,OFFSET(Paramètres!$H$2,MATCH($B4,Paramètres!$G$2:$G$6,0)-1,MOD(FU$2+5,28)),"")</f>
        <v>A</v>
      </c>
      <c r="FV4" s="20" t="str">
        <f ca="1">IF(COUNTIF(fériés,FV$2)=0,OFFSET(Paramètres!$H$2,MATCH($B4,Paramètres!$G$2:$G$6,0)-1,MOD(FV$2+5,28)),"")</f>
        <v>A</v>
      </c>
      <c r="FW4" s="20" t="str">
        <f ca="1">IF(COUNTIF(fériés,FW$2)=0,OFFSET(Paramètres!$H$2,MATCH($B4,Paramètres!$G$2:$G$6,0)-1,MOD(FW$2+5,28)),"")</f>
        <v>A</v>
      </c>
      <c r="FX4" s="20" t="str">
        <f ca="1">IF(COUNTIF(fériés,FX$2)=0,OFFSET(Paramètres!$H$2,MATCH($B4,Paramètres!$G$2:$G$6,0)-1,MOD(FX$2+5,28)),"")</f>
        <v>A</v>
      </c>
      <c r="FY4" s="20">
        <f ca="1">IF(COUNTIF(fériés,FY$2)=0,OFFSET(Paramètres!$H$2,MATCH($B4,Paramètres!$G$2:$G$6,0)-1,MOD(FY$2+5,28)),"")</f>
        <v>0</v>
      </c>
      <c r="FZ4" s="20">
        <f ca="1">IF(COUNTIF(fériés,FZ$2)=0,OFFSET(Paramètres!$H$2,MATCH($B4,Paramètres!$G$2:$G$6,0)-1,MOD(FZ$2+5,28)),"")</f>
        <v>0</v>
      </c>
      <c r="GA4" s="20" t="str">
        <f ca="1">IF(COUNTIF(fériés,GA$2)=0,OFFSET(Paramètres!$H$2,MATCH($B4,Paramètres!$G$2:$G$6,0)-1,MOD(GA$2+5,28)),"")</f>
        <v>M</v>
      </c>
      <c r="GB4" s="20" t="str">
        <f ca="1">IF(COUNTIF(fériés,GB$2)=0,OFFSET(Paramètres!$H$2,MATCH($B4,Paramètres!$G$2:$G$6,0)-1,MOD(GB$2+5,28)),"")</f>
        <v>M</v>
      </c>
      <c r="GC4" s="20" t="str">
        <f ca="1">IF(COUNTIF(fériés,GC$2)=0,OFFSET(Paramètres!$H$2,MATCH($B4,Paramètres!$G$2:$G$6,0)-1,MOD(GC$2+5,28)),"")</f>
        <v>M</v>
      </c>
      <c r="GD4" s="20" t="str">
        <f ca="1">IF(COUNTIF(fériés,GD$2)=0,OFFSET(Paramètres!$H$2,MATCH($B4,Paramètres!$G$2:$G$6,0)-1,MOD(GD$2+5,28)),"")</f>
        <v>M</v>
      </c>
      <c r="GE4" s="20" t="str">
        <f ca="1">IF(COUNTIF(fériés,GE$2)=0,OFFSET(Paramètres!$H$2,MATCH($B4,Paramètres!$G$2:$G$6,0)-1,MOD(GE$2+5,28)),"")</f>
        <v>M</v>
      </c>
      <c r="GF4" s="20">
        <f ca="1">IF(COUNTIF(fériés,GF$2)=0,OFFSET(Paramètres!$H$2,MATCH($B4,Paramètres!$G$2:$G$6,0)-1,MOD(GF$2+5,28)),"")</f>
        <v>0</v>
      </c>
      <c r="GG4" s="20">
        <f ca="1">IF(COUNTIF(fériés,GG$2)=0,OFFSET(Paramètres!$H$2,MATCH($B4,Paramètres!$G$2:$G$6,0)-1,MOD(GG$2+5,28)),"")</f>
        <v>0</v>
      </c>
      <c r="GH4" s="20" t="str">
        <f ca="1">IF(COUNTIF(fériés,GH$2)=0,OFFSET(Paramètres!$H$2,MATCH($B4,Paramètres!$G$2:$G$6,0)-1,MOD(GH$2+5,28)),"")</f>
        <v>A</v>
      </c>
      <c r="GI4" s="20" t="str">
        <f ca="1">IF(COUNTIF(fériés,GI$2)=0,OFFSET(Paramètres!$H$2,MATCH($B4,Paramètres!$G$2:$G$6,0)-1,MOD(GI$2+5,28)),"")</f>
        <v>A</v>
      </c>
      <c r="GJ4" s="20" t="str">
        <f ca="1">IF(COUNTIF(fériés,GJ$2)=0,OFFSET(Paramètres!$H$2,MATCH($B4,Paramètres!$G$2:$G$6,0)-1,MOD(GJ$2+5,28)),"")</f>
        <v>A</v>
      </c>
      <c r="GK4" s="20" t="str">
        <f ca="1">IF(COUNTIF(fériés,GK$2)=0,OFFSET(Paramètres!$H$2,MATCH($B4,Paramètres!$G$2:$G$6,0)-1,MOD(GK$2+5,28)),"")</f>
        <v>A</v>
      </c>
      <c r="GL4" s="20" t="str">
        <f ca="1">IF(COUNTIF(fériés,GL$2)=0,OFFSET(Paramètres!$H$2,MATCH($B4,Paramètres!$G$2:$G$6,0)-1,MOD(GL$2+5,28)),"")</f>
        <v>A</v>
      </c>
      <c r="GM4" s="20">
        <f ca="1">IF(COUNTIF(fériés,GM$2)=0,OFFSET(Paramètres!$H$2,MATCH($B4,Paramètres!$G$2:$G$6,0)-1,MOD(GM$2+5,28)),"")</f>
        <v>0</v>
      </c>
      <c r="GN4" s="20">
        <f ca="1">IF(COUNTIF(fériés,GN$2)=0,OFFSET(Paramètres!$H$2,MATCH($B4,Paramètres!$G$2:$G$6,0)-1,MOD(GN$2+5,28)),"")</f>
        <v>0</v>
      </c>
      <c r="GO4" s="20" t="str">
        <f ca="1">IF(COUNTIF(fériés,GO$2)=0,OFFSET(Paramètres!$H$2,MATCH($B4,Paramètres!$G$2:$G$6,0)-1,MOD(GO$2+5,28)),"")</f>
        <v>M</v>
      </c>
      <c r="GP4" s="20" t="str">
        <f ca="1">IF(COUNTIF(fériés,GP$2)=0,OFFSET(Paramètres!$H$2,MATCH($B4,Paramètres!$G$2:$G$6,0)-1,MOD(GP$2+5,28)),"")</f>
        <v>M</v>
      </c>
      <c r="GQ4" s="20" t="str">
        <f ca="1">IF(COUNTIF(fériés,GQ$2)=0,OFFSET(Paramètres!$H$2,MATCH($B4,Paramètres!$G$2:$G$6,0)-1,MOD(GQ$2+5,28)),"")</f>
        <v>M</v>
      </c>
      <c r="GR4" s="20" t="str">
        <f ca="1">IF(COUNTIF(fériés,GR$2)=0,OFFSET(Paramètres!$H$2,MATCH($B4,Paramètres!$G$2:$G$6,0)-1,MOD(GR$2+5,28)),"")</f>
        <v>M</v>
      </c>
      <c r="GS4" s="20" t="str">
        <f ca="1">IF(COUNTIF(fériés,GS$2)=0,OFFSET(Paramètres!$H$2,MATCH($B4,Paramètres!$G$2:$G$6,0)-1,MOD(GS$2+5,28)),"")</f>
        <v>M</v>
      </c>
      <c r="GT4" s="20">
        <f ca="1">IF(COUNTIF(fériés,GT$2)=0,OFFSET(Paramètres!$H$2,MATCH($B4,Paramètres!$G$2:$G$6,0)-1,MOD(GT$2+5,28)),"")</f>
        <v>0</v>
      </c>
      <c r="GU4" s="20">
        <f ca="1">IF(COUNTIF(fériés,GU$2)=0,OFFSET(Paramètres!$H$2,MATCH($B4,Paramètres!$G$2:$G$6,0)-1,MOD(GU$2+5,28)),"")</f>
        <v>0</v>
      </c>
      <c r="GV4" s="20" t="str">
        <f ca="1">IF(COUNTIF(fériés,GV$2)=0,OFFSET(Paramètres!$H$2,MATCH($B4,Paramètres!$G$2:$G$6,0)-1,MOD(GV$2+5,28)),"")</f>
        <v/>
      </c>
      <c r="GW4" s="20" t="str">
        <f ca="1">IF(COUNTIF(fériés,GW$2)=0,OFFSET(Paramètres!$H$2,MATCH($B4,Paramètres!$G$2:$G$6,0)-1,MOD(GW$2+5,28)),"")</f>
        <v>A</v>
      </c>
      <c r="GX4" s="20" t="str">
        <f ca="1">IF(COUNTIF(fériés,GX$2)=0,OFFSET(Paramètres!$H$2,MATCH($B4,Paramètres!$G$2:$G$6,0)-1,MOD(GX$2+5,28)),"")</f>
        <v>A</v>
      </c>
      <c r="GY4" s="20" t="str">
        <f ca="1">IF(COUNTIF(fériés,GY$2)=0,OFFSET(Paramètres!$H$2,MATCH($B4,Paramètres!$G$2:$G$6,0)-1,MOD(GY$2+5,28)),"")</f>
        <v>A</v>
      </c>
      <c r="GZ4" s="20" t="str">
        <f ca="1">IF(COUNTIF(fériés,GZ$2)=0,OFFSET(Paramètres!$H$2,MATCH($B4,Paramètres!$G$2:$G$6,0)-1,MOD(GZ$2+5,28)),"")</f>
        <v>A</v>
      </c>
      <c r="HA4" s="20">
        <f ca="1">IF(COUNTIF(fériés,HA$2)=0,OFFSET(Paramètres!$H$2,MATCH($B4,Paramètres!$G$2:$G$6,0)-1,MOD(HA$2+5,28)),"")</f>
        <v>0</v>
      </c>
      <c r="HB4" s="20">
        <f ca="1">IF(COUNTIF(fériés,HB$2)=0,OFFSET(Paramètres!$H$2,MATCH($B4,Paramètres!$G$2:$G$6,0)-1,MOD(HB$2+5,28)),"")</f>
        <v>0</v>
      </c>
      <c r="HC4" s="20" t="str">
        <f ca="1">IF(COUNTIF(fériés,HC$2)=0,OFFSET(Paramètres!$H$2,MATCH($B4,Paramètres!$G$2:$G$6,0)-1,MOD(HC$2+5,28)),"")</f>
        <v>M</v>
      </c>
      <c r="HD4" s="20" t="str">
        <f ca="1">IF(COUNTIF(fériés,HD$2)=0,OFFSET(Paramètres!$H$2,MATCH($B4,Paramètres!$G$2:$G$6,0)-1,MOD(HD$2+5,28)),"")</f>
        <v>M</v>
      </c>
      <c r="HE4" s="20" t="str">
        <f ca="1">IF(COUNTIF(fériés,HE$2)=0,OFFSET(Paramètres!$H$2,MATCH($B4,Paramètres!$G$2:$G$6,0)-1,MOD(HE$2+5,28)),"")</f>
        <v>M</v>
      </c>
      <c r="HF4" s="20" t="str">
        <f ca="1">IF(COUNTIF(fériés,HF$2)=0,OFFSET(Paramètres!$H$2,MATCH($B4,Paramètres!$G$2:$G$6,0)-1,MOD(HF$2+5,28)),"")</f>
        <v>M</v>
      </c>
      <c r="HG4" s="20" t="str">
        <f ca="1">IF(COUNTIF(fériés,HG$2)=0,OFFSET(Paramètres!$H$2,MATCH($B4,Paramètres!$G$2:$G$6,0)-1,MOD(HG$2+5,28)),"")</f>
        <v>M</v>
      </c>
      <c r="HH4" s="20">
        <f ca="1">IF(COUNTIF(fériés,HH$2)=0,OFFSET(Paramètres!$H$2,MATCH($B4,Paramètres!$G$2:$G$6,0)-1,MOD(HH$2+5,28)),"")</f>
        <v>0</v>
      </c>
      <c r="HI4" s="20">
        <f ca="1">IF(COUNTIF(fériés,HI$2)=0,OFFSET(Paramètres!$H$2,MATCH($B4,Paramètres!$G$2:$G$6,0)-1,MOD(HI$2+5,28)),"")</f>
        <v>0</v>
      </c>
      <c r="HJ4" s="20" t="str">
        <f ca="1">IF(COUNTIF(fériés,HJ$2)=0,OFFSET(Paramètres!$H$2,MATCH($B4,Paramètres!$G$2:$G$6,0)-1,MOD(HJ$2+5,28)),"")</f>
        <v>A</v>
      </c>
      <c r="HK4" s="20" t="str">
        <f ca="1">IF(COUNTIF(fériés,HK$2)=0,OFFSET(Paramètres!$H$2,MATCH($B4,Paramètres!$G$2:$G$6,0)-1,MOD(HK$2+5,28)),"")</f>
        <v>A</v>
      </c>
      <c r="HL4" s="20" t="str">
        <f ca="1">IF(COUNTIF(fériés,HL$2)=0,OFFSET(Paramètres!$H$2,MATCH($B4,Paramètres!$G$2:$G$6,0)-1,MOD(HL$2+5,28)),"")</f>
        <v>A</v>
      </c>
      <c r="HM4" s="20" t="str">
        <f ca="1">IF(COUNTIF(fériés,HM$2)=0,OFFSET(Paramètres!$H$2,MATCH($B4,Paramètres!$G$2:$G$6,0)-1,MOD(HM$2+5,28)),"")</f>
        <v>A</v>
      </c>
      <c r="HN4" s="20" t="str">
        <f ca="1">IF(COUNTIF(fériés,HN$2)=0,OFFSET(Paramètres!$H$2,MATCH($B4,Paramètres!$G$2:$G$6,0)-1,MOD(HN$2+5,28)),"")</f>
        <v>A</v>
      </c>
      <c r="HO4" s="20">
        <f ca="1">IF(COUNTIF(fériés,HO$2)=0,OFFSET(Paramètres!$H$2,MATCH($B4,Paramètres!$G$2:$G$6,0)-1,MOD(HO$2+5,28)),"")</f>
        <v>0</v>
      </c>
      <c r="HP4" s="20">
        <f ca="1">IF(COUNTIF(fériés,HP$2)=0,OFFSET(Paramètres!$H$2,MATCH($B4,Paramètres!$G$2:$G$6,0)-1,MOD(HP$2+5,28)),"")</f>
        <v>0</v>
      </c>
      <c r="HQ4" s="20" t="str">
        <f ca="1">IF(COUNTIF(fériés,HQ$2)=0,OFFSET(Paramètres!$H$2,MATCH($B4,Paramètres!$G$2:$G$6,0)-1,MOD(HQ$2+5,28)),"")</f>
        <v>M</v>
      </c>
      <c r="HR4" s="20" t="str">
        <f ca="1">IF(COUNTIF(fériés,HR$2)=0,OFFSET(Paramètres!$H$2,MATCH($B4,Paramètres!$G$2:$G$6,0)-1,MOD(HR$2+5,28)),"")</f>
        <v>M</v>
      </c>
      <c r="HS4" s="20" t="str">
        <f ca="1">IF(COUNTIF(fériés,HS$2)=0,OFFSET(Paramètres!$H$2,MATCH($B4,Paramètres!$G$2:$G$6,0)-1,MOD(HS$2+5,28)),"")</f>
        <v>M</v>
      </c>
      <c r="HT4" s="20" t="str">
        <f ca="1">IF(COUNTIF(fériés,HT$2)=0,OFFSET(Paramètres!$H$2,MATCH($B4,Paramètres!$G$2:$G$6,0)-1,MOD(HT$2+5,28)),"")</f>
        <v>M</v>
      </c>
      <c r="HU4" s="20" t="str">
        <f ca="1">IF(COUNTIF(fériés,HU$2)=0,OFFSET(Paramètres!$H$2,MATCH($B4,Paramètres!$G$2:$G$6,0)-1,MOD(HU$2+5,28)),"")</f>
        <v/>
      </c>
      <c r="HV4" s="20">
        <f ca="1">IF(COUNTIF(fériés,HV$2)=0,OFFSET(Paramètres!$H$2,MATCH($B4,Paramètres!$G$2:$G$6,0)-1,MOD(HV$2+5,28)),"")</f>
        <v>0</v>
      </c>
      <c r="HW4" s="20">
        <f ca="1">IF(COUNTIF(fériés,HW$2)=0,OFFSET(Paramètres!$H$2,MATCH($B4,Paramètres!$G$2:$G$6,0)-1,MOD(HW$2+5,28)),"")</f>
        <v>0</v>
      </c>
      <c r="HX4" s="20" t="str">
        <f ca="1">IF(COUNTIF(fériés,HX$2)=0,OFFSET(Paramètres!$H$2,MATCH($B4,Paramètres!$G$2:$G$6,0)-1,MOD(HX$2+5,28)),"")</f>
        <v>A</v>
      </c>
      <c r="HY4" s="20" t="str">
        <f ca="1">IF(COUNTIF(fériés,HY$2)=0,OFFSET(Paramètres!$H$2,MATCH($B4,Paramètres!$G$2:$G$6,0)-1,MOD(HY$2+5,28)),"")</f>
        <v>A</v>
      </c>
      <c r="HZ4" s="20" t="str">
        <f ca="1">IF(COUNTIF(fériés,HZ$2)=0,OFFSET(Paramètres!$H$2,MATCH($B4,Paramètres!$G$2:$G$6,0)-1,MOD(HZ$2+5,28)),"")</f>
        <v>A</v>
      </c>
      <c r="IA4" s="20" t="str">
        <f ca="1">IF(COUNTIF(fériés,IA$2)=0,OFFSET(Paramètres!$H$2,MATCH($B4,Paramètres!$G$2:$G$6,0)-1,MOD(IA$2+5,28)),"")</f>
        <v>A</v>
      </c>
      <c r="IB4" s="20" t="str">
        <f ca="1">IF(COUNTIF(fériés,IB$2)=0,OFFSET(Paramètres!$H$2,MATCH($B4,Paramètres!$G$2:$G$6,0)-1,MOD(IB$2+5,28)),"")</f>
        <v>A</v>
      </c>
      <c r="IC4" s="20">
        <f ca="1">IF(COUNTIF(fériés,IC$2)=0,OFFSET(Paramètres!$H$2,MATCH($B4,Paramètres!$G$2:$G$6,0)-1,MOD(IC$2+5,28)),"")</f>
        <v>0</v>
      </c>
      <c r="ID4" s="20">
        <f ca="1">IF(COUNTIF(fériés,ID$2)=0,OFFSET(Paramètres!$H$2,MATCH($B4,Paramètres!$G$2:$G$6,0)-1,MOD(ID$2+5,28)),"")</f>
        <v>0</v>
      </c>
      <c r="IE4" s="20" t="str">
        <f ca="1">IF(COUNTIF(fériés,IE$2)=0,OFFSET(Paramètres!$H$2,MATCH($B4,Paramètres!$G$2:$G$6,0)-1,MOD(IE$2+5,28)),"")</f>
        <v>M</v>
      </c>
      <c r="IF4" s="20" t="str">
        <f ca="1">IF(COUNTIF(fériés,IF$2)=0,OFFSET(Paramètres!$H$2,MATCH($B4,Paramètres!$G$2:$G$6,0)-1,MOD(IF$2+5,28)),"")</f>
        <v>M</v>
      </c>
      <c r="IG4" s="20" t="str">
        <f ca="1">IF(COUNTIF(fériés,IG$2)=0,OFFSET(Paramètres!$H$2,MATCH($B4,Paramètres!$G$2:$G$6,0)-1,MOD(IG$2+5,28)),"")</f>
        <v>M</v>
      </c>
      <c r="IH4" s="20" t="str">
        <f ca="1">IF(COUNTIF(fériés,IH$2)=0,OFFSET(Paramètres!$H$2,MATCH($B4,Paramètres!$G$2:$G$6,0)-1,MOD(IH$2+5,28)),"")</f>
        <v>M</v>
      </c>
      <c r="II4" s="20" t="str">
        <f ca="1">IF(COUNTIF(fériés,II$2)=0,OFFSET(Paramètres!$H$2,MATCH($B4,Paramètres!$G$2:$G$6,0)-1,MOD(II$2+5,28)),"")</f>
        <v>M</v>
      </c>
      <c r="IJ4" s="20">
        <f ca="1">IF(COUNTIF(fériés,IJ$2)=0,OFFSET(Paramètres!$H$2,MATCH($B4,Paramètres!$G$2:$G$6,0)-1,MOD(IJ$2+5,28)),"")</f>
        <v>0</v>
      </c>
      <c r="IK4" s="20">
        <f ca="1">IF(COUNTIF(fériés,IK$2)=0,OFFSET(Paramètres!$H$2,MATCH($B4,Paramètres!$G$2:$G$6,0)-1,MOD(IK$2+5,28)),"")</f>
        <v>0</v>
      </c>
      <c r="IL4" s="20" t="str">
        <f ca="1">IF(COUNTIF(fériés,IL$2)=0,OFFSET(Paramètres!$H$2,MATCH($B4,Paramètres!$G$2:$G$6,0)-1,MOD(IL$2+5,28)),"")</f>
        <v>A</v>
      </c>
      <c r="IM4" s="20" t="str">
        <f ca="1">IF(COUNTIF(fériés,IM$2)=0,OFFSET(Paramètres!$H$2,MATCH($B4,Paramètres!$G$2:$G$6,0)-1,MOD(IM$2+5,28)),"")</f>
        <v>A</v>
      </c>
      <c r="IN4" s="20" t="str">
        <f ca="1">IF(COUNTIF(fériés,IN$2)=0,OFFSET(Paramètres!$H$2,MATCH($B4,Paramètres!$G$2:$G$6,0)-1,MOD(IN$2+5,28)),"")</f>
        <v>A</v>
      </c>
      <c r="IO4" s="20" t="str">
        <f ca="1">IF(COUNTIF(fériés,IO$2)=0,OFFSET(Paramètres!$H$2,MATCH($B4,Paramètres!$G$2:$G$6,0)-1,MOD(IO$2+5,28)),"")</f>
        <v>A</v>
      </c>
      <c r="IP4" s="20" t="str">
        <f ca="1">IF(COUNTIF(fériés,IP$2)=0,OFFSET(Paramètres!$H$2,MATCH($B4,Paramètres!$G$2:$G$6,0)-1,MOD(IP$2+5,28)),"")</f>
        <v>A</v>
      </c>
      <c r="IQ4" s="20">
        <f ca="1">IF(COUNTIF(fériés,IQ$2)=0,OFFSET(Paramètres!$H$2,MATCH($B4,Paramètres!$G$2:$G$6,0)-1,MOD(IQ$2+5,28)),"")</f>
        <v>0</v>
      </c>
      <c r="IR4" s="20">
        <f ca="1">IF(COUNTIF(fériés,IR$2)=0,OFFSET(Paramètres!$H$2,MATCH($B4,Paramètres!$G$2:$G$6,0)-1,MOD(IR$2+5,28)),"")</f>
        <v>0</v>
      </c>
      <c r="IS4" s="20" t="str">
        <f ca="1">IF(COUNTIF(fériés,IS$2)=0,OFFSET(Paramètres!$H$2,MATCH($B4,Paramètres!$G$2:$G$6,0)-1,MOD(IS$2+5,28)),"")</f>
        <v>M</v>
      </c>
      <c r="IT4" s="20" t="str">
        <f ca="1">IF(COUNTIF(fériés,IT$2)=0,OFFSET(Paramètres!$H$2,MATCH($B4,Paramètres!$G$2:$G$6,0)-1,MOD(IT$2+5,28)),"")</f>
        <v>M</v>
      </c>
      <c r="IU4" s="20" t="str">
        <f ca="1">IF(COUNTIF(fériés,IU$2)=0,OFFSET(Paramètres!$H$2,MATCH($B4,Paramètres!$G$2:$G$6,0)-1,MOD(IU$2+5,28)),"")</f>
        <v>M</v>
      </c>
      <c r="IV4" s="20" t="str">
        <f ca="1">IF(COUNTIF(fériés,IV$2)=0,OFFSET(Paramètres!$H$2,MATCH($B4,Paramètres!$G$2:$G$6,0)-1,MOD(IV$2+5,28)),"")</f>
        <v>M</v>
      </c>
      <c r="IW4" s="20" t="str">
        <f ca="1">IF(COUNTIF(fériés,IW$2)=0,OFFSET(Paramètres!$H$2,MATCH($B4,Paramètres!$G$2:$G$6,0)-1,MOD(IW$2+5,28)),"")</f>
        <v>M</v>
      </c>
      <c r="IX4" s="20">
        <f ca="1">IF(COUNTIF(fériés,IX$2)=0,OFFSET(Paramètres!$H$2,MATCH($B4,Paramètres!$G$2:$G$6,0)-1,MOD(IX$2+5,28)),"")</f>
        <v>0</v>
      </c>
      <c r="IY4" s="20">
        <f ca="1">IF(COUNTIF(fériés,IY$2)=0,OFFSET(Paramètres!$H$2,MATCH($B4,Paramètres!$G$2:$G$6,0)-1,MOD(IY$2+5,28)),"")</f>
        <v>0</v>
      </c>
      <c r="IZ4" s="20" t="str">
        <f ca="1">IF(COUNTIF(fériés,IZ$2)=0,OFFSET(Paramètres!$H$2,MATCH($B4,Paramètres!$G$2:$G$6,0)-1,MOD(IZ$2+5,28)),"")</f>
        <v>A</v>
      </c>
      <c r="JA4" s="20" t="str">
        <f ca="1">IF(COUNTIF(fériés,JA$2)=0,OFFSET(Paramètres!$H$2,MATCH($B4,Paramètres!$G$2:$G$6,0)-1,MOD(JA$2+5,28)),"")</f>
        <v>A</v>
      </c>
      <c r="JB4" s="20" t="str">
        <f ca="1">IF(COUNTIF(fériés,JB$2)=0,OFFSET(Paramètres!$H$2,MATCH($B4,Paramètres!$G$2:$G$6,0)-1,MOD(JB$2+5,28)),"")</f>
        <v>A</v>
      </c>
      <c r="JC4" s="20" t="str">
        <f ca="1">IF(COUNTIF(fériés,JC$2)=0,OFFSET(Paramètres!$H$2,MATCH($B4,Paramètres!$G$2:$G$6,0)-1,MOD(JC$2+5,28)),"")</f>
        <v>A</v>
      </c>
      <c r="JD4" s="20" t="str">
        <f ca="1">IF(COUNTIF(fériés,JD$2)=0,OFFSET(Paramètres!$H$2,MATCH($B4,Paramètres!$G$2:$G$6,0)-1,MOD(JD$2+5,28)),"")</f>
        <v>A</v>
      </c>
      <c r="JE4" s="20">
        <f ca="1">IF(COUNTIF(fériés,JE$2)=0,OFFSET(Paramètres!$H$2,MATCH($B4,Paramètres!$G$2:$G$6,0)-1,MOD(JE$2+5,28)),"")</f>
        <v>0</v>
      </c>
      <c r="JF4" s="20">
        <f ca="1">IF(COUNTIF(fériés,JF$2)=0,OFFSET(Paramètres!$H$2,MATCH($B4,Paramètres!$G$2:$G$6,0)-1,MOD(JF$2+5,28)),"")</f>
        <v>0</v>
      </c>
      <c r="JG4" s="20" t="str">
        <f ca="1">IF(COUNTIF(fériés,JG$2)=0,OFFSET(Paramètres!$H$2,MATCH($B4,Paramètres!$G$2:$G$6,0)-1,MOD(JG$2+5,28)),"")</f>
        <v>M</v>
      </c>
      <c r="JH4" s="20" t="str">
        <f ca="1">IF(COUNTIF(fériés,JH$2)=0,OFFSET(Paramètres!$H$2,MATCH($B4,Paramètres!$G$2:$G$6,0)-1,MOD(JH$2+5,28)),"")</f>
        <v>M</v>
      </c>
      <c r="JI4" s="20" t="str">
        <f ca="1">IF(COUNTIF(fériés,JI$2)=0,OFFSET(Paramètres!$H$2,MATCH($B4,Paramètres!$G$2:$G$6,0)-1,MOD(JI$2+5,28)),"")</f>
        <v>M</v>
      </c>
      <c r="JJ4" s="20" t="str">
        <f ca="1">IF(COUNTIF(fériés,JJ$2)=0,OFFSET(Paramètres!$H$2,MATCH($B4,Paramètres!$G$2:$G$6,0)-1,MOD(JJ$2+5,28)),"")</f>
        <v>M</v>
      </c>
      <c r="JK4" s="20" t="str">
        <f ca="1">IF(COUNTIF(fériés,JK$2)=0,OFFSET(Paramètres!$H$2,MATCH($B4,Paramètres!$G$2:$G$6,0)-1,MOD(JK$2+5,28)),"")</f>
        <v>M</v>
      </c>
      <c r="JL4" s="20">
        <f ca="1">IF(COUNTIF(fériés,JL$2)=0,OFFSET(Paramètres!$H$2,MATCH($B4,Paramètres!$G$2:$G$6,0)-1,MOD(JL$2+5,28)),"")</f>
        <v>0</v>
      </c>
      <c r="JM4" s="20">
        <f ca="1">IF(COUNTIF(fériés,JM$2)=0,OFFSET(Paramètres!$H$2,MATCH($B4,Paramètres!$G$2:$G$6,0)-1,MOD(JM$2+5,28)),"")</f>
        <v>0</v>
      </c>
      <c r="JN4" s="20" t="str">
        <f ca="1">IF(COUNTIF(fériés,JN$2)=0,OFFSET(Paramètres!$H$2,MATCH($B4,Paramètres!$G$2:$G$6,0)-1,MOD(JN$2+5,28)),"")</f>
        <v>A</v>
      </c>
      <c r="JO4" s="20" t="str">
        <f ca="1">IF(COUNTIF(fériés,JO$2)=0,OFFSET(Paramètres!$H$2,MATCH($B4,Paramètres!$G$2:$G$6,0)-1,MOD(JO$2+5,28)),"")</f>
        <v>A</v>
      </c>
      <c r="JP4" s="20" t="str">
        <f ca="1">IF(COUNTIF(fériés,JP$2)=0,OFFSET(Paramètres!$H$2,MATCH($B4,Paramètres!$G$2:$G$6,0)-1,MOD(JP$2+5,28)),"")</f>
        <v>A</v>
      </c>
      <c r="JQ4" s="20" t="str">
        <f ca="1">IF(COUNTIF(fériés,JQ$2)=0,OFFSET(Paramètres!$H$2,MATCH($B4,Paramètres!$G$2:$G$6,0)-1,MOD(JQ$2+5,28)),"")</f>
        <v>A</v>
      </c>
      <c r="JR4" s="20" t="str">
        <f ca="1">IF(COUNTIF(fériés,JR$2)=0,OFFSET(Paramètres!$H$2,MATCH($B4,Paramètres!$G$2:$G$6,0)-1,MOD(JR$2+5,28)),"")</f>
        <v>A</v>
      </c>
      <c r="JS4" s="20">
        <f ca="1">IF(COUNTIF(fériés,JS$2)=0,OFFSET(Paramètres!$H$2,MATCH($B4,Paramètres!$G$2:$G$6,0)-1,MOD(JS$2+5,28)),"")</f>
        <v>0</v>
      </c>
      <c r="JT4" s="20">
        <f ca="1">IF(COUNTIF(fériés,JT$2)=0,OFFSET(Paramètres!$H$2,MATCH($B4,Paramètres!$G$2:$G$6,0)-1,MOD(JT$2+5,28)),"")</f>
        <v>0</v>
      </c>
      <c r="JU4" s="20" t="str">
        <f ca="1">IF(COUNTIF(fériés,JU$2)=0,OFFSET(Paramètres!$H$2,MATCH($B4,Paramètres!$G$2:$G$6,0)-1,MOD(JU$2+5,28)),"")</f>
        <v>M</v>
      </c>
      <c r="JV4" s="20" t="str">
        <f ca="1">IF(COUNTIF(fériés,JV$2)=0,OFFSET(Paramètres!$H$2,MATCH($B4,Paramètres!$G$2:$G$6,0)-1,MOD(JV$2+5,28)),"")</f>
        <v>M</v>
      </c>
      <c r="JW4" s="20" t="str">
        <f ca="1">IF(COUNTIF(fériés,JW$2)=0,OFFSET(Paramètres!$H$2,MATCH($B4,Paramètres!$G$2:$G$6,0)-1,MOD(JW$2+5,28)),"")</f>
        <v>M</v>
      </c>
      <c r="JX4" s="20" t="str">
        <f ca="1">IF(COUNTIF(fériés,JX$2)=0,OFFSET(Paramètres!$H$2,MATCH($B4,Paramètres!$G$2:$G$6,0)-1,MOD(JX$2+5,28)),"")</f>
        <v>M</v>
      </c>
      <c r="JY4" s="20" t="str">
        <f ca="1">IF(COUNTIF(fériés,JY$2)=0,OFFSET(Paramètres!$H$2,MATCH($B4,Paramètres!$G$2:$G$6,0)-1,MOD(JY$2+5,28)),"")</f>
        <v>M</v>
      </c>
      <c r="JZ4" s="20">
        <f ca="1">IF(COUNTIF(fériés,JZ$2)=0,OFFSET(Paramètres!$H$2,MATCH($B4,Paramètres!$G$2:$G$6,0)-1,MOD(JZ$2+5,28)),"")</f>
        <v>0</v>
      </c>
      <c r="KA4" s="20">
        <f ca="1">IF(COUNTIF(fériés,KA$2)=0,OFFSET(Paramètres!$H$2,MATCH($B4,Paramètres!$G$2:$G$6,0)-1,MOD(KA$2+5,28)),"")</f>
        <v>0</v>
      </c>
      <c r="KB4" s="20" t="str">
        <f ca="1">IF(COUNTIF(fériés,KB$2)=0,OFFSET(Paramètres!$H$2,MATCH($B4,Paramètres!$G$2:$G$6,0)-1,MOD(KB$2+5,28)),"")</f>
        <v>A</v>
      </c>
      <c r="KC4" s="20" t="str">
        <f ca="1">IF(COUNTIF(fériés,KC$2)=0,OFFSET(Paramètres!$H$2,MATCH($B4,Paramètres!$G$2:$G$6,0)-1,MOD(KC$2+5,28)),"")</f>
        <v>A</v>
      </c>
      <c r="KD4" s="20" t="str">
        <f ca="1">IF(COUNTIF(fériés,KD$2)=0,OFFSET(Paramètres!$H$2,MATCH($B4,Paramètres!$G$2:$G$6,0)-1,MOD(KD$2+5,28)),"")</f>
        <v>A</v>
      </c>
      <c r="KE4" s="20" t="str">
        <f ca="1">IF(COUNTIF(fériés,KE$2)=0,OFFSET(Paramètres!$H$2,MATCH($B4,Paramètres!$G$2:$G$6,0)-1,MOD(KE$2+5,28)),"")</f>
        <v>A</v>
      </c>
      <c r="KF4" s="20" t="str">
        <f ca="1">IF(COUNTIF(fériés,KF$2)=0,OFFSET(Paramètres!$H$2,MATCH($B4,Paramètres!$G$2:$G$6,0)-1,MOD(KF$2+5,28)),"")</f>
        <v>A</v>
      </c>
      <c r="KG4" s="20">
        <f ca="1">IF(COUNTIF(fériés,KG$2)=0,OFFSET(Paramètres!$H$2,MATCH($B4,Paramètres!$G$2:$G$6,0)-1,MOD(KG$2+5,28)),"")</f>
        <v>0</v>
      </c>
      <c r="KH4" s="20">
        <f ca="1">IF(COUNTIF(fériés,KH$2)=0,OFFSET(Paramètres!$H$2,MATCH($B4,Paramètres!$G$2:$G$6,0)-1,MOD(KH$2+5,28)),"")</f>
        <v>0</v>
      </c>
      <c r="KI4" s="20" t="str">
        <f ca="1">IF(COUNTIF(fériés,KI$2)=0,OFFSET(Paramètres!$H$2,MATCH($B4,Paramètres!$G$2:$G$6,0)-1,MOD(KI$2+5,28)),"")</f>
        <v>M</v>
      </c>
      <c r="KJ4" s="20" t="str">
        <f ca="1">IF(COUNTIF(fériés,KJ$2)=0,OFFSET(Paramètres!$H$2,MATCH($B4,Paramètres!$G$2:$G$6,0)-1,MOD(KJ$2+5,28)),"")</f>
        <v>M</v>
      </c>
      <c r="KK4" s="20" t="str">
        <f ca="1">IF(COUNTIF(fériés,KK$2)=0,OFFSET(Paramètres!$H$2,MATCH($B4,Paramètres!$G$2:$G$6,0)-1,MOD(KK$2+5,28)),"")</f>
        <v>M</v>
      </c>
      <c r="KL4" s="20" t="str">
        <f ca="1">IF(COUNTIF(fériés,KL$2)=0,OFFSET(Paramètres!$H$2,MATCH($B4,Paramètres!$G$2:$G$6,0)-1,MOD(KL$2+5,28)),"")</f>
        <v>M</v>
      </c>
      <c r="KM4" s="20" t="str">
        <f ca="1">IF(COUNTIF(fériés,KM$2)=0,OFFSET(Paramètres!$H$2,MATCH($B4,Paramètres!$G$2:$G$6,0)-1,MOD(KM$2+5,28)),"")</f>
        <v>M</v>
      </c>
      <c r="KN4" s="20">
        <f ca="1">IF(COUNTIF(fériés,KN$2)=0,OFFSET(Paramètres!$H$2,MATCH($B4,Paramètres!$G$2:$G$6,0)-1,MOD(KN$2+5,28)),"")</f>
        <v>0</v>
      </c>
      <c r="KO4" s="20">
        <f ca="1">IF(COUNTIF(fériés,KO$2)=0,OFFSET(Paramètres!$H$2,MATCH($B4,Paramètres!$G$2:$G$6,0)-1,MOD(KO$2+5,28)),"")</f>
        <v>0</v>
      </c>
      <c r="KP4" s="20" t="str">
        <f ca="1">IF(COUNTIF(fériés,KP$2)=0,OFFSET(Paramètres!$H$2,MATCH($B4,Paramètres!$G$2:$G$6,0)-1,MOD(KP$2+5,28)),"")</f>
        <v>A</v>
      </c>
      <c r="KQ4" s="20" t="str">
        <f ca="1">IF(COUNTIF(fériés,KQ$2)=0,OFFSET(Paramètres!$H$2,MATCH($B4,Paramètres!$G$2:$G$6,0)-1,MOD(KQ$2+5,28)),"")</f>
        <v>A</v>
      </c>
      <c r="KR4" s="20" t="str">
        <f ca="1">IF(COUNTIF(fériés,KR$2)=0,OFFSET(Paramètres!$H$2,MATCH($B4,Paramètres!$G$2:$G$6,0)-1,MOD(KR$2+5,28)),"")</f>
        <v>A</v>
      </c>
      <c r="KS4" s="20" t="str">
        <f ca="1">IF(COUNTIF(fériés,KS$2)=0,OFFSET(Paramètres!$H$2,MATCH($B4,Paramètres!$G$2:$G$6,0)-1,MOD(KS$2+5,28)),"")</f>
        <v>A</v>
      </c>
      <c r="KT4" s="20" t="str">
        <f ca="1">IF(COUNTIF(fériés,KT$2)=0,OFFSET(Paramètres!$H$2,MATCH($B4,Paramètres!$G$2:$G$6,0)-1,MOD(KT$2+5,28)),"")</f>
        <v>A</v>
      </c>
      <c r="KU4" s="20">
        <f ca="1">IF(COUNTIF(fériés,KU$2)=0,OFFSET(Paramètres!$H$2,MATCH($B4,Paramètres!$G$2:$G$6,0)-1,MOD(KU$2+5,28)),"")</f>
        <v>0</v>
      </c>
      <c r="KV4" s="20">
        <f ca="1">IF(COUNTIF(fériés,KV$2)=0,OFFSET(Paramètres!$H$2,MATCH($B4,Paramètres!$G$2:$G$6,0)-1,MOD(KV$2+5,28)),"")</f>
        <v>0</v>
      </c>
      <c r="KW4" s="20" t="str">
        <f ca="1">IF(COUNTIF(fériés,KW$2)=0,OFFSET(Paramètres!$H$2,MATCH($B4,Paramètres!$G$2:$G$6,0)-1,MOD(KW$2+5,28)),"")</f>
        <v>M</v>
      </c>
      <c r="KX4" s="20" t="str">
        <f ca="1">IF(COUNTIF(fériés,KX$2)=0,OFFSET(Paramètres!$H$2,MATCH($B4,Paramètres!$G$2:$G$6,0)-1,MOD(KX$2+5,28)),"")</f>
        <v>M</v>
      </c>
      <c r="KY4" s="20" t="str">
        <f ca="1">IF(COUNTIF(fériés,KY$2)=0,OFFSET(Paramètres!$H$2,MATCH($B4,Paramètres!$G$2:$G$6,0)-1,MOD(KY$2+5,28)),"")</f>
        <v>M</v>
      </c>
      <c r="KZ4" s="20" t="str">
        <f ca="1">IF(COUNTIF(fériés,KZ$2)=0,OFFSET(Paramètres!$H$2,MATCH($B4,Paramètres!$G$2:$G$6,0)-1,MOD(KZ$2+5,28)),"")</f>
        <v>M</v>
      </c>
      <c r="LA4" s="20" t="str">
        <f ca="1">IF(COUNTIF(fériés,LA$2)=0,OFFSET(Paramètres!$H$2,MATCH($B4,Paramètres!$G$2:$G$6,0)-1,MOD(LA$2+5,28)),"")</f>
        <v>M</v>
      </c>
      <c r="LB4" s="20">
        <f ca="1">IF(COUNTIF(fériés,LB$2)=0,OFFSET(Paramètres!$H$2,MATCH($B4,Paramètres!$G$2:$G$6,0)-1,MOD(LB$2+5,28)),"")</f>
        <v>0</v>
      </c>
      <c r="LC4" s="20">
        <f ca="1">IF(COUNTIF(fériés,LC$2)=0,OFFSET(Paramètres!$H$2,MATCH($B4,Paramètres!$G$2:$G$6,0)-1,MOD(LC$2+5,28)),"")</f>
        <v>0</v>
      </c>
      <c r="LD4" s="20" t="str">
        <f ca="1">IF(COUNTIF(fériés,LD$2)=0,OFFSET(Paramètres!$H$2,MATCH($B4,Paramètres!$G$2:$G$6,0)-1,MOD(LD$2+5,28)),"")</f>
        <v/>
      </c>
      <c r="LE4" s="20" t="str">
        <f ca="1">IF(COUNTIF(fériés,LE$2)=0,OFFSET(Paramètres!$H$2,MATCH($B4,Paramètres!$G$2:$G$6,0)-1,MOD(LE$2+5,28)),"")</f>
        <v/>
      </c>
      <c r="LF4" s="20" t="str">
        <f ca="1">IF(COUNTIF(fériés,LF$2)=0,OFFSET(Paramètres!$H$2,MATCH($B4,Paramètres!$G$2:$G$6,0)-1,MOD(LF$2+5,28)),"")</f>
        <v>A</v>
      </c>
      <c r="LG4" s="20" t="str">
        <f ca="1">IF(COUNTIF(fériés,LG$2)=0,OFFSET(Paramètres!$H$2,MATCH($B4,Paramètres!$G$2:$G$6,0)-1,MOD(LG$2+5,28)),"")</f>
        <v>A</v>
      </c>
      <c r="LH4" s="20" t="str">
        <f ca="1">IF(COUNTIF(fériés,LH$2)=0,OFFSET(Paramètres!$H$2,MATCH($B4,Paramètres!$G$2:$G$6,0)-1,MOD(LH$2+5,28)),"")</f>
        <v>A</v>
      </c>
      <c r="LI4" s="20">
        <f ca="1">IF(COUNTIF(fériés,LI$2)=0,OFFSET(Paramètres!$H$2,MATCH($B4,Paramètres!$G$2:$G$6,0)-1,MOD(LI$2+5,28)),"")</f>
        <v>0</v>
      </c>
      <c r="LJ4" s="20">
        <f ca="1">IF(COUNTIF(fériés,LJ$2)=0,OFFSET(Paramètres!$H$2,MATCH($B4,Paramètres!$G$2:$G$6,0)-1,MOD(LJ$2+5,28)),"")</f>
        <v>0</v>
      </c>
      <c r="LK4" s="20" t="str">
        <f ca="1">IF(COUNTIF(fériés,LK$2)=0,OFFSET(Paramètres!$H$2,MATCH($B4,Paramètres!$G$2:$G$6,0)-1,MOD(LK$2+5,28)),"")</f>
        <v>M</v>
      </c>
      <c r="LL4" s="20" t="str">
        <f ca="1">IF(COUNTIF(fériés,LL$2)=0,OFFSET(Paramètres!$H$2,MATCH($B4,Paramètres!$G$2:$G$6,0)-1,MOD(LL$2+5,28)),"")</f>
        <v>M</v>
      </c>
      <c r="LM4" s="20" t="str">
        <f ca="1">IF(COUNTIF(fériés,LM$2)=0,OFFSET(Paramètres!$H$2,MATCH($B4,Paramètres!$G$2:$G$6,0)-1,MOD(LM$2+5,28)),"")</f>
        <v>M</v>
      </c>
      <c r="LN4" s="20" t="str">
        <f ca="1">IF(COUNTIF(fériés,LN$2)=0,OFFSET(Paramètres!$H$2,MATCH($B4,Paramètres!$G$2:$G$6,0)-1,MOD(LN$2+5,28)),"")</f>
        <v>M</v>
      </c>
      <c r="LO4" s="20" t="str">
        <f ca="1">IF(COUNTIF(fériés,LO$2)=0,OFFSET(Paramètres!$H$2,MATCH($B4,Paramètres!$G$2:$G$6,0)-1,MOD(LO$2+5,28)),"")</f>
        <v>M</v>
      </c>
      <c r="LP4" s="20">
        <f ca="1">IF(COUNTIF(fériés,LP$2)=0,OFFSET(Paramètres!$H$2,MATCH($B4,Paramètres!$G$2:$G$6,0)-1,MOD(LP$2+5,28)),"")</f>
        <v>0</v>
      </c>
      <c r="LQ4" s="20">
        <f ca="1">IF(COUNTIF(fériés,LQ$2)=0,OFFSET(Paramètres!$H$2,MATCH($B4,Paramètres!$G$2:$G$6,0)-1,MOD(LQ$2+5,28)),"")</f>
        <v>0</v>
      </c>
      <c r="LR4" s="20" t="str">
        <f ca="1">IF(COUNTIF(fériés,LR$2)=0,OFFSET(Paramètres!$H$2,MATCH($B4,Paramètres!$G$2:$G$6,0)-1,MOD(LR$2+5,28)),"")</f>
        <v>A</v>
      </c>
      <c r="LS4" s="20" t="str">
        <f ca="1">IF(COUNTIF(fériés,LS$2)=0,OFFSET(Paramètres!$H$2,MATCH($B4,Paramètres!$G$2:$G$6,0)-1,MOD(LS$2+5,28)),"")</f>
        <v>A</v>
      </c>
      <c r="LT4" s="20" t="str">
        <f ca="1">IF(COUNTIF(fériés,LT$2)=0,OFFSET(Paramètres!$H$2,MATCH($B4,Paramètres!$G$2:$G$6,0)-1,MOD(LT$2+5,28)),"")</f>
        <v>A</v>
      </c>
      <c r="LU4" s="20" t="str">
        <f ca="1">IF(COUNTIF(fériés,LU$2)=0,OFFSET(Paramètres!$H$2,MATCH($B4,Paramètres!$G$2:$G$6,0)-1,MOD(LU$2+5,28)),"")</f>
        <v>A</v>
      </c>
      <c r="LV4" s="20" t="str">
        <f ca="1">IF(COUNTIF(fériés,LV$2)=0,OFFSET(Paramètres!$H$2,MATCH($B4,Paramètres!$G$2:$G$6,0)-1,MOD(LV$2+5,28)),"")</f>
        <v>A</v>
      </c>
      <c r="LW4" s="20">
        <f ca="1">IF(COUNTIF(fériés,LW$2)=0,OFFSET(Paramètres!$H$2,MATCH($B4,Paramètres!$G$2:$G$6,0)-1,MOD(LW$2+5,28)),"")</f>
        <v>0</v>
      </c>
      <c r="LX4" s="20">
        <f ca="1">IF(COUNTIF(fériés,LX$2)=0,OFFSET(Paramètres!$H$2,MATCH($B4,Paramètres!$G$2:$G$6,0)-1,MOD(LX$2+5,28)),"")</f>
        <v>0</v>
      </c>
      <c r="LY4" s="20" t="str">
        <f ca="1">IF(COUNTIF(fériés,LY$2)=0,OFFSET(Paramètres!$H$2,MATCH($B4,Paramètres!$G$2:$G$6,0)-1,MOD(LY$2+5,28)),"")</f>
        <v>M</v>
      </c>
      <c r="LZ4" s="20" t="str">
        <f ca="1">IF(COUNTIF(fériés,LZ$2)=0,OFFSET(Paramètres!$H$2,MATCH($B4,Paramètres!$G$2:$G$6,0)-1,MOD(LZ$2+5,28)),"")</f>
        <v>M</v>
      </c>
      <c r="MA4" s="20" t="str">
        <f ca="1">IF(COUNTIF(fériés,MA$2)=0,OFFSET(Paramètres!$H$2,MATCH($B4,Paramètres!$G$2:$G$6,0)-1,MOD(MA$2+5,28)),"")</f>
        <v>M</v>
      </c>
      <c r="MB4" s="20" t="str">
        <f ca="1">IF(COUNTIF(fériés,MB$2)=0,OFFSET(Paramètres!$H$2,MATCH($B4,Paramètres!$G$2:$G$6,0)-1,MOD(MB$2+5,28)),"")</f>
        <v>M</v>
      </c>
      <c r="MC4" s="20" t="str">
        <f ca="1">IF(COUNTIF(fériés,MC$2)=0,OFFSET(Paramètres!$H$2,MATCH($B4,Paramètres!$G$2:$G$6,0)-1,MOD(MC$2+5,28)),"")</f>
        <v>M</v>
      </c>
      <c r="MD4" s="20">
        <f ca="1">IF(COUNTIF(fériés,MD$2)=0,OFFSET(Paramètres!$H$2,MATCH($B4,Paramètres!$G$2:$G$6,0)-1,MOD(MD$2+5,28)),"")</f>
        <v>0</v>
      </c>
      <c r="ME4" s="20">
        <f ca="1">IF(COUNTIF(fériés,ME$2)=0,OFFSET(Paramètres!$H$2,MATCH($B4,Paramètres!$G$2:$G$6,0)-1,MOD(ME$2+5,28)),"")</f>
        <v>0</v>
      </c>
      <c r="MF4" s="20" t="str">
        <f ca="1">IF(COUNTIF(fériés,MF$2)=0,OFFSET(Paramètres!$H$2,MATCH($B4,Paramètres!$G$2:$G$6,0)-1,MOD(MF$2+5,28)),"")</f>
        <v>A</v>
      </c>
      <c r="MG4" s="20" t="str">
        <f ca="1">IF(COUNTIF(fériés,MG$2)=0,OFFSET(Paramètres!$H$2,MATCH($B4,Paramètres!$G$2:$G$6,0)-1,MOD(MG$2+5,28)),"")</f>
        <v>A</v>
      </c>
      <c r="MH4" s="20" t="str">
        <f ca="1">IF(COUNTIF(fériés,MH$2)=0,OFFSET(Paramètres!$H$2,MATCH($B4,Paramètres!$G$2:$G$6,0)-1,MOD(MH$2+5,28)),"")</f>
        <v>A</v>
      </c>
      <c r="MI4" s="20" t="str">
        <f ca="1">IF(COUNTIF(fériés,MI$2)=0,OFFSET(Paramètres!$H$2,MATCH($B4,Paramètres!$G$2:$G$6,0)-1,MOD(MI$2+5,28)),"")</f>
        <v>A</v>
      </c>
      <c r="MJ4" s="20" t="str">
        <f ca="1">IF(COUNTIF(fériés,MJ$2)=0,OFFSET(Paramètres!$H$2,MATCH($B4,Paramètres!$G$2:$G$6,0)-1,MOD(MJ$2+5,28)),"")</f>
        <v>A</v>
      </c>
      <c r="MK4" s="20">
        <f ca="1">IF(COUNTIF(fériés,MK$2)=0,OFFSET(Paramètres!$H$2,MATCH($B4,Paramètres!$G$2:$G$6,0)-1,MOD(MK$2+5,28)),"")</f>
        <v>0</v>
      </c>
      <c r="ML4" s="20">
        <f ca="1">IF(COUNTIF(fériés,ML$2)=0,OFFSET(Paramètres!$H$2,MATCH($B4,Paramètres!$G$2:$G$6,0)-1,MOD(ML$2+5,28)),"")</f>
        <v>0</v>
      </c>
      <c r="MM4" s="20" t="str">
        <f ca="1">IF(COUNTIF(fériés,MM$2)=0,OFFSET(Paramètres!$H$2,MATCH($B4,Paramètres!$G$2:$G$6,0)-1,MOD(MM$2+5,28)),"")</f>
        <v>M</v>
      </c>
      <c r="MN4" s="20" t="str">
        <f ca="1">IF(COUNTIF(fériés,MN$2)=0,OFFSET(Paramètres!$H$2,MATCH($B4,Paramètres!$G$2:$G$6,0)-1,MOD(MN$2+5,28)),"")</f>
        <v>M</v>
      </c>
      <c r="MO4" s="20" t="str">
        <f ca="1">IF(COUNTIF(fériés,MO$2)=0,OFFSET(Paramètres!$H$2,MATCH($B4,Paramètres!$G$2:$G$6,0)-1,MOD(MO$2+5,28)),"")</f>
        <v>M</v>
      </c>
      <c r="MP4" s="20" t="str">
        <f ca="1">IF(COUNTIF(fériés,MP$2)=0,OFFSET(Paramètres!$H$2,MATCH($B4,Paramètres!$G$2:$G$6,0)-1,MOD(MP$2+5,28)),"")</f>
        <v>M</v>
      </c>
      <c r="MQ4" s="20" t="str">
        <f ca="1">IF(COUNTIF(fériés,MQ$2)=0,OFFSET(Paramètres!$H$2,MATCH($B4,Paramètres!$G$2:$G$6,0)-1,MOD(MQ$2+5,28)),"")</f>
        <v>M</v>
      </c>
      <c r="MR4" s="20">
        <f ca="1">IF(COUNTIF(fériés,MR$2)=0,OFFSET(Paramètres!$H$2,MATCH($B4,Paramètres!$G$2:$G$6,0)-1,MOD(MR$2+5,28)),"")</f>
        <v>0</v>
      </c>
      <c r="MS4" s="20">
        <f ca="1">IF(COUNTIF(fériés,MS$2)=0,OFFSET(Paramètres!$H$2,MATCH($B4,Paramètres!$G$2:$G$6,0)-1,MOD(MS$2+5,28)),"")</f>
        <v>0</v>
      </c>
      <c r="MT4" s="20" t="str">
        <f ca="1">IF(COUNTIF(fériés,MT$2)=0,OFFSET(Paramètres!$H$2,MATCH($B4,Paramètres!$G$2:$G$6,0)-1,MOD(MT$2+5,28)),"")</f>
        <v>A</v>
      </c>
      <c r="MU4" s="20" t="str">
        <f ca="1">IF(COUNTIF(fériés,MU$2)=0,OFFSET(Paramètres!$H$2,MATCH($B4,Paramètres!$G$2:$G$6,0)-1,MOD(MU$2+5,28)),"")</f>
        <v>A</v>
      </c>
      <c r="MV4" s="20" t="str">
        <f ca="1">IF(COUNTIF(fériés,MV$2)=0,OFFSET(Paramètres!$H$2,MATCH($B4,Paramètres!$G$2:$G$6,0)-1,MOD(MV$2+5,28)),"")</f>
        <v>A</v>
      </c>
      <c r="MW4" s="20" t="str">
        <f ca="1">IF(COUNTIF(fériés,MW$2)=0,OFFSET(Paramètres!$H$2,MATCH($B4,Paramètres!$G$2:$G$6,0)-1,MOD(MW$2+5,28)),"")</f>
        <v/>
      </c>
      <c r="MX4" s="20" t="str">
        <f ca="1">IF(COUNTIF(fériés,MX$2)=0,OFFSET(Paramètres!$H$2,MATCH($B4,Paramètres!$G$2:$G$6,0)-1,MOD(MX$2+5,28)),"")</f>
        <v/>
      </c>
      <c r="MY4" s="20">
        <f ca="1">IF(COUNTIF(fériés,MY$2)=0,OFFSET(Paramètres!$H$2,MATCH($B4,Paramètres!$G$2:$G$6,0)-1,MOD(MY$2+5,28)),"")</f>
        <v>0</v>
      </c>
      <c r="MZ4" s="20">
        <f ca="1">IF(COUNTIF(fériés,MZ$2)=0,OFFSET(Paramètres!$H$2,MATCH($B4,Paramètres!$G$2:$G$6,0)-1,MOD(MZ$2+5,28)),"")</f>
        <v>0</v>
      </c>
      <c r="NA4" s="20" t="str">
        <f ca="1">IF(COUNTIF(fériés,NA$2)=0,OFFSET(Paramètres!$H$2,MATCH($B4,Paramètres!$G$2:$G$6,0)-1,MOD(NA$2+5,28)),"")</f>
        <v>M</v>
      </c>
      <c r="NB4" s="20" t="str">
        <f ca="1">IF(COUNTIF(fériés,NB$2)=0,OFFSET(Paramètres!$H$2,MATCH($B4,Paramètres!$G$2:$G$6,0)-1,MOD(NB$2+5,28)),"")</f>
        <v>M</v>
      </c>
      <c r="NC4" s="20" t="str">
        <f ca="1">IF(COUNTIF(fériés,NC$2)=0,OFFSET(Paramètres!$H$2,MATCH($B4,Paramètres!$G$2:$G$6,0)-1,MOD(NC$2+5,28)),"")</f>
        <v>M</v>
      </c>
    </row>
    <row r="5" spans="1:367" ht="15.75" thickBot="1" x14ac:dyDescent="0.3">
      <c r="B5" s="19" t="str">
        <f>Paramètres!$G$4</f>
        <v>Personne3</v>
      </c>
      <c r="C5" s="20" t="str">
        <f ca="1">IF(COUNTIF(fériés,C$2)=0,OFFSET(Paramètres!$H$2,MATCH($B5,Paramètres!$G$2:$G$6,0)-1,MOD(C$2+5,28)),"")</f>
        <v/>
      </c>
      <c r="D5" s="20" t="str">
        <f ca="1">IF(COUNTIF(fériés,D$2)=0,OFFSET(Paramètres!$H$2,MATCH($B5,Paramètres!$G$2:$G$6,0)-1,MOD(D$2+5,28)),"")</f>
        <v>A</v>
      </c>
      <c r="E5" s="20" t="str">
        <f ca="1">IF(COUNTIF(fériés,E$2)=0,OFFSET(Paramètres!$H$2,MATCH($B5,Paramètres!$G$2:$G$6,0)-1,MOD(E$2+5,28)),"")</f>
        <v>A</v>
      </c>
      <c r="F5" s="20">
        <f ca="1">IF(COUNTIF(fériés,F$2)=0,OFFSET(Paramètres!$H$2,MATCH($B5,Paramètres!$G$2:$G$6,0)-1,MOD(F$2+5,28)),"")</f>
        <v>0</v>
      </c>
      <c r="G5" s="20">
        <f ca="1">IF(COUNTIF(fériés,G$2)=0,OFFSET(Paramètres!$H$2,MATCH($B5,Paramètres!$G$2:$G$6,0)-1,MOD(G$2+5,28)),"")</f>
        <v>0</v>
      </c>
      <c r="H5" s="20" t="str">
        <f ca="1">IF(COUNTIF(fériés,H$2)=0,OFFSET(Paramètres!$H$2,MATCH($B5,Paramètres!$G$2:$G$6,0)-1,MOD(H$2+5,28)),"")</f>
        <v>M</v>
      </c>
      <c r="I5" s="20" t="str">
        <f ca="1">IF(COUNTIF(fériés,I$2)=0,OFFSET(Paramètres!$H$2,MATCH($B5,Paramètres!$G$2:$G$6,0)-1,MOD(I$2+5,28)),"")</f>
        <v>M</v>
      </c>
      <c r="J5" s="20" t="str">
        <f ca="1">IF(COUNTIF(fériés,J$2)=0,OFFSET(Paramètres!$H$2,MATCH($B5,Paramètres!$G$2:$G$6,0)-1,MOD(J$2+5,28)),"")</f>
        <v>M</v>
      </c>
      <c r="K5" s="20" t="str">
        <f ca="1">IF(COUNTIF(fériés,K$2)=0,OFFSET(Paramètres!$H$2,MATCH($B5,Paramètres!$G$2:$G$6,0)-1,MOD(K$2+5,28)),"")</f>
        <v>M</v>
      </c>
      <c r="L5" s="20" t="str">
        <f ca="1">IF(COUNTIF(fériés,L$2)=0,OFFSET(Paramètres!$H$2,MATCH($B5,Paramètres!$G$2:$G$6,0)-1,MOD(L$2+5,28)),"")</f>
        <v>M</v>
      </c>
      <c r="M5" s="20">
        <f ca="1">IF(COUNTIF(fériés,M$2)=0,OFFSET(Paramètres!$H$2,MATCH($B5,Paramètres!$G$2:$G$6,0)-1,MOD(M$2+5,28)),"")</f>
        <v>0</v>
      </c>
      <c r="N5" s="20">
        <f ca="1">IF(COUNTIF(fériés,N$2)=0,OFFSET(Paramètres!$H$2,MATCH($B5,Paramètres!$G$2:$G$6,0)-1,MOD(N$2+5,28)),"")</f>
        <v>0</v>
      </c>
      <c r="O5" s="20" t="str">
        <f ca="1">IF(COUNTIF(fériés,O$2)=0,OFFSET(Paramètres!$H$2,MATCH($B5,Paramètres!$G$2:$G$6,0)-1,MOD(O$2+5,28)),"")</f>
        <v>A</v>
      </c>
      <c r="P5" s="20" t="str">
        <f ca="1">IF(COUNTIF(fériés,P$2)=0,OFFSET(Paramètres!$H$2,MATCH($B5,Paramètres!$G$2:$G$6,0)-1,MOD(P$2+5,28)),"")</f>
        <v>A</v>
      </c>
      <c r="Q5" s="20" t="str">
        <f ca="1">IF(COUNTIF(fériés,Q$2)=0,OFFSET(Paramètres!$H$2,MATCH($B5,Paramètres!$G$2:$G$6,0)-1,MOD(Q$2+5,28)),"")</f>
        <v>A</v>
      </c>
      <c r="R5" s="20" t="str">
        <f ca="1">IF(COUNTIF(fériés,R$2)=0,OFFSET(Paramètres!$H$2,MATCH($B5,Paramètres!$G$2:$G$6,0)-1,MOD(R$2+5,28)),"")</f>
        <v>A</v>
      </c>
      <c r="S5" s="20" t="str">
        <f ca="1">IF(COUNTIF(fériés,S$2)=0,OFFSET(Paramètres!$H$2,MATCH($B5,Paramètres!$G$2:$G$6,0)-1,MOD(S$2+5,28)),"")</f>
        <v>A</v>
      </c>
      <c r="T5" s="20">
        <f ca="1">IF(COUNTIF(fériés,T$2)=0,OFFSET(Paramètres!$H$2,MATCH($B5,Paramètres!$G$2:$G$6,0)-1,MOD(T$2+5,28)),"")</f>
        <v>0</v>
      </c>
      <c r="U5" s="20">
        <f ca="1">IF(COUNTIF(fériés,U$2)=0,OFFSET(Paramètres!$H$2,MATCH($B5,Paramètres!$G$2:$G$6,0)-1,MOD(U$2+5,28)),"")</f>
        <v>0</v>
      </c>
      <c r="V5" s="20" t="str">
        <f ca="1">IF(COUNTIF(fériés,V$2)=0,OFFSET(Paramètres!$H$2,MATCH($B5,Paramètres!$G$2:$G$6,0)-1,MOD(V$2+5,28)),"")</f>
        <v>M</v>
      </c>
      <c r="W5" s="20" t="str">
        <f ca="1">IF(COUNTIF(fériés,W$2)=0,OFFSET(Paramètres!$H$2,MATCH($B5,Paramètres!$G$2:$G$6,0)-1,MOD(W$2+5,28)),"")</f>
        <v>M</v>
      </c>
      <c r="X5" s="20" t="str">
        <f ca="1">IF(COUNTIF(fériés,X$2)=0,OFFSET(Paramètres!$H$2,MATCH($B5,Paramètres!$G$2:$G$6,0)-1,MOD(X$2+5,28)),"")</f>
        <v>M</v>
      </c>
      <c r="Y5" s="20" t="str">
        <f ca="1">IF(COUNTIF(fériés,Y$2)=0,OFFSET(Paramètres!$H$2,MATCH($B5,Paramètres!$G$2:$G$6,0)-1,MOD(Y$2+5,28)),"")</f>
        <v>M</v>
      </c>
      <c r="Z5" s="20" t="str">
        <f ca="1">IF(COUNTIF(fériés,Z$2)=0,OFFSET(Paramètres!$H$2,MATCH($B5,Paramètres!$G$2:$G$6,0)-1,MOD(Z$2+5,28)),"")</f>
        <v>M</v>
      </c>
      <c r="AA5" s="20">
        <f ca="1">IF(COUNTIF(fériés,AA$2)=0,OFFSET(Paramètres!$H$2,MATCH($B5,Paramètres!$G$2:$G$6,0)-1,MOD(AA$2+5,28)),"")</f>
        <v>0</v>
      </c>
      <c r="AB5" s="20">
        <f ca="1">IF(COUNTIF(fériés,AB$2)=0,OFFSET(Paramètres!$H$2,MATCH($B5,Paramètres!$G$2:$G$6,0)-1,MOD(AB$2+5,28)),"")</f>
        <v>0</v>
      </c>
      <c r="AC5" s="20" t="str">
        <f ca="1">IF(COUNTIF(fériés,AC$2)=0,OFFSET(Paramètres!$H$2,MATCH($B5,Paramètres!$G$2:$G$6,0)-1,MOD(AC$2+5,28)),"")</f>
        <v>A</v>
      </c>
      <c r="AD5" s="20" t="str">
        <f ca="1">IF(COUNTIF(fériés,AD$2)=0,OFFSET(Paramètres!$H$2,MATCH($B5,Paramètres!$G$2:$G$6,0)-1,MOD(AD$2+5,28)),"")</f>
        <v>A</v>
      </c>
      <c r="AE5" s="20" t="str">
        <f ca="1">IF(COUNTIF(fériés,AE$2)=0,OFFSET(Paramètres!$H$2,MATCH($B5,Paramètres!$G$2:$G$6,0)-1,MOD(AE$2+5,28)),"")</f>
        <v>A</v>
      </c>
      <c r="AF5" s="20" t="str">
        <f ca="1">IF(COUNTIF(fériés,AF$2)=0,OFFSET(Paramètres!$H$2,MATCH($B5,Paramètres!$G$2:$G$6,0)-1,MOD(AF$2+5,28)),"")</f>
        <v>A</v>
      </c>
      <c r="AG5" s="20" t="str">
        <f ca="1">IF(COUNTIF(fériés,AG$2)=0,OFFSET(Paramètres!$H$2,MATCH($B5,Paramètres!$G$2:$G$6,0)-1,MOD(AG$2+5,28)),"")</f>
        <v>A</v>
      </c>
      <c r="AH5" s="20">
        <f ca="1">IF(COUNTIF(fériés,AH$2)=0,OFFSET(Paramètres!$H$2,MATCH($B5,Paramètres!$G$2:$G$6,0)-1,MOD(AH$2+5,28)),"")</f>
        <v>0</v>
      </c>
      <c r="AI5" s="20">
        <f ca="1">IF(COUNTIF(fériés,AI$2)=0,OFFSET(Paramètres!$H$2,MATCH($B5,Paramètres!$G$2:$G$6,0)-1,MOD(AI$2+5,28)),"")</f>
        <v>0</v>
      </c>
      <c r="AJ5" s="20" t="str">
        <f ca="1">IF(COUNTIF(fériés,AJ$2)=0,OFFSET(Paramètres!$H$2,MATCH($B5,Paramètres!$G$2:$G$6,0)-1,MOD(AJ$2+5,28)),"")</f>
        <v>M</v>
      </c>
      <c r="AK5" s="20" t="str">
        <f ca="1">IF(COUNTIF(fériés,AK$2)=0,OFFSET(Paramètres!$H$2,MATCH($B5,Paramètres!$G$2:$G$6,0)-1,MOD(AK$2+5,28)),"")</f>
        <v>M</v>
      </c>
      <c r="AL5" s="20" t="str">
        <f ca="1">IF(COUNTIF(fériés,AL$2)=0,OFFSET(Paramètres!$H$2,MATCH($B5,Paramètres!$G$2:$G$6,0)-1,MOD(AL$2+5,28)),"")</f>
        <v>M</v>
      </c>
      <c r="AM5" s="20" t="str">
        <f ca="1">IF(COUNTIF(fériés,AM$2)=0,OFFSET(Paramètres!$H$2,MATCH($B5,Paramètres!$G$2:$G$6,0)-1,MOD(AM$2+5,28)),"")</f>
        <v>M</v>
      </c>
      <c r="AN5" s="20" t="str">
        <f ca="1">IF(COUNTIF(fériés,AN$2)=0,OFFSET(Paramètres!$H$2,MATCH($B5,Paramètres!$G$2:$G$6,0)-1,MOD(AN$2+5,28)),"")</f>
        <v>M</v>
      </c>
      <c r="AO5" s="20">
        <f ca="1">IF(COUNTIF(fériés,AO$2)=0,OFFSET(Paramètres!$H$2,MATCH($B5,Paramètres!$G$2:$G$6,0)-1,MOD(AO$2+5,28)),"")</f>
        <v>0</v>
      </c>
      <c r="AP5" s="20">
        <f ca="1">IF(COUNTIF(fériés,AP$2)=0,OFFSET(Paramètres!$H$2,MATCH($B5,Paramètres!$G$2:$G$6,0)-1,MOD(AP$2+5,28)),"")</f>
        <v>0</v>
      </c>
      <c r="AQ5" s="20" t="str">
        <f ca="1">IF(COUNTIF(fériés,AQ$2)=0,OFFSET(Paramètres!$H$2,MATCH($B5,Paramètres!$G$2:$G$6,0)-1,MOD(AQ$2+5,28)),"")</f>
        <v>A</v>
      </c>
      <c r="AR5" s="20" t="str">
        <f ca="1">IF(COUNTIF(fériés,AR$2)=0,OFFSET(Paramètres!$H$2,MATCH($B5,Paramètres!$G$2:$G$6,0)-1,MOD(AR$2+5,28)),"")</f>
        <v>A</v>
      </c>
      <c r="AS5" s="20" t="str">
        <f ca="1">IF(COUNTIF(fériés,AS$2)=0,OFFSET(Paramètres!$H$2,MATCH($B5,Paramètres!$G$2:$G$6,0)-1,MOD(AS$2+5,28)),"")</f>
        <v>A</v>
      </c>
      <c r="AT5" s="20" t="str">
        <f ca="1">IF(COUNTIF(fériés,AT$2)=0,OFFSET(Paramètres!$H$2,MATCH($B5,Paramètres!$G$2:$G$6,0)-1,MOD(AT$2+5,28)),"")</f>
        <v>A</v>
      </c>
      <c r="AU5" s="20" t="str">
        <f ca="1">IF(COUNTIF(fériés,AU$2)=0,OFFSET(Paramètres!$H$2,MATCH($B5,Paramètres!$G$2:$G$6,0)-1,MOD(AU$2+5,28)),"")</f>
        <v>A</v>
      </c>
      <c r="AV5" s="20">
        <f ca="1">IF(COUNTIF(fériés,AV$2)=0,OFFSET(Paramètres!$H$2,MATCH($B5,Paramètres!$G$2:$G$6,0)-1,MOD(AV$2+5,28)),"")</f>
        <v>0</v>
      </c>
      <c r="AW5" s="20">
        <f ca="1">IF(COUNTIF(fériés,AW$2)=0,OFFSET(Paramètres!$H$2,MATCH($B5,Paramètres!$G$2:$G$6,0)-1,MOD(AW$2+5,28)),"")</f>
        <v>0</v>
      </c>
      <c r="AX5" s="20" t="str">
        <f ca="1">IF(COUNTIF(fériés,AX$2)=0,OFFSET(Paramètres!$H$2,MATCH($B5,Paramètres!$G$2:$G$6,0)-1,MOD(AX$2+5,28)),"")</f>
        <v>M</v>
      </c>
      <c r="AY5" s="20" t="str">
        <f ca="1">IF(COUNTIF(fériés,AY$2)=0,OFFSET(Paramètres!$H$2,MATCH($B5,Paramètres!$G$2:$G$6,0)-1,MOD(AY$2+5,28)),"")</f>
        <v>M</v>
      </c>
      <c r="AZ5" s="20" t="str">
        <f ca="1">IF(COUNTIF(fériés,AZ$2)=0,OFFSET(Paramètres!$H$2,MATCH($B5,Paramètres!$G$2:$G$6,0)-1,MOD(AZ$2+5,28)),"")</f>
        <v>M</v>
      </c>
      <c r="BA5" s="20" t="str">
        <f ca="1">IF(COUNTIF(fériés,BA$2)=0,OFFSET(Paramètres!$H$2,MATCH($B5,Paramètres!$G$2:$G$6,0)-1,MOD(BA$2+5,28)),"")</f>
        <v>M</v>
      </c>
      <c r="BB5" s="20" t="str">
        <f ca="1">IF(COUNTIF(fériés,BB$2)=0,OFFSET(Paramètres!$H$2,MATCH($B5,Paramètres!$G$2:$G$6,0)-1,MOD(BB$2+5,28)),"")</f>
        <v>M</v>
      </c>
      <c r="BC5" s="20">
        <f ca="1">IF(COUNTIF(fériés,BC$2)=0,OFFSET(Paramètres!$H$2,MATCH($B5,Paramètres!$G$2:$G$6,0)-1,MOD(BC$2+5,28)),"")</f>
        <v>0</v>
      </c>
      <c r="BD5" s="20">
        <f ca="1">IF(COUNTIF(fériés,BD$2)=0,OFFSET(Paramètres!$H$2,MATCH($B5,Paramètres!$G$2:$G$6,0)-1,MOD(BD$2+5,28)),"")</f>
        <v>0</v>
      </c>
      <c r="BE5" s="20" t="str">
        <f ca="1">IF(COUNTIF(fériés,BE$2)=0,OFFSET(Paramètres!$H$2,MATCH($B5,Paramètres!$G$2:$G$6,0)-1,MOD(BE$2+5,28)),"")</f>
        <v>A</v>
      </c>
      <c r="BF5" s="20" t="str">
        <f ca="1">IF(COUNTIF(fériés,BF$2)=0,OFFSET(Paramètres!$H$2,MATCH($B5,Paramètres!$G$2:$G$6,0)-1,MOD(BF$2+5,28)),"")</f>
        <v>A</v>
      </c>
      <c r="BG5" s="20" t="str">
        <f ca="1">IF(COUNTIF(fériés,BG$2)=0,OFFSET(Paramètres!$H$2,MATCH($B5,Paramètres!$G$2:$G$6,0)-1,MOD(BG$2+5,28)),"")</f>
        <v>A</v>
      </c>
      <c r="BH5" s="20" t="str">
        <f ca="1">IF(COUNTIF(fériés,BH$2)=0,OFFSET(Paramètres!$H$2,MATCH($B5,Paramètres!$G$2:$G$6,0)-1,MOD(BH$2+5,28)),"")</f>
        <v>A</v>
      </c>
      <c r="BI5" s="20" t="str">
        <f ca="1">IF(COUNTIF(fériés,BI$2)=0,OFFSET(Paramètres!$H$2,MATCH($B5,Paramètres!$G$2:$G$6,0)-1,MOD(BI$2+5,28)),"")</f>
        <v>A</v>
      </c>
      <c r="BJ5" s="20">
        <f ca="1">IF(COUNTIF(fériés,BJ$2)=0,OFFSET(Paramètres!$H$2,MATCH($B5,Paramètres!$G$2:$G$6,0)-1,MOD(BJ$2+5,28)),"")</f>
        <v>0</v>
      </c>
      <c r="BK5" s="20">
        <f ca="1">IF(COUNTIF(fériés,BK$2)=0,OFFSET(Paramètres!$H$2,MATCH($B5,Paramètres!$G$2:$G$6,0)-1,MOD(BK$2+5,28)),"")</f>
        <v>0</v>
      </c>
      <c r="BL5" s="20" t="str">
        <f ca="1">IF(COUNTIF(fériés,BL$2)=0,OFFSET(Paramètres!$H$2,MATCH($B5,Paramètres!$G$2:$G$6,0)-1,MOD(BL$2+5,28)),"")</f>
        <v>M</v>
      </c>
      <c r="BM5" s="20" t="str">
        <f ca="1">IF(COUNTIF(fériés,BM$2)=0,OFFSET(Paramètres!$H$2,MATCH($B5,Paramètres!$G$2:$G$6,0)-1,MOD(BM$2+5,28)),"")</f>
        <v>M</v>
      </c>
      <c r="BN5" s="20" t="str">
        <f ca="1">IF(COUNTIF(fériés,BN$2)=0,OFFSET(Paramètres!$H$2,MATCH($B5,Paramètres!$G$2:$G$6,0)-1,MOD(BN$2+5,28)),"")</f>
        <v>M</v>
      </c>
      <c r="BO5" s="20" t="str">
        <f ca="1">IF(COUNTIF(fériés,BO$2)=0,OFFSET(Paramètres!$H$2,MATCH($B5,Paramètres!$G$2:$G$6,0)-1,MOD(BO$2+5,28)),"")</f>
        <v>M</v>
      </c>
      <c r="BP5" s="20" t="str">
        <f ca="1">IF(COUNTIF(fériés,BP$2)=0,OFFSET(Paramètres!$H$2,MATCH($B5,Paramètres!$G$2:$G$6,0)-1,MOD(BP$2+5,28)),"")</f>
        <v>M</v>
      </c>
      <c r="BQ5" s="20">
        <f ca="1">IF(COUNTIF(fériés,BQ$2)=0,OFFSET(Paramètres!$H$2,MATCH($B5,Paramètres!$G$2:$G$6,0)-1,MOD(BQ$2+5,28)),"")</f>
        <v>0</v>
      </c>
      <c r="BR5" s="20">
        <f ca="1">IF(COUNTIF(fériés,BR$2)=0,OFFSET(Paramètres!$H$2,MATCH($B5,Paramètres!$G$2:$G$6,0)-1,MOD(BR$2+5,28)),"")</f>
        <v>0</v>
      </c>
      <c r="BS5" s="20" t="str">
        <f ca="1">IF(COUNTIF(fériés,BS$2)=0,OFFSET(Paramètres!$H$2,MATCH($B5,Paramètres!$G$2:$G$6,0)-1,MOD(BS$2+5,28)),"")</f>
        <v>A</v>
      </c>
      <c r="BT5" s="20" t="str">
        <f ca="1">IF(COUNTIF(fériés,BT$2)=0,OFFSET(Paramètres!$H$2,MATCH($B5,Paramètres!$G$2:$G$6,0)-1,MOD(BT$2+5,28)),"")</f>
        <v>A</v>
      </c>
      <c r="BU5" s="20" t="str">
        <f ca="1">IF(COUNTIF(fériés,BU$2)=0,OFFSET(Paramètres!$H$2,MATCH($B5,Paramètres!$G$2:$G$6,0)-1,MOD(BU$2+5,28)),"")</f>
        <v>A</v>
      </c>
      <c r="BV5" s="20" t="str">
        <f ca="1">IF(COUNTIF(fériés,BV$2)=0,OFFSET(Paramètres!$H$2,MATCH($B5,Paramètres!$G$2:$G$6,0)-1,MOD(BV$2+5,28)),"")</f>
        <v>A</v>
      </c>
      <c r="BW5" s="20" t="str">
        <f ca="1">IF(COUNTIF(fériés,BW$2)=0,OFFSET(Paramètres!$H$2,MATCH($B5,Paramètres!$G$2:$G$6,0)-1,MOD(BW$2+5,28)),"")</f>
        <v>A</v>
      </c>
      <c r="BX5" s="20">
        <f ca="1">IF(COUNTIF(fériés,BX$2)=0,OFFSET(Paramètres!$H$2,MATCH($B5,Paramètres!$G$2:$G$6,0)-1,MOD(BX$2+5,28)),"")</f>
        <v>0</v>
      </c>
      <c r="BY5" s="20">
        <f ca="1">IF(COUNTIF(fériés,BY$2)=0,OFFSET(Paramètres!$H$2,MATCH($B5,Paramètres!$G$2:$G$6,0)-1,MOD(BY$2+5,28)),"")</f>
        <v>0</v>
      </c>
      <c r="BZ5" s="20" t="str">
        <f ca="1">IF(COUNTIF(fériés,BZ$2)=0,OFFSET(Paramètres!$H$2,MATCH($B5,Paramètres!$G$2:$G$6,0)-1,MOD(BZ$2+5,28)),"")</f>
        <v>M</v>
      </c>
      <c r="CA5" s="20" t="str">
        <f ca="1">IF(COUNTIF(fériés,CA$2)=0,OFFSET(Paramètres!$H$2,MATCH($B5,Paramètres!$G$2:$G$6,0)-1,MOD(CA$2+5,28)),"")</f>
        <v>M</v>
      </c>
      <c r="CB5" s="20" t="str">
        <f ca="1">IF(COUNTIF(fériés,CB$2)=0,OFFSET(Paramètres!$H$2,MATCH($B5,Paramètres!$G$2:$G$6,0)-1,MOD(CB$2+5,28)),"")</f>
        <v>M</v>
      </c>
      <c r="CC5" s="20" t="str">
        <f ca="1">IF(COUNTIF(fériés,CC$2)=0,OFFSET(Paramètres!$H$2,MATCH($B5,Paramètres!$G$2:$G$6,0)-1,MOD(CC$2+5,28)),"")</f>
        <v>M</v>
      </c>
      <c r="CD5" s="20" t="str">
        <f ca="1">IF(COUNTIF(fériés,CD$2)=0,OFFSET(Paramètres!$H$2,MATCH($B5,Paramètres!$G$2:$G$6,0)-1,MOD(CD$2+5,28)),"")</f>
        <v>M</v>
      </c>
      <c r="CE5" s="20">
        <f ca="1">IF(COUNTIF(fériés,CE$2)=0,OFFSET(Paramètres!$H$2,MATCH($B5,Paramètres!$G$2:$G$6,0)-1,MOD(CE$2+5,28)),"")</f>
        <v>0</v>
      </c>
      <c r="CF5" s="20">
        <f ca="1">IF(COUNTIF(fériés,CF$2)=0,OFFSET(Paramètres!$H$2,MATCH($B5,Paramètres!$G$2:$G$6,0)-1,MOD(CF$2+5,28)),"")</f>
        <v>0</v>
      </c>
      <c r="CG5" s="20" t="str">
        <f ca="1">IF(COUNTIF(fériés,CG$2)=0,OFFSET(Paramètres!$H$2,MATCH($B5,Paramètres!$G$2:$G$6,0)-1,MOD(CG$2+5,28)),"")</f>
        <v>A</v>
      </c>
      <c r="CH5" s="20" t="str">
        <f ca="1">IF(COUNTIF(fériés,CH$2)=0,OFFSET(Paramètres!$H$2,MATCH($B5,Paramètres!$G$2:$G$6,0)-1,MOD(CH$2+5,28)),"")</f>
        <v>A</v>
      </c>
      <c r="CI5" s="20" t="str">
        <f ca="1">IF(COUNTIF(fériés,CI$2)=0,OFFSET(Paramètres!$H$2,MATCH($B5,Paramètres!$G$2:$G$6,0)-1,MOD(CI$2+5,28)),"")</f>
        <v>A</v>
      </c>
      <c r="CJ5" s="20" t="str">
        <f ca="1">IF(COUNTIF(fériés,CJ$2)=0,OFFSET(Paramètres!$H$2,MATCH($B5,Paramètres!$G$2:$G$6,0)-1,MOD(CJ$2+5,28)),"")</f>
        <v>A</v>
      </c>
      <c r="CK5" s="20" t="str">
        <f ca="1">IF(COUNTIF(fériés,CK$2)=0,OFFSET(Paramètres!$H$2,MATCH($B5,Paramètres!$G$2:$G$6,0)-1,MOD(CK$2+5,28)),"")</f>
        <v>A</v>
      </c>
      <c r="CL5" s="20">
        <f ca="1">IF(COUNTIF(fériés,CL$2)=0,OFFSET(Paramètres!$H$2,MATCH($B5,Paramètres!$G$2:$G$6,0)-1,MOD(CL$2+5,28)),"")</f>
        <v>0</v>
      </c>
      <c r="CM5" s="20">
        <f ca="1">IF(COUNTIF(fériés,CM$2)=0,OFFSET(Paramètres!$H$2,MATCH($B5,Paramètres!$G$2:$G$6,0)-1,MOD(CM$2+5,28)),"")</f>
        <v>0</v>
      </c>
      <c r="CN5" s="20" t="str">
        <f ca="1">IF(COUNTIF(fériés,CN$2)=0,OFFSET(Paramètres!$H$2,MATCH($B5,Paramètres!$G$2:$G$6,0)-1,MOD(CN$2+5,28)),"")</f>
        <v>M</v>
      </c>
      <c r="CO5" s="20" t="str">
        <f ca="1">IF(COUNTIF(fériés,CO$2)=0,OFFSET(Paramètres!$H$2,MATCH($B5,Paramètres!$G$2:$G$6,0)-1,MOD(CO$2+5,28)),"")</f>
        <v>M</v>
      </c>
      <c r="CP5" s="20" t="str">
        <f ca="1">IF(COUNTIF(fériés,CP$2)=0,OFFSET(Paramètres!$H$2,MATCH($B5,Paramètres!$G$2:$G$6,0)-1,MOD(CP$2+5,28)),"")</f>
        <v>M</v>
      </c>
      <c r="CQ5" s="20" t="str">
        <f ca="1">IF(COUNTIF(fériés,CQ$2)=0,OFFSET(Paramètres!$H$2,MATCH($B5,Paramètres!$G$2:$G$6,0)-1,MOD(CQ$2+5,28)),"")</f>
        <v>M</v>
      </c>
      <c r="CR5" s="20" t="str">
        <f ca="1">IF(COUNTIF(fériés,CR$2)=0,OFFSET(Paramètres!$H$2,MATCH($B5,Paramètres!$G$2:$G$6,0)-1,MOD(CR$2+5,28)),"")</f>
        <v>M</v>
      </c>
      <c r="CS5" s="20">
        <f ca="1">IF(COUNTIF(fériés,CS$2)=0,OFFSET(Paramètres!$H$2,MATCH($B5,Paramètres!$G$2:$G$6,0)-1,MOD(CS$2+5,28)),"")</f>
        <v>0</v>
      </c>
      <c r="CT5" s="20">
        <f ca="1">IF(COUNTIF(fériés,CT$2)=0,OFFSET(Paramètres!$H$2,MATCH($B5,Paramètres!$G$2:$G$6,0)-1,MOD(CT$2+5,28)),"")</f>
        <v>0</v>
      </c>
      <c r="CU5" s="20" t="str">
        <f ca="1">IF(COUNTIF(fériés,CU$2)=0,OFFSET(Paramètres!$H$2,MATCH($B5,Paramètres!$G$2:$G$6,0)-1,MOD(CU$2+5,28)),"")</f>
        <v>A</v>
      </c>
      <c r="CV5" s="20" t="str">
        <f ca="1">IF(COUNTIF(fériés,CV$2)=0,OFFSET(Paramètres!$H$2,MATCH($B5,Paramètres!$G$2:$G$6,0)-1,MOD(CV$2+5,28)),"")</f>
        <v>A</v>
      </c>
      <c r="CW5" s="20" t="str">
        <f ca="1">IF(COUNTIF(fériés,CW$2)=0,OFFSET(Paramètres!$H$2,MATCH($B5,Paramètres!$G$2:$G$6,0)-1,MOD(CW$2+5,28)),"")</f>
        <v>A</v>
      </c>
      <c r="CX5" s="20" t="str">
        <f ca="1">IF(COUNTIF(fériés,CX$2)=0,OFFSET(Paramètres!$H$2,MATCH($B5,Paramètres!$G$2:$G$6,0)-1,MOD(CX$2+5,28)),"")</f>
        <v>A</v>
      </c>
      <c r="CY5" s="20" t="str">
        <f ca="1">IF(COUNTIF(fériés,CY$2)=0,OFFSET(Paramètres!$H$2,MATCH($B5,Paramètres!$G$2:$G$6,0)-1,MOD(CY$2+5,28)),"")</f>
        <v>A</v>
      </c>
      <c r="CZ5" s="20">
        <f ca="1">IF(COUNTIF(fériés,CZ$2)=0,OFFSET(Paramètres!$H$2,MATCH($B5,Paramètres!$G$2:$G$6,0)-1,MOD(CZ$2+5,28)),"")</f>
        <v>0</v>
      </c>
      <c r="DA5" s="20">
        <f ca="1">IF(COUNTIF(fériés,DA$2)=0,OFFSET(Paramètres!$H$2,MATCH($B5,Paramètres!$G$2:$G$6,0)-1,MOD(DA$2+5,28)),"")</f>
        <v>0</v>
      </c>
      <c r="DB5" s="20" t="str">
        <f ca="1">IF(COUNTIF(fériés,DB$2)=0,OFFSET(Paramètres!$H$2,MATCH($B5,Paramètres!$G$2:$G$6,0)-1,MOD(DB$2+5,28)),"")</f>
        <v>M</v>
      </c>
      <c r="DC5" s="20" t="str">
        <f ca="1">IF(COUNTIF(fériés,DC$2)=0,OFFSET(Paramètres!$H$2,MATCH($B5,Paramètres!$G$2:$G$6,0)-1,MOD(DC$2+5,28)),"")</f>
        <v>M</v>
      </c>
      <c r="DD5" s="20" t="str">
        <f ca="1">IF(COUNTIF(fériés,DD$2)=0,OFFSET(Paramètres!$H$2,MATCH($B5,Paramètres!$G$2:$G$6,0)-1,MOD(DD$2+5,28)),"")</f>
        <v>M</v>
      </c>
      <c r="DE5" s="20" t="str">
        <f ca="1">IF(COUNTIF(fériés,DE$2)=0,OFFSET(Paramètres!$H$2,MATCH($B5,Paramètres!$G$2:$G$6,0)-1,MOD(DE$2+5,28)),"")</f>
        <v>M</v>
      </c>
      <c r="DF5" s="20" t="str">
        <f ca="1">IF(COUNTIF(fériés,DF$2)=0,OFFSET(Paramètres!$H$2,MATCH($B5,Paramètres!$G$2:$G$6,0)-1,MOD(DF$2+5,28)),"")</f>
        <v>M</v>
      </c>
      <c r="DG5" s="20">
        <f ca="1">IF(COUNTIF(fériés,DG$2)=0,OFFSET(Paramètres!$H$2,MATCH($B5,Paramètres!$G$2:$G$6,0)-1,MOD(DG$2+5,28)),"")</f>
        <v>0</v>
      </c>
      <c r="DH5" s="20">
        <f ca="1">IF(COUNTIF(fériés,DH$2)=0,OFFSET(Paramètres!$H$2,MATCH($B5,Paramètres!$G$2:$G$6,0)-1,MOD(DH$2+5,28)),"")</f>
        <v>0</v>
      </c>
      <c r="DI5" s="20" t="str">
        <f ca="1">IF(COUNTIF(fériés,DI$2)=0,OFFSET(Paramètres!$H$2,MATCH($B5,Paramètres!$G$2:$G$6,0)-1,MOD(DI$2+5,28)),"")</f>
        <v/>
      </c>
      <c r="DJ5" s="20" t="str">
        <f ca="1">IF(COUNTIF(fériés,DJ$2)=0,OFFSET(Paramètres!$H$2,MATCH($B5,Paramètres!$G$2:$G$6,0)-1,MOD(DJ$2+5,28)),"")</f>
        <v>A</v>
      </c>
      <c r="DK5" s="20" t="str">
        <f ca="1">IF(COUNTIF(fériés,DK$2)=0,OFFSET(Paramètres!$H$2,MATCH($B5,Paramètres!$G$2:$G$6,0)-1,MOD(DK$2+5,28)),"")</f>
        <v>A</v>
      </c>
      <c r="DL5" s="20" t="str">
        <f ca="1">IF(COUNTIF(fériés,DL$2)=0,OFFSET(Paramètres!$H$2,MATCH($B5,Paramètres!$G$2:$G$6,0)-1,MOD(DL$2+5,28)),"")</f>
        <v>A</v>
      </c>
      <c r="DM5" s="20" t="str">
        <f ca="1">IF(COUNTIF(fériés,DM$2)=0,OFFSET(Paramètres!$H$2,MATCH($B5,Paramètres!$G$2:$G$6,0)-1,MOD(DM$2+5,28)),"")</f>
        <v>A</v>
      </c>
      <c r="DN5" s="20">
        <f ca="1">IF(COUNTIF(fériés,DN$2)=0,OFFSET(Paramètres!$H$2,MATCH($B5,Paramètres!$G$2:$G$6,0)-1,MOD(DN$2+5,28)),"")</f>
        <v>0</v>
      </c>
      <c r="DO5" s="20">
        <f ca="1">IF(COUNTIF(fériés,DO$2)=0,OFFSET(Paramètres!$H$2,MATCH($B5,Paramètres!$G$2:$G$6,0)-1,MOD(DO$2+5,28)),"")</f>
        <v>0</v>
      </c>
      <c r="DP5" s="20" t="str">
        <f ca="1">IF(COUNTIF(fériés,DP$2)=0,OFFSET(Paramètres!$H$2,MATCH($B5,Paramètres!$G$2:$G$6,0)-1,MOD(DP$2+5,28)),"")</f>
        <v>M</v>
      </c>
      <c r="DQ5" s="20" t="str">
        <f ca="1">IF(COUNTIF(fériés,DQ$2)=0,OFFSET(Paramètres!$H$2,MATCH($B5,Paramètres!$G$2:$G$6,0)-1,MOD(DQ$2+5,28)),"")</f>
        <v>M</v>
      </c>
      <c r="DR5" s="20" t="str">
        <f ca="1">IF(COUNTIF(fériés,DR$2)=0,OFFSET(Paramètres!$H$2,MATCH($B5,Paramètres!$G$2:$G$6,0)-1,MOD(DR$2+5,28)),"")</f>
        <v>M</v>
      </c>
      <c r="DS5" s="20" t="str">
        <f ca="1">IF(COUNTIF(fériés,DS$2)=0,OFFSET(Paramètres!$H$2,MATCH($B5,Paramètres!$G$2:$G$6,0)-1,MOD(DS$2+5,28)),"")</f>
        <v/>
      </c>
      <c r="DT5" s="20" t="str">
        <f ca="1">IF(COUNTIF(fériés,DT$2)=0,OFFSET(Paramètres!$H$2,MATCH($B5,Paramètres!$G$2:$G$6,0)-1,MOD(DT$2+5,28)),"")</f>
        <v/>
      </c>
      <c r="DU5" s="20">
        <f ca="1">IF(COUNTIF(fériés,DU$2)=0,OFFSET(Paramètres!$H$2,MATCH($B5,Paramètres!$G$2:$G$6,0)-1,MOD(DU$2+5,28)),"")</f>
        <v>0</v>
      </c>
      <c r="DV5" s="20">
        <f ca="1">IF(COUNTIF(fériés,DV$2)=0,OFFSET(Paramètres!$H$2,MATCH($B5,Paramètres!$G$2:$G$6,0)-1,MOD(DV$2+5,28)),"")</f>
        <v>0</v>
      </c>
      <c r="DW5" s="20" t="str">
        <f ca="1">IF(COUNTIF(fériés,DW$2)=0,OFFSET(Paramètres!$H$2,MATCH($B5,Paramètres!$G$2:$G$6,0)-1,MOD(DW$2+5,28)),"")</f>
        <v>A</v>
      </c>
      <c r="DX5" s="20" t="str">
        <f ca="1">IF(COUNTIF(fériés,DX$2)=0,OFFSET(Paramètres!$H$2,MATCH($B5,Paramètres!$G$2:$G$6,0)-1,MOD(DX$2+5,28)),"")</f>
        <v>A</v>
      </c>
      <c r="DY5" s="20" t="str">
        <f ca="1">IF(COUNTIF(fériés,DY$2)=0,OFFSET(Paramètres!$H$2,MATCH($B5,Paramètres!$G$2:$G$6,0)-1,MOD(DY$2+5,28)),"")</f>
        <v>A</v>
      </c>
      <c r="DZ5" s="20" t="str">
        <f ca="1">IF(COUNTIF(fériés,DZ$2)=0,OFFSET(Paramètres!$H$2,MATCH($B5,Paramètres!$G$2:$G$6,0)-1,MOD(DZ$2+5,28)),"")</f>
        <v/>
      </c>
      <c r="EA5" s="20" t="str">
        <f ca="1">IF(COUNTIF(fériés,EA$2)=0,OFFSET(Paramètres!$H$2,MATCH($B5,Paramètres!$G$2:$G$6,0)-1,MOD(EA$2+5,28)),"")</f>
        <v/>
      </c>
      <c r="EB5" s="20">
        <f ca="1">IF(COUNTIF(fériés,EB$2)=0,OFFSET(Paramètres!$H$2,MATCH($B5,Paramètres!$G$2:$G$6,0)-1,MOD(EB$2+5,28)),"")</f>
        <v>0</v>
      </c>
      <c r="EC5" s="20">
        <f ca="1">IF(COUNTIF(fériés,EC$2)=0,OFFSET(Paramètres!$H$2,MATCH($B5,Paramètres!$G$2:$G$6,0)-1,MOD(EC$2+5,28)),"")</f>
        <v>0</v>
      </c>
      <c r="ED5" s="20" t="str">
        <f ca="1">IF(COUNTIF(fériés,ED$2)=0,OFFSET(Paramètres!$H$2,MATCH($B5,Paramètres!$G$2:$G$6,0)-1,MOD(ED$2+5,28)),"")</f>
        <v>M</v>
      </c>
      <c r="EE5" s="20" t="str">
        <f ca="1">IF(COUNTIF(fériés,EE$2)=0,OFFSET(Paramètres!$H$2,MATCH($B5,Paramètres!$G$2:$G$6,0)-1,MOD(EE$2+5,28)),"")</f>
        <v>M</v>
      </c>
      <c r="EF5" s="20" t="str">
        <f ca="1">IF(COUNTIF(fériés,EF$2)=0,OFFSET(Paramètres!$H$2,MATCH($B5,Paramètres!$G$2:$G$6,0)-1,MOD(EF$2+5,28)),"")</f>
        <v>M</v>
      </c>
      <c r="EG5" s="20" t="str">
        <f ca="1">IF(COUNTIF(fériés,EG$2)=0,OFFSET(Paramètres!$H$2,MATCH($B5,Paramètres!$G$2:$G$6,0)-1,MOD(EG$2+5,28)),"")</f>
        <v>M</v>
      </c>
      <c r="EH5" s="20" t="str">
        <f ca="1">IF(COUNTIF(fériés,EH$2)=0,OFFSET(Paramètres!$H$2,MATCH($B5,Paramètres!$G$2:$G$6,0)-1,MOD(EH$2+5,28)),"")</f>
        <v>M</v>
      </c>
      <c r="EI5" s="20">
        <f ca="1">IF(COUNTIF(fériés,EI$2)=0,OFFSET(Paramètres!$H$2,MATCH($B5,Paramètres!$G$2:$G$6,0)-1,MOD(EI$2+5,28)),"")</f>
        <v>0</v>
      </c>
      <c r="EJ5" s="20">
        <f ca="1">IF(COUNTIF(fériés,EJ$2)=0,OFFSET(Paramètres!$H$2,MATCH($B5,Paramètres!$G$2:$G$6,0)-1,MOD(EJ$2+5,28)),"")</f>
        <v>0</v>
      </c>
      <c r="EK5" s="20" t="str">
        <f ca="1">IF(COUNTIF(fériés,EK$2)=0,OFFSET(Paramètres!$H$2,MATCH($B5,Paramètres!$G$2:$G$6,0)-1,MOD(EK$2+5,28)),"")</f>
        <v>A</v>
      </c>
      <c r="EL5" s="20" t="str">
        <f ca="1">IF(COUNTIF(fériés,EL$2)=0,OFFSET(Paramètres!$H$2,MATCH($B5,Paramètres!$G$2:$G$6,0)-1,MOD(EL$2+5,28)),"")</f>
        <v>A</v>
      </c>
      <c r="EM5" s="20" t="str">
        <f ca="1">IF(COUNTIF(fériés,EM$2)=0,OFFSET(Paramètres!$H$2,MATCH($B5,Paramètres!$G$2:$G$6,0)-1,MOD(EM$2+5,28)),"")</f>
        <v>A</v>
      </c>
      <c r="EN5" s="20" t="str">
        <f ca="1">IF(COUNTIF(fériés,EN$2)=0,OFFSET(Paramètres!$H$2,MATCH($B5,Paramètres!$G$2:$G$6,0)-1,MOD(EN$2+5,28)),"")</f>
        <v>A</v>
      </c>
      <c r="EO5" s="20" t="str">
        <f ca="1">IF(COUNTIF(fériés,EO$2)=0,OFFSET(Paramètres!$H$2,MATCH($B5,Paramètres!$G$2:$G$6,0)-1,MOD(EO$2+5,28)),"")</f>
        <v>A</v>
      </c>
      <c r="EP5" s="20">
        <f ca="1">IF(COUNTIF(fériés,EP$2)=0,OFFSET(Paramètres!$H$2,MATCH($B5,Paramètres!$G$2:$G$6,0)-1,MOD(EP$2+5,28)),"")</f>
        <v>0</v>
      </c>
      <c r="EQ5" s="20">
        <f ca="1">IF(COUNTIF(fériés,EQ$2)=0,OFFSET(Paramètres!$H$2,MATCH($B5,Paramètres!$G$2:$G$6,0)-1,MOD(EQ$2+5,28)),"")</f>
        <v>0</v>
      </c>
      <c r="ER5" s="20" t="str">
        <f ca="1">IF(COUNTIF(fériés,ER$2)=0,OFFSET(Paramètres!$H$2,MATCH($B5,Paramètres!$G$2:$G$6,0)-1,MOD(ER$2+5,28)),"")</f>
        <v>M</v>
      </c>
      <c r="ES5" s="20" t="str">
        <f ca="1">IF(COUNTIF(fériés,ES$2)=0,OFFSET(Paramètres!$H$2,MATCH($B5,Paramètres!$G$2:$G$6,0)-1,MOD(ES$2+5,28)),"")</f>
        <v>M</v>
      </c>
      <c r="ET5" s="20" t="str">
        <f ca="1">IF(COUNTIF(fériés,ET$2)=0,OFFSET(Paramètres!$H$2,MATCH($B5,Paramètres!$G$2:$G$6,0)-1,MOD(ET$2+5,28)),"")</f>
        <v>M</v>
      </c>
      <c r="EU5" s="20" t="str">
        <f ca="1">IF(COUNTIF(fériés,EU$2)=0,OFFSET(Paramètres!$H$2,MATCH($B5,Paramètres!$G$2:$G$6,0)-1,MOD(EU$2+5,28)),"")</f>
        <v/>
      </c>
      <c r="EV5" s="20" t="str">
        <f ca="1">IF(COUNTIF(fériés,EV$2)=0,OFFSET(Paramètres!$H$2,MATCH($B5,Paramètres!$G$2:$G$6,0)-1,MOD(EV$2+5,28)),"")</f>
        <v/>
      </c>
      <c r="EW5" s="20">
        <f ca="1">IF(COUNTIF(fériés,EW$2)=0,OFFSET(Paramètres!$H$2,MATCH($B5,Paramètres!$G$2:$G$6,0)-1,MOD(EW$2+5,28)),"")</f>
        <v>0</v>
      </c>
      <c r="EX5" s="20">
        <f ca="1">IF(COUNTIF(fériés,EX$2)=0,OFFSET(Paramètres!$H$2,MATCH($B5,Paramètres!$G$2:$G$6,0)-1,MOD(EX$2+5,28)),"")</f>
        <v>0</v>
      </c>
      <c r="EY5" s="20" t="str">
        <f ca="1">IF(COUNTIF(fériés,EY$2)=0,OFFSET(Paramètres!$H$2,MATCH($B5,Paramètres!$G$2:$G$6,0)-1,MOD(EY$2+5,28)),"")</f>
        <v>A</v>
      </c>
      <c r="EZ5" s="20" t="str">
        <f ca="1">IF(COUNTIF(fériés,EZ$2)=0,OFFSET(Paramètres!$H$2,MATCH($B5,Paramètres!$G$2:$G$6,0)-1,MOD(EZ$2+5,28)),"")</f>
        <v>A</v>
      </c>
      <c r="FA5" s="20" t="str">
        <f ca="1">IF(COUNTIF(fériés,FA$2)=0,OFFSET(Paramètres!$H$2,MATCH($B5,Paramètres!$G$2:$G$6,0)-1,MOD(FA$2+5,28)),"")</f>
        <v>A</v>
      </c>
      <c r="FB5" s="20" t="str">
        <f ca="1">IF(COUNTIF(fériés,FB$2)=0,OFFSET(Paramètres!$H$2,MATCH($B5,Paramètres!$G$2:$G$6,0)-1,MOD(FB$2+5,28)),"")</f>
        <v>A</v>
      </c>
      <c r="FC5" s="20" t="str">
        <f ca="1">IF(COUNTIF(fériés,FC$2)=0,OFFSET(Paramètres!$H$2,MATCH($B5,Paramètres!$G$2:$G$6,0)-1,MOD(FC$2+5,28)),"")</f>
        <v>A</v>
      </c>
      <c r="FD5" s="20">
        <f ca="1">IF(COUNTIF(fériés,FD$2)=0,OFFSET(Paramètres!$H$2,MATCH($B5,Paramètres!$G$2:$G$6,0)-1,MOD(FD$2+5,28)),"")</f>
        <v>0</v>
      </c>
      <c r="FE5" s="20">
        <f ca="1">IF(COUNTIF(fériés,FE$2)=0,OFFSET(Paramètres!$H$2,MATCH($B5,Paramètres!$G$2:$G$6,0)-1,MOD(FE$2+5,28)),"")</f>
        <v>0</v>
      </c>
      <c r="FF5" s="20" t="str">
        <f ca="1">IF(COUNTIF(fériés,FF$2)=0,OFFSET(Paramètres!$H$2,MATCH($B5,Paramètres!$G$2:$G$6,0)-1,MOD(FF$2+5,28)),"")</f>
        <v/>
      </c>
      <c r="FG5" s="20" t="str">
        <f ca="1">IF(COUNTIF(fériés,FG$2)=0,OFFSET(Paramètres!$H$2,MATCH($B5,Paramètres!$G$2:$G$6,0)-1,MOD(FG$2+5,28)),"")</f>
        <v>M</v>
      </c>
      <c r="FH5" s="20" t="str">
        <f ca="1">IF(COUNTIF(fériés,FH$2)=0,OFFSET(Paramètres!$H$2,MATCH($B5,Paramètres!$G$2:$G$6,0)-1,MOD(FH$2+5,28)),"")</f>
        <v>M</v>
      </c>
      <c r="FI5" s="20" t="str">
        <f ca="1">IF(COUNTIF(fériés,FI$2)=0,OFFSET(Paramètres!$H$2,MATCH($B5,Paramètres!$G$2:$G$6,0)-1,MOD(FI$2+5,28)),"")</f>
        <v>M</v>
      </c>
      <c r="FJ5" s="20" t="str">
        <f ca="1">IF(COUNTIF(fériés,FJ$2)=0,OFFSET(Paramètres!$H$2,MATCH($B5,Paramètres!$G$2:$G$6,0)-1,MOD(FJ$2+5,28)),"")</f>
        <v>M</v>
      </c>
      <c r="FK5" s="20">
        <f ca="1">IF(COUNTIF(fériés,FK$2)=0,OFFSET(Paramètres!$H$2,MATCH($B5,Paramètres!$G$2:$G$6,0)-1,MOD(FK$2+5,28)),"")</f>
        <v>0</v>
      </c>
      <c r="FL5" s="20">
        <f ca="1">IF(COUNTIF(fériés,FL$2)=0,OFFSET(Paramètres!$H$2,MATCH($B5,Paramètres!$G$2:$G$6,0)-1,MOD(FL$2+5,28)),"")</f>
        <v>0</v>
      </c>
      <c r="FM5" s="20" t="str">
        <f ca="1">IF(COUNTIF(fériés,FM$2)=0,OFFSET(Paramètres!$H$2,MATCH($B5,Paramètres!$G$2:$G$6,0)-1,MOD(FM$2+5,28)),"")</f>
        <v>A</v>
      </c>
      <c r="FN5" s="20" t="str">
        <f ca="1">IF(COUNTIF(fériés,FN$2)=0,OFFSET(Paramètres!$H$2,MATCH($B5,Paramètres!$G$2:$G$6,0)-1,MOD(FN$2+5,28)),"")</f>
        <v>A</v>
      </c>
      <c r="FO5" s="20" t="str">
        <f ca="1">IF(COUNTIF(fériés,FO$2)=0,OFFSET(Paramètres!$H$2,MATCH($B5,Paramètres!$G$2:$G$6,0)-1,MOD(FO$2+5,28)),"")</f>
        <v>A</v>
      </c>
      <c r="FP5" s="20" t="str">
        <f ca="1">IF(COUNTIF(fériés,FP$2)=0,OFFSET(Paramètres!$H$2,MATCH($B5,Paramètres!$G$2:$G$6,0)-1,MOD(FP$2+5,28)),"")</f>
        <v>A</v>
      </c>
      <c r="FQ5" s="20" t="str">
        <f ca="1">IF(COUNTIF(fériés,FQ$2)=0,OFFSET(Paramètres!$H$2,MATCH($B5,Paramètres!$G$2:$G$6,0)-1,MOD(FQ$2+5,28)),"")</f>
        <v>A</v>
      </c>
      <c r="FR5" s="20">
        <f ca="1">IF(COUNTIF(fériés,FR$2)=0,OFFSET(Paramètres!$H$2,MATCH($B5,Paramètres!$G$2:$G$6,0)-1,MOD(FR$2+5,28)),"")</f>
        <v>0</v>
      </c>
      <c r="FS5" s="20">
        <f ca="1">IF(COUNTIF(fériés,FS$2)=0,OFFSET(Paramètres!$H$2,MATCH($B5,Paramètres!$G$2:$G$6,0)-1,MOD(FS$2+5,28)),"")</f>
        <v>0</v>
      </c>
      <c r="FT5" s="20" t="str">
        <f ca="1">IF(COUNTIF(fériés,FT$2)=0,OFFSET(Paramètres!$H$2,MATCH($B5,Paramètres!$G$2:$G$6,0)-1,MOD(FT$2+5,28)),"")</f>
        <v>M</v>
      </c>
      <c r="FU5" s="20" t="str">
        <f ca="1">IF(COUNTIF(fériés,FU$2)=0,OFFSET(Paramètres!$H$2,MATCH($B5,Paramètres!$G$2:$G$6,0)-1,MOD(FU$2+5,28)),"")</f>
        <v>M</v>
      </c>
      <c r="FV5" s="20" t="str">
        <f ca="1">IF(COUNTIF(fériés,FV$2)=0,OFFSET(Paramètres!$H$2,MATCH($B5,Paramètres!$G$2:$G$6,0)-1,MOD(FV$2+5,28)),"")</f>
        <v>M</v>
      </c>
      <c r="FW5" s="20" t="str">
        <f ca="1">IF(COUNTIF(fériés,FW$2)=0,OFFSET(Paramètres!$H$2,MATCH($B5,Paramètres!$G$2:$G$6,0)-1,MOD(FW$2+5,28)),"")</f>
        <v>M</v>
      </c>
      <c r="FX5" s="20" t="str">
        <f ca="1">IF(COUNTIF(fériés,FX$2)=0,OFFSET(Paramètres!$H$2,MATCH($B5,Paramètres!$G$2:$G$6,0)-1,MOD(FX$2+5,28)),"")</f>
        <v>M</v>
      </c>
      <c r="FY5" s="20">
        <f ca="1">IF(COUNTIF(fériés,FY$2)=0,OFFSET(Paramètres!$H$2,MATCH($B5,Paramètres!$G$2:$G$6,0)-1,MOD(FY$2+5,28)),"")</f>
        <v>0</v>
      </c>
      <c r="FZ5" s="20">
        <f ca="1">IF(COUNTIF(fériés,FZ$2)=0,OFFSET(Paramètres!$H$2,MATCH($B5,Paramètres!$G$2:$G$6,0)-1,MOD(FZ$2+5,28)),"")</f>
        <v>0</v>
      </c>
      <c r="GA5" s="20" t="str">
        <f ca="1">IF(COUNTIF(fériés,GA$2)=0,OFFSET(Paramètres!$H$2,MATCH($B5,Paramètres!$G$2:$G$6,0)-1,MOD(GA$2+5,28)),"")</f>
        <v>A</v>
      </c>
      <c r="GB5" s="20" t="str">
        <f ca="1">IF(COUNTIF(fériés,GB$2)=0,OFFSET(Paramètres!$H$2,MATCH($B5,Paramètres!$G$2:$G$6,0)-1,MOD(GB$2+5,28)),"")</f>
        <v>A</v>
      </c>
      <c r="GC5" s="20" t="str">
        <f ca="1">IF(COUNTIF(fériés,GC$2)=0,OFFSET(Paramètres!$H$2,MATCH($B5,Paramètres!$G$2:$G$6,0)-1,MOD(GC$2+5,28)),"")</f>
        <v>A</v>
      </c>
      <c r="GD5" s="20" t="str">
        <f ca="1">IF(COUNTIF(fériés,GD$2)=0,OFFSET(Paramètres!$H$2,MATCH($B5,Paramètres!$G$2:$G$6,0)-1,MOD(GD$2+5,28)),"")</f>
        <v>A</v>
      </c>
      <c r="GE5" s="20" t="str">
        <f ca="1">IF(COUNTIF(fériés,GE$2)=0,OFFSET(Paramètres!$H$2,MATCH($B5,Paramètres!$G$2:$G$6,0)-1,MOD(GE$2+5,28)),"")</f>
        <v>A</v>
      </c>
      <c r="GF5" s="20">
        <f ca="1">IF(COUNTIF(fériés,GF$2)=0,OFFSET(Paramètres!$H$2,MATCH($B5,Paramètres!$G$2:$G$6,0)-1,MOD(GF$2+5,28)),"")</f>
        <v>0</v>
      </c>
      <c r="GG5" s="20">
        <f ca="1">IF(COUNTIF(fériés,GG$2)=0,OFFSET(Paramètres!$H$2,MATCH($B5,Paramètres!$G$2:$G$6,0)-1,MOD(GG$2+5,28)),"")</f>
        <v>0</v>
      </c>
      <c r="GH5" s="20" t="str">
        <f ca="1">IF(COUNTIF(fériés,GH$2)=0,OFFSET(Paramètres!$H$2,MATCH($B5,Paramètres!$G$2:$G$6,0)-1,MOD(GH$2+5,28)),"")</f>
        <v>M</v>
      </c>
      <c r="GI5" s="20" t="str">
        <f ca="1">IF(COUNTIF(fériés,GI$2)=0,OFFSET(Paramètres!$H$2,MATCH($B5,Paramètres!$G$2:$G$6,0)-1,MOD(GI$2+5,28)),"")</f>
        <v>M</v>
      </c>
      <c r="GJ5" s="20" t="str">
        <f ca="1">IF(COUNTIF(fériés,GJ$2)=0,OFFSET(Paramètres!$H$2,MATCH($B5,Paramètres!$G$2:$G$6,0)-1,MOD(GJ$2+5,28)),"")</f>
        <v>M</v>
      </c>
      <c r="GK5" s="20" t="str">
        <f ca="1">IF(COUNTIF(fériés,GK$2)=0,OFFSET(Paramètres!$H$2,MATCH($B5,Paramètres!$G$2:$G$6,0)-1,MOD(GK$2+5,28)),"")</f>
        <v>M</v>
      </c>
      <c r="GL5" s="20" t="str">
        <f ca="1">IF(COUNTIF(fériés,GL$2)=0,OFFSET(Paramètres!$H$2,MATCH($B5,Paramètres!$G$2:$G$6,0)-1,MOD(GL$2+5,28)),"")</f>
        <v>M</v>
      </c>
      <c r="GM5" s="20">
        <f ca="1">IF(COUNTIF(fériés,GM$2)=0,OFFSET(Paramètres!$H$2,MATCH($B5,Paramètres!$G$2:$G$6,0)-1,MOD(GM$2+5,28)),"")</f>
        <v>0</v>
      </c>
      <c r="GN5" s="20">
        <f ca="1">IF(COUNTIF(fériés,GN$2)=0,OFFSET(Paramètres!$H$2,MATCH($B5,Paramètres!$G$2:$G$6,0)-1,MOD(GN$2+5,28)),"")</f>
        <v>0</v>
      </c>
      <c r="GO5" s="20" t="str">
        <f ca="1">IF(COUNTIF(fériés,GO$2)=0,OFFSET(Paramètres!$H$2,MATCH($B5,Paramètres!$G$2:$G$6,0)-1,MOD(GO$2+5,28)),"")</f>
        <v>A</v>
      </c>
      <c r="GP5" s="20" t="str">
        <f ca="1">IF(COUNTIF(fériés,GP$2)=0,OFFSET(Paramètres!$H$2,MATCH($B5,Paramètres!$G$2:$G$6,0)-1,MOD(GP$2+5,28)),"")</f>
        <v>A</v>
      </c>
      <c r="GQ5" s="20" t="str">
        <f ca="1">IF(COUNTIF(fériés,GQ$2)=0,OFFSET(Paramètres!$H$2,MATCH($B5,Paramètres!$G$2:$G$6,0)-1,MOD(GQ$2+5,28)),"")</f>
        <v>A</v>
      </c>
      <c r="GR5" s="20" t="str">
        <f ca="1">IF(COUNTIF(fériés,GR$2)=0,OFFSET(Paramètres!$H$2,MATCH($B5,Paramètres!$G$2:$G$6,0)-1,MOD(GR$2+5,28)),"")</f>
        <v>A</v>
      </c>
      <c r="GS5" s="20" t="str">
        <f ca="1">IF(COUNTIF(fériés,GS$2)=0,OFFSET(Paramètres!$H$2,MATCH($B5,Paramètres!$G$2:$G$6,0)-1,MOD(GS$2+5,28)),"")</f>
        <v>A</v>
      </c>
      <c r="GT5" s="20">
        <f ca="1">IF(COUNTIF(fériés,GT$2)=0,OFFSET(Paramètres!$H$2,MATCH($B5,Paramètres!$G$2:$G$6,0)-1,MOD(GT$2+5,28)),"")</f>
        <v>0</v>
      </c>
      <c r="GU5" s="20">
        <f ca="1">IF(COUNTIF(fériés,GU$2)=0,OFFSET(Paramètres!$H$2,MATCH($B5,Paramètres!$G$2:$G$6,0)-1,MOD(GU$2+5,28)),"")</f>
        <v>0</v>
      </c>
      <c r="GV5" s="20" t="str">
        <f ca="1">IF(COUNTIF(fériés,GV$2)=0,OFFSET(Paramètres!$H$2,MATCH($B5,Paramètres!$G$2:$G$6,0)-1,MOD(GV$2+5,28)),"")</f>
        <v/>
      </c>
      <c r="GW5" s="20" t="str">
        <f ca="1">IF(COUNTIF(fériés,GW$2)=0,OFFSET(Paramètres!$H$2,MATCH($B5,Paramètres!$G$2:$G$6,0)-1,MOD(GW$2+5,28)),"")</f>
        <v>M</v>
      </c>
      <c r="GX5" s="20" t="str">
        <f ca="1">IF(COUNTIF(fériés,GX$2)=0,OFFSET(Paramètres!$H$2,MATCH($B5,Paramètres!$G$2:$G$6,0)-1,MOD(GX$2+5,28)),"")</f>
        <v>M</v>
      </c>
      <c r="GY5" s="20" t="str">
        <f ca="1">IF(COUNTIF(fériés,GY$2)=0,OFFSET(Paramètres!$H$2,MATCH($B5,Paramètres!$G$2:$G$6,0)-1,MOD(GY$2+5,28)),"")</f>
        <v>M</v>
      </c>
      <c r="GZ5" s="20" t="str">
        <f ca="1">IF(COUNTIF(fériés,GZ$2)=0,OFFSET(Paramètres!$H$2,MATCH($B5,Paramètres!$G$2:$G$6,0)-1,MOD(GZ$2+5,28)),"")</f>
        <v>M</v>
      </c>
      <c r="HA5" s="20">
        <f ca="1">IF(COUNTIF(fériés,HA$2)=0,OFFSET(Paramètres!$H$2,MATCH($B5,Paramètres!$G$2:$G$6,0)-1,MOD(HA$2+5,28)),"")</f>
        <v>0</v>
      </c>
      <c r="HB5" s="20">
        <f ca="1">IF(COUNTIF(fériés,HB$2)=0,OFFSET(Paramètres!$H$2,MATCH($B5,Paramètres!$G$2:$G$6,0)-1,MOD(HB$2+5,28)),"")</f>
        <v>0</v>
      </c>
      <c r="HC5" s="20" t="str">
        <f ca="1">IF(COUNTIF(fériés,HC$2)=0,OFFSET(Paramètres!$H$2,MATCH($B5,Paramètres!$G$2:$G$6,0)-1,MOD(HC$2+5,28)),"")</f>
        <v>A</v>
      </c>
      <c r="HD5" s="20" t="str">
        <f ca="1">IF(COUNTIF(fériés,HD$2)=0,OFFSET(Paramètres!$H$2,MATCH($B5,Paramètres!$G$2:$G$6,0)-1,MOD(HD$2+5,28)),"")</f>
        <v>A</v>
      </c>
      <c r="HE5" s="20" t="str">
        <f ca="1">IF(COUNTIF(fériés,HE$2)=0,OFFSET(Paramètres!$H$2,MATCH($B5,Paramètres!$G$2:$G$6,0)-1,MOD(HE$2+5,28)),"")</f>
        <v>A</v>
      </c>
      <c r="HF5" s="20" t="str">
        <f ca="1">IF(COUNTIF(fériés,HF$2)=0,OFFSET(Paramètres!$H$2,MATCH($B5,Paramètres!$G$2:$G$6,0)-1,MOD(HF$2+5,28)),"")</f>
        <v>A</v>
      </c>
      <c r="HG5" s="20" t="str">
        <f ca="1">IF(COUNTIF(fériés,HG$2)=0,OFFSET(Paramètres!$H$2,MATCH($B5,Paramètres!$G$2:$G$6,0)-1,MOD(HG$2+5,28)),"")</f>
        <v>A</v>
      </c>
      <c r="HH5" s="20">
        <f ca="1">IF(COUNTIF(fériés,HH$2)=0,OFFSET(Paramètres!$H$2,MATCH($B5,Paramètres!$G$2:$G$6,0)-1,MOD(HH$2+5,28)),"")</f>
        <v>0</v>
      </c>
      <c r="HI5" s="20">
        <f ca="1">IF(COUNTIF(fériés,HI$2)=0,OFFSET(Paramètres!$H$2,MATCH($B5,Paramètres!$G$2:$G$6,0)-1,MOD(HI$2+5,28)),"")</f>
        <v>0</v>
      </c>
      <c r="HJ5" s="20" t="str">
        <f ca="1">IF(COUNTIF(fériés,HJ$2)=0,OFFSET(Paramètres!$H$2,MATCH($B5,Paramètres!$G$2:$G$6,0)-1,MOD(HJ$2+5,28)),"")</f>
        <v>M</v>
      </c>
      <c r="HK5" s="20" t="str">
        <f ca="1">IF(COUNTIF(fériés,HK$2)=0,OFFSET(Paramètres!$H$2,MATCH($B5,Paramètres!$G$2:$G$6,0)-1,MOD(HK$2+5,28)),"")</f>
        <v>M</v>
      </c>
      <c r="HL5" s="20" t="str">
        <f ca="1">IF(COUNTIF(fériés,HL$2)=0,OFFSET(Paramètres!$H$2,MATCH($B5,Paramètres!$G$2:$G$6,0)-1,MOD(HL$2+5,28)),"")</f>
        <v>M</v>
      </c>
      <c r="HM5" s="20" t="str">
        <f ca="1">IF(COUNTIF(fériés,HM$2)=0,OFFSET(Paramètres!$H$2,MATCH($B5,Paramètres!$G$2:$G$6,0)-1,MOD(HM$2+5,28)),"")</f>
        <v>M</v>
      </c>
      <c r="HN5" s="20" t="str">
        <f ca="1">IF(COUNTIF(fériés,HN$2)=0,OFFSET(Paramètres!$H$2,MATCH($B5,Paramètres!$G$2:$G$6,0)-1,MOD(HN$2+5,28)),"")</f>
        <v>M</v>
      </c>
      <c r="HO5" s="20">
        <f ca="1">IF(COUNTIF(fériés,HO$2)=0,OFFSET(Paramètres!$H$2,MATCH($B5,Paramètres!$G$2:$G$6,0)-1,MOD(HO$2+5,28)),"")</f>
        <v>0</v>
      </c>
      <c r="HP5" s="20">
        <f ca="1">IF(COUNTIF(fériés,HP$2)=0,OFFSET(Paramètres!$H$2,MATCH($B5,Paramètres!$G$2:$G$6,0)-1,MOD(HP$2+5,28)),"")</f>
        <v>0</v>
      </c>
      <c r="HQ5" s="20" t="str">
        <f ca="1">IF(COUNTIF(fériés,HQ$2)=0,OFFSET(Paramètres!$H$2,MATCH($B5,Paramètres!$G$2:$G$6,0)-1,MOD(HQ$2+5,28)),"")</f>
        <v>A</v>
      </c>
      <c r="HR5" s="20" t="str">
        <f ca="1">IF(COUNTIF(fériés,HR$2)=0,OFFSET(Paramètres!$H$2,MATCH($B5,Paramètres!$G$2:$G$6,0)-1,MOD(HR$2+5,28)),"")</f>
        <v>A</v>
      </c>
      <c r="HS5" s="20" t="str">
        <f ca="1">IF(COUNTIF(fériés,HS$2)=0,OFFSET(Paramètres!$H$2,MATCH($B5,Paramètres!$G$2:$G$6,0)-1,MOD(HS$2+5,28)),"")</f>
        <v>A</v>
      </c>
      <c r="HT5" s="20" t="str">
        <f ca="1">IF(COUNTIF(fériés,HT$2)=0,OFFSET(Paramètres!$H$2,MATCH($B5,Paramètres!$G$2:$G$6,0)-1,MOD(HT$2+5,28)),"")</f>
        <v>A</v>
      </c>
      <c r="HU5" s="20" t="str">
        <f ca="1">IF(COUNTIF(fériés,HU$2)=0,OFFSET(Paramètres!$H$2,MATCH($B5,Paramètres!$G$2:$G$6,0)-1,MOD(HU$2+5,28)),"")</f>
        <v/>
      </c>
      <c r="HV5" s="20">
        <f ca="1">IF(COUNTIF(fériés,HV$2)=0,OFFSET(Paramètres!$H$2,MATCH($B5,Paramètres!$G$2:$G$6,0)-1,MOD(HV$2+5,28)),"")</f>
        <v>0</v>
      </c>
      <c r="HW5" s="20">
        <f ca="1">IF(COUNTIF(fériés,HW$2)=0,OFFSET(Paramètres!$H$2,MATCH($B5,Paramètres!$G$2:$G$6,0)-1,MOD(HW$2+5,28)),"")</f>
        <v>0</v>
      </c>
      <c r="HX5" s="20" t="str">
        <f ca="1">IF(COUNTIF(fériés,HX$2)=0,OFFSET(Paramètres!$H$2,MATCH($B5,Paramètres!$G$2:$G$6,0)-1,MOD(HX$2+5,28)),"")</f>
        <v>M</v>
      </c>
      <c r="HY5" s="20" t="str">
        <f ca="1">IF(COUNTIF(fériés,HY$2)=0,OFFSET(Paramètres!$H$2,MATCH($B5,Paramètres!$G$2:$G$6,0)-1,MOD(HY$2+5,28)),"")</f>
        <v>M</v>
      </c>
      <c r="HZ5" s="20" t="str">
        <f ca="1">IF(COUNTIF(fériés,HZ$2)=0,OFFSET(Paramètres!$H$2,MATCH($B5,Paramètres!$G$2:$G$6,0)-1,MOD(HZ$2+5,28)),"")</f>
        <v>M</v>
      </c>
      <c r="IA5" s="20" t="str">
        <f ca="1">IF(COUNTIF(fériés,IA$2)=0,OFFSET(Paramètres!$H$2,MATCH($B5,Paramètres!$G$2:$G$6,0)-1,MOD(IA$2+5,28)),"")</f>
        <v>M</v>
      </c>
      <c r="IB5" s="20" t="str">
        <f ca="1">IF(COUNTIF(fériés,IB$2)=0,OFFSET(Paramètres!$H$2,MATCH($B5,Paramètres!$G$2:$G$6,0)-1,MOD(IB$2+5,28)),"")</f>
        <v>M</v>
      </c>
      <c r="IC5" s="20">
        <f ca="1">IF(COUNTIF(fériés,IC$2)=0,OFFSET(Paramètres!$H$2,MATCH($B5,Paramètres!$G$2:$G$6,0)-1,MOD(IC$2+5,28)),"")</f>
        <v>0</v>
      </c>
      <c r="ID5" s="20">
        <f ca="1">IF(COUNTIF(fériés,ID$2)=0,OFFSET(Paramètres!$H$2,MATCH($B5,Paramètres!$G$2:$G$6,0)-1,MOD(ID$2+5,28)),"")</f>
        <v>0</v>
      </c>
      <c r="IE5" s="20" t="str">
        <f ca="1">IF(COUNTIF(fériés,IE$2)=0,OFFSET(Paramètres!$H$2,MATCH($B5,Paramètres!$G$2:$G$6,0)-1,MOD(IE$2+5,28)),"")</f>
        <v>A</v>
      </c>
      <c r="IF5" s="20" t="str">
        <f ca="1">IF(COUNTIF(fériés,IF$2)=0,OFFSET(Paramètres!$H$2,MATCH($B5,Paramètres!$G$2:$G$6,0)-1,MOD(IF$2+5,28)),"")</f>
        <v>A</v>
      </c>
      <c r="IG5" s="20" t="str">
        <f ca="1">IF(COUNTIF(fériés,IG$2)=0,OFFSET(Paramètres!$H$2,MATCH($B5,Paramètres!$G$2:$G$6,0)-1,MOD(IG$2+5,28)),"")</f>
        <v>A</v>
      </c>
      <c r="IH5" s="20" t="str">
        <f ca="1">IF(COUNTIF(fériés,IH$2)=0,OFFSET(Paramètres!$H$2,MATCH($B5,Paramètres!$G$2:$G$6,0)-1,MOD(IH$2+5,28)),"")</f>
        <v>A</v>
      </c>
      <c r="II5" s="20" t="str">
        <f ca="1">IF(COUNTIF(fériés,II$2)=0,OFFSET(Paramètres!$H$2,MATCH($B5,Paramètres!$G$2:$G$6,0)-1,MOD(II$2+5,28)),"")</f>
        <v>A</v>
      </c>
      <c r="IJ5" s="20">
        <f ca="1">IF(COUNTIF(fériés,IJ$2)=0,OFFSET(Paramètres!$H$2,MATCH($B5,Paramètres!$G$2:$G$6,0)-1,MOD(IJ$2+5,28)),"")</f>
        <v>0</v>
      </c>
      <c r="IK5" s="20">
        <f ca="1">IF(COUNTIF(fériés,IK$2)=0,OFFSET(Paramètres!$H$2,MATCH($B5,Paramètres!$G$2:$G$6,0)-1,MOD(IK$2+5,28)),"")</f>
        <v>0</v>
      </c>
      <c r="IL5" s="20" t="str">
        <f ca="1">IF(COUNTIF(fériés,IL$2)=0,OFFSET(Paramètres!$H$2,MATCH($B5,Paramètres!$G$2:$G$6,0)-1,MOD(IL$2+5,28)),"")</f>
        <v>M</v>
      </c>
      <c r="IM5" s="20" t="str">
        <f ca="1">IF(COUNTIF(fériés,IM$2)=0,OFFSET(Paramètres!$H$2,MATCH($B5,Paramètres!$G$2:$G$6,0)-1,MOD(IM$2+5,28)),"")</f>
        <v>M</v>
      </c>
      <c r="IN5" s="20" t="str">
        <f ca="1">IF(COUNTIF(fériés,IN$2)=0,OFFSET(Paramètres!$H$2,MATCH($B5,Paramètres!$G$2:$G$6,0)-1,MOD(IN$2+5,28)),"")</f>
        <v>M</v>
      </c>
      <c r="IO5" s="20" t="str">
        <f ca="1">IF(COUNTIF(fériés,IO$2)=0,OFFSET(Paramètres!$H$2,MATCH($B5,Paramètres!$G$2:$G$6,0)-1,MOD(IO$2+5,28)),"")</f>
        <v>M</v>
      </c>
      <c r="IP5" s="20" t="str">
        <f ca="1">IF(COUNTIF(fériés,IP$2)=0,OFFSET(Paramètres!$H$2,MATCH($B5,Paramètres!$G$2:$G$6,0)-1,MOD(IP$2+5,28)),"")</f>
        <v>M</v>
      </c>
      <c r="IQ5" s="20">
        <f ca="1">IF(COUNTIF(fériés,IQ$2)=0,OFFSET(Paramètres!$H$2,MATCH($B5,Paramètres!$G$2:$G$6,0)-1,MOD(IQ$2+5,28)),"")</f>
        <v>0</v>
      </c>
      <c r="IR5" s="20">
        <f ca="1">IF(COUNTIF(fériés,IR$2)=0,OFFSET(Paramètres!$H$2,MATCH($B5,Paramètres!$G$2:$G$6,0)-1,MOD(IR$2+5,28)),"")</f>
        <v>0</v>
      </c>
      <c r="IS5" s="20" t="str">
        <f ca="1">IF(COUNTIF(fériés,IS$2)=0,OFFSET(Paramètres!$H$2,MATCH($B5,Paramètres!$G$2:$G$6,0)-1,MOD(IS$2+5,28)),"")</f>
        <v>A</v>
      </c>
      <c r="IT5" s="20" t="str">
        <f ca="1">IF(COUNTIF(fériés,IT$2)=0,OFFSET(Paramètres!$H$2,MATCH($B5,Paramètres!$G$2:$G$6,0)-1,MOD(IT$2+5,28)),"")</f>
        <v>A</v>
      </c>
      <c r="IU5" s="20" t="str">
        <f ca="1">IF(COUNTIF(fériés,IU$2)=0,OFFSET(Paramètres!$H$2,MATCH($B5,Paramètres!$G$2:$G$6,0)-1,MOD(IU$2+5,28)),"")</f>
        <v>A</v>
      </c>
      <c r="IV5" s="20" t="str">
        <f ca="1">IF(COUNTIF(fériés,IV$2)=0,OFFSET(Paramètres!$H$2,MATCH($B5,Paramètres!$G$2:$G$6,0)-1,MOD(IV$2+5,28)),"")</f>
        <v>A</v>
      </c>
      <c r="IW5" s="20" t="str">
        <f ca="1">IF(COUNTIF(fériés,IW$2)=0,OFFSET(Paramètres!$H$2,MATCH($B5,Paramètres!$G$2:$G$6,0)-1,MOD(IW$2+5,28)),"")</f>
        <v>A</v>
      </c>
      <c r="IX5" s="20">
        <f ca="1">IF(COUNTIF(fériés,IX$2)=0,OFFSET(Paramètres!$H$2,MATCH($B5,Paramètres!$G$2:$G$6,0)-1,MOD(IX$2+5,28)),"")</f>
        <v>0</v>
      </c>
      <c r="IY5" s="20">
        <f ca="1">IF(COUNTIF(fériés,IY$2)=0,OFFSET(Paramètres!$H$2,MATCH($B5,Paramètres!$G$2:$G$6,0)-1,MOD(IY$2+5,28)),"")</f>
        <v>0</v>
      </c>
      <c r="IZ5" s="20" t="str">
        <f ca="1">IF(COUNTIF(fériés,IZ$2)=0,OFFSET(Paramètres!$H$2,MATCH($B5,Paramètres!$G$2:$G$6,0)-1,MOD(IZ$2+5,28)),"")</f>
        <v>M</v>
      </c>
      <c r="JA5" s="20" t="str">
        <f ca="1">IF(COUNTIF(fériés,JA$2)=0,OFFSET(Paramètres!$H$2,MATCH($B5,Paramètres!$G$2:$G$6,0)-1,MOD(JA$2+5,28)),"")</f>
        <v>M</v>
      </c>
      <c r="JB5" s="20" t="str">
        <f ca="1">IF(COUNTIF(fériés,JB$2)=0,OFFSET(Paramètres!$H$2,MATCH($B5,Paramètres!$G$2:$G$6,0)-1,MOD(JB$2+5,28)),"")</f>
        <v>M</v>
      </c>
      <c r="JC5" s="20" t="str">
        <f ca="1">IF(COUNTIF(fériés,JC$2)=0,OFFSET(Paramètres!$H$2,MATCH($B5,Paramètres!$G$2:$G$6,0)-1,MOD(JC$2+5,28)),"")</f>
        <v>M</v>
      </c>
      <c r="JD5" s="20" t="str">
        <f ca="1">IF(COUNTIF(fériés,JD$2)=0,OFFSET(Paramètres!$H$2,MATCH($B5,Paramètres!$G$2:$G$6,0)-1,MOD(JD$2+5,28)),"")</f>
        <v>M</v>
      </c>
      <c r="JE5" s="20">
        <f ca="1">IF(COUNTIF(fériés,JE$2)=0,OFFSET(Paramètres!$H$2,MATCH($B5,Paramètres!$G$2:$G$6,0)-1,MOD(JE$2+5,28)),"")</f>
        <v>0</v>
      </c>
      <c r="JF5" s="20">
        <f ca="1">IF(COUNTIF(fériés,JF$2)=0,OFFSET(Paramètres!$H$2,MATCH($B5,Paramètres!$G$2:$G$6,0)-1,MOD(JF$2+5,28)),"")</f>
        <v>0</v>
      </c>
      <c r="JG5" s="20" t="str">
        <f ca="1">IF(COUNTIF(fériés,JG$2)=0,OFFSET(Paramètres!$H$2,MATCH($B5,Paramètres!$G$2:$G$6,0)-1,MOD(JG$2+5,28)),"")</f>
        <v>A</v>
      </c>
      <c r="JH5" s="20" t="str">
        <f ca="1">IF(COUNTIF(fériés,JH$2)=0,OFFSET(Paramètres!$H$2,MATCH($B5,Paramètres!$G$2:$G$6,0)-1,MOD(JH$2+5,28)),"")</f>
        <v>A</v>
      </c>
      <c r="JI5" s="20" t="str">
        <f ca="1">IF(COUNTIF(fériés,JI$2)=0,OFFSET(Paramètres!$H$2,MATCH($B5,Paramètres!$G$2:$G$6,0)-1,MOD(JI$2+5,28)),"")</f>
        <v>A</v>
      </c>
      <c r="JJ5" s="20" t="str">
        <f ca="1">IF(COUNTIF(fériés,JJ$2)=0,OFFSET(Paramètres!$H$2,MATCH($B5,Paramètres!$G$2:$G$6,0)-1,MOD(JJ$2+5,28)),"")</f>
        <v>A</v>
      </c>
      <c r="JK5" s="20" t="str">
        <f ca="1">IF(COUNTIF(fériés,JK$2)=0,OFFSET(Paramètres!$H$2,MATCH($B5,Paramètres!$G$2:$G$6,0)-1,MOD(JK$2+5,28)),"")</f>
        <v>A</v>
      </c>
      <c r="JL5" s="20">
        <f ca="1">IF(COUNTIF(fériés,JL$2)=0,OFFSET(Paramètres!$H$2,MATCH($B5,Paramètres!$G$2:$G$6,0)-1,MOD(JL$2+5,28)),"")</f>
        <v>0</v>
      </c>
      <c r="JM5" s="20">
        <f ca="1">IF(COUNTIF(fériés,JM$2)=0,OFFSET(Paramètres!$H$2,MATCH($B5,Paramètres!$G$2:$G$6,0)-1,MOD(JM$2+5,28)),"")</f>
        <v>0</v>
      </c>
      <c r="JN5" s="20" t="str">
        <f ca="1">IF(COUNTIF(fériés,JN$2)=0,OFFSET(Paramètres!$H$2,MATCH($B5,Paramètres!$G$2:$G$6,0)-1,MOD(JN$2+5,28)),"")</f>
        <v>M</v>
      </c>
      <c r="JO5" s="20" t="str">
        <f ca="1">IF(COUNTIF(fériés,JO$2)=0,OFFSET(Paramètres!$H$2,MATCH($B5,Paramètres!$G$2:$G$6,0)-1,MOD(JO$2+5,28)),"")</f>
        <v>M</v>
      </c>
      <c r="JP5" s="20" t="str">
        <f ca="1">IF(COUNTIF(fériés,JP$2)=0,OFFSET(Paramètres!$H$2,MATCH($B5,Paramètres!$G$2:$G$6,0)-1,MOD(JP$2+5,28)),"")</f>
        <v>M</v>
      </c>
      <c r="JQ5" s="20" t="str">
        <f ca="1">IF(COUNTIF(fériés,JQ$2)=0,OFFSET(Paramètres!$H$2,MATCH($B5,Paramètres!$G$2:$G$6,0)-1,MOD(JQ$2+5,28)),"")</f>
        <v>M</v>
      </c>
      <c r="JR5" s="20" t="str">
        <f ca="1">IF(COUNTIF(fériés,JR$2)=0,OFFSET(Paramètres!$H$2,MATCH($B5,Paramètres!$G$2:$G$6,0)-1,MOD(JR$2+5,28)),"")</f>
        <v>M</v>
      </c>
      <c r="JS5" s="20">
        <f ca="1">IF(COUNTIF(fériés,JS$2)=0,OFFSET(Paramètres!$H$2,MATCH($B5,Paramètres!$G$2:$G$6,0)-1,MOD(JS$2+5,28)),"")</f>
        <v>0</v>
      </c>
      <c r="JT5" s="20">
        <f ca="1">IF(COUNTIF(fériés,JT$2)=0,OFFSET(Paramètres!$H$2,MATCH($B5,Paramètres!$G$2:$G$6,0)-1,MOD(JT$2+5,28)),"")</f>
        <v>0</v>
      </c>
      <c r="JU5" s="20" t="str">
        <f ca="1">IF(COUNTIF(fériés,JU$2)=0,OFFSET(Paramètres!$H$2,MATCH($B5,Paramètres!$G$2:$G$6,0)-1,MOD(JU$2+5,28)),"")</f>
        <v>A</v>
      </c>
      <c r="JV5" s="20" t="str">
        <f ca="1">IF(COUNTIF(fériés,JV$2)=0,OFFSET(Paramètres!$H$2,MATCH($B5,Paramètres!$G$2:$G$6,0)-1,MOD(JV$2+5,28)),"")</f>
        <v>A</v>
      </c>
      <c r="JW5" s="20" t="str">
        <f ca="1">IF(COUNTIF(fériés,JW$2)=0,OFFSET(Paramètres!$H$2,MATCH($B5,Paramètres!$G$2:$G$6,0)-1,MOD(JW$2+5,28)),"")</f>
        <v>A</v>
      </c>
      <c r="JX5" s="20" t="str">
        <f ca="1">IF(COUNTIF(fériés,JX$2)=0,OFFSET(Paramètres!$H$2,MATCH($B5,Paramètres!$G$2:$G$6,0)-1,MOD(JX$2+5,28)),"")</f>
        <v>A</v>
      </c>
      <c r="JY5" s="20" t="str">
        <f ca="1">IF(COUNTIF(fériés,JY$2)=0,OFFSET(Paramètres!$H$2,MATCH($B5,Paramètres!$G$2:$G$6,0)-1,MOD(JY$2+5,28)),"")</f>
        <v>A</v>
      </c>
      <c r="JZ5" s="20">
        <f ca="1">IF(COUNTIF(fériés,JZ$2)=0,OFFSET(Paramètres!$H$2,MATCH($B5,Paramètres!$G$2:$G$6,0)-1,MOD(JZ$2+5,28)),"")</f>
        <v>0</v>
      </c>
      <c r="KA5" s="20">
        <f ca="1">IF(COUNTIF(fériés,KA$2)=0,OFFSET(Paramètres!$H$2,MATCH($B5,Paramètres!$G$2:$G$6,0)-1,MOD(KA$2+5,28)),"")</f>
        <v>0</v>
      </c>
      <c r="KB5" s="20" t="str">
        <f ca="1">IF(COUNTIF(fériés,KB$2)=0,OFFSET(Paramètres!$H$2,MATCH($B5,Paramètres!$G$2:$G$6,0)-1,MOD(KB$2+5,28)),"")</f>
        <v>M</v>
      </c>
      <c r="KC5" s="20" t="str">
        <f ca="1">IF(COUNTIF(fériés,KC$2)=0,OFFSET(Paramètres!$H$2,MATCH($B5,Paramètres!$G$2:$G$6,0)-1,MOD(KC$2+5,28)),"")</f>
        <v>M</v>
      </c>
      <c r="KD5" s="20" t="str">
        <f ca="1">IF(COUNTIF(fériés,KD$2)=0,OFFSET(Paramètres!$H$2,MATCH($B5,Paramètres!$G$2:$G$6,0)-1,MOD(KD$2+5,28)),"")</f>
        <v>M</v>
      </c>
      <c r="KE5" s="20" t="str">
        <f ca="1">IF(COUNTIF(fériés,KE$2)=0,OFFSET(Paramètres!$H$2,MATCH($B5,Paramètres!$G$2:$G$6,0)-1,MOD(KE$2+5,28)),"")</f>
        <v>M</v>
      </c>
      <c r="KF5" s="20" t="str">
        <f ca="1">IF(COUNTIF(fériés,KF$2)=0,OFFSET(Paramètres!$H$2,MATCH($B5,Paramètres!$G$2:$G$6,0)-1,MOD(KF$2+5,28)),"")</f>
        <v>M</v>
      </c>
      <c r="KG5" s="20">
        <f ca="1">IF(COUNTIF(fériés,KG$2)=0,OFFSET(Paramètres!$H$2,MATCH($B5,Paramètres!$G$2:$G$6,0)-1,MOD(KG$2+5,28)),"")</f>
        <v>0</v>
      </c>
      <c r="KH5" s="20">
        <f ca="1">IF(COUNTIF(fériés,KH$2)=0,OFFSET(Paramètres!$H$2,MATCH($B5,Paramètres!$G$2:$G$6,0)-1,MOD(KH$2+5,28)),"")</f>
        <v>0</v>
      </c>
      <c r="KI5" s="20" t="str">
        <f ca="1">IF(COUNTIF(fériés,KI$2)=0,OFFSET(Paramètres!$H$2,MATCH($B5,Paramètres!$G$2:$G$6,0)-1,MOD(KI$2+5,28)),"")</f>
        <v>A</v>
      </c>
      <c r="KJ5" s="20" t="str">
        <f ca="1">IF(COUNTIF(fériés,KJ$2)=0,OFFSET(Paramètres!$H$2,MATCH($B5,Paramètres!$G$2:$G$6,0)-1,MOD(KJ$2+5,28)),"")</f>
        <v>A</v>
      </c>
      <c r="KK5" s="20" t="str">
        <f ca="1">IF(COUNTIF(fériés,KK$2)=0,OFFSET(Paramètres!$H$2,MATCH($B5,Paramètres!$G$2:$G$6,0)-1,MOD(KK$2+5,28)),"")</f>
        <v>A</v>
      </c>
      <c r="KL5" s="20" t="str">
        <f ca="1">IF(COUNTIF(fériés,KL$2)=0,OFFSET(Paramètres!$H$2,MATCH($B5,Paramètres!$G$2:$G$6,0)-1,MOD(KL$2+5,28)),"")</f>
        <v>A</v>
      </c>
      <c r="KM5" s="20" t="str">
        <f ca="1">IF(COUNTIF(fériés,KM$2)=0,OFFSET(Paramètres!$H$2,MATCH($B5,Paramètres!$G$2:$G$6,0)-1,MOD(KM$2+5,28)),"")</f>
        <v>A</v>
      </c>
      <c r="KN5" s="20">
        <f ca="1">IF(COUNTIF(fériés,KN$2)=0,OFFSET(Paramètres!$H$2,MATCH($B5,Paramètres!$G$2:$G$6,0)-1,MOD(KN$2+5,28)),"")</f>
        <v>0</v>
      </c>
      <c r="KO5" s="20">
        <f ca="1">IF(COUNTIF(fériés,KO$2)=0,OFFSET(Paramètres!$H$2,MATCH($B5,Paramètres!$G$2:$G$6,0)-1,MOD(KO$2+5,28)),"")</f>
        <v>0</v>
      </c>
      <c r="KP5" s="20" t="str">
        <f ca="1">IF(COUNTIF(fériés,KP$2)=0,OFFSET(Paramètres!$H$2,MATCH($B5,Paramètres!$G$2:$G$6,0)-1,MOD(KP$2+5,28)),"")</f>
        <v>M</v>
      </c>
      <c r="KQ5" s="20" t="str">
        <f ca="1">IF(COUNTIF(fériés,KQ$2)=0,OFFSET(Paramètres!$H$2,MATCH($B5,Paramètres!$G$2:$G$6,0)-1,MOD(KQ$2+5,28)),"")</f>
        <v>M</v>
      </c>
      <c r="KR5" s="20" t="str">
        <f ca="1">IF(COUNTIF(fériés,KR$2)=0,OFFSET(Paramètres!$H$2,MATCH($B5,Paramètres!$G$2:$G$6,0)-1,MOD(KR$2+5,28)),"")</f>
        <v>M</v>
      </c>
      <c r="KS5" s="20" t="str">
        <f ca="1">IF(COUNTIF(fériés,KS$2)=0,OFFSET(Paramètres!$H$2,MATCH($B5,Paramètres!$G$2:$G$6,0)-1,MOD(KS$2+5,28)),"")</f>
        <v>M</v>
      </c>
      <c r="KT5" s="20" t="str">
        <f ca="1">IF(COUNTIF(fériés,KT$2)=0,OFFSET(Paramètres!$H$2,MATCH($B5,Paramètres!$G$2:$G$6,0)-1,MOD(KT$2+5,28)),"")</f>
        <v>M</v>
      </c>
      <c r="KU5" s="20">
        <f ca="1">IF(COUNTIF(fériés,KU$2)=0,OFFSET(Paramètres!$H$2,MATCH($B5,Paramètres!$G$2:$G$6,0)-1,MOD(KU$2+5,28)),"")</f>
        <v>0</v>
      </c>
      <c r="KV5" s="20">
        <f ca="1">IF(COUNTIF(fériés,KV$2)=0,OFFSET(Paramètres!$H$2,MATCH($B5,Paramètres!$G$2:$G$6,0)-1,MOD(KV$2+5,28)),"")</f>
        <v>0</v>
      </c>
      <c r="KW5" s="20" t="str">
        <f ca="1">IF(COUNTIF(fériés,KW$2)=0,OFFSET(Paramètres!$H$2,MATCH($B5,Paramètres!$G$2:$G$6,0)-1,MOD(KW$2+5,28)),"")</f>
        <v>A</v>
      </c>
      <c r="KX5" s="20" t="str">
        <f ca="1">IF(COUNTIF(fériés,KX$2)=0,OFFSET(Paramètres!$H$2,MATCH($B5,Paramètres!$G$2:$G$6,0)-1,MOD(KX$2+5,28)),"")</f>
        <v>A</v>
      </c>
      <c r="KY5" s="20" t="str">
        <f ca="1">IF(COUNTIF(fériés,KY$2)=0,OFFSET(Paramètres!$H$2,MATCH($B5,Paramètres!$G$2:$G$6,0)-1,MOD(KY$2+5,28)),"")</f>
        <v>A</v>
      </c>
      <c r="KZ5" s="20" t="str">
        <f ca="1">IF(COUNTIF(fériés,KZ$2)=0,OFFSET(Paramètres!$H$2,MATCH($B5,Paramètres!$G$2:$G$6,0)-1,MOD(KZ$2+5,28)),"")</f>
        <v>A</v>
      </c>
      <c r="LA5" s="20" t="str">
        <f ca="1">IF(COUNTIF(fériés,LA$2)=0,OFFSET(Paramètres!$H$2,MATCH($B5,Paramètres!$G$2:$G$6,0)-1,MOD(LA$2+5,28)),"")</f>
        <v>A</v>
      </c>
      <c r="LB5" s="20">
        <f ca="1">IF(COUNTIF(fériés,LB$2)=0,OFFSET(Paramètres!$H$2,MATCH($B5,Paramètres!$G$2:$G$6,0)-1,MOD(LB$2+5,28)),"")</f>
        <v>0</v>
      </c>
      <c r="LC5" s="20">
        <f ca="1">IF(COUNTIF(fériés,LC$2)=0,OFFSET(Paramètres!$H$2,MATCH($B5,Paramètres!$G$2:$G$6,0)-1,MOD(LC$2+5,28)),"")</f>
        <v>0</v>
      </c>
      <c r="LD5" s="20" t="str">
        <f ca="1">IF(COUNTIF(fériés,LD$2)=0,OFFSET(Paramètres!$H$2,MATCH($B5,Paramètres!$G$2:$G$6,0)-1,MOD(LD$2+5,28)),"")</f>
        <v/>
      </c>
      <c r="LE5" s="20" t="str">
        <f ca="1">IF(COUNTIF(fériés,LE$2)=0,OFFSET(Paramètres!$H$2,MATCH($B5,Paramètres!$G$2:$G$6,0)-1,MOD(LE$2+5,28)),"")</f>
        <v/>
      </c>
      <c r="LF5" s="20" t="str">
        <f ca="1">IF(COUNTIF(fériés,LF$2)=0,OFFSET(Paramètres!$H$2,MATCH($B5,Paramètres!$G$2:$G$6,0)-1,MOD(LF$2+5,28)),"")</f>
        <v>M</v>
      </c>
      <c r="LG5" s="20" t="str">
        <f ca="1">IF(COUNTIF(fériés,LG$2)=0,OFFSET(Paramètres!$H$2,MATCH($B5,Paramètres!$G$2:$G$6,0)-1,MOD(LG$2+5,28)),"")</f>
        <v>M</v>
      </c>
      <c r="LH5" s="20" t="str">
        <f ca="1">IF(COUNTIF(fériés,LH$2)=0,OFFSET(Paramètres!$H$2,MATCH($B5,Paramètres!$G$2:$G$6,0)-1,MOD(LH$2+5,28)),"")</f>
        <v>M</v>
      </c>
      <c r="LI5" s="20">
        <f ca="1">IF(COUNTIF(fériés,LI$2)=0,OFFSET(Paramètres!$H$2,MATCH($B5,Paramètres!$G$2:$G$6,0)-1,MOD(LI$2+5,28)),"")</f>
        <v>0</v>
      </c>
      <c r="LJ5" s="20">
        <f ca="1">IF(COUNTIF(fériés,LJ$2)=0,OFFSET(Paramètres!$H$2,MATCH($B5,Paramètres!$G$2:$G$6,0)-1,MOD(LJ$2+5,28)),"")</f>
        <v>0</v>
      </c>
      <c r="LK5" s="20" t="str">
        <f ca="1">IF(COUNTIF(fériés,LK$2)=0,OFFSET(Paramètres!$H$2,MATCH($B5,Paramètres!$G$2:$G$6,0)-1,MOD(LK$2+5,28)),"")</f>
        <v>A</v>
      </c>
      <c r="LL5" s="20" t="str">
        <f ca="1">IF(COUNTIF(fériés,LL$2)=0,OFFSET(Paramètres!$H$2,MATCH($B5,Paramètres!$G$2:$G$6,0)-1,MOD(LL$2+5,28)),"")</f>
        <v>A</v>
      </c>
      <c r="LM5" s="20" t="str">
        <f ca="1">IF(COUNTIF(fériés,LM$2)=0,OFFSET(Paramètres!$H$2,MATCH($B5,Paramètres!$G$2:$G$6,0)-1,MOD(LM$2+5,28)),"")</f>
        <v>A</v>
      </c>
      <c r="LN5" s="20" t="str">
        <f ca="1">IF(COUNTIF(fériés,LN$2)=0,OFFSET(Paramètres!$H$2,MATCH($B5,Paramètres!$G$2:$G$6,0)-1,MOD(LN$2+5,28)),"")</f>
        <v>A</v>
      </c>
      <c r="LO5" s="20" t="str">
        <f ca="1">IF(COUNTIF(fériés,LO$2)=0,OFFSET(Paramètres!$H$2,MATCH($B5,Paramètres!$G$2:$G$6,0)-1,MOD(LO$2+5,28)),"")</f>
        <v>A</v>
      </c>
      <c r="LP5" s="20">
        <f ca="1">IF(COUNTIF(fériés,LP$2)=0,OFFSET(Paramètres!$H$2,MATCH($B5,Paramètres!$G$2:$G$6,0)-1,MOD(LP$2+5,28)),"")</f>
        <v>0</v>
      </c>
      <c r="LQ5" s="20">
        <f ca="1">IF(COUNTIF(fériés,LQ$2)=0,OFFSET(Paramètres!$H$2,MATCH($B5,Paramètres!$G$2:$G$6,0)-1,MOD(LQ$2+5,28)),"")</f>
        <v>0</v>
      </c>
      <c r="LR5" s="20" t="str">
        <f ca="1">IF(COUNTIF(fériés,LR$2)=0,OFFSET(Paramètres!$H$2,MATCH($B5,Paramètres!$G$2:$G$6,0)-1,MOD(LR$2+5,28)),"")</f>
        <v>M</v>
      </c>
      <c r="LS5" s="20" t="str">
        <f ca="1">IF(COUNTIF(fériés,LS$2)=0,OFFSET(Paramètres!$H$2,MATCH($B5,Paramètres!$G$2:$G$6,0)-1,MOD(LS$2+5,28)),"")</f>
        <v>M</v>
      </c>
      <c r="LT5" s="20" t="str">
        <f ca="1">IF(COUNTIF(fériés,LT$2)=0,OFFSET(Paramètres!$H$2,MATCH($B5,Paramètres!$G$2:$G$6,0)-1,MOD(LT$2+5,28)),"")</f>
        <v>M</v>
      </c>
      <c r="LU5" s="20" t="str">
        <f ca="1">IF(COUNTIF(fériés,LU$2)=0,OFFSET(Paramètres!$H$2,MATCH($B5,Paramètres!$G$2:$G$6,0)-1,MOD(LU$2+5,28)),"")</f>
        <v>M</v>
      </c>
      <c r="LV5" s="20" t="str">
        <f ca="1">IF(COUNTIF(fériés,LV$2)=0,OFFSET(Paramètres!$H$2,MATCH($B5,Paramètres!$G$2:$G$6,0)-1,MOD(LV$2+5,28)),"")</f>
        <v>M</v>
      </c>
      <c r="LW5" s="20">
        <f ca="1">IF(COUNTIF(fériés,LW$2)=0,OFFSET(Paramètres!$H$2,MATCH($B5,Paramètres!$G$2:$G$6,0)-1,MOD(LW$2+5,28)),"")</f>
        <v>0</v>
      </c>
      <c r="LX5" s="20">
        <f ca="1">IF(COUNTIF(fériés,LX$2)=0,OFFSET(Paramètres!$H$2,MATCH($B5,Paramètres!$G$2:$G$6,0)-1,MOD(LX$2+5,28)),"")</f>
        <v>0</v>
      </c>
      <c r="LY5" s="20" t="str">
        <f ca="1">IF(COUNTIF(fériés,LY$2)=0,OFFSET(Paramètres!$H$2,MATCH($B5,Paramètres!$G$2:$G$6,0)-1,MOD(LY$2+5,28)),"")</f>
        <v>A</v>
      </c>
      <c r="LZ5" s="20" t="str">
        <f ca="1">IF(COUNTIF(fériés,LZ$2)=0,OFFSET(Paramètres!$H$2,MATCH($B5,Paramètres!$G$2:$G$6,0)-1,MOD(LZ$2+5,28)),"")</f>
        <v>A</v>
      </c>
      <c r="MA5" s="20" t="str">
        <f ca="1">IF(COUNTIF(fériés,MA$2)=0,OFFSET(Paramètres!$H$2,MATCH($B5,Paramètres!$G$2:$G$6,0)-1,MOD(MA$2+5,28)),"")</f>
        <v>A</v>
      </c>
      <c r="MB5" s="20" t="str">
        <f ca="1">IF(COUNTIF(fériés,MB$2)=0,OFFSET(Paramètres!$H$2,MATCH($B5,Paramètres!$G$2:$G$6,0)-1,MOD(MB$2+5,28)),"")</f>
        <v>A</v>
      </c>
      <c r="MC5" s="20" t="str">
        <f ca="1">IF(COUNTIF(fériés,MC$2)=0,OFFSET(Paramètres!$H$2,MATCH($B5,Paramètres!$G$2:$G$6,0)-1,MOD(MC$2+5,28)),"")</f>
        <v>A</v>
      </c>
      <c r="MD5" s="20">
        <f ca="1">IF(COUNTIF(fériés,MD$2)=0,OFFSET(Paramètres!$H$2,MATCH($B5,Paramètres!$G$2:$G$6,0)-1,MOD(MD$2+5,28)),"")</f>
        <v>0</v>
      </c>
      <c r="ME5" s="20">
        <f ca="1">IF(COUNTIF(fériés,ME$2)=0,OFFSET(Paramètres!$H$2,MATCH($B5,Paramètres!$G$2:$G$6,0)-1,MOD(ME$2+5,28)),"")</f>
        <v>0</v>
      </c>
      <c r="MF5" s="20" t="str">
        <f ca="1">IF(COUNTIF(fériés,MF$2)=0,OFFSET(Paramètres!$H$2,MATCH($B5,Paramètres!$G$2:$G$6,0)-1,MOD(MF$2+5,28)),"")</f>
        <v>M</v>
      </c>
      <c r="MG5" s="20" t="str">
        <f ca="1">IF(COUNTIF(fériés,MG$2)=0,OFFSET(Paramètres!$H$2,MATCH($B5,Paramètres!$G$2:$G$6,0)-1,MOD(MG$2+5,28)),"")</f>
        <v>M</v>
      </c>
      <c r="MH5" s="20" t="str">
        <f ca="1">IF(COUNTIF(fériés,MH$2)=0,OFFSET(Paramètres!$H$2,MATCH($B5,Paramètres!$G$2:$G$6,0)-1,MOD(MH$2+5,28)),"")</f>
        <v>M</v>
      </c>
      <c r="MI5" s="20" t="str">
        <f ca="1">IF(COUNTIF(fériés,MI$2)=0,OFFSET(Paramètres!$H$2,MATCH($B5,Paramètres!$G$2:$G$6,0)-1,MOD(MI$2+5,28)),"")</f>
        <v>M</v>
      </c>
      <c r="MJ5" s="20" t="str">
        <f ca="1">IF(COUNTIF(fériés,MJ$2)=0,OFFSET(Paramètres!$H$2,MATCH($B5,Paramètres!$G$2:$G$6,0)-1,MOD(MJ$2+5,28)),"")</f>
        <v>M</v>
      </c>
      <c r="MK5" s="20">
        <f ca="1">IF(COUNTIF(fériés,MK$2)=0,OFFSET(Paramètres!$H$2,MATCH($B5,Paramètres!$G$2:$G$6,0)-1,MOD(MK$2+5,28)),"")</f>
        <v>0</v>
      </c>
      <c r="ML5" s="20">
        <f ca="1">IF(COUNTIF(fériés,ML$2)=0,OFFSET(Paramètres!$H$2,MATCH($B5,Paramètres!$G$2:$G$6,0)-1,MOD(ML$2+5,28)),"")</f>
        <v>0</v>
      </c>
      <c r="MM5" s="20" t="str">
        <f ca="1">IF(COUNTIF(fériés,MM$2)=0,OFFSET(Paramètres!$H$2,MATCH($B5,Paramètres!$G$2:$G$6,0)-1,MOD(MM$2+5,28)),"")</f>
        <v>A</v>
      </c>
      <c r="MN5" s="20" t="str">
        <f ca="1">IF(COUNTIF(fériés,MN$2)=0,OFFSET(Paramètres!$H$2,MATCH($B5,Paramètres!$G$2:$G$6,0)-1,MOD(MN$2+5,28)),"")</f>
        <v>A</v>
      </c>
      <c r="MO5" s="20" t="str">
        <f ca="1">IF(COUNTIF(fériés,MO$2)=0,OFFSET(Paramètres!$H$2,MATCH($B5,Paramètres!$G$2:$G$6,0)-1,MOD(MO$2+5,28)),"")</f>
        <v>A</v>
      </c>
      <c r="MP5" s="20" t="str">
        <f ca="1">IF(COUNTIF(fériés,MP$2)=0,OFFSET(Paramètres!$H$2,MATCH($B5,Paramètres!$G$2:$G$6,0)-1,MOD(MP$2+5,28)),"")</f>
        <v>A</v>
      </c>
      <c r="MQ5" s="20" t="str">
        <f ca="1">IF(COUNTIF(fériés,MQ$2)=0,OFFSET(Paramètres!$H$2,MATCH($B5,Paramètres!$G$2:$G$6,0)-1,MOD(MQ$2+5,28)),"")</f>
        <v>A</v>
      </c>
      <c r="MR5" s="20">
        <f ca="1">IF(COUNTIF(fériés,MR$2)=0,OFFSET(Paramètres!$H$2,MATCH($B5,Paramètres!$G$2:$G$6,0)-1,MOD(MR$2+5,28)),"")</f>
        <v>0</v>
      </c>
      <c r="MS5" s="20">
        <f ca="1">IF(COUNTIF(fériés,MS$2)=0,OFFSET(Paramètres!$H$2,MATCH($B5,Paramètres!$G$2:$G$6,0)-1,MOD(MS$2+5,28)),"")</f>
        <v>0</v>
      </c>
      <c r="MT5" s="20" t="str">
        <f ca="1">IF(COUNTIF(fériés,MT$2)=0,OFFSET(Paramètres!$H$2,MATCH($B5,Paramètres!$G$2:$G$6,0)-1,MOD(MT$2+5,28)),"")</f>
        <v>M</v>
      </c>
      <c r="MU5" s="20" t="str">
        <f ca="1">IF(COUNTIF(fériés,MU$2)=0,OFFSET(Paramètres!$H$2,MATCH($B5,Paramètres!$G$2:$G$6,0)-1,MOD(MU$2+5,28)),"")</f>
        <v>M</v>
      </c>
      <c r="MV5" s="20" t="str">
        <f ca="1">IF(COUNTIF(fériés,MV$2)=0,OFFSET(Paramètres!$H$2,MATCH($B5,Paramètres!$G$2:$G$6,0)-1,MOD(MV$2+5,28)),"")</f>
        <v>M</v>
      </c>
      <c r="MW5" s="20" t="str">
        <f ca="1">IF(COUNTIF(fériés,MW$2)=0,OFFSET(Paramètres!$H$2,MATCH($B5,Paramètres!$G$2:$G$6,0)-1,MOD(MW$2+5,28)),"")</f>
        <v/>
      </c>
      <c r="MX5" s="20" t="str">
        <f ca="1">IF(COUNTIF(fériés,MX$2)=0,OFFSET(Paramètres!$H$2,MATCH($B5,Paramètres!$G$2:$G$6,0)-1,MOD(MX$2+5,28)),"")</f>
        <v/>
      </c>
      <c r="MY5" s="20">
        <f ca="1">IF(COUNTIF(fériés,MY$2)=0,OFFSET(Paramètres!$H$2,MATCH($B5,Paramètres!$G$2:$G$6,0)-1,MOD(MY$2+5,28)),"")</f>
        <v>0</v>
      </c>
      <c r="MZ5" s="20">
        <f ca="1">IF(COUNTIF(fériés,MZ$2)=0,OFFSET(Paramètres!$H$2,MATCH($B5,Paramètres!$G$2:$G$6,0)-1,MOD(MZ$2+5,28)),"")</f>
        <v>0</v>
      </c>
      <c r="NA5" s="20" t="str">
        <f ca="1">IF(COUNTIF(fériés,NA$2)=0,OFFSET(Paramètres!$H$2,MATCH($B5,Paramètres!$G$2:$G$6,0)-1,MOD(NA$2+5,28)),"")</f>
        <v>A</v>
      </c>
      <c r="NB5" s="20" t="str">
        <f ca="1">IF(COUNTIF(fériés,NB$2)=0,OFFSET(Paramètres!$H$2,MATCH($B5,Paramètres!$G$2:$G$6,0)-1,MOD(NB$2+5,28)),"")</f>
        <v>A</v>
      </c>
      <c r="NC5" s="20" t="str">
        <f ca="1">IF(COUNTIF(fériés,NC$2)=0,OFFSET(Paramètres!$H$2,MATCH($B5,Paramètres!$G$2:$G$6,0)-1,MOD(NC$2+5,28)),"")</f>
        <v>A</v>
      </c>
    </row>
    <row r="6" spans="1:367" ht="15.75" hidden="1" thickBot="1" x14ac:dyDescent="0.3">
      <c r="B6" s="19" t="str">
        <f>Paramètres!$G$5</f>
        <v>Personne4</v>
      </c>
      <c r="C6" s="20" t="str">
        <f ca="1">IF(OR(
  AND(
    COUNTIF(fériés,C$2)=1,
    OR(
      COUNTIF(fériés,C$2-1)=1,
      IFERROR(OFFSET(Paramètres!$H$2,
        MATCH($B6,Paramètres!$G$2:$G$6,0)-1,
        MOD(C$2+2,28)),"")="M",
      IFERROR(OFFSET(Paramètres!$H$2,
        MATCH($B6,Paramètres!$G$2:$G$6,0)-1,
        MOD(C$2+3,28)),"")="M",
      IFERROR(OFFSET(Paramètres!$H$2,
        MATCH($B6,Paramètres!$G$2:$G$6,0)-1,
        MOD(C$2+4,28)),"")="M",      IFERROR(OFFSET(Paramètres!$H$2,
        MATCH($B6,Paramètres!$G$2:$G$6,0)-1,
        MOD(C$2+5,28)),"")="M",      IFERROR(OFFSET(Paramètres!$H$2,
        MATCH($B6,Paramètres!$G$2:$G$6,0)-1,
        MOD(C$2+6,28)),"")="M",      IFERROR(OFFSET(Paramètres!$H$2,
        MATCH($B6,Paramètres!$G$2:$G$6,0)-1,
        MOD(C$2+7,28)),"")="M",      IFERROR(OFFSET(Paramètres!$H$2,
        MATCH($B6,Paramètres!$G$2:$G$6,0)-1,
        MOD(C$2+1,28)),"")="M"
    )
  ),
  AND(
    OR(WEEKDAY(C$2,2)=6, WEEKDAY(C$2,2)=7),
    IFERROR(OFFSET(Paramètres!$H$2,
      MATCH($B6,Paramètres!$G$2:$G$6,0)-1,
      MOD(C$2+5,28)),"")="M"
  )
),"M","0")</f>
        <v>M</v>
      </c>
      <c r="D6" s="20" t="str">
        <f ca="1">IF(OR(
  AND(
    COUNTIF(fériés,D$2)=1,
    OR(
      COUNTIF(fériés,D$2-1)=1,
      IFERROR(OFFSET(Paramètres!$H$2,
        MATCH($B6,Paramètres!$G$2:$G$6,0)-1,
        MOD(D$2+2,28)),"")="M",
      IFERROR(OFFSET(Paramètres!$H$2,
        MATCH($B6,Paramètres!$G$2:$G$6,0)-1,
        MOD(D$2+3,28)),"")="M",
      IFERROR(OFFSET(Paramètres!$H$2,
        MATCH($B6,Paramètres!$G$2:$G$6,0)-1,
        MOD(D$2+4,28)),"")="M",      IFERROR(OFFSET(Paramètres!$H$2,
        MATCH($B6,Paramètres!$G$2:$G$6,0)-1,
        MOD(D$2+5,28)),"")="M",      IFERROR(OFFSET(Paramètres!$H$2,
        MATCH($B6,Paramètres!$G$2:$G$6,0)-1,
        MOD(D$2+6,28)),"")="M",      IFERROR(OFFSET(Paramètres!$H$2,
        MATCH($B6,Paramètres!$G$2:$G$6,0)-1,
        MOD(D$2+7,28)),"")="M",      IFERROR(OFFSET(Paramètres!$H$2,
        MATCH($B6,Paramètres!$G$2:$G$6,0)-1,
        MOD(D$2+1,28)),"")="M"
    )
  ),
  AND(
    OR(WEEKDAY(D$2,2)=6, WEEKDAY(D$2,2)=7),
    IFERROR(OFFSET(Paramètres!$H$2,
      MATCH($B6,Paramètres!$G$2:$G$6,0)-1,
      MOD(D$2+5,28)),"")="M"
  )
),"M","0")</f>
        <v>0</v>
      </c>
      <c r="E6" s="20" t="str">
        <f ca="1">IF(OR(
  AND(
    COUNTIF(fériés,E$2)=1,
    OR(
      COUNTIF(fériés,E$2-1)=1,
      IFERROR(OFFSET(Paramètres!$H$2,
        MATCH($B6,Paramètres!$G$2:$G$6,0)-1,
        MOD(E$2+2,28)),"")="M",
      IFERROR(OFFSET(Paramètres!$H$2,
        MATCH($B6,Paramètres!$G$2:$G$6,0)-1,
        MOD(E$2+3,28)),"")="M",
      IFERROR(OFFSET(Paramètres!$H$2,
        MATCH($B6,Paramètres!$G$2:$G$6,0)-1,
        MOD(E$2+4,28)),"")="M",      IFERROR(OFFSET(Paramètres!$H$2,
        MATCH($B6,Paramètres!$G$2:$G$6,0)-1,
        MOD(E$2+5,28)),"")="M",      IFERROR(OFFSET(Paramètres!$H$2,
        MATCH($B6,Paramètres!$G$2:$G$6,0)-1,
        MOD(E$2+6,28)),"")="M",      IFERROR(OFFSET(Paramètres!$H$2,
        MATCH($B6,Paramètres!$G$2:$G$6,0)-1,
        MOD(E$2+7,28)),"")="M",      IFERROR(OFFSET(Paramètres!$H$2,
        MATCH($B6,Paramètres!$G$2:$G$6,0)-1,
        MOD(E$2+1,28)),"")="M"
    )
  ),
  AND(
    OR(WEEKDAY(E$2,2)=6, WEEKDAY(E$2,2)=7),
    IFERROR(OFFSET(Paramètres!$H$2,
      MATCH($B6,Paramètres!$G$2:$G$6,0)-1,
      MOD(E$2+5,28)),"")="M"
  )
),"M","0")</f>
        <v>0</v>
      </c>
      <c r="F6" s="20" t="str">
        <f ca="1">IF(OR(
  AND(
    COUNTIF(fériés,F$2)=1,
    OR(
      COUNTIF(fériés,F$2-1)=1,
      IFERROR(OFFSET(Paramètres!$H$2,
        MATCH($B6,Paramètres!$G$2:$G$6,0)-1,
        MOD(F$2+2,28)),"")="M",
      IFERROR(OFFSET(Paramètres!$H$2,
        MATCH($B6,Paramètres!$G$2:$G$6,0)-1,
        MOD(F$2+3,28)),"")="M",
      IFERROR(OFFSET(Paramètres!$H$2,
        MATCH($B6,Paramètres!$G$2:$G$6,0)-1,
        MOD(F$2+4,28)),"")="M",      IFERROR(OFFSET(Paramètres!$H$2,
        MATCH($B6,Paramètres!$G$2:$G$6,0)-1,
        MOD(F$2+5,28)),"")="M",      IFERROR(OFFSET(Paramètres!$H$2,
        MATCH($B6,Paramètres!$G$2:$G$6,0)-1,
        MOD(F$2+6,28)),"")="M",      IFERROR(OFFSET(Paramètres!$H$2,
        MATCH($B6,Paramètres!$G$2:$G$6,0)-1,
        MOD(F$2+7,28)),"")="M",      IFERROR(OFFSET(Paramètres!$H$2,
        MATCH($B6,Paramètres!$G$2:$G$6,0)-1,
        MOD(F$2+1,28)),"")="M"
    )
  ),
  AND(
    OR(WEEKDAY(F$2,2)=6, WEEKDAY(F$2,2)=7),
    IFERROR(OFFSET(Paramètres!$H$2,
      MATCH($B6,Paramètres!$G$2:$G$6,0)-1,
      MOD(F$2+5,28)),"")="M"
  )
),"M","0")</f>
        <v>0</v>
      </c>
      <c r="G6" s="20" t="str">
        <f ca="1">IF(OR(
  AND(
    COUNTIF(fériés,G$2)=1,
    OR(
      COUNTIF(fériés,G$2-1)=1,
      IFERROR(OFFSET(Paramètres!$H$2,
        MATCH($B6,Paramètres!$G$2:$G$6,0)-1,
        MOD(G$2+2,28)),"")="M",
      IFERROR(OFFSET(Paramètres!$H$2,
        MATCH($B6,Paramètres!$G$2:$G$6,0)-1,
        MOD(G$2+3,28)),"")="M",
      IFERROR(OFFSET(Paramètres!$H$2,
        MATCH($B6,Paramètres!$G$2:$G$6,0)-1,
        MOD(G$2+4,28)),"")="M",      IFERROR(OFFSET(Paramètres!$H$2,
        MATCH($B6,Paramètres!$G$2:$G$6,0)-1,
        MOD(G$2+5,28)),"")="M",      IFERROR(OFFSET(Paramètres!$H$2,
        MATCH($B6,Paramètres!$G$2:$G$6,0)-1,
        MOD(G$2+6,28)),"")="M",      IFERROR(OFFSET(Paramètres!$H$2,
        MATCH($B6,Paramètres!$G$2:$G$6,0)-1,
        MOD(G$2+7,28)),"")="M",      IFERROR(OFFSET(Paramètres!$H$2,
        MATCH($B6,Paramètres!$G$2:$G$6,0)-1,
        MOD(G$2+1,28)),"")="M"
    )
  ),
  AND(
    OR(WEEKDAY(G$2,2)=6, WEEKDAY(G$2,2)=7),
    IFERROR(OFFSET(Paramètres!$H$2,
      MATCH($B6,Paramètres!$G$2:$G$6,0)-1,
      MOD(G$2+5,28)),"")="M"
  )
),"M","0")</f>
        <v>0</v>
      </c>
      <c r="H6" s="20" t="str">
        <f ca="1">IF(OR(
  AND(
    COUNTIF(fériés,H$2)=1,
    OR(
      COUNTIF(fériés,H$2-1)=1,
      IFERROR(OFFSET(Paramètres!$H$2,
        MATCH($B6,Paramètres!$G$2:$G$6,0)-1,
        MOD(H$2+2,28)),"")="M",
      IFERROR(OFFSET(Paramètres!$H$2,
        MATCH($B6,Paramètres!$G$2:$G$6,0)-1,
        MOD(H$2+3,28)),"")="M",
      IFERROR(OFFSET(Paramètres!$H$2,
        MATCH($B6,Paramètres!$G$2:$G$6,0)-1,
        MOD(H$2+4,28)),"")="M",      IFERROR(OFFSET(Paramètres!$H$2,
        MATCH($B6,Paramètres!$G$2:$G$6,0)-1,
        MOD(H$2+5,28)),"")="M",      IFERROR(OFFSET(Paramètres!$H$2,
        MATCH($B6,Paramètres!$G$2:$G$6,0)-1,
        MOD(H$2+6,28)),"")="M",      IFERROR(OFFSET(Paramètres!$H$2,
        MATCH($B6,Paramètres!$G$2:$G$6,0)-1,
        MOD(H$2+7,28)),"")="M",      IFERROR(OFFSET(Paramètres!$H$2,
        MATCH($B6,Paramètres!$G$2:$G$6,0)-1,
        MOD(H$2+1,28)),"")="M"
    )
  ),
  AND(
    OR(WEEKDAY(H$2,2)=6, WEEKDAY(H$2,2)=7),
    IFERROR(OFFSET(Paramètres!$H$2,
      MATCH($B6,Paramètres!$G$2:$G$6,0)-1,
      MOD(H$2+5,28)),"")="M"
  )
),"M","0")</f>
        <v>0</v>
      </c>
      <c r="I6" s="20" t="str">
        <f ca="1">IF(OR(
  AND(
    COUNTIF(fériés,I$2)=1,
    OR(
      COUNTIF(fériés,I$2-1)=1,
      IFERROR(OFFSET(Paramètres!$H$2,
        MATCH($B6,Paramètres!$G$2:$G$6,0)-1,
        MOD(I$2+2,28)),"")="M",
      IFERROR(OFFSET(Paramètres!$H$2,
        MATCH($B6,Paramètres!$G$2:$G$6,0)-1,
        MOD(I$2+3,28)),"")="M",
      IFERROR(OFFSET(Paramètres!$H$2,
        MATCH($B6,Paramètres!$G$2:$G$6,0)-1,
        MOD(I$2+4,28)),"")="M",      IFERROR(OFFSET(Paramètres!$H$2,
        MATCH($B6,Paramètres!$G$2:$G$6,0)-1,
        MOD(I$2+5,28)),"")="M",      IFERROR(OFFSET(Paramètres!$H$2,
        MATCH($B6,Paramètres!$G$2:$G$6,0)-1,
        MOD(I$2+6,28)),"")="M",      IFERROR(OFFSET(Paramètres!$H$2,
        MATCH($B6,Paramètres!$G$2:$G$6,0)-1,
        MOD(I$2+7,28)),"")="M",      IFERROR(OFFSET(Paramètres!$H$2,
        MATCH($B6,Paramètres!$G$2:$G$6,0)-1,
        MOD(I$2+1,28)),"")="M"
    )
  ),
  AND(
    OR(WEEKDAY(I$2,2)=6, WEEKDAY(I$2,2)=7),
    IFERROR(OFFSET(Paramètres!$H$2,
      MATCH($B6,Paramètres!$G$2:$G$6,0)-1,
      MOD(I$2+5,28)),"")="M"
  )
),"M","0")</f>
        <v>0</v>
      </c>
      <c r="J6" s="20" t="str">
        <f ca="1">IF(OR(
  AND(
    COUNTIF(fériés,J$2)=1,
    OR(
      COUNTIF(fériés,J$2-1)=1,
      IFERROR(OFFSET(Paramètres!$H$2,
        MATCH($B6,Paramètres!$G$2:$G$6,0)-1,
        MOD(J$2+2,28)),"")="M",
      IFERROR(OFFSET(Paramètres!$H$2,
        MATCH($B6,Paramètres!$G$2:$G$6,0)-1,
        MOD(J$2+3,28)),"")="M",
      IFERROR(OFFSET(Paramètres!$H$2,
        MATCH($B6,Paramètres!$G$2:$G$6,0)-1,
        MOD(J$2+4,28)),"")="M",      IFERROR(OFFSET(Paramètres!$H$2,
        MATCH($B6,Paramètres!$G$2:$G$6,0)-1,
        MOD(J$2+5,28)),"")="M",      IFERROR(OFFSET(Paramètres!$H$2,
        MATCH($B6,Paramètres!$G$2:$G$6,0)-1,
        MOD(J$2+6,28)),"")="M",      IFERROR(OFFSET(Paramètres!$H$2,
        MATCH($B6,Paramètres!$G$2:$G$6,0)-1,
        MOD(J$2+7,28)),"")="M",      IFERROR(OFFSET(Paramètres!$H$2,
        MATCH($B6,Paramètres!$G$2:$G$6,0)-1,
        MOD(J$2+1,28)),"")="M"
    )
  ),
  AND(
    OR(WEEKDAY(J$2,2)=6, WEEKDAY(J$2,2)=7),
    IFERROR(OFFSET(Paramètres!$H$2,
      MATCH($B6,Paramètres!$G$2:$G$6,0)-1,
      MOD(J$2+5,28)),"")="M"
  )
),"M","0")</f>
        <v>0</v>
      </c>
      <c r="K6" s="20" t="str">
        <f ca="1">IF(OR(
  AND(
    COUNTIF(fériés,K$2)=1,
    OR(
      COUNTIF(fériés,K$2-1)=1,
      IFERROR(OFFSET(Paramètres!$H$2,
        MATCH($B6,Paramètres!$G$2:$G$6,0)-1,
        MOD(K$2+2,28)),"")="M",
      IFERROR(OFFSET(Paramètres!$H$2,
        MATCH($B6,Paramètres!$G$2:$G$6,0)-1,
        MOD(K$2+3,28)),"")="M",
      IFERROR(OFFSET(Paramètres!$H$2,
        MATCH($B6,Paramètres!$G$2:$G$6,0)-1,
        MOD(K$2+4,28)),"")="M",      IFERROR(OFFSET(Paramètres!$H$2,
        MATCH($B6,Paramètres!$G$2:$G$6,0)-1,
        MOD(K$2+5,28)),"")="M",      IFERROR(OFFSET(Paramètres!$H$2,
        MATCH($B6,Paramètres!$G$2:$G$6,0)-1,
        MOD(K$2+6,28)),"")="M",      IFERROR(OFFSET(Paramètres!$H$2,
        MATCH($B6,Paramètres!$G$2:$G$6,0)-1,
        MOD(K$2+7,28)),"")="M",      IFERROR(OFFSET(Paramètres!$H$2,
        MATCH($B6,Paramètres!$G$2:$G$6,0)-1,
        MOD(K$2+1,28)),"")="M"
    )
  ),
  AND(
    OR(WEEKDAY(K$2,2)=6, WEEKDAY(K$2,2)=7),
    IFERROR(OFFSET(Paramètres!$H$2,
      MATCH($B6,Paramètres!$G$2:$G$6,0)-1,
      MOD(K$2+5,28)),"")="M"
  )
),"M","0")</f>
        <v>0</v>
      </c>
      <c r="L6" s="20" t="str">
        <f ca="1">IF(OR(
  AND(
    COUNTIF(fériés,L$2)=1,
    OR(
      COUNTIF(fériés,L$2-1)=1,
      IFERROR(OFFSET(Paramètres!$H$2,
        MATCH($B6,Paramètres!$G$2:$G$6,0)-1,
        MOD(L$2+2,28)),"")="M",
      IFERROR(OFFSET(Paramètres!$H$2,
        MATCH($B6,Paramètres!$G$2:$G$6,0)-1,
        MOD(L$2+3,28)),"")="M",
      IFERROR(OFFSET(Paramètres!$H$2,
        MATCH($B6,Paramètres!$G$2:$G$6,0)-1,
        MOD(L$2+4,28)),"")="M",      IFERROR(OFFSET(Paramètres!$H$2,
        MATCH($B6,Paramètres!$G$2:$G$6,0)-1,
        MOD(L$2+5,28)),"")="M",      IFERROR(OFFSET(Paramètres!$H$2,
        MATCH($B6,Paramètres!$G$2:$G$6,0)-1,
        MOD(L$2+6,28)),"")="M",      IFERROR(OFFSET(Paramètres!$H$2,
        MATCH($B6,Paramètres!$G$2:$G$6,0)-1,
        MOD(L$2+7,28)),"")="M",      IFERROR(OFFSET(Paramètres!$H$2,
        MATCH($B6,Paramètres!$G$2:$G$6,0)-1,
        MOD(L$2+1,28)),"")="M"
    )
  ),
  AND(
    OR(WEEKDAY(L$2,2)=6, WEEKDAY(L$2,2)=7),
    IFERROR(OFFSET(Paramètres!$H$2,
      MATCH($B6,Paramètres!$G$2:$G$6,0)-1,
      MOD(L$2+5,28)),"")="M"
  )
),"M","0")</f>
        <v>0</v>
      </c>
      <c r="M6" s="20" t="str">
        <f ca="1">IF(OR(
  AND(
    COUNTIF(fériés,M$2)=1,
    OR(
      COUNTIF(fériés,M$2-1)=1,
      IFERROR(OFFSET(Paramètres!$H$2,
        MATCH($B6,Paramètres!$G$2:$G$6,0)-1,
        MOD(M$2+2,28)),"")="M",
      IFERROR(OFFSET(Paramètres!$H$2,
        MATCH($B6,Paramètres!$G$2:$G$6,0)-1,
        MOD(M$2+3,28)),"")="M",
      IFERROR(OFFSET(Paramètres!$H$2,
        MATCH($B6,Paramètres!$G$2:$G$6,0)-1,
        MOD(M$2+4,28)),"")="M",      IFERROR(OFFSET(Paramètres!$H$2,
        MATCH($B6,Paramètres!$G$2:$G$6,0)-1,
        MOD(M$2+5,28)),"")="M",      IFERROR(OFFSET(Paramètres!$H$2,
        MATCH($B6,Paramètres!$G$2:$G$6,0)-1,
        MOD(M$2+6,28)),"")="M",      IFERROR(OFFSET(Paramètres!$H$2,
        MATCH($B6,Paramètres!$G$2:$G$6,0)-1,
        MOD(M$2+7,28)),"")="M",      IFERROR(OFFSET(Paramètres!$H$2,
        MATCH($B6,Paramètres!$G$2:$G$6,0)-1,
        MOD(M$2+1,28)),"")="M"
    )
  ),
  AND(
    OR(WEEKDAY(M$2,2)=6, WEEKDAY(M$2,2)=7),
    IFERROR(OFFSET(Paramètres!$H$2,
      MATCH($B6,Paramètres!$G$2:$G$6,0)-1,
      MOD(M$2+5,28)),"")="M"
  )
),"M","0")</f>
        <v>M</v>
      </c>
      <c r="N6" s="20" t="str">
        <f ca="1">IF(OR(
  AND(
    COUNTIF(fériés,N$2)=1,
    OR(
      COUNTIF(fériés,N$2-1)=1,
      IFERROR(OFFSET(Paramètres!$H$2,
        MATCH($B6,Paramètres!$G$2:$G$6,0)-1,
        MOD(N$2+2,28)),"")="M",
      IFERROR(OFFSET(Paramètres!$H$2,
        MATCH($B6,Paramètres!$G$2:$G$6,0)-1,
        MOD(N$2+3,28)),"")="M",
      IFERROR(OFFSET(Paramètres!$H$2,
        MATCH($B6,Paramètres!$G$2:$G$6,0)-1,
        MOD(N$2+4,28)),"")="M",      IFERROR(OFFSET(Paramètres!$H$2,
        MATCH($B6,Paramètres!$G$2:$G$6,0)-1,
        MOD(N$2+5,28)),"")="M",      IFERROR(OFFSET(Paramètres!$H$2,
        MATCH($B6,Paramètres!$G$2:$G$6,0)-1,
        MOD(N$2+6,28)),"")="M",      IFERROR(OFFSET(Paramètres!$H$2,
        MATCH($B6,Paramètres!$G$2:$G$6,0)-1,
        MOD(N$2+7,28)),"")="M",      IFERROR(OFFSET(Paramètres!$H$2,
        MATCH($B6,Paramètres!$G$2:$G$6,0)-1,
        MOD(N$2+1,28)),"")="M"
    )
  ),
  AND(
    OR(WEEKDAY(N$2,2)=6, WEEKDAY(N$2,2)=7),
    IFERROR(OFFSET(Paramètres!$H$2,
      MATCH($B6,Paramètres!$G$2:$G$6,0)-1,
      MOD(N$2+5,28)),"")="M"
  )
),"M","0")</f>
        <v>M</v>
      </c>
      <c r="O6" s="20" t="str">
        <f ca="1">IF(OR(
  AND(
    COUNTIF(fériés,O$2)=1,
    OR(
      COUNTIF(fériés,O$2-1)=1,
      IFERROR(OFFSET(Paramètres!$H$2,
        MATCH($B6,Paramètres!$G$2:$G$6,0)-1,
        MOD(O$2+2,28)),"")="M",
      IFERROR(OFFSET(Paramètres!$H$2,
        MATCH($B6,Paramètres!$G$2:$G$6,0)-1,
        MOD(O$2+3,28)),"")="M",
      IFERROR(OFFSET(Paramètres!$H$2,
        MATCH($B6,Paramètres!$G$2:$G$6,0)-1,
        MOD(O$2+4,28)),"")="M",      IFERROR(OFFSET(Paramètres!$H$2,
        MATCH($B6,Paramètres!$G$2:$G$6,0)-1,
        MOD(O$2+5,28)),"")="M",      IFERROR(OFFSET(Paramètres!$H$2,
        MATCH($B6,Paramètres!$G$2:$G$6,0)-1,
        MOD(O$2+6,28)),"")="M",      IFERROR(OFFSET(Paramètres!$H$2,
        MATCH($B6,Paramètres!$G$2:$G$6,0)-1,
        MOD(O$2+7,28)),"")="M",      IFERROR(OFFSET(Paramètres!$H$2,
        MATCH($B6,Paramètres!$G$2:$G$6,0)-1,
        MOD(O$2+1,28)),"")="M"
    )
  ),
  AND(
    OR(WEEKDAY(O$2,2)=6, WEEKDAY(O$2,2)=7),
    IFERROR(OFFSET(Paramètres!$H$2,
      MATCH($B6,Paramètres!$G$2:$G$6,0)-1,
      MOD(O$2+5,28)),"")="M"
  )
),"M","0")</f>
        <v>0</v>
      </c>
      <c r="P6" s="20" t="str">
        <f ca="1">IF(OR(
  AND(
    COUNTIF(fériés,P$2)=1,
    OR(
      COUNTIF(fériés,P$2-1)=1,
      IFERROR(OFFSET(Paramètres!$H$2,
        MATCH($B6,Paramètres!$G$2:$G$6,0)-1,
        MOD(P$2+2,28)),"")="M",
      IFERROR(OFFSET(Paramètres!$H$2,
        MATCH($B6,Paramètres!$G$2:$G$6,0)-1,
        MOD(P$2+3,28)),"")="M",
      IFERROR(OFFSET(Paramètres!$H$2,
        MATCH($B6,Paramètres!$G$2:$G$6,0)-1,
        MOD(P$2+4,28)),"")="M",      IFERROR(OFFSET(Paramètres!$H$2,
        MATCH($B6,Paramètres!$G$2:$G$6,0)-1,
        MOD(P$2+5,28)),"")="M",      IFERROR(OFFSET(Paramètres!$H$2,
        MATCH($B6,Paramètres!$G$2:$G$6,0)-1,
        MOD(P$2+6,28)),"")="M",      IFERROR(OFFSET(Paramètres!$H$2,
        MATCH($B6,Paramètres!$G$2:$G$6,0)-1,
        MOD(P$2+7,28)),"")="M",      IFERROR(OFFSET(Paramètres!$H$2,
        MATCH($B6,Paramètres!$G$2:$G$6,0)-1,
        MOD(P$2+1,28)),"")="M"
    )
  ),
  AND(
    OR(WEEKDAY(P$2,2)=6, WEEKDAY(P$2,2)=7),
    IFERROR(OFFSET(Paramètres!$H$2,
      MATCH($B6,Paramètres!$G$2:$G$6,0)-1,
      MOD(P$2+5,28)),"")="M"
  )
),"M","0")</f>
        <v>0</v>
      </c>
      <c r="Q6" s="20" t="str">
        <f ca="1">IF(OR(
  AND(
    COUNTIF(fériés,Q$2)=1,
    OR(
      COUNTIF(fériés,Q$2-1)=1,
      IFERROR(OFFSET(Paramètres!$H$2,
        MATCH($B6,Paramètres!$G$2:$G$6,0)-1,
        MOD(Q$2+2,28)),"")="M",
      IFERROR(OFFSET(Paramètres!$H$2,
        MATCH($B6,Paramètres!$G$2:$G$6,0)-1,
        MOD(Q$2+3,28)),"")="M",
      IFERROR(OFFSET(Paramètres!$H$2,
        MATCH($B6,Paramètres!$G$2:$G$6,0)-1,
        MOD(Q$2+4,28)),"")="M",      IFERROR(OFFSET(Paramètres!$H$2,
        MATCH($B6,Paramètres!$G$2:$G$6,0)-1,
        MOD(Q$2+5,28)),"")="M",      IFERROR(OFFSET(Paramètres!$H$2,
        MATCH($B6,Paramètres!$G$2:$G$6,0)-1,
        MOD(Q$2+6,28)),"")="M",      IFERROR(OFFSET(Paramètres!$H$2,
        MATCH($B6,Paramètres!$G$2:$G$6,0)-1,
        MOD(Q$2+7,28)),"")="M",      IFERROR(OFFSET(Paramètres!$H$2,
        MATCH($B6,Paramètres!$G$2:$G$6,0)-1,
        MOD(Q$2+1,28)),"")="M"
    )
  ),
  AND(
    OR(WEEKDAY(Q$2,2)=6, WEEKDAY(Q$2,2)=7),
    IFERROR(OFFSET(Paramètres!$H$2,
      MATCH($B6,Paramètres!$G$2:$G$6,0)-1,
      MOD(Q$2+5,28)),"")="M"
  )
),"M","0")</f>
        <v>0</v>
      </c>
      <c r="R6" s="20" t="str">
        <f ca="1">IF(OR(
  AND(
    COUNTIF(fériés,R$2)=1,
    OR(
      COUNTIF(fériés,R$2-1)=1,
      IFERROR(OFFSET(Paramètres!$H$2,
        MATCH($B6,Paramètres!$G$2:$G$6,0)-1,
        MOD(R$2+2,28)),"")="M",
      IFERROR(OFFSET(Paramètres!$H$2,
        MATCH($B6,Paramètres!$G$2:$G$6,0)-1,
        MOD(R$2+3,28)),"")="M",
      IFERROR(OFFSET(Paramètres!$H$2,
        MATCH($B6,Paramètres!$G$2:$G$6,0)-1,
        MOD(R$2+4,28)),"")="M",      IFERROR(OFFSET(Paramètres!$H$2,
        MATCH($B6,Paramètres!$G$2:$G$6,0)-1,
        MOD(R$2+5,28)),"")="M",      IFERROR(OFFSET(Paramètres!$H$2,
        MATCH($B6,Paramètres!$G$2:$G$6,0)-1,
        MOD(R$2+6,28)),"")="M",      IFERROR(OFFSET(Paramètres!$H$2,
        MATCH($B6,Paramètres!$G$2:$G$6,0)-1,
        MOD(R$2+7,28)),"")="M",      IFERROR(OFFSET(Paramètres!$H$2,
        MATCH($B6,Paramètres!$G$2:$G$6,0)-1,
        MOD(R$2+1,28)),"")="M"
    )
  ),
  AND(
    OR(WEEKDAY(R$2,2)=6, WEEKDAY(R$2,2)=7),
    IFERROR(OFFSET(Paramètres!$H$2,
      MATCH($B6,Paramètres!$G$2:$G$6,0)-1,
      MOD(R$2+5,28)),"")="M"
  )
),"M","0")</f>
        <v>0</v>
      </c>
      <c r="S6" s="20" t="str">
        <f ca="1">IF(OR(
  AND(
    COUNTIF(fériés,S$2)=1,
    OR(
      COUNTIF(fériés,S$2-1)=1,
      IFERROR(OFFSET(Paramètres!$H$2,
        MATCH($B6,Paramètres!$G$2:$G$6,0)-1,
        MOD(S$2+2,28)),"")="M",
      IFERROR(OFFSET(Paramètres!$H$2,
        MATCH($B6,Paramètres!$G$2:$G$6,0)-1,
        MOD(S$2+3,28)),"")="M",
      IFERROR(OFFSET(Paramètres!$H$2,
        MATCH($B6,Paramètres!$G$2:$G$6,0)-1,
        MOD(S$2+4,28)),"")="M",      IFERROR(OFFSET(Paramètres!$H$2,
        MATCH($B6,Paramètres!$G$2:$G$6,0)-1,
        MOD(S$2+5,28)),"")="M",      IFERROR(OFFSET(Paramètres!$H$2,
        MATCH($B6,Paramètres!$G$2:$G$6,0)-1,
        MOD(S$2+6,28)),"")="M",      IFERROR(OFFSET(Paramètres!$H$2,
        MATCH($B6,Paramètres!$G$2:$G$6,0)-1,
        MOD(S$2+7,28)),"")="M",      IFERROR(OFFSET(Paramètres!$H$2,
        MATCH($B6,Paramètres!$G$2:$G$6,0)-1,
        MOD(S$2+1,28)),"")="M"
    )
  ),
  AND(
    OR(WEEKDAY(S$2,2)=6, WEEKDAY(S$2,2)=7),
    IFERROR(OFFSET(Paramètres!$H$2,
      MATCH($B6,Paramètres!$G$2:$G$6,0)-1,
      MOD(S$2+5,28)),"")="M"
  )
),"M","0")</f>
        <v>0</v>
      </c>
      <c r="T6" s="20" t="str">
        <f ca="1">IF(OR(
  AND(
    COUNTIF(fériés,T$2)=1,
    OR(
      COUNTIF(fériés,T$2-1)=1,
      IFERROR(OFFSET(Paramètres!$H$2,
        MATCH($B6,Paramètres!$G$2:$G$6,0)-1,
        MOD(T$2+2,28)),"")="M",
      IFERROR(OFFSET(Paramètres!$H$2,
        MATCH($B6,Paramètres!$G$2:$G$6,0)-1,
        MOD(T$2+3,28)),"")="M",
      IFERROR(OFFSET(Paramètres!$H$2,
        MATCH($B6,Paramètres!$G$2:$G$6,0)-1,
        MOD(T$2+4,28)),"")="M",      IFERROR(OFFSET(Paramètres!$H$2,
        MATCH($B6,Paramètres!$G$2:$G$6,0)-1,
        MOD(T$2+5,28)),"")="M",      IFERROR(OFFSET(Paramètres!$H$2,
        MATCH($B6,Paramètres!$G$2:$G$6,0)-1,
        MOD(T$2+6,28)),"")="M",      IFERROR(OFFSET(Paramètres!$H$2,
        MATCH($B6,Paramètres!$G$2:$G$6,0)-1,
        MOD(T$2+7,28)),"")="M",      IFERROR(OFFSET(Paramètres!$H$2,
        MATCH($B6,Paramètres!$G$2:$G$6,0)-1,
        MOD(T$2+1,28)),"")="M"
    )
  ),
  AND(
    OR(WEEKDAY(T$2,2)=6, WEEKDAY(T$2,2)=7),
    IFERROR(OFFSET(Paramètres!$H$2,
      MATCH($B6,Paramètres!$G$2:$G$6,0)-1,
      MOD(T$2+5,28)),"")="M"
  )
),"M","0")</f>
        <v>0</v>
      </c>
      <c r="U6" s="20" t="str">
        <f ca="1">IF(OR(
  AND(
    COUNTIF(fériés,U$2)=1,
    OR(
      COUNTIF(fériés,U$2-1)=1,
      IFERROR(OFFSET(Paramètres!$H$2,
        MATCH($B6,Paramètres!$G$2:$G$6,0)-1,
        MOD(U$2+2,28)),"")="M",
      IFERROR(OFFSET(Paramètres!$H$2,
        MATCH($B6,Paramètres!$G$2:$G$6,0)-1,
        MOD(U$2+3,28)),"")="M",
      IFERROR(OFFSET(Paramètres!$H$2,
        MATCH($B6,Paramètres!$G$2:$G$6,0)-1,
        MOD(U$2+4,28)),"")="M",      IFERROR(OFFSET(Paramètres!$H$2,
        MATCH($B6,Paramètres!$G$2:$G$6,0)-1,
        MOD(U$2+5,28)),"")="M",      IFERROR(OFFSET(Paramètres!$H$2,
        MATCH($B6,Paramètres!$G$2:$G$6,0)-1,
        MOD(U$2+6,28)),"")="M",      IFERROR(OFFSET(Paramètres!$H$2,
        MATCH($B6,Paramètres!$G$2:$G$6,0)-1,
        MOD(U$2+7,28)),"")="M",      IFERROR(OFFSET(Paramètres!$H$2,
        MATCH($B6,Paramètres!$G$2:$G$6,0)-1,
        MOD(U$2+1,28)),"")="M"
    )
  ),
  AND(
    OR(WEEKDAY(U$2,2)=6, WEEKDAY(U$2,2)=7),
    IFERROR(OFFSET(Paramètres!$H$2,
      MATCH($B6,Paramètres!$G$2:$G$6,0)-1,
      MOD(U$2+5,28)),"")="M"
  )
),"M","0")</f>
        <v>0</v>
      </c>
      <c r="V6" s="20" t="str">
        <f ca="1">IF(OR(
  AND(
    COUNTIF(fériés,V$2)=1,
    OR(
      COUNTIF(fériés,V$2-1)=1,
      IFERROR(OFFSET(Paramètres!$H$2,
        MATCH($B6,Paramètres!$G$2:$G$6,0)-1,
        MOD(V$2+2,28)),"")="M",
      IFERROR(OFFSET(Paramètres!$H$2,
        MATCH($B6,Paramètres!$G$2:$G$6,0)-1,
        MOD(V$2+3,28)),"")="M",
      IFERROR(OFFSET(Paramètres!$H$2,
        MATCH($B6,Paramètres!$G$2:$G$6,0)-1,
        MOD(V$2+4,28)),"")="M",      IFERROR(OFFSET(Paramètres!$H$2,
        MATCH($B6,Paramètres!$G$2:$G$6,0)-1,
        MOD(V$2+5,28)),"")="M",      IFERROR(OFFSET(Paramètres!$H$2,
        MATCH($B6,Paramètres!$G$2:$G$6,0)-1,
        MOD(V$2+6,28)),"")="M",      IFERROR(OFFSET(Paramètres!$H$2,
        MATCH($B6,Paramètres!$G$2:$G$6,0)-1,
        MOD(V$2+7,28)),"")="M",      IFERROR(OFFSET(Paramètres!$H$2,
        MATCH($B6,Paramètres!$G$2:$G$6,0)-1,
        MOD(V$2+1,28)),"")="M"
    )
  ),
  AND(
    OR(WEEKDAY(V$2,2)=6, WEEKDAY(V$2,2)=7),
    IFERROR(OFFSET(Paramètres!$H$2,
      MATCH($B6,Paramètres!$G$2:$G$6,0)-1,
      MOD(V$2+5,28)),"")="M"
  )
),"M","0")</f>
        <v>0</v>
      </c>
      <c r="W6" s="20" t="str">
        <f ca="1">IF(OR(
  AND(
    COUNTIF(fériés,W$2)=1,
    OR(
      COUNTIF(fériés,W$2-1)=1,
      IFERROR(OFFSET(Paramètres!$H$2,
        MATCH($B6,Paramètres!$G$2:$G$6,0)-1,
        MOD(W$2+2,28)),"")="M",
      IFERROR(OFFSET(Paramètres!$H$2,
        MATCH($B6,Paramètres!$G$2:$G$6,0)-1,
        MOD(W$2+3,28)),"")="M",
      IFERROR(OFFSET(Paramètres!$H$2,
        MATCH($B6,Paramètres!$G$2:$G$6,0)-1,
        MOD(W$2+4,28)),"")="M",      IFERROR(OFFSET(Paramètres!$H$2,
        MATCH($B6,Paramètres!$G$2:$G$6,0)-1,
        MOD(W$2+5,28)),"")="M",      IFERROR(OFFSET(Paramètres!$H$2,
        MATCH($B6,Paramètres!$G$2:$G$6,0)-1,
        MOD(W$2+6,28)),"")="M",      IFERROR(OFFSET(Paramètres!$H$2,
        MATCH($B6,Paramètres!$G$2:$G$6,0)-1,
        MOD(W$2+7,28)),"")="M",      IFERROR(OFFSET(Paramètres!$H$2,
        MATCH($B6,Paramètres!$G$2:$G$6,0)-1,
        MOD(W$2+1,28)),"")="M"
    )
  ),
  AND(
    OR(WEEKDAY(W$2,2)=6, WEEKDAY(W$2,2)=7),
    IFERROR(OFFSET(Paramètres!$H$2,
      MATCH($B6,Paramètres!$G$2:$G$6,0)-1,
      MOD(W$2+5,28)),"")="M"
  )
),"M","0")</f>
        <v>0</v>
      </c>
      <c r="X6" s="20" t="str">
        <f ca="1">IF(OR(
  AND(
    COUNTIF(fériés,X$2)=1,
    OR(
      COUNTIF(fériés,X$2-1)=1,
      IFERROR(OFFSET(Paramètres!$H$2,
        MATCH($B6,Paramètres!$G$2:$G$6,0)-1,
        MOD(X$2+2,28)),"")="M",
      IFERROR(OFFSET(Paramètres!$H$2,
        MATCH($B6,Paramètres!$G$2:$G$6,0)-1,
        MOD(X$2+3,28)),"")="M",
      IFERROR(OFFSET(Paramètres!$H$2,
        MATCH($B6,Paramètres!$G$2:$G$6,0)-1,
        MOD(X$2+4,28)),"")="M",      IFERROR(OFFSET(Paramètres!$H$2,
        MATCH($B6,Paramètres!$G$2:$G$6,0)-1,
        MOD(X$2+5,28)),"")="M",      IFERROR(OFFSET(Paramètres!$H$2,
        MATCH($B6,Paramètres!$G$2:$G$6,0)-1,
        MOD(X$2+6,28)),"")="M",      IFERROR(OFFSET(Paramètres!$H$2,
        MATCH($B6,Paramètres!$G$2:$G$6,0)-1,
        MOD(X$2+7,28)),"")="M",      IFERROR(OFFSET(Paramètres!$H$2,
        MATCH($B6,Paramètres!$G$2:$G$6,0)-1,
        MOD(X$2+1,28)),"")="M"
    )
  ),
  AND(
    OR(WEEKDAY(X$2,2)=6, WEEKDAY(X$2,2)=7),
    IFERROR(OFFSET(Paramètres!$H$2,
      MATCH($B6,Paramètres!$G$2:$G$6,0)-1,
      MOD(X$2+5,28)),"")="M"
  )
),"M","0")</f>
        <v>0</v>
      </c>
      <c r="Y6" s="20" t="str">
        <f ca="1">IF(OR(
  AND(
    COUNTIF(fériés,Y$2)=1,
    OR(
      COUNTIF(fériés,Y$2-1)=1,
      IFERROR(OFFSET(Paramètres!$H$2,
        MATCH($B6,Paramètres!$G$2:$G$6,0)-1,
        MOD(Y$2+2,28)),"")="M",
      IFERROR(OFFSET(Paramètres!$H$2,
        MATCH($B6,Paramètres!$G$2:$G$6,0)-1,
        MOD(Y$2+3,28)),"")="M",
      IFERROR(OFFSET(Paramètres!$H$2,
        MATCH($B6,Paramètres!$G$2:$G$6,0)-1,
        MOD(Y$2+4,28)),"")="M",      IFERROR(OFFSET(Paramètres!$H$2,
        MATCH($B6,Paramètres!$G$2:$G$6,0)-1,
        MOD(Y$2+5,28)),"")="M",      IFERROR(OFFSET(Paramètres!$H$2,
        MATCH($B6,Paramètres!$G$2:$G$6,0)-1,
        MOD(Y$2+6,28)),"")="M",      IFERROR(OFFSET(Paramètres!$H$2,
        MATCH($B6,Paramètres!$G$2:$G$6,0)-1,
        MOD(Y$2+7,28)),"")="M",      IFERROR(OFFSET(Paramètres!$H$2,
        MATCH($B6,Paramètres!$G$2:$G$6,0)-1,
        MOD(Y$2+1,28)),"")="M"
    )
  ),
  AND(
    OR(WEEKDAY(Y$2,2)=6, WEEKDAY(Y$2,2)=7),
    IFERROR(OFFSET(Paramètres!$H$2,
      MATCH($B6,Paramètres!$G$2:$G$6,0)-1,
      MOD(Y$2+5,28)),"")="M"
  )
),"M","0")</f>
        <v>0</v>
      </c>
      <c r="Z6" s="20" t="str">
        <f ca="1">IF(OR(
  AND(
    COUNTIF(fériés,Z$2)=1,
    OR(
      COUNTIF(fériés,Z$2-1)=1,
      IFERROR(OFFSET(Paramètres!$H$2,
        MATCH($B6,Paramètres!$G$2:$G$6,0)-1,
        MOD(Z$2+2,28)),"")="M",
      IFERROR(OFFSET(Paramètres!$H$2,
        MATCH($B6,Paramètres!$G$2:$G$6,0)-1,
        MOD(Z$2+3,28)),"")="M",
      IFERROR(OFFSET(Paramètres!$H$2,
        MATCH($B6,Paramètres!$G$2:$G$6,0)-1,
        MOD(Z$2+4,28)),"")="M",      IFERROR(OFFSET(Paramètres!$H$2,
        MATCH($B6,Paramètres!$G$2:$G$6,0)-1,
        MOD(Z$2+5,28)),"")="M",      IFERROR(OFFSET(Paramètres!$H$2,
        MATCH($B6,Paramètres!$G$2:$G$6,0)-1,
        MOD(Z$2+6,28)),"")="M",      IFERROR(OFFSET(Paramètres!$H$2,
        MATCH($B6,Paramètres!$G$2:$G$6,0)-1,
        MOD(Z$2+7,28)),"")="M",      IFERROR(OFFSET(Paramètres!$H$2,
        MATCH($B6,Paramètres!$G$2:$G$6,0)-1,
        MOD(Z$2+1,28)),"")="M"
    )
  ),
  AND(
    OR(WEEKDAY(Z$2,2)=6, WEEKDAY(Z$2,2)=7),
    IFERROR(OFFSET(Paramètres!$H$2,
      MATCH($B6,Paramètres!$G$2:$G$6,0)-1,
      MOD(Z$2+5,28)),"")="M"
  )
),"M","0")</f>
        <v>0</v>
      </c>
      <c r="AA6" s="20" t="str">
        <f ca="1">IF(OR(
  AND(
    COUNTIF(fériés,AA$2)=1,
    OR(
      COUNTIF(fériés,AA$2-1)=1,
      IFERROR(OFFSET(Paramètres!$H$2,
        MATCH($B6,Paramètres!$G$2:$G$6,0)-1,
        MOD(AA$2+2,28)),"")="M",
      IFERROR(OFFSET(Paramètres!$H$2,
        MATCH($B6,Paramètres!$G$2:$G$6,0)-1,
        MOD(AA$2+3,28)),"")="M",
      IFERROR(OFFSET(Paramètres!$H$2,
        MATCH($B6,Paramètres!$G$2:$G$6,0)-1,
        MOD(AA$2+4,28)),"")="M",      IFERROR(OFFSET(Paramètres!$H$2,
        MATCH($B6,Paramètres!$G$2:$G$6,0)-1,
        MOD(AA$2+5,28)),"")="M",      IFERROR(OFFSET(Paramètres!$H$2,
        MATCH($B6,Paramètres!$G$2:$G$6,0)-1,
        MOD(AA$2+6,28)),"")="M",      IFERROR(OFFSET(Paramètres!$H$2,
        MATCH($B6,Paramètres!$G$2:$G$6,0)-1,
        MOD(AA$2+7,28)),"")="M",      IFERROR(OFFSET(Paramètres!$H$2,
        MATCH($B6,Paramètres!$G$2:$G$6,0)-1,
        MOD(AA$2+1,28)),"")="M"
    )
  ),
  AND(
    OR(WEEKDAY(AA$2,2)=6, WEEKDAY(AA$2,2)=7),
    IFERROR(OFFSET(Paramètres!$H$2,
      MATCH($B6,Paramètres!$G$2:$G$6,0)-1,
      MOD(AA$2+5,28)),"")="M"
  )
),"M","0")</f>
        <v>M</v>
      </c>
      <c r="AB6" s="20" t="str">
        <f ca="1">IF(OR(
  AND(
    COUNTIF(fériés,AB$2)=1,
    OR(
      COUNTIF(fériés,AB$2-1)=1,
      IFERROR(OFFSET(Paramètres!$H$2,
        MATCH($B6,Paramètres!$G$2:$G$6,0)-1,
        MOD(AB$2+2,28)),"")="M",
      IFERROR(OFFSET(Paramètres!$H$2,
        MATCH($B6,Paramètres!$G$2:$G$6,0)-1,
        MOD(AB$2+3,28)),"")="M",
      IFERROR(OFFSET(Paramètres!$H$2,
        MATCH($B6,Paramètres!$G$2:$G$6,0)-1,
        MOD(AB$2+4,28)),"")="M",      IFERROR(OFFSET(Paramètres!$H$2,
        MATCH($B6,Paramètres!$G$2:$G$6,0)-1,
        MOD(AB$2+5,28)),"")="M",      IFERROR(OFFSET(Paramètres!$H$2,
        MATCH($B6,Paramètres!$G$2:$G$6,0)-1,
        MOD(AB$2+6,28)),"")="M",      IFERROR(OFFSET(Paramètres!$H$2,
        MATCH($B6,Paramètres!$G$2:$G$6,0)-1,
        MOD(AB$2+7,28)),"")="M",      IFERROR(OFFSET(Paramètres!$H$2,
        MATCH($B6,Paramètres!$G$2:$G$6,0)-1,
        MOD(AB$2+1,28)),"")="M"
    )
  ),
  AND(
    OR(WEEKDAY(AB$2,2)=6, WEEKDAY(AB$2,2)=7),
    IFERROR(OFFSET(Paramètres!$H$2,
      MATCH($B6,Paramètres!$G$2:$G$6,0)-1,
      MOD(AB$2+5,28)),"")="M"
  )
),"M","0")</f>
        <v>M</v>
      </c>
      <c r="AC6" s="20" t="str">
        <f ca="1">IF(OR(
  AND(
    COUNTIF(fériés,AC$2)=1,
    OR(
      COUNTIF(fériés,AC$2-1)=1,
      IFERROR(OFFSET(Paramètres!$H$2,
        MATCH($B6,Paramètres!$G$2:$G$6,0)-1,
        MOD(AC$2+2,28)),"")="M",
      IFERROR(OFFSET(Paramètres!$H$2,
        MATCH($B6,Paramètres!$G$2:$G$6,0)-1,
        MOD(AC$2+3,28)),"")="M",
      IFERROR(OFFSET(Paramètres!$H$2,
        MATCH($B6,Paramètres!$G$2:$G$6,0)-1,
        MOD(AC$2+4,28)),"")="M",      IFERROR(OFFSET(Paramètres!$H$2,
        MATCH($B6,Paramètres!$G$2:$G$6,0)-1,
        MOD(AC$2+5,28)),"")="M",      IFERROR(OFFSET(Paramètres!$H$2,
        MATCH($B6,Paramètres!$G$2:$G$6,0)-1,
        MOD(AC$2+6,28)),"")="M",      IFERROR(OFFSET(Paramètres!$H$2,
        MATCH($B6,Paramètres!$G$2:$G$6,0)-1,
        MOD(AC$2+7,28)),"")="M",      IFERROR(OFFSET(Paramètres!$H$2,
        MATCH($B6,Paramètres!$G$2:$G$6,0)-1,
        MOD(AC$2+1,28)),"")="M"
    )
  ),
  AND(
    OR(WEEKDAY(AC$2,2)=6, WEEKDAY(AC$2,2)=7),
    IFERROR(OFFSET(Paramètres!$H$2,
      MATCH($B6,Paramètres!$G$2:$G$6,0)-1,
      MOD(AC$2+5,28)),"")="M"
  )
),"M","0")</f>
        <v>0</v>
      </c>
      <c r="AD6" s="20" t="str">
        <f ca="1">IF(OR(
  AND(
    COUNTIF(fériés,AD$2)=1,
    OR(
      COUNTIF(fériés,AD$2-1)=1,
      IFERROR(OFFSET(Paramètres!$H$2,
        MATCH($B6,Paramètres!$G$2:$G$6,0)-1,
        MOD(AD$2+2,28)),"")="M",
      IFERROR(OFFSET(Paramètres!$H$2,
        MATCH($B6,Paramètres!$G$2:$G$6,0)-1,
        MOD(AD$2+3,28)),"")="M",
      IFERROR(OFFSET(Paramètres!$H$2,
        MATCH($B6,Paramètres!$G$2:$G$6,0)-1,
        MOD(AD$2+4,28)),"")="M",      IFERROR(OFFSET(Paramètres!$H$2,
        MATCH($B6,Paramètres!$G$2:$G$6,0)-1,
        MOD(AD$2+5,28)),"")="M",      IFERROR(OFFSET(Paramètres!$H$2,
        MATCH($B6,Paramètres!$G$2:$G$6,0)-1,
        MOD(AD$2+6,28)),"")="M",      IFERROR(OFFSET(Paramètres!$H$2,
        MATCH($B6,Paramètres!$G$2:$G$6,0)-1,
        MOD(AD$2+7,28)),"")="M",      IFERROR(OFFSET(Paramètres!$H$2,
        MATCH($B6,Paramètres!$G$2:$G$6,0)-1,
        MOD(AD$2+1,28)),"")="M"
    )
  ),
  AND(
    OR(WEEKDAY(AD$2,2)=6, WEEKDAY(AD$2,2)=7),
    IFERROR(OFFSET(Paramètres!$H$2,
      MATCH($B6,Paramètres!$G$2:$G$6,0)-1,
      MOD(AD$2+5,28)),"")="M"
  )
),"M","0")</f>
        <v>0</v>
      </c>
      <c r="AE6" s="20" t="str">
        <f ca="1">IF(OR(
  AND(
    COUNTIF(fériés,AE$2)=1,
    OR(
      COUNTIF(fériés,AE$2-1)=1,
      IFERROR(OFFSET(Paramètres!$H$2,
        MATCH($B6,Paramètres!$G$2:$G$6,0)-1,
        MOD(AE$2+2,28)),"")="M",
      IFERROR(OFFSET(Paramètres!$H$2,
        MATCH($B6,Paramètres!$G$2:$G$6,0)-1,
        MOD(AE$2+3,28)),"")="M",
      IFERROR(OFFSET(Paramètres!$H$2,
        MATCH($B6,Paramètres!$G$2:$G$6,0)-1,
        MOD(AE$2+4,28)),"")="M",      IFERROR(OFFSET(Paramètres!$H$2,
        MATCH($B6,Paramètres!$G$2:$G$6,0)-1,
        MOD(AE$2+5,28)),"")="M",      IFERROR(OFFSET(Paramètres!$H$2,
        MATCH($B6,Paramètres!$G$2:$G$6,0)-1,
        MOD(AE$2+6,28)),"")="M",      IFERROR(OFFSET(Paramètres!$H$2,
        MATCH($B6,Paramètres!$G$2:$G$6,0)-1,
        MOD(AE$2+7,28)),"")="M",      IFERROR(OFFSET(Paramètres!$H$2,
        MATCH($B6,Paramètres!$G$2:$G$6,0)-1,
        MOD(AE$2+1,28)),"")="M"
    )
  ),
  AND(
    OR(WEEKDAY(AE$2,2)=6, WEEKDAY(AE$2,2)=7),
    IFERROR(OFFSET(Paramètres!$H$2,
      MATCH($B6,Paramètres!$G$2:$G$6,0)-1,
      MOD(AE$2+5,28)),"")="M"
  )
),"M","0")</f>
        <v>0</v>
      </c>
      <c r="AF6" s="20" t="str">
        <f ca="1">IF(OR(
  AND(
    COUNTIF(fériés,AF$2)=1,
    OR(
      COUNTIF(fériés,AF$2-1)=1,
      IFERROR(OFFSET(Paramètres!$H$2,
        MATCH($B6,Paramètres!$G$2:$G$6,0)-1,
        MOD(AF$2+2,28)),"")="M",
      IFERROR(OFFSET(Paramètres!$H$2,
        MATCH($B6,Paramètres!$G$2:$G$6,0)-1,
        MOD(AF$2+3,28)),"")="M",
      IFERROR(OFFSET(Paramètres!$H$2,
        MATCH($B6,Paramètres!$G$2:$G$6,0)-1,
        MOD(AF$2+4,28)),"")="M",      IFERROR(OFFSET(Paramètres!$H$2,
        MATCH($B6,Paramètres!$G$2:$G$6,0)-1,
        MOD(AF$2+5,28)),"")="M",      IFERROR(OFFSET(Paramètres!$H$2,
        MATCH($B6,Paramètres!$G$2:$G$6,0)-1,
        MOD(AF$2+6,28)),"")="M",      IFERROR(OFFSET(Paramètres!$H$2,
        MATCH($B6,Paramètres!$G$2:$G$6,0)-1,
        MOD(AF$2+7,28)),"")="M",      IFERROR(OFFSET(Paramètres!$H$2,
        MATCH($B6,Paramètres!$G$2:$G$6,0)-1,
        MOD(AF$2+1,28)),"")="M"
    )
  ),
  AND(
    OR(WEEKDAY(AF$2,2)=6, WEEKDAY(AF$2,2)=7),
    IFERROR(OFFSET(Paramètres!$H$2,
      MATCH($B6,Paramètres!$G$2:$G$6,0)-1,
      MOD(AF$2+5,28)),"")="M"
  )
),"M","0")</f>
        <v>0</v>
      </c>
      <c r="AG6" s="20" t="str">
        <f ca="1">IF(OR(
  AND(
    COUNTIF(fériés,AG$2)=1,
    OR(
      COUNTIF(fériés,AG$2-1)=1,
      IFERROR(OFFSET(Paramètres!$H$2,
        MATCH($B6,Paramètres!$G$2:$G$6,0)-1,
        MOD(AG$2+2,28)),"")="M",
      IFERROR(OFFSET(Paramètres!$H$2,
        MATCH($B6,Paramètres!$G$2:$G$6,0)-1,
        MOD(AG$2+3,28)),"")="M",
      IFERROR(OFFSET(Paramètres!$H$2,
        MATCH($B6,Paramètres!$G$2:$G$6,0)-1,
        MOD(AG$2+4,28)),"")="M",      IFERROR(OFFSET(Paramètres!$H$2,
        MATCH($B6,Paramètres!$G$2:$G$6,0)-1,
        MOD(AG$2+5,28)),"")="M",      IFERROR(OFFSET(Paramètres!$H$2,
        MATCH($B6,Paramètres!$G$2:$G$6,0)-1,
        MOD(AG$2+6,28)),"")="M",      IFERROR(OFFSET(Paramètres!$H$2,
        MATCH($B6,Paramètres!$G$2:$G$6,0)-1,
        MOD(AG$2+7,28)),"")="M",      IFERROR(OFFSET(Paramètres!$H$2,
        MATCH($B6,Paramètres!$G$2:$G$6,0)-1,
        MOD(AG$2+1,28)),"")="M"
    )
  ),
  AND(
    OR(WEEKDAY(AG$2,2)=6, WEEKDAY(AG$2,2)=7),
    IFERROR(OFFSET(Paramètres!$H$2,
      MATCH($B6,Paramètres!$G$2:$G$6,0)-1,
      MOD(AG$2+5,28)),"")="M"
  )
),"M","0")</f>
        <v>0</v>
      </c>
      <c r="AH6" s="20" t="str">
        <f ca="1">IF(OR(
  AND(
    COUNTIF(fériés,AH$2)=1,
    OR(
      COUNTIF(fériés,AH$2-1)=1,
      IFERROR(OFFSET(Paramètres!$H$2,
        MATCH($B6,Paramètres!$G$2:$G$6,0)-1,
        MOD(AH$2+2,28)),"")="M",
      IFERROR(OFFSET(Paramètres!$H$2,
        MATCH($B6,Paramètres!$G$2:$G$6,0)-1,
        MOD(AH$2+3,28)),"")="M",
      IFERROR(OFFSET(Paramètres!$H$2,
        MATCH($B6,Paramètres!$G$2:$G$6,0)-1,
        MOD(AH$2+4,28)),"")="M",      IFERROR(OFFSET(Paramètres!$H$2,
        MATCH($B6,Paramètres!$G$2:$G$6,0)-1,
        MOD(AH$2+5,28)),"")="M",      IFERROR(OFFSET(Paramètres!$H$2,
        MATCH($B6,Paramètres!$G$2:$G$6,0)-1,
        MOD(AH$2+6,28)),"")="M",      IFERROR(OFFSET(Paramètres!$H$2,
        MATCH($B6,Paramètres!$G$2:$G$6,0)-1,
        MOD(AH$2+7,28)),"")="M",      IFERROR(OFFSET(Paramètres!$H$2,
        MATCH($B6,Paramètres!$G$2:$G$6,0)-1,
        MOD(AH$2+1,28)),"")="M"
    )
  ),
  AND(
    OR(WEEKDAY(AH$2,2)=6, WEEKDAY(AH$2,2)=7),
    IFERROR(OFFSET(Paramètres!$H$2,
      MATCH($B6,Paramètres!$G$2:$G$6,0)-1,
      MOD(AH$2+5,28)),"")="M"
  )
),"M","0")</f>
        <v>0</v>
      </c>
      <c r="AI6" s="20" t="str">
        <f ca="1">IF(OR(
  AND(
    COUNTIF(fériés,AI$2)=1,
    OR(
      COUNTIF(fériés,AI$2-1)=1,
      IFERROR(OFFSET(Paramètres!$H$2,
        MATCH($B6,Paramètres!$G$2:$G$6,0)-1,
        MOD(AI$2+2,28)),"")="M",
      IFERROR(OFFSET(Paramètres!$H$2,
        MATCH($B6,Paramètres!$G$2:$G$6,0)-1,
        MOD(AI$2+3,28)),"")="M",
      IFERROR(OFFSET(Paramètres!$H$2,
        MATCH($B6,Paramètres!$G$2:$G$6,0)-1,
        MOD(AI$2+4,28)),"")="M",      IFERROR(OFFSET(Paramètres!$H$2,
        MATCH($B6,Paramètres!$G$2:$G$6,0)-1,
        MOD(AI$2+5,28)),"")="M",      IFERROR(OFFSET(Paramètres!$H$2,
        MATCH($B6,Paramètres!$G$2:$G$6,0)-1,
        MOD(AI$2+6,28)),"")="M",      IFERROR(OFFSET(Paramètres!$H$2,
        MATCH($B6,Paramètres!$G$2:$G$6,0)-1,
        MOD(AI$2+7,28)),"")="M",      IFERROR(OFFSET(Paramètres!$H$2,
        MATCH($B6,Paramètres!$G$2:$G$6,0)-1,
        MOD(AI$2+1,28)),"")="M"
    )
  ),
  AND(
    OR(WEEKDAY(AI$2,2)=6, WEEKDAY(AI$2,2)=7),
    IFERROR(OFFSET(Paramètres!$H$2,
      MATCH($B6,Paramètres!$G$2:$G$6,0)-1,
      MOD(AI$2+5,28)),"")="M"
  )
),"M","0")</f>
        <v>0</v>
      </c>
      <c r="AJ6" s="20" t="str">
        <f ca="1">IF(OR(
  AND(
    COUNTIF(fériés,AJ$2)=1,
    OR(
      COUNTIF(fériés,AJ$2-1)=1,
      IFERROR(OFFSET(Paramètres!$H$2,
        MATCH($B6,Paramètres!$G$2:$G$6,0)-1,
        MOD(AJ$2+2,28)),"")="M",
      IFERROR(OFFSET(Paramètres!$H$2,
        MATCH($B6,Paramètres!$G$2:$G$6,0)-1,
        MOD(AJ$2+3,28)),"")="M",
      IFERROR(OFFSET(Paramètres!$H$2,
        MATCH($B6,Paramètres!$G$2:$G$6,0)-1,
        MOD(AJ$2+4,28)),"")="M",      IFERROR(OFFSET(Paramètres!$H$2,
        MATCH($B6,Paramètres!$G$2:$G$6,0)-1,
        MOD(AJ$2+5,28)),"")="M",      IFERROR(OFFSET(Paramètres!$H$2,
        MATCH($B6,Paramètres!$G$2:$G$6,0)-1,
        MOD(AJ$2+6,28)),"")="M",      IFERROR(OFFSET(Paramètres!$H$2,
        MATCH($B6,Paramètres!$G$2:$G$6,0)-1,
        MOD(AJ$2+7,28)),"")="M",      IFERROR(OFFSET(Paramètres!$H$2,
        MATCH($B6,Paramètres!$G$2:$G$6,0)-1,
        MOD(AJ$2+1,28)),"")="M"
    )
  ),
  AND(
    OR(WEEKDAY(AJ$2,2)=6, WEEKDAY(AJ$2,2)=7),
    IFERROR(OFFSET(Paramètres!$H$2,
      MATCH($B6,Paramètres!$G$2:$G$6,0)-1,
      MOD(AJ$2+5,28)),"")="M"
  )
),"M","0")</f>
        <v>0</v>
      </c>
      <c r="AK6" s="20" t="str">
        <f ca="1">IF(OR(
  AND(
    COUNTIF(fériés,AK$2)=1,
    OR(
      COUNTIF(fériés,AK$2-1)=1,
      IFERROR(OFFSET(Paramètres!$H$2,
        MATCH($B6,Paramètres!$G$2:$G$6,0)-1,
        MOD(AK$2+2,28)),"")="M",
      IFERROR(OFFSET(Paramètres!$H$2,
        MATCH($B6,Paramètres!$G$2:$G$6,0)-1,
        MOD(AK$2+3,28)),"")="M",
      IFERROR(OFFSET(Paramètres!$H$2,
        MATCH($B6,Paramètres!$G$2:$G$6,0)-1,
        MOD(AK$2+4,28)),"")="M",      IFERROR(OFFSET(Paramètres!$H$2,
        MATCH($B6,Paramètres!$G$2:$G$6,0)-1,
        MOD(AK$2+5,28)),"")="M",      IFERROR(OFFSET(Paramètres!$H$2,
        MATCH($B6,Paramètres!$G$2:$G$6,0)-1,
        MOD(AK$2+6,28)),"")="M",      IFERROR(OFFSET(Paramètres!$H$2,
        MATCH($B6,Paramètres!$G$2:$G$6,0)-1,
        MOD(AK$2+7,28)),"")="M",      IFERROR(OFFSET(Paramètres!$H$2,
        MATCH($B6,Paramètres!$G$2:$G$6,0)-1,
        MOD(AK$2+1,28)),"")="M"
    )
  ),
  AND(
    OR(WEEKDAY(AK$2,2)=6, WEEKDAY(AK$2,2)=7),
    IFERROR(OFFSET(Paramètres!$H$2,
      MATCH($B6,Paramètres!$G$2:$G$6,0)-1,
      MOD(AK$2+5,28)),"")="M"
  )
),"M","0")</f>
        <v>0</v>
      </c>
      <c r="AL6" s="20" t="str">
        <f ca="1">IF(OR(
  AND(
    COUNTIF(fériés,AL$2)=1,
    OR(
      COUNTIF(fériés,AL$2-1)=1,
      IFERROR(OFFSET(Paramètres!$H$2,
        MATCH($B6,Paramètres!$G$2:$G$6,0)-1,
        MOD(AL$2+2,28)),"")="M",
      IFERROR(OFFSET(Paramètres!$H$2,
        MATCH($B6,Paramètres!$G$2:$G$6,0)-1,
        MOD(AL$2+3,28)),"")="M",
      IFERROR(OFFSET(Paramètres!$H$2,
        MATCH($B6,Paramètres!$G$2:$G$6,0)-1,
        MOD(AL$2+4,28)),"")="M",      IFERROR(OFFSET(Paramètres!$H$2,
        MATCH($B6,Paramètres!$G$2:$G$6,0)-1,
        MOD(AL$2+5,28)),"")="M",      IFERROR(OFFSET(Paramètres!$H$2,
        MATCH($B6,Paramètres!$G$2:$G$6,0)-1,
        MOD(AL$2+6,28)),"")="M",      IFERROR(OFFSET(Paramètres!$H$2,
        MATCH($B6,Paramètres!$G$2:$G$6,0)-1,
        MOD(AL$2+7,28)),"")="M",      IFERROR(OFFSET(Paramètres!$H$2,
        MATCH($B6,Paramètres!$G$2:$G$6,0)-1,
        MOD(AL$2+1,28)),"")="M"
    )
  ),
  AND(
    OR(WEEKDAY(AL$2,2)=6, WEEKDAY(AL$2,2)=7),
    IFERROR(OFFSET(Paramètres!$H$2,
      MATCH($B6,Paramètres!$G$2:$G$6,0)-1,
      MOD(AL$2+5,28)),"")="M"
  )
),"M","0")</f>
        <v>0</v>
      </c>
      <c r="AM6" s="20" t="str">
        <f ca="1">IF(OR(
  AND(
    COUNTIF(fériés,AM$2)=1,
    OR(
      COUNTIF(fériés,AM$2-1)=1,
      IFERROR(OFFSET(Paramètres!$H$2,
        MATCH($B6,Paramètres!$G$2:$G$6,0)-1,
        MOD(AM$2+2,28)),"")="M",
      IFERROR(OFFSET(Paramètres!$H$2,
        MATCH($B6,Paramètres!$G$2:$G$6,0)-1,
        MOD(AM$2+3,28)),"")="M",
      IFERROR(OFFSET(Paramètres!$H$2,
        MATCH($B6,Paramètres!$G$2:$G$6,0)-1,
        MOD(AM$2+4,28)),"")="M",      IFERROR(OFFSET(Paramètres!$H$2,
        MATCH($B6,Paramètres!$G$2:$G$6,0)-1,
        MOD(AM$2+5,28)),"")="M",      IFERROR(OFFSET(Paramètres!$H$2,
        MATCH($B6,Paramètres!$G$2:$G$6,0)-1,
        MOD(AM$2+6,28)),"")="M",      IFERROR(OFFSET(Paramètres!$H$2,
        MATCH($B6,Paramètres!$G$2:$G$6,0)-1,
        MOD(AM$2+7,28)),"")="M",      IFERROR(OFFSET(Paramètres!$H$2,
        MATCH($B6,Paramètres!$G$2:$G$6,0)-1,
        MOD(AM$2+1,28)),"")="M"
    )
  ),
  AND(
    OR(WEEKDAY(AM$2,2)=6, WEEKDAY(AM$2,2)=7),
    IFERROR(OFFSET(Paramètres!$H$2,
      MATCH($B6,Paramètres!$G$2:$G$6,0)-1,
      MOD(AM$2+5,28)),"")="M"
  )
),"M","0")</f>
        <v>0</v>
      </c>
      <c r="AN6" s="20" t="str">
        <f ca="1">IF(OR(
  AND(
    COUNTIF(fériés,AN$2)=1,
    OR(
      COUNTIF(fériés,AN$2-1)=1,
      IFERROR(OFFSET(Paramètres!$H$2,
        MATCH($B6,Paramètres!$G$2:$G$6,0)-1,
        MOD(AN$2+2,28)),"")="M",
      IFERROR(OFFSET(Paramètres!$H$2,
        MATCH($B6,Paramètres!$G$2:$G$6,0)-1,
        MOD(AN$2+3,28)),"")="M",
      IFERROR(OFFSET(Paramètres!$H$2,
        MATCH($B6,Paramètres!$G$2:$G$6,0)-1,
        MOD(AN$2+4,28)),"")="M",      IFERROR(OFFSET(Paramètres!$H$2,
        MATCH($B6,Paramètres!$G$2:$G$6,0)-1,
        MOD(AN$2+5,28)),"")="M",      IFERROR(OFFSET(Paramètres!$H$2,
        MATCH($B6,Paramètres!$G$2:$G$6,0)-1,
        MOD(AN$2+6,28)),"")="M",      IFERROR(OFFSET(Paramètres!$H$2,
        MATCH($B6,Paramètres!$G$2:$G$6,0)-1,
        MOD(AN$2+7,28)),"")="M",      IFERROR(OFFSET(Paramètres!$H$2,
        MATCH($B6,Paramètres!$G$2:$G$6,0)-1,
        MOD(AN$2+1,28)),"")="M"
    )
  ),
  AND(
    OR(WEEKDAY(AN$2,2)=6, WEEKDAY(AN$2,2)=7),
    IFERROR(OFFSET(Paramètres!$H$2,
      MATCH($B6,Paramètres!$G$2:$G$6,0)-1,
      MOD(AN$2+5,28)),"")="M"
  )
),"M","0")</f>
        <v>0</v>
      </c>
      <c r="AO6" s="20" t="str">
        <f ca="1">IF(OR(
  AND(
    COUNTIF(fériés,AO$2)=1,
    OR(
      COUNTIF(fériés,AO$2-1)=1,
      IFERROR(OFFSET(Paramètres!$H$2,
        MATCH($B6,Paramètres!$G$2:$G$6,0)-1,
        MOD(AO$2+2,28)),"")="M",
      IFERROR(OFFSET(Paramètres!$H$2,
        MATCH($B6,Paramètres!$G$2:$G$6,0)-1,
        MOD(AO$2+3,28)),"")="M",
      IFERROR(OFFSET(Paramètres!$H$2,
        MATCH($B6,Paramètres!$G$2:$G$6,0)-1,
        MOD(AO$2+4,28)),"")="M",      IFERROR(OFFSET(Paramètres!$H$2,
        MATCH($B6,Paramètres!$G$2:$G$6,0)-1,
        MOD(AO$2+5,28)),"")="M",      IFERROR(OFFSET(Paramètres!$H$2,
        MATCH($B6,Paramètres!$G$2:$G$6,0)-1,
        MOD(AO$2+6,28)),"")="M",      IFERROR(OFFSET(Paramètres!$H$2,
        MATCH($B6,Paramètres!$G$2:$G$6,0)-1,
        MOD(AO$2+7,28)),"")="M",      IFERROR(OFFSET(Paramètres!$H$2,
        MATCH($B6,Paramètres!$G$2:$G$6,0)-1,
        MOD(AO$2+1,28)),"")="M"
    )
  ),
  AND(
    OR(WEEKDAY(AO$2,2)=6, WEEKDAY(AO$2,2)=7),
    IFERROR(OFFSET(Paramètres!$H$2,
      MATCH($B6,Paramètres!$G$2:$G$6,0)-1,
      MOD(AO$2+5,28)),"")="M"
  )
),"M","0")</f>
        <v>M</v>
      </c>
      <c r="AP6" s="20" t="str">
        <f ca="1">IF(OR(
  AND(
    COUNTIF(fériés,AP$2)=1,
    OR(
      COUNTIF(fériés,AP$2-1)=1,
      IFERROR(OFFSET(Paramètres!$H$2,
        MATCH($B6,Paramètres!$G$2:$G$6,0)-1,
        MOD(AP$2+2,28)),"")="M",
      IFERROR(OFFSET(Paramètres!$H$2,
        MATCH($B6,Paramètres!$G$2:$G$6,0)-1,
        MOD(AP$2+3,28)),"")="M",
      IFERROR(OFFSET(Paramètres!$H$2,
        MATCH($B6,Paramètres!$G$2:$G$6,0)-1,
        MOD(AP$2+4,28)),"")="M",      IFERROR(OFFSET(Paramètres!$H$2,
        MATCH($B6,Paramètres!$G$2:$G$6,0)-1,
        MOD(AP$2+5,28)),"")="M",      IFERROR(OFFSET(Paramètres!$H$2,
        MATCH($B6,Paramètres!$G$2:$G$6,0)-1,
        MOD(AP$2+6,28)),"")="M",      IFERROR(OFFSET(Paramètres!$H$2,
        MATCH($B6,Paramètres!$G$2:$G$6,0)-1,
        MOD(AP$2+7,28)),"")="M",      IFERROR(OFFSET(Paramètres!$H$2,
        MATCH($B6,Paramètres!$G$2:$G$6,0)-1,
        MOD(AP$2+1,28)),"")="M"
    )
  ),
  AND(
    OR(WEEKDAY(AP$2,2)=6, WEEKDAY(AP$2,2)=7),
    IFERROR(OFFSET(Paramètres!$H$2,
      MATCH($B6,Paramètres!$G$2:$G$6,0)-1,
      MOD(AP$2+5,28)),"")="M"
  )
),"M","0")</f>
        <v>M</v>
      </c>
      <c r="AQ6" s="20" t="str">
        <f ca="1">IF(OR(
  AND(
    COUNTIF(fériés,AQ$2)=1,
    OR(
      COUNTIF(fériés,AQ$2-1)=1,
      IFERROR(OFFSET(Paramètres!$H$2,
        MATCH($B6,Paramètres!$G$2:$G$6,0)-1,
        MOD(AQ$2+2,28)),"")="M",
      IFERROR(OFFSET(Paramètres!$H$2,
        MATCH($B6,Paramètres!$G$2:$G$6,0)-1,
        MOD(AQ$2+3,28)),"")="M",
      IFERROR(OFFSET(Paramètres!$H$2,
        MATCH($B6,Paramètres!$G$2:$G$6,0)-1,
        MOD(AQ$2+4,28)),"")="M",      IFERROR(OFFSET(Paramètres!$H$2,
        MATCH($B6,Paramètres!$G$2:$G$6,0)-1,
        MOD(AQ$2+5,28)),"")="M",      IFERROR(OFFSET(Paramètres!$H$2,
        MATCH($B6,Paramètres!$G$2:$G$6,0)-1,
        MOD(AQ$2+6,28)),"")="M",      IFERROR(OFFSET(Paramètres!$H$2,
        MATCH($B6,Paramètres!$G$2:$G$6,0)-1,
        MOD(AQ$2+7,28)),"")="M",      IFERROR(OFFSET(Paramètres!$H$2,
        MATCH($B6,Paramètres!$G$2:$G$6,0)-1,
        MOD(AQ$2+1,28)),"")="M"
    )
  ),
  AND(
    OR(WEEKDAY(AQ$2,2)=6, WEEKDAY(AQ$2,2)=7),
    IFERROR(OFFSET(Paramètres!$H$2,
      MATCH($B6,Paramètres!$G$2:$G$6,0)-1,
      MOD(AQ$2+5,28)),"")="M"
  )
),"M","0")</f>
        <v>0</v>
      </c>
      <c r="AR6" s="20" t="str">
        <f ca="1">IF(OR(
  AND(
    COUNTIF(fériés,AR$2)=1,
    OR(
      COUNTIF(fériés,AR$2-1)=1,
      IFERROR(OFFSET(Paramètres!$H$2,
        MATCH($B6,Paramètres!$G$2:$G$6,0)-1,
        MOD(AR$2+2,28)),"")="M",
      IFERROR(OFFSET(Paramètres!$H$2,
        MATCH($B6,Paramètres!$G$2:$G$6,0)-1,
        MOD(AR$2+3,28)),"")="M",
      IFERROR(OFFSET(Paramètres!$H$2,
        MATCH($B6,Paramètres!$G$2:$G$6,0)-1,
        MOD(AR$2+4,28)),"")="M",      IFERROR(OFFSET(Paramètres!$H$2,
        MATCH($B6,Paramètres!$G$2:$G$6,0)-1,
        MOD(AR$2+5,28)),"")="M",      IFERROR(OFFSET(Paramètres!$H$2,
        MATCH($B6,Paramètres!$G$2:$G$6,0)-1,
        MOD(AR$2+6,28)),"")="M",      IFERROR(OFFSET(Paramètres!$H$2,
        MATCH($B6,Paramètres!$G$2:$G$6,0)-1,
        MOD(AR$2+7,28)),"")="M",      IFERROR(OFFSET(Paramètres!$H$2,
        MATCH($B6,Paramètres!$G$2:$G$6,0)-1,
        MOD(AR$2+1,28)),"")="M"
    )
  ),
  AND(
    OR(WEEKDAY(AR$2,2)=6, WEEKDAY(AR$2,2)=7),
    IFERROR(OFFSET(Paramètres!$H$2,
      MATCH($B6,Paramètres!$G$2:$G$6,0)-1,
      MOD(AR$2+5,28)),"")="M"
  )
),"M","0")</f>
        <v>0</v>
      </c>
      <c r="AS6" s="20" t="str">
        <f ca="1">IF(OR(
  AND(
    COUNTIF(fériés,AS$2)=1,
    OR(
      COUNTIF(fériés,AS$2-1)=1,
      IFERROR(OFFSET(Paramètres!$H$2,
        MATCH($B6,Paramètres!$G$2:$G$6,0)-1,
        MOD(AS$2+2,28)),"")="M",
      IFERROR(OFFSET(Paramètres!$H$2,
        MATCH($B6,Paramètres!$G$2:$G$6,0)-1,
        MOD(AS$2+3,28)),"")="M",
      IFERROR(OFFSET(Paramètres!$H$2,
        MATCH($B6,Paramètres!$G$2:$G$6,0)-1,
        MOD(AS$2+4,28)),"")="M",      IFERROR(OFFSET(Paramètres!$H$2,
        MATCH($B6,Paramètres!$G$2:$G$6,0)-1,
        MOD(AS$2+5,28)),"")="M",      IFERROR(OFFSET(Paramètres!$H$2,
        MATCH($B6,Paramètres!$G$2:$G$6,0)-1,
        MOD(AS$2+6,28)),"")="M",      IFERROR(OFFSET(Paramètres!$H$2,
        MATCH($B6,Paramètres!$G$2:$G$6,0)-1,
        MOD(AS$2+7,28)),"")="M",      IFERROR(OFFSET(Paramètres!$H$2,
        MATCH($B6,Paramètres!$G$2:$G$6,0)-1,
        MOD(AS$2+1,28)),"")="M"
    )
  ),
  AND(
    OR(WEEKDAY(AS$2,2)=6, WEEKDAY(AS$2,2)=7),
    IFERROR(OFFSET(Paramètres!$H$2,
      MATCH($B6,Paramètres!$G$2:$G$6,0)-1,
      MOD(AS$2+5,28)),"")="M"
  )
),"M","0")</f>
        <v>0</v>
      </c>
      <c r="AT6" s="20" t="str">
        <f ca="1">IF(OR(
  AND(
    COUNTIF(fériés,AT$2)=1,
    OR(
      COUNTIF(fériés,AT$2-1)=1,
      IFERROR(OFFSET(Paramètres!$H$2,
        MATCH($B6,Paramètres!$G$2:$G$6,0)-1,
        MOD(AT$2+2,28)),"")="M",
      IFERROR(OFFSET(Paramètres!$H$2,
        MATCH($B6,Paramètres!$G$2:$G$6,0)-1,
        MOD(AT$2+3,28)),"")="M",
      IFERROR(OFFSET(Paramètres!$H$2,
        MATCH($B6,Paramètres!$G$2:$G$6,0)-1,
        MOD(AT$2+4,28)),"")="M",      IFERROR(OFFSET(Paramètres!$H$2,
        MATCH($B6,Paramètres!$G$2:$G$6,0)-1,
        MOD(AT$2+5,28)),"")="M",      IFERROR(OFFSET(Paramètres!$H$2,
        MATCH($B6,Paramètres!$G$2:$G$6,0)-1,
        MOD(AT$2+6,28)),"")="M",      IFERROR(OFFSET(Paramètres!$H$2,
        MATCH($B6,Paramètres!$G$2:$G$6,0)-1,
        MOD(AT$2+7,28)),"")="M",      IFERROR(OFFSET(Paramètres!$H$2,
        MATCH($B6,Paramètres!$G$2:$G$6,0)-1,
        MOD(AT$2+1,28)),"")="M"
    )
  ),
  AND(
    OR(WEEKDAY(AT$2,2)=6, WEEKDAY(AT$2,2)=7),
    IFERROR(OFFSET(Paramètres!$H$2,
      MATCH($B6,Paramètres!$G$2:$G$6,0)-1,
      MOD(AT$2+5,28)),"")="M"
  )
),"M","0")</f>
        <v>0</v>
      </c>
      <c r="AU6" s="20" t="str">
        <f ca="1">IF(OR(
  AND(
    COUNTIF(fériés,AU$2)=1,
    OR(
      COUNTIF(fériés,AU$2-1)=1,
      IFERROR(OFFSET(Paramètres!$H$2,
        MATCH($B6,Paramètres!$G$2:$G$6,0)-1,
        MOD(AU$2+2,28)),"")="M",
      IFERROR(OFFSET(Paramètres!$H$2,
        MATCH($B6,Paramètres!$G$2:$G$6,0)-1,
        MOD(AU$2+3,28)),"")="M",
      IFERROR(OFFSET(Paramètres!$H$2,
        MATCH($B6,Paramètres!$G$2:$G$6,0)-1,
        MOD(AU$2+4,28)),"")="M",      IFERROR(OFFSET(Paramètres!$H$2,
        MATCH($B6,Paramètres!$G$2:$G$6,0)-1,
        MOD(AU$2+5,28)),"")="M",      IFERROR(OFFSET(Paramètres!$H$2,
        MATCH($B6,Paramètres!$G$2:$G$6,0)-1,
        MOD(AU$2+6,28)),"")="M",      IFERROR(OFFSET(Paramètres!$H$2,
        MATCH($B6,Paramètres!$G$2:$G$6,0)-1,
        MOD(AU$2+7,28)),"")="M",      IFERROR(OFFSET(Paramètres!$H$2,
        MATCH($B6,Paramètres!$G$2:$G$6,0)-1,
        MOD(AU$2+1,28)),"")="M"
    )
  ),
  AND(
    OR(WEEKDAY(AU$2,2)=6, WEEKDAY(AU$2,2)=7),
    IFERROR(OFFSET(Paramètres!$H$2,
      MATCH($B6,Paramètres!$G$2:$G$6,0)-1,
      MOD(AU$2+5,28)),"")="M"
  )
),"M","0")</f>
        <v>0</v>
      </c>
      <c r="AV6" s="20" t="str">
        <f ca="1">IF(OR(
  AND(
    COUNTIF(fériés,AV$2)=1,
    OR(
      COUNTIF(fériés,AV$2-1)=1,
      IFERROR(OFFSET(Paramètres!$H$2,
        MATCH($B6,Paramètres!$G$2:$G$6,0)-1,
        MOD(AV$2+2,28)),"")="M",
      IFERROR(OFFSET(Paramètres!$H$2,
        MATCH($B6,Paramètres!$G$2:$G$6,0)-1,
        MOD(AV$2+3,28)),"")="M",
      IFERROR(OFFSET(Paramètres!$H$2,
        MATCH($B6,Paramètres!$G$2:$G$6,0)-1,
        MOD(AV$2+4,28)),"")="M",      IFERROR(OFFSET(Paramètres!$H$2,
        MATCH($B6,Paramètres!$G$2:$G$6,0)-1,
        MOD(AV$2+5,28)),"")="M",      IFERROR(OFFSET(Paramètres!$H$2,
        MATCH($B6,Paramètres!$G$2:$G$6,0)-1,
        MOD(AV$2+6,28)),"")="M",      IFERROR(OFFSET(Paramètres!$H$2,
        MATCH($B6,Paramètres!$G$2:$G$6,0)-1,
        MOD(AV$2+7,28)),"")="M",      IFERROR(OFFSET(Paramètres!$H$2,
        MATCH($B6,Paramètres!$G$2:$G$6,0)-1,
        MOD(AV$2+1,28)),"")="M"
    )
  ),
  AND(
    OR(WEEKDAY(AV$2,2)=6, WEEKDAY(AV$2,2)=7),
    IFERROR(OFFSET(Paramètres!$H$2,
      MATCH($B6,Paramètres!$G$2:$G$6,0)-1,
      MOD(AV$2+5,28)),"")="M"
  )
),"M","0")</f>
        <v>0</v>
      </c>
      <c r="AW6" s="20" t="str">
        <f ca="1">IF(OR(
  AND(
    COUNTIF(fériés,AW$2)=1,
    OR(
      COUNTIF(fériés,AW$2-1)=1,
      IFERROR(OFFSET(Paramètres!$H$2,
        MATCH($B6,Paramètres!$G$2:$G$6,0)-1,
        MOD(AW$2+2,28)),"")="M",
      IFERROR(OFFSET(Paramètres!$H$2,
        MATCH($B6,Paramètres!$G$2:$G$6,0)-1,
        MOD(AW$2+3,28)),"")="M",
      IFERROR(OFFSET(Paramètres!$H$2,
        MATCH($B6,Paramètres!$G$2:$G$6,0)-1,
        MOD(AW$2+4,28)),"")="M",      IFERROR(OFFSET(Paramètres!$H$2,
        MATCH($B6,Paramètres!$G$2:$G$6,0)-1,
        MOD(AW$2+5,28)),"")="M",      IFERROR(OFFSET(Paramètres!$H$2,
        MATCH($B6,Paramètres!$G$2:$G$6,0)-1,
        MOD(AW$2+6,28)),"")="M",      IFERROR(OFFSET(Paramètres!$H$2,
        MATCH($B6,Paramètres!$G$2:$G$6,0)-1,
        MOD(AW$2+7,28)),"")="M",      IFERROR(OFFSET(Paramètres!$H$2,
        MATCH($B6,Paramètres!$G$2:$G$6,0)-1,
        MOD(AW$2+1,28)),"")="M"
    )
  ),
  AND(
    OR(WEEKDAY(AW$2,2)=6, WEEKDAY(AW$2,2)=7),
    IFERROR(OFFSET(Paramètres!$H$2,
      MATCH($B6,Paramètres!$G$2:$G$6,0)-1,
      MOD(AW$2+5,28)),"")="M"
  )
),"M","0")</f>
        <v>0</v>
      </c>
      <c r="AX6" s="20" t="str">
        <f ca="1">IF(OR(
  AND(
    COUNTIF(fériés,AX$2)=1,
    OR(
      COUNTIF(fériés,AX$2-1)=1,
      IFERROR(OFFSET(Paramètres!$H$2,
        MATCH($B6,Paramètres!$G$2:$G$6,0)-1,
        MOD(AX$2+2,28)),"")="M",
      IFERROR(OFFSET(Paramètres!$H$2,
        MATCH($B6,Paramètres!$G$2:$G$6,0)-1,
        MOD(AX$2+3,28)),"")="M",
      IFERROR(OFFSET(Paramètres!$H$2,
        MATCH($B6,Paramètres!$G$2:$G$6,0)-1,
        MOD(AX$2+4,28)),"")="M",      IFERROR(OFFSET(Paramètres!$H$2,
        MATCH($B6,Paramètres!$G$2:$G$6,0)-1,
        MOD(AX$2+5,28)),"")="M",      IFERROR(OFFSET(Paramètres!$H$2,
        MATCH($B6,Paramètres!$G$2:$G$6,0)-1,
        MOD(AX$2+6,28)),"")="M",      IFERROR(OFFSET(Paramètres!$H$2,
        MATCH($B6,Paramètres!$G$2:$G$6,0)-1,
        MOD(AX$2+7,28)),"")="M",      IFERROR(OFFSET(Paramètres!$H$2,
        MATCH($B6,Paramètres!$G$2:$G$6,0)-1,
        MOD(AX$2+1,28)),"")="M"
    )
  ),
  AND(
    OR(WEEKDAY(AX$2,2)=6, WEEKDAY(AX$2,2)=7),
    IFERROR(OFFSET(Paramètres!$H$2,
      MATCH($B6,Paramètres!$G$2:$G$6,0)-1,
      MOD(AX$2+5,28)),"")="M"
  )
),"M","0")</f>
        <v>0</v>
      </c>
      <c r="AY6" s="20" t="str">
        <f ca="1">IF(OR(
  AND(
    COUNTIF(fériés,AY$2)=1,
    OR(
      COUNTIF(fériés,AY$2-1)=1,
      IFERROR(OFFSET(Paramètres!$H$2,
        MATCH($B6,Paramètres!$G$2:$G$6,0)-1,
        MOD(AY$2+2,28)),"")="M",
      IFERROR(OFFSET(Paramètres!$H$2,
        MATCH($B6,Paramètres!$G$2:$G$6,0)-1,
        MOD(AY$2+3,28)),"")="M",
      IFERROR(OFFSET(Paramètres!$H$2,
        MATCH($B6,Paramètres!$G$2:$G$6,0)-1,
        MOD(AY$2+4,28)),"")="M",      IFERROR(OFFSET(Paramètres!$H$2,
        MATCH($B6,Paramètres!$G$2:$G$6,0)-1,
        MOD(AY$2+5,28)),"")="M",      IFERROR(OFFSET(Paramètres!$H$2,
        MATCH($B6,Paramètres!$G$2:$G$6,0)-1,
        MOD(AY$2+6,28)),"")="M",      IFERROR(OFFSET(Paramètres!$H$2,
        MATCH($B6,Paramètres!$G$2:$G$6,0)-1,
        MOD(AY$2+7,28)),"")="M",      IFERROR(OFFSET(Paramètres!$H$2,
        MATCH($B6,Paramètres!$G$2:$G$6,0)-1,
        MOD(AY$2+1,28)),"")="M"
    )
  ),
  AND(
    OR(WEEKDAY(AY$2,2)=6, WEEKDAY(AY$2,2)=7),
    IFERROR(OFFSET(Paramètres!$H$2,
      MATCH($B6,Paramètres!$G$2:$G$6,0)-1,
      MOD(AY$2+5,28)),"")="M"
  )
),"M","0")</f>
        <v>0</v>
      </c>
      <c r="AZ6" s="20" t="str">
        <f ca="1">IF(OR(
  AND(
    COUNTIF(fériés,AZ$2)=1,
    OR(
      COUNTIF(fériés,AZ$2-1)=1,
      IFERROR(OFFSET(Paramètres!$H$2,
        MATCH($B6,Paramètres!$G$2:$G$6,0)-1,
        MOD(AZ$2+2,28)),"")="M",
      IFERROR(OFFSET(Paramètres!$H$2,
        MATCH($B6,Paramètres!$G$2:$G$6,0)-1,
        MOD(AZ$2+3,28)),"")="M",
      IFERROR(OFFSET(Paramètres!$H$2,
        MATCH($B6,Paramètres!$G$2:$G$6,0)-1,
        MOD(AZ$2+4,28)),"")="M",      IFERROR(OFFSET(Paramètres!$H$2,
        MATCH($B6,Paramètres!$G$2:$G$6,0)-1,
        MOD(AZ$2+5,28)),"")="M",      IFERROR(OFFSET(Paramètres!$H$2,
        MATCH($B6,Paramètres!$G$2:$G$6,0)-1,
        MOD(AZ$2+6,28)),"")="M",      IFERROR(OFFSET(Paramètres!$H$2,
        MATCH($B6,Paramètres!$G$2:$G$6,0)-1,
        MOD(AZ$2+7,28)),"")="M",      IFERROR(OFFSET(Paramètres!$H$2,
        MATCH($B6,Paramètres!$G$2:$G$6,0)-1,
        MOD(AZ$2+1,28)),"")="M"
    )
  ),
  AND(
    OR(WEEKDAY(AZ$2,2)=6, WEEKDAY(AZ$2,2)=7),
    IFERROR(OFFSET(Paramètres!$H$2,
      MATCH($B6,Paramètres!$G$2:$G$6,0)-1,
      MOD(AZ$2+5,28)),"")="M"
  )
),"M","0")</f>
        <v>0</v>
      </c>
      <c r="BA6" s="20" t="str">
        <f ca="1">IF(OR(
  AND(
    COUNTIF(fériés,BA$2)=1,
    OR(
      COUNTIF(fériés,BA$2-1)=1,
      IFERROR(OFFSET(Paramètres!$H$2,
        MATCH($B6,Paramètres!$G$2:$G$6,0)-1,
        MOD(BA$2+2,28)),"")="M",
      IFERROR(OFFSET(Paramètres!$H$2,
        MATCH($B6,Paramètres!$G$2:$G$6,0)-1,
        MOD(BA$2+3,28)),"")="M",
      IFERROR(OFFSET(Paramètres!$H$2,
        MATCH($B6,Paramètres!$G$2:$G$6,0)-1,
        MOD(BA$2+4,28)),"")="M",      IFERROR(OFFSET(Paramètres!$H$2,
        MATCH($B6,Paramètres!$G$2:$G$6,0)-1,
        MOD(BA$2+5,28)),"")="M",      IFERROR(OFFSET(Paramètres!$H$2,
        MATCH($B6,Paramètres!$G$2:$G$6,0)-1,
        MOD(BA$2+6,28)),"")="M",      IFERROR(OFFSET(Paramètres!$H$2,
        MATCH($B6,Paramètres!$G$2:$G$6,0)-1,
        MOD(BA$2+7,28)),"")="M",      IFERROR(OFFSET(Paramètres!$H$2,
        MATCH($B6,Paramètres!$G$2:$G$6,0)-1,
        MOD(BA$2+1,28)),"")="M"
    )
  ),
  AND(
    OR(WEEKDAY(BA$2,2)=6, WEEKDAY(BA$2,2)=7),
    IFERROR(OFFSET(Paramètres!$H$2,
      MATCH($B6,Paramètres!$G$2:$G$6,0)-1,
      MOD(BA$2+5,28)),"")="M"
  )
),"M","0")</f>
        <v>0</v>
      </c>
      <c r="BB6" s="20" t="str">
        <f ca="1">IF(OR(
  AND(
    COUNTIF(fériés,BB$2)=1,
    OR(
      COUNTIF(fériés,BB$2-1)=1,
      IFERROR(OFFSET(Paramètres!$H$2,
        MATCH($B6,Paramètres!$G$2:$G$6,0)-1,
        MOD(BB$2+2,28)),"")="M",
      IFERROR(OFFSET(Paramètres!$H$2,
        MATCH($B6,Paramètres!$G$2:$G$6,0)-1,
        MOD(BB$2+3,28)),"")="M",
      IFERROR(OFFSET(Paramètres!$H$2,
        MATCH($B6,Paramètres!$G$2:$G$6,0)-1,
        MOD(BB$2+4,28)),"")="M",      IFERROR(OFFSET(Paramètres!$H$2,
        MATCH($B6,Paramètres!$G$2:$G$6,0)-1,
        MOD(BB$2+5,28)),"")="M",      IFERROR(OFFSET(Paramètres!$H$2,
        MATCH($B6,Paramètres!$G$2:$G$6,0)-1,
        MOD(BB$2+6,28)),"")="M",      IFERROR(OFFSET(Paramètres!$H$2,
        MATCH($B6,Paramètres!$G$2:$G$6,0)-1,
        MOD(BB$2+7,28)),"")="M",      IFERROR(OFFSET(Paramètres!$H$2,
        MATCH($B6,Paramètres!$G$2:$G$6,0)-1,
        MOD(BB$2+1,28)),"")="M"
    )
  ),
  AND(
    OR(WEEKDAY(BB$2,2)=6, WEEKDAY(BB$2,2)=7),
    IFERROR(OFFSET(Paramètres!$H$2,
      MATCH($B6,Paramètres!$G$2:$G$6,0)-1,
      MOD(BB$2+5,28)),"")="M"
  )
),"M","0")</f>
        <v>0</v>
      </c>
      <c r="BC6" s="20" t="str">
        <f ca="1">IF(OR(
  AND(
    COUNTIF(fériés,BC$2)=1,
    OR(
      COUNTIF(fériés,BC$2-1)=1,
      IFERROR(OFFSET(Paramètres!$H$2,
        MATCH($B6,Paramètres!$G$2:$G$6,0)-1,
        MOD(BC$2+2,28)),"")="M",
      IFERROR(OFFSET(Paramètres!$H$2,
        MATCH($B6,Paramètres!$G$2:$G$6,0)-1,
        MOD(BC$2+3,28)),"")="M",
      IFERROR(OFFSET(Paramètres!$H$2,
        MATCH($B6,Paramètres!$G$2:$G$6,0)-1,
        MOD(BC$2+4,28)),"")="M",      IFERROR(OFFSET(Paramètres!$H$2,
        MATCH($B6,Paramètres!$G$2:$G$6,0)-1,
        MOD(BC$2+5,28)),"")="M",      IFERROR(OFFSET(Paramètres!$H$2,
        MATCH($B6,Paramètres!$G$2:$G$6,0)-1,
        MOD(BC$2+6,28)),"")="M",      IFERROR(OFFSET(Paramètres!$H$2,
        MATCH($B6,Paramètres!$G$2:$G$6,0)-1,
        MOD(BC$2+7,28)),"")="M",      IFERROR(OFFSET(Paramètres!$H$2,
        MATCH($B6,Paramètres!$G$2:$G$6,0)-1,
        MOD(BC$2+1,28)),"")="M"
    )
  ),
  AND(
    OR(WEEKDAY(BC$2,2)=6, WEEKDAY(BC$2,2)=7),
    IFERROR(OFFSET(Paramètres!$H$2,
      MATCH($B6,Paramètres!$G$2:$G$6,0)-1,
      MOD(BC$2+5,28)),"")="M"
  )
),"M","0")</f>
        <v>M</v>
      </c>
      <c r="BD6" s="20" t="str">
        <f ca="1">IF(OR(
  AND(
    COUNTIF(fériés,BD$2)=1,
    OR(
      COUNTIF(fériés,BD$2-1)=1,
      IFERROR(OFFSET(Paramètres!$H$2,
        MATCH($B6,Paramètres!$G$2:$G$6,0)-1,
        MOD(BD$2+2,28)),"")="M",
      IFERROR(OFFSET(Paramètres!$H$2,
        MATCH($B6,Paramètres!$G$2:$G$6,0)-1,
        MOD(BD$2+3,28)),"")="M",
      IFERROR(OFFSET(Paramètres!$H$2,
        MATCH($B6,Paramètres!$G$2:$G$6,0)-1,
        MOD(BD$2+4,28)),"")="M",      IFERROR(OFFSET(Paramètres!$H$2,
        MATCH($B6,Paramètres!$G$2:$G$6,0)-1,
        MOD(BD$2+5,28)),"")="M",      IFERROR(OFFSET(Paramètres!$H$2,
        MATCH($B6,Paramètres!$G$2:$G$6,0)-1,
        MOD(BD$2+6,28)),"")="M",      IFERROR(OFFSET(Paramètres!$H$2,
        MATCH($B6,Paramètres!$G$2:$G$6,0)-1,
        MOD(BD$2+7,28)),"")="M",      IFERROR(OFFSET(Paramètres!$H$2,
        MATCH($B6,Paramètres!$G$2:$G$6,0)-1,
        MOD(BD$2+1,28)),"")="M"
    )
  ),
  AND(
    OR(WEEKDAY(BD$2,2)=6, WEEKDAY(BD$2,2)=7),
    IFERROR(OFFSET(Paramètres!$H$2,
      MATCH($B6,Paramètres!$G$2:$G$6,0)-1,
      MOD(BD$2+5,28)),"")="M"
  )
),"M","0")</f>
        <v>M</v>
      </c>
      <c r="BE6" s="20" t="str">
        <f ca="1">IF(OR(
  AND(
    COUNTIF(fériés,BE$2)=1,
    OR(
      COUNTIF(fériés,BE$2-1)=1,
      IFERROR(OFFSET(Paramètres!$H$2,
        MATCH($B6,Paramètres!$G$2:$G$6,0)-1,
        MOD(BE$2+2,28)),"")="M",
      IFERROR(OFFSET(Paramètres!$H$2,
        MATCH($B6,Paramètres!$G$2:$G$6,0)-1,
        MOD(BE$2+3,28)),"")="M",
      IFERROR(OFFSET(Paramètres!$H$2,
        MATCH($B6,Paramètres!$G$2:$G$6,0)-1,
        MOD(BE$2+4,28)),"")="M",      IFERROR(OFFSET(Paramètres!$H$2,
        MATCH($B6,Paramètres!$G$2:$G$6,0)-1,
        MOD(BE$2+5,28)),"")="M",      IFERROR(OFFSET(Paramètres!$H$2,
        MATCH($B6,Paramètres!$G$2:$G$6,0)-1,
        MOD(BE$2+6,28)),"")="M",      IFERROR(OFFSET(Paramètres!$H$2,
        MATCH($B6,Paramètres!$G$2:$G$6,0)-1,
        MOD(BE$2+7,28)),"")="M",      IFERROR(OFFSET(Paramètres!$H$2,
        MATCH($B6,Paramètres!$G$2:$G$6,0)-1,
        MOD(BE$2+1,28)),"")="M"
    )
  ),
  AND(
    OR(WEEKDAY(BE$2,2)=6, WEEKDAY(BE$2,2)=7),
    IFERROR(OFFSET(Paramètres!$H$2,
      MATCH($B6,Paramètres!$G$2:$G$6,0)-1,
      MOD(BE$2+5,28)),"")="M"
  )
),"M","0")</f>
        <v>0</v>
      </c>
      <c r="BF6" s="20" t="str">
        <f ca="1">IF(OR(
  AND(
    COUNTIF(fériés,BF$2)=1,
    OR(
      COUNTIF(fériés,BF$2-1)=1,
      IFERROR(OFFSET(Paramètres!$H$2,
        MATCH($B6,Paramètres!$G$2:$G$6,0)-1,
        MOD(BF$2+2,28)),"")="M",
      IFERROR(OFFSET(Paramètres!$H$2,
        MATCH($B6,Paramètres!$G$2:$G$6,0)-1,
        MOD(BF$2+3,28)),"")="M",
      IFERROR(OFFSET(Paramètres!$H$2,
        MATCH($B6,Paramètres!$G$2:$G$6,0)-1,
        MOD(BF$2+4,28)),"")="M",      IFERROR(OFFSET(Paramètres!$H$2,
        MATCH($B6,Paramètres!$G$2:$G$6,0)-1,
        MOD(BF$2+5,28)),"")="M",      IFERROR(OFFSET(Paramètres!$H$2,
        MATCH($B6,Paramètres!$G$2:$G$6,0)-1,
        MOD(BF$2+6,28)),"")="M",      IFERROR(OFFSET(Paramètres!$H$2,
        MATCH($B6,Paramètres!$G$2:$G$6,0)-1,
        MOD(BF$2+7,28)),"")="M",      IFERROR(OFFSET(Paramètres!$H$2,
        MATCH($B6,Paramètres!$G$2:$G$6,0)-1,
        MOD(BF$2+1,28)),"")="M"
    )
  ),
  AND(
    OR(WEEKDAY(BF$2,2)=6, WEEKDAY(BF$2,2)=7),
    IFERROR(OFFSET(Paramètres!$H$2,
      MATCH($B6,Paramètres!$G$2:$G$6,0)-1,
      MOD(BF$2+5,28)),"")="M"
  )
),"M","0")</f>
        <v>0</v>
      </c>
      <c r="BG6" s="20" t="str">
        <f ca="1">IF(OR(
  AND(
    COUNTIF(fériés,BG$2)=1,
    OR(
      COUNTIF(fériés,BG$2-1)=1,
      IFERROR(OFFSET(Paramètres!$H$2,
        MATCH($B6,Paramètres!$G$2:$G$6,0)-1,
        MOD(BG$2+2,28)),"")="M",
      IFERROR(OFFSET(Paramètres!$H$2,
        MATCH($B6,Paramètres!$G$2:$G$6,0)-1,
        MOD(BG$2+3,28)),"")="M",
      IFERROR(OFFSET(Paramètres!$H$2,
        MATCH($B6,Paramètres!$G$2:$G$6,0)-1,
        MOD(BG$2+4,28)),"")="M",      IFERROR(OFFSET(Paramètres!$H$2,
        MATCH($B6,Paramètres!$G$2:$G$6,0)-1,
        MOD(BG$2+5,28)),"")="M",      IFERROR(OFFSET(Paramètres!$H$2,
        MATCH($B6,Paramètres!$G$2:$G$6,0)-1,
        MOD(BG$2+6,28)),"")="M",      IFERROR(OFFSET(Paramètres!$H$2,
        MATCH($B6,Paramètres!$G$2:$G$6,0)-1,
        MOD(BG$2+7,28)),"")="M",      IFERROR(OFFSET(Paramètres!$H$2,
        MATCH($B6,Paramètres!$G$2:$G$6,0)-1,
        MOD(BG$2+1,28)),"")="M"
    )
  ),
  AND(
    OR(WEEKDAY(BG$2,2)=6, WEEKDAY(BG$2,2)=7),
    IFERROR(OFFSET(Paramètres!$H$2,
      MATCH($B6,Paramètres!$G$2:$G$6,0)-1,
      MOD(BG$2+5,28)),"")="M"
  )
),"M","0")</f>
        <v>0</v>
      </c>
      <c r="BH6" s="20" t="str">
        <f ca="1">IF(OR(
  AND(
    COUNTIF(fériés,BH$2)=1,
    OR(
      COUNTIF(fériés,BH$2-1)=1,
      IFERROR(OFFSET(Paramètres!$H$2,
        MATCH($B6,Paramètres!$G$2:$G$6,0)-1,
        MOD(BH$2+2,28)),"")="M",
      IFERROR(OFFSET(Paramètres!$H$2,
        MATCH($B6,Paramètres!$G$2:$G$6,0)-1,
        MOD(BH$2+3,28)),"")="M",
      IFERROR(OFFSET(Paramètres!$H$2,
        MATCH($B6,Paramètres!$G$2:$G$6,0)-1,
        MOD(BH$2+4,28)),"")="M",      IFERROR(OFFSET(Paramètres!$H$2,
        MATCH($B6,Paramètres!$G$2:$G$6,0)-1,
        MOD(BH$2+5,28)),"")="M",      IFERROR(OFFSET(Paramètres!$H$2,
        MATCH($B6,Paramètres!$G$2:$G$6,0)-1,
        MOD(BH$2+6,28)),"")="M",      IFERROR(OFFSET(Paramètres!$H$2,
        MATCH($B6,Paramètres!$G$2:$G$6,0)-1,
        MOD(BH$2+7,28)),"")="M",      IFERROR(OFFSET(Paramètres!$H$2,
        MATCH($B6,Paramètres!$G$2:$G$6,0)-1,
        MOD(BH$2+1,28)),"")="M"
    )
  ),
  AND(
    OR(WEEKDAY(BH$2,2)=6, WEEKDAY(BH$2,2)=7),
    IFERROR(OFFSET(Paramètres!$H$2,
      MATCH($B6,Paramètres!$G$2:$G$6,0)-1,
      MOD(BH$2+5,28)),"")="M"
  )
),"M","0")</f>
        <v>0</v>
      </c>
      <c r="BI6" s="20" t="str">
        <f ca="1">IF(OR(
  AND(
    COUNTIF(fériés,BI$2)=1,
    OR(
      COUNTIF(fériés,BI$2-1)=1,
      IFERROR(OFFSET(Paramètres!$H$2,
        MATCH($B6,Paramètres!$G$2:$G$6,0)-1,
        MOD(BI$2+2,28)),"")="M",
      IFERROR(OFFSET(Paramètres!$H$2,
        MATCH($B6,Paramètres!$G$2:$G$6,0)-1,
        MOD(BI$2+3,28)),"")="M",
      IFERROR(OFFSET(Paramètres!$H$2,
        MATCH($B6,Paramètres!$G$2:$G$6,0)-1,
        MOD(BI$2+4,28)),"")="M",      IFERROR(OFFSET(Paramètres!$H$2,
        MATCH($B6,Paramètres!$G$2:$G$6,0)-1,
        MOD(BI$2+5,28)),"")="M",      IFERROR(OFFSET(Paramètres!$H$2,
        MATCH($B6,Paramètres!$G$2:$G$6,0)-1,
        MOD(BI$2+6,28)),"")="M",      IFERROR(OFFSET(Paramètres!$H$2,
        MATCH($B6,Paramètres!$G$2:$G$6,0)-1,
        MOD(BI$2+7,28)),"")="M",      IFERROR(OFFSET(Paramètres!$H$2,
        MATCH($B6,Paramètres!$G$2:$G$6,0)-1,
        MOD(BI$2+1,28)),"")="M"
    )
  ),
  AND(
    OR(WEEKDAY(BI$2,2)=6, WEEKDAY(BI$2,2)=7),
    IFERROR(OFFSET(Paramètres!$H$2,
      MATCH($B6,Paramètres!$G$2:$G$6,0)-1,
      MOD(BI$2+5,28)),"")="M"
  )
),"M","0")</f>
        <v>0</v>
      </c>
      <c r="BJ6" s="20" t="str">
        <f ca="1">IF(OR(
  AND(
    COUNTIF(fériés,BJ$2)=1,
    OR(
      COUNTIF(fériés,BJ$2-1)=1,
      IFERROR(OFFSET(Paramètres!$H$2,
        MATCH($B6,Paramètres!$G$2:$G$6,0)-1,
        MOD(BJ$2+2,28)),"")="M",
      IFERROR(OFFSET(Paramètres!$H$2,
        MATCH($B6,Paramètres!$G$2:$G$6,0)-1,
        MOD(BJ$2+3,28)),"")="M",
      IFERROR(OFFSET(Paramètres!$H$2,
        MATCH($B6,Paramètres!$G$2:$G$6,0)-1,
        MOD(BJ$2+4,28)),"")="M",      IFERROR(OFFSET(Paramètres!$H$2,
        MATCH($B6,Paramètres!$G$2:$G$6,0)-1,
        MOD(BJ$2+5,28)),"")="M",      IFERROR(OFFSET(Paramètres!$H$2,
        MATCH($B6,Paramètres!$G$2:$G$6,0)-1,
        MOD(BJ$2+6,28)),"")="M",      IFERROR(OFFSET(Paramètres!$H$2,
        MATCH($B6,Paramètres!$G$2:$G$6,0)-1,
        MOD(BJ$2+7,28)),"")="M",      IFERROR(OFFSET(Paramètres!$H$2,
        MATCH($B6,Paramètres!$G$2:$G$6,0)-1,
        MOD(BJ$2+1,28)),"")="M"
    )
  ),
  AND(
    OR(WEEKDAY(BJ$2,2)=6, WEEKDAY(BJ$2,2)=7),
    IFERROR(OFFSET(Paramètres!$H$2,
      MATCH($B6,Paramètres!$G$2:$G$6,0)-1,
      MOD(BJ$2+5,28)),"")="M"
  )
),"M","0")</f>
        <v>0</v>
      </c>
      <c r="BK6" s="20" t="str">
        <f ca="1">IF(OR(
  AND(
    COUNTIF(fériés,BK$2)=1,
    OR(
      COUNTIF(fériés,BK$2-1)=1,
      IFERROR(OFFSET(Paramètres!$H$2,
        MATCH($B6,Paramètres!$G$2:$G$6,0)-1,
        MOD(BK$2+2,28)),"")="M",
      IFERROR(OFFSET(Paramètres!$H$2,
        MATCH($B6,Paramètres!$G$2:$G$6,0)-1,
        MOD(BK$2+3,28)),"")="M",
      IFERROR(OFFSET(Paramètres!$H$2,
        MATCH($B6,Paramètres!$G$2:$G$6,0)-1,
        MOD(BK$2+4,28)),"")="M",      IFERROR(OFFSET(Paramètres!$H$2,
        MATCH($B6,Paramètres!$G$2:$G$6,0)-1,
        MOD(BK$2+5,28)),"")="M",      IFERROR(OFFSET(Paramètres!$H$2,
        MATCH($B6,Paramètres!$G$2:$G$6,0)-1,
        MOD(BK$2+6,28)),"")="M",      IFERROR(OFFSET(Paramètres!$H$2,
        MATCH($B6,Paramètres!$G$2:$G$6,0)-1,
        MOD(BK$2+7,28)),"")="M",      IFERROR(OFFSET(Paramètres!$H$2,
        MATCH($B6,Paramètres!$G$2:$G$6,0)-1,
        MOD(BK$2+1,28)),"")="M"
    )
  ),
  AND(
    OR(WEEKDAY(BK$2,2)=6, WEEKDAY(BK$2,2)=7),
    IFERROR(OFFSET(Paramètres!$H$2,
      MATCH($B6,Paramètres!$G$2:$G$6,0)-1,
      MOD(BK$2+5,28)),"")="M"
  )
),"M","0")</f>
        <v>0</v>
      </c>
      <c r="BL6" s="20" t="str">
        <f ca="1">IF(OR(
  AND(
    COUNTIF(fériés,BL$2)=1,
    OR(
      COUNTIF(fériés,BL$2-1)=1,
      IFERROR(OFFSET(Paramètres!$H$2,
        MATCH($B6,Paramètres!$G$2:$G$6,0)-1,
        MOD(BL$2+2,28)),"")="M",
      IFERROR(OFFSET(Paramètres!$H$2,
        MATCH($B6,Paramètres!$G$2:$G$6,0)-1,
        MOD(BL$2+3,28)),"")="M",
      IFERROR(OFFSET(Paramètres!$H$2,
        MATCH($B6,Paramètres!$G$2:$G$6,0)-1,
        MOD(BL$2+4,28)),"")="M",      IFERROR(OFFSET(Paramètres!$H$2,
        MATCH($B6,Paramètres!$G$2:$G$6,0)-1,
        MOD(BL$2+5,28)),"")="M",      IFERROR(OFFSET(Paramètres!$H$2,
        MATCH($B6,Paramètres!$G$2:$G$6,0)-1,
        MOD(BL$2+6,28)),"")="M",      IFERROR(OFFSET(Paramètres!$H$2,
        MATCH($B6,Paramètres!$G$2:$G$6,0)-1,
        MOD(BL$2+7,28)),"")="M",      IFERROR(OFFSET(Paramètres!$H$2,
        MATCH($B6,Paramètres!$G$2:$G$6,0)-1,
        MOD(BL$2+1,28)),"")="M"
    )
  ),
  AND(
    OR(WEEKDAY(BL$2,2)=6, WEEKDAY(BL$2,2)=7),
    IFERROR(OFFSET(Paramètres!$H$2,
      MATCH($B6,Paramètres!$G$2:$G$6,0)-1,
      MOD(BL$2+5,28)),"")="M"
  )
),"M","0")</f>
        <v>0</v>
      </c>
      <c r="BM6" s="20" t="str">
        <f ca="1">IF(OR(
  AND(
    COUNTIF(fériés,BM$2)=1,
    OR(
      COUNTIF(fériés,BM$2-1)=1,
      IFERROR(OFFSET(Paramètres!$H$2,
        MATCH($B6,Paramètres!$G$2:$G$6,0)-1,
        MOD(BM$2+2,28)),"")="M",
      IFERROR(OFFSET(Paramètres!$H$2,
        MATCH($B6,Paramètres!$G$2:$G$6,0)-1,
        MOD(BM$2+3,28)),"")="M",
      IFERROR(OFFSET(Paramètres!$H$2,
        MATCH($B6,Paramètres!$G$2:$G$6,0)-1,
        MOD(BM$2+4,28)),"")="M",      IFERROR(OFFSET(Paramètres!$H$2,
        MATCH($B6,Paramètres!$G$2:$G$6,0)-1,
        MOD(BM$2+5,28)),"")="M",      IFERROR(OFFSET(Paramètres!$H$2,
        MATCH($B6,Paramètres!$G$2:$G$6,0)-1,
        MOD(BM$2+6,28)),"")="M",      IFERROR(OFFSET(Paramètres!$H$2,
        MATCH($B6,Paramètres!$G$2:$G$6,0)-1,
        MOD(BM$2+7,28)),"")="M",      IFERROR(OFFSET(Paramètres!$H$2,
        MATCH($B6,Paramètres!$G$2:$G$6,0)-1,
        MOD(BM$2+1,28)),"")="M"
    )
  ),
  AND(
    OR(WEEKDAY(BM$2,2)=6, WEEKDAY(BM$2,2)=7),
    IFERROR(OFFSET(Paramètres!$H$2,
      MATCH($B6,Paramètres!$G$2:$G$6,0)-1,
      MOD(BM$2+5,28)),"")="M"
  )
),"M","0")</f>
        <v>0</v>
      </c>
      <c r="BN6" s="20" t="str">
        <f ca="1">IF(OR(
  AND(
    COUNTIF(fériés,BN$2)=1,
    OR(
      COUNTIF(fériés,BN$2-1)=1,
      IFERROR(OFFSET(Paramètres!$H$2,
        MATCH($B6,Paramètres!$G$2:$G$6,0)-1,
        MOD(BN$2+2,28)),"")="M",
      IFERROR(OFFSET(Paramètres!$H$2,
        MATCH($B6,Paramètres!$G$2:$G$6,0)-1,
        MOD(BN$2+3,28)),"")="M",
      IFERROR(OFFSET(Paramètres!$H$2,
        MATCH($B6,Paramètres!$G$2:$G$6,0)-1,
        MOD(BN$2+4,28)),"")="M",      IFERROR(OFFSET(Paramètres!$H$2,
        MATCH($B6,Paramètres!$G$2:$G$6,0)-1,
        MOD(BN$2+5,28)),"")="M",      IFERROR(OFFSET(Paramètres!$H$2,
        MATCH($B6,Paramètres!$G$2:$G$6,0)-1,
        MOD(BN$2+6,28)),"")="M",      IFERROR(OFFSET(Paramètres!$H$2,
        MATCH($B6,Paramètres!$G$2:$G$6,0)-1,
        MOD(BN$2+7,28)),"")="M",      IFERROR(OFFSET(Paramètres!$H$2,
        MATCH($B6,Paramètres!$G$2:$G$6,0)-1,
        MOD(BN$2+1,28)),"")="M"
    )
  ),
  AND(
    OR(WEEKDAY(BN$2,2)=6, WEEKDAY(BN$2,2)=7),
    IFERROR(OFFSET(Paramètres!$H$2,
      MATCH($B6,Paramètres!$G$2:$G$6,0)-1,
      MOD(BN$2+5,28)),"")="M"
  )
),"M","0")</f>
        <v>0</v>
      </c>
      <c r="BO6" s="20" t="str">
        <f ca="1">IF(OR(
  AND(
    COUNTIF(fériés,BO$2)=1,
    OR(
      COUNTIF(fériés,BO$2-1)=1,
      IFERROR(OFFSET(Paramètres!$H$2,
        MATCH($B6,Paramètres!$G$2:$G$6,0)-1,
        MOD(BO$2+2,28)),"")="M",
      IFERROR(OFFSET(Paramètres!$H$2,
        MATCH($B6,Paramètres!$G$2:$G$6,0)-1,
        MOD(BO$2+3,28)),"")="M",
      IFERROR(OFFSET(Paramètres!$H$2,
        MATCH($B6,Paramètres!$G$2:$G$6,0)-1,
        MOD(BO$2+4,28)),"")="M",      IFERROR(OFFSET(Paramètres!$H$2,
        MATCH($B6,Paramètres!$G$2:$G$6,0)-1,
        MOD(BO$2+5,28)),"")="M",      IFERROR(OFFSET(Paramètres!$H$2,
        MATCH($B6,Paramètres!$G$2:$G$6,0)-1,
        MOD(BO$2+6,28)),"")="M",      IFERROR(OFFSET(Paramètres!$H$2,
        MATCH($B6,Paramètres!$G$2:$G$6,0)-1,
        MOD(BO$2+7,28)),"")="M",      IFERROR(OFFSET(Paramètres!$H$2,
        MATCH($B6,Paramètres!$G$2:$G$6,0)-1,
        MOD(BO$2+1,28)),"")="M"
    )
  ),
  AND(
    OR(WEEKDAY(BO$2,2)=6, WEEKDAY(BO$2,2)=7),
    IFERROR(OFFSET(Paramètres!$H$2,
      MATCH($B6,Paramètres!$G$2:$G$6,0)-1,
      MOD(BO$2+5,28)),"")="M"
  )
),"M","0")</f>
        <v>0</v>
      </c>
      <c r="BP6" s="20" t="str">
        <f ca="1">IF(OR(
  AND(
    COUNTIF(fériés,BP$2)=1,
    OR(
      COUNTIF(fériés,BP$2-1)=1,
      IFERROR(OFFSET(Paramètres!$H$2,
        MATCH($B6,Paramètres!$G$2:$G$6,0)-1,
        MOD(BP$2+2,28)),"")="M",
      IFERROR(OFFSET(Paramètres!$H$2,
        MATCH($B6,Paramètres!$G$2:$G$6,0)-1,
        MOD(BP$2+3,28)),"")="M",
      IFERROR(OFFSET(Paramètres!$H$2,
        MATCH($B6,Paramètres!$G$2:$G$6,0)-1,
        MOD(BP$2+4,28)),"")="M",      IFERROR(OFFSET(Paramètres!$H$2,
        MATCH($B6,Paramètres!$G$2:$G$6,0)-1,
        MOD(BP$2+5,28)),"")="M",      IFERROR(OFFSET(Paramètres!$H$2,
        MATCH($B6,Paramètres!$G$2:$G$6,0)-1,
        MOD(BP$2+6,28)),"")="M",      IFERROR(OFFSET(Paramètres!$H$2,
        MATCH($B6,Paramètres!$G$2:$G$6,0)-1,
        MOD(BP$2+7,28)),"")="M",      IFERROR(OFFSET(Paramètres!$H$2,
        MATCH($B6,Paramètres!$G$2:$G$6,0)-1,
        MOD(BP$2+1,28)),"")="M"
    )
  ),
  AND(
    OR(WEEKDAY(BP$2,2)=6, WEEKDAY(BP$2,2)=7),
    IFERROR(OFFSET(Paramètres!$H$2,
      MATCH($B6,Paramètres!$G$2:$G$6,0)-1,
      MOD(BP$2+5,28)),"")="M"
  )
),"M","0")</f>
        <v>0</v>
      </c>
      <c r="BQ6" s="20" t="str">
        <f ca="1">IF(OR(
  AND(
    COUNTIF(fériés,BQ$2)=1,
    OR(
      COUNTIF(fériés,BQ$2-1)=1,
      IFERROR(OFFSET(Paramètres!$H$2,
        MATCH($B6,Paramètres!$G$2:$G$6,0)-1,
        MOD(BQ$2+2,28)),"")="M",
      IFERROR(OFFSET(Paramètres!$H$2,
        MATCH($B6,Paramètres!$G$2:$G$6,0)-1,
        MOD(BQ$2+3,28)),"")="M",
      IFERROR(OFFSET(Paramètres!$H$2,
        MATCH($B6,Paramètres!$G$2:$G$6,0)-1,
        MOD(BQ$2+4,28)),"")="M",      IFERROR(OFFSET(Paramètres!$H$2,
        MATCH($B6,Paramètres!$G$2:$G$6,0)-1,
        MOD(BQ$2+5,28)),"")="M",      IFERROR(OFFSET(Paramètres!$H$2,
        MATCH($B6,Paramètres!$G$2:$G$6,0)-1,
        MOD(BQ$2+6,28)),"")="M",      IFERROR(OFFSET(Paramètres!$H$2,
        MATCH($B6,Paramètres!$G$2:$G$6,0)-1,
        MOD(BQ$2+7,28)),"")="M",      IFERROR(OFFSET(Paramètres!$H$2,
        MATCH($B6,Paramètres!$G$2:$G$6,0)-1,
        MOD(BQ$2+1,28)),"")="M"
    )
  ),
  AND(
    OR(WEEKDAY(BQ$2,2)=6, WEEKDAY(BQ$2,2)=7),
    IFERROR(OFFSET(Paramètres!$H$2,
      MATCH($B6,Paramètres!$G$2:$G$6,0)-1,
      MOD(BQ$2+5,28)),"")="M"
  )
),"M","0")</f>
        <v>M</v>
      </c>
      <c r="BR6" s="20" t="str">
        <f ca="1">IF(OR(
  AND(
    COUNTIF(fériés,BR$2)=1,
    OR(
      COUNTIF(fériés,BR$2-1)=1,
      IFERROR(OFFSET(Paramètres!$H$2,
        MATCH($B6,Paramètres!$G$2:$G$6,0)-1,
        MOD(BR$2+2,28)),"")="M",
      IFERROR(OFFSET(Paramètres!$H$2,
        MATCH($B6,Paramètres!$G$2:$G$6,0)-1,
        MOD(BR$2+3,28)),"")="M",
      IFERROR(OFFSET(Paramètres!$H$2,
        MATCH($B6,Paramètres!$G$2:$G$6,0)-1,
        MOD(BR$2+4,28)),"")="M",      IFERROR(OFFSET(Paramètres!$H$2,
        MATCH($B6,Paramètres!$G$2:$G$6,0)-1,
        MOD(BR$2+5,28)),"")="M",      IFERROR(OFFSET(Paramètres!$H$2,
        MATCH($B6,Paramètres!$G$2:$G$6,0)-1,
        MOD(BR$2+6,28)),"")="M",      IFERROR(OFFSET(Paramètres!$H$2,
        MATCH($B6,Paramètres!$G$2:$G$6,0)-1,
        MOD(BR$2+7,28)),"")="M",      IFERROR(OFFSET(Paramètres!$H$2,
        MATCH($B6,Paramètres!$G$2:$G$6,0)-1,
        MOD(BR$2+1,28)),"")="M"
    )
  ),
  AND(
    OR(WEEKDAY(BR$2,2)=6, WEEKDAY(BR$2,2)=7),
    IFERROR(OFFSET(Paramètres!$H$2,
      MATCH($B6,Paramètres!$G$2:$G$6,0)-1,
      MOD(BR$2+5,28)),"")="M"
  )
),"M","0")</f>
        <v>M</v>
      </c>
      <c r="BS6" s="20" t="str">
        <f ca="1">IF(OR(
  AND(
    COUNTIF(fériés,BS$2)=1,
    OR(
      COUNTIF(fériés,BS$2-1)=1,
      IFERROR(OFFSET(Paramètres!$H$2,
        MATCH($B6,Paramètres!$G$2:$G$6,0)-1,
        MOD(BS$2+2,28)),"")="M",
      IFERROR(OFFSET(Paramètres!$H$2,
        MATCH($B6,Paramètres!$G$2:$G$6,0)-1,
        MOD(BS$2+3,28)),"")="M",
      IFERROR(OFFSET(Paramètres!$H$2,
        MATCH($B6,Paramètres!$G$2:$G$6,0)-1,
        MOD(BS$2+4,28)),"")="M",      IFERROR(OFFSET(Paramètres!$H$2,
        MATCH($B6,Paramètres!$G$2:$G$6,0)-1,
        MOD(BS$2+5,28)),"")="M",      IFERROR(OFFSET(Paramètres!$H$2,
        MATCH($B6,Paramètres!$G$2:$G$6,0)-1,
        MOD(BS$2+6,28)),"")="M",      IFERROR(OFFSET(Paramètres!$H$2,
        MATCH($B6,Paramètres!$G$2:$G$6,0)-1,
        MOD(BS$2+7,28)),"")="M",      IFERROR(OFFSET(Paramètres!$H$2,
        MATCH($B6,Paramètres!$G$2:$G$6,0)-1,
        MOD(BS$2+1,28)),"")="M"
    )
  ),
  AND(
    OR(WEEKDAY(BS$2,2)=6, WEEKDAY(BS$2,2)=7),
    IFERROR(OFFSET(Paramètres!$H$2,
      MATCH($B6,Paramètres!$G$2:$G$6,0)-1,
      MOD(BS$2+5,28)),"")="M"
  )
),"M","0")</f>
        <v>0</v>
      </c>
      <c r="BT6" s="20" t="str">
        <f ca="1">IF(OR(
  AND(
    COUNTIF(fériés,BT$2)=1,
    OR(
      COUNTIF(fériés,BT$2-1)=1,
      IFERROR(OFFSET(Paramètres!$H$2,
        MATCH($B6,Paramètres!$G$2:$G$6,0)-1,
        MOD(BT$2+2,28)),"")="M",
      IFERROR(OFFSET(Paramètres!$H$2,
        MATCH($B6,Paramètres!$G$2:$G$6,0)-1,
        MOD(BT$2+3,28)),"")="M",
      IFERROR(OFFSET(Paramètres!$H$2,
        MATCH($B6,Paramètres!$G$2:$G$6,0)-1,
        MOD(BT$2+4,28)),"")="M",      IFERROR(OFFSET(Paramètres!$H$2,
        MATCH($B6,Paramètres!$G$2:$G$6,0)-1,
        MOD(BT$2+5,28)),"")="M",      IFERROR(OFFSET(Paramètres!$H$2,
        MATCH($B6,Paramètres!$G$2:$G$6,0)-1,
        MOD(BT$2+6,28)),"")="M",      IFERROR(OFFSET(Paramètres!$H$2,
        MATCH($B6,Paramètres!$G$2:$G$6,0)-1,
        MOD(BT$2+7,28)),"")="M",      IFERROR(OFFSET(Paramètres!$H$2,
        MATCH($B6,Paramètres!$G$2:$G$6,0)-1,
        MOD(BT$2+1,28)),"")="M"
    )
  ),
  AND(
    OR(WEEKDAY(BT$2,2)=6, WEEKDAY(BT$2,2)=7),
    IFERROR(OFFSET(Paramètres!$H$2,
      MATCH($B6,Paramètres!$G$2:$G$6,0)-1,
      MOD(BT$2+5,28)),"")="M"
  )
),"M","0")</f>
        <v>0</v>
      </c>
      <c r="BU6" s="20" t="str">
        <f ca="1">IF(OR(
  AND(
    COUNTIF(fériés,BU$2)=1,
    OR(
      COUNTIF(fériés,BU$2-1)=1,
      IFERROR(OFFSET(Paramètres!$H$2,
        MATCH($B6,Paramètres!$G$2:$G$6,0)-1,
        MOD(BU$2+2,28)),"")="M",
      IFERROR(OFFSET(Paramètres!$H$2,
        MATCH($B6,Paramètres!$G$2:$G$6,0)-1,
        MOD(BU$2+3,28)),"")="M",
      IFERROR(OFFSET(Paramètres!$H$2,
        MATCH($B6,Paramètres!$G$2:$G$6,0)-1,
        MOD(BU$2+4,28)),"")="M",      IFERROR(OFFSET(Paramètres!$H$2,
        MATCH($B6,Paramètres!$G$2:$G$6,0)-1,
        MOD(BU$2+5,28)),"")="M",      IFERROR(OFFSET(Paramètres!$H$2,
        MATCH($B6,Paramètres!$G$2:$G$6,0)-1,
        MOD(BU$2+6,28)),"")="M",      IFERROR(OFFSET(Paramètres!$H$2,
        MATCH($B6,Paramètres!$G$2:$G$6,0)-1,
        MOD(BU$2+7,28)),"")="M",      IFERROR(OFFSET(Paramètres!$H$2,
        MATCH($B6,Paramètres!$G$2:$G$6,0)-1,
        MOD(BU$2+1,28)),"")="M"
    )
  ),
  AND(
    OR(WEEKDAY(BU$2,2)=6, WEEKDAY(BU$2,2)=7),
    IFERROR(OFFSET(Paramètres!$H$2,
      MATCH($B6,Paramètres!$G$2:$G$6,0)-1,
      MOD(BU$2+5,28)),"")="M"
  )
),"M","0")</f>
        <v>0</v>
      </c>
      <c r="BV6" s="20" t="str">
        <f ca="1">IF(OR(
  AND(
    COUNTIF(fériés,BV$2)=1,
    OR(
      COUNTIF(fériés,BV$2-1)=1,
      IFERROR(OFFSET(Paramètres!$H$2,
        MATCH($B6,Paramètres!$G$2:$G$6,0)-1,
        MOD(BV$2+2,28)),"")="M",
      IFERROR(OFFSET(Paramètres!$H$2,
        MATCH($B6,Paramètres!$G$2:$G$6,0)-1,
        MOD(BV$2+3,28)),"")="M",
      IFERROR(OFFSET(Paramètres!$H$2,
        MATCH($B6,Paramètres!$G$2:$G$6,0)-1,
        MOD(BV$2+4,28)),"")="M",      IFERROR(OFFSET(Paramètres!$H$2,
        MATCH($B6,Paramètres!$G$2:$G$6,0)-1,
        MOD(BV$2+5,28)),"")="M",      IFERROR(OFFSET(Paramètres!$H$2,
        MATCH($B6,Paramètres!$G$2:$G$6,0)-1,
        MOD(BV$2+6,28)),"")="M",      IFERROR(OFFSET(Paramètres!$H$2,
        MATCH($B6,Paramètres!$G$2:$G$6,0)-1,
        MOD(BV$2+7,28)),"")="M",      IFERROR(OFFSET(Paramètres!$H$2,
        MATCH($B6,Paramètres!$G$2:$G$6,0)-1,
        MOD(BV$2+1,28)),"")="M"
    )
  ),
  AND(
    OR(WEEKDAY(BV$2,2)=6, WEEKDAY(BV$2,2)=7),
    IFERROR(OFFSET(Paramètres!$H$2,
      MATCH($B6,Paramètres!$G$2:$G$6,0)-1,
      MOD(BV$2+5,28)),"")="M"
  )
),"M","0")</f>
        <v>0</v>
      </c>
      <c r="BW6" s="20" t="str">
        <f ca="1">IF(OR(
  AND(
    COUNTIF(fériés,BW$2)=1,
    OR(
      COUNTIF(fériés,BW$2-1)=1,
      IFERROR(OFFSET(Paramètres!$H$2,
        MATCH($B6,Paramètres!$G$2:$G$6,0)-1,
        MOD(BW$2+2,28)),"")="M",
      IFERROR(OFFSET(Paramètres!$H$2,
        MATCH($B6,Paramètres!$G$2:$G$6,0)-1,
        MOD(BW$2+3,28)),"")="M",
      IFERROR(OFFSET(Paramètres!$H$2,
        MATCH($B6,Paramètres!$G$2:$G$6,0)-1,
        MOD(BW$2+4,28)),"")="M",      IFERROR(OFFSET(Paramètres!$H$2,
        MATCH($B6,Paramètres!$G$2:$G$6,0)-1,
        MOD(BW$2+5,28)),"")="M",      IFERROR(OFFSET(Paramètres!$H$2,
        MATCH($B6,Paramètres!$G$2:$G$6,0)-1,
        MOD(BW$2+6,28)),"")="M",      IFERROR(OFFSET(Paramètres!$H$2,
        MATCH($B6,Paramètres!$G$2:$G$6,0)-1,
        MOD(BW$2+7,28)),"")="M",      IFERROR(OFFSET(Paramètres!$H$2,
        MATCH($B6,Paramètres!$G$2:$G$6,0)-1,
        MOD(BW$2+1,28)),"")="M"
    )
  ),
  AND(
    OR(WEEKDAY(BW$2,2)=6, WEEKDAY(BW$2,2)=7),
    IFERROR(OFFSET(Paramètres!$H$2,
      MATCH($B6,Paramètres!$G$2:$G$6,0)-1,
      MOD(BW$2+5,28)),"")="M"
  )
),"M","0")</f>
        <v>0</v>
      </c>
      <c r="BX6" s="20" t="str">
        <f ca="1">IF(OR(
  AND(
    COUNTIF(fériés,BX$2)=1,
    OR(
      COUNTIF(fériés,BX$2-1)=1,
      IFERROR(OFFSET(Paramètres!$H$2,
        MATCH($B6,Paramètres!$G$2:$G$6,0)-1,
        MOD(BX$2+2,28)),"")="M",
      IFERROR(OFFSET(Paramètres!$H$2,
        MATCH($B6,Paramètres!$G$2:$G$6,0)-1,
        MOD(BX$2+3,28)),"")="M",
      IFERROR(OFFSET(Paramètres!$H$2,
        MATCH($B6,Paramètres!$G$2:$G$6,0)-1,
        MOD(BX$2+4,28)),"")="M",      IFERROR(OFFSET(Paramètres!$H$2,
        MATCH($B6,Paramètres!$G$2:$G$6,0)-1,
        MOD(BX$2+5,28)),"")="M",      IFERROR(OFFSET(Paramètres!$H$2,
        MATCH($B6,Paramètres!$G$2:$G$6,0)-1,
        MOD(BX$2+6,28)),"")="M",      IFERROR(OFFSET(Paramètres!$H$2,
        MATCH($B6,Paramètres!$G$2:$G$6,0)-1,
        MOD(BX$2+7,28)),"")="M",      IFERROR(OFFSET(Paramètres!$H$2,
        MATCH($B6,Paramètres!$G$2:$G$6,0)-1,
        MOD(BX$2+1,28)),"")="M"
    )
  ),
  AND(
    OR(WEEKDAY(BX$2,2)=6, WEEKDAY(BX$2,2)=7),
    IFERROR(OFFSET(Paramètres!$H$2,
      MATCH($B6,Paramètres!$G$2:$G$6,0)-1,
      MOD(BX$2+5,28)),"")="M"
  )
),"M","0")</f>
        <v>0</v>
      </c>
      <c r="BY6" s="20" t="str">
        <f ca="1">IF(OR(
  AND(
    COUNTIF(fériés,BY$2)=1,
    OR(
      COUNTIF(fériés,BY$2-1)=1,
      IFERROR(OFFSET(Paramètres!$H$2,
        MATCH($B6,Paramètres!$G$2:$G$6,0)-1,
        MOD(BY$2+2,28)),"")="M",
      IFERROR(OFFSET(Paramètres!$H$2,
        MATCH($B6,Paramètres!$G$2:$G$6,0)-1,
        MOD(BY$2+3,28)),"")="M",
      IFERROR(OFFSET(Paramètres!$H$2,
        MATCH($B6,Paramètres!$G$2:$G$6,0)-1,
        MOD(BY$2+4,28)),"")="M",      IFERROR(OFFSET(Paramètres!$H$2,
        MATCH($B6,Paramètres!$G$2:$G$6,0)-1,
        MOD(BY$2+5,28)),"")="M",      IFERROR(OFFSET(Paramètres!$H$2,
        MATCH($B6,Paramètres!$G$2:$G$6,0)-1,
        MOD(BY$2+6,28)),"")="M",      IFERROR(OFFSET(Paramètres!$H$2,
        MATCH($B6,Paramètres!$G$2:$G$6,0)-1,
        MOD(BY$2+7,28)),"")="M",      IFERROR(OFFSET(Paramètres!$H$2,
        MATCH($B6,Paramètres!$G$2:$G$6,0)-1,
        MOD(BY$2+1,28)),"")="M"
    )
  ),
  AND(
    OR(WEEKDAY(BY$2,2)=6, WEEKDAY(BY$2,2)=7),
    IFERROR(OFFSET(Paramètres!$H$2,
      MATCH($B6,Paramètres!$G$2:$G$6,0)-1,
      MOD(BY$2+5,28)),"")="M"
  )
),"M","0")</f>
        <v>0</v>
      </c>
      <c r="BZ6" s="20" t="str">
        <f ca="1">IF(OR(
  AND(
    COUNTIF(fériés,BZ$2)=1,
    OR(
      COUNTIF(fériés,BZ$2-1)=1,
      IFERROR(OFFSET(Paramètres!$H$2,
        MATCH($B6,Paramètres!$G$2:$G$6,0)-1,
        MOD(BZ$2+2,28)),"")="M",
      IFERROR(OFFSET(Paramètres!$H$2,
        MATCH($B6,Paramètres!$G$2:$G$6,0)-1,
        MOD(BZ$2+3,28)),"")="M",
      IFERROR(OFFSET(Paramètres!$H$2,
        MATCH($B6,Paramètres!$G$2:$G$6,0)-1,
        MOD(BZ$2+4,28)),"")="M",      IFERROR(OFFSET(Paramètres!$H$2,
        MATCH($B6,Paramètres!$G$2:$G$6,0)-1,
        MOD(BZ$2+5,28)),"")="M",      IFERROR(OFFSET(Paramètres!$H$2,
        MATCH($B6,Paramètres!$G$2:$G$6,0)-1,
        MOD(BZ$2+6,28)),"")="M",      IFERROR(OFFSET(Paramètres!$H$2,
        MATCH($B6,Paramètres!$G$2:$G$6,0)-1,
        MOD(BZ$2+7,28)),"")="M",      IFERROR(OFFSET(Paramètres!$H$2,
        MATCH($B6,Paramètres!$G$2:$G$6,0)-1,
        MOD(BZ$2+1,28)),"")="M"
    )
  ),
  AND(
    OR(WEEKDAY(BZ$2,2)=6, WEEKDAY(BZ$2,2)=7),
    IFERROR(OFFSET(Paramètres!$H$2,
      MATCH($B6,Paramètres!$G$2:$G$6,0)-1,
      MOD(BZ$2+5,28)),"")="M"
  )
),"M","0")</f>
        <v>0</v>
      </c>
      <c r="CA6" s="20" t="str">
        <f ca="1">IF(OR(
  AND(
    COUNTIF(fériés,CA$2)=1,
    OR(
      COUNTIF(fériés,CA$2-1)=1,
      IFERROR(OFFSET(Paramètres!$H$2,
        MATCH($B6,Paramètres!$G$2:$G$6,0)-1,
        MOD(CA$2+2,28)),"")="M",
      IFERROR(OFFSET(Paramètres!$H$2,
        MATCH($B6,Paramètres!$G$2:$G$6,0)-1,
        MOD(CA$2+3,28)),"")="M",
      IFERROR(OFFSET(Paramètres!$H$2,
        MATCH($B6,Paramètres!$G$2:$G$6,0)-1,
        MOD(CA$2+4,28)),"")="M",      IFERROR(OFFSET(Paramètres!$H$2,
        MATCH($B6,Paramètres!$G$2:$G$6,0)-1,
        MOD(CA$2+5,28)),"")="M",      IFERROR(OFFSET(Paramètres!$H$2,
        MATCH($B6,Paramètres!$G$2:$G$6,0)-1,
        MOD(CA$2+6,28)),"")="M",      IFERROR(OFFSET(Paramètres!$H$2,
        MATCH($B6,Paramètres!$G$2:$G$6,0)-1,
        MOD(CA$2+7,28)),"")="M",      IFERROR(OFFSET(Paramètres!$H$2,
        MATCH($B6,Paramètres!$G$2:$G$6,0)-1,
        MOD(CA$2+1,28)),"")="M"
    )
  ),
  AND(
    OR(WEEKDAY(CA$2,2)=6, WEEKDAY(CA$2,2)=7),
    IFERROR(OFFSET(Paramètres!$H$2,
      MATCH($B6,Paramètres!$G$2:$G$6,0)-1,
      MOD(CA$2+5,28)),"")="M"
  )
),"M","0")</f>
        <v>0</v>
      </c>
      <c r="CB6" s="20" t="str">
        <f ca="1">IF(OR(
  AND(
    COUNTIF(fériés,CB$2)=1,
    OR(
      COUNTIF(fériés,CB$2-1)=1,
      IFERROR(OFFSET(Paramètres!$H$2,
        MATCH($B6,Paramètres!$G$2:$G$6,0)-1,
        MOD(CB$2+2,28)),"")="M",
      IFERROR(OFFSET(Paramètres!$H$2,
        MATCH($B6,Paramètres!$G$2:$G$6,0)-1,
        MOD(CB$2+3,28)),"")="M",
      IFERROR(OFFSET(Paramètres!$H$2,
        MATCH($B6,Paramètres!$G$2:$G$6,0)-1,
        MOD(CB$2+4,28)),"")="M",      IFERROR(OFFSET(Paramètres!$H$2,
        MATCH($B6,Paramètres!$G$2:$G$6,0)-1,
        MOD(CB$2+5,28)),"")="M",      IFERROR(OFFSET(Paramètres!$H$2,
        MATCH($B6,Paramètres!$G$2:$G$6,0)-1,
        MOD(CB$2+6,28)),"")="M",      IFERROR(OFFSET(Paramètres!$H$2,
        MATCH($B6,Paramètres!$G$2:$G$6,0)-1,
        MOD(CB$2+7,28)),"")="M",      IFERROR(OFFSET(Paramètres!$H$2,
        MATCH($B6,Paramètres!$G$2:$G$6,0)-1,
        MOD(CB$2+1,28)),"")="M"
    )
  ),
  AND(
    OR(WEEKDAY(CB$2,2)=6, WEEKDAY(CB$2,2)=7),
    IFERROR(OFFSET(Paramètres!$H$2,
      MATCH($B6,Paramètres!$G$2:$G$6,0)-1,
      MOD(CB$2+5,28)),"")="M"
  )
),"M","0")</f>
        <v>0</v>
      </c>
      <c r="CC6" s="20" t="str">
        <f ca="1">IF(OR(
  AND(
    COUNTIF(fériés,CC$2)=1,
    OR(
      COUNTIF(fériés,CC$2-1)=1,
      IFERROR(OFFSET(Paramètres!$H$2,
        MATCH($B6,Paramètres!$G$2:$G$6,0)-1,
        MOD(CC$2+2,28)),"")="M",
      IFERROR(OFFSET(Paramètres!$H$2,
        MATCH($B6,Paramètres!$G$2:$G$6,0)-1,
        MOD(CC$2+3,28)),"")="M",
      IFERROR(OFFSET(Paramètres!$H$2,
        MATCH($B6,Paramètres!$G$2:$G$6,0)-1,
        MOD(CC$2+4,28)),"")="M",      IFERROR(OFFSET(Paramètres!$H$2,
        MATCH($B6,Paramètres!$G$2:$G$6,0)-1,
        MOD(CC$2+5,28)),"")="M",      IFERROR(OFFSET(Paramètres!$H$2,
        MATCH($B6,Paramètres!$G$2:$G$6,0)-1,
        MOD(CC$2+6,28)),"")="M",      IFERROR(OFFSET(Paramètres!$H$2,
        MATCH($B6,Paramètres!$G$2:$G$6,0)-1,
        MOD(CC$2+7,28)),"")="M",      IFERROR(OFFSET(Paramètres!$H$2,
        MATCH($B6,Paramètres!$G$2:$G$6,0)-1,
        MOD(CC$2+1,28)),"")="M"
    )
  ),
  AND(
    OR(WEEKDAY(CC$2,2)=6, WEEKDAY(CC$2,2)=7),
    IFERROR(OFFSET(Paramètres!$H$2,
      MATCH($B6,Paramètres!$G$2:$G$6,0)-1,
      MOD(CC$2+5,28)),"")="M"
  )
),"M","0")</f>
        <v>0</v>
      </c>
      <c r="CD6" s="20" t="str">
        <f ca="1">IF(OR(
  AND(
    COUNTIF(fériés,CD$2)=1,
    OR(
      COUNTIF(fériés,CD$2-1)=1,
      IFERROR(OFFSET(Paramètres!$H$2,
        MATCH($B6,Paramètres!$G$2:$G$6,0)-1,
        MOD(CD$2+2,28)),"")="M",
      IFERROR(OFFSET(Paramètres!$H$2,
        MATCH($B6,Paramètres!$G$2:$G$6,0)-1,
        MOD(CD$2+3,28)),"")="M",
      IFERROR(OFFSET(Paramètres!$H$2,
        MATCH($B6,Paramètres!$G$2:$G$6,0)-1,
        MOD(CD$2+4,28)),"")="M",      IFERROR(OFFSET(Paramètres!$H$2,
        MATCH($B6,Paramètres!$G$2:$G$6,0)-1,
        MOD(CD$2+5,28)),"")="M",      IFERROR(OFFSET(Paramètres!$H$2,
        MATCH($B6,Paramètres!$G$2:$G$6,0)-1,
        MOD(CD$2+6,28)),"")="M",      IFERROR(OFFSET(Paramètres!$H$2,
        MATCH($B6,Paramètres!$G$2:$G$6,0)-1,
        MOD(CD$2+7,28)),"")="M",      IFERROR(OFFSET(Paramètres!$H$2,
        MATCH($B6,Paramètres!$G$2:$G$6,0)-1,
        MOD(CD$2+1,28)),"")="M"
    )
  ),
  AND(
    OR(WEEKDAY(CD$2,2)=6, WEEKDAY(CD$2,2)=7),
    IFERROR(OFFSET(Paramètres!$H$2,
      MATCH($B6,Paramètres!$G$2:$G$6,0)-1,
      MOD(CD$2+5,28)),"")="M"
  )
),"M","0")</f>
        <v>0</v>
      </c>
      <c r="CE6" s="20" t="str">
        <f ca="1">IF(OR(
  AND(
    COUNTIF(fériés,CE$2)=1,
    OR(
      COUNTIF(fériés,CE$2-1)=1,
      IFERROR(OFFSET(Paramètres!$H$2,
        MATCH($B6,Paramètres!$G$2:$G$6,0)-1,
        MOD(CE$2+2,28)),"")="M",
      IFERROR(OFFSET(Paramètres!$H$2,
        MATCH($B6,Paramètres!$G$2:$G$6,0)-1,
        MOD(CE$2+3,28)),"")="M",
      IFERROR(OFFSET(Paramètres!$H$2,
        MATCH($B6,Paramètres!$G$2:$G$6,0)-1,
        MOD(CE$2+4,28)),"")="M",      IFERROR(OFFSET(Paramètres!$H$2,
        MATCH($B6,Paramètres!$G$2:$G$6,0)-1,
        MOD(CE$2+5,28)),"")="M",      IFERROR(OFFSET(Paramètres!$H$2,
        MATCH($B6,Paramètres!$G$2:$G$6,0)-1,
        MOD(CE$2+6,28)),"")="M",      IFERROR(OFFSET(Paramètres!$H$2,
        MATCH($B6,Paramètres!$G$2:$G$6,0)-1,
        MOD(CE$2+7,28)),"")="M",      IFERROR(OFFSET(Paramètres!$H$2,
        MATCH($B6,Paramètres!$G$2:$G$6,0)-1,
        MOD(CE$2+1,28)),"")="M"
    )
  ),
  AND(
    OR(WEEKDAY(CE$2,2)=6, WEEKDAY(CE$2,2)=7),
    IFERROR(OFFSET(Paramètres!$H$2,
      MATCH($B6,Paramètres!$G$2:$G$6,0)-1,
      MOD(CE$2+5,28)),"")="M"
  )
),"M","0")</f>
        <v>M</v>
      </c>
      <c r="CF6" s="20" t="str">
        <f ca="1">IF(OR(
  AND(
    COUNTIF(fériés,CF$2)=1,
    OR(
      COUNTIF(fériés,CF$2-1)=1,
      IFERROR(OFFSET(Paramètres!$H$2,
        MATCH($B6,Paramètres!$G$2:$G$6,0)-1,
        MOD(CF$2+2,28)),"")="M",
      IFERROR(OFFSET(Paramètres!$H$2,
        MATCH($B6,Paramètres!$G$2:$G$6,0)-1,
        MOD(CF$2+3,28)),"")="M",
      IFERROR(OFFSET(Paramètres!$H$2,
        MATCH($B6,Paramètres!$G$2:$G$6,0)-1,
        MOD(CF$2+4,28)),"")="M",      IFERROR(OFFSET(Paramètres!$H$2,
        MATCH($B6,Paramètres!$G$2:$G$6,0)-1,
        MOD(CF$2+5,28)),"")="M",      IFERROR(OFFSET(Paramètres!$H$2,
        MATCH($B6,Paramètres!$G$2:$G$6,0)-1,
        MOD(CF$2+6,28)),"")="M",      IFERROR(OFFSET(Paramètres!$H$2,
        MATCH($B6,Paramètres!$G$2:$G$6,0)-1,
        MOD(CF$2+7,28)),"")="M",      IFERROR(OFFSET(Paramètres!$H$2,
        MATCH($B6,Paramètres!$G$2:$G$6,0)-1,
        MOD(CF$2+1,28)),"")="M"
    )
  ),
  AND(
    OR(WEEKDAY(CF$2,2)=6, WEEKDAY(CF$2,2)=7),
    IFERROR(OFFSET(Paramètres!$H$2,
      MATCH($B6,Paramètres!$G$2:$G$6,0)-1,
      MOD(CF$2+5,28)),"")="M"
  )
),"M","0")</f>
        <v>M</v>
      </c>
      <c r="CG6" s="20" t="str">
        <f ca="1">IF(OR(
  AND(
    COUNTIF(fériés,CG$2)=1,
    OR(
      COUNTIF(fériés,CG$2-1)=1,
      IFERROR(OFFSET(Paramètres!$H$2,
        MATCH($B6,Paramètres!$G$2:$G$6,0)-1,
        MOD(CG$2+2,28)),"")="M",
      IFERROR(OFFSET(Paramètres!$H$2,
        MATCH($B6,Paramètres!$G$2:$G$6,0)-1,
        MOD(CG$2+3,28)),"")="M",
      IFERROR(OFFSET(Paramètres!$H$2,
        MATCH($B6,Paramètres!$G$2:$G$6,0)-1,
        MOD(CG$2+4,28)),"")="M",      IFERROR(OFFSET(Paramètres!$H$2,
        MATCH($B6,Paramètres!$G$2:$G$6,0)-1,
        MOD(CG$2+5,28)),"")="M",      IFERROR(OFFSET(Paramètres!$H$2,
        MATCH($B6,Paramètres!$G$2:$G$6,0)-1,
        MOD(CG$2+6,28)),"")="M",      IFERROR(OFFSET(Paramètres!$H$2,
        MATCH($B6,Paramètres!$G$2:$G$6,0)-1,
        MOD(CG$2+7,28)),"")="M",      IFERROR(OFFSET(Paramètres!$H$2,
        MATCH($B6,Paramètres!$G$2:$G$6,0)-1,
        MOD(CG$2+1,28)),"")="M"
    )
  ),
  AND(
    OR(WEEKDAY(CG$2,2)=6, WEEKDAY(CG$2,2)=7),
    IFERROR(OFFSET(Paramètres!$H$2,
      MATCH($B6,Paramètres!$G$2:$G$6,0)-1,
      MOD(CG$2+5,28)),"")="M"
  )
),"M","0")</f>
        <v>0</v>
      </c>
      <c r="CH6" s="20" t="str">
        <f ca="1">IF(OR(
  AND(
    COUNTIF(fériés,CH$2)=1,
    OR(
      COUNTIF(fériés,CH$2-1)=1,
      IFERROR(OFFSET(Paramètres!$H$2,
        MATCH($B6,Paramètres!$G$2:$G$6,0)-1,
        MOD(CH$2+2,28)),"")="M",
      IFERROR(OFFSET(Paramètres!$H$2,
        MATCH($B6,Paramètres!$G$2:$G$6,0)-1,
        MOD(CH$2+3,28)),"")="M",
      IFERROR(OFFSET(Paramètres!$H$2,
        MATCH($B6,Paramètres!$G$2:$G$6,0)-1,
        MOD(CH$2+4,28)),"")="M",      IFERROR(OFFSET(Paramètres!$H$2,
        MATCH($B6,Paramètres!$G$2:$G$6,0)-1,
        MOD(CH$2+5,28)),"")="M",      IFERROR(OFFSET(Paramètres!$H$2,
        MATCH($B6,Paramètres!$G$2:$G$6,0)-1,
        MOD(CH$2+6,28)),"")="M",      IFERROR(OFFSET(Paramètres!$H$2,
        MATCH($B6,Paramètres!$G$2:$G$6,0)-1,
        MOD(CH$2+7,28)),"")="M",      IFERROR(OFFSET(Paramètres!$H$2,
        MATCH($B6,Paramètres!$G$2:$G$6,0)-1,
        MOD(CH$2+1,28)),"")="M"
    )
  ),
  AND(
    OR(WEEKDAY(CH$2,2)=6, WEEKDAY(CH$2,2)=7),
    IFERROR(OFFSET(Paramètres!$H$2,
      MATCH($B6,Paramètres!$G$2:$G$6,0)-1,
      MOD(CH$2+5,28)),"")="M"
  )
),"M","0")</f>
        <v>0</v>
      </c>
      <c r="CI6" s="20" t="str">
        <f ca="1">IF(OR(
  AND(
    COUNTIF(fériés,CI$2)=1,
    OR(
      COUNTIF(fériés,CI$2-1)=1,
      IFERROR(OFFSET(Paramètres!$H$2,
        MATCH($B6,Paramètres!$G$2:$G$6,0)-1,
        MOD(CI$2+2,28)),"")="M",
      IFERROR(OFFSET(Paramètres!$H$2,
        MATCH($B6,Paramètres!$G$2:$G$6,0)-1,
        MOD(CI$2+3,28)),"")="M",
      IFERROR(OFFSET(Paramètres!$H$2,
        MATCH($B6,Paramètres!$G$2:$G$6,0)-1,
        MOD(CI$2+4,28)),"")="M",      IFERROR(OFFSET(Paramètres!$H$2,
        MATCH($B6,Paramètres!$G$2:$G$6,0)-1,
        MOD(CI$2+5,28)),"")="M",      IFERROR(OFFSET(Paramètres!$H$2,
        MATCH($B6,Paramètres!$G$2:$G$6,0)-1,
        MOD(CI$2+6,28)),"")="M",      IFERROR(OFFSET(Paramètres!$H$2,
        MATCH($B6,Paramètres!$G$2:$G$6,0)-1,
        MOD(CI$2+7,28)),"")="M",      IFERROR(OFFSET(Paramètres!$H$2,
        MATCH($B6,Paramètres!$G$2:$G$6,0)-1,
        MOD(CI$2+1,28)),"")="M"
    )
  ),
  AND(
    OR(WEEKDAY(CI$2,2)=6, WEEKDAY(CI$2,2)=7),
    IFERROR(OFFSET(Paramètres!$H$2,
      MATCH($B6,Paramètres!$G$2:$G$6,0)-1,
      MOD(CI$2+5,28)),"")="M"
  )
),"M","0")</f>
        <v>0</v>
      </c>
      <c r="CJ6" s="20" t="str">
        <f ca="1">IF(OR(
  AND(
    COUNTIF(fériés,CJ$2)=1,
    OR(
      COUNTIF(fériés,CJ$2-1)=1,
      IFERROR(OFFSET(Paramètres!$H$2,
        MATCH($B6,Paramètres!$G$2:$G$6,0)-1,
        MOD(CJ$2+2,28)),"")="M",
      IFERROR(OFFSET(Paramètres!$H$2,
        MATCH($B6,Paramètres!$G$2:$G$6,0)-1,
        MOD(CJ$2+3,28)),"")="M",
      IFERROR(OFFSET(Paramètres!$H$2,
        MATCH($B6,Paramètres!$G$2:$G$6,0)-1,
        MOD(CJ$2+4,28)),"")="M",      IFERROR(OFFSET(Paramètres!$H$2,
        MATCH($B6,Paramètres!$G$2:$G$6,0)-1,
        MOD(CJ$2+5,28)),"")="M",      IFERROR(OFFSET(Paramètres!$H$2,
        MATCH($B6,Paramètres!$G$2:$G$6,0)-1,
        MOD(CJ$2+6,28)),"")="M",      IFERROR(OFFSET(Paramètres!$H$2,
        MATCH($B6,Paramètres!$G$2:$G$6,0)-1,
        MOD(CJ$2+7,28)),"")="M",      IFERROR(OFFSET(Paramètres!$H$2,
        MATCH($B6,Paramètres!$G$2:$G$6,0)-1,
        MOD(CJ$2+1,28)),"")="M"
    )
  ),
  AND(
    OR(WEEKDAY(CJ$2,2)=6, WEEKDAY(CJ$2,2)=7),
    IFERROR(OFFSET(Paramètres!$H$2,
      MATCH($B6,Paramètres!$G$2:$G$6,0)-1,
      MOD(CJ$2+5,28)),"")="M"
  )
),"M","0")</f>
        <v>0</v>
      </c>
      <c r="CK6" s="20" t="str">
        <f ca="1">IF(OR(
  AND(
    COUNTIF(fériés,CK$2)=1,
    OR(
      COUNTIF(fériés,CK$2-1)=1,
      IFERROR(OFFSET(Paramètres!$H$2,
        MATCH($B6,Paramètres!$G$2:$G$6,0)-1,
        MOD(CK$2+2,28)),"")="M",
      IFERROR(OFFSET(Paramètres!$H$2,
        MATCH($B6,Paramètres!$G$2:$G$6,0)-1,
        MOD(CK$2+3,28)),"")="M",
      IFERROR(OFFSET(Paramètres!$H$2,
        MATCH($B6,Paramètres!$G$2:$G$6,0)-1,
        MOD(CK$2+4,28)),"")="M",      IFERROR(OFFSET(Paramètres!$H$2,
        MATCH($B6,Paramètres!$G$2:$G$6,0)-1,
        MOD(CK$2+5,28)),"")="M",      IFERROR(OFFSET(Paramètres!$H$2,
        MATCH($B6,Paramètres!$G$2:$G$6,0)-1,
        MOD(CK$2+6,28)),"")="M",      IFERROR(OFFSET(Paramètres!$H$2,
        MATCH($B6,Paramètres!$G$2:$G$6,0)-1,
        MOD(CK$2+7,28)),"")="M",      IFERROR(OFFSET(Paramètres!$H$2,
        MATCH($B6,Paramètres!$G$2:$G$6,0)-1,
        MOD(CK$2+1,28)),"")="M"
    )
  ),
  AND(
    OR(WEEKDAY(CK$2,2)=6, WEEKDAY(CK$2,2)=7),
    IFERROR(OFFSET(Paramètres!$H$2,
      MATCH($B6,Paramètres!$G$2:$G$6,0)-1,
      MOD(CK$2+5,28)),"")="M"
  )
),"M","0")</f>
        <v>0</v>
      </c>
      <c r="CL6" s="20" t="str">
        <f ca="1">IF(OR(
  AND(
    COUNTIF(fériés,CL$2)=1,
    OR(
      COUNTIF(fériés,CL$2-1)=1,
      IFERROR(OFFSET(Paramètres!$H$2,
        MATCH($B6,Paramètres!$G$2:$G$6,0)-1,
        MOD(CL$2+2,28)),"")="M",
      IFERROR(OFFSET(Paramètres!$H$2,
        MATCH($B6,Paramètres!$G$2:$G$6,0)-1,
        MOD(CL$2+3,28)),"")="M",
      IFERROR(OFFSET(Paramètres!$H$2,
        MATCH($B6,Paramètres!$G$2:$G$6,0)-1,
        MOD(CL$2+4,28)),"")="M",      IFERROR(OFFSET(Paramètres!$H$2,
        MATCH($B6,Paramètres!$G$2:$G$6,0)-1,
        MOD(CL$2+5,28)),"")="M",      IFERROR(OFFSET(Paramètres!$H$2,
        MATCH($B6,Paramètres!$G$2:$G$6,0)-1,
        MOD(CL$2+6,28)),"")="M",      IFERROR(OFFSET(Paramètres!$H$2,
        MATCH($B6,Paramètres!$G$2:$G$6,0)-1,
        MOD(CL$2+7,28)),"")="M",      IFERROR(OFFSET(Paramètres!$H$2,
        MATCH($B6,Paramètres!$G$2:$G$6,0)-1,
        MOD(CL$2+1,28)),"")="M"
    )
  ),
  AND(
    OR(WEEKDAY(CL$2,2)=6, WEEKDAY(CL$2,2)=7),
    IFERROR(OFFSET(Paramètres!$H$2,
      MATCH($B6,Paramètres!$G$2:$G$6,0)-1,
      MOD(CL$2+5,28)),"")="M"
  )
),"M","0")</f>
        <v>0</v>
      </c>
      <c r="CM6" s="20" t="str">
        <f ca="1">IF(OR(
  AND(
    COUNTIF(fériés,CM$2)=1,
    OR(
      COUNTIF(fériés,CM$2-1)=1,
      IFERROR(OFFSET(Paramètres!$H$2,
        MATCH($B6,Paramètres!$G$2:$G$6,0)-1,
        MOD(CM$2+2,28)),"")="M",
      IFERROR(OFFSET(Paramètres!$H$2,
        MATCH($B6,Paramètres!$G$2:$G$6,0)-1,
        MOD(CM$2+3,28)),"")="M",
      IFERROR(OFFSET(Paramètres!$H$2,
        MATCH($B6,Paramètres!$G$2:$G$6,0)-1,
        MOD(CM$2+4,28)),"")="M",      IFERROR(OFFSET(Paramètres!$H$2,
        MATCH($B6,Paramètres!$G$2:$G$6,0)-1,
        MOD(CM$2+5,28)),"")="M",      IFERROR(OFFSET(Paramètres!$H$2,
        MATCH($B6,Paramètres!$G$2:$G$6,0)-1,
        MOD(CM$2+6,28)),"")="M",      IFERROR(OFFSET(Paramètres!$H$2,
        MATCH($B6,Paramètres!$G$2:$G$6,0)-1,
        MOD(CM$2+7,28)),"")="M",      IFERROR(OFFSET(Paramètres!$H$2,
        MATCH($B6,Paramètres!$G$2:$G$6,0)-1,
        MOD(CM$2+1,28)),"")="M"
    )
  ),
  AND(
    OR(WEEKDAY(CM$2,2)=6, WEEKDAY(CM$2,2)=7),
    IFERROR(OFFSET(Paramètres!$H$2,
      MATCH($B6,Paramètres!$G$2:$G$6,0)-1,
      MOD(CM$2+5,28)),"")="M"
  )
),"M","0")</f>
        <v>0</v>
      </c>
      <c r="CN6" s="20" t="str">
        <f ca="1">IF(OR(
  AND(
    COUNTIF(fériés,CN$2)=1,
    OR(
      COUNTIF(fériés,CN$2-1)=1,
      IFERROR(OFFSET(Paramètres!$H$2,
        MATCH($B6,Paramètres!$G$2:$G$6,0)-1,
        MOD(CN$2+2,28)),"")="M",
      IFERROR(OFFSET(Paramètres!$H$2,
        MATCH($B6,Paramètres!$G$2:$G$6,0)-1,
        MOD(CN$2+3,28)),"")="M",
      IFERROR(OFFSET(Paramètres!$H$2,
        MATCH($B6,Paramètres!$G$2:$G$6,0)-1,
        MOD(CN$2+4,28)),"")="M",      IFERROR(OFFSET(Paramètres!$H$2,
        MATCH($B6,Paramètres!$G$2:$G$6,0)-1,
        MOD(CN$2+5,28)),"")="M",      IFERROR(OFFSET(Paramètres!$H$2,
        MATCH($B6,Paramètres!$G$2:$G$6,0)-1,
        MOD(CN$2+6,28)),"")="M",      IFERROR(OFFSET(Paramètres!$H$2,
        MATCH($B6,Paramètres!$G$2:$G$6,0)-1,
        MOD(CN$2+7,28)),"")="M",      IFERROR(OFFSET(Paramètres!$H$2,
        MATCH($B6,Paramètres!$G$2:$G$6,0)-1,
        MOD(CN$2+1,28)),"")="M"
    )
  ),
  AND(
    OR(WEEKDAY(CN$2,2)=6, WEEKDAY(CN$2,2)=7),
    IFERROR(OFFSET(Paramètres!$H$2,
      MATCH($B6,Paramètres!$G$2:$G$6,0)-1,
      MOD(CN$2+5,28)),"")="M"
  )
),"M","0")</f>
        <v>0</v>
      </c>
      <c r="CO6" s="20" t="str">
        <f ca="1">IF(OR(
  AND(
    COUNTIF(fériés,CO$2)=1,
    OR(
      COUNTIF(fériés,CO$2-1)=1,
      IFERROR(OFFSET(Paramètres!$H$2,
        MATCH($B6,Paramètres!$G$2:$G$6,0)-1,
        MOD(CO$2+2,28)),"")="M",
      IFERROR(OFFSET(Paramètres!$H$2,
        MATCH($B6,Paramètres!$G$2:$G$6,0)-1,
        MOD(CO$2+3,28)),"")="M",
      IFERROR(OFFSET(Paramètres!$H$2,
        MATCH($B6,Paramètres!$G$2:$G$6,0)-1,
        MOD(CO$2+4,28)),"")="M",      IFERROR(OFFSET(Paramètres!$H$2,
        MATCH($B6,Paramètres!$G$2:$G$6,0)-1,
        MOD(CO$2+5,28)),"")="M",      IFERROR(OFFSET(Paramètres!$H$2,
        MATCH($B6,Paramètres!$G$2:$G$6,0)-1,
        MOD(CO$2+6,28)),"")="M",      IFERROR(OFFSET(Paramètres!$H$2,
        MATCH($B6,Paramètres!$G$2:$G$6,0)-1,
        MOD(CO$2+7,28)),"")="M",      IFERROR(OFFSET(Paramètres!$H$2,
        MATCH($B6,Paramètres!$G$2:$G$6,0)-1,
        MOD(CO$2+1,28)),"")="M"
    )
  ),
  AND(
    OR(WEEKDAY(CO$2,2)=6, WEEKDAY(CO$2,2)=7),
    IFERROR(OFFSET(Paramètres!$H$2,
      MATCH($B6,Paramètres!$G$2:$G$6,0)-1,
      MOD(CO$2+5,28)),"")="M"
  )
),"M","0")</f>
        <v>0</v>
      </c>
      <c r="CP6" s="20" t="str">
        <f ca="1">IF(OR(
  AND(
    COUNTIF(fériés,CP$2)=1,
    OR(
      COUNTIF(fériés,CP$2-1)=1,
      IFERROR(OFFSET(Paramètres!$H$2,
        MATCH($B6,Paramètres!$G$2:$G$6,0)-1,
        MOD(CP$2+2,28)),"")="M",
      IFERROR(OFFSET(Paramètres!$H$2,
        MATCH($B6,Paramètres!$G$2:$G$6,0)-1,
        MOD(CP$2+3,28)),"")="M",
      IFERROR(OFFSET(Paramètres!$H$2,
        MATCH($B6,Paramètres!$G$2:$G$6,0)-1,
        MOD(CP$2+4,28)),"")="M",      IFERROR(OFFSET(Paramètres!$H$2,
        MATCH($B6,Paramètres!$G$2:$G$6,0)-1,
        MOD(CP$2+5,28)),"")="M",      IFERROR(OFFSET(Paramètres!$H$2,
        MATCH($B6,Paramètres!$G$2:$G$6,0)-1,
        MOD(CP$2+6,28)),"")="M",      IFERROR(OFFSET(Paramètres!$H$2,
        MATCH($B6,Paramètres!$G$2:$G$6,0)-1,
        MOD(CP$2+7,28)),"")="M",      IFERROR(OFFSET(Paramètres!$H$2,
        MATCH($B6,Paramètres!$G$2:$G$6,0)-1,
        MOD(CP$2+1,28)),"")="M"
    )
  ),
  AND(
    OR(WEEKDAY(CP$2,2)=6, WEEKDAY(CP$2,2)=7),
    IFERROR(OFFSET(Paramètres!$H$2,
      MATCH($B6,Paramètres!$G$2:$G$6,0)-1,
      MOD(CP$2+5,28)),"")="M"
  )
),"M","0")</f>
        <v>0</v>
      </c>
      <c r="CQ6" s="20" t="str">
        <f ca="1">IF(OR(
  AND(
    COUNTIF(fériés,CQ$2)=1,
    OR(
      COUNTIF(fériés,CQ$2-1)=1,
      IFERROR(OFFSET(Paramètres!$H$2,
        MATCH($B6,Paramètres!$G$2:$G$6,0)-1,
        MOD(CQ$2+2,28)),"")="M",
      IFERROR(OFFSET(Paramètres!$H$2,
        MATCH($B6,Paramètres!$G$2:$G$6,0)-1,
        MOD(CQ$2+3,28)),"")="M",
      IFERROR(OFFSET(Paramètres!$H$2,
        MATCH($B6,Paramètres!$G$2:$G$6,0)-1,
        MOD(CQ$2+4,28)),"")="M",      IFERROR(OFFSET(Paramètres!$H$2,
        MATCH($B6,Paramètres!$G$2:$G$6,0)-1,
        MOD(CQ$2+5,28)),"")="M",      IFERROR(OFFSET(Paramètres!$H$2,
        MATCH($B6,Paramètres!$G$2:$G$6,0)-1,
        MOD(CQ$2+6,28)),"")="M",      IFERROR(OFFSET(Paramètres!$H$2,
        MATCH($B6,Paramètres!$G$2:$G$6,0)-1,
        MOD(CQ$2+7,28)),"")="M",      IFERROR(OFFSET(Paramètres!$H$2,
        MATCH($B6,Paramètres!$G$2:$G$6,0)-1,
        MOD(CQ$2+1,28)),"")="M"
    )
  ),
  AND(
    OR(WEEKDAY(CQ$2,2)=6, WEEKDAY(CQ$2,2)=7),
    IFERROR(OFFSET(Paramètres!$H$2,
      MATCH($B6,Paramètres!$G$2:$G$6,0)-1,
      MOD(CQ$2+5,28)),"")="M"
  )
),"M","0")</f>
        <v>0</v>
      </c>
      <c r="CR6" s="20" t="str">
        <f ca="1">IF(OR(
  AND(
    COUNTIF(fériés,CR$2)=1,
    OR(
      COUNTIF(fériés,CR$2-1)=1,
      IFERROR(OFFSET(Paramètres!$H$2,
        MATCH($B6,Paramètres!$G$2:$G$6,0)-1,
        MOD(CR$2+2,28)),"")="M",
      IFERROR(OFFSET(Paramètres!$H$2,
        MATCH($B6,Paramètres!$G$2:$G$6,0)-1,
        MOD(CR$2+3,28)),"")="M",
      IFERROR(OFFSET(Paramètres!$H$2,
        MATCH($B6,Paramètres!$G$2:$G$6,0)-1,
        MOD(CR$2+4,28)),"")="M",      IFERROR(OFFSET(Paramètres!$H$2,
        MATCH($B6,Paramètres!$G$2:$G$6,0)-1,
        MOD(CR$2+5,28)),"")="M",      IFERROR(OFFSET(Paramètres!$H$2,
        MATCH($B6,Paramètres!$G$2:$G$6,0)-1,
        MOD(CR$2+6,28)),"")="M",      IFERROR(OFFSET(Paramètres!$H$2,
        MATCH($B6,Paramètres!$G$2:$G$6,0)-1,
        MOD(CR$2+7,28)),"")="M",      IFERROR(OFFSET(Paramètres!$H$2,
        MATCH($B6,Paramètres!$G$2:$G$6,0)-1,
        MOD(CR$2+1,28)),"")="M"
    )
  ),
  AND(
    OR(WEEKDAY(CR$2,2)=6, WEEKDAY(CR$2,2)=7),
    IFERROR(OFFSET(Paramètres!$H$2,
      MATCH($B6,Paramètres!$G$2:$G$6,0)-1,
      MOD(CR$2+5,28)),"")="M"
  )
),"M","0")</f>
        <v>0</v>
      </c>
      <c r="CS6" s="20" t="str">
        <f ca="1">IF(OR(
  AND(
    COUNTIF(fériés,CS$2)=1,
    OR(
      COUNTIF(fériés,CS$2-1)=1,
      IFERROR(OFFSET(Paramètres!$H$2,
        MATCH($B6,Paramètres!$G$2:$G$6,0)-1,
        MOD(CS$2+2,28)),"")="M",
      IFERROR(OFFSET(Paramètres!$H$2,
        MATCH($B6,Paramètres!$G$2:$G$6,0)-1,
        MOD(CS$2+3,28)),"")="M",
      IFERROR(OFFSET(Paramètres!$H$2,
        MATCH($B6,Paramètres!$G$2:$G$6,0)-1,
        MOD(CS$2+4,28)),"")="M",      IFERROR(OFFSET(Paramètres!$H$2,
        MATCH($B6,Paramètres!$G$2:$G$6,0)-1,
        MOD(CS$2+5,28)),"")="M",      IFERROR(OFFSET(Paramètres!$H$2,
        MATCH($B6,Paramètres!$G$2:$G$6,0)-1,
        MOD(CS$2+6,28)),"")="M",      IFERROR(OFFSET(Paramètres!$H$2,
        MATCH($B6,Paramètres!$G$2:$G$6,0)-1,
        MOD(CS$2+7,28)),"")="M",      IFERROR(OFFSET(Paramètres!$H$2,
        MATCH($B6,Paramètres!$G$2:$G$6,0)-1,
        MOD(CS$2+1,28)),"")="M"
    )
  ),
  AND(
    OR(WEEKDAY(CS$2,2)=6, WEEKDAY(CS$2,2)=7),
    IFERROR(OFFSET(Paramètres!$H$2,
      MATCH($B6,Paramètres!$G$2:$G$6,0)-1,
      MOD(CS$2+5,28)),"")="M"
  )
),"M","0")</f>
        <v>M</v>
      </c>
      <c r="CT6" s="20" t="str">
        <f ca="1">IF(OR(
  AND(
    COUNTIF(fériés,CT$2)=1,
    OR(
      COUNTIF(fériés,CT$2-1)=1,
      IFERROR(OFFSET(Paramètres!$H$2,
        MATCH($B6,Paramètres!$G$2:$G$6,0)-1,
        MOD(CT$2+2,28)),"")="M",
      IFERROR(OFFSET(Paramètres!$H$2,
        MATCH($B6,Paramètres!$G$2:$G$6,0)-1,
        MOD(CT$2+3,28)),"")="M",
      IFERROR(OFFSET(Paramètres!$H$2,
        MATCH($B6,Paramètres!$G$2:$G$6,0)-1,
        MOD(CT$2+4,28)),"")="M",      IFERROR(OFFSET(Paramètres!$H$2,
        MATCH($B6,Paramètres!$G$2:$G$6,0)-1,
        MOD(CT$2+5,28)),"")="M",      IFERROR(OFFSET(Paramètres!$H$2,
        MATCH($B6,Paramètres!$G$2:$G$6,0)-1,
        MOD(CT$2+6,28)),"")="M",      IFERROR(OFFSET(Paramètres!$H$2,
        MATCH($B6,Paramètres!$G$2:$G$6,0)-1,
        MOD(CT$2+7,28)),"")="M",      IFERROR(OFFSET(Paramètres!$H$2,
        MATCH($B6,Paramètres!$G$2:$G$6,0)-1,
        MOD(CT$2+1,28)),"")="M"
    )
  ),
  AND(
    OR(WEEKDAY(CT$2,2)=6, WEEKDAY(CT$2,2)=7),
    IFERROR(OFFSET(Paramètres!$H$2,
      MATCH($B6,Paramètres!$G$2:$G$6,0)-1,
      MOD(CT$2+5,28)),"")="M"
  )
),"M","0")</f>
        <v>M</v>
      </c>
      <c r="CU6" s="20" t="str">
        <f ca="1">IF(OR(
  AND(
    COUNTIF(fériés,CU$2)=1,
    OR(
      COUNTIF(fériés,CU$2-1)=1,
      IFERROR(OFFSET(Paramètres!$H$2,
        MATCH($B6,Paramètres!$G$2:$G$6,0)-1,
        MOD(CU$2+2,28)),"")="M",
      IFERROR(OFFSET(Paramètres!$H$2,
        MATCH($B6,Paramètres!$G$2:$G$6,0)-1,
        MOD(CU$2+3,28)),"")="M",
      IFERROR(OFFSET(Paramètres!$H$2,
        MATCH($B6,Paramètres!$G$2:$G$6,0)-1,
        MOD(CU$2+4,28)),"")="M",      IFERROR(OFFSET(Paramètres!$H$2,
        MATCH($B6,Paramètres!$G$2:$G$6,0)-1,
        MOD(CU$2+5,28)),"")="M",      IFERROR(OFFSET(Paramètres!$H$2,
        MATCH($B6,Paramètres!$G$2:$G$6,0)-1,
        MOD(CU$2+6,28)),"")="M",      IFERROR(OFFSET(Paramètres!$H$2,
        MATCH($B6,Paramètres!$G$2:$G$6,0)-1,
        MOD(CU$2+7,28)),"")="M",      IFERROR(OFFSET(Paramètres!$H$2,
        MATCH($B6,Paramètres!$G$2:$G$6,0)-1,
        MOD(CU$2+1,28)),"")="M"
    )
  ),
  AND(
    OR(WEEKDAY(CU$2,2)=6, WEEKDAY(CU$2,2)=7),
    IFERROR(OFFSET(Paramètres!$H$2,
      MATCH($B6,Paramètres!$G$2:$G$6,0)-1,
      MOD(CU$2+5,28)),"")="M"
  )
),"M","0")</f>
        <v>0</v>
      </c>
      <c r="CV6" s="20" t="str">
        <f ca="1">IF(OR(
  AND(
    COUNTIF(fériés,CV$2)=1,
    OR(
      COUNTIF(fériés,CV$2-1)=1,
      IFERROR(OFFSET(Paramètres!$H$2,
        MATCH($B6,Paramètres!$G$2:$G$6,0)-1,
        MOD(CV$2+2,28)),"")="M",
      IFERROR(OFFSET(Paramètres!$H$2,
        MATCH($B6,Paramètres!$G$2:$G$6,0)-1,
        MOD(CV$2+3,28)),"")="M",
      IFERROR(OFFSET(Paramètres!$H$2,
        MATCH($B6,Paramètres!$G$2:$G$6,0)-1,
        MOD(CV$2+4,28)),"")="M",      IFERROR(OFFSET(Paramètres!$H$2,
        MATCH($B6,Paramètres!$G$2:$G$6,0)-1,
        MOD(CV$2+5,28)),"")="M",      IFERROR(OFFSET(Paramètres!$H$2,
        MATCH($B6,Paramètres!$G$2:$G$6,0)-1,
        MOD(CV$2+6,28)),"")="M",      IFERROR(OFFSET(Paramètres!$H$2,
        MATCH($B6,Paramètres!$G$2:$G$6,0)-1,
        MOD(CV$2+7,28)),"")="M",      IFERROR(OFFSET(Paramètres!$H$2,
        MATCH($B6,Paramètres!$G$2:$G$6,0)-1,
        MOD(CV$2+1,28)),"")="M"
    )
  ),
  AND(
    OR(WEEKDAY(CV$2,2)=6, WEEKDAY(CV$2,2)=7),
    IFERROR(OFFSET(Paramètres!$H$2,
      MATCH($B6,Paramètres!$G$2:$G$6,0)-1,
      MOD(CV$2+5,28)),"")="M"
  )
),"M","0")</f>
        <v>0</v>
      </c>
      <c r="CW6" s="20" t="str">
        <f ca="1">IF(OR(
  AND(
    COUNTIF(fériés,CW$2)=1,
    OR(
      COUNTIF(fériés,CW$2-1)=1,
      IFERROR(OFFSET(Paramètres!$H$2,
        MATCH($B6,Paramètres!$G$2:$G$6,0)-1,
        MOD(CW$2+2,28)),"")="M",
      IFERROR(OFFSET(Paramètres!$H$2,
        MATCH($B6,Paramètres!$G$2:$G$6,0)-1,
        MOD(CW$2+3,28)),"")="M",
      IFERROR(OFFSET(Paramètres!$H$2,
        MATCH($B6,Paramètres!$G$2:$G$6,0)-1,
        MOD(CW$2+4,28)),"")="M",      IFERROR(OFFSET(Paramètres!$H$2,
        MATCH($B6,Paramètres!$G$2:$G$6,0)-1,
        MOD(CW$2+5,28)),"")="M",      IFERROR(OFFSET(Paramètres!$H$2,
        MATCH($B6,Paramètres!$G$2:$G$6,0)-1,
        MOD(CW$2+6,28)),"")="M",      IFERROR(OFFSET(Paramètres!$H$2,
        MATCH($B6,Paramètres!$G$2:$G$6,0)-1,
        MOD(CW$2+7,28)),"")="M",      IFERROR(OFFSET(Paramètres!$H$2,
        MATCH($B6,Paramètres!$G$2:$G$6,0)-1,
        MOD(CW$2+1,28)),"")="M"
    )
  ),
  AND(
    OR(WEEKDAY(CW$2,2)=6, WEEKDAY(CW$2,2)=7),
    IFERROR(OFFSET(Paramètres!$H$2,
      MATCH($B6,Paramètres!$G$2:$G$6,0)-1,
      MOD(CW$2+5,28)),"")="M"
  )
),"M","0")</f>
        <v>0</v>
      </c>
      <c r="CX6" s="20" t="str">
        <f ca="1">IF(OR(
  AND(
    COUNTIF(fériés,CX$2)=1,
    OR(
      COUNTIF(fériés,CX$2-1)=1,
      IFERROR(OFFSET(Paramètres!$H$2,
        MATCH($B6,Paramètres!$G$2:$G$6,0)-1,
        MOD(CX$2+2,28)),"")="M",
      IFERROR(OFFSET(Paramètres!$H$2,
        MATCH($B6,Paramètres!$G$2:$G$6,0)-1,
        MOD(CX$2+3,28)),"")="M",
      IFERROR(OFFSET(Paramètres!$H$2,
        MATCH($B6,Paramètres!$G$2:$G$6,0)-1,
        MOD(CX$2+4,28)),"")="M",      IFERROR(OFFSET(Paramètres!$H$2,
        MATCH($B6,Paramètres!$G$2:$G$6,0)-1,
        MOD(CX$2+5,28)),"")="M",      IFERROR(OFFSET(Paramètres!$H$2,
        MATCH($B6,Paramètres!$G$2:$G$6,0)-1,
        MOD(CX$2+6,28)),"")="M",      IFERROR(OFFSET(Paramètres!$H$2,
        MATCH($B6,Paramètres!$G$2:$G$6,0)-1,
        MOD(CX$2+7,28)),"")="M",      IFERROR(OFFSET(Paramètres!$H$2,
        MATCH($B6,Paramètres!$G$2:$G$6,0)-1,
        MOD(CX$2+1,28)),"")="M"
    )
  ),
  AND(
    OR(WEEKDAY(CX$2,2)=6, WEEKDAY(CX$2,2)=7),
    IFERROR(OFFSET(Paramètres!$H$2,
      MATCH($B6,Paramètres!$G$2:$G$6,0)-1,
      MOD(CX$2+5,28)),"")="M"
  )
),"M","0")</f>
        <v>0</v>
      </c>
      <c r="CY6" s="20" t="str">
        <f ca="1">IF(OR(
  AND(
    COUNTIF(fériés,CY$2)=1,
    OR(
      COUNTIF(fériés,CY$2-1)=1,
      IFERROR(OFFSET(Paramètres!$H$2,
        MATCH($B6,Paramètres!$G$2:$G$6,0)-1,
        MOD(CY$2+2,28)),"")="M",
      IFERROR(OFFSET(Paramètres!$H$2,
        MATCH($B6,Paramètres!$G$2:$G$6,0)-1,
        MOD(CY$2+3,28)),"")="M",
      IFERROR(OFFSET(Paramètres!$H$2,
        MATCH($B6,Paramètres!$G$2:$G$6,0)-1,
        MOD(CY$2+4,28)),"")="M",      IFERROR(OFFSET(Paramètres!$H$2,
        MATCH($B6,Paramètres!$G$2:$G$6,0)-1,
        MOD(CY$2+5,28)),"")="M",      IFERROR(OFFSET(Paramètres!$H$2,
        MATCH($B6,Paramètres!$G$2:$G$6,0)-1,
        MOD(CY$2+6,28)),"")="M",      IFERROR(OFFSET(Paramètres!$H$2,
        MATCH($B6,Paramètres!$G$2:$G$6,0)-1,
        MOD(CY$2+7,28)),"")="M",      IFERROR(OFFSET(Paramètres!$H$2,
        MATCH($B6,Paramètres!$G$2:$G$6,0)-1,
        MOD(CY$2+1,28)),"")="M"
    )
  ),
  AND(
    OR(WEEKDAY(CY$2,2)=6, WEEKDAY(CY$2,2)=7),
    IFERROR(OFFSET(Paramètres!$H$2,
      MATCH($B6,Paramètres!$G$2:$G$6,0)-1,
      MOD(CY$2+5,28)),"")="M"
  )
),"M","0")</f>
        <v>0</v>
      </c>
      <c r="CZ6" s="20" t="str">
        <f ca="1">IF(OR(
  AND(
    COUNTIF(fériés,CZ$2)=1,
    OR(
      COUNTIF(fériés,CZ$2-1)=1,
      IFERROR(OFFSET(Paramètres!$H$2,
        MATCH($B6,Paramètres!$G$2:$G$6,0)-1,
        MOD(CZ$2+2,28)),"")="M",
      IFERROR(OFFSET(Paramètres!$H$2,
        MATCH($B6,Paramètres!$G$2:$G$6,0)-1,
        MOD(CZ$2+3,28)),"")="M",
      IFERROR(OFFSET(Paramètres!$H$2,
        MATCH($B6,Paramètres!$G$2:$G$6,0)-1,
        MOD(CZ$2+4,28)),"")="M",      IFERROR(OFFSET(Paramètres!$H$2,
        MATCH($B6,Paramètres!$G$2:$G$6,0)-1,
        MOD(CZ$2+5,28)),"")="M",      IFERROR(OFFSET(Paramètres!$H$2,
        MATCH($B6,Paramètres!$G$2:$G$6,0)-1,
        MOD(CZ$2+6,28)),"")="M",      IFERROR(OFFSET(Paramètres!$H$2,
        MATCH($B6,Paramètres!$G$2:$G$6,0)-1,
        MOD(CZ$2+7,28)),"")="M",      IFERROR(OFFSET(Paramètres!$H$2,
        MATCH($B6,Paramètres!$G$2:$G$6,0)-1,
        MOD(CZ$2+1,28)),"")="M"
    )
  ),
  AND(
    OR(WEEKDAY(CZ$2,2)=6, WEEKDAY(CZ$2,2)=7),
    IFERROR(OFFSET(Paramètres!$H$2,
      MATCH($B6,Paramètres!$G$2:$G$6,0)-1,
      MOD(CZ$2+5,28)),"")="M"
  )
),"M","0")</f>
        <v>0</v>
      </c>
      <c r="DA6" s="20" t="str">
        <f ca="1">IF(OR(
  AND(
    COUNTIF(fériés,DA$2)=1,
    OR(
      COUNTIF(fériés,DA$2-1)=1,
      IFERROR(OFFSET(Paramètres!$H$2,
        MATCH($B6,Paramètres!$G$2:$G$6,0)-1,
        MOD(DA$2+2,28)),"")="M",
      IFERROR(OFFSET(Paramètres!$H$2,
        MATCH($B6,Paramètres!$G$2:$G$6,0)-1,
        MOD(DA$2+3,28)),"")="M",
      IFERROR(OFFSET(Paramètres!$H$2,
        MATCH($B6,Paramètres!$G$2:$G$6,0)-1,
        MOD(DA$2+4,28)),"")="M",      IFERROR(OFFSET(Paramètres!$H$2,
        MATCH($B6,Paramètres!$G$2:$G$6,0)-1,
        MOD(DA$2+5,28)),"")="M",      IFERROR(OFFSET(Paramètres!$H$2,
        MATCH($B6,Paramètres!$G$2:$G$6,0)-1,
        MOD(DA$2+6,28)),"")="M",      IFERROR(OFFSET(Paramètres!$H$2,
        MATCH($B6,Paramètres!$G$2:$G$6,0)-1,
        MOD(DA$2+7,28)),"")="M",      IFERROR(OFFSET(Paramètres!$H$2,
        MATCH($B6,Paramètres!$G$2:$G$6,0)-1,
        MOD(DA$2+1,28)),"")="M"
    )
  ),
  AND(
    OR(WEEKDAY(DA$2,2)=6, WEEKDAY(DA$2,2)=7),
    IFERROR(OFFSET(Paramètres!$H$2,
      MATCH($B6,Paramètres!$G$2:$G$6,0)-1,
      MOD(DA$2+5,28)),"")="M"
  )
),"M","0")</f>
        <v>0</v>
      </c>
      <c r="DB6" s="20" t="str">
        <f ca="1">IF(OR(
  AND(
    COUNTIF(fériés,DB$2)=1,
    OR(
      COUNTIF(fériés,DB$2-1)=1,
      IFERROR(OFFSET(Paramètres!$H$2,
        MATCH($B6,Paramètres!$G$2:$G$6,0)-1,
        MOD(DB$2+2,28)),"")="M",
      IFERROR(OFFSET(Paramètres!$H$2,
        MATCH($B6,Paramètres!$G$2:$G$6,0)-1,
        MOD(DB$2+3,28)),"")="M",
      IFERROR(OFFSET(Paramètres!$H$2,
        MATCH($B6,Paramètres!$G$2:$G$6,0)-1,
        MOD(DB$2+4,28)),"")="M",      IFERROR(OFFSET(Paramètres!$H$2,
        MATCH($B6,Paramètres!$G$2:$G$6,0)-1,
        MOD(DB$2+5,28)),"")="M",      IFERROR(OFFSET(Paramètres!$H$2,
        MATCH($B6,Paramètres!$G$2:$G$6,0)-1,
        MOD(DB$2+6,28)),"")="M",      IFERROR(OFFSET(Paramètres!$H$2,
        MATCH($B6,Paramètres!$G$2:$G$6,0)-1,
        MOD(DB$2+7,28)),"")="M",      IFERROR(OFFSET(Paramètres!$H$2,
        MATCH($B6,Paramètres!$G$2:$G$6,0)-1,
        MOD(DB$2+1,28)),"")="M"
    )
  ),
  AND(
    OR(WEEKDAY(DB$2,2)=6, WEEKDAY(DB$2,2)=7),
    IFERROR(OFFSET(Paramètres!$H$2,
      MATCH($B6,Paramètres!$G$2:$G$6,0)-1,
      MOD(DB$2+5,28)),"")="M"
  )
),"M","0")</f>
        <v>0</v>
      </c>
      <c r="DC6" s="20" t="str">
        <f ca="1">IF(OR(
  AND(
    COUNTIF(fériés,DC$2)=1,
    OR(
      COUNTIF(fériés,DC$2-1)=1,
      IFERROR(OFFSET(Paramètres!$H$2,
        MATCH($B6,Paramètres!$G$2:$G$6,0)-1,
        MOD(DC$2+2,28)),"")="M",
      IFERROR(OFFSET(Paramètres!$H$2,
        MATCH($B6,Paramètres!$G$2:$G$6,0)-1,
        MOD(DC$2+3,28)),"")="M",
      IFERROR(OFFSET(Paramètres!$H$2,
        MATCH($B6,Paramètres!$G$2:$G$6,0)-1,
        MOD(DC$2+4,28)),"")="M",      IFERROR(OFFSET(Paramètres!$H$2,
        MATCH($B6,Paramètres!$G$2:$G$6,0)-1,
        MOD(DC$2+5,28)),"")="M",      IFERROR(OFFSET(Paramètres!$H$2,
        MATCH($B6,Paramètres!$G$2:$G$6,0)-1,
        MOD(DC$2+6,28)),"")="M",      IFERROR(OFFSET(Paramètres!$H$2,
        MATCH($B6,Paramètres!$G$2:$G$6,0)-1,
        MOD(DC$2+7,28)),"")="M",      IFERROR(OFFSET(Paramètres!$H$2,
        MATCH($B6,Paramètres!$G$2:$G$6,0)-1,
        MOD(DC$2+1,28)),"")="M"
    )
  ),
  AND(
    OR(WEEKDAY(DC$2,2)=6, WEEKDAY(DC$2,2)=7),
    IFERROR(OFFSET(Paramètres!$H$2,
      MATCH($B6,Paramètres!$G$2:$G$6,0)-1,
      MOD(DC$2+5,28)),"")="M"
  )
),"M","0")</f>
        <v>0</v>
      </c>
      <c r="DD6" s="20" t="str">
        <f ca="1">IF(OR(
  AND(
    COUNTIF(fériés,DD$2)=1,
    OR(
      COUNTIF(fériés,DD$2-1)=1,
      IFERROR(OFFSET(Paramètres!$H$2,
        MATCH($B6,Paramètres!$G$2:$G$6,0)-1,
        MOD(DD$2+2,28)),"")="M",
      IFERROR(OFFSET(Paramètres!$H$2,
        MATCH($B6,Paramètres!$G$2:$G$6,0)-1,
        MOD(DD$2+3,28)),"")="M",
      IFERROR(OFFSET(Paramètres!$H$2,
        MATCH($B6,Paramètres!$G$2:$G$6,0)-1,
        MOD(DD$2+4,28)),"")="M",      IFERROR(OFFSET(Paramètres!$H$2,
        MATCH($B6,Paramètres!$G$2:$G$6,0)-1,
        MOD(DD$2+5,28)),"")="M",      IFERROR(OFFSET(Paramètres!$H$2,
        MATCH($B6,Paramètres!$G$2:$G$6,0)-1,
        MOD(DD$2+6,28)),"")="M",      IFERROR(OFFSET(Paramètres!$H$2,
        MATCH($B6,Paramètres!$G$2:$G$6,0)-1,
        MOD(DD$2+7,28)),"")="M",      IFERROR(OFFSET(Paramètres!$H$2,
        MATCH($B6,Paramètres!$G$2:$G$6,0)-1,
        MOD(DD$2+1,28)),"")="M"
    )
  ),
  AND(
    OR(WEEKDAY(DD$2,2)=6, WEEKDAY(DD$2,2)=7),
    IFERROR(OFFSET(Paramètres!$H$2,
      MATCH($B6,Paramètres!$G$2:$G$6,0)-1,
      MOD(DD$2+5,28)),"")="M"
  )
),"M","0")</f>
        <v>0</v>
      </c>
      <c r="DE6" s="20" t="str">
        <f ca="1">IF(OR(
  AND(
    COUNTIF(fériés,DE$2)=1,
    OR(
      COUNTIF(fériés,DE$2-1)=1,
      IFERROR(OFFSET(Paramètres!$H$2,
        MATCH($B6,Paramètres!$G$2:$G$6,0)-1,
        MOD(DE$2+2,28)),"")="M",
      IFERROR(OFFSET(Paramètres!$H$2,
        MATCH($B6,Paramètres!$G$2:$G$6,0)-1,
        MOD(DE$2+3,28)),"")="M",
      IFERROR(OFFSET(Paramètres!$H$2,
        MATCH($B6,Paramètres!$G$2:$G$6,0)-1,
        MOD(DE$2+4,28)),"")="M",      IFERROR(OFFSET(Paramètres!$H$2,
        MATCH($B6,Paramètres!$G$2:$G$6,0)-1,
        MOD(DE$2+5,28)),"")="M",      IFERROR(OFFSET(Paramètres!$H$2,
        MATCH($B6,Paramètres!$G$2:$G$6,0)-1,
        MOD(DE$2+6,28)),"")="M",      IFERROR(OFFSET(Paramètres!$H$2,
        MATCH($B6,Paramètres!$G$2:$G$6,0)-1,
        MOD(DE$2+7,28)),"")="M",      IFERROR(OFFSET(Paramètres!$H$2,
        MATCH($B6,Paramètres!$G$2:$G$6,0)-1,
        MOD(DE$2+1,28)),"")="M"
    )
  ),
  AND(
    OR(WEEKDAY(DE$2,2)=6, WEEKDAY(DE$2,2)=7),
    IFERROR(OFFSET(Paramètres!$H$2,
      MATCH($B6,Paramètres!$G$2:$G$6,0)-1,
      MOD(DE$2+5,28)),"")="M"
  )
),"M","0")</f>
        <v>0</v>
      </c>
      <c r="DF6" s="20" t="str">
        <f ca="1">IF(OR(
  AND(
    COUNTIF(fériés,DF$2)=1,
    OR(
      COUNTIF(fériés,DF$2-1)=1,
      IFERROR(OFFSET(Paramètres!$H$2,
        MATCH($B6,Paramètres!$G$2:$G$6,0)-1,
        MOD(DF$2+2,28)),"")="M",
      IFERROR(OFFSET(Paramètres!$H$2,
        MATCH($B6,Paramètres!$G$2:$G$6,0)-1,
        MOD(DF$2+3,28)),"")="M",
      IFERROR(OFFSET(Paramètres!$H$2,
        MATCH($B6,Paramètres!$G$2:$G$6,0)-1,
        MOD(DF$2+4,28)),"")="M",      IFERROR(OFFSET(Paramètres!$H$2,
        MATCH($B6,Paramètres!$G$2:$G$6,0)-1,
        MOD(DF$2+5,28)),"")="M",      IFERROR(OFFSET(Paramètres!$H$2,
        MATCH($B6,Paramètres!$G$2:$G$6,0)-1,
        MOD(DF$2+6,28)),"")="M",      IFERROR(OFFSET(Paramètres!$H$2,
        MATCH($B6,Paramètres!$G$2:$G$6,0)-1,
        MOD(DF$2+7,28)),"")="M",      IFERROR(OFFSET(Paramètres!$H$2,
        MATCH($B6,Paramètres!$G$2:$G$6,0)-1,
        MOD(DF$2+1,28)),"")="M"
    )
  ),
  AND(
    OR(WEEKDAY(DF$2,2)=6, WEEKDAY(DF$2,2)=7),
    IFERROR(OFFSET(Paramètres!$H$2,
      MATCH($B6,Paramètres!$G$2:$G$6,0)-1,
      MOD(DF$2+5,28)),"")="M"
  )
),"M","0")</f>
        <v>0</v>
      </c>
      <c r="DG6" s="20" t="str">
        <f ca="1">IF(OR(
  AND(
    COUNTIF(fériés,DG$2)=1,
    OR(
      COUNTIF(fériés,DG$2-1)=1,
      IFERROR(OFFSET(Paramètres!$H$2,
        MATCH($B6,Paramètres!$G$2:$G$6,0)-1,
        MOD(DG$2+2,28)),"")="M",
      IFERROR(OFFSET(Paramètres!$H$2,
        MATCH($B6,Paramètres!$G$2:$G$6,0)-1,
        MOD(DG$2+3,28)),"")="M",
      IFERROR(OFFSET(Paramètres!$H$2,
        MATCH($B6,Paramètres!$G$2:$G$6,0)-1,
        MOD(DG$2+4,28)),"")="M",      IFERROR(OFFSET(Paramètres!$H$2,
        MATCH($B6,Paramètres!$G$2:$G$6,0)-1,
        MOD(DG$2+5,28)),"")="M",      IFERROR(OFFSET(Paramètres!$H$2,
        MATCH($B6,Paramètres!$G$2:$G$6,0)-1,
        MOD(DG$2+6,28)),"")="M",      IFERROR(OFFSET(Paramètres!$H$2,
        MATCH($B6,Paramètres!$G$2:$G$6,0)-1,
        MOD(DG$2+7,28)),"")="M",      IFERROR(OFFSET(Paramètres!$H$2,
        MATCH($B6,Paramètres!$G$2:$G$6,0)-1,
        MOD(DG$2+1,28)),"")="M"
    )
  ),
  AND(
    OR(WEEKDAY(DG$2,2)=6, WEEKDAY(DG$2,2)=7),
    IFERROR(OFFSET(Paramètres!$H$2,
      MATCH($B6,Paramètres!$G$2:$G$6,0)-1,
      MOD(DG$2+5,28)),"")="M"
  )
),"M","0")</f>
        <v>M</v>
      </c>
      <c r="DH6" s="20" t="str">
        <f ca="1">IF(OR(
  AND(
    COUNTIF(fériés,DH$2)=1,
    OR(
      COUNTIF(fériés,DH$2-1)=1,
      IFERROR(OFFSET(Paramètres!$H$2,
        MATCH($B6,Paramètres!$G$2:$G$6,0)-1,
        MOD(DH$2+2,28)),"")="M",
      IFERROR(OFFSET(Paramètres!$H$2,
        MATCH($B6,Paramètres!$G$2:$G$6,0)-1,
        MOD(DH$2+3,28)),"")="M",
      IFERROR(OFFSET(Paramètres!$H$2,
        MATCH($B6,Paramètres!$G$2:$G$6,0)-1,
        MOD(DH$2+4,28)),"")="M",      IFERROR(OFFSET(Paramètres!$H$2,
        MATCH($B6,Paramètres!$G$2:$G$6,0)-1,
        MOD(DH$2+5,28)),"")="M",      IFERROR(OFFSET(Paramètres!$H$2,
        MATCH($B6,Paramètres!$G$2:$G$6,0)-1,
        MOD(DH$2+6,28)),"")="M",      IFERROR(OFFSET(Paramètres!$H$2,
        MATCH($B6,Paramètres!$G$2:$G$6,0)-1,
        MOD(DH$2+7,28)),"")="M",      IFERROR(OFFSET(Paramètres!$H$2,
        MATCH($B6,Paramètres!$G$2:$G$6,0)-1,
        MOD(DH$2+1,28)),"")="M"
    )
  ),
  AND(
    OR(WEEKDAY(DH$2,2)=6, WEEKDAY(DH$2,2)=7),
    IFERROR(OFFSET(Paramètres!$H$2,
      MATCH($B6,Paramètres!$G$2:$G$6,0)-1,
      MOD(DH$2+5,28)),"")="M"
  )
),"M","0")</f>
        <v>M</v>
      </c>
      <c r="DI6" s="20" t="str">
        <f ca="1">IF(OR(
  AND(
    COUNTIF(fériés,DI$2)=1,
    OR(
      COUNTIF(fériés,DI$2-1)=1,
      IFERROR(OFFSET(Paramètres!$H$2,
        MATCH($B6,Paramètres!$G$2:$G$6,0)-1,
        MOD(DI$2+2,28)),"")="M",
      IFERROR(OFFSET(Paramètres!$H$2,
        MATCH($B6,Paramètres!$G$2:$G$6,0)-1,
        MOD(DI$2+3,28)),"")="M",
      IFERROR(OFFSET(Paramètres!$H$2,
        MATCH($B6,Paramètres!$G$2:$G$6,0)-1,
        MOD(DI$2+4,28)),"")="M",      IFERROR(OFFSET(Paramètres!$H$2,
        MATCH($B6,Paramètres!$G$2:$G$6,0)-1,
        MOD(DI$2+5,28)),"")="M",      IFERROR(OFFSET(Paramètres!$H$2,
        MATCH($B6,Paramètres!$G$2:$G$6,0)-1,
        MOD(DI$2+6,28)),"")="M",      IFERROR(OFFSET(Paramètres!$H$2,
        MATCH($B6,Paramètres!$G$2:$G$6,0)-1,
        MOD(DI$2+7,28)),"")="M",      IFERROR(OFFSET(Paramètres!$H$2,
        MATCH($B6,Paramètres!$G$2:$G$6,0)-1,
        MOD(DI$2+1,28)),"")="M"
    )
  ),
  AND(
    OR(WEEKDAY(DI$2,2)=6, WEEKDAY(DI$2,2)=7),
    IFERROR(OFFSET(Paramètres!$H$2,
      MATCH($B6,Paramètres!$G$2:$G$6,0)-1,
      MOD(DI$2+5,28)),"")="M"
  )
),"M","0")</f>
        <v>M</v>
      </c>
      <c r="DJ6" s="20" t="str">
        <f ca="1">IF(OR(
  AND(
    COUNTIF(fériés,DJ$2)=1,
    OR(
      COUNTIF(fériés,DJ$2-1)=1,
      IFERROR(OFFSET(Paramètres!$H$2,
        MATCH($B6,Paramètres!$G$2:$G$6,0)-1,
        MOD(DJ$2+2,28)),"")="M",
      IFERROR(OFFSET(Paramètres!$H$2,
        MATCH($B6,Paramètres!$G$2:$G$6,0)-1,
        MOD(DJ$2+3,28)),"")="M",
      IFERROR(OFFSET(Paramètres!$H$2,
        MATCH($B6,Paramètres!$G$2:$G$6,0)-1,
        MOD(DJ$2+4,28)),"")="M",      IFERROR(OFFSET(Paramètres!$H$2,
        MATCH($B6,Paramètres!$G$2:$G$6,0)-1,
        MOD(DJ$2+5,28)),"")="M",      IFERROR(OFFSET(Paramètres!$H$2,
        MATCH($B6,Paramètres!$G$2:$G$6,0)-1,
        MOD(DJ$2+6,28)),"")="M",      IFERROR(OFFSET(Paramètres!$H$2,
        MATCH($B6,Paramètres!$G$2:$G$6,0)-1,
        MOD(DJ$2+7,28)),"")="M",      IFERROR(OFFSET(Paramètres!$H$2,
        MATCH($B6,Paramètres!$G$2:$G$6,0)-1,
        MOD(DJ$2+1,28)),"")="M"
    )
  ),
  AND(
    OR(WEEKDAY(DJ$2,2)=6, WEEKDAY(DJ$2,2)=7),
    IFERROR(OFFSET(Paramètres!$H$2,
      MATCH($B6,Paramètres!$G$2:$G$6,0)-1,
      MOD(DJ$2+5,28)),"")="M"
  )
),"M","0")</f>
        <v>0</v>
      </c>
      <c r="DK6" s="20" t="str">
        <f ca="1">IF(OR(
  AND(
    COUNTIF(fériés,DK$2)=1,
    OR(
      COUNTIF(fériés,DK$2-1)=1,
      IFERROR(OFFSET(Paramètres!$H$2,
        MATCH($B6,Paramètres!$G$2:$G$6,0)-1,
        MOD(DK$2+2,28)),"")="M",
      IFERROR(OFFSET(Paramètres!$H$2,
        MATCH($B6,Paramètres!$G$2:$G$6,0)-1,
        MOD(DK$2+3,28)),"")="M",
      IFERROR(OFFSET(Paramètres!$H$2,
        MATCH($B6,Paramètres!$G$2:$G$6,0)-1,
        MOD(DK$2+4,28)),"")="M",      IFERROR(OFFSET(Paramètres!$H$2,
        MATCH($B6,Paramètres!$G$2:$G$6,0)-1,
        MOD(DK$2+5,28)),"")="M",      IFERROR(OFFSET(Paramètres!$H$2,
        MATCH($B6,Paramètres!$G$2:$G$6,0)-1,
        MOD(DK$2+6,28)),"")="M",      IFERROR(OFFSET(Paramètres!$H$2,
        MATCH($B6,Paramètres!$G$2:$G$6,0)-1,
        MOD(DK$2+7,28)),"")="M",      IFERROR(OFFSET(Paramètres!$H$2,
        MATCH($B6,Paramètres!$G$2:$G$6,0)-1,
        MOD(DK$2+1,28)),"")="M"
    )
  ),
  AND(
    OR(WEEKDAY(DK$2,2)=6, WEEKDAY(DK$2,2)=7),
    IFERROR(OFFSET(Paramètres!$H$2,
      MATCH($B6,Paramètres!$G$2:$G$6,0)-1,
      MOD(DK$2+5,28)),"")="M"
  )
),"M","0")</f>
        <v>0</v>
      </c>
      <c r="DL6" s="20" t="str">
        <f ca="1">IF(OR(
  AND(
    COUNTIF(fériés,DL$2)=1,
    OR(
      COUNTIF(fériés,DL$2-1)=1,
      IFERROR(OFFSET(Paramètres!$H$2,
        MATCH($B6,Paramètres!$G$2:$G$6,0)-1,
        MOD(DL$2+2,28)),"")="M",
      IFERROR(OFFSET(Paramètres!$H$2,
        MATCH($B6,Paramètres!$G$2:$G$6,0)-1,
        MOD(DL$2+3,28)),"")="M",
      IFERROR(OFFSET(Paramètres!$H$2,
        MATCH($B6,Paramètres!$G$2:$G$6,0)-1,
        MOD(DL$2+4,28)),"")="M",      IFERROR(OFFSET(Paramètres!$H$2,
        MATCH($B6,Paramètres!$G$2:$G$6,0)-1,
        MOD(DL$2+5,28)),"")="M",      IFERROR(OFFSET(Paramètres!$H$2,
        MATCH($B6,Paramètres!$G$2:$G$6,0)-1,
        MOD(DL$2+6,28)),"")="M",      IFERROR(OFFSET(Paramètres!$H$2,
        MATCH($B6,Paramètres!$G$2:$G$6,0)-1,
        MOD(DL$2+7,28)),"")="M",      IFERROR(OFFSET(Paramètres!$H$2,
        MATCH($B6,Paramètres!$G$2:$G$6,0)-1,
        MOD(DL$2+1,28)),"")="M"
    )
  ),
  AND(
    OR(WEEKDAY(DL$2,2)=6, WEEKDAY(DL$2,2)=7),
    IFERROR(OFFSET(Paramètres!$H$2,
      MATCH($B6,Paramètres!$G$2:$G$6,0)-1,
      MOD(DL$2+5,28)),"")="M"
  )
),"M","0")</f>
        <v>0</v>
      </c>
      <c r="DM6" s="20" t="str">
        <f ca="1">IF(OR(
  AND(
    COUNTIF(fériés,DM$2)=1,
    OR(
      COUNTIF(fériés,DM$2-1)=1,
      IFERROR(OFFSET(Paramètres!$H$2,
        MATCH($B6,Paramètres!$G$2:$G$6,0)-1,
        MOD(DM$2+2,28)),"")="M",
      IFERROR(OFFSET(Paramètres!$H$2,
        MATCH($B6,Paramètres!$G$2:$G$6,0)-1,
        MOD(DM$2+3,28)),"")="M",
      IFERROR(OFFSET(Paramètres!$H$2,
        MATCH($B6,Paramètres!$G$2:$G$6,0)-1,
        MOD(DM$2+4,28)),"")="M",      IFERROR(OFFSET(Paramètres!$H$2,
        MATCH($B6,Paramètres!$G$2:$G$6,0)-1,
        MOD(DM$2+5,28)),"")="M",      IFERROR(OFFSET(Paramètres!$H$2,
        MATCH($B6,Paramètres!$G$2:$G$6,0)-1,
        MOD(DM$2+6,28)),"")="M",      IFERROR(OFFSET(Paramètres!$H$2,
        MATCH($B6,Paramètres!$G$2:$G$6,0)-1,
        MOD(DM$2+7,28)),"")="M",      IFERROR(OFFSET(Paramètres!$H$2,
        MATCH($B6,Paramètres!$G$2:$G$6,0)-1,
        MOD(DM$2+1,28)),"")="M"
    )
  ),
  AND(
    OR(WEEKDAY(DM$2,2)=6, WEEKDAY(DM$2,2)=7),
    IFERROR(OFFSET(Paramètres!$H$2,
      MATCH($B6,Paramètres!$G$2:$G$6,0)-1,
      MOD(DM$2+5,28)),"")="M"
  )
),"M","0")</f>
        <v>0</v>
      </c>
      <c r="DN6" s="20" t="str">
        <f ca="1">IF(OR(
  AND(
    COUNTIF(fériés,DN$2)=1,
    OR(
      COUNTIF(fériés,DN$2-1)=1,
      IFERROR(OFFSET(Paramètres!$H$2,
        MATCH($B6,Paramètres!$G$2:$G$6,0)-1,
        MOD(DN$2+2,28)),"")="M",
      IFERROR(OFFSET(Paramètres!$H$2,
        MATCH($B6,Paramètres!$G$2:$G$6,0)-1,
        MOD(DN$2+3,28)),"")="M",
      IFERROR(OFFSET(Paramètres!$H$2,
        MATCH($B6,Paramètres!$G$2:$G$6,0)-1,
        MOD(DN$2+4,28)),"")="M",      IFERROR(OFFSET(Paramètres!$H$2,
        MATCH($B6,Paramètres!$G$2:$G$6,0)-1,
        MOD(DN$2+5,28)),"")="M",      IFERROR(OFFSET(Paramètres!$H$2,
        MATCH($B6,Paramètres!$G$2:$G$6,0)-1,
        MOD(DN$2+6,28)),"")="M",      IFERROR(OFFSET(Paramètres!$H$2,
        MATCH($B6,Paramètres!$G$2:$G$6,0)-1,
        MOD(DN$2+7,28)),"")="M",      IFERROR(OFFSET(Paramètres!$H$2,
        MATCH($B6,Paramètres!$G$2:$G$6,0)-1,
        MOD(DN$2+1,28)),"")="M"
    )
  ),
  AND(
    OR(WEEKDAY(DN$2,2)=6, WEEKDAY(DN$2,2)=7),
    IFERROR(OFFSET(Paramètres!$H$2,
      MATCH($B6,Paramètres!$G$2:$G$6,0)-1,
      MOD(DN$2+5,28)),"")="M"
  )
),"M","0")</f>
        <v>0</v>
      </c>
      <c r="DO6" s="20" t="str">
        <f ca="1">IF(OR(
  AND(
    COUNTIF(fériés,DO$2)=1,
    OR(
      COUNTIF(fériés,DO$2-1)=1,
      IFERROR(OFFSET(Paramètres!$H$2,
        MATCH($B6,Paramètres!$G$2:$G$6,0)-1,
        MOD(DO$2+2,28)),"")="M",
      IFERROR(OFFSET(Paramètres!$H$2,
        MATCH($B6,Paramètres!$G$2:$G$6,0)-1,
        MOD(DO$2+3,28)),"")="M",
      IFERROR(OFFSET(Paramètres!$H$2,
        MATCH($B6,Paramètres!$G$2:$G$6,0)-1,
        MOD(DO$2+4,28)),"")="M",      IFERROR(OFFSET(Paramètres!$H$2,
        MATCH($B6,Paramètres!$G$2:$G$6,0)-1,
        MOD(DO$2+5,28)),"")="M",      IFERROR(OFFSET(Paramètres!$H$2,
        MATCH($B6,Paramètres!$G$2:$G$6,0)-1,
        MOD(DO$2+6,28)),"")="M",      IFERROR(OFFSET(Paramètres!$H$2,
        MATCH($B6,Paramètres!$G$2:$G$6,0)-1,
        MOD(DO$2+7,28)),"")="M",      IFERROR(OFFSET(Paramètres!$H$2,
        MATCH($B6,Paramètres!$G$2:$G$6,0)-1,
        MOD(DO$2+1,28)),"")="M"
    )
  ),
  AND(
    OR(WEEKDAY(DO$2,2)=6, WEEKDAY(DO$2,2)=7),
    IFERROR(OFFSET(Paramètres!$H$2,
      MATCH($B6,Paramètres!$G$2:$G$6,0)-1,
      MOD(DO$2+5,28)),"")="M"
  )
),"M","0")</f>
        <v>0</v>
      </c>
      <c r="DP6" s="20" t="str">
        <f ca="1">IF(OR(
  AND(
    COUNTIF(fériés,DP$2)=1,
    OR(
      COUNTIF(fériés,DP$2-1)=1,
      IFERROR(OFFSET(Paramètres!$H$2,
        MATCH($B6,Paramètres!$G$2:$G$6,0)-1,
        MOD(DP$2+2,28)),"")="M",
      IFERROR(OFFSET(Paramètres!$H$2,
        MATCH($B6,Paramètres!$G$2:$G$6,0)-1,
        MOD(DP$2+3,28)),"")="M",
      IFERROR(OFFSET(Paramètres!$H$2,
        MATCH($B6,Paramètres!$G$2:$G$6,0)-1,
        MOD(DP$2+4,28)),"")="M",      IFERROR(OFFSET(Paramètres!$H$2,
        MATCH($B6,Paramètres!$G$2:$G$6,0)-1,
        MOD(DP$2+5,28)),"")="M",      IFERROR(OFFSET(Paramètres!$H$2,
        MATCH($B6,Paramètres!$G$2:$G$6,0)-1,
        MOD(DP$2+6,28)),"")="M",      IFERROR(OFFSET(Paramètres!$H$2,
        MATCH($B6,Paramètres!$G$2:$G$6,0)-1,
        MOD(DP$2+7,28)),"")="M",      IFERROR(OFFSET(Paramètres!$H$2,
        MATCH($B6,Paramètres!$G$2:$G$6,0)-1,
        MOD(DP$2+1,28)),"")="M"
    )
  ),
  AND(
    OR(WEEKDAY(DP$2,2)=6, WEEKDAY(DP$2,2)=7),
    IFERROR(OFFSET(Paramètres!$H$2,
      MATCH($B6,Paramètres!$G$2:$G$6,0)-1,
      MOD(DP$2+5,28)),"")="M"
  )
),"M","0")</f>
        <v>0</v>
      </c>
      <c r="DQ6" s="20" t="str">
        <f ca="1">IF(OR(
  AND(
    COUNTIF(fériés,DQ$2)=1,
    OR(
      COUNTIF(fériés,DQ$2-1)=1,
      IFERROR(OFFSET(Paramètres!$H$2,
        MATCH($B6,Paramètres!$G$2:$G$6,0)-1,
        MOD(DQ$2+2,28)),"")="M",
      IFERROR(OFFSET(Paramètres!$H$2,
        MATCH($B6,Paramètres!$G$2:$G$6,0)-1,
        MOD(DQ$2+3,28)),"")="M",
      IFERROR(OFFSET(Paramètres!$H$2,
        MATCH($B6,Paramètres!$G$2:$G$6,0)-1,
        MOD(DQ$2+4,28)),"")="M",      IFERROR(OFFSET(Paramètres!$H$2,
        MATCH($B6,Paramètres!$G$2:$G$6,0)-1,
        MOD(DQ$2+5,28)),"")="M",      IFERROR(OFFSET(Paramètres!$H$2,
        MATCH($B6,Paramètres!$G$2:$G$6,0)-1,
        MOD(DQ$2+6,28)),"")="M",      IFERROR(OFFSET(Paramètres!$H$2,
        MATCH($B6,Paramètres!$G$2:$G$6,0)-1,
        MOD(DQ$2+7,28)),"")="M",      IFERROR(OFFSET(Paramètres!$H$2,
        MATCH($B6,Paramètres!$G$2:$G$6,0)-1,
        MOD(DQ$2+1,28)),"")="M"
    )
  ),
  AND(
    OR(WEEKDAY(DQ$2,2)=6, WEEKDAY(DQ$2,2)=7),
    IFERROR(OFFSET(Paramètres!$H$2,
      MATCH($B6,Paramètres!$G$2:$G$6,0)-1,
      MOD(DQ$2+5,28)),"")="M"
  )
),"M","0")</f>
        <v>0</v>
      </c>
      <c r="DR6" s="20" t="str">
        <f ca="1">IF(OR(
  AND(
    COUNTIF(fériés,DR$2)=1,
    OR(
      COUNTIF(fériés,DR$2-1)=1,
      IFERROR(OFFSET(Paramètres!$H$2,
        MATCH($B6,Paramètres!$G$2:$G$6,0)-1,
        MOD(DR$2+2,28)),"")="M",
      IFERROR(OFFSET(Paramètres!$H$2,
        MATCH($B6,Paramètres!$G$2:$G$6,0)-1,
        MOD(DR$2+3,28)),"")="M",
      IFERROR(OFFSET(Paramètres!$H$2,
        MATCH($B6,Paramètres!$G$2:$G$6,0)-1,
        MOD(DR$2+4,28)),"")="M",      IFERROR(OFFSET(Paramètres!$H$2,
        MATCH($B6,Paramètres!$G$2:$G$6,0)-1,
        MOD(DR$2+5,28)),"")="M",      IFERROR(OFFSET(Paramètres!$H$2,
        MATCH($B6,Paramètres!$G$2:$G$6,0)-1,
        MOD(DR$2+6,28)),"")="M",      IFERROR(OFFSET(Paramètres!$H$2,
        MATCH($B6,Paramètres!$G$2:$G$6,0)-1,
        MOD(DR$2+7,28)),"")="M",      IFERROR(OFFSET(Paramètres!$H$2,
        MATCH($B6,Paramètres!$G$2:$G$6,0)-1,
        MOD(DR$2+1,28)),"")="M"
    )
  ),
  AND(
    OR(WEEKDAY(DR$2,2)=6, WEEKDAY(DR$2,2)=7),
    IFERROR(OFFSET(Paramètres!$H$2,
      MATCH($B6,Paramètres!$G$2:$G$6,0)-1,
      MOD(DR$2+5,28)),"")="M"
  )
),"M","0")</f>
        <v>0</v>
      </c>
      <c r="DS6" s="14" t="str">
        <f ca="1">_xlfn.LET(
_xlpm.dateCourante,DS$2,
_xlpm.jourSemaine,WEEKDAY(_xlpm.dateCourante,2),
_xlpm.estFerie,COUNTIF(fériés,_xlpm.dateCourante)=1,
_xlpm.planLigne,DS4,
_xlpm.jourAvant,OFFSET(_xlpm.planLigne,0,-1),
_xlpm.jourSuivant1,OFFSET(_xlpm.planLigne,0,1),
_xlpm.jourSuivant2,OFFSET(_xlpm.planLigne,0,2),
_xlpm.jourSuivant3,OFFSET(_xlpm.planLigne,0,3),
_xlpm.estTravaillePlan,IFERROR(OFFSET(Paramètres!$H$2,
MATCH($B4,Paramètres!$G$2:$G$6,0)-1,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T6" s="20" t="str">
        <f ca="1">IF(OR(
  AND(
    COUNTIF(fériés,DT$2)=1,
    OR(
      COUNTIF(fériés,DT$2-1)=1,
      IFERROR(OFFSET(Paramètres!$H$2,
        MATCH($B6,Paramètres!$G$2:$G$6,0)-1,
        MOD(DT$2+2,28)),"")="M",
      IFERROR(OFFSET(Paramètres!$H$2,
        MATCH($B6,Paramètres!$G$2:$G$6,0)-1,
        MOD(DT$2+3,28)),"")="M",
      IFERROR(OFFSET(Paramètres!$H$2,
        MATCH($B6,Paramètres!$G$2:$G$6,0)-1,
        MOD(DT$2+4,28)),"")="M",      IFERROR(OFFSET(Paramètres!$H$2,
        MATCH($B6,Paramètres!$G$2:$G$6,0)-1,
        MOD(DT$2+5,28)),"")="M",      IFERROR(OFFSET(Paramètres!$H$2,
        MATCH($B6,Paramètres!$G$2:$G$6,0)-1,
        MOD(DT$2+6,28)),"")="M",      IFERROR(OFFSET(Paramètres!$H$2,
        MATCH($B6,Paramètres!$G$2:$G$6,0)-1,
        MOD(DT$2+7,28)),"")="M",      IFERROR(OFFSET(Paramètres!$H$2,
        MATCH($B6,Paramètres!$G$2:$G$6,0)-1,
        MOD(DT$2+1,28)),"")="M"
    )
  ),
  AND(
    OR(WEEKDAY(DT$2,2)=6, WEEKDAY(DT$2,2)=7),
    IFERROR(OFFSET(Paramètres!$H$2,
      MATCH($B6,Paramètres!$G$2:$G$6,0)-1,
      MOD(DT$2+5,28)),"")="M"
  )
),"M","0")</f>
        <v>M</v>
      </c>
      <c r="DU6" s="20" t="str">
        <f ca="1">IF(OR(
  AND(
    COUNTIF(fériés,DU$2)=1,
    OR(
      COUNTIF(fériés,DU$2-1)=1,
      IFERROR(OFFSET(Paramètres!$H$2,
        MATCH($B6,Paramètres!$G$2:$G$6,0)-1,
        MOD(DU$2+2,28)),"")="M",
      IFERROR(OFFSET(Paramètres!$H$2,
        MATCH($B6,Paramètres!$G$2:$G$6,0)-1,
        MOD(DU$2+3,28)),"")="M",
      IFERROR(OFFSET(Paramètres!$H$2,
        MATCH($B6,Paramètres!$G$2:$G$6,0)-1,
        MOD(DU$2+4,28)),"")="M",      IFERROR(OFFSET(Paramètres!$H$2,
        MATCH($B6,Paramètres!$G$2:$G$6,0)-1,
        MOD(DU$2+5,28)),"")="M",      IFERROR(OFFSET(Paramètres!$H$2,
        MATCH($B6,Paramètres!$G$2:$G$6,0)-1,
        MOD(DU$2+6,28)),"")="M",      IFERROR(OFFSET(Paramètres!$H$2,
        MATCH($B6,Paramètres!$G$2:$G$6,0)-1,
        MOD(DU$2+7,28)),"")="M",      IFERROR(OFFSET(Paramètres!$H$2,
        MATCH($B6,Paramètres!$G$2:$G$6,0)-1,
        MOD(DU$2+1,28)),"")="M"
    )
  ),
  AND(
    OR(WEEKDAY(DU$2,2)=6, WEEKDAY(DU$2,2)=7),
    IFERROR(OFFSET(Paramètres!$H$2,
      MATCH($B6,Paramètres!$G$2:$G$6,0)-1,
      MOD(DU$2+5,28)),"")="M"
  )
),"M","0")</f>
        <v>M</v>
      </c>
      <c r="DV6" s="20" t="str">
        <f ca="1">IF(OR(
  AND(
    COUNTIF(fériés,DV$2)=1,
    OR(
      COUNTIF(fériés,DV$2-1)=1,
      IFERROR(OFFSET(Paramètres!$H$2,
        MATCH($B6,Paramètres!$G$2:$G$6,0)-1,
        MOD(DV$2+2,28)),"")="M",
      IFERROR(OFFSET(Paramètres!$H$2,
        MATCH($B6,Paramètres!$G$2:$G$6,0)-1,
        MOD(DV$2+3,28)),"")="M",
      IFERROR(OFFSET(Paramètres!$H$2,
        MATCH($B6,Paramètres!$G$2:$G$6,0)-1,
        MOD(DV$2+4,28)),"")="M",      IFERROR(OFFSET(Paramètres!$H$2,
        MATCH($B6,Paramètres!$G$2:$G$6,0)-1,
        MOD(DV$2+5,28)),"")="M",      IFERROR(OFFSET(Paramètres!$H$2,
        MATCH($B6,Paramètres!$G$2:$G$6,0)-1,
        MOD(DV$2+6,28)),"")="M",      IFERROR(OFFSET(Paramètres!$H$2,
        MATCH($B6,Paramètres!$G$2:$G$6,0)-1,
        MOD(DV$2+7,28)),"")="M",      IFERROR(OFFSET(Paramètres!$H$2,
        MATCH($B6,Paramètres!$G$2:$G$6,0)-1,
        MOD(DV$2+1,28)),"")="M"
    )
  ),
  AND(
    OR(WEEKDAY(DV$2,2)=6, WEEKDAY(DV$2,2)=7),
    IFERROR(OFFSET(Paramètres!$H$2,
      MATCH($B6,Paramètres!$G$2:$G$6,0)-1,
      MOD(DV$2+5,28)),"")="M"
  )
),"M","0")</f>
        <v>M</v>
      </c>
      <c r="DW6" s="20" t="str">
        <f ca="1">IF(OR(
  AND(
    COUNTIF(fériés,DW$2)=1,
    OR(
      COUNTIF(fériés,DW$2-1)=1,
      IFERROR(OFFSET(Paramètres!$H$2,
        MATCH($B6,Paramètres!$G$2:$G$6,0)-1,
        MOD(DW$2+2,28)),"")="M",
      IFERROR(OFFSET(Paramètres!$H$2,
        MATCH($B6,Paramètres!$G$2:$G$6,0)-1,
        MOD(DW$2+3,28)),"")="M",
      IFERROR(OFFSET(Paramètres!$H$2,
        MATCH($B6,Paramètres!$G$2:$G$6,0)-1,
        MOD(DW$2+4,28)),"")="M",      IFERROR(OFFSET(Paramètres!$H$2,
        MATCH($B6,Paramètres!$G$2:$G$6,0)-1,
        MOD(DW$2+5,28)),"")="M",      IFERROR(OFFSET(Paramètres!$H$2,
        MATCH($B6,Paramètres!$G$2:$G$6,0)-1,
        MOD(DW$2+6,28)),"")="M",      IFERROR(OFFSET(Paramètres!$H$2,
        MATCH($B6,Paramètres!$G$2:$G$6,0)-1,
        MOD(DW$2+7,28)),"")="M",      IFERROR(OFFSET(Paramètres!$H$2,
        MATCH($B6,Paramètres!$G$2:$G$6,0)-1,
        MOD(DW$2+1,28)),"")="M"
    )
  ),
  AND(
    OR(WEEKDAY(DW$2,2)=6, WEEKDAY(DW$2,2)=7),
    IFERROR(OFFSET(Paramètres!$H$2,
      MATCH($B6,Paramètres!$G$2:$G$6,0)-1,
      MOD(DW$2+5,28)),"")="M"
  )
),"M","0")</f>
        <v>0</v>
      </c>
      <c r="DX6" s="20" t="str">
        <f ca="1">IF(OR(
  AND(
    COUNTIF(fériés,DX$2)=1,
    OR(
      COUNTIF(fériés,DX$2-1)=1,
      IFERROR(OFFSET(Paramètres!$H$2,
        MATCH($B6,Paramètres!$G$2:$G$6,0)-1,
        MOD(DX$2+2,28)),"")="M",
      IFERROR(OFFSET(Paramètres!$H$2,
        MATCH($B6,Paramètres!$G$2:$G$6,0)-1,
        MOD(DX$2+3,28)),"")="M",
      IFERROR(OFFSET(Paramètres!$H$2,
        MATCH($B6,Paramètres!$G$2:$G$6,0)-1,
        MOD(DX$2+4,28)),"")="M",      IFERROR(OFFSET(Paramètres!$H$2,
        MATCH($B6,Paramètres!$G$2:$G$6,0)-1,
        MOD(DX$2+5,28)),"")="M",      IFERROR(OFFSET(Paramètres!$H$2,
        MATCH($B6,Paramètres!$G$2:$G$6,0)-1,
        MOD(DX$2+6,28)),"")="M",      IFERROR(OFFSET(Paramètres!$H$2,
        MATCH($B6,Paramètres!$G$2:$G$6,0)-1,
        MOD(DX$2+7,28)),"")="M",      IFERROR(OFFSET(Paramètres!$H$2,
        MATCH($B6,Paramètres!$G$2:$G$6,0)-1,
        MOD(DX$2+1,28)),"")="M"
    )
  ),
  AND(
    OR(WEEKDAY(DX$2,2)=6, WEEKDAY(DX$2,2)=7),
    IFERROR(OFFSET(Paramètres!$H$2,
      MATCH($B6,Paramètres!$G$2:$G$6,0)-1,
      MOD(DX$2+5,28)),"")="M"
  )
),"M","0")</f>
        <v>0</v>
      </c>
      <c r="DY6" s="20" t="str">
        <f ca="1">IF(OR(
  AND(
    COUNTIF(fériés,DY$2)=1,
    OR(
      COUNTIF(fériés,DY$2-1)=1,
      IFERROR(OFFSET(Paramètres!$H$2,
        MATCH($B6,Paramètres!$G$2:$G$6,0)-1,
        MOD(DY$2+2,28)),"")="M",
      IFERROR(OFFSET(Paramètres!$H$2,
        MATCH($B6,Paramètres!$G$2:$G$6,0)-1,
        MOD(DY$2+3,28)),"")="M",
      IFERROR(OFFSET(Paramètres!$H$2,
        MATCH($B6,Paramètres!$G$2:$G$6,0)-1,
        MOD(DY$2+4,28)),"")="M",      IFERROR(OFFSET(Paramètres!$H$2,
        MATCH($B6,Paramètres!$G$2:$G$6,0)-1,
        MOD(DY$2+5,28)),"")="M",      IFERROR(OFFSET(Paramètres!$H$2,
        MATCH($B6,Paramètres!$G$2:$G$6,0)-1,
        MOD(DY$2+6,28)),"")="M",      IFERROR(OFFSET(Paramètres!$H$2,
        MATCH($B6,Paramètres!$G$2:$G$6,0)-1,
        MOD(DY$2+7,28)),"")="M",      IFERROR(OFFSET(Paramètres!$H$2,
        MATCH($B6,Paramètres!$G$2:$G$6,0)-1,
        MOD(DY$2+1,28)),"")="M"
    )
  ),
  AND(
    OR(WEEKDAY(DY$2,2)=6, WEEKDAY(DY$2,2)=7),
    IFERROR(OFFSET(Paramètres!$H$2,
      MATCH($B6,Paramètres!$G$2:$G$6,0)-1,
      MOD(DY$2+5,28)),"")="M"
  )
),"M","0")</f>
        <v>0</v>
      </c>
      <c r="DZ6" s="20" t="str">
        <f ca="1">IF(OR(
  AND(
    COUNTIF(fériés,DZ$2)=1,
    OR(
      COUNTIF(fériés,DZ$2-1)=1,
      IFERROR(OFFSET(Paramètres!$H$2,
        MATCH($B6,Paramètres!$G$2:$G$6,0)-1,
        MOD(DZ$2+2,28)),"")="M",
      IFERROR(OFFSET(Paramètres!$H$2,
        MATCH($B6,Paramètres!$G$2:$G$6,0)-1,
        MOD(DZ$2+3,28)),"")="M",
      IFERROR(OFFSET(Paramètres!$H$2,
        MATCH($B6,Paramètres!$G$2:$G$6,0)-1,
        MOD(DZ$2+4,28)),"")="M",      IFERROR(OFFSET(Paramètres!$H$2,
        MATCH($B6,Paramètres!$G$2:$G$6,0)-1,
        MOD(DZ$2+5,28)),"")="M",      IFERROR(OFFSET(Paramètres!$H$2,
        MATCH($B6,Paramètres!$G$2:$G$6,0)-1,
        MOD(DZ$2+6,28)),"")="M",      IFERROR(OFFSET(Paramètres!$H$2,
        MATCH($B6,Paramètres!$G$2:$G$6,0)-1,
        MOD(DZ$2+7,28)),"")="M",      IFERROR(OFFSET(Paramètres!$H$2,
        MATCH($B6,Paramètres!$G$2:$G$6,0)-1,
        MOD(DZ$2+1,28)),"")="M"
    )
  ),
  AND(
    OR(WEEKDAY(DZ$2,2)=6, WEEKDAY(DZ$2,2)=7),
    IFERROR(OFFSET(Paramètres!$H$2,
      MATCH($B6,Paramètres!$G$2:$G$6,0)-1,
      MOD(DZ$2+5,28)),"")="M"
  )
),"M","0")</f>
        <v>M</v>
      </c>
      <c r="EA6" s="20" t="str">
        <f ca="1">IF(OR(
  AND(
    COUNTIF(fériés,EA$2)=1,
    OR(
      COUNTIF(fériés,EA$2-1)=1,
      IFERROR(OFFSET(Paramètres!$H$2,
        MATCH($B6,Paramètres!$G$2:$G$6,0)-1,
        MOD(EA$2+2,28)),"")="M",
      IFERROR(OFFSET(Paramètres!$H$2,
        MATCH($B6,Paramètres!$G$2:$G$6,0)-1,
        MOD(EA$2+3,28)),"")="M",
      IFERROR(OFFSET(Paramètres!$H$2,
        MATCH($B6,Paramètres!$G$2:$G$6,0)-1,
        MOD(EA$2+4,28)),"")="M",      IFERROR(OFFSET(Paramètres!$H$2,
        MATCH($B6,Paramètres!$G$2:$G$6,0)-1,
        MOD(EA$2+5,28)),"")="M",      IFERROR(OFFSET(Paramètres!$H$2,
        MATCH($B6,Paramètres!$G$2:$G$6,0)-1,
        MOD(EA$2+6,28)),"")="M",      IFERROR(OFFSET(Paramètres!$H$2,
        MATCH($B6,Paramètres!$G$2:$G$6,0)-1,
        MOD(EA$2+7,28)),"")="M",      IFERROR(OFFSET(Paramètres!$H$2,
        MATCH($B6,Paramètres!$G$2:$G$6,0)-1,
        MOD(EA$2+1,28)),"")="M"
    )
  ),
  AND(
    OR(WEEKDAY(EA$2,2)=6, WEEKDAY(EA$2,2)=7),
    IFERROR(OFFSET(Paramètres!$H$2,
      MATCH($B6,Paramètres!$G$2:$G$6,0)-1,
      MOD(EA$2+5,28)),"")="M"
  )
),"M","0")</f>
        <v>M</v>
      </c>
      <c r="EB6" s="20" t="str">
        <f ca="1">IF(OR(
  AND(
    COUNTIF(fériés,EB$2)=1,
    OR(
      COUNTIF(fériés,EB$2-1)=1,
      IFERROR(OFFSET(Paramètres!$H$2,
        MATCH($B6,Paramètres!$G$2:$G$6,0)-1,
        MOD(EB$2+2,28)),"")="M",
      IFERROR(OFFSET(Paramètres!$H$2,
        MATCH($B6,Paramètres!$G$2:$G$6,0)-1,
        MOD(EB$2+3,28)),"")="M",
      IFERROR(OFFSET(Paramètres!$H$2,
        MATCH($B6,Paramètres!$G$2:$G$6,0)-1,
        MOD(EB$2+4,28)),"")="M",      IFERROR(OFFSET(Paramètres!$H$2,
        MATCH($B6,Paramètres!$G$2:$G$6,0)-1,
        MOD(EB$2+5,28)),"")="M",      IFERROR(OFFSET(Paramètres!$H$2,
        MATCH($B6,Paramètres!$G$2:$G$6,0)-1,
        MOD(EB$2+6,28)),"")="M",      IFERROR(OFFSET(Paramètres!$H$2,
        MATCH($B6,Paramètres!$G$2:$G$6,0)-1,
        MOD(EB$2+7,28)),"")="M",      IFERROR(OFFSET(Paramètres!$H$2,
        MATCH($B6,Paramètres!$G$2:$G$6,0)-1,
        MOD(EB$2+1,28)),"")="M"
    )
  ),
  AND(
    OR(WEEKDAY(EB$2,2)=6, WEEKDAY(EB$2,2)=7),
    IFERROR(OFFSET(Paramètres!$H$2,
      MATCH($B6,Paramètres!$G$2:$G$6,0)-1,
      MOD(EB$2+5,28)),"")="M"
  )
),"M","0")</f>
        <v>0</v>
      </c>
      <c r="EC6" s="20" t="str">
        <f ca="1">IF(OR(
  AND(
    COUNTIF(fériés,EC$2)=1,
    OR(
      COUNTIF(fériés,EC$2-1)=1,
      IFERROR(OFFSET(Paramètres!$H$2,
        MATCH($B6,Paramètres!$G$2:$G$6,0)-1,
        MOD(EC$2+2,28)),"")="M",
      IFERROR(OFFSET(Paramètres!$H$2,
        MATCH($B6,Paramètres!$G$2:$G$6,0)-1,
        MOD(EC$2+3,28)),"")="M",
      IFERROR(OFFSET(Paramètres!$H$2,
        MATCH($B6,Paramètres!$G$2:$G$6,0)-1,
        MOD(EC$2+4,28)),"")="M",      IFERROR(OFFSET(Paramètres!$H$2,
        MATCH($B6,Paramètres!$G$2:$G$6,0)-1,
        MOD(EC$2+5,28)),"")="M",      IFERROR(OFFSET(Paramètres!$H$2,
        MATCH($B6,Paramètres!$G$2:$G$6,0)-1,
        MOD(EC$2+6,28)),"")="M",      IFERROR(OFFSET(Paramètres!$H$2,
        MATCH($B6,Paramètres!$G$2:$G$6,0)-1,
        MOD(EC$2+7,28)),"")="M",      IFERROR(OFFSET(Paramètres!$H$2,
        MATCH($B6,Paramètres!$G$2:$G$6,0)-1,
        MOD(EC$2+1,28)),"")="M"
    )
  ),
  AND(
    OR(WEEKDAY(EC$2,2)=6, WEEKDAY(EC$2,2)=7),
    IFERROR(OFFSET(Paramètres!$H$2,
      MATCH($B6,Paramètres!$G$2:$G$6,0)-1,
      MOD(EC$2+5,28)),"")="M"
  )
),"M","0")</f>
        <v>0</v>
      </c>
      <c r="ED6" s="20" t="str">
        <f ca="1">IF(OR(
  AND(
    COUNTIF(fériés,ED$2)=1,
    OR(
      COUNTIF(fériés,ED$2-1)=1,
      IFERROR(OFFSET(Paramètres!$H$2,
        MATCH($B6,Paramètres!$G$2:$G$6,0)-1,
        MOD(ED$2+2,28)),"")="M",
      IFERROR(OFFSET(Paramètres!$H$2,
        MATCH($B6,Paramètres!$G$2:$G$6,0)-1,
        MOD(ED$2+3,28)),"")="M",
      IFERROR(OFFSET(Paramètres!$H$2,
        MATCH($B6,Paramètres!$G$2:$G$6,0)-1,
        MOD(ED$2+4,28)),"")="M",      IFERROR(OFFSET(Paramètres!$H$2,
        MATCH($B6,Paramètres!$G$2:$G$6,0)-1,
        MOD(ED$2+5,28)),"")="M",      IFERROR(OFFSET(Paramètres!$H$2,
        MATCH($B6,Paramètres!$G$2:$G$6,0)-1,
        MOD(ED$2+6,28)),"")="M",      IFERROR(OFFSET(Paramètres!$H$2,
        MATCH($B6,Paramètres!$G$2:$G$6,0)-1,
        MOD(ED$2+7,28)),"")="M",      IFERROR(OFFSET(Paramètres!$H$2,
        MATCH($B6,Paramètres!$G$2:$G$6,0)-1,
        MOD(ED$2+1,28)),"")="M"
    )
  ),
  AND(
    OR(WEEKDAY(ED$2,2)=6, WEEKDAY(ED$2,2)=7),
    IFERROR(OFFSET(Paramètres!$H$2,
      MATCH($B6,Paramètres!$G$2:$G$6,0)-1,
      MOD(ED$2+5,28)),"")="M"
  )
),"M","0")</f>
        <v>0</v>
      </c>
      <c r="EE6" s="20" t="str">
        <f ca="1">IF(OR(
  AND(
    COUNTIF(fériés,EE$2)=1,
    OR(
      COUNTIF(fériés,EE$2-1)=1,
      IFERROR(OFFSET(Paramètres!$H$2,
        MATCH($B6,Paramètres!$G$2:$G$6,0)-1,
        MOD(EE$2+2,28)),"")="M",
      IFERROR(OFFSET(Paramètres!$H$2,
        MATCH($B6,Paramètres!$G$2:$G$6,0)-1,
        MOD(EE$2+3,28)),"")="M",
      IFERROR(OFFSET(Paramètres!$H$2,
        MATCH($B6,Paramètres!$G$2:$G$6,0)-1,
        MOD(EE$2+4,28)),"")="M",      IFERROR(OFFSET(Paramètres!$H$2,
        MATCH($B6,Paramètres!$G$2:$G$6,0)-1,
        MOD(EE$2+5,28)),"")="M",      IFERROR(OFFSET(Paramètres!$H$2,
        MATCH($B6,Paramètres!$G$2:$G$6,0)-1,
        MOD(EE$2+6,28)),"")="M",      IFERROR(OFFSET(Paramètres!$H$2,
        MATCH($B6,Paramètres!$G$2:$G$6,0)-1,
        MOD(EE$2+7,28)),"")="M",      IFERROR(OFFSET(Paramètres!$H$2,
        MATCH($B6,Paramètres!$G$2:$G$6,0)-1,
        MOD(EE$2+1,28)),"")="M"
    )
  ),
  AND(
    OR(WEEKDAY(EE$2,2)=6, WEEKDAY(EE$2,2)=7),
    IFERROR(OFFSET(Paramètres!$H$2,
      MATCH($B6,Paramètres!$G$2:$G$6,0)-1,
      MOD(EE$2+5,28)),"")="M"
  )
),"M","0")</f>
        <v>0</v>
      </c>
      <c r="EF6" s="20" t="str">
        <f ca="1">IF(OR(
  AND(
    COUNTIF(fériés,EF$2)=1,
    OR(
      COUNTIF(fériés,EF$2-1)=1,
      IFERROR(OFFSET(Paramètres!$H$2,
        MATCH($B6,Paramètres!$G$2:$G$6,0)-1,
        MOD(EF$2+2,28)),"")="M",
      IFERROR(OFFSET(Paramètres!$H$2,
        MATCH($B6,Paramètres!$G$2:$G$6,0)-1,
        MOD(EF$2+3,28)),"")="M",
      IFERROR(OFFSET(Paramètres!$H$2,
        MATCH($B6,Paramètres!$G$2:$G$6,0)-1,
        MOD(EF$2+4,28)),"")="M",      IFERROR(OFFSET(Paramètres!$H$2,
        MATCH($B6,Paramètres!$G$2:$G$6,0)-1,
        MOD(EF$2+5,28)),"")="M",      IFERROR(OFFSET(Paramètres!$H$2,
        MATCH($B6,Paramètres!$G$2:$G$6,0)-1,
        MOD(EF$2+6,28)),"")="M",      IFERROR(OFFSET(Paramètres!$H$2,
        MATCH($B6,Paramètres!$G$2:$G$6,0)-1,
        MOD(EF$2+7,28)),"")="M",      IFERROR(OFFSET(Paramètres!$H$2,
        MATCH($B6,Paramètres!$G$2:$G$6,0)-1,
        MOD(EF$2+1,28)),"")="M"
    )
  ),
  AND(
    OR(WEEKDAY(EF$2,2)=6, WEEKDAY(EF$2,2)=7),
    IFERROR(OFFSET(Paramètres!$H$2,
      MATCH($B6,Paramètres!$G$2:$G$6,0)-1,
      MOD(EF$2+5,28)),"")="M"
  )
),"M","0")</f>
        <v>0</v>
      </c>
      <c r="EG6" s="20" t="str">
        <f ca="1">IF(OR(
  AND(
    COUNTIF(fériés,EG$2)=1,
    OR(
      COUNTIF(fériés,EG$2-1)=1,
      IFERROR(OFFSET(Paramètres!$H$2,
        MATCH($B6,Paramètres!$G$2:$G$6,0)-1,
        MOD(EG$2+2,28)),"")="M",
      IFERROR(OFFSET(Paramètres!$H$2,
        MATCH($B6,Paramètres!$G$2:$G$6,0)-1,
        MOD(EG$2+3,28)),"")="M",
      IFERROR(OFFSET(Paramètres!$H$2,
        MATCH($B6,Paramètres!$G$2:$G$6,0)-1,
        MOD(EG$2+4,28)),"")="M",      IFERROR(OFFSET(Paramètres!$H$2,
        MATCH($B6,Paramètres!$G$2:$G$6,0)-1,
        MOD(EG$2+5,28)),"")="M",      IFERROR(OFFSET(Paramètres!$H$2,
        MATCH($B6,Paramètres!$G$2:$G$6,0)-1,
        MOD(EG$2+6,28)),"")="M",      IFERROR(OFFSET(Paramètres!$H$2,
        MATCH($B6,Paramètres!$G$2:$G$6,0)-1,
        MOD(EG$2+7,28)),"")="M",      IFERROR(OFFSET(Paramètres!$H$2,
        MATCH($B6,Paramètres!$G$2:$G$6,0)-1,
        MOD(EG$2+1,28)),"")="M"
    )
  ),
  AND(
    OR(WEEKDAY(EG$2,2)=6, WEEKDAY(EG$2,2)=7),
    IFERROR(OFFSET(Paramètres!$H$2,
      MATCH($B6,Paramètres!$G$2:$G$6,0)-1,
      MOD(EG$2+5,28)),"")="M"
  )
),"M","0")</f>
        <v>0</v>
      </c>
      <c r="EH6" s="20" t="str">
        <f ca="1">IF(OR(
  AND(
    COUNTIF(fériés,EH$2)=1,
    OR(
      COUNTIF(fériés,EH$2-1)=1,
      IFERROR(OFFSET(Paramètres!$H$2,
        MATCH($B6,Paramètres!$G$2:$G$6,0)-1,
        MOD(EH$2+2,28)),"")="M",
      IFERROR(OFFSET(Paramètres!$H$2,
        MATCH($B6,Paramètres!$G$2:$G$6,0)-1,
        MOD(EH$2+3,28)),"")="M",
      IFERROR(OFFSET(Paramètres!$H$2,
        MATCH($B6,Paramètres!$G$2:$G$6,0)-1,
        MOD(EH$2+4,28)),"")="M",      IFERROR(OFFSET(Paramètres!$H$2,
        MATCH($B6,Paramètres!$G$2:$G$6,0)-1,
        MOD(EH$2+5,28)),"")="M",      IFERROR(OFFSET(Paramètres!$H$2,
        MATCH($B6,Paramètres!$G$2:$G$6,0)-1,
        MOD(EH$2+6,28)),"")="M",      IFERROR(OFFSET(Paramètres!$H$2,
        MATCH($B6,Paramètres!$G$2:$G$6,0)-1,
        MOD(EH$2+7,28)),"")="M",      IFERROR(OFFSET(Paramètres!$H$2,
        MATCH($B6,Paramètres!$G$2:$G$6,0)-1,
        MOD(EH$2+1,28)),"")="M"
    )
  ),
  AND(
    OR(WEEKDAY(EH$2,2)=6, WEEKDAY(EH$2,2)=7),
    IFERROR(OFFSET(Paramètres!$H$2,
      MATCH($B6,Paramètres!$G$2:$G$6,0)-1,
      MOD(EH$2+5,28)),"")="M"
  )
),"M","0")</f>
        <v>0</v>
      </c>
      <c r="EI6" s="20" t="str">
        <f ca="1">IF(OR(
  AND(
    COUNTIF(fériés,EI$2)=1,
    OR(
      COUNTIF(fériés,EI$2-1)=1,
      IFERROR(OFFSET(Paramètres!$H$2,
        MATCH($B6,Paramètres!$G$2:$G$6,0)-1,
        MOD(EI$2+2,28)),"")="M",
      IFERROR(OFFSET(Paramètres!$H$2,
        MATCH($B6,Paramètres!$G$2:$G$6,0)-1,
        MOD(EI$2+3,28)),"")="M",
      IFERROR(OFFSET(Paramètres!$H$2,
        MATCH($B6,Paramètres!$G$2:$G$6,0)-1,
        MOD(EI$2+4,28)),"")="M",      IFERROR(OFFSET(Paramètres!$H$2,
        MATCH($B6,Paramètres!$G$2:$G$6,0)-1,
        MOD(EI$2+5,28)),"")="M",      IFERROR(OFFSET(Paramètres!$H$2,
        MATCH($B6,Paramètres!$G$2:$G$6,0)-1,
        MOD(EI$2+6,28)),"")="M",      IFERROR(OFFSET(Paramètres!$H$2,
        MATCH($B6,Paramètres!$G$2:$G$6,0)-1,
        MOD(EI$2+7,28)),"")="M",      IFERROR(OFFSET(Paramètres!$H$2,
        MATCH($B6,Paramètres!$G$2:$G$6,0)-1,
        MOD(EI$2+1,28)),"")="M"
    )
  ),
  AND(
    OR(WEEKDAY(EI$2,2)=6, WEEKDAY(EI$2,2)=7),
    IFERROR(OFFSET(Paramètres!$H$2,
      MATCH($B6,Paramètres!$G$2:$G$6,0)-1,
      MOD(EI$2+5,28)),"")="M"
  )
),"M","0")</f>
        <v>M</v>
      </c>
      <c r="EJ6" s="20" t="str">
        <f ca="1">IF(OR(
  AND(
    COUNTIF(fériés,EJ$2)=1,
    OR(
      COUNTIF(fériés,EJ$2-1)=1,
      IFERROR(OFFSET(Paramètres!$H$2,
        MATCH($B6,Paramètres!$G$2:$G$6,0)-1,
        MOD(EJ$2+2,28)),"")="M",
      IFERROR(OFFSET(Paramètres!$H$2,
        MATCH($B6,Paramètres!$G$2:$G$6,0)-1,
        MOD(EJ$2+3,28)),"")="M",
      IFERROR(OFFSET(Paramètres!$H$2,
        MATCH($B6,Paramètres!$G$2:$G$6,0)-1,
        MOD(EJ$2+4,28)),"")="M",      IFERROR(OFFSET(Paramètres!$H$2,
        MATCH($B6,Paramètres!$G$2:$G$6,0)-1,
        MOD(EJ$2+5,28)),"")="M",      IFERROR(OFFSET(Paramètres!$H$2,
        MATCH($B6,Paramètres!$G$2:$G$6,0)-1,
        MOD(EJ$2+6,28)),"")="M",      IFERROR(OFFSET(Paramètres!$H$2,
        MATCH($B6,Paramètres!$G$2:$G$6,0)-1,
        MOD(EJ$2+7,28)),"")="M",      IFERROR(OFFSET(Paramètres!$H$2,
        MATCH($B6,Paramètres!$G$2:$G$6,0)-1,
        MOD(EJ$2+1,28)),"")="M"
    )
  ),
  AND(
    OR(WEEKDAY(EJ$2,2)=6, WEEKDAY(EJ$2,2)=7),
    IFERROR(OFFSET(Paramètres!$H$2,
      MATCH($B6,Paramètres!$G$2:$G$6,0)-1,
      MOD(EJ$2+5,28)),"")="M"
  )
),"M","0")</f>
        <v>M</v>
      </c>
      <c r="EK6" s="20" t="str">
        <f ca="1">IF(OR(
  AND(
    COUNTIF(fériés,EK$2)=1,
    OR(
      COUNTIF(fériés,EK$2-1)=1,
      IFERROR(OFFSET(Paramètres!$H$2,
        MATCH($B6,Paramètres!$G$2:$G$6,0)-1,
        MOD(EK$2+2,28)),"")="M",
      IFERROR(OFFSET(Paramètres!$H$2,
        MATCH($B6,Paramètres!$G$2:$G$6,0)-1,
        MOD(EK$2+3,28)),"")="M",
      IFERROR(OFFSET(Paramètres!$H$2,
        MATCH($B6,Paramètres!$G$2:$G$6,0)-1,
        MOD(EK$2+4,28)),"")="M",      IFERROR(OFFSET(Paramètres!$H$2,
        MATCH($B6,Paramètres!$G$2:$G$6,0)-1,
        MOD(EK$2+5,28)),"")="M",      IFERROR(OFFSET(Paramètres!$H$2,
        MATCH($B6,Paramètres!$G$2:$G$6,0)-1,
        MOD(EK$2+6,28)),"")="M",      IFERROR(OFFSET(Paramètres!$H$2,
        MATCH($B6,Paramètres!$G$2:$G$6,0)-1,
        MOD(EK$2+7,28)),"")="M",      IFERROR(OFFSET(Paramètres!$H$2,
        MATCH($B6,Paramètres!$G$2:$G$6,0)-1,
        MOD(EK$2+1,28)),"")="M"
    )
  ),
  AND(
    OR(WEEKDAY(EK$2,2)=6, WEEKDAY(EK$2,2)=7),
    IFERROR(OFFSET(Paramètres!$H$2,
      MATCH($B6,Paramètres!$G$2:$G$6,0)-1,
      MOD(EK$2+5,28)),"")="M"
  )
),"M","0")</f>
        <v>0</v>
      </c>
      <c r="EL6" s="20" t="str">
        <f ca="1">IF(OR(
  AND(
    COUNTIF(fériés,EL$2)=1,
    OR(
      COUNTIF(fériés,EL$2-1)=1,
      IFERROR(OFFSET(Paramètres!$H$2,
        MATCH($B6,Paramètres!$G$2:$G$6,0)-1,
        MOD(EL$2+2,28)),"")="M",
      IFERROR(OFFSET(Paramètres!$H$2,
        MATCH($B6,Paramètres!$G$2:$G$6,0)-1,
        MOD(EL$2+3,28)),"")="M",
      IFERROR(OFFSET(Paramètres!$H$2,
        MATCH($B6,Paramètres!$G$2:$G$6,0)-1,
        MOD(EL$2+4,28)),"")="M",      IFERROR(OFFSET(Paramètres!$H$2,
        MATCH($B6,Paramètres!$G$2:$G$6,0)-1,
        MOD(EL$2+5,28)),"")="M",      IFERROR(OFFSET(Paramètres!$H$2,
        MATCH($B6,Paramètres!$G$2:$G$6,0)-1,
        MOD(EL$2+6,28)),"")="M",      IFERROR(OFFSET(Paramètres!$H$2,
        MATCH($B6,Paramètres!$G$2:$G$6,0)-1,
        MOD(EL$2+7,28)),"")="M",      IFERROR(OFFSET(Paramètres!$H$2,
        MATCH($B6,Paramètres!$G$2:$G$6,0)-1,
        MOD(EL$2+1,28)),"")="M"
    )
  ),
  AND(
    OR(WEEKDAY(EL$2,2)=6, WEEKDAY(EL$2,2)=7),
    IFERROR(OFFSET(Paramètres!$H$2,
      MATCH($B6,Paramètres!$G$2:$G$6,0)-1,
      MOD(EL$2+5,28)),"")="M"
  )
),"M","0")</f>
        <v>0</v>
      </c>
      <c r="EM6" s="20" t="str">
        <f ca="1">IF(OR(
  AND(
    COUNTIF(fériés,EM$2)=1,
    OR(
      COUNTIF(fériés,EM$2-1)=1,
      IFERROR(OFFSET(Paramètres!$H$2,
        MATCH($B6,Paramètres!$G$2:$G$6,0)-1,
        MOD(EM$2+2,28)),"")="M",
      IFERROR(OFFSET(Paramètres!$H$2,
        MATCH($B6,Paramètres!$G$2:$G$6,0)-1,
        MOD(EM$2+3,28)),"")="M",
      IFERROR(OFFSET(Paramètres!$H$2,
        MATCH($B6,Paramètres!$G$2:$G$6,0)-1,
        MOD(EM$2+4,28)),"")="M",      IFERROR(OFFSET(Paramètres!$H$2,
        MATCH($B6,Paramètres!$G$2:$G$6,0)-1,
        MOD(EM$2+5,28)),"")="M",      IFERROR(OFFSET(Paramètres!$H$2,
        MATCH($B6,Paramètres!$G$2:$G$6,0)-1,
        MOD(EM$2+6,28)),"")="M",      IFERROR(OFFSET(Paramètres!$H$2,
        MATCH($B6,Paramètres!$G$2:$G$6,0)-1,
        MOD(EM$2+7,28)),"")="M",      IFERROR(OFFSET(Paramètres!$H$2,
        MATCH($B6,Paramètres!$G$2:$G$6,0)-1,
        MOD(EM$2+1,28)),"")="M"
    )
  ),
  AND(
    OR(WEEKDAY(EM$2,2)=6, WEEKDAY(EM$2,2)=7),
    IFERROR(OFFSET(Paramètres!$H$2,
      MATCH($B6,Paramètres!$G$2:$G$6,0)-1,
      MOD(EM$2+5,28)),"")="M"
  )
),"M","0")</f>
        <v>0</v>
      </c>
      <c r="EN6" s="20" t="str">
        <f ca="1">IF(OR(
  AND(
    COUNTIF(fériés,EN$2)=1,
    OR(
      COUNTIF(fériés,EN$2-1)=1,
      IFERROR(OFFSET(Paramètres!$H$2,
        MATCH($B6,Paramètres!$G$2:$G$6,0)-1,
        MOD(EN$2+2,28)),"")="M",
      IFERROR(OFFSET(Paramètres!$H$2,
        MATCH($B6,Paramètres!$G$2:$G$6,0)-1,
        MOD(EN$2+3,28)),"")="M",
      IFERROR(OFFSET(Paramètres!$H$2,
        MATCH($B6,Paramètres!$G$2:$G$6,0)-1,
        MOD(EN$2+4,28)),"")="M",      IFERROR(OFFSET(Paramètres!$H$2,
        MATCH($B6,Paramètres!$G$2:$G$6,0)-1,
        MOD(EN$2+5,28)),"")="M",      IFERROR(OFFSET(Paramètres!$H$2,
        MATCH($B6,Paramètres!$G$2:$G$6,0)-1,
        MOD(EN$2+6,28)),"")="M",      IFERROR(OFFSET(Paramètres!$H$2,
        MATCH($B6,Paramètres!$G$2:$G$6,0)-1,
        MOD(EN$2+7,28)),"")="M",      IFERROR(OFFSET(Paramètres!$H$2,
        MATCH($B6,Paramètres!$G$2:$G$6,0)-1,
        MOD(EN$2+1,28)),"")="M"
    )
  ),
  AND(
    OR(WEEKDAY(EN$2,2)=6, WEEKDAY(EN$2,2)=7),
    IFERROR(OFFSET(Paramètres!$H$2,
      MATCH($B6,Paramètres!$G$2:$G$6,0)-1,
      MOD(EN$2+5,28)),"")="M"
  )
),"M","0")</f>
        <v>0</v>
      </c>
      <c r="EO6" s="20" t="str">
        <f ca="1">IF(OR(
  AND(
    COUNTIF(fériés,EO$2)=1,
    OR(
      COUNTIF(fériés,EO$2-1)=1,
      IFERROR(OFFSET(Paramètres!$H$2,
        MATCH($B6,Paramètres!$G$2:$G$6,0)-1,
        MOD(EO$2+2,28)),"")="M",
      IFERROR(OFFSET(Paramètres!$H$2,
        MATCH($B6,Paramètres!$G$2:$G$6,0)-1,
        MOD(EO$2+3,28)),"")="M",
      IFERROR(OFFSET(Paramètres!$H$2,
        MATCH($B6,Paramètres!$G$2:$G$6,0)-1,
        MOD(EO$2+4,28)),"")="M",      IFERROR(OFFSET(Paramètres!$H$2,
        MATCH($B6,Paramètres!$G$2:$G$6,0)-1,
        MOD(EO$2+5,28)),"")="M",      IFERROR(OFFSET(Paramètres!$H$2,
        MATCH($B6,Paramètres!$G$2:$G$6,0)-1,
        MOD(EO$2+6,28)),"")="M",      IFERROR(OFFSET(Paramètres!$H$2,
        MATCH($B6,Paramètres!$G$2:$G$6,0)-1,
        MOD(EO$2+7,28)),"")="M",      IFERROR(OFFSET(Paramètres!$H$2,
        MATCH($B6,Paramètres!$G$2:$G$6,0)-1,
        MOD(EO$2+1,28)),"")="M"
    )
  ),
  AND(
    OR(WEEKDAY(EO$2,2)=6, WEEKDAY(EO$2,2)=7),
    IFERROR(OFFSET(Paramètres!$H$2,
      MATCH($B6,Paramètres!$G$2:$G$6,0)-1,
      MOD(EO$2+5,28)),"")="M"
  )
),"M","0")</f>
        <v>0</v>
      </c>
      <c r="EP6" s="20" t="str">
        <f ca="1">IF(OR(
  AND(
    COUNTIF(fériés,EP$2)=1,
    OR(
      COUNTIF(fériés,EP$2-1)=1,
      IFERROR(OFFSET(Paramètres!$H$2,
        MATCH($B6,Paramètres!$G$2:$G$6,0)-1,
        MOD(EP$2+2,28)),"")="M",
      IFERROR(OFFSET(Paramètres!$H$2,
        MATCH($B6,Paramètres!$G$2:$G$6,0)-1,
        MOD(EP$2+3,28)),"")="M",
      IFERROR(OFFSET(Paramètres!$H$2,
        MATCH($B6,Paramètres!$G$2:$G$6,0)-1,
        MOD(EP$2+4,28)),"")="M",      IFERROR(OFFSET(Paramètres!$H$2,
        MATCH($B6,Paramètres!$G$2:$G$6,0)-1,
        MOD(EP$2+5,28)),"")="M",      IFERROR(OFFSET(Paramètres!$H$2,
        MATCH($B6,Paramètres!$G$2:$G$6,0)-1,
        MOD(EP$2+6,28)),"")="M",      IFERROR(OFFSET(Paramètres!$H$2,
        MATCH($B6,Paramètres!$G$2:$G$6,0)-1,
        MOD(EP$2+7,28)),"")="M",      IFERROR(OFFSET(Paramètres!$H$2,
        MATCH($B6,Paramètres!$G$2:$G$6,0)-1,
        MOD(EP$2+1,28)),"")="M"
    )
  ),
  AND(
    OR(WEEKDAY(EP$2,2)=6, WEEKDAY(EP$2,2)=7),
    IFERROR(OFFSET(Paramètres!$H$2,
      MATCH($B6,Paramètres!$G$2:$G$6,0)-1,
      MOD(EP$2+5,28)),"")="M"
  )
),"M","0")</f>
        <v>0</v>
      </c>
      <c r="EQ6" s="20" t="str">
        <f ca="1">IF(OR(
  AND(
    COUNTIF(fériés,EQ$2)=1,
    OR(
      COUNTIF(fériés,EQ$2-1)=1,
      IFERROR(OFFSET(Paramètres!$H$2,
        MATCH($B6,Paramètres!$G$2:$G$6,0)-1,
        MOD(EQ$2+2,28)),"")="M",
      IFERROR(OFFSET(Paramètres!$H$2,
        MATCH($B6,Paramètres!$G$2:$G$6,0)-1,
        MOD(EQ$2+3,28)),"")="M",
      IFERROR(OFFSET(Paramètres!$H$2,
        MATCH($B6,Paramètres!$G$2:$G$6,0)-1,
        MOD(EQ$2+4,28)),"")="M",      IFERROR(OFFSET(Paramètres!$H$2,
        MATCH($B6,Paramètres!$G$2:$G$6,0)-1,
        MOD(EQ$2+5,28)),"")="M",      IFERROR(OFFSET(Paramètres!$H$2,
        MATCH($B6,Paramètres!$G$2:$G$6,0)-1,
        MOD(EQ$2+6,28)),"")="M",      IFERROR(OFFSET(Paramètres!$H$2,
        MATCH($B6,Paramètres!$G$2:$G$6,0)-1,
        MOD(EQ$2+7,28)),"")="M",      IFERROR(OFFSET(Paramètres!$H$2,
        MATCH($B6,Paramètres!$G$2:$G$6,0)-1,
        MOD(EQ$2+1,28)),"")="M"
    )
  ),
  AND(
    OR(WEEKDAY(EQ$2,2)=6, WEEKDAY(EQ$2,2)=7),
    IFERROR(OFFSET(Paramètres!$H$2,
      MATCH($B6,Paramètres!$G$2:$G$6,0)-1,
      MOD(EQ$2+5,28)),"")="M"
  )
),"M","0")</f>
        <v>0</v>
      </c>
      <c r="ER6" s="20" t="str">
        <f ca="1">IF(OR(
  AND(
    COUNTIF(fériés,ER$2)=1,
    OR(
      COUNTIF(fériés,ER$2-1)=1,
      IFERROR(OFFSET(Paramètres!$H$2,
        MATCH($B6,Paramètres!$G$2:$G$6,0)-1,
        MOD(ER$2+2,28)),"")="M",
      IFERROR(OFFSET(Paramètres!$H$2,
        MATCH($B6,Paramètres!$G$2:$G$6,0)-1,
        MOD(ER$2+3,28)),"")="M",
      IFERROR(OFFSET(Paramètres!$H$2,
        MATCH($B6,Paramètres!$G$2:$G$6,0)-1,
        MOD(ER$2+4,28)),"")="M",      IFERROR(OFFSET(Paramètres!$H$2,
        MATCH($B6,Paramètres!$G$2:$G$6,0)-1,
        MOD(ER$2+5,28)),"")="M",      IFERROR(OFFSET(Paramètres!$H$2,
        MATCH($B6,Paramètres!$G$2:$G$6,0)-1,
        MOD(ER$2+6,28)),"")="M",      IFERROR(OFFSET(Paramètres!$H$2,
        MATCH($B6,Paramètres!$G$2:$G$6,0)-1,
        MOD(ER$2+7,28)),"")="M",      IFERROR(OFFSET(Paramètres!$H$2,
        MATCH($B6,Paramètres!$G$2:$G$6,0)-1,
        MOD(ER$2+1,28)),"")="M"
    )
  ),
  AND(
    OR(WEEKDAY(ER$2,2)=6, WEEKDAY(ER$2,2)=7),
    IFERROR(OFFSET(Paramètres!$H$2,
      MATCH($B6,Paramètres!$G$2:$G$6,0)-1,
      MOD(ER$2+5,28)),"")="M"
  )
),"M","0")</f>
        <v>0</v>
      </c>
      <c r="ES6" s="20" t="str">
        <f ca="1">IF(OR(
  AND(
    COUNTIF(fériés,ES$2)=1,
    OR(
      COUNTIF(fériés,ES$2-1)=1,
      IFERROR(OFFSET(Paramètres!$H$2,
        MATCH($B6,Paramètres!$G$2:$G$6,0)-1,
        MOD(ES$2+2,28)),"")="M",
      IFERROR(OFFSET(Paramètres!$H$2,
        MATCH($B6,Paramètres!$G$2:$G$6,0)-1,
        MOD(ES$2+3,28)),"")="M",
      IFERROR(OFFSET(Paramètres!$H$2,
        MATCH($B6,Paramètres!$G$2:$G$6,0)-1,
        MOD(ES$2+4,28)),"")="M",      IFERROR(OFFSET(Paramètres!$H$2,
        MATCH($B6,Paramètres!$G$2:$G$6,0)-1,
        MOD(ES$2+5,28)),"")="M",      IFERROR(OFFSET(Paramètres!$H$2,
        MATCH($B6,Paramètres!$G$2:$G$6,0)-1,
        MOD(ES$2+6,28)),"")="M",      IFERROR(OFFSET(Paramètres!$H$2,
        MATCH($B6,Paramètres!$G$2:$G$6,0)-1,
        MOD(ES$2+7,28)),"")="M",      IFERROR(OFFSET(Paramètres!$H$2,
        MATCH($B6,Paramètres!$G$2:$G$6,0)-1,
        MOD(ES$2+1,28)),"")="M"
    )
  ),
  AND(
    OR(WEEKDAY(ES$2,2)=6, WEEKDAY(ES$2,2)=7),
    IFERROR(OFFSET(Paramètres!$H$2,
      MATCH($B6,Paramètres!$G$2:$G$6,0)-1,
      MOD(ES$2+5,28)),"")="M"
  )
),"M","0")</f>
        <v>0</v>
      </c>
      <c r="ET6" s="20" t="str">
        <f ca="1">IF(OR(
  AND(
    COUNTIF(fériés,ET$2)=1,
    OR(
      COUNTIF(fériés,ET$2-1)=1,
      IFERROR(OFFSET(Paramètres!$H$2,
        MATCH($B6,Paramètres!$G$2:$G$6,0)-1,
        MOD(ET$2+2,28)),"")="M",
      IFERROR(OFFSET(Paramètres!$H$2,
        MATCH($B6,Paramètres!$G$2:$G$6,0)-1,
        MOD(ET$2+3,28)),"")="M",
      IFERROR(OFFSET(Paramètres!$H$2,
        MATCH($B6,Paramètres!$G$2:$G$6,0)-1,
        MOD(ET$2+4,28)),"")="M",      IFERROR(OFFSET(Paramètres!$H$2,
        MATCH($B6,Paramètres!$G$2:$G$6,0)-1,
        MOD(ET$2+5,28)),"")="M",      IFERROR(OFFSET(Paramètres!$H$2,
        MATCH($B6,Paramètres!$G$2:$G$6,0)-1,
        MOD(ET$2+6,28)),"")="M",      IFERROR(OFFSET(Paramètres!$H$2,
        MATCH($B6,Paramètres!$G$2:$G$6,0)-1,
        MOD(ET$2+7,28)),"")="M",      IFERROR(OFFSET(Paramètres!$H$2,
        MATCH($B6,Paramètres!$G$2:$G$6,0)-1,
        MOD(ET$2+1,28)),"")="M"
    )
  ),
  AND(
    OR(WEEKDAY(ET$2,2)=6, WEEKDAY(ET$2,2)=7),
    IFERROR(OFFSET(Paramètres!$H$2,
      MATCH($B6,Paramètres!$G$2:$G$6,0)-1,
      MOD(ET$2+5,28)),"")="M"
  )
),"M","0")</f>
        <v>0</v>
      </c>
      <c r="EU6" s="20" t="str">
        <f ca="1">IF(OR(
  AND(
    COUNTIF(fériés,EU$2)=1,
    OR(
      COUNTIF(fériés,EU$2-1)=1,
      IFERROR(OFFSET(Paramètres!$H$2,
        MATCH($B6,Paramètres!$G$2:$G$6,0)-1,
        MOD(EU$2+2,28)),"")="M",
      IFERROR(OFFSET(Paramètres!$H$2,
        MATCH($B6,Paramètres!$G$2:$G$6,0)-1,
        MOD(EU$2+3,28)),"")="M",
      IFERROR(OFFSET(Paramètres!$H$2,
        MATCH($B6,Paramètres!$G$2:$G$6,0)-1,
        MOD(EU$2+4,28)),"")="M",      IFERROR(OFFSET(Paramètres!$H$2,
        MATCH($B6,Paramètres!$G$2:$G$6,0)-1,
        MOD(EU$2+5,28)),"")="M",      IFERROR(OFFSET(Paramètres!$H$2,
        MATCH($B6,Paramètres!$G$2:$G$6,0)-1,
        MOD(EU$2+6,28)),"")="M",      IFERROR(OFFSET(Paramètres!$H$2,
        MATCH($B6,Paramètres!$G$2:$G$6,0)-1,
        MOD(EU$2+7,28)),"")="M",      IFERROR(OFFSET(Paramètres!$H$2,
        MATCH($B6,Paramètres!$G$2:$G$6,0)-1,
        MOD(EU$2+1,28)),"")="M"
    )
  ),
  AND(
    OR(WEEKDAY(EU$2,2)=6, WEEKDAY(EU$2,2)=7),
    IFERROR(OFFSET(Paramètres!$H$2,
      MATCH($B6,Paramètres!$G$2:$G$6,0)-1,
      MOD(EU$2+5,28)),"")="M"
  )
),"M","0")</f>
        <v>M</v>
      </c>
      <c r="EV6" s="20" t="str">
        <f ca="1">IF(OR(
  AND(
    COUNTIF(fériés,EV$2)=1,
    OR(
      COUNTIF(fériés,EV$2-1)=1,
      IFERROR(OFFSET(Paramètres!$H$2,
        MATCH($B6,Paramètres!$G$2:$G$6,0)-1,
        MOD(EV$2+2,28)),"")="M",
      IFERROR(OFFSET(Paramètres!$H$2,
        MATCH($B6,Paramètres!$G$2:$G$6,0)-1,
        MOD(EV$2+3,28)),"")="M",
      IFERROR(OFFSET(Paramètres!$H$2,
        MATCH($B6,Paramètres!$G$2:$G$6,0)-1,
        MOD(EV$2+4,28)),"")="M",      IFERROR(OFFSET(Paramètres!$H$2,
        MATCH($B6,Paramètres!$G$2:$G$6,0)-1,
        MOD(EV$2+5,28)),"")="M",      IFERROR(OFFSET(Paramètres!$H$2,
        MATCH($B6,Paramètres!$G$2:$G$6,0)-1,
        MOD(EV$2+6,28)),"")="M",      IFERROR(OFFSET(Paramètres!$H$2,
        MATCH($B6,Paramètres!$G$2:$G$6,0)-1,
        MOD(EV$2+7,28)),"")="M",      IFERROR(OFFSET(Paramètres!$H$2,
        MATCH($B6,Paramètres!$G$2:$G$6,0)-1,
        MOD(EV$2+1,28)),"")="M"
    )
  ),
  AND(
    OR(WEEKDAY(EV$2,2)=6, WEEKDAY(EV$2,2)=7),
    IFERROR(OFFSET(Paramètres!$H$2,
      MATCH($B6,Paramètres!$G$2:$G$6,0)-1,
      MOD(EV$2+5,28)),"")="M"
  )
),"M","0")</f>
        <v>M</v>
      </c>
      <c r="EW6" s="20" t="str">
        <f ca="1">IF(OR(
  AND(
    COUNTIF(fériés,EW$2)=1,
    OR(
      COUNTIF(fériés,EW$2-1)=1,
      IFERROR(OFFSET(Paramètres!$H$2,
        MATCH($B6,Paramètres!$G$2:$G$6,0)-1,
        MOD(EW$2+2,28)),"")="M",
      IFERROR(OFFSET(Paramètres!$H$2,
        MATCH($B6,Paramètres!$G$2:$G$6,0)-1,
        MOD(EW$2+3,28)),"")="M",
      IFERROR(OFFSET(Paramètres!$H$2,
        MATCH($B6,Paramètres!$G$2:$G$6,0)-1,
        MOD(EW$2+4,28)),"")="M",      IFERROR(OFFSET(Paramètres!$H$2,
        MATCH($B6,Paramètres!$G$2:$G$6,0)-1,
        MOD(EW$2+5,28)),"")="M",      IFERROR(OFFSET(Paramètres!$H$2,
        MATCH($B6,Paramètres!$G$2:$G$6,0)-1,
        MOD(EW$2+6,28)),"")="M",      IFERROR(OFFSET(Paramètres!$H$2,
        MATCH($B6,Paramètres!$G$2:$G$6,0)-1,
        MOD(EW$2+7,28)),"")="M",      IFERROR(OFFSET(Paramètres!$H$2,
        MATCH($B6,Paramètres!$G$2:$G$6,0)-1,
        MOD(EW$2+1,28)),"")="M"
    )
  ),
  AND(
    OR(WEEKDAY(EW$2,2)=6, WEEKDAY(EW$2,2)=7),
    IFERROR(OFFSET(Paramètres!$H$2,
      MATCH($B6,Paramètres!$G$2:$G$6,0)-1,
      MOD(EW$2+5,28)),"")="M"
  )
),"M","0")</f>
        <v>M</v>
      </c>
      <c r="EX6" s="20" t="str">
        <f ca="1">IF(OR(
  AND(
    COUNTIF(fériés,EX$2)=1,
    OR(
      COUNTIF(fériés,EX$2-1)=1,
      IFERROR(OFFSET(Paramètres!$H$2,
        MATCH($B6,Paramètres!$G$2:$G$6,0)-1,
        MOD(EX$2+2,28)),"")="M",
      IFERROR(OFFSET(Paramètres!$H$2,
        MATCH($B6,Paramètres!$G$2:$G$6,0)-1,
        MOD(EX$2+3,28)),"")="M",
      IFERROR(OFFSET(Paramètres!$H$2,
        MATCH($B6,Paramètres!$G$2:$G$6,0)-1,
        MOD(EX$2+4,28)),"")="M",      IFERROR(OFFSET(Paramètres!$H$2,
        MATCH($B6,Paramètres!$G$2:$G$6,0)-1,
        MOD(EX$2+5,28)),"")="M",      IFERROR(OFFSET(Paramètres!$H$2,
        MATCH($B6,Paramètres!$G$2:$G$6,0)-1,
        MOD(EX$2+6,28)),"")="M",      IFERROR(OFFSET(Paramètres!$H$2,
        MATCH($B6,Paramètres!$G$2:$G$6,0)-1,
        MOD(EX$2+7,28)),"")="M",      IFERROR(OFFSET(Paramètres!$H$2,
        MATCH($B6,Paramètres!$G$2:$G$6,0)-1,
        MOD(EX$2+1,28)),"")="M"
    )
  ),
  AND(
    OR(WEEKDAY(EX$2,2)=6, WEEKDAY(EX$2,2)=7),
    IFERROR(OFFSET(Paramètres!$H$2,
      MATCH($B6,Paramètres!$G$2:$G$6,0)-1,
      MOD(EX$2+5,28)),"")="M"
  )
),"M","0")</f>
        <v>M</v>
      </c>
      <c r="EY6" s="20" t="str">
        <f ca="1">IF(OR(
  AND(
    COUNTIF(fériés,EY$2)=1,
    OR(
      COUNTIF(fériés,EY$2-1)=1,
      IFERROR(OFFSET(Paramètres!$H$2,
        MATCH($B6,Paramètres!$G$2:$G$6,0)-1,
        MOD(EY$2+2,28)),"")="M",
      IFERROR(OFFSET(Paramètres!$H$2,
        MATCH($B6,Paramètres!$G$2:$G$6,0)-1,
        MOD(EY$2+3,28)),"")="M",
      IFERROR(OFFSET(Paramètres!$H$2,
        MATCH($B6,Paramètres!$G$2:$G$6,0)-1,
        MOD(EY$2+4,28)),"")="M",      IFERROR(OFFSET(Paramètres!$H$2,
        MATCH($B6,Paramètres!$G$2:$G$6,0)-1,
        MOD(EY$2+5,28)),"")="M",      IFERROR(OFFSET(Paramètres!$H$2,
        MATCH($B6,Paramètres!$G$2:$G$6,0)-1,
        MOD(EY$2+6,28)),"")="M",      IFERROR(OFFSET(Paramètres!$H$2,
        MATCH($B6,Paramètres!$G$2:$G$6,0)-1,
        MOD(EY$2+7,28)),"")="M",      IFERROR(OFFSET(Paramètres!$H$2,
        MATCH($B6,Paramètres!$G$2:$G$6,0)-1,
        MOD(EY$2+1,28)),"")="M"
    )
  ),
  AND(
    OR(WEEKDAY(EY$2,2)=6, WEEKDAY(EY$2,2)=7),
    IFERROR(OFFSET(Paramètres!$H$2,
      MATCH($B6,Paramètres!$G$2:$G$6,0)-1,
      MOD(EY$2+5,28)),"")="M"
  )
),"M","0")</f>
        <v>0</v>
      </c>
      <c r="EZ6" s="20" t="str">
        <f ca="1">IF(OR(
  AND(
    COUNTIF(fériés,EZ$2)=1,
    OR(
      COUNTIF(fériés,EZ$2-1)=1,
      IFERROR(OFFSET(Paramètres!$H$2,
        MATCH($B6,Paramètres!$G$2:$G$6,0)-1,
        MOD(EZ$2+2,28)),"")="M",
      IFERROR(OFFSET(Paramètres!$H$2,
        MATCH($B6,Paramètres!$G$2:$G$6,0)-1,
        MOD(EZ$2+3,28)),"")="M",
      IFERROR(OFFSET(Paramètres!$H$2,
        MATCH($B6,Paramètres!$G$2:$G$6,0)-1,
        MOD(EZ$2+4,28)),"")="M",      IFERROR(OFFSET(Paramètres!$H$2,
        MATCH($B6,Paramètres!$G$2:$G$6,0)-1,
        MOD(EZ$2+5,28)),"")="M",      IFERROR(OFFSET(Paramètres!$H$2,
        MATCH($B6,Paramètres!$G$2:$G$6,0)-1,
        MOD(EZ$2+6,28)),"")="M",      IFERROR(OFFSET(Paramètres!$H$2,
        MATCH($B6,Paramètres!$G$2:$G$6,0)-1,
        MOD(EZ$2+7,28)),"")="M",      IFERROR(OFFSET(Paramètres!$H$2,
        MATCH($B6,Paramètres!$G$2:$G$6,0)-1,
        MOD(EZ$2+1,28)),"")="M"
    )
  ),
  AND(
    OR(WEEKDAY(EZ$2,2)=6, WEEKDAY(EZ$2,2)=7),
    IFERROR(OFFSET(Paramètres!$H$2,
      MATCH($B6,Paramètres!$G$2:$G$6,0)-1,
      MOD(EZ$2+5,28)),"")="M"
  )
),"M","0")</f>
        <v>0</v>
      </c>
      <c r="FA6" s="20" t="str">
        <f ca="1">IF(OR(
  AND(
    COUNTIF(fériés,FA$2)=1,
    OR(
      COUNTIF(fériés,FA$2-1)=1,
      IFERROR(OFFSET(Paramètres!$H$2,
        MATCH($B6,Paramètres!$G$2:$G$6,0)-1,
        MOD(FA$2+2,28)),"")="M",
      IFERROR(OFFSET(Paramètres!$H$2,
        MATCH($B6,Paramètres!$G$2:$G$6,0)-1,
        MOD(FA$2+3,28)),"")="M",
      IFERROR(OFFSET(Paramètres!$H$2,
        MATCH($B6,Paramètres!$G$2:$G$6,0)-1,
        MOD(FA$2+4,28)),"")="M",      IFERROR(OFFSET(Paramètres!$H$2,
        MATCH($B6,Paramètres!$G$2:$G$6,0)-1,
        MOD(FA$2+5,28)),"")="M",      IFERROR(OFFSET(Paramètres!$H$2,
        MATCH($B6,Paramètres!$G$2:$G$6,0)-1,
        MOD(FA$2+6,28)),"")="M",      IFERROR(OFFSET(Paramètres!$H$2,
        MATCH($B6,Paramètres!$G$2:$G$6,0)-1,
        MOD(FA$2+7,28)),"")="M",      IFERROR(OFFSET(Paramètres!$H$2,
        MATCH($B6,Paramètres!$G$2:$G$6,0)-1,
        MOD(FA$2+1,28)),"")="M"
    )
  ),
  AND(
    OR(WEEKDAY(FA$2,2)=6, WEEKDAY(FA$2,2)=7),
    IFERROR(OFFSET(Paramètres!$H$2,
      MATCH($B6,Paramètres!$G$2:$G$6,0)-1,
      MOD(FA$2+5,28)),"")="M"
  )
),"M","0")</f>
        <v>0</v>
      </c>
      <c r="FB6" s="20" t="str">
        <f ca="1">IF(OR(
  AND(
    COUNTIF(fériés,FB$2)=1,
    OR(
      COUNTIF(fériés,FB$2-1)=1,
      IFERROR(OFFSET(Paramètres!$H$2,
        MATCH($B6,Paramètres!$G$2:$G$6,0)-1,
        MOD(FB$2+2,28)),"")="M",
      IFERROR(OFFSET(Paramètres!$H$2,
        MATCH($B6,Paramètres!$G$2:$G$6,0)-1,
        MOD(FB$2+3,28)),"")="M",
      IFERROR(OFFSET(Paramètres!$H$2,
        MATCH($B6,Paramètres!$G$2:$G$6,0)-1,
        MOD(FB$2+4,28)),"")="M",      IFERROR(OFFSET(Paramètres!$H$2,
        MATCH($B6,Paramètres!$G$2:$G$6,0)-1,
        MOD(FB$2+5,28)),"")="M",      IFERROR(OFFSET(Paramètres!$H$2,
        MATCH($B6,Paramètres!$G$2:$G$6,0)-1,
        MOD(FB$2+6,28)),"")="M",      IFERROR(OFFSET(Paramètres!$H$2,
        MATCH($B6,Paramètres!$G$2:$G$6,0)-1,
        MOD(FB$2+7,28)),"")="M",      IFERROR(OFFSET(Paramètres!$H$2,
        MATCH($B6,Paramètres!$G$2:$G$6,0)-1,
        MOD(FB$2+1,28)),"")="M"
    )
  ),
  AND(
    OR(WEEKDAY(FB$2,2)=6, WEEKDAY(FB$2,2)=7),
    IFERROR(OFFSET(Paramètres!$H$2,
      MATCH($B6,Paramètres!$G$2:$G$6,0)-1,
      MOD(FB$2+5,28)),"")="M"
  )
),"M","0")</f>
        <v>0</v>
      </c>
      <c r="FC6" s="20" t="str">
        <f ca="1">IF(OR(
  AND(
    COUNTIF(fériés,FC$2)=1,
    OR(
      COUNTIF(fériés,FC$2-1)=1,
      IFERROR(OFFSET(Paramètres!$H$2,
        MATCH($B6,Paramètres!$G$2:$G$6,0)-1,
        MOD(FC$2+2,28)),"")="M",
      IFERROR(OFFSET(Paramètres!$H$2,
        MATCH($B6,Paramètres!$G$2:$G$6,0)-1,
        MOD(FC$2+3,28)),"")="M",
      IFERROR(OFFSET(Paramètres!$H$2,
        MATCH($B6,Paramètres!$G$2:$G$6,0)-1,
        MOD(FC$2+4,28)),"")="M",      IFERROR(OFFSET(Paramètres!$H$2,
        MATCH($B6,Paramètres!$G$2:$G$6,0)-1,
        MOD(FC$2+5,28)),"")="M",      IFERROR(OFFSET(Paramètres!$H$2,
        MATCH($B6,Paramètres!$G$2:$G$6,0)-1,
        MOD(FC$2+6,28)),"")="M",      IFERROR(OFFSET(Paramètres!$H$2,
        MATCH($B6,Paramètres!$G$2:$G$6,0)-1,
        MOD(FC$2+7,28)),"")="M",      IFERROR(OFFSET(Paramètres!$H$2,
        MATCH($B6,Paramètres!$G$2:$G$6,0)-1,
        MOD(FC$2+1,28)),"")="M"
    )
  ),
  AND(
    OR(WEEKDAY(FC$2,2)=6, WEEKDAY(FC$2,2)=7),
    IFERROR(OFFSET(Paramètres!$H$2,
      MATCH($B6,Paramètres!$G$2:$G$6,0)-1,
      MOD(FC$2+5,28)),"")="M"
  )
),"M","0")</f>
        <v>0</v>
      </c>
      <c r="FD6" s="20" t="str">
        <f ca="1">IF(OR(
  AND(
    COUNTIF(fériés,FD$2)=1,
    OR(
      COUNTIF(fériés,FD$2-1)=1,
      IFERROR(OFFSET(Paramètres!$H$2,
        MATCH($B6,Paramètres!$G$2:$G$6,0)-1,
        MOD(FD$2+2,28)),"")="M",
      IFERROR(OFFSET(Paramètres!$H$2,
        MATCH($B6,Paramètres!$G$2:$G$6,0)-1,
        MOD(FD$2+3,28)),"")="M",
      IFERROR(OFFSET(Paramètres!$H$2,
        MATCH($B6,Paramètres!$G$2:$G$6,0)-1,
        MOD(FD$2+4,28)),"")="M",      IFERROR(OFFSET(Paramètres!$H$2,
        MATCH($B6,Paramètres!$G$2:$G$6,0)-1,
        MOD(FD$2+5,28)),"")="M",      IFERROR(OFFSET(Paramètres!$H$2,
        MATCH($B6,Paramètres!$G$2:$G$6,0)-1,
        MOD(FD$2+6,28)),"")="M",      IFERROR(OFFSET(Paramètres!$H$2,
        MATCH($B6,Paramètres!$G$2:$G$6,0)-1,
        MOD(FD$2+7,28)),"")="M",      IFERROR(OFFSET(Paramètres!$H$2,
        MATCH($B6,Paramètres!$G$2:$G$6,0)-1,
        MOD(FD$2+1,28)),"")="M"
    )
  ),
  AND(
    OR(WEEKDAY(FD$2,2)=6, WEEKDAY(FD$2,2)=7),
    IFERROR(OFFSET(Paramètres!$H$2,
      MATCH($B6,Paramètres!$G$2:$G$6,0)-1,
      MOD(FD$2+5,28)),"")="M"
  )
),"M","0")</f>
        <v>0</v>
      </c>
      <c r="FE6" s="20" t="str">
        <f ca="1">IF(OR(
  AND(
    COUNTIF(fériés,FE$2)=1,
    OR(
      COUNTIF(fériés,FE$2-1)=1,
      IFERROR(OFFSET(Paramètres!$H$2,
        MATCH($B6,Paramètres!$G$2:$G$6,0)-1,
        MOD(FE$2+2,28)),"")="M",
      IFERROR(OFFSET(Paramètres!$H$2,
        MATCH($B6,Paramètres!$G$2:$G$6,0)-1,
        MOD(FE$2+3,28)),"")="M",
      IFERROR(OFFSET(Paramètres!$H$2,
        MATCH($B6,Paramètres!$G$2:$G$6,0)-1,
        MOD(FE$2+4,28)),"")="M",      IFERROR(OFFSET(Paramètres!$H$2,
        MATCH($B6,Paramètres!$G$2:$G$6,0)-1,
        MOD(FE$2+5,28)),"")="M",      IFERROR(OFFSET(Paramètres!$H$2,
        MATCH($B6,Paramètres!$G$2:$G$6,0)-1,
        MOD(FE$2+6,28)),"")="M",      IFERROR(OFFSET(Paramètres!$H$2,
        MATCH($B6,Paramètres!$G$2:$G$6,0)-1,
        MOD(FE$2+7,28)),"")="M",      IFERROR(OFFSET(Paramètres!$H$2,
        MATCH($B6,Paramètres!$G$2:$G$6,0)-1,
        MOD(FE$2+1,28)),"")="M"
    )
  ),
  AND(
    OR(WEEKDAY(FE$2,2)=6, WEEKDAY(FE$2,2)=7),
    IFERROR(OFFSET(Paramètres!$H$2,
      MATCH($B6,Paramètres!$G$2:$G$6,0)-1,
      MOD(FE$2+5,28)),"")="M"
  )
),"M","0")</f>
        <v>0</v>
      </c>
      <c r="FF6" s="20" t="str">
        <f ca="1">IF(OR(
  AND(
    COUNTIF(fériés,FF$2)=1,
    OR(
      COUNTIF(fériés,FF$2-1)=1,
      IFERROR(OFFSET(Paramètres!$H$2,
        MATCH($B6,Paramètres!$G$2:$G$6,0)-1,
        MOD(FF$2+2,28)),"")="M",
      IFERROR(OFFSET(Paramètres!$H$2,
        MATCH($B6,Paramètres!$G$2:$G$6,0)-1,
        MOD(FF$2+3,28)),"")="M",
      IFERROR(OFFSET(Paramètres!$H$2,
        MATCH($B6,Paramètres!$G$2:$G$6,0)-1,
        MOD(FF$2+4,28)),"")="M",      IFERROR(OFFSET(Paramètres!$H$2,
        MATCH($B6,Paramètres!$G$2:$G$6,0)-1,
        MOD(FF$2+5,28)),"")="M",      IFERROR(OFFSET(Paramètres!$H$2,
        MATCH($B6,Paramètres!$G$2:$G$6,0)-1,
        MOD(FF$2+6,28)),"")="M",      IFERROR(OFFSET(Paramètres!$H$2,
        MATCH($B6,Paramètres!$G$2:$G$6,0)-1,
        MOD(FF$2+7,28)),"")="M",      IFERROR(OFFSET(Paramètres!$H$2,
        MATCH($B6,Paramètres!$G$2:$G$6,0)-1,
        MOD(FF$2+1,28)),"")="M"
    )
  ),
  AND(
    OR(WEEKDAY(FF$2,2)=6, WEEKDAY(FF$2,2)=7),
    IFERROR(OFFSET(Paramètres!$H$2,
      MATCH($B6,Paramètres!$G$2:$G$6,0)-1,
      MOD(FF$2+5,28)),"")="M"
  )
),"M","0")</f>
        <v>0</v>
      </c>
      <c r="FG6" s="20" t="str">
        <f ca="1">IF(OR(
  AND(
    COUNTIF(fériés,FG$2)=1,
    OR(
      COUNTIF(fériés,FG$2-1)=1,
      IFERROR(OFFSET(Paramètres!$H$2,
        MATCH($B6,Paramètres!$G$2:$G$6,0)-1,
        MOD(FG$2+2,28)),"")="M",
      IFERROR(OFFSET(Paramètres!$H$2,
        MATCH($B6,Paramètres!$G$2:$G$6,0)-1,
        MOD(FG$2+3,28)),"")="M",
      IFERROR(OFFSET(Paramètres!$H$2,
        MATCH($B6,Paramètres!$G$2:$G$6,0)-1,
        MOD(FG$2+4,28)),"")="M",      IFERROR(OFFSET(Paramètres!$H$2,
        MATCH($B6,Paramètres!$G$2:$G$6,0)-1,
        MOD(FG$2+5,28)),"")="M",      IFERROR(OFFSET(Paramètres!$H$2,
        MATCH($B6,Paramètres!$G$2:$G$6,0)-1,
        MOD(FG$2+6,28)),"")="M",      IFERROR(OFFSET(Paramètres!$H$2,
        MATCH($B6,Paramètres!$G$2:$G$6,0)-1,
        MOD(FG$2+7,28)),"")="M",      IFERROR(OFFSET(Paramètres!$H$2,
        MATCH($B6,Paramètres!$G$2:$G$6,0)-1,
        MOD(FG$2+1,28)),"")="M"
    )
  ),
  AND(
    OR(WEEKDAY(FG$2,2)=6, WEEKDAY(FG$2,2)=7),
    IFERROR(OFFSET(Paramètres!$H$2,
      MATCH($B6,Paramètres!$G$2:$G$6,0)-1,
      MOD(FG$2+5,28)),"")="M"
  )
),"M","0")</f>
        <v>0</v>
      </c>
      <c r="FH6" s="20" t="str">
        <f ca="1">IF(OR(
  AND(
    COUNTIF(fériés,FH$2)=1,
    OR(
      COUNTIF(fériés,FH$2-1)=1,
      IFERROR(OFFSET(Paramètres!$H$2,
        MATCH($B6,Paramètres!$G$2:$G$6,0)-1,
        MOD(FH$2+2,28)),"")="M",
      IFERROR(OFFSET(Paramètres!$H$2,
        MATCH($B6,Paramètres!$G$2:$G$6,0)-1,
        MOD(FH$2+3,28)),"")="M",
      IFERROR(OFFSET(Paramètres!$H$2,
        MATCH($B6,Paramètres!$G$2:$G$6,0)-1,
        MOD(FH$2+4,28)),"")="M",      IFERROR(OFFSET(Paramètres!$H$2,
        MATCH($B6,Paramètres!$G$2:$G$6,0)-1,
        MOD(FH$2+5,28)),"")="M",      IFERROR(OFFSET(Paramètres!$H$2,
        MATCH($B6,Paramètres!$G$2:$G$6,0)-1,
        MOD(FH$2+6,28)),"")="M",      IFERROR(OFFSET(Paramètres!$H$2,
        MATCH($B6,Paramètres!$G$2:$G$6,0)-1,
        MOD(FH$2+7,28)),"")="M",      IFERROR(OFFSET(Paramètres!$H$2,
        MATCH($B6,Paramètres!$G$2:$G$6,0)-1,
        MOD(FH$2+1,28)),"")="M"
    )
  ),
  AND(
    OR(WEEKDAY(FH$2,2)=6, WEEKDAY(FH$2,2)=7),
    IFERROR(OFFSET(Paramètres!$H$2,
      MATCH($B6,Paramètres!$G$2:$G$6,0)-1,
      MOD(FH$2+5,28)),"")="M"
  )
),"M","0")</f>
        <v>0</v>
      </c>
      <c r="FI6" s="20" t="str">
        <f ca="1">IF(OR(
  AND(
    COUNTIF(fériés,FI$2)=1,
    OR(
      COUNTIF(fériés,FI$2-1)=1,
      IFERROR(OFFSET(Paramètres!$H$2,
        MATCH($B6,Paramètres!$G$2:$G$6,0)-1,
        MOD(FI$2+2,28)),"")="M",
      IFERROR(OFFSET(Paramètres!$H$2,
        MATCH($B6,Paramètres!$G$2:$G$6,0)-1,
        MOD(FI$2+3,28)),"")="M",
      IFERROR(OFFSET(Paramètres!$H$2,
        MATCH($B6,Paramètres!$G$2:$G$6,0)-1,
        MOD(FI$2+4,28)),"")="M",      IFERROR(OFFSET(Paramètres!$H$2,
        MATCH($B6,Paramètres!$G$2:$G$6,0)-1,
        MOD(FI$2+5,28)),"")="M",      IFERROR(OFFSET(Paramètres!$H$2,
        MATCH($B6,Paramètres!$G$2:$G$6,0)-1,
        MOD(FI$2+6,28)),"")="M",      IFERROR(OFFSET(Paramètres!$H$2,
        MATCH($B6,Paramètres!$G$2:$G$6,0)-1,
        MOD(FI$2+7,28)),"")="M",      IFERROR(OFFSET(Paramètres!$H$2,
        MATCH($B6,Paramètres!$G$2:$G$6,0)-1,
        MOD(FI$2+1,28)),"")="M"
    )
  ),
  AND(
    OR(WEEKDAY(FI$2,2)=6, WEEKDAY(FI$2,2)=7),
    IFERROR(OFFSET(Paramètres!$H$2,
      MATCH($B6,Paramètres!$G$2:$G$6,0)-1,
      MOD(FI$2+5,28)),"")="M"
  )
),"M","0")</f>
        <v>0</v>
      </c>
      <c r="FJ6" s="20" t="str">
        <f ca="1">IF(OR(
  AND(
    COUNTIF(fériés,FJ$2)=1,
    OR(
      COUNTIF(fériés,FJ$2-1)=1,
      IFERROR(OFFSET(Paramètres!$H$2,
        MATCH($B6,Paramètres!$G$2:$G$6,0)-1,
        MOD(FJ$2+2,28)),"")="M",
      IFERROR(OFFSET(Paramètres!$H$2,
        MATCH($B6,Paramètres!$G$2:$G$6,0)-1,
        MOD(FJ$2+3,28)),"")="M",
      IFERROR(OFFSET(Paramètres!$H$2,
        MATCH($B6,Paramètres!$G$2:$G$6,0)-1,
        MOD(FJ$2+4,28)),"")="M",      IFERROR(OFFSET(Paramètres!$H$2,
        MATCH($B6,Paramètres!$G$2:$G$6,0)-1,
        MOD(FJ$2+5,28)),"")="M",      IFERROR(OFFSET(Paramètres!$H$2,
        MATCH($B6,Paramètres!$G$2:$G$6,0)-1,
        MOD(FJ$2+6,28)),"")="M",      IFERROR(OFFSET(Paramètres!$H$2,
        MATCH($B6,Paramètres!$G$2:$G$6,0)-1,
        MOD(FJ$2+7,28)),"")="M",      IFERROR(OFFSET(Paramètres!$H$2,
        MATCH($B6,Paramètres!$G$2:$G$6,0)-1,
        MOD(FJ$2+1,28)),"")="M"
    )
  ),
  AND(
    OR(WEEKDAY(FJ$2,2)=6, WEEKDAY(FJ$2,2)=7),
    IFERROR(OFFSET(Paramètres!$H$2,
      MATCH($B6,Paramètres!$G$2:$G$6,0)-1,
      MOD(FJ$2+5,28)),"")="M"
  )
),"M","0")</f>
        <v>0</v>
      </c>
      <c r="FK6" s="20" t="str">
        <f ca="1">IF(OR(
  AND(
    COUNTIF(fériés,FK$2)=1,
    OR(
      COUNTIF(fériés,FK$2-1)=1,
      IFERROR(OFFSET(Paramètres!$H$2,
        MATCH($B6,Paramètres!$G$2:$G$6,0)-1,
        MOD(FK$2+2,28)),"")="M",
      IFERROR(OFFSET(Paramètres!$H$2,
        MATCH($B6,Paramètres!$G$2:$G$6,0)-1,
        MOD(FK$2+3,28)),"")="M",
      IFERROR(OFFSET(Paramètres!$H$2,
        MATCH($B6,Paramètres!$G$2:$G$6,0)-1,
        MOD(FK$2+4,28)),"")="M",      IFERROR(OFFSET(Paramètres!$H$2,
        MATCH($B6,Paramètres!$G$2:$G$6,0)-1,
        MOD(FK$2+5,28)),"")="M",      IFERROR(OFFSET(Paramètres!$H$2,
        MATCH($B6,Paramètres!$G$2:$G$6,0)-1,
        MOD(FK$2+6,28)),"")="M",      IFERROR(OFFSET(Paramètres!$H$2,
        MATCH($B6,Paramètres!$G$2:$G$6,0)-1,
        MOD(FK$2+7,28)),"")="M",      IFERROR(OFFSET(Paramètres!$H$2,
        MATCH($B6,Paramètres!$G$2:$G$6,0)-1,
        MOD(FK$2+1,28)),"")="M"
    )
  ),
  AND(
    OR(WEEKDAY(FK$2,2)=6, WEEKDAY(FK$2,2)=7),
    IFERROR(OFFSET(Paramètres!$H$2,
      MATCH($B6,Paramètres!$G$2:$G$6,0)-1,
      MOD(FK$2+5,28)),"")="M"
  )
),"M","0")</f>
        <v>M</v>
      </c>
      <c r="FL6" s="20" t="str">
        <f ca="1">IF(OR(
  AND(
    COUNTIF(fériés,FL$2)=1,
    OR(
      COUNTIF(fériés,FL$2-1)=1,
      IFERROR(OFFSET(Paramètres!$H$2,
        MATCH($B6,Paramètres!$G$2:$G$6,0)-1,
        MOD(FL$2+2,28)),"")="M",
      IFERROR(OFFSET(Paramètres!$H$2,
        MATCH($B6,Paramètres!$G$2:$G$6,0)-1,
        MOD(FL$2+3,28)),"")="M",
      IFERROR(OFFSET(Paramètres!$H$2,
        MATCH($B6,Paramètres!$G$2:$G$6,0)-1,
        MOD(FL$2+4,28)),"")="M",      IFERROR(OFFSET(Paramètres!$H$2,
        MATCH($B6,Paramètres!$G$2:$G$6,0)-1,
        MOD(FL$2+5,28)),"")="M",      IFERROR(OFFSET(Paramètres!$H$2,
        MATCH($B6,Paramètres!$G$2:$G$6,0)-1,
        MOD(FL$2+6,28)),"")="M",      IFERROR(OFFSET(Paramètres!$H$2,
        MATCH($B6,Paramètres!$G$2:$G$6,0)-1,
        MOD(FL$2+7,28)),"")="M",      IFERROR(OFFSET(Paramètres!$H$2,
        MATCH($B6,Paramètres!$G$2:$G$6,0)-1,
        MOD(FL$2+1,28)),"")="M"
    )
  ),
  AND(
    OR(WEEKDAY(FL$2,2)=6, WEEKDAY(FL$2,2)=7),
    IFERROR(OFFSET(Paramètres!$H$2,
      MATCH($B6,Paramètres!$G$2:$G$6,0)-1,
      MOD(FL$2+5,28)),"")="M"
  )
),"M","0")</f>
        <v>M</v>
      </c>
      <c r="FM6" s="20" t="str">
        <f ca="1">IF(OR(
  AND(
    COUNTIF(fériés,FM$2)=1,
    OR(
      COUNTIF(fériés,FM$2-1)=1,
      IFERROR(OFFSET(Paramètres!$H$2,
        MATCH($B6,Paramètres!$G$2:$G$6,0)-1,
        MOD(FM$2+2,28)),"")="M",
      IFERROR(OFFSET(Paramètres!$H$2,
        MATCH($B6,Paramètres!$G$2:$G$6,0)-1,
        MOD(FM$2+3,28)),"")="M",
      IFERROR(OFFSET(Paramètres!$H$2,
        MATCH($B6,Paramètres!$G$2:$G$6,0)-1,
        MOD(FM$2+4,28)),"")="M",      IFERROR(OFFSET(Paramètres!$H$2,
        MATCH($B6,Paramètres!$G$2:$G$6,0)-1,
        MOD(FM$2+5,28)),"")="M",      IFERROR(OFFSET(Paramètres!$H$2,
        MATCH($B6,Paramètres!$G$2:$G$6,0)-1,
        MOD(FM$2+6,28)),"")="M",      IFERROR(OFFSET(Paramètres!$H$2,
        MATCH($B6,Paramètres!$G$2:$G$6,0)-1,
        MOD(FM$2+7,28)),"")="M",      IFERROR(OFFSET(Paramètres!$H$2,
        MATCH($B6,Paramètres!$G$2:$G$6,0)-1,
        MOD(FM$2+1,28)),"")="M"
    )
  ),
  AND(
    OR(WEEKDAY(FM$2,2)=6, WEEKDAY(FM$2,2)=7),
    IFERROR(OFFSET(Paramètres!$H$2,
      MATCH($B6,Paramètres!$G$2:$G$6,0)-1,
      MOD(FM$2+5,28)),"")="M"
  )
),"M","0")</f>
        <v>0</v>
      </c>
      <c r="FN6" s="20" t="str">
        <f ca="1">IF(OR(
  AND(
    COUNTIF(fériés,FN$2)=1,
    OR(
      COUNTIF(fériés,FN$2-1)=1,
      IFERROR(OFFSET(Paramètres!$H$2,
        MATCH($B6,Paramètres!$G$2:$G$6,0)-1,
        MOD(FN$2+2,28)),"")="M",
      IFERROR(OFFSET(Paramètres!$H$2,
        MATCH($B6,Paramètres!$G$2:$G$6,0)-1,
        MOD(FN$2+3,28)),"")="M",
      IFERROR(OFFSET(Paramètres!$H$2,
        MATCH($B6,Paramètres!$G$2:$G$6,0)-1,
        MOD(FN$2+4,28)),"")="M",      IFERROR(OFFSET(Paramètres!$H$2,
        MATCH($B6,Paramètres!$G$2:$G$6,0)-1,
        MOD(FN$2+5,28)),"")="M",      IFERROR(OFFSET(Paramètres!$H$2,
        MATCH($B6,Paramètres!$G$2:$G$6,0)-1,
        MOD(FN$2+6,28)),"")="M",      IFERROR(OFFSET(Paramètres!$H$2,
        MATCH($B6,Paramètres!$G$2:$G$6,0)-1,
        MOD(FN$2+7,28)),"")="M",      IFERROR(OFFSET(Paramètres!$H$2,
        MATCH($B6,Paramètres!$G$2:$G$6,0)-1,
        MOD(FN$2+1,28)),"")="M"
    )
  ),
  AND(
    OR(WEEKDAY(FN$2,2)=6, WEEKDAY(FN$2,2)=7),
    IFERROR(OFFSET(Paramètres!$H$2,
      MATCH($B6,Paramètres!$G$2:$G$6,0)-1,
      MOD(FN$2+5,28)),"")="M"
  )
),"M","0")</f>
        <v>0</v>
      </c>
      <c r="FO6" s="20" t="str">
        <f ca="1">IF(OR(
  AND(
    COUNTIF(fériés,FO$2)=1,
    OR(
      COUNTIF(fériés,FO$2-1)=1,
      IFERROR(OFFSET(Paramètres!$H$2,
        MATCH($B6,Paramètres!$G$2:$G$6,0)-1,
        MOD(FO$2+2,28)),"")="M",
      IFERROR(OFFSET(Paramètres!$H$2,
        MATCH($B6,Paramètres!$G$2:$G$6,0)-1,
        MOD(FO$2+3,28)),"")="M",
      IFERROR(OFFSET(Paramètres!$H$2,
        MATCH($B6,Paramètres!$G$2:$G$6,0)-1,
        MOD(FO$2+4,28)),"")="M",      IFERROR(OFFSET(Paramètres!$H$2,
        MATCH($B6,Paramètres!$G$2:$G$6,0)-1,
        MOD(FO$2+5,28)),"")="M",      IFERROR(OFFSET(Paramètres!$H$2,
        MATCH($B6,Paramètres!$G$2:$G$6,0)-1,
        MOD(FO$2+6,28)),"")="M",      IFERROR(OFFSET(Paramètres!$H$2,
        MATCH($B6,Paramètres!$G$2:$G$6,0)-1,
        MOD(FO$2+7,28)),"")="M",      IFERROR(OFFSET(Paramètres!$H$2,
        MATCH($B6,Paramètres!$G$2:$G$6,0)-1,
        MOD(FO$2+1,28)),"")="M"
    )
  ),
  AND(
    OR(WEEKDAY(FO$2,2)=6, WEEKDAY(FO$2,2)=7),
    IFERROR(OFFSET(Paramètres!$H$2,
      MATCH($B6,Paramètres!$G$2:$G$6,0)-1,
      MOD(FO$2+5,28)),"")="M"
  )
),"M","0")</f>
        <v>0</v>
      </c>
      <c r="FP6" s="20" t="str">
        <f ca="1">IF(OR(
  AND(
    COUNTIF(fériés,FP$2)=1,
    OR(
      COUNTIF(fériés,FP$2-1)=1,
      IFERROR(OFFSET(Paramètres!$H$2,
        MATCH($B6,Paramètres!$G$2:$G$6,0)-1,
        MOD(FP$2+2,28)),"")="M",
      IFERROR(OFFSET(Paramètres!$H$2,
        MATCH($B6,Paramètres!$G$2:$G$6,0)-1,
        MOD(FP$2+3,28)),"")="M",
      IFERROR(OFFSET(Paramètres!$H$2,
        MATCH($B6,Paramètres!$G$2:$G$6,0)-1,
        MOD(FP$2+4,28)),"")="M",      IFERROR(OFFSET(Paramètres!$H$2,
        MATCH($B6,Paramètres!$G$2:$G$6,0)-1,
        MOD(FP$2+5,28)),"")="M",      IFERROR(OFFSET(Paramètres!$H$2,
        MATCH($B6,Paramètres!$G$2:$G$6,0)-1,
        MOD(FP$2+6,28)),"")="M",      IFERROR(OFFSET(Paramètres!$H$2,
        MATCH($B6,Paramètres!$G$2:$G$6,0)-1,
        MOD(FP$2+7,28)),"")="M",      IFERROR(OFFSET(Paramètres!$H$2,
        MATCH($B6,Paramètres!$G$2:$G$6,0)-1,
        MOD(FP$2+1,28)),"")="M"
    )
  ),
  AND(
    OR(WEEKDAY(FP$2,2)=6, WEEKDAY(FP$2,2)=7),
    IFERROR(OFFSET(Paramètres!$H$2,
      MATCH($B6,Paramètres!$G$2:$G$6,0)-1,
      MOD(FP$2+5,28)),"")="M"
  )
),"M","0")</f>
        <v>0</v>
      </c>
      <c r="FQ6" s="20" t="str">
        <f ca="1">IF(OR(
  AND(
    COUNTIF(fériés,FQ$2)=1,
    OR(
      COUNTIF(fériés,FQ$2-1)=1,
      IFERROR(OFFSET(Paramètres!$H$2,
        MATCH($B6,Paramètres!$G$2:$G$6,0)-1,
        MOD(FQ$2+2,28)),"")="M",
      IFERROR(OFFSET(Paramètres!$H$2,
        MATCH($B6,Paramètres!$G$2:$G$6,0)-1,
        MOD(FQ$2+3,28)),"")="M",
      IFERROR(OFFSET(Paramètres!$H$2,
        MATCH($B6,Paramètres!$G$2:$G$6,0)-1,
        MOD(FQ$2+4,28)),"")="M",      IFERROR(OFFSET(Paramètres!$H$2,
        MATCH($B6,Paramètres!$G$2:$G$6,0)-1,
        MOD(FQ$2+5,28)),"")="M",      IFERROR(OFFSET(Paramètres!$H$2,
        MATCH($B6,Paramètres!$G$2:$G$6,0)-1,
        MOD(FQ$2+6,28)),"")="M",      IFERROR(OFFSET(Paramètres!$H$2,
        MATCH($B6,Paramètres!$G$2:$G$6,0)-1,
        MOD(FQ$2+7,28)),"")="M",      IFERROR(OFFSET(Paramètres!$H$2,
        MATCH($B6,Paramètres!$G$2:$G$6,0)-1,
        MOD(FQ$2+1,28)),"")="M"
    )
  ),
  AND(
    OR(WEEKDAY(FQ$2,2)=6, WEEKDAY(FQ$2,2)=7),
    IFERROR(OFFSET(Paramètres!$H$2,
      MATCH($B6,Paramètres!$G$2:$G$6,0)-1,
      MOD(FQ$2+5,28)),"")="M"
  )
),"M","0")</f>
        <v>0</v>
      </c>
      <c r="FR6" s="20" t="str">
        <f ca="1">IF(OR(
  AND(
    COUNTIF(fériés,FR$2)=1,
    OR(
      COUNTIF(fériés,FR$2-1)=1,
      IFERROR(OFFSET(Paramètres!$H$2,
        MATCH($B6,Paramètres!$G$2:$G$6,0)-1,
        MOD(FR$2+2,28)),"")="M",
      IFERROR(OFFSET(Paramètres!$H$2,
        MATCH($B6,Paramètres!$G$2:$G$6,0)-1,
        MOD(FR$2+3,28)),"")="M",
      IFERROR(OFFSET(Paramètres!$H$2,
        MATCH($B6,Paramètres!$G$2:$G$6,0)-1,
        MOD(FR$2+4,28)),"")="M",      IFERROR(OFFSET(Paramètres!$H$2,
        MATCH($B6,Paramètres!$G$2:$G$6,0)-1,
        MOD(FR$2+5,28)),"")="M",      IFERROR(OFFSET(Paramètres!$H$2,
        MATCH($B6,Paramètres!$G$2:$G$6,0)-1,
        MOD(FR$2+6,28)),"")="M",      IFERROR(OFFSET(Paramètres!$H$2,
        MATCH($B6,Paramètres!$G$2:$G$6,0)-1,
        MOD(FR$2+7,28)),"")="M",      IFERROR(OFFSET(Paramètres!$H$2,
        MATCH($B6,Paramètres!$G$2:$G$6,0)-1,
        MOD(FR$2+1,28)),"")="M"
    )
  ),
  AND(
    OR(WEEKDAY(FR$2,2)=6, WEEKDAY(FR$2,2)=7),
    IFERROR(OFFSET(Paramètres!$H$2,
      MATCH($B6,Paramètres!$G$2:$G$6,0)-1,
      MOD(FR$2+5,28)),"")="M"
  )
),"M","0")</f>
        <v>0</v>
      </c>
      <c r="FS6" s="20" t="str">
        <f ca="1">IF(OR(
  AND(
    COUNTIF(fériés,FS$2)=1,
    OR(
      COUNTIF(fériés,FS$2-1)=1,
      IFERROR(OFFSET(Paramètres!$H$2,
        MATCH($B6,Paramètres!$G$2:$G$6,0)-1,
        MOD(FS$2+2,28)),"")="M",
      IFERROR(OFFSET(Paramètres!$H$2,
        MATCH($B6,Paramètres!$G$2:$G$6,0)-1,
        MOD(FS$2+3,28)),"")="M",
      IFERROR(OFFSET(Paramètres!$H$2,
        MATCH($B6,Paramètres!$G$2:$G$6,0)-1,
        MOD(FS$2+4,28)),"")="M",      IFERROR(OFFSET(Paramètres!$H$2,
        MATCH($B6,Paramètres!$G$2:$G$6,0)-1,
        MOD(FS$2+5,28)),"")="M",      IFERROR(OFFSET(Paramètres!$H$2,
        MATCH($B6,Paramètres!$G$2:$G$6,0)-1,
        MOD(FS$2+6,28)),"")="M",      IFERROR(OFFSET(Paramètres!$H$2,
        MATCH($B6,Paramètres!$G$2:$G$6,0)-1,
        MOD(FS$2+7,28)),"")="M",      IFERROR(OFFSET(Paramètres!$H$2,
        MATCH($B6,Paramètres!$G$2:$G$6,0)-1,
        MOD(FS$2+1,28)),"")="M"
    )
  ),
  AND(
    OR(WEEKDAY(FS$2,2)=6, WEEKDAY(FS$2,2)=7),
    IFERROR(OFFSET(Paramètres!$H$2,
      MATCH($B6,Paramètres!$G$2:$G$6,0)-1,
      MOD(FS$2+5,28)),"")="M"
  )
),"M","0")</f>
        <v>0</v>
      </c>
      <c r="FT6" s="20" t="str">
        <f ca="1">IF(OR(
  AND(
    COUNTIF(fériés,FT$2)=1,
    OR(
      COUNTIF(fériés,FT$2-1)=1,
      IFERROR(OFFSET(Paramètres!$H$2,
        MATCH($B6,Paramètres!$G$2:$G$6,0)-1,
        MOD(FT$2+2,28)),"")="M",
      IFERROR(OFFSET(Paramètres!$H$2,
        MATCH($B6,Paramètres!$G$2:$G$6,0)-1,
        MOD(FT$2+3,28)),"")="M",
      IFERROR(OFFSET(Paramètres!$H$2,
        MATCH($B6,Paramètres!$G$2:$G$6,0)-1,
        MOD(FT$2+4,28)),"")="M",      IFERROR(OFFSET(Paramètres!$H$2,
        MATCH($B6,Paramètres!$G$2:$G$6,0)-1,
        MOD(FT$2+5,28)),"")="M",      IFERROR(OFFSET(Paramètres!$H$2,
        MATCH($B6,Paramètres!$G$2:$G$6,0)-1,
        MOD(FT$2+6,28)),"")="M",      IFERROR(OFFSET(Paramètres!$H$2,
        MATCH($B6,Paramètres!$G$2:$G$6,0)-1,
        MOD(FT$2+7,28)),"")="M",      IFERROR(OFFSET(Paramètres!$H$2,
        MATCH($B6,Paramètres!$G$2:$G$6,0)-1,
        MOD(FT$2+1,28)),"")="M"
    )
  ),
  AND(
    OR(WEEKDAY(FT$2,2)=6, WEEKDAY(FT$2,2)=7),
    IFERROR(OFFSET(Paramètres!$H$2,
      MATCH($B6,Paramètres!$G$2:$G$6,0)-1,
      MOD(FT$2+5,28)),"")="M"
  )
),"M","0")</f>
        <v>0</v>
      </c>
      <c r="FU6" s="20" t="str">
        <f ca="1">IF(OR(
  AND(
    COUNTIF(fériés,FU$2)=1,
    OR(
      COUNTIF(fériés,FU$2-1)=1,
      IFERROR(OFFSET(Paramètres!$H$2,
        MATCH($B6,Paramètres!$G$2:$G$6,0)-1,
        MOD(FU$2+2,28)),"")="M",
      IFERROR(OFFSET(Paramètres!$H$2,
        MATCH($B6,Paramètres!$G$2:$G$6,0)-1,
        MOD(FU$2+3,28)),"")="M",
      IFERROR(OFFSET(Paramètres!$H$2,
        MATCH($B6,Paramètres!$G$2:$G$6,0)-1,
        MOD(FU$2+4,28)),"")="M",      IFERROR(OFFSET(Paramètres!$H$2,
        MATCH($B6,Paramètres!$G$2:$G$6,0)-1,
        MOD(FU$2+5,28)),"")="M",      IFERROR(OFFSET(Paramètres!$H$2,
        MATCH($B6,Paramètres!$G$2:$G$6,0)-1,
        MOD(FU$2+6,28)),"")="M",      IFERROR(OFFSET(Paramètres!$H$2,
        MATCH($B6,Paramètres!$G$2:$G$6,0)-1,
        MOD(FU$2+7,28)),"")="M",      IFERROR(OFFSET(Paramètres!$H$2,
        MATCH($B6,Paramètres!$G$2:$G$6,0)-1,
        MOD(FU$2+1,28)),"")="M"
    )
  ),
  AND(
    OR(WEEKDAY(FU$2,2)=6, WEEKDAY(FU$2,2)=7),
    IFERROR(OFFSET(Paramètres!$H$2,
      MATCH($B6,Paramètres!$G$2:$G$6,0)-1,
      MOD(FU$2+5,28)),"")="M"
  )
),"M","0")</f>
        <v>0</v>
      </c>
      <c r="FV6" s="20" t="str">
        <f ca="1">IF(OR(
  AND(
    COUNTIF(fériés,FV$2)=1,
    OR(
      COUNTIF(fériés,FV$2-1)=1,
      IFERROR(OFFSET(Paramètres!$H$2,
        MATCH($B6,Paramètres!$G$2:$G$6,0)-1,
        MOD(FV$2+2,28)),"")="M",
      IFERROR(OFFSET(Paramètres!$H$2,
        MATCH($B6,Paramètres!$G$2:$G$6,0)-1,
        MOD(FV$2+3,28)),"")="M",
      IFERROR(OFFSET(Paramètres!$H$2,
        MATCH($B6,Paramètres!$G$2:$G$6,0)-1,
        MOD(FV$2+4,28)),"")="M",      IFERROR(OFFSET(Paramètres!$H$2,
        MATCH($B6,Paramètres!$G$2:$G$6,0)-1,
        MOD(FV$2+5,28)),"")="M",      IFERROR(OFFSET(Paramètres!$H$2,
        MATCH($B6,Paramètres!$G$2:$G$6,0)-1,
        MOD(FV$2+6,28)),"")="M",      IFERROR(OFFSET(Paramètres!$H$2,
        MATCH($B6,Paramètres!$G$2:$G$6,0)-1,
        MOD(FV$2+7,28)),"")="M",      IFERROR(OFFSET(Paramètres!$H$2,
        MATCH($B6,Paramètres!$G$2:$G$6,0)-1,
        MOD(FV$2+1,28)),"")="M"
    )
  ),
  AND(
    OR(WEEKDAY(FV$2,2)=6, WEEKDAY(FV$2,2)=7),
    IFERROR(OFFSET(Paramètres!$H$2,
      MATCH($B6,Paramètres!$G$2:$G$6,0)-1,
      MOD(FV$2+5,28)),"")="M"
  )
),"M","0")</f>
        <v>0</v>
      </c>
      <c r="FW6" s="20" t="str">
        <f ca="1">IF(OR(
  AND(
    COUNTIF(fériés,FW$2)=1,
    OR(
      COUNTIF(fériés,FW$2-1)=1,
      IFERROR(OFFSET(Paramètres!$H$2,
        MATCH($B6,Paramètres!$G$2:$G$6,0)-1,
        MOD(FW$2+2,28)),"")="M",
      IFERROR(OFFSET(Paramètres!$H$2,
        MATCH($B6,Paramètres!$G$2:$G$6,0)-1,
        MOD(FW$2+3,28)),"")="M",
      IFERROR(OFFSET(Paramètres!$H$2,
        MATCH($B6,Paramètres!$G$2:$G$6,0)-1,
        MOD(FW$2+4,28)),"")="M",      IFERROR(OFFSET(Paramètres!$H$2,
        MATCH($B6,Paramètres!$G$2:$G$6,0)-1,
        MOD(FW$2+5,28)),"")="M",      IFERROR(OFFSET(Paramètres!$H$2,
        MATCH($B6,Paramètres!$G$2:$G$6,0)-1,
        MOD(FW$2+6,28)),"")="M",      IFERROR(OFFSET(Paramètres!$H$2,
        MATCH($B6,Paramètres!$G$2:$G$6,0)-1,
        MOD(FW$2+7,28)),"")="M",      IFERROR(OFFSET(Paramètres!$H$2,
        MATCH($B6,Paramètres!$G$2:$G$6,0)-1,
        MOD(FW$2+1,28)),"")="M"
    )
  ),
  AND(
    OR(WEEKDAY(FW$2,2)=6, WEEKDAY(FW$2,2)=7),
    IFERROR(OFFSET(Paramètres!$H$2,
      MATCH($B6,Paramètres!$G$2:$G$6,0)-1,
      MOD(FW$2+5,28)),"")="M"
  )
),"M","0")</f>
        <v>0</v>
      </c>
      <c r="FX6" s="20" t="str">
        <f ca="1">IF(OR(
  AND(
    COUNTIF(fériés,FX$2)=1,
    OR(
      COUNTIF(fériés,FX$2-1)=1,
      IFERROR(OFFSET(Paramètres!$H$2,
        MATCH($B6,Paramètres!$G$2:$G$6,0)-1,
        MOD(FX$2+2,28)),"")="M",
      IFERROR(OFFSET(Paramètres!$H$2,
        MATCH($B6,Paramètres!$G$2:$G$6,0)-1,
        MOD(FX$2+3,28)),"")="M",
      IFERROR(OFFSET(Paramètres!$H$2,
        MATCH($B6,Paramètres!$G$2:$G$6,0)-1,
        MOD(FX$2+4,28)),"")="M",      IFERROR(OFFSET(Paramètres!$H$2,
        MATCH($B6,Paramètres!$G$2:$G$6,0)-1,
        MOD(FX$2+5,28)),"")="M",      IFERROR(OFFSET(Paramètres!$H$2,
        MATCH($B6,Paramètres!$G$2:$G$6,0)-1,
        MOD(FX$2+6,28)),"")="M",      IFERROR(OFFSET(Paramètres!$H$2,
        MATCH($B6,Paramètres!$G$2:$G$6,0)-1,
        MOD(FX$2+7,28)),"")="M",      IFERROR(OFFSET(Paramètres!$H$2,
        MATCH($B6,Paramètres!$G$2:$G$6,0)-1,
        MOD(FX$2+1,28)),"")="M"
    )
  ),
  AND(
    OR(WEEKDAY(FX$2,2)=6, WEEKDAY(FX$2,2)=7),
    IFERROR(OFFSET(Paramètres!$H$2,
      MATCH($B6,Paramètres!$G$2:$G$6,0)-1,
      MOD(FX$2+5,28)),"")="M"
  )
),"M","0")</f>
        <v>0</v>
      </c>
      <c r="FY6" s="20" t="str">
        <f ca="1">IF(OR(
  AND(
    COUNTIF(fériés,FY$2)=1,
    OR(
      COUNTIF(fériés,FY$2-1)=1,
      IFERROR(OFFSET(Paramètres!$H$2,
        MATCH($B6,Paramètres!$G$2:$G$6,0)-1,
        MOD(FY$2+2,28)),"")="M",
      IFERROR(OFFSET(Paramètres!$H$2,
        MATCH($B6,Paramètres!$G$2:$G$6,0)-1,
        MOD(FY$2+3,28)),"")="M",
      IFERROR(OFFSET(Paramètres!$H$2,
        MATCH($B6,Paramètres!$G$2:$G$6,0)-1,
        MOD(FY$2+4,28)),"")="M",      IFERROR(OFFSET(Paramètres!$H$2,
        MATCH($B6,Paramètres!$G$2:$G$6,0)-1,
        MOD(FY$2+5,28)),"")="M",      IFERROR(OFFSET(Paramètres!$H$2,
        MATCH($B6,Paramètres!$G$2:$G$6,0)-1,
        MOD(FY$2+6,28)),"")="M",      IFERROR(OFFSET(Paramètres!$H$2,
        MATCH($B6,Paramètres!$G$2:$G$6,0)-1,
        MOD(FY$2+7,28)),"")="M",      IFERROR(OFFSET(Paramètres!$H$2,
        MATCH($B6,Paramètres!$G$2:$G$6,0)-1,
        MOD(FY$2+1,28)),"")="M"
    )
  ),
  AND(
    OR(WEEKDAY(FY$2,2)=6, WEEKDAY(FY$2,2)=7),
    IFERROR(OFFSET(Paramètres!$H$2,
      MATCH($B6,Paramètres!$G$2:$G$6,0)-1,
      MOD(FY$2+5,28)),"")="M"
  )
),"M","0")</f>
        <v>M</v>
      </c>
      <c r="FZ6" s="20" t="str">
        <f ca="1">IF(OR(
  AND(
    COUNTIF(fériés,FZ$2)=1,
    OR(
      COUNTIF(fériés,FZ$2-1)=1,
      IFERROR(OFFSET(Paramètres!$H$2,
        MATCH($B6,Paramètres!$G$2:$G$6,0)-1,
        MOD(FZ$2+2,28)),"")="M",
      IFERROR(OFFSET(Paramètres!$H$2,
        MATCH($B6,Paramètres!$G$2:$G$6,0)-1,
        MOD(FZ$2+3,28)),"")="M",
      IFERROR(OFFSET(Paramètres!$H$2,
        MATCH($B6,Paramètres!$G$2:$G$6,0)-1,
        MOD(FZ$2+4,28)),"")="M",      IFERROR(OFFSET(Paramètres!$H$2,
        MATCH($B6,Paramètres!$G$2:$G$6,0)-1,
        MOD(FZ$2+5,28)),"")="M",      IFERROR(OFFSET(Paramètres!$H$2,
        MATCH($B6,Paramètres!$G$2:$G$6,0)-1,
        MOD(FZ$2+6,28)),"")="M",      IFERROR(OFFSET(Paramètres!$H$2,
        MATCH($B6,Paramètres!$G$2:$G$6,0)-1,
        MOD(FZ$2+7,28)),"")="M",      IFERROR(OFFSET(Paramètres!$H$2,
        MATCH($B6,Paramètres!$G$2:$G$6,0)-1,
        MOD(FZ$2+1,28)),"")="M"
    )
  ),
  AND(
    OR(WEEKDAY(FZ$2,2)=6, WEEKDAY(FZ$2,2)=7),
    IFERROR(OFFSET(Paramètres!$H$2,
      MATCH($B6,Paramètres!$G$2:$G$6,0)-1,
      MOD(FZ$2+5,28)),"")="M"
  )
),"M","0")</f>
        <v>M</v>
      </c>
      <c r="GA6" s="20" t="str">
        <f ca="1">IF(OR(
  AND(
    COUNTIF(fériés,GA$2)=1,
    OR(
      COUNTIF(fériés,GA$2-1)=1,
      IFERROR(OFFSET(Paramètres!$H$2,
        MATCH($B6,Paramètres!$G$2:$G$6,0)-1,
        MOD(GA$2+2,28)),"")="M",
      IFERROR(OFFSET(Paramètres!$H$2,
        MATCH($B6,Paramètres!$G$2:$G$6,0)-1,
        MOD(GA$2+3,28)),"")="M",
      IFERROR(OFFSET(Paramètres!$H$2,
        MATCH($B6,Paramètres!$G$2:$G$6,0)-1,
        MOD(GA$2+4,28)),"")="M",      IFERROR(OFFSET(Paramètres!$H$2,
        MATCH($B6,Paramètres!$G$2:$G$6,0)-1,
        MOD(GA$2+5,28)),"")="M",      IFERROR(OFFSET(Paramètres!$H$2,
        MATCH($B6,Paramètres!$G$2:$G$6,0)-1,
        MOD(GA$2+6,28)),"")="M",      IFERROR(OFFSET(Paramètres!$H$2,
        MATCH($B6,Paramètres!$G$2:$G$6,0)-1,
        MOD(GA$2+7,28)),"")="M",      IFERROR(OFFSET(Paramètres!$H$2,
        MATCH($B6,Paramètres!$G$2:$G$6,0)-1,
        MOD(GA$2+1,28)),"")="M"
    )
  ),
  AND(
    OR(WEEKDAY(GA$2,2)=6, WEEKDAY(GA$2,2)=7),
    IFERROR(OFFSET(Paramètres!$H$2,
      MATCH($B6,Paramètres!$G$2:$G$6,0)-1,
      MOD(GA$2+5,28)),"")="M"
  )
),"M","0")</f>
        <v>0</v>
      </c>
      <c r="GB6" s="20" t="str">
        <f ca="1">IF(OR(
  AND(
    COUNTIF(fériés,GB$2)=1,
    OR(
      COUNTIF(fériés,GB$2-1)=1,
      IFERROR(OFFSET(Paramètres!$H$2,
        MATCH($B6,Paramètres!$G$2:$G$6,0)-1,
        MOD(GB$2+2,28)),"")="M",
      IFERROR(OFFSET(Paramètres!$H$2,
        MATCH($B6,Paramètres!$G$2:$G$6,0)-1,
        MOD(GB$2+3,28)),"")="M",
      IFERROR(OFFSET(Paramètres!$H$2,
        MATCH($B6,Paramètres!$G$2:$G$6,0)-1,
        MOD(GB$2+4,28)),"")="M",      IFERROR(OFFSET(Paramètres!$H$2,
        MATCH($B6,Paramètres!$G$2:$G$6,0)-1,
        MOD(GB$2+5,28)),"")="M",      IFERROR(OFFSET(Paramètres!$H$2,
        MATCH($B6,Paramètres!$G$2:$G$6,0)-1,
        MOD(GB$2+6,28)),"")="M",      IFERROR(OFFSET(Paramètres!$H$2,
        MATCH($B6,Paramètres!$G$2:$G$6,0)-1,
        MOD(GB$2+7,28)),"")="M",      IFERROR(OFFSET(Paramètres!$H$2,
        MATCH($B6,Paramètres!$G$2:$G$6,0)-1,
        MOD(GB$2+1,28)),"")="M"
    )
  ),
  AND(
    OR(WEEKDAY(GB$2,2)=6, WEEKDAY(GB$2,2)=7),
    IFERROR(OFFSET(Paramètres!$H$2,
      MATCH($B6,Paramètres!$G$2:$G$6,0)-1,
      MOD(GB$2+5,28)),"")="M"
  )
),"M","0")</f>
        <v>0</v>
      </c>
      <c r="GC6" s="20" t="str">
        <f ca="1">IF(OR(
  AND(
    COUNTIF(fériés,GC$2)=1,
    OR(
      COUNTIF(fériés,GC$2-1)=1,
      IFERROR(OFFSET(Paramètres!$H$2,
        MATCH($B6,Paramètres!$G$2:$G$6,0)-1,
        MOD(GC$2+2,28)),"")="M",
      IFERROR(OFFSET(Paramètres!$H$2,
        MATCH($B6,Paramètres!$G$2:$G$6,0)-1,
        MOD(GC$2+3,28)),"")="M",
      IFERROR(OFFSET(Paramètres!$H$2,
        MATCH($B6,Paramètres!$G$2:$G$6,0)-1,
        MOD(GC$2+4,28)),"")="M",      IFERROR(OFFSET(Paramètres!$H$2,
        MATCH($B6,Paramètres!$G$2:$G$6,0)-1,
        MOD(GC$2+5,28)),"")="M",      IFERROR(OFFSET(Paramètres!$H$2,
        MATCH($B6,Paramètres!$G$2:$G$6,0)-1,
        MOD(GC$2+6,28)),"")="M",      IFERROR(OFFSET(Paramètres!$H$2,
        MATCH($B6,Paramètres!$G$2:$G$6,0)-1,
        MOD(GC$2+7,28)),"")="M",      IFERROR(OFFSET(Paramètres!$H$2,
        MATCH($B6,Paramètres!$G$2:$G$6,0)-1,
        MOD(GC$2+1,28)),"")="M"
    )
  ),
  AND(
    OR(WEEKDAY(GC$2,2)=6, WEEKDAY(GC$2,2)=7),
    IFERROR(OFFSET(Paramètres!$H$2,
      MATCH($B6,Paramètres!$G$2:$G$6,0)-1,
      MOD(GC$2+5,28)),"")="M"
  )
),"M","0")</f>
        <v>0</v>
      </c>
      <c r="GD6" s="20" t="str">
        <f ca="1">IF(OR(
  AND(
    COUNTIF(fériés,GD$2)=1,
    OR(
      COUNTIF(fériés,GD$2-1)=1,
      IFERROR(OFFSET(Paramètres!$H$2,
        MATCH($B6,Paramètres!$G$2:$G$6,0)-1,
        MOD(GD$2+2,28)),"")="M",
      IFERROR(OFFSET(Paramètres!$H$2,
        MATCH($B6,Paramètres!$G$2:$G$6,0)-1,
        MOD(GD$2+3,28)),"")="M",
      IFERROR(OFFSET(Paramètres!$H$2,
        MATCH($B6,Paramètres!$G$2:$G$6,0)-1,
        MOD(GD$2+4,28)),"")="M",      IFERROR(OFFSET(Paramètres!$H$2,
        MATCH($B6,Paramètres!$G$2:$G$6,0)-1,
        MOD(GD$2+5,28)),"")="M",      IFERROR(OFFSET(Paramètres!$H$2,
        MATCH($B6,Paramètres!$G$2:$G$6,0)-1,
        MOD(GD$2+6,28)),"")="M",      IFERROR(OFFSET(Paramètres!$H$2,
        MATCH($B6,Paramètres!$G$2:$G$6,0)-1,
        MOD(GD$2+7,28)),"")="M",      IFERROR(OFFSET(Paramètres!$H$2,
        MATCH($B6,Paramètres!$G$2:$G$6,0)-1,
        MOD(GD$2+1,28)),"")="M"
    )
  ),
  AND(
    OR(WEEKDAY(GD$2,2)=6, WEEKDAY(GD$2,2)=7),
    IFERROR(OFFSET(Paramètres!$H$2,
      MATCH($B6,Paramètres!$G$2:$G$6,0)-1,
      MOD(GD$2+5,28)),"")="M"
  )
),"M","0")</f>
        <v>0</v>
      </c>
      <c r="GE6" s="20" t="str">
        <f ca="1">IF(OR(
  AND(
    COUNTIF(fériés,GE$2)=1,
    OR(
      COUNTIF(fériés,GE$2-1)=1,
      IFERROR(OFFSET(Paramètres!$H$2,
        MATCH($B6,Paramètres!$G$2:$G$6,0)-1,
        MOD(GE$2+2,28)),"")="M",
      IFERROR(OFFSET(Paramètres!$H$2,
        MATCH($B6,Paramètres!$G$2:$G$6,0)-1,
        MOD(GE$2+3,28)),"")="M",
      IFERROR(OFFSET(Paramètres!$H$2,
        MATCH($B6,Paramètres!$G$2:$G$6,0)-1,
        MOD(GE$2+4,28)),"")="M",      IFERROR(OFFSET(Paramètres!$H$2,
        MATCH($B6,Paramètres!$G$2:$G$6,0)-1,
        MOD(GE$2+5,28)),"")="M",      IFERROR(OFFSET(Paramètres!$H$2,
        MATCH($B6,Paramètres!$G$2:$G$6,0)-1,
        MOD(GE$2+6,28)),"")="M",      IFERROR(OFFSET(Paramètres!$H$2,
        MATCH($B6,Paramètres!$G$2:$G$6,0)-1,
        MOD(GE$2+7,28)),"")="M",      IFERROR(OFFSET(Paramètres!$H$2,
        MATCH($B6,Paramètres!$G$2:$G$6,0)-1,
        MOD(GE$2+1,28)),"")="M"
    )
  ),
  AND(
    OR(WEEKDAY(GE$2,2)=6, WEEKDAY(GE$2,2)=7),
    IFERROR(OFFSET(Paramètres!$H$2,
      MATCH($B6,Paramètres!$G$2:$G$6,0)-1,
      MOD(GE$2+5,28)),"")="M"
  )
),"M","0")</f>
        <v>0</v>
      </c>
      <c r="GF6" s="20" t="str">
        <f ca="1">IF(OR(
  AND(
    COUNTIF(fériés,GF$2)=1,
    OR(
      COUNTIF(fériés,GF$2-1)=1,
      IFERROR(OFFSET(Paramètres!$H$2,
        MATCH($B6,Paramètres!$G$2:$G$6,0)-1,
        MOD(GF$2+2,28)),"")="M",
      IFERROR(OFFSET(Paramètres!$H$2,
        MATCH($B6,Paramètres!$G$2:$G$6,0)-1,
        MOD(GF$2+3,28)),"")="M",
      IFERROR(OFFSET(Paramètres!$H$2,
        MATCH($B6,Paramètres!$G$2:$G$6,0)-1,
        MOD(GF$2+4,28)),"")="M",      IFERROR(OFFSET(Paramètres!$H$2,
        MATCH($B6,Paramètres!$G$2:$G$6,0)-1,
        MOD(GF$2+5,28)),"")="M",      IFERROR(OFFSET(Paramètres!$H$2,
        MATCH($B6,Paramètres!$G$2:$G$6,0)-1,
        MOD(GF$2+6,28)),"")="M",      IFERROR(OFFSET(Paramètres!$H$2,
        MATCH($B6,Paramètres!$G$2:$G$6,0)-1,
        MOD(GF$2+7,28)),"")="M",      IFERROR(OFFSET(Paramètres!$H$2,
        MATCH($B6,Paramètres!$G$2:$G$6,0)-1,
        MOD(GF$2+1,28)),"")="M"
    )
  ),
  AND(
    OR(WEEKDAY(GF$2,2)=6, WEEKDAY(GF$2,2)=7),
    IFERROR(OFFSET(Paramètres!$H$2,
      MATCH($B6,Paramètres!$G$2:$G$6,0)-1,
      MOD(GF$2+5,28)),"")="M"
  )
),"M","0")</f>
        <v>0</v>
      </c>
      <c r="GG6" s="20" t="str">
        <f ca="1">IF(OR(
  AND(
    COUNTIF(fériés,GG$2)=1,
    OR(
      COUNTIF(fériés,GG$2-1)=1,
      IFERROR(OFFSET(Paramètres!$H$2,
        MATCH($B6,Paramètres!$G$2:$G$6,0)-1,
        MOD(GG$2+2,28)),"")="M",
      IFERROR(OFFSET(Paramètres!$H$2,
        MATCH($B6,Paramètres!$G$2:$G$6,0)-1,
        MOD(GG$2+3,28)),"")="M",
      IFERROR(OFFSET(Paramètres!$H$2,
        MATCH($B6,Paramètres!$G$2:$G$6,0)-1,
        MOD(GG$2+4,28)),"")="M",      IFERROR(OFFSET(Paramètres!$H$2,
        MATCH($B6,Paramètres!$G$2:$G$6,0)-1,
        MOD(GG$2+5,28)),"")="M",      IFERROR(OFFSET(Paramètres!$H$2,
        MATCH($B6,Paramètres!$G$2:$G$6,0)-1,
        MOD(GG$2+6,28)),"")="M",      IFERROR(OFFSET(Paramètres!$H$2,
        MATCH($B6,Paramètres!$G$2:$G$6,0)-1,
        MOD(GG$2+7,28)),"")="M",      IFERROR(OFFSET(Paramètres!$H$2,
        MATCH($B6,Paramètres!$G$2:$G$6,0)-1,
        MOD(GG$2+1,28)),"")="M"
    )
  ),
  AND(
    OR(WEEKDAY(GG$2,2)=6, WEEKDAY(GG$2,2)=7),
    IFERROR(OFFSET(Paramètres!$H$2,
      MATCH($B6,Paramètres!$G$2:$G$6,0)-1,
      MOD(GG$2+5,28)),"")="M"
  )
),"M","0")</f>
        <v>0</v>
      </c>
      <c r="GH6" s="20" t="str">
        <f ca="1">IF(OR(
  AND(
    COUNTIF(fériés,GH$2)=1,
    OR(
      COUNTIF(fériés,GH$2-1)=1,
      IFERROR(OFFSET(Paramètres!$H$2,
        MATCH($B6,Paramètres!$G$2:$G$6,0)-1,
        MOD(GH$2+2,28)),"")="M",
      IFERROR(OFFSET(Paramètres!$H$2,
        MATCH($B6,Paramètres!$G$2:$G$6,0)-1,
        MOD(GH$2+3,28)),"")="M",
      IFERROR(OFFSET(Paramètres!$H$2,
        MATCH($B6,Paramètres!$G$2:$G$6,0)-1,
        MOD(GH$2+4,28)),"")="M",      IFERROR(OFFSET(Paramètres!$H$2,
        MATCH($B6,Paramètres!$G$2:$G$6,0)-1,
        MOD(GH$2+5,28)),"")="M",      IFERROR(OFFSET(Paramètres!$H$2,
        MATCH($B6,Paramètres!$G$2:$G$6,0)-1,
        MOD(GH$2+6,28)),"")="M",      IFERROR(OFFSET(Paramètres!$H$2,
        MATCH($B6,Paramètres!$G$2:$G$6,0)-1,
        MOD(GH$2+7,28)),"")="M",      IFERROR(OFFSET(Paramètres!$H$2,
        MATCH($B6,Paramètres!$G$2:$G$6,0)-1,
        MOD(GH$2+1,28)),"")="M"
    )
  ),
  AND(
    OR(WEEKDAY(GH$2,2)=6, WEEKDAY(GH$2,2)=7),
    IFERROR(OFFSET(Paramètres!$H$2,
      MATCH($B6,Paramètres!$G$2:$G$6,0)-1,
      MOD(GH$2+5,28)),"")="M"
  )
),"M","0")</f>
        <v>0</v>
      </c>
      <c r="GI6" s="20" t="str">
        <f ca="1">IF(OR(
  AND(
    COUNTIF(fériés,GI$2)=1,
    OR(
      COUNTIF(fériés,GI$2-1)=1,
      IFERROR(OFFSET(Paramètres!$H$2,
        MATCH($B6,Paramètres!$G$2:$G$6,0)-1,
        MOD(GI$2+2,28)),"")="M",
      IFERROR(OFFSET(Paramètres!$H$2,
        MATCH($B6,Paramètres!$G$2:$G$6,0)-1,
        MOD(GI$2+3,28)),"")="M",
      IFERROR(OFFSET(Paramètres!$H$2,
        MATCH($B6,Paramètres!$G$2:$G$6,0)-1,
        MOD(GI$2+4,28)),"")="M",      IFERROR(OFFSET(Paramètres!$H$2,
        MATCH($B6,Paramètres!$G$2:$G$6,0)-1,
        MOD(GI$2+5,28)),"")="M",      IFERROR(OFFSET(Paramètres!$H$2,
        MATCH($B6,Paramètres!$G$2:$G$6,0)-1,
        MOD(GI$2+6,28)),"")="M",      IFERROR(OFFSET(Paramètres!$H$2,
        MATCH($B6,Paramètres!$G$2:$G$6,0)-1,
        MOD(GI$2+7,28)),"")="M",      IFERROR(OFFSET(Paramètres!$H$2,
        MATCH($B6,Paramètres!$G$2:$G$6,0)-1,
        MOD(GI$2+1,28)),"")="M"
    )
  ),
  AND(
    OR(WEEKDAY(GI$2,2)=6, WEEKDAY(GI$2,2)=7),
    IFERROR(OFFSET(Paramètres!$H$2,
      MATCH($B6,Paramètres!$G$2:$G$6,0)-1,
      MOD(GI$2+5,28)),"")="M"
  )
),"M","0")</f>
        <v>0</v>
      </c>
      <c r="GJ6" s="20" t="str">
        <f ca="1">IF(OR(
  AND(
    COUNTIF(fériés,GJ$2)=1,
    OR(
      COUNTIF(fériés,GJ$2-1)=1,
      IFERROR(OFFSET(Paramètres!$H$2,
        MATCH($B6,Paramètres!$G$2:$G$6,0)-1,
        MOD(GJ$2+2,28)),"")="M",
      IFERROR(OFFSET(Paramètres!$H$2,
        MATCH($B6,Paramètres!$G$2:$G$6,0)-1,
        MOD(GJ$2+3,28)),"")="M",
      IFERROR(OFFSET(Paramètres!$H$2,
        MATCH($B6,Paramètres!$G$2:$G$6,0)-1,
        MOD(GJ$2+4,28)),"")="M",      IFERROR(OFFSET(Paramètres!$H$2,
        MATCH($B6,Paramètres!$G$2:$G$6,0)-1,
        MOD(GJ$2+5,28)),"")="M",      IFERROR(OFFSET(Paramètres!$H$2,
        MATCH($B6,Paramètres!$G$2:$G$6,0)-1,
        MOD(GJ$2+6,28)),"")="M",      IFERROR(OFFSET(Paramètres!$H$2,
        MATCH($B6,Paramètres!$G$2:$G$6,0)-1,
        MOD(GJ$2+7,28)),"")="M",      IFERROR(OFFSET(Paramètres!$H$2,
        MATCH($B6,Paramètres!$G$2:$G$6,0)-1,
        MOD(GJ$2+1,28)),"")="M"
    )
  ),
  AND(
    OR(WEEKDAY(GJ$2,2)=6, WEEKDAY(GJ$2,2)=7),
    IFERROR(OFFSET(Paramètres!$H$2,
      MATCH($B6,Paramètres!$G$2:$G$6,0)-1,
      MOD(GJ$2+5,28)),"")="M"
  )
),"M","0")</f>
        <v>0</v>
      </c>
      <c r="GK6" s="20" t="str">
        <f ca="1">IF(OR(
  AND(
    COUNTIF(fériés,GK$2)=1,
    OR(
      COUNTIF(fériés,GK$2-1)=1,
      IFERROR(OFFSET(Paramètres!$H$2,
        MATCH($B6,Paramètres!$G$2:$G$6,0)-1,
        MOD(GK$2+2,28)),"")="M",
      IFERROR(OFFSET(Paramètres!$H$2,
        MATCH($B6,Paramètres!$G$2:$G$6,0)-1,
        MOD(GK$2+3,28)),"")="M",
      IFERROR(OFFSET(Paramètres!$H$2,
        MATCH($B6,Paramètres!$G$2:$G$6,0)-1,
        MOD(GK$2+4,28)),"")="M",      IFERROR(OFFSET(Paramètres!$H$2,
        MATCH($B6,Paramètres!$G$2:$G$6,0)-1,
        MOD(GK$2+5,28)),"")="M",      IFERROR(OFFSET(Paramètres!$H$2,
        MATCH($B6,Paramètres!$G$2:$G$6,0)-1,
        MOD(GK$2+6,28)),"")="M",      IFERROR(OFFSET(Paramètres!$H$2,
        MATCH($B6,Paramètres!$G$2:$G$6,0)-1,
        MOD(GK$2+7,28)),"")="M",      IFERROR(OFFSET(Paramètres!$H$2,
        MATCH($B6,Paramètres!$G$2:$G$6,0)-1,
        MOD(GK$2+1,28)),"")="M"
    )
  ),
  AND(
    OR(WEEKDAY(GK$2,2)=6, WEEKDAY(GK$2,2)=7),
    IFERROR(OFFSET(Paramètres!$H$2,
      MATCH($B6,Paramètres!$G$2:$G$6,0)-1,
      MOD(GK$2+5,28)),"")="M"
  )
),"M","0")</f>
        <v>0</v>
      </c>
      <c r="GL6" s="20" t="str">
        <f ca="1">IF(OR(
  AND(
    COUNTIF(fériés,GL$2)=1,
    OR(
      COUNTIF(fériés,GL$2-1)=1,
      IFERROR(OFFSET(Paramètres!$H$2,
        MATCH($B6,Paramètres!$G$2:$G$6,0)-1,
        MOD(GL$2+2,28)),"")="M",
      IFERROR(OFFSET(Paramètres!$H$2,
        MATCH($B6,Paramètres!$G$2:$G$6,0)-1,
        MOD(GL$2+3,28)),"")="M",
      IFERROR(OFFSET(Paramètres!$H$2,
        MATCH($B6,Paramètres!$G$2:$G$6,0)-1,
        MOD(GL$2+4,28)),"")="M",      IFERROR(OFFSET(Paramètres!$H$2,
        MATCH($B6,Paramètres!$G$2:$G$6,0)-1,
        MOD(GL$2+5,28)),"")="M",      IFERROR(OFFSET(Paramètres!$H$2,
        MATCH($B6,Paramètres!$G$2:$G$6,0)-1,
        MOD(GL$2+6,28)),"")="M",      IFERROR(OFFSET(Paramètres!$H$2,
        MATCH($B6,Paramètres!$G$2:$G$6,0)-1,
        MOD(GL$2+7,28)),"")="M",      IFERROR(OFFSET(Paramètres!$H$2,
        MATCH($B6,Paramètres!$G$2:$G$6,0)-1,
        MOD(GL$2+1,28)),"")="M"
    )
  ),
  AND(
    OR(WEEKDAY(GL$2,2)=6, WEEKDAY(GL$2,2)=7),
    IFERROR(OFFSET(Paramètres!$H$2,
      MATCH($B6,Paramètres!$G$2:$G$6,0)-1,
      MOD(GL$2+5,28)),"")="M"
  )
),"M","0")</f>
        <v>0</v>
      </c>
      <c r="GM6" s="20" t="str">
        <f ca="1">IF(OR(
  AND(
    COUNTIF(fériés,GM$2)=1,
    OR(
      COUNTIF(fériés,GM$2-1)=1,
      IFERROR(OFFSET(Paramètres!$H$2,
        MATCH($B6,Paramètres!$G$2:$G$6,0)-1,
        MOD(GM$2+2,28)),"")="M",
      IFERROR(OFFSET(Paramètres!$H$2,
        MATCH($B6,Paramètres!$G$2:$G$6,0)-1,
        MOD(GM$2+3,28)),"")="M",
      IFERROR(OFFSET(Paramètres!$H$2,
        MATCH($B6,Paramètres!$G$2:$G$6,0)-1,
        MOD(GM$2+4,28)),"")="M",      IFERROR(OFFSET(Paramètres!$H$2,
        MATCH($B6,Paramètres!$G$2:$G$6,0)-1,
        MOD(GM$2+5,28)),"")="M",      IFERROR(OFFSET(Paramètres!$H$2,
        MATCH($B6,Paramètres!$G$2:$G$6,0)-1,
        MOD(GM$2+6,28)),"")="M",      IFERROR(OFFSET(Paramètres!$H$2,
        MATCH($B6,Paramètres!$G$2:$G$6,0)-1,
        MOD(GM$2+7,28)),"")="M",      IFERROR(OFFSET(Paramètres!$H$2,
        MATCH($B6,Paramètres!$G$2:$G$6,0)-1,
        MOD(GM$2+1,28)),"")="M"
    )
  ),
  AND(
    OR(WEEKDAY(GM$2,2)=6, WEEKDAY(GM$2,2)=7),
    IFERROR(OFFSET(Paramètres!$H$2,
      MATCH($B6,Paramètres!$G$2:$G$6,0)-1,
      MOD(GM$2+5,28)),"")="M"
  )
),"M","0")</f>
        <v>M</v>
      </c>
      <c r="GN6" s="20" t="str">
        <f ca="1">IF(OR(
  AND(
    COUNTIF(fériés,GN$2)=1,
    OR(
      COUNTIF(fériés,GN$2-1)=1,
      IFERROR(OFFSET(Paramètres!$H$2,
        MATCH($B6,Paramètres!$G$2:$G$6,0)-1,
        MOD(GN$2+2,28)),"")="M",
      IFERROR(OFFSET(Paramètres!$H$2,
        MATCH($B6,Paramètres!$G$2:$G$6,0)-1,
        MOD(GN$2+3,28)),"")="M",
      IFERROR(OFFSET(Paramètres!$H$2,
        MATCH($B6,Paramètres!$G$2:$G$6,0)-1,
        MOD(GN$2+4,28)),"")="M",      IFERROR(OFFSET(Paramètres!$H$2,
        MATCH($B6,Paramètres!$G$2:$G$6,0)-1,
        MOD(GN$2+5,28)),"")="M",      IFERROR(OFFSET(Paramètres!$H$2,
        MATCH($B6,Paramètres!$G$2:$G$6,0)-1,
        MOD(GN$2+6,28)),"")="M",      IFERROR(OFFSET(Paramètres!$H$2,
        MATCH($B6,Paramètres!$G$2:$G$6,0)-1,
        MOD(GN$2+7,28)),"")="M",      IFERROR(OFFSET(Paramètres!$H$2,
        MATCH($B6,Paramètres!$G$2:$G$6,0)-1,
        MOD(GN$2+1,28)),"")="M"
    )
  ),
  AND(
    OR(WEEKDAY(GN$2,2)=6, WEEKDAY(GN$2,2)=7),
    IFERROR(OFFSET(Paramètres!$H$2,
      MATCH($B6,Paramètres!$G$2:$G$6,0)-1,
      MOD(GN$2+5,28)),"")="M"
  )
),"M","0")</f>
        <v>M</v>
      </c>
      <c r="GO6" s="20" t="str">
        <f ca="1">IF(OR(
  AND(
    COUNTIF(fériés,GO$2)=1,
    OR(
      COUNTIF(fériés,GO$2-1)=1,
      IFERROR(OFFSET(Paramètres!$H$2,
        MATCH($B6,Paramètres!$G$2:$G$6,0)-1,
        MOD(GO$2+2,28)),"")="M",
      IFERROR(OFFSET(Paramètres!$H$2,
        MATCH($B6,Paramètres!$G$2:$G$6,0)-1,
        MOD(GO$2+3,28)),"")="M",
      IFERROR(OFFSET(Paramètres!$H$2,
        MATCH($B6,Paramètres!$G$2:$G$6,0)-1,
        MOD(GO$2+4,28)),"")="M",      IFERROR(OFFSET(Paramètres!$H$2,
        MATCH($B6,Paramètres!$G$2:$G$6,0)-1,
        MOD(GO$2+5,28)),"")="M",      IFERROR(OFFSET(Paramètres!$H$2,
        MATCH($B6,Paramètres!$G$2:$G$6,0)-1,
        MOD(GO$2+6,28)),"")="M",      IFERROR(OFFSET(Paramètres!$H$2,
        MATCH($B6,Paramètres!$G$2:$G$6,0)-1,
        MOD(GO$2+7,28)),"")="M",      IFERROR(OFFSET(Paramètres!$H$2,
        MATCH($B6,Paramètres!$G$2:$G$6,0)-1,
        MOD(GO$2+1,28)),"")="M"
    )
  ),
  AND(
    OR(WEEKDAY(GO$2,2)=6, WEEKDAY(GO$2,2)=7),
    IFERROR(OFFSET(Paramètres!$H$2,
      MATCH($B6,Paramètres!$G$2:$G$6,0)-1,
      MOD(GO$2+5,28)),"")="M"
  )
),"M","0")</f>
        <v>0</v>
      </c>
      <c r="GP6" s="20" t="str">
        <f ca="1">IF(OR(
  AND(
    COUNTIF(fériés,GP$2)=1,
    OR(
      COUNTIF(fériés,GP$2-1)=1,
      IFERROR(OFFSET(Paramètres!$H$2,
        MATCH($B6,Paramètres!$G$2:$G$6,0)-1,
        MOD(GP$2+2,28)),"")="M",
      IFERROR(OFFSET(Paramètres!$H$2,
        MATCH($B6,Paramètres!$G$2:$G$6,0)-1,
        MOD(GP$2+3,28)),"")="M",
      IFERROR(OFFSET(Paramètres!$H$2,
        MATCH($B6,Paramètres!$G$2:$G$6,0)-1,
        MOD(GP$2+4,28)),"")="M",      IFERROR(OFFSET(Paramètres!$H$2,
        MATCH($B6,Paramètres!$G$2:$G$6,0)-1,
        MOD(GP$2+5,28)),"")="M",      IFERROR(OFFSET(Paramètres!$H$2,
        MATCH($B6,Paramètres!$G$2:$G$6,0)-1,
        MOD(GP$2+6,28)),"")="M",      IFERROR(OFFSET(Paramètres!$H$2,
        MATCH($B6,Paramètres!$G$2:$G$6,0)-1,
        MOD(GP$2+7,28)),"")="M",      IFERROR(OFFSET(Paramètres!$H$2,
        MATCH($B6,Paramètres!$G$2:$G$6,0)-1,
        MOD(GP$2+1,28)),"")="M"
    )
  ),
  AND(
    OR(WEEKDAY(GP$2,2)=6, WEEKDAY(GP$2,2)=7),
    IFERROR(OFFSET(Paramètres!$H$2,
      MATCH($B6,Paramètres!$G$2:$G$6,0)-1,
      MOD(GP$2+5,28)),"")="M"
  )
),"M","0")</f>
        <v>0</v>
      </c>
      <c r="GQ6" s="20" t="str">
        <f ca="1">IF(OR(
  AND(
    COUNTIF(fériés,GQ$2)=1,
    OR(
      COUNTIF(fériés,GQ$2-1)=1,
      IFERROR(OFFSET(Paramètres!$H$2,
        MATCH($B6,Paramètres!$G$2:$G$6,0)-1,
        MOD(GQ$2+2,28)),"")="M",
      IFERROR(OFFSET(Paramètres!$H$2,
        MATCH($B6,Paramètres!$G$2:$G$6,0)-1,
        MOD(GQ$2+3,28)),"")="M",
      IFERROR(OFFSET(Paramètres!$H$2,
        MATCH($B6,Paramètres!$G$2:$G$6,0)-1,
        MOD(GQ$2+4,28)),"")="M",      IFERROR(OFFSET(Paramètres!$H$2,
        MATCH($B6,Paramètres!$G$2:$G$6,0)-1,
        MOD(GQ$2+5,28)),"")="M",      IFERROR(OFFSET(Paramètres!$H$2,
        MATCH($B6,Paramètres!$G$2:$G$6,0)-1,
        MOD(GQ$2+6,28)),"")="M",      IFERROR(OFFSET(Paramètres!$H$2,
        MATCH($B6,Paramètres!$G$2:$G$6,0)-1,
        MOD(GQ$2+7,28)),"")="M",      IFERROR(OFFSET(Paramètres!$H$2,
        MATCH($B6,Paramètres!$G$2:$G$6,0)-1,
        MOD(GQ$2+1,28)),"")="M"
    )
  ),
  AND(
    OR(WEEKDAY(GQ$2,2)=6, WEEKDAY(GQ$2,2)=7),
    IFERROR(OFFSET(Paramètres!$H$2,
      MATCH($B6,Paramètres!$G$2:$G$6,0)-1,
      MOD(GQ$2+5,28)),"")="M"
  )
),"M","0")</f>
        <v>0</v>
      </c>
      <c r="GR6" s="20" t="str">
        <f ca="1">IF(OR(
  AND(
    COUNTIF(fériés,GR$2)=1,
    OR(
      COUNTIF(fériés,GR$2-1)=1,
      IFERROR(OFFSET(Paramètres!$H$2,
        MATCH($B6,Paramètres!$G$2:$G$6,0)-1,
        MOD(GR$2+2,28)),"")="M",
      IFERROR(OFFSET(Paramètres!$H$2,
        MATCH($B6,Paramètres!$G$2:$G$6,0)-1,
        MOD(GR$2+3,28)),"")="M",
      IFERROR(OFFSET(Paramètres!$H$2,
        MATCH($B6,Paramètres!$G$2:$G$6,0)-1,
        MOD(GR$2+4,28)),"")="M",      IFERROR(OFFSET(Paramètres!$H$2,
        MATCH($B6,Paramètres!$G$2:$G$6,0)-1,
        MOD(GR$2+5,28)),"")="M",      IFERROR(OFFSET(Paramètres!$H$2,
        MATCH($B6,Paramètres!$G$2:$G$6,0)-1,
        MOD(GR$2+6,28)),"")="M",      IFERROR(OFFSET(Paramètres!$H$2,
        MATCH($B6,Paramètres!$G$2:$G$6,0)-1,
        MOD(GR$2+7,28)),"")="M",      IFERROR(OFFSET(Paramètres!$H$2,
        MATCH($B6,Paramètres!$G$2:$G$6,0)-1,
        MOD(GR$2+1,28)),"")="M"
    )
  ),
  AND(
    OR(WEEKDAY(GR$2,2)=6, WEEKDAY(GR$2,2)=7),
    IFERROR(OFFSET(Paramètres!$H$2,
      MATCH($B6,Paramètres!$G$2:$G$6,0)-1,
      MOD(GR$2+5,28)),"")="M"
  )
),"M","0")</f>
        <v>0</v>
      </c>
      <c r="GS6" s="20" t="str">
        <f ca="1">IF(OR(
  AND(
    COUNTIF(fériés,GS$2)=1,
    OR(
      COUNTIF(fériés,GS$2-1)=1,
      IFERROR(OFFSET(Paramètres!$H$2,
        MATCH($B6,Paramètres!$G$2:$G$6,0)-1,
        MOD(GS$2+2,28)),"")="M",
      IFERROR(OFFSET(Paramètres!$H$2,
        MATCH($B6,Paramètres!$G$2:$G$6,0)-1,
        MOD(GS$2+3,28)),"")="M",
      IFERROR(OFFSET(Paramètres!$H$2,
        MATCH($B6,Paramètres!$G$2:$G$6,0)-1,
        MOD(GS$2+4,28)),"")="M",      IFERROR(OFFSET(Paramètres!$H$2,
        MATCH($B6,Paramètres!$G$2:$G$6,0)-1,
        MOD(GS$2+5,28)),"")="M",      IFERROR(OFFSET(Paramètres!$H$2,
        MATCH($B6,Paramètres!$G$2:$G$6,0)-1,
        MOD(GS$2+6,28)),"")="M",      IFERROR(OFFSET(Paramètres!$H$2,
        MATCH($B6,Paramètres!$G$2:$G$6,0)-1,
        MOD(GS$2+7,28)),"")="M",      IFERROR(OFFSET(Paramètres!$H$2,
        MATCH($B6,Paramètres!$G$2:$G$6,0)-1,
        MOD(GS$2+1,28)),"")="M"
    )
  ),
  AND(
    OR(WEEKDAY(GS$2,2)=6, WEEKDAY(GS$2,2)=7),
    IFERROR(OFFSET(Paramètres!$H$2,
      MATCH($B6,Paramètres!$G$2:$G$6,0)-1,
      MOD(GS$2+5,28)),"")="M"
  )
),"M","0")</f>
        <v>0</v>
      </c>
      <c r="GT6" s="20" t="str">
        <f ca="1">IF(OR(
  AND(
    COUNTIF(fériés,GT$2)=1,
    OR(
      COUNTIF(fériés,GT$2-1)=1,
      IFERROR(OFFSET(Paramètres!$H$2,
        MATCH($B6,Paramètres!$G$2:$G$6,0)-1,
        MOD(GT$2+2,28)),"")="M",
      IFERROR(OFFSET(Paramètres!$H$2,
        MATCH($B6,Paramètres!$G$2:$G$6,0)-1,
        MOD(GT$2+3,28)),"")="M",
      IFERROR(OFFSET(Paramètres!$H$2,
        MATCH($B6,Paramètres!$G$2:$G$6,0)-1,
        MOD(GT$2+4,28)),"")="M",      IFERROR(OFFSET(Paramètres!$H$2,
        MATCH($B6,Paramètres!$G$2:$G$6,0)-1,
        MOD(GT$2+5,28)),"")="M",      IFERROR(OFFSET(Paramètres!$H$2,
        MATCH($B6,Paramètres!$G$2:$G$6,0)-1,
        MOD(GT$2+6,28)),"")="M",      IFERROR(OFFSET(Paramètres!$H$2,
        MATCH($B6,Paramètres!$G$2:$G$6,0)-1,
        MOD(GT$2+7,28)),"")="M",      IFERROR(OFFSET(Paramètres!$H$2,
        MATCH($B6,Paramètres!$G$2:$G$6,0)-1,
        MOD(GT$2+1,28)),"")="M"
    )
  ),
  AND(
    OR(WEEKDAY(GT$2,2)=6, WEEKDAY(GT$2,2)=7),
    IFERROR(OFFSET(Paramètres!$H$2,
      MATCH($B6,Paramètres!$G$2:$G$6,0)-1,
      MOD(GT$2+5,28)),"")="M"
  )
),"M","0")</f>
        <v>0</v>
      </c>
      <c r="GU6" s="20" t="str">
        <f ca="1">IF(OR(
  AND(
    COUNTIF(fériés,GU$2)=1,
    OR(
      COUNTIF(fériés,GU$2-1)=1,
      IFERROR(OFFSET(Paramètres!$H$2,
        MATCH($B6,Paramètres!$G$2:$G$6,0)-1,
        MOD(GU$2+2,28)),"")="M",
      IFERROR(OFFSET(Paramètres!$H$2,
        MATCH($B6,Paramètres!$G$2:$G$6,0)-1,
        MOD(GU$2+3,28)),"")="M",
      IFERROR(OFFSET(Paramètres!$H$2,
        MATCH($B6,Paramètres!$G$2:$G$6,0)-1,
        MOD(GU$2+4,28)),"")="M",      IFERROR(OFFSET(Paramètres!$H$2,
        MATCH($B6,Paramètres!$G$2:$G$6,0)-1,
        MOD(GU$2+5,28)),"")="M",      IFERROR(OFFSET(Paramètres!$H$2,
        MATCH($B6,Paramètres!$G$2:$G$6,0)-1,
        MOD(GU$2+6,28)),"")="M",      IFERROR(OFFSET(Paramètres!$H$2,
        MATCH($B6,Paramètres!$G$2:$G$6,0)-1,
        MOD(GU$2+7,28)),"")="M",      IFERROR(OFFSET(Paramètres!$H$2,
        MATCH($B6,Paramètres!$G$2:$G$6,0)-1,
        MOD(GU$2+1,28)),"")="M"
    )
  ),
  AND(
    OR(WEEKDAY(GU$2,2)=6, WEEKDAY(GU$2,2)=7),
    IFERROR(OFFSET(Paramètres!$H$2,
      MATCH($B6,Paramètres!$G$2:$G$6,0)-1,
      MOD(GU$2+5,28)),"")="M"
  )
),"M","0")</f>
        <v>0</v>
      </c>
      <c r="GV6" s="20" t="str">
        <f ca="1">IF(OR(
  AND(
    COUNTIF(fériés,GV$2)=1,
    OR(
      COUNTIF(fériés,GV$2-1)=1,
      IFERROR(OFFSET(Paramètres!$H$2,
        MATCH($B6,Paramètres!$G$2:$G$6,0)-1,
        MOD(GV$2+2,28)),"")="M",
      IFERROR(OFFSET(Paramètres!$H$2,
        MATCH($B6,Paramètres!$G$2:$G$6,0)-1,
        MOD(GV$2+3,28)),"")="M",
      IFERROR(OFFSET(Paramètres!$H$2,
        MATCH($B6,Paramètres!$G$2:$G$6,0)-1,
        MOD(GV$2+4,28)),"")="M",      IFERROR(OFFSET(Paramètres!$H$2,
        MATCH($B6,Paramètres!$G$2:$G$6,0)-1,
        MOD(GV$2+5,28)),"")="M",      IFERROR(OFFSET(Paramètres!$H$2,
        MATCH($B6,Paramètres!$G$2:$G$6,0)-1,
        MOD(GV$2+6,28)),"")="M",      IFERROR(OFFSET(Paramètres!$H$2,
        MATCH($B6,Paramètres!$G$2:$G$6,0)-1,
        MOD(GV$2+7,28)),"")="M",      IFERROR(OFFSET(Paramètres!$H$2,
        MATCH($B6,Paramètres!$G$2:$G$6,0)-1,
        MOD(GV$2+1,28)),"")="M"
    )
  ),
  AND(
    OR(WEEKDAY(GV$2,2)=6, WEEKDAY(GV$2,2)=7),
    IFERROR(OFFSET(Paramètres!$H$2,
      MATCH($B6,Paramètres!$G$2:$G$6,0)-1,
      MOD(GV$2+5,28)),"")="M"
  )
),"M","0")</f>
        <v>0</v>
      </c>
      <c r="GW6" s="20" t="str">
        <f ca="1">IF(OR(
  AND(
    COUNTIF(fériés,GW$2)=1,
    OR(
      COUNTIF(fériés,GW$2-1)=1,
      IFERROR(OFFSET(Paramètres!$H$2,
        MATCH($B6,Paramètres!$G$2:$G$6,0)-1,
        MOD(GW$2+2,28)),"")="M",
      IFERROR(OFFSET(Paramètres!$H$2,
        MATCH($B6,Paramètres!$G$2:$G$6,0)-1,
        MOD(GW$2+3,28)),"")="M",
      IFERROR(OFFSET(Paramètres!$H$2,
        MATCH($B6,Paramètres!$G$2:$G$6,0)-1,
        MOD(GW$2+4,28)),"")="M",      IFERROR(OFFSET(Paramètres!$H$2,
        MATCH($B6,Paramètres!$G$2:$G$6,0)-1,
        MOD(GW$2+5,28)),"")="M",      IFERROR(OFFSET(Paramètres!$H$2,
        MATCH($B6,Paramètres!$G$2:$G$6,0)-1,
        MOD(GW$2+6,28)),"")="M",      IFERROR(OFFSET(Paramètres!$H$2,
        MATCH($B6,Paramètres!$G$2:$G$6,0)-1,
        MOD(GW$2+7,28)),"")="M",      IFERROR(OFFSET(Paramètres!$H$2,
        MATCH($B6,Paramètres!$G$2:$G$6,0)-1,
        MOD(GW$2+1,28)),"")="M"
    )
  ),
  AND(
    OR(WEEKDAY(GW$2,2)=6, WEEKDAY(GW$2,2)=7),
    IFERROR(OFFSET(Paramètres!$H$2,
      MATCH($B6,Paramètres!$G$2:$G$6,0)-1,
      MOD(GW$2+5,28)),"")="M"
  )
),"M","0")</f>
        <v>0</v>
      </c>
      <c r="GX6" s="20" t="str">
        <f ca="1">IF(OR(
  AND(
    COUNTIF(fériés,GX$2)=1,
    OR(
      COUNTIF(fériés,GX$2-1)=1,
      IFERROR(OFFSET(Paramètres!$H$2,
        MATCH($B6,Paramètres!$G$2:$G$6,0)-1,
        MOD(GX$2+2,28)),"")="M",
      IFERROR(OFFSET(Paramètres!$H$2,
        MATCH($B6,Paramètres!$G$2:$G$6,0)-1,
        MOD(GX$2+3,28)),"")="M",
      IFERROR(OFFSET(Paramètres!$H$2,
        MATCH($B6,Paramètres!$G$2:$G$6,0)-1,
        MOD(GX$2+4,28)),"")="M",      IFERROR(OFFSET(Paramètres!$H$2,
        MATCH($B6,Paramètres!$G$2:$G$6,0)-1,
        MOD(GX$2+5,28)),"")="M",      IFERROR(OFFSET(Paramètres!$H$2,
        MATCH($B6,Paramètres!$G$2:$G$6,0)-1,
        MOD(GX$2+6,28)),"")="M",      IFERROR(OFFSET(Paramètres!$H$2,
        MATCH($B6,Paramètres!$G$2:$G$6,0)-1,
        MOD(GX$2+7,28)),"")="M",      IFERROR(OFFSET(Paramètres!$H$2,
        MATCH($B6,Paramètres!$G$2:$G$6,0)-1,
        MOD(GX$2+1,28)),"")="M"
    )
  ),
  AND(
    OR(WEEKDAY(GX$2,2)=6, WEEKDAY(GX$2,2)=7),
    IFERROR(OFFSET(Paramètres!$H$2,
      MATCH($B6,Paramètres!$G$2:$G$6,0)-1,
      MOD(GX$2+5,28)),"")="M"
  )
),"M","0")</f>
        <v>0</v>
      </c>
      <c r="GY6" s="20" t="str">
        <f ca="1">IF(OR(
  AND(
    COUNTIF(fériés,GY$2)=1,
    OR(
      COUNTIF(fériés,GY$2-1)=1,
      IFERROR(OFFSET(Paramètres!$H$2,
        MATCH($B6,Paramètres!$G$2:$G$6,0)-1,
        MOD(GY$2+2,28)),"")="M",
      IFERROR(OFFSET(Paramètres!$H$2,
        MATCH($B6,Paramètres!$G$2:$G$6,0)-1,
        MOD(GY$2+3,28)),"")="M",
      IFERROR(OFFSET(Paramètres!$H$2,
        MATCH($B6,Paramètres!$G$2:$G$6,0)-1,
        MOD(GY$2+4,28)),"")="M",      IFERROR(OFFSET(Paramètres!$H$2,
        MATCH($B6,Paramètres!$G$2:$G$6,0)-1,
        MOD(GY$2+5,28)),"")="M",      IFERROR(OFFSET(Paramètres!$H$2,
        MATCH($B6,Paramètres!$G$2:$G$6,0)-1,
        MOD(GY$2+6,28)),"")="M",      IFERROR(OFFSET(Paramètres!$H$2,
        MATCH($B6,Paramètres!$G$2:$G$6,0)-1,
        MOD(GY$2+7,28)),"")="M",      IFERROR(OFFSET(Paramètres!$H$2,
        MATCH($B6,Paramètres!$G$2:$G$6,0)-1,
        MOD(GY$2+1,28)),"")="M"
    )
  ),
  AND(
    OR(WEEKDAY(GY$2,2)=6, WEEKDAY(GY$2,2)=7),
    IFERROR(OFFSET(Paramètres!$H$2,
      MATCH($B6,Paramètres!$G$2:$G$6,0)-1,
      MOD(GY$2+5,28)),"")="M"
  )
),"M","0")</f>
        <v>0</v>
      </c>
      <c r="GZ6" s="20" t="str">
        <f ca="1">IF(OR(
  AND(
    COUNTIF(fériés,GZ$2)=1,
    OR(
      COUNTIF(fériés,GZ$2-1)=1,
      IFERROR(OFFSET(Paramètres!$H$2,
        MATCH($B6,Paramètres!$G$2:$G$6,0)-1,
        MOD(GZ$2+2,28)),"")="M",
      IFERROR(OFFSET(Paramètres!$H$2,
        MATCH($B6,Paramètres!$G$2:$G$6,0)-1,
        MOD(GZ$2+3,28)),"")="M",
      IFERROR(OFFSET(Paramètres!$H$2,
        MATCH($B6,Paramètres!$G$2:$G$6,0)-1,
        MOD(GZ$2+4,28)),"")="M",      IFERROR(OFFSET(Paramètres!$H$2,
        MATCH($B6,Paramètres!$G$2:$G$6,0)-1,
        MOD(GZ$2+5,28)),"")="M",      IFERROR(OFFSET(Paramètres!$H$2,
        MATCH($B6,Paramètres!$G$2:$G$6,0)-1,
        MOD(GZ$2+6,28)),"")="M",      IFERROR(OFFSET(Paramètres!$H$2,
        MATCH($B6,Paramètres!$G$2:$G$6,0)-1,
        MOD(GZ$2+7,28)),"")="M",      IFERROR(OFFSET(Paramètres!$H$2,
        MATCH($B6,Paramètres!$G$2:$G$6,0)-1,
        MOD(GZ$2+1,28)),"")="M"
    )
  ),
  AND(
    OR(WEEKDAY(GZ$2,2)=6, WEEKDAY(GZ$2,2)=7),
    IFERROR(OFFSET(Paramètres!$H$2,
      MATCH($B6,Paramètres!$G$2:$G$6,0)-1,
      MOD(GZ$2+5,28)),"")="M"
  )
),"M","0")</f>
        <v>0</v>
      </c>
      <c r="HA6" s="20" t="str">
        <f ca="1">IF(OR(
  AND(
    COUNTIF(fériés,HA$2)=1,
    OR(
      COUNTIF(fériés,HA$2-1)=1,
      IFERROR(OFFSET(Paramètres!$H$2,
        MATCH($B6,Paramètres!$G$2:$G$6,0)-1,
        MOD(HA$2+2,28)),"")="M",
      IFERROR(OFFSET(Paramètres!$H$2,
        MATCH($B6,Paramètres!$G$2:$G$6,0)-1,
        MOD(HA$2+3,28)),"")="M",
      IFERROR(OFFSET(Paramètres!$H$2,
        MATCH($B6,Paramètres!$G$2:$G$6,0)-1,
        MOD(HA$2+4,28)),"")="M",      IFERROR(OFFSET(Paramètres!$H$2,
        MATCH($B6,Paramètres!$G$2:$G$6,0)-1,
        MOD(HA$2+5,28)),"")="M",      IFERROR(OFFSET(Paramètres!$H$2,
        MATCH($B6,Paramètres!$G$2:$G$6,0)-1,
        MOD(HA$2+6,28)),"")="M",      IFERROR(OFFSET(Paramètres!$H$2,
        MATCH($B6,Paramètres!$G$2:$G$6,0)-1,
        MOD(HA$2+7,28)),"")="M",      IFERROR(OFFSET(Paramètres!$H$2,
        MATCH($B6,Paramètres!$G$2:$G$6,0)-1,
        MOD(HA$2+1,28)),"")="M"
    )
  ),
  AND(
    OR(WEEKDAY(HA$2,2)=6, WEEKDAY(HA$2,2)=7),
    IFERROR(OFFSET(Paramètres!$H$2,
      MATCH($B6,Paramètres!$G$2:$G$6,0)-1,
      MOD(HA$2+5,28)),"")="M"
  )
),"M","0")</f>
        <v>M</v>
      </c>
      <c r="HB6" s="20" t="str">
        <f ca="1">IF(OR(
  AND(
    COUNTIF(fériés,HB$2)=1,
    OR(
      COUNTIF(fériés,HB$2-1)=1,
      IFERROR(OFFSET(Paramètres!$H$2,
        MATCH($B6,Paramètres!$G$2:$G$6,0)-1,
        MOD(HB$2+2,28)),"")="M",
      IFERROR(OFFSET(Paramètres!$H$2,
        MATCH($B6,Paramètres!$G$2:$G$6,0)-1,
        MOD(HB$2+3,28)),"")="M",
      IFERROR(OFFSET(Paramètres!$H$2,
        MATCH($B6,Paramètres!$G$2:$G$6,0)-1,
        MOD(HB$2+4,28)),"")="M",      IFERROR(OFFSET(Paramètres!$H$2,
        MATCH($B6,Paramètres!$G$2:$G$6,0)-1,
        MOD(HB$2+5,28)),"")="M",      IFERROR(OFFSET(Paramètres!$H$2,
        MATCH($B6,Paramètres!$G$2:$G$6,0)-1,
        MOD(HB$2+6,28)),"")="M",      IFERROR(OFFSET(Paramètres!$H$2,
        MATCH($B6,Paramètres!$G$2:$G$6,0)-1,
        MOD(HB$2+7,28)),"")="M",      IFERROR(OFFSET(Paramètres!$H$2,
        MATCH($B6,Paramètres!$G$2:$G$6,0)-1,
        MOD(HB$2+1,28)),"")="M"
    )
  ),
  AND(
    OR(WEEKDAY(HB$2,2)=6, WEEKDAY(HB$2,2)=7),
    IFERROR(OFFSET(Paramètres!$H$2,
      MATCH($B6,Paramètres!$G$2:$G$6,0)-1,
      MOD(HB$2+5,28)),"")="M"
  )
),"M","0")</f>
        <v>M</v>
      </c>
      <c r="HC6" s="20" t="str">
        <f ca="1">IF(OR(
  AND(
    COUNTIF(fériés,HC$2)=1,
    OR(
      COUNTIF(fériés,HC$2-1)=1,
      IFERROR(OFFSET(Paramètres!$H$2,
        MATCH($B6,Paramètres!$G$2:$G$6,0)-1,
        MOD(HC$2+2,28)),"")="M",
      IFERROR(OFFSET(Paramètres!$H$2,
        MATCH($B6,Paramètres!$G$2:$G$6,0)-1,
        MOD(HC$2+3,28)),"")="M",
      IFERROR(OFFSET(Paramètres!$H$2,
        MATCH($B6,Paramètres!$G$2:$G$6,0)-1,
        MOD(HC$2+4,28)),"")="M",      IFERROR(OFFSET(Paramètres!$H$2,
        MATCH($B6,Paramètres!$G$2:$G$6,0)-1,
        MOD(HC$2+5,28)),"")="M",      IFERROR(OFFSET(Paramètres!$H$2,
        MATCH($B6,Paramètres!$G$2:$G$6,0)-1,
        MOD(HC$2+6,28)),"")="M",      IFERROR(OFFSET(Paramètres!$H$2,
        MATCH($B6,Paramètres!$G$2:$G$6,0)-1,
        MOD(HC$2+7,28)),"")="M",      IFERROR(OFFSET(Paramètres!$H$2,
        MATCH($B6,Paramètres!$G$2:$G$6,0)-1,
        MOD(HC$2+1,28)),"")="M"
    )
  ),
  AND(
    OR(WEEKDAY(HC$2,2)=6, WEEKDAY(HC$2,2)=7),
    IFERROR(OFFSET(Paramètres!$H$2,
      MATCH($B6,Paramètres!$G$2:$G$6,0)-1,
      MOD(HC$2+5,28)),"")="M"
  )
),"M","0")</f>
        <v>0</v>
      </c>
      <c r="HD6" s="20" t="str">
        <f ca="1">IF(OR(
  AND(
    COUNTIF(fériés,HD$2)=1,
    OR(
      COUNTIF(fériés,HD$2-1)=1,
      IFERROR(OFFSET(Paramètres!$H$2,
        MATCH($B6,Paramètres!$G$2:$G$6,0)-1,
        MOD(HD$2+2,28)),"")="M",
      IFERROR(OFFSET(Paramètres!$H$2,
        MATCH($B6,Paramètres!$G$2:$G$6,0)-1,
        MOD(HD$2+3,28)),"")="M",
      IFERROR(OFFSET(Paramètres!$H$2,
        MATCH($B6,Paramètres!$G$2:$G$6,0)-1,
        MOD(HD$2+4,28)),"")="M",      IFERROR(OFFSET(Paramètres!$H$2,
        MATCH($B6,Paramètres!$G$2:$G$6,0)-1,
        MOD(HD$2+5,28)),"")="M",      IFERROR(OFFSET(Paramètres!$H$2,
        MATCH($B6,Paramètres!$G$2:$G$6,0)-1,
        MOD(HD$2+6,28)),"")="M",      IFERROR(OFFSET(Paramètres!$H$2,
        MATCH($B6,Paramètres!$G$2:$G$6,0)-1,
        MOD(HD$2+7,28)),"")="M",      IFERROR(OFFSET(Paramètres!$H$2,
        MATCH($B6,Paramètres!$G$2:$G$6,0)-1,
        MOD(HD$2+1,28)),"")="M"
    )
  ),
  AND(
    OR(WEEKDAY(HD$2,2)=6, WEEKDAY(HD$2,2)=7),
    IFERROR(OFFSET(Paramètres!$H$2,
      MATCH($B6,Paramètres!$G$2:$G$6,0)-1,
      MOD(HD$2+5,28)),"")="M"
  )
),"M","0")</f>
        <v>0</v>
      </c>
      <c r="HE6" s="20" t="str">
        <f ca="1">IF(OR(
  AND(
    COUNTIF(fériés,HE$2)=1,
    OR(
      COUNTIF(fériés,HE$2-1)=1,
      IFERROR(OFFSET(Paramètres!$H$2,
        MATCH($B6,Paramètres!$G$2:$G$6,0)-1,
        MOD(HE$2+2,28)),"")="M",
      IFERROR(OFFSET(Paramètres!$H$2,
        MATCH($B6,Paramètres!$G$2:$G$6,0)-1,
        MOD(HE$2+3,28)),"")="M",
      IFERROR(OFFSET(Paramètres!$H$2,
        MATCH($B6,Paramètres!$G$2:$G$6,0)-1,
        MOD(HE$2+4,28)),"")="M",      IFERROR(OFFSET(Paramètres!$H$2,
        MATCH($B6,Paramètres!$G$2:$G$6,0)-1,
        MOD(HE$2+5,28)),"")="M",      IFERROR(OFFSET(Paramètres!$H$2,
        MATCH($B6,Paramètres!$G$2:$G$6,0)-1,
        MOD(HE$2+6,28)),"")="M",      IFERROR(OFFSET(Paramètres!$H$2,
        MATCH($B6,Paramètres!$G$2:$G$6,0)-1,
        MOD(HE$2+7,28)),"")="M",      IFERROR(OFFSET(Paramètres!$H$2,
        MATCH($B6,Paramètres!$G$2:$G$6,0)-1,
        MOD(HE$2+1,28)),"")="M"
    )
  ),
  AND(
    OR(WEEKDAY(HE$2,2)=6, WEEKDAY(HE$2,2)=7),
    IFERROR(OFFSET(Paramètres!$H$2,
      MATCH($B6,Paramètres!$G$2:$G$6,0)-1,
      MOD(HE$2+5,28)),"")="M"
  )
),"M","0")</f>
        <v>0</v>
      </c>
      <c r="HF6" s="20" t="str">
        <f ca="1">IF(OR(
  AND(
    COUNTIF(fériés,HF$2)=1,
    OR(
      COUNTIF(fériés,HF$2-1)=1,
      IFERROR(OFFSET(Paramètres!$H$2,
        MATCH($B6,Paramètres!$G$2:$G$6,0)-1,
        MOD(HF$2+2,28)),"")="M",
      IFERROR(OFFSET(Paramètres!$H$2,
        MATCH($B6,Paramètres!$G$2:$G$6,0)-1,
        MOD(HF$2+3,28)),"")="M",
      IFERROR(OFFSET(Paramètres!$H$2,
        MATCH($B6,Paramètres!$G$2:$G$6,0)-1,
        MOD(HF$2+4,28)),"")="M",      IFERROR(OFFSET(Paramètres!$H$2,
        MATCH($B6,Paramètres!$G$2:$G$6,0)-1,
        MOD(HF$2+5,28)),"")="M",      IFERROR(OFFSET(Paramètres!$H$2,
        MATCH($B6,Paramètres!$G$2:$G$6,0)-1,
        MOD(HF$2+6,28)),"")="M",      IFERROR(OFFSET(Paramètres!$H$2,
        MATCH($B6,Paramètres!$G$2:$G$6,0)-1,
        MOD(HF$2+7,28)),"")="M",      IFERROR(OFFSET(Paramètres!$H$2,
        MATCH($B6,Paramètres!$G$2:$G$6,0)-1,
        MOD(HF$2+1,28)),"")="M"
    )
  ),
  AND(
    OR(WEEKDAY(HF$2,2)=6, WEEKDAY(HF$2,2)=7),
    IFERROR(OFFSET(Paramètres!$H$2,
      MATCH($B6,Paramètres!$G$2:$G$6,0)-1,
      MOD(HF$2+5,28)),"")="M"
  )
),"M","0")</f>
        <v>0</v>
      </c>
      <c r="HG6" s="20" t="str">
        <f ca="1">IF(OR(
  AND(
    COUNTIF(fériés,HG$2)=1,
    OR(
      COUNTIF(fériés,HG$2-1)=1,
      IFERROR(OFFSET(Paramètres!$H$2,
        MATCH($B6,Paramètres!$G$2:$G$6,0)-1,
        MOD(HG$2+2,28)),"")="M",
      IFERROR(OFFSET(Paramètres!$H$2,
        MATCH($B6,Paramètres!$G$2:$G$6,0)-1,
        MOD(HG$2+3,28)),"")="M",
      IFERROR(OFFSET(Paramètres!$H$2,
        MATCH($B6,Paramètres!$G$2:$G$6,0)-1,
        MOD(HG$2+4,28)),"")="M",      IFERROR(OFFSET(Paramètres!$H$2,
        MATCH($B6,Paramètres!$G$2:$G$6,0)-1,
        MOD(HG$2+5,28)),"")="M",      IFERROR(OFFSET(Paramètres!$H$2,
        MATCH($B6,Paramètres!$G$2:$G$6,0)-1,
        MOD(HG$2+6,28)),"")="M",      IFERROR(OFFSET(Paramètres!$H$2,
        MATCH($B6,Paramètres!$G$2:$G$6,0)-1,
        MOD(HG$2+7,28)),"")="M",      IFERROR(OFFSET(Paramètres!$H$2,
        MATCH($B6,Paramètres!$G$2:$G$6,0)-1,
        MOD(HG$2+1,28)),"")="M"
    )
  ),
  AND(
    OR(WEEKDAY(HG$2,2)=6, WEEKDAY(HG$2,2)=7),
    IFERROR(OFFSET(Paramètres!$H$2,
      MATCH($B6,Paramètres!$G$2:$G$6,0)-1,
      MOD(HG$2+5,28)),"")="M"
  )
),"M","0")</f>
        <v>0</v>
      </c>
      <c r="HH6" s="20" t="str">
        <f ca="1">IF(OR(
  AND(
    COUNTIF(fériés,HH$2)=1,
    OR(
      COUNTIF(fériés,HH$2-1)=1,
      IFERROR(OFFSET(Paramètres!$H$2,
        MATCH($B6,Paramètres!$G$2:$G$6,0)-1,
        MOD(HH$2+2,28)),"")="M",
      IFERROR(OFFSET(Paramètres!$H$2,
        MATCH($B6,Paramètres!$G$2:$G$6,0)-1,
        MOD(HH$2+3,28)),"")="M",
      IFERROR(OFFSET(Paramètres!$H$2,
        MATCH($B6,Paramètres!$G$2:$G$6,0)-1,
        MOD(HH$2+4,28)),"")="M",      IFERROR(OFFSET(Paramètres!$H$2,
        MATCH($B6,Paramètres!$G$2:$G$6,0)-1,
        MOD(HH$2+5,28)),"")="M",      IFERROR(OFFSET(Paramètres!$H$2,
        MATCH($B6,Paramètres!$G$2:$G$6,0)-1,
        MOD(HH$2+6,28)),"")="M",      IFERROR(OFFSET(Paramètres!$H$2,
        MATCH($B6,Paramètres!$G$2:$G$6,0)-1,
        MOD(HH$2+7,28)),"")="M",      IFERROR(OFFSET(Paramètres!$H$2,
        MATCH($B6,Paramètres!$G$2:$G$6,0)-1,
        MOD(HH$2+1,28)),"")="M"
    )
  ),
  AND(
    OR(WEEKDAY(HH$2,2)=6, WEEKDAY(HH$2,2)=7),
    IFERROR(OFFSET(Paramètres!$H$2,
      MATCH($B6,Paramètres!$G$2:$G$6,0)-1,
      MOD(HH$2+5,28)),"")="M"
  )
),"M","0")</f>
        <v>0</v>
      </c>
      <c r="HI6" s="20" t="str">
        <f ca="1">IF(OR(
  AND(
    COUNTIF(fériés,HI$2)=1,
    OR(
      COUNTIF(fériés,HI$2-1)=1,
      IFERROR(OFFSET(Paramètres!$H$2,
        MATCH($B6,Paramètres!$G$2:$G$6,0)-1,
        MOD(HI$2+2,28)),"")="M",
      IFERROR(OFFSET(Paramètres!$H$2,
        MATCH($B6,Paramètres!$G$2:$G$6,0)-1,
        MOD(HI$2+3,28)),"")="M",
      IFERROR(OFFSET(Paramètres!$H$2,
        MATCH($B6,Paramètres!$G$2:$G$6,0)-1,
        MOD(HI$2+4,28)),"")="M",      IFERROR(OFFSET(Paramètres!$H$2,
        MATCH($B6,Paramètres!$G$2:$G$6,0)-1,
        MOD(HI$2+5,28)),"")="M",      IFERROR(OFFSET(Paramètres!$H$2,
        MATCH($B6,Paramètres!$G$2:$G$6,0)-1,
        MOD(HI$2+6,28)),"")="M",      IFERROR(OFFSET(Paramètres!$H$2,
        MATCH($B6,Paramètres!$G$2:$G$6,0)-1,
        MOD(HI$2+7,28)),"")="M",      IFERROR(OFFSET(Paramètres!$H$2,
        MATCH($B6,Paramètres!$G$2:$G$6,0)-1,
        MOD(HI$2+1,28)),"")="M"
    )
  ),
  AND(
    OR(WEEKDAY(HI$2,2)=6, WEEKDAY(HI$2,2)=7),
    IFERROR(OFFSET(Paramètres!$H$2,
      MATCH($B6,Paramètres!$G$2:$G$6,0)-1,
      MOD(HI$2+5,28)),"")="M"
  )
),"M","0")</f>
        <v>0</v>
      </c>
      <c r="HJ6" s="20" t="str">
        <f ca="1">IF(OR(
  AND(
    COUNTIF(fériés,HJ$2)=1,
    OR(
      COUNTIF(fériés,HJ$2-1)=1,
      IFERROR(OFFSET(Paramètres!$H$2,
        MATCH($B6,Paramètres!$G$2:$G$6,0)-1,
        MOD(HJ$2+2,28)),"")="M",
      IFERROR(OFFSET(Paramètres!$H$2,
        MATCH($B6,Paramètres!$G$2:$G$6,0)-1,
        MOD(HJ$2+3,28)),"")="M",
      IFERROR(OFFSET(Paramètres!$H$2,
        MATCH($B6,Paramètres!$G$2:$G$6,0)-1,
        MOD(HJ$2+4,28)),"")="M",      IFERROR(OFFSET(Paramètres!$H$2,
        MATCH($B6,Paramètres!$G$2:$G$6,0)-1,
        MOD(HJ$2+5,28)),"")="M",      IFERROR(OFFSET(Paramètres!$H$2,
        MATCH($B6,Paramètres!$G$2:$G$6,0)-1,
        MOD(HJ$2+6,28)),"")="M",      IFERROR(OFFSET(Paramètres!$H$2,
        MATCH($B6,Paramètres!$G$2:$G$6,0)-1,
        MOD(HJ$2+7,28)),"")="M",      IFERROR(OFFSET(Paramètres!$H$2,
        MATCH($B6,Paramètres!$G$2:$G$6,0)-1,
        MOD(HJ$2+1,28)),"")="M"
    )
  ),
  AND(
    OR(WEEKDAY(HJ$2,2)=6, WEEKDAY(HJ$2,2)=7),
    IFERROR(OFFSET(Paramètres!$H$2,
      MATCH($B6,Paramètres!$G$2:$G$6,0)-1,
      MOD(HJ$2+5,28)),"")="M"
  )
),"M","0")</f>
        <v>0</v>
      </c>
      <c r="HK6" s="20" t="str">
        <f ca="1">IF(OR(
  AND(
    COUNTIF(fériés,HK$2)=1,
    OR(
      COUNTIF(fériés,HK$2-1)=1,
      IFERROR(OFFSET(Paramètres!$H$2,
        MATCH($B6,Paramètres!$G$2:$G$6,0)-1,
        MOD(HK$2+2,28)),"")="M",
      IFERROR(OFFSET(Paramètres!$H$2,
        MATCH($B6,Paramètres!$G$2:$G$6,0)-1,
        MOD(HK$2+3,28)),"")="M",
      IFERROR(OFFSET(Paramètres!$H$2,
        MATCH($B6,Paramètres!$G$2:$G$6,0)-1,
        MOD(HK$2+4,28)),"")="M",      IFERROR(OFFSET(Paramètres!$H$2,
        MATCH($B6,Paramètres!$G$2:$G$6,0)-1,
        MOD(HK$2+5,28)),"")="M",      IFERROR(OFFSET(Paramètres!$H$2,
        MATCH($B6,Paramètres!$G$2:$G$6,0)-1,
        MOD(HK$2+6,28)),"")="M",      IFERROR(OFFSET(Paramètres!$H$2,
        MATCH($B6,Paramètres!$G$2:$G$6,0)-1,
        MOD(HK$2+7,28)),"")="M",      IFERROR(OFFSET(Paramètres!$H$2,
        MATCH($B6,Paramètres!$G$2:$G$6,0)-1,
        MOD(HK$2+1,28)),"")="M"
    )
  ),
  AND(
    OR(WEEKDAY(HK$2,2)=6, WEEKDAY(HK$2,2)=7),
    IFERROR(OFFSET(Paramètres!$H$2,
      MATCH($B6,Paramètres!$G$2:$G$6,0)-1,
      MOD(HK$2+5,28)),"")="M"
  )
),"M","0")</f>
        <v>0</v>
      </c>
      <c r="HL6" s="20" t="str">
        <f ca="1">IF(OR(
  AND(
    COUNTIF(fériés,HL$2)=1,
    OR(
      COUNTIF(fériés,HL$2-1)=1,
      IFERROR(OFFSET(Paramètres!$H$2,
        MATCH($B6,Paramètres!$G$2:$G$6,0)-1,
        MOD(HL$2+2,28)),"")="M",
      IFERROR(OFFSET(Paramètres!$H$2,
        MATCH($B6,Paramètres!$G$2:$G$6,0)-1,
        MOD(HL$2+3,28)),"")="M",
      IFERROR(OFFSET(Paramètres!$H$2,
        MATCH($B6,Paramètres!$G$2:$G$6,0)-1,
        MOD(HL$2+4,28)),"")="M",      IFERROR(OFFSET(Paramètres!$H$2,
        MATCH($B6,Paramètres!$G$2:$G$6,0)-1,
        MOD(HL$2+5,28)),"")="M",      IFERROR(OFFSET(Paramètres!$H$2,
        MATCH($B6,Paramètres!$G$2:$G$6,0)-1,
        MOD(HL$2+6,28)),"")="M",      IFERROR(OFFSET(Paramètres!$H$2,
        MATCH($B6,Paramètres!$G$2:$G$6,0)-1,
        MOD(HL$2+7,28)),"")="M",      IFERROR(OFFSET(Paramètres!$H$2,
        MATCH($B6,Paramètres!$G$2:$G$6,0)-1,
        MOD(HL$2+1,28)),"")="M"
    )
  ),
  AND(
    OR(WEEKDAY(HL$2,2)=6, WEEKDAY(HL$2,2)=7),
    IFERROR(OFFSET(Paramètres!$H$2,
      MATCH($B6,Paramètres!$G$2:$G$6,0)-1,
      MOD(HL$2+5,28)),"")="M"
  )
),"M","0")</f>
        <v>0</v>
      </c>
      <c r="HM6" s="20" t="str">
        <f ca="1">IF(OR(
  AND(
    COUNTIF(fériés,HM$2)=1,
    OR(
      COUNTIF(fériés,HM$2-1)=1,
      IFERROR(OFFSET(Paramètres!$H$2,
        MATCH($B6,Paramètres!$G$2:$G$6,0)-1,
        MOD(HM$2+2,28)),"")="M",
      IFERROR(OFFSET(Paramètres!$H$2,
        MATCH($B6,Paramètres!$G$2:$G$6,0)-1,
        MOD(HM$2+3,28)),"")="M",
      IFERROR(OFFSET(Paramètres!$H$2,
        MATCH($B6,Paramètres!$G$2:$G$6,0)-1,
        MOD(HM$2+4,28)),"")="M",      IFERROR(OFFSET(Paramètres!$H$2,
        MATCH($B6,Paramètres!$G$2:$G$6,0)-1,
        MOD(HM$2+5,28)),"")="M",      IFERROR(OFFSET(Paramètres!$H$2,
        MATCH($B6,Paramètres!$G$2:$G$6,0)-1,
        MOD(HM$2+6,28)),"")="M",      IFERROR(OFFSET(Paramètres!$H$2,
        MATCH($B6,Paramètres!$G$2:$G$6,0)-1,
        MOD(HM$2+7,28)),"")="M",      IFERROR(OFFSET(Paramètres!$H$2,
        MATCH($B6,Paramètres!$G$2:$G$6,0)-1,
        MOD(HM$2+1,28)),"")="M"
    )
  ),
  AND(
    OR(WEEKDAY(HM$2,2)=6, WEEKDAY(HM$2,2)=7),
    IFERROR(OFFSET(Paramètres!$H$2,
      MATCH($B6,Paramètres!$G$2:$G$6,0)-1,
      MOD(HM$2+5,28)),"")="M"
  )
),"M","0")</f>
        <v>0</v>
      </c>
      <c r="HN6" s="20" t="str">
        <f ca="1">IF(OR(
  AND(
    COUNTIF(fériés,HN$2)=1,
    OR(
      COUNTIF(fériés,HN$2-1)=1,
      IFERROR(OFFSET(Paramètres!$H$2,
        MATCH($B6,Paramètres!$G$2:$G$6,0)-1,
        MOD(HN$2+2,28)),"")="M",
      IFERROR(OFFSET(Paramètres!$H$2,
        MATCH($B6,Paramètres!$G$2:$G$6,0)-1,
        MOD(HN$2+3,28)),"")="M",
      IFERROR(OFFSET(Paramètres!$H$2,
        MATCH($B6,Paramètres!$G$2:$G$6,0)-1,
        MOD(HN$2+4,28)),"")="M",      IFERROR(OFFSET(Paramètres!$H$2,
        MATCH($B6,Paramètres!$G$2:$G$6,0)-1,
        MOD(HN$2+5,28)),"")="M",      IFERROR(OFFSET(Paramètres!$H$2,
        MATCH($B6,Paramètres!$G$2:$G$6,0)-1,
        MOD(HN$2+6,28)),"")="M",      IFERROR(OFFSET(Paramètres!$H$2,
        MATCH($B6,Paramètres!$G$2:$G$6,0)-1,
        MOD(HN$2+7,28)),"")="M",      IFERROR(OFFSET(Paramètres!$H$2,
        MATCH($B6,Paramètres!$G$2:$G$6,0)-1,
        MOD(HN$2+1,28)),"")="M"
    )
  ),
  AND(
    OR(WEEKDAY(HN$2,2)=6, WEEKDAY(HN$2,2)=7),
    IFERROR(OFFSET(Paramètres!$H$2,
      MATCH($B6,Paramètres!$G$2:$G$6,0)-1,
      MOD(HN$2+5,28)),"")="M"
  )
),"M","0")</f>
        <v>0</v>
      </c>
      <c r="HO6" s="20" t="str">
        <f ca="1">IF(OR(
  AND(
    COUNTIF(fériés,HO$2)=1,
    OR(
      COUNTIF(fériés,HO$2-1)=1,
      IFERROR(OFFSET(Paramètres!$H$2,
        MATCH($B6,Paramètres!$G$2:$G$6,0)-1,
        MOD(HO$2+2,28)),"")="M",
      IFERROR(OFFSET(Paramètres!$H$2,
        MATCH($B6,Paramètres!$G$2:$G$6,0)-1,
        MOD(HO$2+3,28)),"")="M",
      IFERROR(OFFSET(Paramètres!$H$2,
        MATCH($B6,Paramètres!$G$2:$G$6,0)-1,
        MOD(HO$2+4,28)),"")="M",      IFERROR(OFFSET(Paramètres!$H$2,
        MATCH($B6,Paramètres!$G$2:$G$6,0)-1,
        MOD(HO$2+5,28)),"")="M",      IFERROR(OFFSET(Paramètres!$H$2,
        MATCH($B6,Paramètres!$G$2:$G$6,0)-1,
        MOD(HO$2+6,28)),"")="M",      IFERROR(OFFSET(Paramètres!$H$2,
        MATCH($B6,Paramètres!$G$2:$G$6,0)-1,
        MOD(HO$2+7,28)),"")="M",      IFERROR(OFFSET(Paramètres!$H$2,
        MATCH($B6,Paramètres!$G$2:$G$6,0)-1,
        MOD(HO$2+1,28)),"")="M"
    )
  ),
  AND(
    OR(WEEKDAY(HO$2,2)=6, WEEKDAY(HO$2,2)=7),
    IFERROR(OFFSET(Paramètres!$H$2,
      MATCH($B6,Paramètres!$G$2:$G$6,0)-1,
      MOD(HO$2+5,28)),"")="M"
  )
),"M","0")</f>
        <v>M</v>
      </c>
      <c r="HP6" s="20" t="str">
        <f ca="1">IF(OR(
  AND(
    COUNTIF(fériés,HP$2)=1,
    OR(
      COUNTIF(fériés,HP$2-1)=1,
      IFERROR(OFFSET(Paramètres!$H$2,
        MATCH($B6,Paramètres!$G$2:$G$6,0)-1,
        MOD(HP$2+2,28)),"")="M",
      IFERROR(OFFSET(Paramètres!$H$2,
        MATCH($B6,Paramètres!$G$2:$G$6,0)-1,
        MOD(HP$2+3,28)),"")="M",
      IFERROR(OFFSET(Paramètres!$H$2,
        MATCH($B6,Paramètres!$G$2:$G$6,0)-1,
        MOD(HP$2+4,28)),"")="M",      IFERROR(OFFSET(Paramètres!$H$2,
        MATCH($B6,Paramètres!$G$2:$G$6,0)-1,
        MOD(HP$2+5,28)),"")="M",      IFERROR(OFFSET(Paramètres!$H$2,
        MATCH($B6,Paramètres!$G$2:$G$6,0)-1,
        MOD(HP$2+6,28)),"")="M",      IFERROR(OFFSET(Paramètres!$H$2,
        MATCH($B6,Paramètres!$G$2:$G$6,0)-1,
        MOD(HP$2+7,28)),"")="M",      IFERROR(OFFSET(Paramètres!$H$2,
        MATCH($B6,Paramètres!$G$2:$G$6,0)-1,
        MOD(HP$2+1,28)),"")="M"
    )
  ),
  AND(
    OR(WEEKDAY(HP$2,2)=6, WEEKDAY(HP$2,2)=7),
    IFERROR(OFFSET(Paramètres!$H$2,
      MATCH($B6,Paramètres!$G$2:$G$6,0)-1,
      MOD(HP$2+5,28)),"")="M"
  )
),"M","0")</f>
        <v>M</v>
      </c>
      <c r="HQ6" s="20" t="str">
        <f ca="1">IF(OR(
  AND(
    COUNTIF(fériés,HQ$2)=1,
    OR(
      COUNTIF(fériés,HQ$2-1)=1,
      IFERROR(OFFSET(Paramètres!$H$2,
        MATCH($B6,Paramètres!$G$2:$G$6,0)-1,
        MOD(HQ$2+2,28)),"")="M",
      IFERROR(OFFSET(Paramètres!$H$2,
        MATCH($B6,Paramètres!$G$2:$G$6,0)-1,
        MOD(HQ$2+3,28)),"")="M",
      IFERROR(OFFSET(Paramètres!$H$2,
        MATCH($B6,Paramètres!$G$2:$G$6,0)-1,
        MOD(HQ$2+4,28)),"")="M",      IFERROR(OFFSET(Paramètres!$H$2,
        MATCH($B6,Paramètres!$G$2:$G$6,0)-1,
        MOD(HQ$2+5,28)),"")="M",      IFERROR(OFFSET(Paramètres!$H$2,
        MATCH($B6,Paramètres!$G$2:$G$6,0)-1,
        MOD(HQ$2+6,28)),"")="M",      IFERROR(OFFSET(Paramètres!$H$2,
        MATCH($B6,Paramètres!$G$2:$G$6,0)-1,
        MOD(HQ$2+7,28)),"")="M",      IFERROR(OFFSET(Paramètres!$H$2,
        MATCH($B6,Paramètres!$G$2:$G$6,0)-1,
        MOD(HQ$2+1,28)),"")="M"
    )
  ),
  AND(
    OR(WEEKDAY(HQ$2,2)=6, WEEKDAY(HQ$2,2)=7),
    IFERROR(OFFSET(Paramètres!$H$2,
      MATCH($B6,Paramètres!$G$2:$G$6,0)-1,
      MOD(HQ$2+5,28)),"")="M"
  )
),"M","0")</f>
        <v>0</v>
      </c>
      <c r="HR6" s="20" t="str">
        <f ca="1">IF(OR(
  AND(
    COUNTIF(fériés,HR$2)=1,
    OR(
      COUNTIF(fériés,HR$2-1)=1,
      IFERROR(OFFSET(Paramètres!$H$2,
        MATCH($B6,Paramètres!$G$2:$G$6,0)-1,
        MOD(HR$2+2,28)),"")="M",
      IFERROR(OFFSET(Paramètres!$H$2,
        MATCH($B6,Paramètres!$G$2:$G$6,0)-1,
        MOD(HR$2+3,28)),"")="M",
      IFERROR(OFFSET(Paramètres!$H$2,
        MATCH($B6,Paramètres!$G$2:$G$6,0)-1,
        MOD(HR$2+4,28)),"")="M",      IFERROR(OFFSET(Paramètres!$H$2,
        MATCH($B6,Paramètres!$G$2:$G$6,0)-1,
        MOD(HR$2+5,28)),"")="M",      IFERROR(OFFSET(Paramètres!$H$2,
        MATCH($B6,Paramètres!$G$2:$G$6,0)-1,
        MOD(HR$2+6,28)),"")="M",      IFERROR(OFFSET(Paramètres!$H$2,
        MATCH($B6,Paramètres!$G$2:$G$6,0)-1,
        MOD(HR$2+7,28)),"")="M",      IFERROR(OFFSET(Paramètres!$H$2,
        MATCH($B6,Paramètres!$G$2:$G$6,0)-1,
        MOD(HR$2+1,28)),"")="M"
    )
  ),
  AND(
    OR(WEEKDAY(HR$2,2)=6, WEEKDAY(HR$2,2)=7),
    IFERROR(OFFSET(Paramètres!$H$2,
      MATCH($B6,Paramètres!$G$2:$G$6,0)-1,
      MOD(HR$2+5,28)),"")="M"
  )
),"M","0")</f>
        <v>0</v>
      </c>
      <c r="HS6" s="20" t="str">
        <f ca="1">IF(OR(
  AND(
    COUNTIF(fériés,HS$2)=1,
    OR(
      COUNTIF(fériés,HS$2-1)=1,
      IFERROR(OFFSET(Paramètres!$H$2,
        MATCH($B6,Paramètres!$G$2:$G$6,0)-1,
        MOD(HS$2+2,28)),"")="M",
      IFERROR(OFFSET(Paramètres!$H$2,
        MATCH($B6,Paramètres!$G$2:$G$6,0)-1,
        MOD(HS$2+3,28)),"")="M",
      IFERROR(OFFSET(Paramètres!$H$2,
        MATCH($B6,Paramètres!$G$2:$G$6,0)-1,
        MOD(HS$2+4,28)),"")="M",      IFERROR(OFFSET(Paramètres!$H$2,
        MATCH($B6,Paramètres!$G$2:$G$6,0)-1,
        MOD(HS$2+5,28)),"")="M",      IFERROR(OFFSET(Paramètres!$H$2,
        MATCH($B6,Paramètres!$G$2:$G$6,0)-1,
        MOD(HS$2+6,28)),"")="M",      IFERROR(OFFSET(Paramètres!$H$2,
        MATCH($B6,Paramètres!$G$2:$G$6,0)-1,
        MOD(HS$2+7,28)),"")="M",      IFERROR(OFFSET(Paramètres!$H$2,
        MATCH($B6,Paramètres!$G$2:$G$6,0)-1,
        MOD(HS$2+1,28)),"")="M"
    )
  ),
  AND(
    OR(WEEKDAY(HS$2,2)=6, WEEKDAY(HS$2,2)=7),
    IFERROR(OFFSET(Paramètres!$H$2,
      MATCH($B6,Paramètres!$G$2:$G$6,0)-1,
      MOD(HS$2+5,28)),"")="M"
  )
),"M","0")</f>
        <v>0</v>
      </c>
      <c r="HT6" s="20" t="str">
        <f ca="1">IF(OR(
  AND(
    COUNTIF(fériés,HT$2)=1,
    OR(
      COUNTIF(fériés,HT$2-1)=1,
      IFERROR(OFFSET(Paramètres!$H$2,
        MATCH($B6,Paramètres!$G$2:$G$6,0)-1,
        MOD(HT$2+2,28)),"")="M",
      IFERROR(OFFSET(Paramètres!$H$2,
        MATCH($B6,Paramètres!$G$2:$G$6,0)-1,
        MOD(HT$2+3,28)),"")="M",
      IFERROR(OFFSET(Paramètres!$H$2,
        MATCH($B6,Paramètres!$G$2:$G$6,0)-1,
        MOD(HT$2+4,28)),"")="M",      IFERROR(OFFSET(Paramètres!$H$2,
        MATCH($B6,Paramètres!$G$2:$G$6,0)-1,
        MOD(HT$2+5,28)),"")="M",      IFERROR(OFFSET(Paramètres!$H$2,
        MATCH($B6,Paramètres!$G$2:$G$6,0)-1,
        MOD(HT$2+6,28)),"")="M",      IFERROR(OFFSET(Paramètres!$H$2,
        MATCH($B6,Paramètres!$G$2:$G$6,0)-1,
        MOD(HT$2+7,28)),"")="M",      IFERROR(OFFSET(Paramètres!$H$2,
        MATCH($B6,Paramètres!$G$2:$G$6,0)-1,
        MOD(HT$2+1,28)),"")="M"
    )
  ),
  AND(
    OR(WEEKDAY(HT$2,2)=6, WEEKDAY(HT$2,2)=7),
    IFERROR(OFFSET(Paramètres!$H$2,
      MATCH($B6,Paramètres!$G$2:$G$6,0)-1,
      MOD(HT$2+5,28)),"")="M"
  )
),"M","0")</f>
        <v>0</v>
      </c>
      <c r="HU6" s="20" t="str">
        <f ca="1">IF(OR(
  AND(
    COUNTIF(fériés,HU$2)=1,
    OR(
      COUNTIF(fériés,HU$2-1)=1,
      IFERROR(OFFSET(Paramètres!$H$2,
        MATCH($B6,Paramètres!$G$2:$G$6,0)-1,
        MOD(HU$2+2,28)),"")="M",
      IFERROR(OFFSET(Paramètres!$H$2,
        MATCH($B6,Paramètres!$G$2:$G$6,0)-1,
        MOD(HU$2+3,28)),"")="M",
      IFERROR(OFFSET(Paramètres!$H$2,
        MATCH($B6,Paramètres!$G$2:$G$6,0)-1,
        MOD(HU$2+4,28)),"")="M",      IFERROR(OFFSET(Paramètres!$H$2,
        MATCH($B6,Paramètres!$G$2:$G$6,0)-1,
        MOD(HU$2+5,28)),"")="M",      IFERROR(OFFSET(Paramètres!$H$2,
        MATCH($B6,Paramètres!$G$2:$G$6,0)-1,
        MOD(HU$2+6,28)),"")="M",      IFERROR(OFFSET(Paramètres!$H$2,
        MATCH($B6,Paramètres!$G$2:$G$6,0)-1,
        MOD(HU$2+7,28)),"")="M",      IFERROR(OFFSET(Paramètres!$H$2,
        MATCH($B6,Paramètres!$G$2:$G$6,0)-1,
        MOD(HU$2+1,28)),"")="M"
    )
  ),
  AND(
    OR(WEEKDAY(HU$2,2)=6, WEEKDAY(HU$2,2)=7),
    IFERROR(OFFSET(Paramètres!$H$2,
      MATCH($B6,Paramètres!$G$2:$G$6,0)-1,
      MOD(HU$2+5,28)),"")="M"
  )
),"M","0")</f>
        <v>0</v>
      </c>
      <c r="HV6" s="20" t="str">
        <f ca="1">IF(OR(
  AND(
    COUNTIF(fériés,HV$2)=1,
    OR(
      COUNTIF(fériés,HV$2-1)=1,
      IFERROR(OFFSET(Paramètres!$H$2,
        MATCH($B6,Paramètres!$G$2:$G$6,0)-1,
        MOD(HV$2+2,28)),"")="M",
      IFERROR(OFFSET(Paramètres!$H$2,
        MATCH($B6,Paramètres!$G$2:$G$6,0)-1,
        MOD(HV$2+3,28)),"")="M",
      IFERROR(OFFSET(Paramètres!$H$2,
        MATCH($B6,Paramètres!$G$2:$G$6,0)-1,
        MOD(HV$2+4,28)),"")="M",      IFERROR(OFFSET(Paramètres!$H$2,
        MATCH($B6,Paramètres!$G$2:$G$6,0)-1,
        MOD(HV$2+5,28)),"")="M",      IFERROR(OFFSET(Paramètres!$H$2,
        MATCH($B6,Paramètres!$G$2:$G$6,0)-1,
        MOD(HV$2+6,28)),"")="M",      IFERROR(OFFSET(Paramètres!$H$2,
        MATCH($B6,Paramètres!$G$2:$G$6,0)-1,
        MOD(HV$2+7,28)),"")="M",      IFERROR(OFFSET(Paramètres!$H$2,
        MATCH($B6,Paramètres!$G$2:$G$6,0)-1,
        MOD(HV$2+1,28)),"")="M"
    )
  ),
  AND(
    OR(WEEKDAY(HV$2,2)=6, WEEKDAY(HV$2,2)=7),
    IFERROR(OFFSET(Paramètres!$H$2,
      MATCH($B6,Paramètres!$G$2:$G$6,0)-1,
      MOD(HV$2+5,28)),"")="M"
  )
),"M","0")</f>
        <v>0</v>
      </c>
      <c r="HW6" s="20" t="str">
        <f ca="1">IF(OR(
  AND(
    COUNTIF(fériés,HW$2)=1,
    OR(
      COUNTIF(fériés,HW$2-1)=1,
      IFERROR(OFFSET(Paramètres!$H$2,
        MATCH($B6,Paramètres!$G$2:$G$6,0)-1,
        MOD(HW$2+2,28)),"")="M",
      IFERROR(OFFSET(Paramètres!$H$2,
        MATCH($B6,Paramètres!$G$2:$G$6,0)-1,
        MOD(HW$2+3,28)),"")="M",
      IFERROR(OFFSET(Paramètres!$H$2,
        MATCH($B6,Paramètres!$G$2:$G$6,0)-1,
        MOD(HW$2+4,28)),"")="M",      IFERROR(OFFSET(Paramètres!$H$2,
        MATCH($B6,Paramètres!$G$2:$G$6,0)-1,
        MOD(HW$2+5,28)),"")="M",      IFERROR(OFFSET(Paramètres!$H$2,
        MATCH($B6,Paramètres!$G$2:$G$6,0)-1,
        MOD(HW$2+6,28)),"")="M",      IFERROR(OFFSET(Paramètres!$H$2,
        MATCH($B6,Paramètres!$G$2:$G$6,0)-1,
        MOD(HW$2+7,28)),"")="M",      IFERROR(OFFSET(Paramètres!$H$2,
        MATCH($B6,Paramètres!$G$2:$G$6,0)-1,
        MOD(HW$2+1,28)),"")="M"
    )
  ),
  AND(
    OR(WEEKDAY(HW$2,2)=6, WEEKDAY(HW$2,2)=7),
    IFERROR(OFFSET(Paramètres!$H$2,
      MATCH($B6,Paramètres!$G$2:$G$6,0)-1,
      MOD(HW$2+5,28)),"")="M"
  )
),"M","0")</f>
        <v>0</v>
      </c>
      <c r="HX6" s="20" t="str">
        <f ca="1">IF(OR(
  AND(
    COUNTIF(fériés,HX$2)=1,
    OR(
      COUNTIF(fériés,HX$2-1)=1,
      IFERROR(OFFSET(Paramètres!$H$2,
        MATCH($B6,Paramètres!$G$2:$G$6,0)-1,
        MOD(HX$2+2,28)),"")="M",
      IFERROR(OFFSET(Paramètres!$H$2,
        MATCH($B6,Paramètres!$G$2:$G$6,0)-1,
        MOD(HX$2+3,28)),"")="M",
      IFERROR(OFFSET(Paramètres!$H$2,
        MATCH($B6,Paramètres!$G$2:$G$6,0)-1,
        MOD(HX$2+4,28)),"")="M",      IFERROR(OFFSET(Paramètres!$H$2,
        MATCH($B6,Paramètres!$G$2:$G$6,0)-1,
        MOD(HX$2+5,28)),"")="M",      IFERROR(OFFSET(Paramètres!$H$2,
        MATCH($B6,Paramètres!$G$2:$G$6,0)-1,
        MOD(HX$2+6,28)),"")="M",      IFERROR(OFFSET(Paramètres!$H$2,
        MATCH($B6,Paramètres!$G$2:$G$6,0)-1,
        MOD(HX$2+7,28)),"")="M",      IFERROR(OFFSET(Paramètres!$H$2,
        MATCH($B6,Paramètres!$G$2:$G$6,0)-1,
        MOD(HX$2+1,28)),"")="M"
    )
  ),
  AND(
    OR(WEEKDAY(HX$2,2)=6, WEEKDAY(HX$2,2)=7),
    IFERROR(OFFSET(Paramètres!$H$2,
      MATCH($B6,Paramètres!$G$2:$G$6,0)-1,
      MOD(HX$2+5,28)),"")="M"
  )
),"M","0")</f>
        <v>0</v>
      </c>
      <c r="HY6" s="20" t="str">
        <f ca="1">IF(OR(
  AND(
    COUNTIF(fériés,HY$2)=1,
    OR(
      COUNTIF(fériés,HY$2-1)=1,
      IFERROR(OFFSET(Paramètres!$H$2,
        MATCH($B6,Paramètres!$G$2:$G$6,0)-1,
        MOD(HY$2+2,28)),"")="M",
      IFERROR(OFFSET(Paramètres!$H$2,
        MATCH($B6,Paramètres!$G$2:$G$6,0)-1,
        MOD(HY$2+3,28)),"")="M",
      IFERROR(OFFSET(Paramètres!$H$2,
        MATCH($B6,Paramètres!$G$2:$G$6,0)-1,
        MOD(HY$2+4,28)),"")="M",      IFERROR(OFFSET(Paramètres!$H$2,
        MATCH($B6,Paramètres!$G$2:$G$6,0)-1,
        MOD(HY$2+5,28)),"")="M",      IFERROR(OFFSET(Paramètres!$H$2,
        MATCH($B6,Paramètres!$G$2:$G$6,0)-1,
        MOD(HY$2+6,28)),"")="M",      IFERROR(OFFSET(Paramètres!$H$2,
        MATCH($B6,Paramètres!$G$2:$G$6,0)-1,
        MOD(HY$2+7,28)),"")="M",      IFERROR(OFFSET(Paramètres!$H$2,
        MATCH($B6,Paramètres!$G$2:$G$6,0)-1,
        MOD(HY$2+1,28)),"")="M"
    )
  ),
  AND(
    OR(WEEKDAY(HY$2,2)=6, WEEKDAY(HY$2,2)=7),
    IFERROR(OFFSET(Paramètres!$H$2,
      MATCH($B6,Paramètres!$G$2:$G$6,0)-1,
      MOD(HY$2+5,28)),"")="M"
  )
),"M","0")</f>
        <v>0</v>
      </c>
      <c r="HZ6" s="20" t="str">
        <f ca="1">IF(OR(
  AND(
    COUNTIF(fériés,HZ$2)=1,
    OR(
      COUNTIF(fériés,HZ$2-1)=1,
      IFERROR(OFFSET(Paramètres!$H$2,
        MATCH($B6,Paramètres!$G$2:$G$6,0)-1,
        MOD(HZ$2+2,28)),"")="M",
      IFERROR(OFFSET(Paramètres!$H$2,
        MATCH($B6,Paramètres!$G$2:$G$6,0)-1,
        MOD(HZ$2+3,28)),"")="M",
      IFERROR(OFFSET(Paramètres!$H$2,
        MATCH($B6,Paramètres!$G$2:$G$6,0)-1,
        MOD(HZ$2+4,28)),"")="M",      IFERROR(OFFSET(Paramètres!$H$2,
        MATCH($B6,Paramètres!$G$2:$G$6,0)-1,
        MOD(HZ$2+5,28)),"")="M",      IFERROR(OFFSET(Paramètres!$H$2,
        MATCH($B6,Paramètres!$G$2:$G$6,0)-1,
        MOD(HZ$2+6,28)),"")="M",      IFERROR(OFFSET(Paramètres!$H$2,
        MATCH($B6,Paramètres!$G$2:$G$6,0)-1,
        MOD(HZ$2+7,28)),"")="M",      IFERROR(OFFSET(Paramètres!$H$2,
        MATCH($B6,Paramètres!$G$2:$G$6,0)-1,
        MOD(HZ$2+1,28)),"")="M"
    )
  ),
  AND(
    OR(WEEKDAY(HZ$2,2)=6, WEEKDAY(HZ$2,2)=7),
    IFERROR(OFFSET(Paramètres!$H$2,
      MATCH($B6,Paramètres!$G$2:$G$6,0)-1,
      MOD(HZ$2+5,28)),"")="M"
  )
),"M","0")</f>
        <v>0</v>
      </c>
      <c r="IA6" s="20" t="str">
        <f ca="1">IF(OR(
  AND(
    COUNTIF(fériés,IA$2)=1,
    OR(
      COUNTIF(fériés,IA$2-1)=1,
      IFERROR(OFFSET(Paramètres!$H$2,
        MATCH($B6,Paramètres!$G$2:$G$6,0)-1,
        MOD(IA$2+2,28)),"")="M",
      IFERROR(OFFSET(Paramètres!$H$2,
        MATCH($B6,Paramètres!$G$2:$G$6,0)-1,
        MOD(IA$2+3,28)),"")="M",
      IFERROR(OFFSET(Paramètres!$H$2,
        MATCH($B6,Paramètres!$G$2:$G$6,0)-1,
        MOD(IA$2+4,28)),"")="M",      IFERROR(OFFSET(Paramètres!$H$2,
        MATCH($B6,Paramètres!$G$2:$G$6,0)-1,
        MOD(IA$2+5,28)),"")="M",      IFERROR(OFFSET(Paramètres!$H$2,
        MATCH($B6,Paramètres!$G$2:$G$6,0)-1,
        MOD(IA$2+6,28)),"")="M",      IFERROR(OFFSET(Paramètres!$H$2,
        MATCH($B6,Paramètres!$G$2:$G$6,0)-1,
        MOD(IA$2+7,28)),"")="M",      IFERROR(OFFSET(Paramètres!$H$2,
        MATCH($B6,Paramètres!$G$2:$G$6,0)-1,
        MOD(IA$2+1,28)),"")="M"
    )
  ),
  AND(
    OR(WEEKDAY(IA$2,2)=6, WEEKDAY(IA$2,2)=7),
    IFERROR(OFFSET(Paramètres!$H$2,
      MATCH($B6,Paramètres!$G$2:$G$6,0)-1,
      MOD(IA$2+5,28)),"")="M"
  )
),"M","0")</f>
        <v>0</v>
      </c>
      <c r="IB6" s="20" t="str">
        <f ca="1">IF(OR(
  AND(
    COUNTIF(fériés,IB$2)=1,
    OR(
      COUNTIF(fériés,IB$2-1)=1,
      IFERROR(OFFSET(Paramètres!$H$2,
        MATCH($B6,Paramètres!$G$2:$G$6,0)-1,
        MOD(IB$2+2,28)),"")="M",
      IFERROR(OFFSET(Paramètres!$H$2,
        MATCH($B6,Paramètres!$G$2:$G$6,0)-1,
        MOD(IB$2+3,28)),"")="M",
      IFERROR(OFFSET(Paramètres!$H$2,
        MATCH($B6,Paramètres!$G$2:$G$6,0)-1,
        MOD(IB$2+4,28)),"")="M",      IFERROR(OFFSET(Paramètres!$H$2,
        MATCH($B6,Paramètres!$G$2:$G$6,0)-1,
        MOD(IB$2+5,28)),"")="M",      IFERROR(OFFSET(Paramètres!$H$2,
        MATCH($B6,Paramètres!$G$2:$G$6,0)-1,
        MOD(IB$2+6,28)),"")="M",      IFERROR(OFFSET(Paramètres!$H$2,
        MATCH($B6,Paramètres!$G$2:$G$6,0)-1,
        MOD(IB$2+7,28)),"")="M",      IFERROR(OFFSET(Paramètres!$H$2,
        MATCH($B6,Paramètres!$G$2:$G$6,0)-1,
        MOD(IB$2+1,28)),"")="M"
    )
  ),
  AND(
    OR(WEEKDAY(IB$2,2)=6, WEEKDAY(IB$2,2)=7),
    IFERROR(OFFSET(Paramètres!$H$2,
      MATCH($B6,Paramètres!$G$2:$G$6,0)-1,
      MOD(IB$2+5,28)),"")="M"
  )
),"M","0")</f>
        <v>0</v>
      </c>
      <c r="IC6" s="20" t="str">
        <f ca="1">IF(OR(
  AND(
    COUNTIF(fériés,IC$2)=1,
    OR(
      COUNTIF(fériés,IC$2-1)=1,
      IFERROR(OFFSET(Paramètres!$H$2,
        MATCH($B6,Paramètres!$G$2:$G$6,0)-1,
        MOD(IC$2+2,28)),"")="M",
      IFERROR(OFFSET(Paramètres!$H$2,
        MATCH($B6,Paramètres!$G$2:$G$6,0)-1,
        MOD(IC$2+3,28)),"")="M",
      IFERROR(OFFSET(Paramètres!$H$2,
        MATCH($B6,Paramètres!$G$2:$G$6,0)-1,
        MOD(IC$2+4,28)),"")="M",      IFERROR(OFFSET(Paramètres!$H$2,
        MATCH($B6,Paramètres!$G$2:$G$6,0)-1,
        MOD(IC$2+5,28)),"")="M",      IFERROR(OFFSET(Paramètres!$H$2,
        MATCH($B6,Paramètres!$G$2:$G$6,0)-1,
        MOD(IC$2+6,28)),"")="M",      IFERROR(OFFSET(Paramètres!$H$2,
        MATCH($B6,Paramètres!$G$2:$G$6,0)-1,
        MOD(IC$2+7,28)),"")="M",      IFERROR(OFFSET(Paramètres!$H$2,
        MATCH($B6,Paramètres!$G$2:$G$6,0)-1,
        MOD(IC$2+1,28)),"")="M"
    )
  ),
  AND(
    OR(WEEKDAY(IC$2,2)=6, WEEKDAY(IC$2,2)=7),
    IFERROR(OFFSET(Paramètres!$H$2,
      MATCH($B6,Paramètres!$G$2:$G$6,0)-1,
      MOD(IC$2+5,28)),"")="M"
  )
),"M","0")</f>
        <v>M</v>
      </c>
      <c r="ID6" s="20" t="str">
        <f ca="1">IF(OR(
  AND(
    COUNTIF(fériés,ID$2)=1,
    OR(
      COUNTIF(fériés,ID$2-1)=1,
      IFERROR(OFFSET(Paramètres!$H$2,
        MATCH($B6,Paramètres!$G$2:$G$6,0)-1,
        MOD(ID$2+2,28)),"")="M",
      IFERROR(OFFSET(Paramètres!$H$2,
        MATCH($B6,Paramètres!$G$2:$G$6,0)-1,
        MOD(ID$2+3,28)),"")="M",
      IFERROR(OFFSET(Paramètres!$H$2,
        MATCH($B6,Paramètres!$G$2:$G$6,0)-1,
        MOD(ID$2+4,28)),"")="M",      IFERROR(OFFSET(Paramètres!$H$2,
        MATCH($B6,Paramètres!$G$2:$G$6,0)-1,
        MOD(ID$2+5,28)),"")="M",      IFERROR(OFFSET(Paramètres!$H$2,
        MATCH($B6,Paramètres!$G$2:$G$6,0)-1,
        MOD(ID$2+6,28)),"")="M",      IFERROR(OFFSET(Paramètres!$H$2,
        MATCH($B6,Paramètres!$G$2:$G$6,0)-1,
        MOD(ID$2+7,28)),"")="M",      IFERROR(OFFSET(Paramètres!$H$2,
        MATCH($B6,Paramètres!$G$2:$G$6,0)-1,
        MOD(ID$2+1,28)),"")="M"
    )
  ),
  AND(
    OR(WEEKDAY(ID$2,2)=6, WEEKDAY(ID$2,2)=7),
    IFERROR(OFFSET(Paramètres!$H$2,
      MATCH($B6,Paramètres!$G$2:$G$6,0)-1,
      MOD(ID$2+5,28)),"")="M"
  )
),"M","0")</f>
        <v>M</v>
      </c>
      <c r="IE6" s="20" t="str">
        <f ca="1">IF(OR(
  AND(
    COUNTIF(fériés,IE$2)=1,
    OR(
      COUNTIF(fériés,IE$2-1)=1,
      IFERROR(OFFSET(Paramètres!$H$2,
        MATCH($B6,Paramètres!$G$2:$G$6,0)-1,
        MOD(IE$2+2,28)),"")="M",
      IFERROR(OFFSET(Paramètres!$H$2,
        MATCH($B6,Paramètres!$G$2:$G$6,0)-1,
        MOD(IE$2+3,28)),"")="M",
      IFERROR(OFFSET(Paramètres!$H$2,
        MATCH($B6,Paramètres!$G$2:$G$6,0)-1,
        MOD(IE$2+4,28)),"")="M",      IFERROR(OFFSET(Paramètres!$H$2,
        MATCH($B6,Paramètres!$G$2:$G$6,0)-1,
        MOD(IE$2+5,28)),"")="M",      IFERROR(OFFSET(Paramètres!$H$2,
        MATCH($B6,Paramètres!$G$2:$G$6,0)-1,
        MOD(IE$2+6,28)),"")="M",      IFERROR(OFFSET(Paramètres!$H$2,
        MATCH($B6,Paramètres!$G$2:$G$6,0)-1,
        MOD(IE$2+7,28)),"")="M",      IFERROR(OFFSET(Paramètres!$H$2,
        MATCH($B6,Paramètres!$G$2:$G$6,0)-1,
        MOD(IE$2+1,28)),"")="M"
    )
  ),
  AND(
    OR(WEEKDAY(IE$2,2)=6, WEEKDAY(IE$2,2)=7),
    IFERROR(OFFSET(Paramètres!$H$2,
      MATCH($B6,Paramètres!$G$2:$G$6,0)-1,
      MOD(IE$2+5,28)),"")="M"
  )
),"M","0")</f>
        <v>0</v>
      </c>
      <c r="IF6" s="20" t="str">
        <f ca="1">IF(OR(
  AND(
    COUNTIF(fériés,IF$2)=1,
    OR(
      COUNTIF(fériés,IF$2-1)=1,
      IFERROR(OFFSET(Paramètres!$H$2,
        MATCH($B6,Paramètres!$G$2:$G$6,0)-1,
        MOD(IF$2+2,28)),"")="M",
      IFERROR(OFFSET(Paramètres!$H$2,
        MATCH($B6,Paramètres!$G$2:$G$6,0)-1,
        MOD(IF$2+3,28)),"")="M",
      IFERROR(OFFSET(Paramètres!$H$2,
        MATCH($B6,Paramètres!$G$2:$G$6,0)-1,
        MOD(IF$2+4,28)),"")="M",      IFERROR(OFFSET(Paramètres!$H$2,
        MATCH($B6,Paramètres!$G$2:$G$6,0)-1,
        MOD(IF$2+5,28)),"")="M",      IFERROR(OFFSET(Paramètres!$H$2,
        MATCH($B6,Paramètres!$G$2:$G$6,0)-1,
        MOD(IF$2+6,28)),"")="M",      IFERROR(OFFSET(Paramètres!$H$2,
        MATCH($B6,Paramètres!$G$2:$G$6,0)-1,
        MOD(IF$2+7,28)),"")="M",      IFERROR(OFFSET(Paramètres!$H$2,
        MATCH($B6,Paramètres!$G$2:$G$6,0)-1,
        MOD(IF$2+1,28)),"")="M"
    )
  ),
  AND(
    OR(WEEKDAY(IF$2,2)=6, WEEKDAY(IF$2,2)=7),
    IFERROR(OFFSET(Paramètres!$H$2,
      MATCH($B6,Paramètres!$G$2:$G$6,0)-1,
      MOD(IF$2+5,28)),"")="M"
  )
),"M","0")</f>
        <v>0</v>
      </c>
      <c r="IG6" s="20" t="str">
        <f ca="1">IF(OR(
  AND(
    COUNTIF(fériés,IG$2)=1,
    OR(
      COUNTIF(fériés,IG$2-1)=1,
      IFERROR(OFFSET(Paramètres!$H$2,
        MATCH($B6,Paramètres!$G$2:$G$6,0)-1,
        MOD(IG$2+2,28)),"")="M",
      IFERROR(OFFSET(Paramètres!$H$2,
        MATCH($B6,Paramètres!$G$2:$G$6,0)-1,
        MOD(IG$2+3,28)),"")="M",
      IFERROR(OFFSET(Paramètres!$H$2,
        MATCH($B6,Paramètres!$G$2:$G$6,0)-1,
        MOD(IG$2+4,28)),"")="M",      IFERROR(OFFSET(Paramètres!$H$2,
        MATCH($B6,Paramètres!$G$2:$G$6,0)-1,
        MOD(IG$2+5,28)),"")="M",      IFERROR(OFFSET(Paramètres!$H$2,
        MATCH($B6,Paramètres!$G$2:$G$6,0)-1,
        MOD(IG$2+6,28)),"")="M",      IFERROR(OFFSET(Paramètres!$H$2,
        MATCH($B6,Paramètres!$G$2:$G$6,0)-1,
        MOD(IG$2+7,28)),"")="M",      IFERROR(OFFSET(Paramètres!$H$2,
        MATCH($B6,Paramètres!$G$2:$G$6,0)-1,
        MOD(IG$2+1,28)),"")="M"
    )
  ),
  AND(
    OR(WEEKDAY(IG$2,2)=6, WEEKDAY(IG$2,2)=7),
    IFERROR(OFFSET(Paramètres!$H$2,
      MATCH($B6,Paramètres!$G$2:$G$6,0)-1,
      MOD(IG$2+5,28)),"")="M"
  )
),"M","0")</f>
        <v>0</v>
      </c>
      <c r="IH6" s="20" t="str">
        <f ca="1">IF(OR(
  AND(
    COUNTIF(fériés,IH$2)=1,
    OR(
      COUNTIF(fériés,IH$2-1)=1,
      IFERROR(OFFSET(Paramètres!$H$2,
        MATCH($B6,Paramètres!$G$2:$G$6,0)-1,
        MOD(IH$2+2,28)),"")="M",
      IFERROR(OFFSET(Paramètres!$H$2,
        MATCH($B6,Paramètres!$G$2:$G$6,0)-1,
        MOD(IH$2+3,28)),"")="M",
      IFERROR(OFFSET(Paramètres!$H$2,
        MATCH($B6,Paramètres!$G$2:$G$6,0)-1,
        MOD(IH$2+4,28)),"")="M",      IFERROR(OFFSET(Paramètres!$H$2,
        MATCH($B6,Paramètres!$G$2:$G$6,0)-1,
        MOD(IH$2+5,28)),"")="M",      IFERROR(OFFSET(Paramètres!$H$2,
        MATCH($B6,Paramètres!$G$2:$G$6,0)-1,
        MOD(IH$2+6,28)),"")="M",      IFERROR(OFFSET(Paramètres!$H$2,
        MATCH($B6,Paramètres!$G$2:$G$6,0)-1,
        MOD(IH$2+7,28)),"")="M",      IFERROR(OFFSET(Paramètres!$H$2,
        MATCH($B6,Paramètres!$G$2:$G$6,0)-1,
        MOD(IH$2+1,28)),"")="M"
    )
  ),
  AND(
    OR(WEEKDAY(IH$2,2)=6, WEEKDAY(IH$2,2)=7),
    IFERROR(OFFSET(Paramètres!$H$2,
      MATCH($B6,Paramètres!$G$2:$G$6,0)-1,
      MOD(IH$2+5,28)),"")="M"
  )
),"M","0")</f>
        <v>0</v>
      </c>
      <c r="II6" s="20" t="str">
        <f ca="1">IF(OR(
  AND(
    COUNTIF(fériés,II$2)=1,
    OR(
      COUNTIF(fériés,II$2-1)=1,
      IFERROR(OFFSET(Paramètres!$H$2,
        MATCH($B6,Paramètres!$G$2:$G$6,0)-1,
        MOD(II$2+2,28)),"")="M",
      IFERROR(OFFSET(Paramètres!$H$2,
        MATCH($B6,Paramètres!$G$2:$G$6,0)-1,
        MOD(II$2+3,28)),"")="M",
      IFERROR(OFFSET(Paramètres!$H$2,
        MATCH($B6,Paramètres!$G$2:$G$6,0)-1,
        MOD(II$2+4,28)),"")="M",      IFERROR(OFFSET(Paramètres!$H$2,
        MATCH($B6,Paramètres!$G$2:$G$6,0)-1,
        MOD(II$2+5,28)),"")="M",      IFERROR(OFFSET(Paramètres!$H$2,
        MATCH($B6,Paramètres!$G$2:$G$6,0)-1,
        MOD(II$2+6,28)),"")="M",      IFERROR(OFFSET(Paramètres!$H$2,
        MATCH($B6,Paramètres!$G$2:$G$6,0)-1,
        MOD(II$2+7,28)),"")="M",      IFERROR(OFFSET(Paramètres!$H$2,
        MATCH($B6,Paramètres!$G$2:$G$6,0)-1,
        MOD(II$2+1,28)),"")="M"
    )
  ),
  AND(
    OR(WEEKDAY(II$2,2)=6, WEEKDAY(II$2,2)=7),
    IFERROR(OFFSET(Paramètres!$H$2,
      MATCH($B6,Paramètres!$G$2:$G$6,0)-1,
      MOD(II$2+5,28)),"")="M"
  )
),"M","0")</f>
        <v>0</v>
      </c>
      <c r="IJ6" s="20" t="str">
        <f ca="1">IF(OR(
  AND(
    COUNTIF(fériés,IJ$2)=1,
    OR(
      COUNTIF(fériés,IJ$2-1)=1,
      IFERROR(OFFSET(Paramètres!$H$2,
        MATCH($B6,Paramètres!$G$2:$G$6,0)-1,
        MOD(IJ$2+2,28)),"")="M",
      IFERROR(OFFSET(Paramètres!$H$2,
        MATCH($B6,Paramètres!$G$2:$G$6,0)-1,
        MOD(IJ$2+3,28)),"")="M",
      IFERROR(OFFSET(Paramètres!$H$2,
        MATCH($B6,Paramètres!$G$2:$G$6,0)-1,
        MOD(IJ$2+4,28)),"")="M",      IFERROR(OFFSET(Paramètres!$H$2,
        MATCH($B6,Paramètres!$G$2:$G$6,0)-1,
        MOD(IJ$2+5,28)),"")="M",      IFERROR(OFFSET(Paramètres!$H$2,
        MATCH($B6,Paramètres!$G$2:$G$6,0)-1,
        MOD(IJ$2+6,28)),"")="M",      IFERROR(OFFSET(Paramètres!$H$2,
        MATCH($B6,Paramètres!$G$2:$G$6,0)-1,
        MOD(IJ$2+7,28)),"")="M",      IFERROR(OFFSET(Paramètres!$H$2,
        MATCH($B6,Paramètres!$G$2:$G$6,0)-1,
        MOD(IJ$2+1,28)),"")="M"
    )
  ),
  AND(
    OR(WEEKDAY(IJ$2,2)=6, WEEKDAY(IJ$2,2)=7),
    IFERROR(OFFSET(Paramètres!$H$2,
      MATCH($B6,Paramètres!$G$2:$G$6,0)-1,
      MOD(IJ$2+5,28)),"")="M"
  )
),"M","0")</f>
        <v>0</v>
      </c>
      <c r="IK6" s="20" t="str">
        <f ca="1">IF(OR(
  AND(
    COUNTIF(fériés,IK$2)=1,
    OR(
      COUNTIF(fériés,IK$2-1)=1,
      IFERROR(OFFSET(Paramètres!$H$2,
        MATCH($B6,Paramètres!$G$2:$G$6,0)-1,
        MOD(IK$2+2,28)),"")="M",
      IFERROR(OFFSET(Paramètres!$H$2,
        MATCH($B6,Paramètres!$G$2:$G$6,0)-1,
        MOD(IK$2+3,28)),"")="M",
      IFERROR(OFFSET(Paramètres!$H$2,
        MATCH($B6,Paramètres!$G$2:$G$6,0)-1,
        MOD(IK$2+4,28)),"")="M",      IFERROR(OFFSET(Paramètres!$H$2,
        MATCH($B6,Paramètres!$G$2:$G$6,0)-1,
        MOD(IK$2+5,28)),"")="M",      IFERROR(OFFSET(Paramètres!$H$2,
        MATCH($B6,Paramètres!$G$2:$G$6,0)-1,
        MOD(IK$2+6,28)),"")="M",      IFERROR(OFFSET(Paramètres!$H$2,
        MATCH($B6,Paramètres!$G$2:$G$6,0)-1,
        MOD(IK$2+7,28)),"")="M",      IFERROR(OFFSET(Paramètres!$H$2,
        MATCH($B6,Paramètres!$G$2:$G$6,0)-1,
        MOD(IK$2+1,28)),"")="M"
    )
  ),
  AND(
    OR(WEEKDAY(IK$2,2)=6, WEEKDAY(IK$2,2)=7),
    IFERROR(OFFSET(Paramètres!$H$2,
      MATCH($B6,Paramètres!$G$2:$G$6,0)-1,
      MOD(IK$2+5,28)),"")="M"
  )
),"M","0")</f>
        <v>0</v>
      </c>
      <c r="IL6" s="20" t="str">
        <f ca="1">IF(OR(
  AND(
    COUNTIF(fériés,IL$2)=1,
    OR(
      COUNTIF(fériés,IL$2-1)=1,
      IFERROR(OFFSET(Paramètres!$H$2,
        MATCH($B6,Paramètres!$G$2:$G$6,0)-1,
        MOD(IL$2+2,28)),"")="M",
      IFERROR(OFFSET(Paramètres!$H$2,
        MATCH($B6,Paramètres!$G$2:$G$6,0)-1,
        MOD(IL$2+3,28)),"")="M",
      IFERROR(OFFSET(Paramètres!$H$2,
        MATCH($B6,Paramètres!$G$2:$G$6,0)-1,
        MOD(IL$2+4,28)),"")="M",      IFERROR(OFFSET(Paramètres!$H$2,
        MATCH($B6,Paramètres!$G$2:$G$6,0)-1,
        MOD(IL$2+5,28)),"")="M",      IFERROR(OFFSET(Paramètres!$H$2,
        MATCH($B6,Paramètres!$G$2:$G$6,0)-1,
        MOD(IL$2+6,28)),"")="M",      IFERROR(OFFSET(Paramètres!$H$2,
        MATCH($B6,Paramètres!$G$2:$G$6,0)-1,
        MOD(IL$2+7,28)),"")="M",      IFERROR(OFFSET(Paramètres!$H$2,
        MATCH($B6,Paramètres!$G$2:$G$6,0)-1,
        MOD(IL$2+1,28)),"")="M"
    )
  ),
  AND(
    OR(WEEKDAY(IL$2,2)=6, WEEKDAY(IL$2,2)=7),
    IFERROR(OFFSET(Paramètres!$H$2,
      MATCH($B6,Paramètres!$G$2:$G$6,0)-1,
      MOD(IL$2+5,28)),"")="M"
  )
),"M","0")</f>
        <v>0</v>
      </c>
      <c r="IM6" s="20" t="str">
        <f ca="1">IF(OR(
  AND(
    COUNTIF(fériés,IM$2)=1,
    OR(
      COUNTIF(fériés,IM$2-1)=1,
      IFERROR(OFFSET(Paramètres!$H$2,
        MATCH($B6,Paramètres!$G$2:$G$6,0)-1,
        MOD(IM$2+2,28)),"")="M",
      IFERROR(OFFSET(Paramètres!$H$2,
        MATCH($B6,Paramètres!$G$2:$G$6,0)-1,
        MOD(IM$2+3,28)),"")="M",
      IFERROR(OFFSET(Paramètres!$H$2,
        MATCH($B6,Paramètres!$G$2:$G$6,0)-1,
        MOD(IM$2+4,28)),"")="M",      IFERROR(OFFSET(Paramètres!$H$2,
        MATCH($B6,Paramètres!$G$2:$G$6,0)-1,
        MOD(IM$2+5,28)),"")="M",      IFERROR(OFFSET(Paramètres!$H$2,
        MATCH($B6,Paramètres!$G$2:$G$6,0)-1,
        MOD(IM$2+6,28)),"")="M",      IFERROR(OFFSET(Paramètres!$H$2,
        MATCH($B6,Paramètres!$G$2:$G$6,0)-1,
        MOD(IM$2+7,28)),"")="M",      IFERROR(OFFSET(Paramètres!$H$2,
        MATCH($B6,Paramètres!$G$2:$G$6,0)-1,
        MOD(IM$2+1,28)),"")="M"
    )
  ),
  AND(
    OR(WEEKDAY(IM$2,2)=6, WEEKDAY(IM$2,2)=7),
    IFERROR(OFFSET(Paramètres!$H$2,
      MATCH($B6,Paramètres!$G$2:$G$6,0)-1,
      MOD(IM$2+5,28)),"")="M"
  )
),"M","0")</f>
        <v>0</v>
      </c>
      <c r="IN6" s="20" t="str">
        <f ca="1">IF(OR(
  AND(
    COUNTIF(fériés,IN$2)=1,
    OR(
      COUNTIF(fériés,IN$2-1)=1,
      IFERROR(OFFSET(Paramètres!$H$2,
        MATCH($B6,Paramètres!$G$2:$G$6,0)-1,
        MOD(IN$2+2,28)),"")="M",
      IFERROR(OFFSET(Paramètres!$H$2,
        MATCH($B6,Paramètres!$G$2:$G$6,0)-1,
        MOD(IN$2+3,28)),"")="M",
      IFERROR(OFFSET(Paramètres!$H$2,
        MATCH($B6,Paramètres!$G$2:$G$6,0)-1,
        MOD(IN$2+4,28)),"")="M",      IFERROR(OFFSET(Paramètres!$H$2,
        MATCH($B6,Paramètres!$G$2:$G$6,0)-1,
        MOD(IN$2+5,28)),"")="M",      IFERROR(OFFSET(Paramètres!$H$2,
        MATCH($B6,Paramètres!$G$2:$G$6,0)-1,
        MOD(IN$2+6,28)),"")="M",      IFERROR(OFFSET(Paramètres!$H$2,
        MATCH($B6,Paramètres!$G$2:$G$6,0)-1,
        MOD(IN$2+7,28)),"")="M",      IFERROR(OFFSET(Paramètres!$H$2,
        MATCH($B6,Paramètres!$G$2:$G$6,0)-1,
        MOD(IN$2+1,28)),"")="M"
    )
  ),
  AND(
    OR(WEEKDAY(IN$2,2)=6, WEEKDAY(IN$2,2)=7),
    IFERROR(OFFSET(Paramètres!$H$2,
      MATCH($B6,Paramètres!$G$2:$G$6,0)-1,
      MOD(IN$2+5,28)),"")="M"
  )
),"M","0")</f>
        <v>0</v>
      </c>
      <c r="IO6" s="20" t="str">
        <f ca="1">IF(OR(
  AND(
    COUNTIF(fériés,IO$2)=1,
    OR(
      COUNTIF(fériés,IO$2-1)=1,
      IFERROR(OFFSET(Paramètres!$H$2,
        MATCH($B6,Paramètres!$G$2:$G$6,0)-1,
        MOD(IO$2+2,28)),"")="M",
      IFERROR(OFFSET(Paramètres!$H$2,
        MATCH($B6,Paramètres!$G$2:$G$6,0)-1,
        MOD(IO$2+3,28)),"")="M",
      IFERROR(OFFSET(Paramètres!$H$2,
        MATCH($B6,Paramètres!$G$2:$G$6,0)-1,
        MOD(IO$2+4,28)),"")="M",      IFERROR(OFFSET(Paramètres!$H$2,
        MATCH($B6,Paramètres!$G$2:$G$6,0)-1,
        MOD(IO$2+5,28)),"")="M",      IFERROR(OFFSET(Paramètres!$H$2,
        MATCH($B6,Paramètres!$G$2:$G$6,0)-1,
        MOD(IO$2+6,28)),"")="M",      IFERROR(OFFSET(Paramètres!$H$2,
        MATCH($B6,Paramètres!$G$2:$G$6,0)-1,
        MOD(IO$2+7,28)),"")="M",      IFERROR(OFFSET(Paramètres!$H$2,
        MATCH($B6,Paramètres!$G$2:$G$6,0)-1,
        MOD(IO$2+1,28)),"")="M"
    )
  ),
  AND(
    OR(WEEKDAY(IO$2,2)=6, WEEKDAY(IO$2,2)=7),
    IFERROR(OFFSET(Paramètres!$H$2,
      MATCH($B6,Paramètres!$G$2:$G$6,0)-1,
      MOD(IO$2+5,28)),"")="M"
  )
),"M","0")</f>
        <v>0</v>
      </c>
      <c r="IP6" s="20" t="str">
        <f ca="1">IF(OR(
  AND(
    COUNTIF(fériés,IP$2)=1,
    OR(
      COUNTIF(fériés,IP$2-1)=1,
      IFERROR(OFFSET(Paramètres!$H$2,
        MATCH($B6,Paramètres!$G$2:$G$6,0)-1,
        MOD(IP$2+2,28)),"")="M",
      IFERROR(OFFSET(Paramètres!$H$2,
        MATCH($B6,Paramètres!$G$2:$G$6,0)-1,
        MOD(IP$2+3,28)),"")="M",
      IFERROR(OFFSET(Paramètres!$H$2,
        MATCH($B6,Paramètres!$G$2:$G$6,0)-1,
        MOD(IP$2+4,28)),"")="M",      IFERROR(OFFSET(Paramètres!$H$2,
        MATCH($B6,Paramètres!$G$2:$G$6,0)-1,
        MOD(IP$2+5,28)),"")="M",      IFERROR(OFFSET(Paramètres!$H$2,
        MATCH($B6,Paramètres!$G$2:$G$6,0)-1,
        MOD(IP$2+6,28)),"")="M",      IFERROR(OFFSET(Paramètres!$H$2,
        MATCH($B6,Paramètres!$G$2:$G$6,0)-1,
        MOD(IP$2+7,28)),"")="M",      IFERROR(OFFSET(Paramètres!$H$2,
        MATCH($B6,Paramètres!$G$2:$G$6,0)-1,
        MOD(IP$2+1,28)),"")="M"
    )
  ),
  AND(
    OR(WEEKDAY(IP$2,2)=6, WEEKDAY(IP$2,2)=7),
    IFERROR(OFFSET(Paramètres!$H$2,
      MATCH($B6,Paramètres!$G$2:$G$6,0)-1,
      MOD(IP$2+5,28)),"")="M"
  )
),"M","0")</f>
        <v>0</v>
      </c>
      <c r="IQ6" s="20" t="str">
        <f ca="1">IF(OR(
  AND(
    COUNTIF(fériés,IQ$2)=1,
    OR(
      COUNTIF(fériés,IQ$2-1)=1,
      IFERROR(OFFSET(Paramètres!$H$2,
        MATCH($B6,Paramètres!$G$2:$G$6,0)-1,
        MOD(IQ$2+2,28)),"")="M",
      IFERROR(OFFSET(Paramètres!$H$2,
        MATCH($B6,Paramètres!$G$2:$G$6,0)-1,
        MOD(IQ$2+3,28)),"")="M",
      IFERROR(OFFSET(Paramètres!$H$2,
        MATCH($B6,Paramètres!$G$2:$G$6,0)-1,
        MOD(IQ$2+4,28)),"")="M",      IFERROR(OFFSET(Paramètres!$H$2,
        MATCH($B6,Paramètres!$G$2:$G$6,0)-1,
        MOD(IQ$2+5,28)),"")="M",      IFERROR(OFFSET(Paramètres!$H$2,
        MATCH($B6,Paramètres!$G$2:$G$6,0)-1,
        MOD(IQ$2+6,28)),"")="M",      IFERROR(OFFSET(Paramètres!$H$2,
        MATCH($B6,Paramètres!$G$2:$G$6,0)-1,
        MOD(IQ$2+7,28)),"")="M",      IFERROR(OFFSET(Paramètres!$H$2,
        MATCH($B6,Paramètres!$G$2:$G$6,0)-1,
        MOD(IQ$2+1,28)),"")="M"
    )
  ),
  AND(
    OR(WEEKDAY(IQ$2,2)=6, WEEKDAY(IQ$2,2)=7),
    IFERROR(OFFSET(Paramètres!$H$2,
      MATCH($B6,Paramètres!$G$2:$G$6,0)-1,
      MOD(IQ$2+5,28)),"")="M"
  )
),"M","0")</f>
        <v>M</v>
      </c>
      <c r="IR6" s="20" t="str">
        <f ca="1">IF(OR(
  AND(
    COUNTIF(fériés,IR$2)=1,
    OR(
      COUNTIF(fériés,IR$2-1)=1,
      IFERROR(OFFSET(Paramètres!$H$2,
        MATCH($B6,Paramètres!$G$2:$G$6,0)-1,
        MOD(IR$2+2,28)),"")="M",
      IFERROR(OFFSET(Paramètres!$H$2,
        MATCH($B6,Paramètres!$G$2:$G$6,0)-1,
        MOD(IR$2+3,28)),"")="M",
      IFERROR(OFFSET(Paramètres!$H$2,
        MATCH($B6,Paramètres!$G$2:$G$6,0)-1,
        MOD(IR$2+4,28)),"")="M",      IFERROR(OFFSET(Paramètres!$H$2,
        MATCH($B6,Paramètres!$G$2:$G$6,0)-1,
        MOD(IR$2+5,28)),"")="M",      IFERROR(OFFSET(Paramètres!$H$2,
        MATCH($B6,Paramètres!$G$2:$G$6,0)-1,
        MOD(IR$2+6,28)),"")="M",      IFERROR(OFFSET(Paramètres!$H$2,
        MATCH($B6,Paramètres!$G$2:$G$6,0)-1,
        MOD(IR$2+7,28)),"")="M",      IFERROR(OFFSET(Paramètres!$H$2,
        MATCH($B6,Paramètres!$G$2:$G$6,0)-1,
        MOD(IR$2+1,28)),"")="M"
    )
  ),
  AND(
    OR(WEEKDAY(IR$2,2)=6, WEEKDAY(IR$2,2)=7),
    IFERROR(OFFSET(Paramètres!$H$2,
      MATCH($B6,Paramètres!$G$2:$G$6,0)-1,
      MOD(IR$2+5,28)),"")="M"
  )
),"M","0")</f>
        <v>M</v>
      </c>
      <c r="IS6" s="20" t="str">
        <f ca="1">IF(OR(
  AND(
    COUNTIF(fériés,IS$2)=1,
    OR(
      COUNTIF(fériés,IS$2-1)=1,
      IFERROR(OFFSET(Paramètres!$H$2,
        MATCH($B6,Paramètres!$G$2:$G$6,0)-1,
        MOD(IS$2+2,28)),"")="M",
      IFERROR(OFFSET(Paramètres!$H$2,
        MATCH($B6,Paramètres!$G$2:$G$6,0)-1,
        MOD(IS$2+3,28)),"")="M",
      IFERROR(OFFSET(Paramètres!$H$2,
        MATCH($B6,Paramètres!$G$2:$G$6,0)-1,
        MOD(IS$2+4,28)),"")="M",      IFERROR(OFFSET(Paramètres!$H$2,
        MATCH($B6,Paramètres!$G$2:$G$6,0)-1,
        MOD(IS$2+5,28)),"")="M",      IFERROR(OFFSET(Paramètres!$H$2,
        MATCH($B6,Paramètres!$G$2:$G$6,0)-1,
        MOD(IS$2+6,28)),"")="M",      IFERROR(OFFSET(Paramètres!$H$2,
        MATCH($B6,Paramètres!$G$2:$G$6,0)-1,
        MOD(IS$2+7,28)),"")="M",      IFERROR(OFFSET(Paramètres!$H$2,
        MATCH($B6,Paramètres!$G$2:$G$6,0)-1,
        MOD(IS$2+1,28)),"")="M"
    )
  ),
  AND(
    OR(WEEKDAY(IS$2,2)=6, WEEKDAY(IS$2,2)=7),
    IFERROR(OFFSET(Paramètres!$H$2,
      MATCH($B6,Paramètres!$G$2:$G$6,0)-1,
      MOD(IS$2+5,28)),"")="M"
  )
),"M","0")</f>
        <v>0</v>
      </c>
      <c r="IT6" s="20" t="str">
        <f ca="1">IF(OR(
  AND(
    COUNTIF(fériés,IT$2)=1,
    OR(
      COUNTIF(fériés,IT$2-1)=1,
      IFERROR(OFFSET(Paramètres!$H$2,
        MATCH($B6,Paramètres!$G$2:$G$6,0)-1,
        MOD(IT$2+2,28)),"")="M",
      IFERROR(OFFSET(Paramètres!$H$2,
        MATCH($B6,Paramètres!$G$2:$G$6,0)-1,
        MOD(IT$2+3,28)),"")="M",
      IFERROR(OFFSET(Paramètres!$H$2,
        MATCH($B6,Paramètres!$G$2:$G$6,0)-1,
        MOD(IT$2+4,28)),"")="M",      IFERROR(OFFSET(Paramètres!$H$2,
        MATCH($B6,Paramètres!$G$2:$G$6,0)-1,
        MOD(IT$2+5,28)),"")="M",      IFERROR(OFFSET(Paramètres!$H$2,
        MATCH($B6,Paramètres!$G$2:$G$6,0)-1,
        MOD(IT$2+6,28)),"")="M",      IFERROR(OFFSET(Paramètres!$H$2,
        MATCH($B6,Paramètres!$G$2:$G$6,0)-1,
        MOD(IT$2+7,28)),"")="M",      IFERROR(OFFSET(Paramètres!$H$2,
        MATCH($B6,Paramètres!$G$2:$G$6,0)-1,
        MOD(IT$2+1,28)),"")="M"
    )
  ),
  AND(
    OR(WEEKDAY(IT$2,2)=6, WEEKDAY(IT$2,2)=7),
    IFERROR(OFFSET(Paramètres!$H$2,
      MATCH($B6,Paramètres!$G$2:$G$6,0)-1,
      MOD(IT$2+5,28)),"")="M"
  )
),"M","0")</f>
        <v>0</v>
      </c>
      <c r="IU6" s="20" t="str">
        <f ca="1">IF(OR(
  AND(
    COUNTIF(fériés,IU$2)=1,
    OR(
      COUNTIF(fériés,IU$2-1)=1,
      IFERROR(OFFSET(Paramètres!$H$2,
        MATCH($B6,Paramètres!$G$2:$G$6,0)-1,
        MOD(IU$2+2,28)),"")="M",
      IFERROR(OFFSET(Paramètres!$H$2,
        MATCH($B6,Paramètres!$G$2:$G$6,0)-1,
        MOD(IU$2+3,28)),"")="M",
      IFERROR(OFFSET(Paramètres!$H$2,
        MATCH($B6,Paramètres!$G$2:$G$6,0)-1,
        MOD(IU$2+4,28)),"")="M",      IFERROR(OFFSET(Paramètres!$H$2,
        MATCH($B6,Paramètres!$G$2:$G$6,0)-1,
        MOD(IU$2+5,28)),"")="M",      IFERROR(OFFSET(Paramètres!$H$2,
        MATCH($B6,Paramètres!$G$2:$G$6,0)-1,
        MOD(IU$2+6,28)),"")="M",      IFERROR(OFFSET(Paramètres!$H$2,
        MATCH($B6,Paramètres!$G$2:$G$6,0)-1,
        MOD(IU$2+7,28)),"")="M",      IFERROR(OFFSET(Paramètres!$H$2,
        MATCH($B6,Paramètres!$G$2:$G$6,0)-1,
        MOD(IU$2+1,28)),"")="M"
    )
  ),
  AND(
    OR(WEEKDAY(IU$2,2)=6, WEEKDAY(IU$2,2)=7),
    IFERROR(OFFSET(Paramètres!$H$2,
      MATCH($B6,Paramètres!$G$2:$G$6,0)-1,
      MOD(IU$2+5,28)),"")="M"
  )
),"M","0")</f>
        <v>0</v>
      </c>
      <c r="IV6" s="20" t="str">
        <f ca="1">IF(OR(
  AND(
    COUNTIF(fériés,IV$2)=1,
    OR(
      COUNTIF(fériés,IV$2-1)=1,
      IFERROR(OFFSET(Paramètres!$H$2,
        MATCH($B6,Paramètres!$G$2:$G$6,0)-1,
        MOD(IV$2+2,28)),"")="M",
      IFERROR(OFFSET(Paramètres!$H$2,
        MATCH($B6,Paramètres!$G$2:$G$6,0)-1,
        MOD(IV$2+3,28)),"")="M",
      IFERROR(OFFSET(Paramètres!$H$2,
        MATCH($B6,Paramètres!$G$2:$G$6,0)-1,
        MOD(IV$2+4,28)),"")="M",      IFERROR(OFFSET(Paramètres!$H$2,
        MATCH($B6,Paramètres!$G$2:$G$6,0)-1,
        MOD(IV$2+5,28)),"")="M",      IFERROR(OFFSET(Paramètres!$H$2,
        MATCH($B6,Paramètres!$G$2:$G$6,0)-1,
        MOD(IV$2+6,28)),"")="M",      IFERROR(OFFSET(Paramètres!$H$2,
        MATCH($B6,Paramètres!$G$2:$G$6,0)-1,
        MOD(IV$2+7,28)),"")="M",      IFERROR(OFFSET(Paramètres!$H$2,
        MATCH($B6,Paramètres!$G$2:$G$6,0)-1,
        MOD(IV$2+1,28)),"")="M"
    )
  ),
  AND(
    OR(WEEKDAY(IV$2,2)=6, WEEKDAY(IV$2,2)=7),
    IFERROR(OFFSET(Paramètres!$H$2,
      MATCH($B6,Paramètres!$G$2:$G$6,0)-1,
      MOD(IV$2+5,28)),"")="M"
  )
),"M","0")</f>
        <v>0</v>
      </c>
      <c r="IW6" s="20" t="str">
        <f ca="1">IF(OR(
  AND(
    COUNTIF(fériés,IW$2)=1,
    OR(
      COUNTIF(fériés,IW$2-1)=1,
      IFERROR(OFFSET(Paramètres!$H$2,
        MATCH($B6,Paramètres!$G$2:$G$6,0)-1,
        MOD(IW$2+2,28)),"")="M",
      IFERROR(OFFSET(Paramètres!$H$2,
        MATCH($B6,Paramètres!$G$2:$G$6,0)-1,
        MOD(IW$2+3,28)),"")="M",
      IFERROR(OFFSET(Paramètres!$H$2,
        MATCH($B6,Paramètres!$G$2:$G$6,0)-1,
        MOD(IW$2+4,28)),"")="M",      IFERROR(OFFSET(Paramètres!$H$2,
        MATCH($B6,Paramètres!$G$2:$G$6,0)-1,
        MOD(IW$2+5,28)),"")="M",      IFERROR(OFFSET(Paramètres!$H$2,
        MATCH($B6,Paramètres!$G$2:$G$6,0)-1,
        MOD(IW$2+6,28)),"")="M",      IFERROR(OFFSET(Paramètres!$H$2,
        MATCH($B6,Paramètres!$G$2:$G$6,0)-1,
        MOD(IW$2+7,28)),"")="M",      IFERROR(OFFSET(Paramètres!$H$2,
        MATCH($B6,Paramètres!$G$2:$G$6,0)-1,
        MOD(IW$2+1,28)),"")="M"
    )
  ),
  AND(
    OR(WEEKDAY(IW$2,2)=6, WEEKDAY(IW$2,2)=7),
    IFERROR(OFFSET(Paramètres!$H$2,
      MATCH($B6,Paramètres!$G$2:$G$6,0)-1,
      MOD(IW$2+5,28)),"")="M"
  )
),"M","0")</f>
        <v>0</v>
      </c>
      <c r="IX6" s="20" t="str">
        <f ca="1">IF(OR(
  AND(
    COUNTIF(fériés,IX$2)=1,
    OR(
      COUNTIF(fériés,IX$2-1)=1,
      IFERROR(OFFSET(Paramètres!$H$2,
        MATCH($B6,Paramètres!$G$2:$G$6,0)-1,
        MOD(IX$2+2,28)),"")="M",
      IFERROR(OFFSET(Paramètres!$H$2,
        MATCH($B6,Paramètres!$G$2:$G$6,0)-1,
        MOD(IX$2+3,28)),"")="M",
      IFERROR(OFFSET(Paramètres!$H$2,
        MATCH($B6,Paramètres!$G$2:$G$6,0)-1,
        MOD(IX$2+4,28)),"")="M",      IFERROR(OFFSET(Paramètres!$H$2,
        MATCH($B6,Paramètres!$G$2:$G$6,0)-1,
        MOD(IX$2+5,28)),"")="M",      IFERROR(OFFSET(Paramètres!$H$2,
        MATCH($B6,Paramètres!$G$2:$G$6,0)-1,
        MOD(IX$2+6,28)),"")="M",      IFERROR(OFFSET(Paramètres!$H$2,
        MATCH($B6,Paramètres!$G$2:$G$6,0)-1,
        MOD(IX$2+7,28)),"")="M",      IFERROR(OFFSET(Paramètres!$H$2,
        MATCH($B6,Paramètres!$G$2:$G$6,0)-1,
        MOD(IX$2+1,28)),"")="M"
    )
  ),
  AND(
    OR(WEEKDAY(IX$2,2)=6, WEEKDAY(IX$2,2)=7),
    IFERROR(OFFSET(Paramètres!$H$2,
      MATCH($B6,Paramètres!$G$2:$G$6,0)-1,
      MOD(IX$2+5,28)),"")="M"
  )
),"M","0")</f>
        <v>0</v>
      </c>
      <c r="IY6" s="20" t="str">
        <f ca="1">IF(OR(
  AND(
    COUNTIF(fériés,IY$2)=1,
    OR(
      COUNTIF(fériés,IY$2-1)=1,
      IFERROR(OFFSET(Paramètres!$H$2,
        MATCH($B6,Paramètres!$G$2:$G$6,0)-1,
        MOD(IY$2+2,28)),"")="M",
      IFERROR(OFFSET(Paramètres!$H$2,
        MATCH($B6,Paramètres!$G$2:$G$6,0)-1,
        MOD(IY$2+3,28)),"")="M",
      IFERROR(OFFSET(Paramètres!$H$2,
        MATCH($B6,Paramètres!$G$2:$G$6,0)-1,
        MOD(IY$2+4,28)),"")="M",      IFERROR(OFFSET(Paramètres!$H$2,
        MATCH($B6,Paramètres!$G$2:$G$6,0)-1,
        MOD(IY$2+5,28)),"")="M",      IFERROR(OFFSET(Paramètres!$H$2,
        MATCH($B6,Paramètres!$G$2:$G$6,0)-1,
        MOD(IY$2+6,28)),"")="M",      IFERROR(OFFSET(Paramètres!$H$2,
        MATCH($B6,Paramètres!$G$2:$G$6,0)-1,
        MOD(IY$2+7,28)),"")="M",      IFERROR(OFFSET(Paramètres!$H$2,
        MATCH($B6,Paramètres!$G$2:$G$6,0)-1,
        MOD(IY$2+1,28)),"")="M"
    )
  ),
  AND(
    OR(WEEKDAY(IY$2,2)=6, WEEKDAY(IY$2,2)=7),
    IFERROR(OFFSET(Paramètres!$H$2,
      MATCH($B6,Paramètres!$G$2:$G$6,0)-1,
      MOD(IY$2+5,28)),"")="M"
  )
),"M","0")</f>
        <v>0</v>
      </c>
      <c r="IZ6" s="20" t="str">
        <f ca="1">IF(OR(
  AND(
    COUNTIF(fériés,IZ$2)=1,
    OR(
      COUNTIF(fériés,IZ$2-1)=1,
      IFERROR(OFFSET(Paramètres!$H$2,
        MATCH($B6,Paramètres!$G$2:$G$6,0)-1,
        MOD(IZ$2+2,28)),"")="M",
      IFERROR(OFFSET(Paramètres!$H$2,
        MATCH($B6,Paramètres!$G$2:$G$6,0)-1,
        MOD(IZ$2+3,28)),"")="M",
      IFERROR(OFFSET(Paramètres!$H$2,
        MATCH($B6,Paramètres!$G$2:$G$6,0)-1,
        MOD(IZ$2+4,28)),"")="M",      IFERROR(OFFSET(Paramètres!$H$2,
        MATCH($B6,Paramètres!$G$2:$G$6,0)-1,
        MOD(IZ$2+5,28)),"")="M",      IFERROR(OFFSET(Paramètres!$H$2,
        MATCH($B6,Paramètres!$G$2:$G$6,0)-1,
        MOD(IZ$2+6,28)),"")="M",      IFERROR(OFFSET(Paramètres!$H$2,
        MATCH($B6,Paramètres!$G$2:$G$6,0)-1,
        MOD(IZ$2+7,28)),"")="M",      IFERROR(OFFSET(Paramètres!$H$2,
        MATCH($B6,Paramètres!$G$2:$G$6,0)-1,
        MOD(IZ$2+1,28)),"")="M"
    )
  ),
  AND(
    OR(WEEKDAY(IZ$2,2)=6, WEEKDAY(IZ$2,2)=7),
    IFERROR(OFFSET(Paramètres!$H$2,
      MATCH($B6,Paramètres!$G$2:$G$6,0)-1,
      MOD(IZ$2+5,28)),"")="M"
  )
),"M","0")</f>
        <v>0</v>
      </c>
      <c r="JA6" s="20" t="str">
        <f ca="1">IF(OR(
  AND(
    COUNTIF(fériés,JA$2)=1,
    OR(
      COUNTIF(fériés,JA$2-1)=1,
      IFERROR(OFFSET(Paramètres!$H$2,
        MATCH($B6,Paramètres!$G$2:$G$6,0)-1,
        MOD(JA$2+2,28)),"")="M",
      IFERROR(OFFSET(Paramètres!$H$2,
        MATCH($B6,Paramètres!$G$2:$G$6,0)-1,
        MOD(JA$2+3,28)),"")="M",
      IFERROR(OFFSET(Paramètres!$H$2,
        MATCH($B6,Paramètres!$G$2:$G$6,0)-1,
        MOD(JA$2+4,28)),"")="M",      IFERROR(OFFSET(Paramètres!$H$2,
        MATCH($B6,Paramètres!$G$2:$G$6,0)-1,
        MOD(JA$2+5,28)),"")="M",      IFERROR(OFFSET(Paramètres!$H$2,
        MATCH($B6,Paramètres!$G$2:$G$6,0)-1,
        MOD(JA$2+6,28)),"")="M",      IFERROR(OFFSET(Paramètres!$H$2,
        MATCH($B6,Paramètres!$G$2:$G$6,0)-1,
        MOD(JA$2+7,28)),"")="M",      IFERROR(OFFSET(Paramètres!$H$2,
        MATCH($B6,Paramètres!$G$2:$G$6,0)-1,
        MOD(JA$2+1,28)),"")="M"
    )
  ),
  AND(
    OR(WEEKDAY(JA$2,2)=6, WEEKDAY(JA$2,2)=7),
    IFERROR(OFFSET(Paramètres!$H$2,
      MATCH($B6,Paramètres!$G$2:$G$6,0)-1,
      MOD(JA$2+5,28)),"")="M"
  )
),"M","0")</f>
        <v>0</v>
      </c>
      <c r="JB6" s="20" t="str">
        <f ca="1">IF(OR(
  AND(
    COUNTIF(fériés,JB$2)=1,
    OR(
      COUNTIF(fériés,JB$2-1)=1,
      IFERROR(OFFSET(Paramètres!$H$2,
        MATCH($B6,Paramètres!$G$2:$G$6,0)-1,
        MOD(JB$2+2,28)),"")="M",
      IFERROR(OFFSET(Paramètres!$H$2,
        MATCH($B6,Paramètres!$G$2:$G$6,0)-1,
        MOD(JB$2+3,28)),"")="M",
      IFERROR(OFFSET(Paramètres!$H$2,
        MATCH($B6,Paramètres!$G$2:$G$6,0)-1,
        MOD(JB$2+4,28)),"")="M",      IFERROR(OFFSET(Paramètres!$H$2,
        MATCH($B6,Paramètres!$G$2:$G$6,0)-1,
        MOD(JB$2+5,28)),"")="M",      IFERROR(OFFSET(Paramètres!$H$2,
        MATCH($B6,Paramètres!$G$2:$G$6,0)-1,
        MOD(JB$2+6,28)),"")="M",      IFERROR(OFFSET(Paramètres!$H$2,
        MATCH($B6,Paramètres!$G$2:$G$6,0)-1,
        MOD(JB$2+7,28)),"")="M",      IFERROR(OFFSET(Paramètres!$H$2,
        MATCH($B6,Paramètres!$G$2:$G$6,0)-1,
        MOD(JB$2+1,28)),"")="M"
    )
  ),
  AND(
    OR(WEEKDAY(JB$2,2)=6, WEEKDAY(JB$2,2)=7),
    IFERROR(OFFSET(Paramètres!$H$2,
      MATCH($B6,Paramètres!$G$2:$G$6,0)-1,
      MOD(JB$2+5,28)),"")="M"
  )
),"M","0")</f>
        <v>0</v>
      </c>
      <c r="JC6" s="20" t="str">
        <f ca="1">IF(OR(
  AND(
    COUNTIF(fériés,JC$2)=1,
    OR(
      COUNTIF(fériés,JC$2-1)=1,
      IFERROR(OFFSET(Paramètres!$H$2,
        MATCH($B6,Paramètres!$G$2:$G$6,0)-1,
        MOD(JC$2+2,28)),"")="M",
      IFERROR(OFFSET(Paramètres!$H$2,
        MATCH($B6,Paramètres!$G$2:$G$6,0)-1,
        MOD(JC$2+3,28)),"")="M",
      IFERROR(OFFSET(Paramètres!$H$2,
        MATCH($B6,Paramètres!$G$2:$G$6,0)-1,
        MOD(JC$2+4,28)),"")="M",      IFERROR(OFFSET(Paramètres!$H$2,
        MATCH($B6,Paramètres!$G$2:$G$6,0)-1,
        MOD(JC$2+5,28)),"")="M",      IFERROR(OFFSET(Paramètres!$H$2,
        MATCH($B6,Paramètres!$G$2:$G$6,0)-1,
        MOD(JC$2+6,28)),"")="M",      IFERROR(OFFSET(Paramètres!$H$2,
        MATCH($B6,Paramètres!$G$2:$G$6,0)-1,
        MOD(JC$2+7,28)),"")="M",      IFERROR(OFFSET(Paramètres!$H$2,
        MATCH($B6,Paramètres!$G$2:$G$6,0)-1,
        MOD(JC$2+1,28)),"")="M"
    )
  ),
  AND(
    OR(WEEKDAY(JC$2,2)=6, WEEKDAY(JC$2,2)=7),
    IFERROR(OFFSET(Paramètres!$H$2,
      MATCH($B6,Paramètres!$G$2:$G$6,0)-1,
      MOD(JC$2+5,28)),"")="M"
  )
),"M","0")</f>
        <v>0</v>
      </c>
      <c r="JD6" s="20" t="str">
        <f ca="1">IF(OR(
  AND(
    COUNTIF(fériés,JD$2)=1,
    OR(
      COUNTIF(fériés,JD$2-1)=1,
      IFERROR(OFFSET(Paramètres!$H$2,
        MATCH($B6,Paramètres!$G$2:$G$6,0)-1,
        MOD(JD$2+2,28)),"")="M",
      IFERROR(OFFSET(Paramètres!$H$2,
        MATCH($B6,Paramètres!$G$2:$G$6,0)-1,
        MOD(JD$2+3,28)),"")="M",
      IFERROR(OFFSET(Paramètres!$H$2,
        MATCH($B6,Paramètres!$G$2:$G$6,0)-1,
        MOD(JD$2+4,28)),"")="M",      IFERROR(OFFSET(Paramètres!$H$2,
        MATCH($B6,Paramètres!$G$2:$G$6,0)-1,
        MOD(JD$2+5,28)),"")="M",      IFERROR(OFFSET(Paramètres!$H$2,
        MATCH($B6,Paramètres!$G$2:$G$6,0)-1,
        MOD(JD$2+6,28)),"")="M",      IFERROR(OFFSET(Paramètres!$H$2,
        MATCH($B6,Paramètres!$G$2:$G$6,0)-1,
        MOD(JD$2+7,28)),"")="M",      IFERROR(OFFSET(Paramètres!$H$2,
        MATCH($B6,Paramètres!$G$2:$G$6,0)-1,
        MOD(JD$2+1,28)),"")="M"
    )
  ),
  AND(
    OR(WEEKDAY(JD$2,2)=6, WEEKDAY(JD$2,2)=7),
    IFERROR(OFFSET(Paramètres!$H$2,
      MATCH($B6,Paramètres!$G$2:$G$6,0)-1,
      MOD(JD$2+5,28)),"")="M"
  )
),"M","0")</f>
        <v>0</v>
      </c>
      <c r="JE6" s="20" t="str">
        <f ca="1">IF(OR(
  AND(
    COUNTIF(fériés,JE$2)=1,
    OR(
      COUNTIF(fériés,JE$2-1)=1,
      IFERROR(OFFSET(Paramètres!$H$2,
        MATCH($B6,Paramètres!$G$2:$G$6,0)-1,
        MOD(JE$2+2,28)),"")="M",
      IFERROR(OFFSET(Paramètres!$H$2,
        MATCH($B6,Paramètres!$G$2:$G$6,0)-1,
        MOD(JE$2+3,28)),"")="M",
      IFERROR(OFFSET(Paramètres!$H$2,
        MATCH($B6,Paramètres!$G$2:$G$6,0)-1,
        MOD(JE$2+4,28)),"")="M",      IFERROR(OFFSET(Paramètres!$H$2,
        MATCH($B6,Paramètres!$G$2:$G$6,0)-1,
        MOD(JE$2+5,28)),"")="M",      IFERROR(OFFSET(Paramètres!$H$2,
        MATCH($B6,Paramètres!$G$2:$G$6,0)-1,
        MOD(JE$2+6,28)),"")="M",      IFERROR(OFFSET(Paramètres!$H$2,
        MATCH($B6,Paramètres!$G$2:$G$6,0)-1,
        MOD(JE$2+7,28)),"")="M",      IFERROR(OFFSET(Paramètres!$H$2,
        MATCH($B6,Paramètres!$G$2:$G$6,0)-1,
        MOD(JE$2+1,28)),"")="M"
    )
  ),
  AND(
    OR(WEEKDAY(JE$2,2)=6, WEEKDAY(JE$2,2)=7),
    IFERROR(OFFSET(Paramètres!$H$2,
      MATCH($B6,Paramètres!$G$2:$G$6,0)-1,
      MOD(JE$2+5,28)),"")="M"
  )
),"M","0")</f>
        <v>M</v>
      </c>
      <c r="JF6" s="20" t="str">
        <f ca="1">IF(OR(
  AND(
    COUNTIF(fériés,JF$2)=1,
    OR(
      COUNTIF(fériés,JF$2-1)=1,
      IFERROR(OFFSET(Paramètres!$H$2,
        MATCH($B6,Paramètres!$G$2:$G$6,0)-1,
        MOD(JF$2+2,28)),"")="M",
      IFERROR(OFFSET(Paramètres!$H$2,
        MATCH($B6,Paramètres!$G$2:$G$6,0)-1,
        MOD(JF$2+3,28)),"")="M",
      IFERROR(OFFSET(Paramètres!$H$2,
        MATCH($B6,Paramètres!$G$2:$G$6,0)-1,
        MOD(JF$2+4,28)),"")="M",      IFERROR(OFFSET(Paramètres!$H$2,
        MATCH($B6,Paramètres!$G$2:$G$6,0)-1,
        MOD(JF$2+5,28)),"")="M",      IFERROR(OFFSET(Paramètres!$H$2,
        MATCH($B6,Paramètres!$G$2:$G$6,0)-1,
        MOD(JF$2+6,28)),"")="M",      IFERROR(OFFSET(Paramètres!$H$2,
        MATCH($B6,Paramètres!$G$2:$G$6,0)-1,
        MOD(JF$2+7,28)),"")="M",      IFERROR(OFFSET(Paramètres!$H$2,
        MATCH($B6,Paramètres!$G$2:$G$6,0)-1,
        MOD(JF$2+1,28)),"")="M"
    )
  ),
  AND(
    OR(WEEKDAY(JF$2,2)=6, WEEKDAY(JF$2,2)=7),
    IFERROR(OFFSET(Paramètres!$H$2,
      MATCH($B6,Paramètres!$G$2:$G$6,0)-1,
      MOD(JF$2+5,28)),"")="M"
  )
),"M","0")</f>
        <v>M</v>
      </c>
      <c r="JG6" s="20" t="str">
        <f ca="1">IF(OR(
  AND(
    COUNTIF(fériés,JG$2)=1,
    OR(
      COUNTIF(fériés,JG$2-1)=1,
      IFERROR(OFFSET(Paramètres!$H$2,
        MATCH($B6,Paramètres!$G$2:$G$6,0)-1,
        MOD(JG$2+2,28)),"")="M",
      IFERROR(OFFSET(Paramètres!$H$2,
        MATCH($B6,Paramètres!$G$2:$G$6,0)-1,
        MOD(JG$2+3,28)),"")="M",
      IFERROR(OFFSET(Paramètres!$H$2,
        MATCH($B6,Paramètres!$G$2:$G$6,0)-1,
        MOD(JG$2+4,28)),"")="M",      IFERROR(OFFSET(Paramètres!$H$2,
        MATCH($B6,Paramètres!$G$2:$G$6,0)-1,
        MOD(JG$2+5,28)),"")="M",      IFERROR(OFFSET(Paramètres!$H$2,
        MATCH($B6,Paramètres!$G$2:$G$6,0)-1,
        MOD(JG$2+6,28)),"")="M",      IFERROR(OFFSET(Paramètres!$H$2,
        MATCH($B6,Paramètres!$G$2:$G$6,0)-1,
        MOD(JG$2+7,28)),"")="M",      IFERROR(OFFSET(Paramètres!$H$2,
        MATCH($B6,Paramètres!$G$2:$G$6,0)-1,
        MOD(JG$2+1,28)),"")="M"
    )
  ),
  AND(
    OR(WEEKDAY(JG$2,2)=6, WEEKDAY(JG$2,2)=7),
    IFERROR(OFFSET(Paramètres!$H$2,
      MATCH($B6,Paramètres!$G$2:$G$6,0)-1,
      MOD(JG$2+5,28)),"")="M"
  )
),"M","0")</f>
        <v>0</v>
      </c>
      <c r="JH6" s="20" t="str">
        <f ca="1">IF(OR(
  AND(
    COUNTIF(fériés,JH$2)=1,
    OR(
      COUNTIF(fériés,JH$2-1)=1,
      IFERROR(OFFSET(Paramètres!$H$2,
        MATCH($B6,Paramètres!$G$2:$G$6,0)-1,
        MOD(JH$2+2,28)),"")="M",
      IFERROR(OFFSET(Paramètres!$H$2,
        MATCH($B6,Paramètres!$G$2:$G$6,0)-1,
        MOD(JH$2+3,28)),"")="M",
      IFERROR(OFFSET(Paramètres!$H$2,
        MATCH($B6,Paramètres!$G$2:$G$6,0)-1,
        MOD(JH$2+4,28)),"")="M",      IFERROR(OFFSET(Paramètres!$H$2,
        MATCH($B6,Paramètres!$G$2:$G$6,0)-1,
        MOD(JH$2+5,28)),"")="M",      IFERROR(OFFSET(Paramètres!$H$2,
        MATCH($B6,Paramètres!$G$2:$G$6,0)-1,
        MOD(JH$2+6,28)),"")="M",      IFERROR(OFFSET(Paramètres!$H$2,
        MATCH($B6,Paramètres!$G$2:$G$6,0)-1,
        MOD(JH$2+7,28)),"")="M",      IFERROR(OFFSET(Paramètres!$H$2,
        MATCH($B6,Paramètres!$G$2:$G$6,0)-1,
        MOD(JH$2+1,28)),"")="M"
    )
  ),
  AND(
    OR(WEEKDAY(JH$2,2)=6, WEEKDAY(JH$2,2)=7),
    IFERROR(OFFSET(Paramètres!$H$2,
      MATCH($B6,Paramètres!$G$2:$G$6,0)-1,
      MOD(JH$2+5,28)),"")="M"
  )
),"M","0")</f>
        <v>0</v>
      </c>
      <c r="JI6" s="20" t="str">
        <f ca="1">IF(OR(
  AND(
    COUNTIF(fériés,JI$2)=1,
    OR(
      COUNTIF(fériés,JI$2-1)=1,
      IFERROR(OFFSET(Paramètres!$H$2,
        MATCH($B6,Paramètres!$G$2:$G$6,0)-1,
        MOD(JI$2+2,28)),"")="M",
      IFERROR(OFFSET(Paramètres!$H$2,
        MATCH($B6,Paramètres!$G$2:$G$6,0)-1,
        MOD(JI$2+3,28)),"")="M",
      IFERROR(OFFSET(Paramètres!$H$2,
        MATCH($B6,Paramètres!$G$2:$G$6,0)-1,
        MOD(JI$2+4,28)),"")="M",      IFERROR(OFFSET(Paramètres!$H$2,
        MATCH($B6,Paramètres!$G$2:$G$6,0)-1,
        MOD(JI$2+5,28)),"")="M",      IFERROR(OFFSET(Paramètres!$H$2,
        MATCH($B6,Paramètres!$G$2:$G$6,0)-1,
        MOD(JI$2+6,28)),"")="M",      IFERROR(OFFSET(Paramètres!$H$2,
        MATCH($B6,Paramètres!$G$2:$G$6,0)-1,
        MOD(JI$2+7,28)),"")="M",      IFERROR(OFFSET(Paramètres!$H$2,
        MATCH($B6,Paramètres!$G$2:$G$6,0)-1,
        MOD(JI$2+1,28)),"")="M"
    )
  ),
  AND(
    OR(WEEKDAY(JI$2,2)=6, WEEKDAY(JI$2,2)=7),
    IFERROR(OFFSET(Paramètres!$H$2,
      MATCH($B6,Paramètres!$G$2:$G$6,0)-1,
      MOD(JI$2+5,28)),"")="M"
  )
),"M","0")</f>
        <v>0</v>
      </c>
      <c r="JJ6" s="20" t="str">
        <f ca="1">IF(OR(
  AND(
    COUNTIF(fériés,JJ$2)=1,
    OR(
      COUNTIF(fériés,JJ$2-1)=1,
      IFERROR(OFFSET(Paramètres!$H$2,
        MATCH($B6,Paramètres!$G$2:$G$6,0)-1,
        MOD(JJ$2+2,28)),"")="M",
      IFERROR(OFFSET(Paramètres!$H$2,
        MATCH($B6,Paramètres!$G$2:$G$6,0)-1,
        MOD(JJ$2+3,28)),"")="M",
      IFERROR(OFFSET(Paramètres!$H$2,
        MATCH($B6,Paramètres!$G$2:$G$6,0)-1,
        MOD(JJ$2+4,28)),"")="M",      IFERROR(OFFSET(Paramètres!$H$2,
        MATCH($B6,Paramètres!$G$2:$G$6,0)-1,
        MOD(JJ$2+5,28)),"")="M",      IFERROR(OFFSET(Paramètres!$H$2,
        MATCH($B6,Paramètres!$G$2:$G$6,0)-1,
        MOD(JJ$2+6,28)),"")="M",      IFERROR(OFFSET(Paramètres!$H$2,
        MATCH($B6,Paramètres!$G$2:$G$6,0)-1,
        MOD(JJ$2+7,28)),"")="M",      IFERROR(OFFSET(Paramètres!$H$2,
        MATCH($B6,Paramètres!$G$2:$G$6,0)-1,
        MOD(JJ$2+1,28)),"")="M"
    )
  ),
  AND(
    OR(WEEKDAY(JJ$2,2)=6, WEEKDAY(JJ$2,2)=7),
    IFERROR(OFFSET(Paramètres!$H$2,
      MATCH($B6,Paramètres!$G$2:$G$6,0)-1,
      MOD(JJ$2+5,28)),"")="M"
  )
),"M","0")</f>
        <v>0</v>
      </c>
      <c r="JK6" s="20" t="str">
        <f ca="1">IF(OR(
  AND(
    COUNTIF(fériés,JK$2)=1,
    OR(
      COUNTIF(fériés,JK$2-1)=1,
      IFERROR(OFFSET(Paramètres!$H$2,
        MATCH($B6,Paramètres!$G$2:$G$6,0)-1,
        MOD(JK$2+2,28)),"")="M",
      IFERROR(OFFSET(Paramètres!$H$2,
        MATCH($B6,Paramètres!$G$2:$G$6,0)-1,
        MOD(JK$2+3,28)),"")="M",
      IFERROR(OFFSET(Paramètres!$H$2,
        MATCH($B6,Paramètres!$G$2:$G$6,0)-1,
        MOD(JK$2+4,28)),"")="M",      IFERROR(OFFSET(Paramètres!$H$2,
        MATCH($B6,Paramètres!$G$2:$G$6,0)-1,
        MOD(JK$2+5,28)),"")="M",      IFERROR(OFFSET(Paramètres!$H$2,
        MATCH($B6,Paramètres!$G$2:$G$6,0)-1,
        MOD(JK$2+6,28)),"")="M",      IFERROR(OFFSET(Paramètres!$H$2,
        MATCH($B6,Paramètres!$G$2:$G$6,0)-1,
        MOD(JK$2+7,28)),"")="M",      IFERROR(OFFSET(Paramètres!$H$2,
        MATCH($B6,Paramètres!$G$2:$G$6,0)-1,
        MOD(JK$2+1,28)),"")="M"
    )
  ),
  AND(
    OR(WEEKDAY(JK$2,2)=6, WEEKDAY(JK$2,2)=7),
    IFERROR(OFFSET(Paramètres!$H$2,
      MATCH($B6,Paramètres!$G$2:$G$6,0)-1,
      MOD(JK$2+5,28)),"")="M"
  )
),"M","0")</f>
        <v>0</v>
      </c>
      <c r="JL6" s="20" t="str">
        <f ca="1">IF(OR(
  AND(
    COUNTIF(fériés,JL$2)=1,
    OR(
      COUNTIF(fériés,JL$2-1)=1,
      IFERROR(OFFSET(Paramètres!$H$2,
        MATCH($B6,Paramètres!$G$2:$G$6,0)-1,
        MOD(JL$2+2,28)),"")="M",
      IFERROR(OFFSET(Paramètres!$H$2,
        MATCH($B6,Paramètres!$G$2:$G$6,0)-1,
        MOD(JL$2+3,28)),"")="M",
      IFERROR(OFFSET(Paramètres!$H$2,
        MATCH($B6,Paramètres!$G$2:$G$6,0)-1,
        MOD(JL$2+4,28)),"")="M",      IFERROR(OFFSET(Paramètres!$H$2,
        MATCH($B6,Paramètres!$G$2:$G$6,0)-1,
        MOD(JL$2+5,28)),"")="M",      IFERROR(OFFSET(Paramètres!$H$2,
        MATCH($B6,Paramètres!$G$2:$G$6,0)-1,
        MOD(JL$2+6,28)),"")="M",      IFERROR(OFFSET(Paramètres!$H$2,
        MATCH($B6,Paramètres!$G$2:$G$6,0)-1,
        MOD(JL$2+7,28)),"")="M",      IFERROR(OFFSET(Paramètres!$H$2,
        MATCH($B6,Paramètres!$G$2:$G$6,0)-1,
        MOD(JL$2+1,28)),"")="M"
    )
  ),
  AND(
    OR(WEEKDAY(JL$2,2)=6, WEEKDAY(JL$2,2)=7),
    IFERROR(OFFSET(Paramètres!$H$2,
      MATCH($B6,Paramètres!$G$2:$G$6,0)-1,
      MOD(JL$2+5,28)),"")="M"
  )
),"M","0")</f>
        <v>0</v>
      </c>
      <c r="JM6" s="20" t="str">
        <f ca="1">IF(OR(
  AND(
    COUNTIF(fériés,JM$2)=1,
    OR(
      COUNTIF(fériés,JM$2-1)=1,
      IFERROR(OFFSET(Paramètres!$H$2,
        MATCH($B6,Paramètres!$G$2:$G$6,0)-1,
        MOD(JM$2+2,28)),"")="M",
      IFERROR(OFFSET(Paramètres!$H$2,
        MATCH($B6,Paramètres!$G$2:$G$6,0)-1,
        MOD(JM$2+3,28)),"")="M",
      IFERROR(OFFSET(Paramètres!$H$2,
        MATCH($B6,Paramètres!$G$2:$G$6,0)-1,
        MOD(JM$2+4,28)),"")="M",      IFERROR(OFFSET(Paramètres!$H$2,
        MATCH($B6,Paramètres!$G$2:$G$6,0)-1,
        MOD(JM$2+5,28)),"")="M",      IFERROR(OFFSET(Paramètres!$H$2,
        MATCH($B6,Paramètres!$G$2:$G$6,0)-1,
        MOD(JM$2+6,28)),"")="M",      IFERROR(OFFSET(Paramètres!$H$2,
        MATCH($B6,Paramètres!$G$2:$G$6,0)-1,
        MOD(JM$2+7,28)),"")="M",      IFERROR(OFFSET(Paramètres!$H$2,
        MATCH($B6,Paramètres!$G$2:$G$6,0)-1,
        MOD(JM$2+1,28)),"")="M"
    )
  ),
  AND(
    OR(WEEKDAY(JM$2,2)=6, WEEKDAY(JM$2,2)=7),
    IFERROR(OFFSET(Paramètres!$H$2,
      MATCH($B6,Paramètres!$G$2:$G$6,0)-1,
      MOD(JM$2+5,28)),"")="M"
  )
),"M","0")</f>
        <v>0</v>
      </c>
      <c r="JN6" s="20" t="str">
        <f ca="1">IF(OR(
  AND(
    COUNTIF(fériés,JN$2)=1,
    OR(
      COUNTIF(fériés,JN$2-1)=1,
      IFERROR(OFFSET(Paramètres!$H$2,
        MATCH($B6,Paramètres!$G$2:$G$6,0)-1,
        MOD(JN$2+2,28)),"")="M",
      IFERROR(OFFSET(Paramètres!$H$2,
        MATCH($B6,Paramètres!$G$2:$G$6,0)-1,
        MOD(JN$2+3,28)),"")="M",
      IFERROR(OFFSET(Paramètres!$H$2,
        MATCH($B6,Paramètres!$G$2:$G$6,0)-1,
        MOD(JN$2+4,28)),"")="M",      IFERROR(OFFSET(Paramètres!$H$2,
        MATCH($B6,Paramètres!$G$2:$G$6,0)-1,
        MOD(JN$2+5,28)),"")="M",      IFERROR(OFFSET(Paramètres!$H$2,
        MATCH($B6,Paramètres!$G$2:$G$6,0)-1,
        MOD(JN$2+6,28)),"")="M",      IFERROR(OFFSET(Paramètres!$H$2,
        MATCH($B6,Paramètres!$G$2:$G$6,0)-1,
        MOD(JN$2+7,28)),"")="M",      IFERROR(OFFSET(Paramètres!$H$2,
        MATCH($B6,Paramètres!$G$2:$G$6,0)-1,
        MOD(JN$2+1,28)),"")="M"
    )
  ),
  AND(
    OR(WEEKDAY(JN$2,2)=6, WEEKDAY(JN$2,2)=7),
    IFERROR(OFFSET(Paramètres!$H$2,
      MATCH($B6,Paramètres!$G$2:$G$6,0)-1,
      MOD(JN$2+5,28)),"")="M"
  )
),"M","0")</f>
        <v>0</v>
      </c>
      <c r="JO6" s="20" t="str">
        <f ca="1">IF(OR(
  AND(
    COUNTIF(fériés,JO$2)=1,
    OR(
      COUNTIF(fériés,JO$2-1)=1,
      IFERROR(OFFSET(Paramètres!$H$2,
        MATCH($B6,Paramètres!$G$2:$G$6,0)-1,
        MOD(JO$2+2,28)),"")="M",
      IFERROR(OFFSET(Paramètres!$H$2,
        MATCH($B6,Paramètres!$G$2:$G$6,0)-1,
        MOD(JO$2+3,28)),"")="M",
      IFERROR(OFFSET(Paramètres!$H$2,
        MATCH($B6,Paramètres!$G$2:$G$6,0)-1,
        MOD(JO$2+4,28)),"")="M",      IFERROR(OFFSET(Paramètres!$H$2,
        MATCH($B6,Paramètres!$G$2:$G$6,0)-1,
        MOD(JO$2+5,28)),"")="M",      IFERROR(OFFSET(Paramètres!$H$2,
        MATCH($B6,Paramètres!$G$2:$G$6,0)-1,
        MOD(JO$2+6,28)),"")="M",      IFERROR(OFFSET(Paramètres!$H$2,
        MATCH($B6,Paramètres!$G$2:$G$6,0)-1,
        MOD(JO$2+7,28)),"")="M",      IFERROR(OFFSET(Paramètres!$H$2,
        MATCH($B6,Paramètres!$G$2:$G$6,0)-1,
        MOD(JO$2+1,28)),"")="M"
    )
  ),
  AND(
    OR(WEEKDAY(JO$2,2)=6, WEEKDAY(JO$2,2)=7),
    IFERROR(OFFSET(Paramètres!$H$2,
      MATCH($B6,Paramètres!$G$2:$G$6,0)-1,
      MOD(JO$2+5,28)),"")="M"
  )
),"M","0")</f>
        <v>0</v>
      </c>
      <c r="JP6" s="20" t="str">
        <f ca="1">IF(OR(
  AND(
    COUNTIF(fériés,JP$2)=1,
    OR(
      COUNTIF(fériés,JP$2-1)=1,
      IFERROR(OFFSET(Paramètres!$H$2,
        MATCH($B6,Paramètres!$G$2:$G$6,0)-1,
        MOD(JP$2+2,28)),"")="M",
      IFERROR(OFFSET(Paramètres!$H$2,
        MATCH($B6,Paramètres!$G$2:$G$6,0)-1,
        MOD(JP$2+3,28)),"")="M",
      IFERROR(OFFSET(Paramètres!$H$2,
        MATCH($B6,Paramètres!$G$2:$G$6,0)-1,
        MOD(JP$2+4,28)),"")="M",      IFERROR(OFFSET(Paramètres!$H$2,
        MATCH($B6,Paramètres!$G$2:$G$6,0)-1,
        MOD(JP$2+5,28)),"")="M",      IFERROR(OFFSET(Paramètres!$H$2,
        MATCH($B6,Paramètres!$G$2:$G$6,0)-1,
        MOD(JP$2+6,28)),"")="M",      IFERROR(OFFSET(Paramètres!$H$2,
        MATCH($B6,Paramètres!$G$2:$G$6,0)-1,
        MOD(JP$2+7,28)),"")="M",      IFERROR(OFFSET(Paramètres!$H$2,
        MATCH($B6,Paramètres!$G$2:$G$6,0)-1,
        MOD(JP$2+1,28)),"")="M"
    )
  ),
  AND(
    OR(WEEKDAY(JP$2,2)=6, WEEKDAY(JP$2,2)=7),
    IFERROR(OFFSET(Paramètres!$H$2,
      MATCH($B6,Paramètres!$G$2:$G$6,0)-1,
      MOD(JP$2+5,28)),"")="M"
  )
),"M","0")</f>
        <v>0</v>
      </c>
      <c r="JQ6" s="20" t="str">
        <f ca="1">IF(OR(
  AND(
    COUNTIF(fériés,JQ$2)=1,
    OR(
      COUNTIF(fériés,JQ$2-1)=1,
      IFERROR(OFFSET(Paramètres!$H$2,
        MATCH($B6,Paramètres!$G$2:$G$6,0)-1,
        MOD(JQ$2+2,28)),"")="M",
      IFERROR(OFFSET(Paramètres!$H$2,
        MATCH($B6,Paramètres!$G$2:$G$6,0)-1,
        MOD(JQ$2+3,28)),"")="M",
      IFERROR(OFFSET(Paramètres!$H$2,
        MATCH($B6,Paramètres!$G$2:$G$6,0)-1,
        MOD(JQ$2+4,28)),"")="M",      IFERROR(OFFSET(Paramètres!$H$2,
        MATCH($B6,Paramètres!$G$2:$G$6,0)-1,
        MOD(JQ$2+5,28)),"")="M",      IFERROR(OFFSET(Paramètres!$H$2,
        MATCH($B6,Paramètres!$G$2:$G$6,0)-1,
        MOD(JQ$2+6,28)),"")="M",      IFERROR(OFFSET(Paramètres!$H$2,
        MATCH($B6,Paramètres!$G$2:$G$6,0)-1,
        MOD(JQ$2+7,28)),"")="M",      IFERROR(OFFSET(Paramètres!$H$2,
        MATCH($B6,Paramètres!$G$2:$G$6,0)-1,
        MOD(JQ$2+1,28)),"")="M"
    )
  ),
  AND(
    OR(WEEKDAY(JQ$2,2)=6, WEEKDAY(JQ$2,2)=7),
    IFERROR(OFFSET(Paramètres!$H$2,
      MATCH($B6,Paramètres!$G$2:$G$6,0)-1,
      MOD(JQ$2+5,28)),"")="M"
  )
),"M","0")</f>
        <v>0</v>
      </c>
      <c r="JR6" s="20" t="str">
        <f ca="1">IF(OR(
  AND(
    COUNTIF(fériés,JR$2)=1,
    OR(
      COUNTIF(fériés,JR$2-1)=1,
      IFERROR(OFFSET(Paramètres!$H$2,
        MATCH($B6,Paramètres!$G$2:$G$6,0)-1,
        MOD(JR$2+2,28)),"")="M",
      IFERROR(OFFSET(Paramètres!$H$2,
        MATCH($B6,Paramètres!$G$2:$G$6,0)-1,
        MOD(JR$2+3,28)),"")="M",
      IFERROR(OFFSET(Paramètres!$H$2,
        MATCH($B6,Paramètres!$G$2:$G$6,0)-1,
        MOD(JR$2+4,28)),"")="M",      IFERROR(OFFSET(Paramètres!$H$2,
        MATCH($B6,Paramètres!$G$2:$G$6,0)-1,
        MOD(JR$2+5,28)),"")="M",      IFERROR(OFFSET(Paramètres!$H$2,
        MATCH($B6,Paramètres!$G$2:$G$6,0)-1,
        MOD(JR$2+6,28)),"")="M",      IFERROR(OFFSET(Paramètres!$H$2,
        MATCH($B6,Paramètres!$G$2:$G$6,0)-1,
        MOD(JR$2+7,28)),"")="M",      IFERROR(OFFSET(Paramètres!$H$2,
        MATCH($B6,Paramètres!$G$2:$G$6,0)-1,
        MOD(JR$2+1,28)),"")="M"
    )
  ),
  AND(
    OR(WEEKDAY(JR$2,2)=6, WEEKDAY(JR$2,2)=7),
    IFERROR(OFFSET(Paramètres!$H$2,
      MATCH($B6,Paramètres!$G$2:$G$6,0)-1,
      MOD(JR$2+5,28)),"")="M"
  )
),"M","0")</f>
        <v>0</v>
      </c>
      <c r="JS6" s="20" t="str">
        <f ca="1">IF(OR(
  AND(
    COUNTIF(fériés,JS$2)=1,
    OR(
      COUNTIF(fériés,JS$2-1)=1,
      IFERROR(OFFSET(Paramètres!$H$2,
        MATCH($B6,Paramètres!$G$2:$G$6,0)-1,
        MOD(JS$2+2,28)),"")="M",
      IFERROR(OFFSET(Paramètres!$H$2,
        MATCH($B6,Paramètres!$G$2:$G$6,0)-1,
        MOD(JS$2+3,28)),"")="M",
      IFERROR(OFFSET(Paramètres!$H$2,
        MATCH($B6,Paramètres!$G$2:$G$6,0)-1,
        MOD(JS$2+4,28)),"")="M",      IFERROR(OFFSET(Paramètres!$H$2,
        MATCH($B6,Paramètres!$G$2:$G$6,0)-1,
        MOD(JS$2+5,28)),"")="M",      IFERROR(OFFSET(Paramètres!$H$2,
        MATCH($B6,Paramètres!$G$2:$G$6,0)-1,
        MOD(JS$2+6,28)),"")="M",      IFERROR(OFFSET(Paramètres!$H$2,
        MATCH($B6,Paramètres!$G$2:$G$6,0)-1,
        MOD(JS$2+7,28)),"")="M",      IFERROR(OFFSET(Paramètres!$H$2,
        MATCH($B6,Paramètres!$G$2:$G$6,0)-1,
        MOD(JS$2+1,28)),"")="M"
    )
  ),
  AND(
    OR(WEEKDAY(JS$2,2)=6, WEEKDAY(JS$2,2)=7),
    IFERROR(OFFSET(Paramètres!$H$2,
      MATCH($B6,Paramètres!$G$2:$G$6,0)-1,
      MOD(JS$2+5,28)),"")="M"
  )
),"M","0")</f>
        <v>M</v>
      </c>
      <c r="JT6" s="20" t="str">
        <f ca="1">IF(OR(
  AND(
    COUNTIF(fériés,JT$2)=1,
    OR(
      COUNTIF(fériés,JT$2-1)=1,
      IFERROR(OFFSET(Paramètres!$H$2,
        MATCH($B6,Paramètres!$G$2:$G$6,0)-1,
        MOD(JT$2+2,28)),"")="M",
      IFERROR(OFFSET(Paramètres!$H$2,
        MATCH($B6,Paramètres!$G$2:$G$6,0)-1,
        MOD(JT$2+3,28)),"")="M",
      IFERROR(OFFSET(Paramètres!$H$2,
        MATCH($B6,Paramètres!$G$2:$G$6,0)-1,
        MOD(JT$2+4,28)),"")="M",      IFERROR(OFFSET(Paramètres!$H$2,
        MATCH($B6,Paramètres!$G$2:$G$6,0)-1,
        MOD(JT$2+5,28)),"")="M",      IFERROR(OFFSET(Paramètres!$H$2,
        MATCH($B6,Paramètres!$G$2:$G$6,0)-1,
        MOD(JT$2+6,28)),"")="M",      IFERROR(OFFSET(Paramètres!$H$2,
        MATCH($B6,Paramètres!$G$2:$G$6,0)-1,
        MOD(JT$2+7,28)),"")="M",      IFERROR(OFFSET(Paramètres!$H$2,
        MATCH($B6,Paramètres!$G$2:$G$6,0)-1,
        MOD(JT$2+1,28)),"")="M"
    )
  ),
  AND(
    OR(WEEKDAY(JT$2,2)=6, WEEKDAY(JT$2,2)=7),
    IFERROR(OFFSET(Paramètres!$H$2,
      MATCH($B6,Paramètres!$G$2:$G$6,0)-1,
      MOD(JT$2+5,28)),"")="M"
  )
),"M","0")</f>
        <v>M</v>
      </c>
      <c r="JU6" s="20" t="str">
        <f ca="1">IF(OR(
  AND(
    COUNTIF(fériés,JU$2)=1,
    OR(
      COUNTIF(fériés,JU$2-1)=1,
      IFERROR(OFFSET(Paramètres!$H$2,
        MATCH($B6,Paramètres!$G$2:$G$6,0)-1,
        MOD(JU$2+2,28)),"")="M",
      IFERROR(OFFSET(Paramètres!$H$2,
        MATCH($B6,Paramètres!$G$2:$G$6,0)-1,
        MOD(JU$2+3,28)),"")="M",
      IFERROR(OFFSET(Paramètres!$H$2,
        MATCH($B6,Paramètres!$G$2:$G$6,0)-1,
        MOD(JU$2+4,28)),"")="M",      IFERROR(OFFSET(Paramètres!$H$2,
        MATCH($B6,Paramètres!$G$2:$G$6,0)-1,
        MOD(JU$2+5,28)),"")="M",      IFERROR(OFFSET(Paramètres!$H$2,
        MATCH($B6,Paramètres!$G$2:$G$6,0)-1,
        MOD(JU$2+6,28)),"")="M",      IFERROR(OFFSET(Paramètres!$H$2,
        MATCH($B6,Paramètres!$G$2:$G$6,0)-1,
        MOD(JU$2+7,28)),"")="M",      IFERROR(OFFSET(Paramètres!$H$2,
        MATCH($B6,Paramètres!$G$2:$G$6,0)-1,
        MOD(JU$2+1,28)),"")="M"
    )
  ),
  AND(
    OR(WEEKDAY(JU$2,2)=6, WEEKDAY(JU$2,2)=7),
    IFERROR(OFFSET(Paramètres!$H$2,
      MATCH($B6,Paramètres!$G$2:$G$6,0)-1,
      MOD(JU$2+5,28)),"")="M"
  )
),"M","0")</f>
        <v>0</v>
      </c>
      <c r="JV6" s="20" t="str">
        <f ca="1">IF(OR(
  AND(
    COUNTIF(fériés,JV$2)=1,
    OR(
      COUNTIF(fériés,JV$2-1)=1,
      IFERROR(OFFSET(Paramètres!$H$2,
        MATCH($B6,Paramètres!$G$2:$G$6,0)-1,
        MOD(JV$2+2,28)),"")="M",
      IFERROR(OFFSET(Paramètres!$H$2,
        MATCH($B6,Paramètres!$G$2:$G$6,0)-1,
        MOD(JV$2+3,28)),"")="M",
      IFERROR(OFFSET(Paramètres!$H$2,
        MATCH($B6,Paramètres!$G$2:$G$6,0)-1,
        MOD(JV$2+4,28)),"")="M",      IFERROR(OFFSET(Paramètres!$H$2,
        MATCH($B6,Paramètres!$G$2:$G$6,0)-1,
        MOD(JV$2+5,28)),"")="M",      IFERROR(OFFSET(Paramètres!$H$2,
        MATCH($B6,Paramètres!$G$2:$G$6,0)-1,
        MOD(JV$2+6,28)),"")="M",      IFERROR(OFFSET(Paramètres!$H$2,
        MATCH($B6,Paramètres!$G$2:$G$6,0)-1,
        MOD(JV$2+7,28)),"")="M",      IFERROR(OFFSET(Paramètres!$H$2,
        MATCH($B6,Paramètres!$G$2:$G$6,0)-1,
        MOD(JV$2+1,28)),"")="M"
    )
  ),
  AND(
    OR(WEEKDAY(JV$2,2)=6, WEEKDAY(JV$2,2)=7),
    IFERROR(OFFSET(Paramètres!$H$2,
      MATCH($B6,Paramètres!$G$2:$G$6,0)-1,
      MOD(JV$2+5,28)),"")="M"
  )
),"M","0")</f>
        <v>0</v>
      </c>
      <c r="JW6" s="20" t="str">
        <f ca="1">IF(OR(
  AND(
    COUNTIF(fériés,JW$2)=1,
    OR(
      COUNTIF(fériés,JW$2-1)=1,
      IFERROR(OFFSET(Paramètres!$H$2,
        MATCH($B6,Paramètres!$G$2:$G$6,0)-1,
        MOD(JW$2+2,28)),"")="M",
      IFERROR(OFFSET(Paramètres!$H$2,
        MATCH($B6,Paramètres!$G$2:$G$6,0)-1,
        MOD(JW$2+3,28)),"")="M",
      IFERROR(OFFSET(Paramètres!$H$2,
        MATCH($B6,Paramètres!$G$2:$G$6,0)-1,
        MOD(JW$2+4,28)),"")="M",      IFERROR(OFFSET(Paramètres!$H$2,
        MATCH($B6,Paramètres!$G$2:$G$6,0)-1,
        MOD(JW$2+5,28)),"")="M",      IFERROR(OFFSET(Paramètres!$H$2,
        MATCH($B6,Paramètres!$G$2:$G$6,0)-1,
        MOD(JW$2+6,28)),"")="M",      IFERROR(OFFSET(Paramètres!$H$2,
        MATCH($B6,Paramètres!$G$2:$G$6,0)-1,
        MOD(JW$2+7,28)),"")="M",      IFERROR(OFFSET(Paramètres!$H$2,
        MATCH($B6,Paramètres!$G$2:$G$6,0)-1,
        MOD(JW$2+1,28)),"")="M"
    )
  ),
  AND(
    OR(WEEKDAY(JW$2,2)=6, WEEKDAY(JW$2,2)=7),
    IFERROR(OFFSET(Paramètres!$H$2,
      MATCH($B6,Paramètres!$G$2:$G$6,0)-1,
      MOD(JW$2+5,28)),"")="M"
  )
),"M","0")</f>
        <v>0</v>
      </c>
      <c r="JX6" s="20" t="str">
        <f ca="1">IF(OR(
  AND(
    COUNTIF(fériés,JX$2)=1,
    OR(
      COUNTIF(fériés,JX$2-1)=1,
      IFERROR(OFFSET(Paramètres!$H$2,
        MATCH($B6,Paramètres!$G$2:$G$6,0)-1,
        MOD(JX$2+2,28)),"")="M",
      IFERROR(OFFSET(Paramètres!$H$2,
        MATCH($B6,Paramètres!$G$2:$G$6,0)-1,
        MOD(JX$2+3,28)),"")="M",
      IFERROR(OFFSET(Paramètres!$H$2,
        MATCH($B6,Paramètres!$G$2:$G$6,0)-1,
        MOD(JX$2+4,28)),"")="M",      IFERROR(OFFSET(Paramètres!$H$2,
        MATCH($B6,Paramètres!$G$2:$G$6,0)-1,
        MOD(JX$2+5,28)),"")="M",      IFERROR(OFFSET(Paramètres!$H$2,
        MATCH($B6,Paramètres!$G$2:$G$6,0)-1,
        MOD(JX$2+6,28)),"")="M",      IFERROR(OFFSET(Paramètres!$H$2,
        MATCH($B6,Paramètres!$G$2:$G$6,0)-1,
        MOD(JX$2+7,28)),"")="M",      IFERROR(OFFSET(Paramètres!$H$2,
        MATCH($B6,Paramètres!$G$2:$G$6,0)-1,
        MOD(JX$2+1,28)),"")="M"
    )
  ),
  AND(
    OR(WEEKDAY(JX$2,2)=6, WEEKDAY(JX$2,2)=7),
    IFERROR(OFFSET(Paramètres!$H$2,
      MATCH($B6,Paramètres!$G$2:$G$6,0)-1,
      MOD(JX$2+5,28)),"")="M"
  )
),"M","0")</f>
        <v>0</v>
      </c>
      <c r="JY6" s="20" t="str">
        <f ca="1">IF(OR(
  AND(
    COUNTIF(fériés,JY$2)=1,
    OR(
      COUNTIF(fériés,JY$2-1)=1,
      IFERROR(OFFSET(Paramètres!$H$2,
        MATCH($B6,Paramètres!$G$2:$G$6,0)-1,
        MOD(JY$2+2,28)),"")="M",
      IFERROR(OFFSET(Paramètres!$H$2,
        MATCH($B6,Paramètres!$G$2:$G$6,0)-1,
        MOD(JY$2+3,28)),"")="M",
      IFERROR(OFFSET(Paramètres!$H$2,
        MATCH($B6,Paramètres!$G$2:$G$6,0)-1,
        MOD(JY$2+4,28)),"")="M",      IFERROR(OFFSET(Paramètres!$H$2,
        MATCH($B6,Paramètres!$G$2:$G$6,0)-1,
        MOD(JY$2+5,28)),"")="M",      IFERROR(OFFSET(Paramètres!$H$2,
        MATCH($B6,Paramètres!$G$2:$G$6,0)-1,
        MOD(JY$2+6,28)),"")="M",      IFERROR(OFFSET(Paramètres!$H$2,
        MATCH($B6,Paramètres!$G$2:$G$6,0)-1,
        MOD(JY$2+7,28)),"")="M",      IFERROR(OFFSET(Paramètres!$H$2,
        MATCH($B6,Paramètres!$G$2:$G$6,0)-1,
        MOD(JY$2+1,28)),"")="M"
    )
  ),
  AND(
    OR(WEEKDAY(JY$2,2)=6, WEEKDAY(JY$2,2)=7),
    IFERROR(OFFSET(Paramètres!$H$2,
      MATCH($B6,Paramètres!$G$2:$G$6,0)-1,
      MOD(JY$2+5,28)),"")="M"
  )
),"M","0")</f>
        <v>0</v>
      </c>
      <c r="JZ6" s="20" t="str">
        <f ca="1">IF(OR(
  AND(
    COUNTIF(fériés,JZ$2)=1,
    OR(
      COUNTIF(fériés,JZ$2-1)=1,
      IFERROR(OFFSET(Paramètres!$H$2,
        MATCH($B6,Paramètres!$G$2:$G$6,0)-1,
        MOD(JZ$2+2,28)),"")="M",
      IFERROR(OFFSET(Paramètres!$H$2,
        MATCH($B6,Paramètres!$G$2:$G$6,0)-1,
        MOD(JZ$2+3,28)),"")="M",
      IFERROR(OFFSET(Paramètres!$H$2,
        MATCH($B6,Paramètres!$G$2:$G$6,0)-1,
        MOD(JZ$2+4,28)),"")="M",      IFERROR(OFFSET(Paramètres!$H$2,
        MATCH($B6,Paramètres!$G$2:$G$6,0)-1,
        MOD(JZ$2+5,28)),"")="M",      IFERROR(OFFSET(Paramètres!$H$2,
        MATCH($B6,Paramètres!$G$2:$G$6,0)-1,
        MOD(JZ$2+6,28)),"")="M",      IFERROR(OFFSET(Paramètres!$H$2,
        MATCH($B6,Paramètres!$G$2:$G$6,0)-1,
        MOD(JZ$2+7,28)),"")="M",      IFERROR(OFFSET(Paramètres!$H$2,
        MATCH($B6,Paramètres!$G$2:$G$6,0)-1,
        MOD(JZ$2+1,28)),"")="M"
    )
  ),
  AND(
    OR(WEEKDAY(JZ$2,2)=6, WEEKDAY(JZ$2,2)=7),
    IFERROR(OFFSET(Paramètres!$H$2,
      MATCH($B6,Paramètres!$G$2:$G$6,0)-1,
      MOD(JZ$2+5,28)),"")="M"
  )
),"M","0")</f>
        <v>0</v>
      </c>
      <c r="KA6" s="20" t="str">
        <f ca="1">IF(OR(
  AND(
    COUNTIF(fériés,KA$2)=1,
    OR(
      COUNTIF(fériés,KA$2-1)=1,
      IFERROR(OFFSET(Paramètres!$H$2,
        MATCH($B6,Paramètres!$G$2:$G$6,0)-1,
        MOD(KA$2+2,28)),"")="M",
      IFERROR(OFFSET(Paramètres!$H$2,
        MATCH($B6,Paramètres!$G$2:$G$6,0)-1,
        MOD(KA$2+3,28)),"")="M",
      IFERROR(OFFSET(Paramètres!$H$2,
        MATCH($B6,Paramètres!$G$2:$G$6,0)-1,
        MOD(KA$2+4,28)),"")="M",      IFERROR(OFFSET(Paramètres!$H$2,
        MATCH($B6,Paramètres!$G$2:$G$6,0)-1,
        MOD(KA$2+5,28)),"")="M",      IFERROR(OFFSET(Paramètres!$H$2,
        MATCH($B6,Paramètres!$G$2:$G$6,0)-1,
        MOD(KA$2+6,28)),"")="M",      IFERROR(OFFSET(Paramètres!$H$2,
        MATCH($B6,Paramètres!$G$2:$G$6,0)-1,
        MOD(KA$2+7,28)),"")="M",      IFERROR(OFFSET(Paramètres!$H$2,
        MATCH($B6,Paramètres!$G$2:$G$6,0)-1,
        MOD(KA$2+1,28)),"")="M"
    )
  ),
  AND(
    OR(WEEKDAY(KA$2,2)=6, WEEKDAY(KA$2,2)=7),
    IFERROR(OFFSET(Paramètres!$H$2,
      MATCH($B6,Paramètres!$G$2:$G$6,0)-1,
      MOD(KA$2+5,28)),"")="M"
  )
),"M","0")</f>
        <v>0</v>
      </c>
      <c r="KB6" s="20" t="str">
        <f ca="1">IF(OR(
  AND(
    COUNTIF(fériés,KB$2)=1,
    OR(
      COUNTIF(fériés,KB$2-1)=1,
      IFERROR(OFFSET(Paramètres!$H$2,
        MATCH($B6,Paramètres!$G$2:$G$6,0)-1,
        MOD(KB$2+2,28)),"")="M",
      IFERROR(OFFSET(Paramètres!$H$2,
        MATCH($B6,Paramètres!$G$2:$G$6,0)-1,
        MOD(KB$2+3,28)),"")="M",
      IFERROR(OFFSET(Paramètres!$H$2,
        MATCH($B6,Paramètres!$G$2:$G$6,0)-1,
        MOD(KB$2+4,28)),"")="M",      IFERROR(OFFSET(Paramètres!$H$2,
        MATCH($B6,Paramètres!$G$2:$G$6,0)-1,
        MOD(KB$2+5,28)),"")="M",      IFERROR(OFFSET(Paramètres!$H$2,
        MATCH($B6,Paramètres!$G$2:$G$6,0)-1,
        MOD(KB$2+6,28)),"")="M",      IFERROR(OFFSET(Paramètres!$H$2,
        MATCH($B6,Paramètres!$G$2:$G$6,0)-1,
        MOD(KB$2+7,28)),"")="M",      IFERROR(OFFSET(Paramètres!$H$2,
        MATCH($B6,Paramètres!$G$2:$G$6,0)-1,
        MOD(KB$2+1,28)),"")="M"
    )
  ),
  AND(
    OR(WEEKDAY(KB$2,2)=6, WEEKDAY(KB$2,2)=7),
    IFERROR(OFFSET(Paramètres!$H$2,
      MATCH($B6,Paramètres!$G$2:$G$6,0)-1,
      MOD(KB$2+5,28)),"")="M"
  )
),"M","0")</f>
        <v>0</v>
      </c>
      <c r="KC6" s="20" t="str">
        <f ca="1">IF(OR(
  AND(
    COUNTIF(fériés,KC$2)=1,
    OR(
      COUNTIF(fériés,KC$2-1)=1,
      IFERROR(OFFSET(Paramètres!$H$2,
        MATCH($B6,Paramètres!$G$2:$G$6,0)-1,
        MOD(KC$2+2,28)),"")="M",
      IFERROR(OFFSET(Paramètres!$H$2,
        MATCH($B6,Paramètres!$G$2:$G$6,0)-1,
        MOD(KC$2+3,28)),"")="M",
      IFERROR(OFFSET(Paramètres!$H$2,
        MATCH($B6,Paramètres!$G$2:$G$6,0)-1,
        MOD(KC$2+4,28)),"")="M",      IFERROR(OFFSET(Paramètres!$H$2,
        MATCH($B6,Paramètres!$G$2:$G$6,0)-1,
        MOD(KC$2+5,28)),"")="M",      IFERROR(OFFSET(Paramètres!$H$2,
        MATCH($B6,Paramètres!$G$2:$G$6,0)-1,
        MOD(KC$2+6,28)),"")="M",      IFERROR(OFFSET(Paramètres!$H$2,
        MATCH($B6,Paramètres!$G$2:$G$6,0)-1,
        MOD(KC$2+7,28)),"")="M",      IFERROR(OFFSET(Paramètres!$H$2,
        MATCH($B6,Paramètres!$G$2:$G$6,0)-1,
        MOD(KC$2+1,28)),"")="M"
    )
  ),
  AND(
    OR(WEEKDAY(KC$2,2)=6, WEEKDAY(KC$2,2)=7),
    IFERROR(OFFSET(Paramètres!$H$2,
      MATCH($B6,Paramètres!$G$2:$G$6,0)-1,
      MOD(KC$2+5,28)),"")="M"
  )
),"M","0")</f>
        <v>0</v>
      </c>
      <c r="KD6" s="20" t="str">
        <f ca="1">IF(OR(
  AND(
    COUNTIF(fériés,KD$2)=1,
    OR(
      COUNTIF(fériés,KD$2-1)=1,
      IFERROR(OFFSET(Paramètres!$H$2,
        MATCH($B6,Paramètres!$G$2:$G$6,0)-1,
        MOD(KD$2+2,28)),"")="M",
      IFERROR(OFFSET(Paramètres!$H$2,
        MATCH($B6,Paramètres!$G$2:$G$6,0)-1,
        MOD(KD$2+3,28)),"")="M",
      IFERROR(OFFSET(Paramètres!$H$2,
        MATCH($B6,Paramètres!$G$2:$G$6,0)-1,
        MOD(KD$2+4,28)),"")="M",      IFERROR(OFFSET(Paramètres!$H$2,
        MATCH($B6,Paramètres!$G$2:$G$6,0)-1,
        MOD(KD$2+5,28)),"")="M",      IFERROR(OFFSET(Paramètres!$H$2,
        MATCH($B6,Paramètres!$G$2:$G$6,0)-1,
        MOD(KD$2+6,28)),"")="M",      IFERROR(OFFSET(Paramètres!$H$2,
        MATCH($B6,Paramètres!$G$2:$G$6,0)-1,
        MOD(KD$2+7,28)),"")="M",      IFERROR(OFFSET(Paramètres!$H$2,
        MATCH($B6,Paramètres!$G$2:$G$6,0)-1,
        MOD(KD$2+1,28)),"")="M"
    )
  ),
  AND(
    OR(WEEKDAY(KD$2,2)=6, WEEKDAY(KD$2,2)=7),
    IFERROR(OFFSET(Paramètres!$H$2,
      MATCH($B6,Paramètres!$G$2:$G$6,0)-1,
      MOD(KD$2+5,28)),"")="M"
  )
),"M","0")</f>
        <v>0</v>
      </c>
      <c r="KE6" s="20" t="str">
        <f ca="1">IF(OR(
  AND(
    COUNTIF(fériés,KE$2)=1,
    OR(
      COUNTIF(fériés,KE$2-1)=1,
      IFERROR(OFFSET(Paramètres!$H$2,
        MATCH($B6,Paramètres!$G$2:$G$6,0)-1,
        MOD(KE$2+2,28)),"")="M",
      IFERROR(OFFSET(Paramètres!$H$2,
        MATCH($B6,Paramètres!$G$2:$G$6,0)-1,
        MOD(KE$2+3,28)),"")="M",
      IFERROR(OFFSET(Paramètres!$H$2,
        MATCH($B6,Paramètres!$G$2:$G$6,0)-1,
        MOD(KE$2+4,28)),"")="M",      IFERROR(OFFSET(Paramètres!$H$2,
        MATCH($B6,Paramètres!$G$2:$G$6,0)-1,
        MOD(KE$2+5,28)),"")="M",      IFERROR(OFFSET(Paramètres!$H$2,
        MATCH($B6,Paramètres!$G$2:$G$6,0)-1,
        MOD(KE$2+6,28)),"")="M",      IFERROR(OFFSET(Paramètres!$H$2,
        MATCH($B6,Paramètres!$G$2:$G$6,0)-1,
        MOD(KE$2+7,28)),"")="M",      IFERROR(OFFSET(Paramètres!$H$2,
        MATCH($B6,Paramètres!$G$2:$G$6,0)-1,
        MOD(KE$2+1,28)),"")="M"
    )
  ),
  AND(
    OR(WEEKDAY(KE$2,2)=6, WEEKDAY(KE$2,2)=7),
    IFERROR(OFFSET(Paramètres!$H$2,
      MATCH($B6,Paramètres!$G$2:$G$6,0)-1,
      MOD(KE$2+5,28)),"")="M"
  )
),"M","0")</f>
        <v>0</v>
      </c>
      <c r="KF6" s="20" t="str">
        <f ca="1">IF(OR(
  AND(
    COUNTIF(fériés,KF$2)=1,
    OR(
      COUNTIF(fériés,KF$2-1)=1,
      IFERROR(OFFSET(Paramètres!$H$2,
        MATCH($B6,Paramètres!$G$2:$G$6,0)-1,
        MOD(KF$2+2,28)),"")="M",
      IFERROR(OFFSET(Paramètres!$H$2,
        MATCH($B6,Paramètres!$G$2:$G$6,0)-1,
        MOD(KF$2+3,28)),"")="M",
      IFERROR(OFFSET(Paramètres!$H$2,
        MATCH($B6,Paramètres!$G$2:$G$6,0)-1,
        MOD(KF$2+4,28)),"")="M",      IFERROR(OFFSET(Paramètres!$H$2,
        MATCH($B6,Paramètres!$G$2:$G$6,0)-1,
        MOD(KF$2+5,28)),"")="M",      IFERROR(OFFSET(Paramètres!$H$2,
        MATCH($B6,Paramètres!$G$2:$G$6,0)-1,
        MOD(KF$2+6,28)),"")="M",      IFERROR(OFFSET(Paramètres!$H$2,
        MATCH($B6,Paramètres!$G$2:$G$6,0)-1,
        MOD(KF$2+7,28)),"")="M",      IFERROR(OFFSET(Paramètres!$H$2,
        MATCH($B6,Paramètres!$G$2:$G$6,0)-1,
        MOD(KF$2+1,28)),"")="M"
    )
  ),
  AND(
    OR(WEEKDAY(KF$2,2)=6, WEEKDAY(KF$2,2)=7),
    IFERROR(OFFSET(Paramètres!$H$2,
      MATCH($B6,Paramètres!$G$2:$G$6,0)-1,
      MOD(KF$2+5,28)),"")="M"
  )
),"M","0")</f>
        <v>0</v>
      </c>
      <c r="KG6" s="20" t="str">
        <f ca="1">IF(OR(
  AND(
    COUNTIF(fériés,KG$2)=1,
    OR(
      COUNTIF(fériés,KG$2-1)=1,
      IFERROR(OFFSET(Paramètres!$H$2,
        MATCH($B6,Paramètres!$G$2:$G$6,0)-1,
        MOD(KG$2+2,28)),"")="M",
      IFERROR(OFFSET(Paramètres!$H$2,
        MATCH($B6,Paramètres!$G$2:$G$6,0)-1,
        MOD(KG$2+3,28)),"")="M",
      IFERROR(OFFSET(Paramètres!$H$2,
        MATCH($B6,Paramètres!$G$2:$G$6,0)-1,
        MOD(KG$2+4,28)),"")="M",      IFERROR(OFFSET(Paramètres!$H$2,
        MATCH($B6,Paramètres!$G$2:$G$6,0)-1,
        MOD(KG$2+5,28)),"")="M",      IFERROR(OFFSET(Paramètres!$H$2,
        MATCH($B6,Paramètres!$G$2:$G$6,0)-1,
        MOD(KG$2+6,28)),"")="M",      IFERROR(OFFSET(Paramètres!$H$2,
        MATCH($B6,Paramètres!$G$2:$G$6,0)-1,
        MOD(KG$2+7,28)),"")="M",      IFERROR(OFFSET(Paramètres!$H$2,
        MATCH($B6,Paramètres!$G$2:$G$6,0)-1,
        MOD(KG$2+1,28)),"")="M"
    )
  ),
  AND(
    OR(WEEKDAY(KG$2,2)=6, WEEKDAY(KG$2,2)=7),
    IFERROR(OFFSET(Paramètres!$H$2,
      MATCH($B6,Paramètres!$G$2:$G$6,0)-1,
      MOD(KG$2+5,28)),"")="M"
  )
),"M","0")</f>
        <v>M</v>
      </c>
      <c r="KH6" s="20" t="str">
        <f ca="1">IF(OR(
  AND(
    COUNTIF(fériés,KH$2)=1,
    OR(
      COUNTIF(fériés,KH$2-1)=1,
      IFERROR(OFFSET(Paramètres!$H$2,
        MATCH($B6,Paramètres!$G$2:$G$6,0)-1,
        MOD(KH$2+2,28)),"")="M",
      IFERROR(OFFSET(Paramètres!$H$2,
        MATCH($B6,Paramètres!$G$2:$G$6,0)-1,
        MOD(KH$2+3,28)),"")="M",
      IFERROR(OFFSET(Paramètres!$H$2,
        MATCH($B6,Paramètres!$G$2:$G$6,0)-1,
        MOD(KH$2+4,28)),"")="M",      IFERROR(OFFSET(Paramètres!$H$2,
        MATCH($B6,Paramètres!$G$2:$G$6,0)-1,
        MOD(KH$2+5,28)),"")="M",      IFERROR(OFFSET(Paramètres!$H$2,
        MATCH($B6,Paramètres!$G$2:$G$6,0)-1,
        MOD(KH$2+6,28)),"")="M",      IFERROR(OFFSET(Paramètres!$H$2,
        MATCH($B6,Paramètres!$G$2:$G$6,0)-1,
        MOD(KH$2+7,28)),"")="M",      IFERROR(OFFSET(Paramètres!$H$2,
        MATCH($B6,Paramètres!$G$2:$G$6,0)-1,
        MOD(KH$2+1,28)),"")="M"
    )
  ),
  AND(
    OR(WEEKDAY(KH$2,2)=6, WEEKDAY(KH$2,2)=7),
    IFERROR(OFFSET(Paramètres!$H$2,
      MATCH($B6,Paramètres!$G$2:$G$6,0)-1,
      MOD(KH$2+5,28)),"")="M"
  )
),"M","0")</f>
        <v>M</v>
      </c>
      <c r="KI6" s="20" t="str">
        <f ca="1">IF(OR(
  AND(
    COUNTIF(fériés,KI$2)=1,
    OR(
      COUNTIF(fériés,KI$2-1)=1,
      IFERROR(OFFSET(Paramètres!$H$2,
        MATCH($B6,Paramètres!$G$2:$G$6,0)-1,
        MOD(KI$2+2,28)),"")="M",
      IFERROR(OFFSET(Paramètres!$H$2,
        MATCH($B6,Paramètres!$G$2:$G$6,0)-1,
        MOD(KI$2+3,28)),"")="M",
      IFERROR(OFFSET(Paramètres!$H$2,
        MATCH($B6,Paramètres!$G$2:$G$6,0)-1,
        MOD(KI$2+4,28)),"")="M",      IFERROR(OFFSET(Paramètres!$H$2,
        MATCH($B6,Paramètres!$G$2:$G$6,0)-1,
        MOD(KI$2+5,28)),"")="M",      IFERROR(OFFSET(Paramètres!$H$2,
        MATCH($B6,Paramètres!$G$2:$G$6,0)-1,
        MOD(KI$2+6,28)),"")="M",      IFERROR(OFFSET(Paramètres!$H$2,
        MATCH($B6,Paramètres!$G$2:$G$6,0)-1,
        MOD(KI$2+7,28)),"")="M",      IFERROR(OFFSET(Paramètres!$H$2,
        MATCH($B6,Paramètres!$G$2:$G$6,0)-1,
        MOD(KI$2+1,28)),"")="M"
    )
  ),
  AND(
    OR(WEEKDAY(KI$2,2)=6, WEEKDAY(KI$2,2)=7),
    IFERROR(OFFSET(Paramètres!$H$2,
      MATCH($B6,Paramètres!$G$2:$G$6,0)-1,
      MOD(KI$2+5,28)),"")="M"
  )
),"M","0")</f>
        <v>0</v>
      </c>
      <c r="KJ6" s="20" t="str">
        <f ca="1">IF(OR(
  AND(
    COUNTIF(fériés,KJ$2)=1,
    OR(
      COUNTIF(fériés,KJ$2-1)=1,
      IFERROR(OFFSET(Paramètres!$H$2,
        MATCH($B6,Paramètres!$G$2:$G$6,0)-1,
        MOD(KJ$2+2,28)),"")="M",
      IFERROR(OFFSET(Paramètres!$H$2,
        MATCH($B6,Paramètres!$G$2:$G$6,0)-1,
        MOD(KJ$2+3,28)),"")="M",
      IFERROR(OFFSET(Paramètres!$H$2,
        MATCH($B6,Paramètres!$G$2:$G$6,0)-1,
        MOD(KJ$2+4,28)),"")="M",      IFERROR(OFFSET(Paramètres!$H$2,
        MATCH($B6,Paramètres!$G$2:$G$6,0)-1,
        MOD(KJ$2+5,28)),"")="M",      IFERROR(OFFSET(Paramètres!$H$2,
        MATCH($B6,Paramètres!$G$2:$G$6,0)-1,
        MOD(KJ$2+6,28)),"")="M",      IFERROR(OFFSET(Paramètres!$H$2,
        MATCH($B6,Paramètres!$G$2:$G$6,0)-1,
        MOD(KJ$2+7,28)),"")="M",      IFERROR(OFFSET(Paramètres!$H$2,
        MATCH($B6,Paramètres!$G$2:$G$6,0)-1,
        MOD(KJ$2+1,28)),"")="M"
    )
  ),
  AND(
    OR(WEEKDAY(KJ$2,2)=6, WEEKDAY(KJ$2,2)=7),
    IFERROR(OFFSET(Paramètres!$H$2,
      MATCH($B6,Paramètres!$G$2:$G$6,0)-1,
      MOD(KJ$2+5,28)),"")="M"
  )
),"M","0")</f>
        <v>0</v>
      </c>
      <c r="KK6" s="20" t="str">
        <f ca="1">IF(OR(
  AND(
    COUNTIF(fériés,KK$2)=1,
    OR(
      COUNTIF(fériés,KK$2-1)=1,
      IFERROR(OFFSET(Paramètres!$H$2,
        MATCH($B6,Paramètres!$G$2:$G$6,0)-1,
        MOD(KK$2+2,28)),"")="M",
      IFERROR(OFFSET(Paramètres!$H$2,
        MATCH($B6,Paramètres!$G$2:$G$6,0)-1,
        MOD(KK$2+3,28)),"")="M",
      IFERROR(OFFSET(Paramètres!$H$2,
        MATCH($B6,Paramètres!$G$2:$G$6,0)-1,
        MOD(KK$2+4,28)),"")="M",      IFERROR(OFFSET(Paramètres!$H$2,
        MATCH($B6,Paramètres!$G$2:$G$6,0)-1,
        MOD(KK$2+5,28)),"")="M",      IFERROR(OFFSET(Paramètres!$H$2,
        MATCH($B6,Paramètres!$G$2:$G$6,0)-1,
        MOD(KK$2+6,28)),"")="M",      IFERROR(OFFSET(Paramètres!$H$2,
        MATCH($B6,Paramètres!$G$2:$G$6,0)-1,
        MOD(KK$2+7,28)),"")="M",      IFERROR(OFFSET(Paramètres!$H$2,
        MATCH($B6,Paramètres!$G$2:$G$6,0)-1,
        MOD(KK$2+1,28)),"")="M"
    )
  ),
  AND(
    OR(WEEKDAY(KK$2,2)=6, WEEKDAY(KK$2,2)=7),
    IFERROR(OFFSET(Paramètres!$H$2,
      MATCH($B6,Paramètres!$G$2:$G$6,0)-1,
      MOD(KK$2+5,28)),"")="M"
  )
),"M","0")</f>
        <v>0</v>
      </c>
      <c r="KL6" s="20" t="str">
        <f ca="1">IF(OR(
  AND(
    COUNTIF(fériés,KL$2)=1,
    OR(
      COUNTIF(fériés,KL$2-1)=1,
      IFERROR(OFFSET(Paramètres!$H$2,
        MATCH($B6,Paramètres!$G$2:$G$6,0)-1,
        MOD(KL$2+2,28)),"")="M",
      IFERROR(OFFSET(Paramètres!$H$2,
        MATCH($B6,Paramètres!$G$2:$G$6,0)-1,
        MOD(KL$2+3,28)),"")="M",
      IFERROR(OFFSET(Paramètres!$H$2,
        MATCH($B6,Paramètres!$G$2:$G$6,0)-1,
        MOD(KL$2+4,28)),"")="M",      IFERROR(OFFSET(Paramètres!$H$2,
        MATCH($B6,Paramètres!$G$2:$G$6,0)-1,
        MOD(KL$2+5,28)),"")="M",      IFERROR(OFFSET(Paramètres!$H$2,
        MATCH($B6,Paramètres!$G$2:$G$6,0)-1,
        MOD(KL$2+6,28)),"")="M",      IFERROR(OFFSET(Paramètres!$H$2,
        MATCH($B6,Paramètres!$G$2:$G$6,0)-1,
        MOD(KL$2+7,28)),"")="M",      IFERROR(OFFSET(Paramètres!$H$2,
        MATCH($B6,Paramètres!$G$2:$G$6,0)-1,
        MOD(KL$2+1,28)),"")="M"
    )
  ),
  AND(
    OR(WEEKDAY(KL$2,2)=6, WEEKDAY(KL$2,2)=7),
    IFERROR(OFFSET(Paramètres!$H$2,
      MATCH($B6,Paramètres!$G$2:$G$6,0)-1,
      MOD(KL$2+5,28)),"")="M"
  )
),"M","0")</f>
        <v>0</v>
      </c>
      <c r="KM6" s="20" t="str">
        <f ca="1">IF(OR(
  AND(
    COUNTIF(fériés,KM$2)=1,
    OR(
      COUNTIF(fériés,KM$2-1)=1,
      IFERROR(OFFSET(Paramètres!$H$2,
        MATCH($B6,Paramètres!$G$2:$G$6,0)-1,
        MOD(KM$2+2,28)),"")="M",
      IFERROR(OFFSET(Paramètres!$H$2,
        MATCH($B6,Paramètres!$G$2:$G$6,0)-1,
        MOD(KM$2+3,28)),"")="M",
      IFERROR(OFFSET(Paramètres!$H$2,
        MATCH($B6,Paramètres!$G$2:$G$6,0)-1,
        MOD(KM$2+4,28)),"")="M",      IFERROR(OFFSET(Paramètres!$H$2,
        MATCH($B6,Paramètres!$G$2:$G$6,0)-1,
        MOD(KM$2+5,28)),"")="M",      IFERROR(OFFSET(Paramètres!$H$2,
        MATCH($B6,Paramètres!$G$2:$G$6,0)-1,
        MOD(KM$2+6,28)),"")="M",      IFERROR(OFFSET(Paramètres!$H$2,
        MATCH($B6,Paramètres!$G$2:$G$6,0)-1,
        MOD(KM$2+7,28)),"")="M",      IFERROR(OFFSET(Paramètres!$H$2,
        MATCH($B6,Paramètres!$G$2:$G$6,0)-1,
        MOD(KM$2+1,28)),"")="M"
    )
  ),
  AND(
    OR(WEEKDAY(KM$2,2)=6, WEEKDAY(KM$2,2)=7),
    IFERROR(OFFSET(Paramètres!$H$2,
      MATCH($B6,Paramètres!$G$2:$G$6,0)-1,
      MOD(KM$2+5,28)),"")="M"
  )
),"M","0")</f>
        <v>0</v>
      </c>
      <c r="KN6" s="20" t="str">
        <f ca="1">IF(OR(
  AND(
    COUNTIF(fériés,KN$2)=1,
    OR(
      COUNTIF(fériés,KN$2-1)=1,
      IFERROR(OFFSET(Paramètres!$H$2,
        MATCH($B6,Paramètres!$G$2:$G$6,0)-1,
        MOD(KN$2+2,28)),"")="M",
      IFERROR(OFFSET(Paramètres!$H$2,
        MATCH($B6,Paramètres!$G$2:$G$6,0)-1,
        MOD(KN$2+3,28)),"")="M",
      IFERROR(OFFSET(Paramètres!$H$2,
        MATCH($B6,Paramètres!$G$2:$G$6,0)-1,
        MOD(KN$2+4,28)),"")="M",      IFERROR(OFFSET(Paramètres!$H$2,
        MATCH($B6,Paramètres!$G$2:$G$6,0)-1,
        MOD(KN$2+5,28)),"")="M",      IFERROR(OFFSET(Paramètres!$H$2,
        MATCH($B6,Paramètres!$G$2:$G$6,0)-1,
        MOD(KN$2+6,28)),"")="M",      IFERROR(OFFSET(Paramètres!$H$2,
        MATCH($B6,Paramètres!$G$2:$G$6,0)-1,
        MOD(KN$2+7,28)),"")="M",      IFERROR(OFFSET(Paramètres!$H$2,
        MATCH($B6,Paramètres!$G$2:$G$6,0)-1,
        MOD(KN$2+1,28)),"")="M"
    )
  ),
  AND(
    OR(WEEKDAY(KN$2,2)=6, WEEKDAY(KN$2,2)=7),
    IFERROR(OFFSET(Paramètres!$H$2,
      MATCH($B6,Paramètres!$G$2:$G$6,0)-1,
      MOD(KN$2+5,28)),"")="M"
  )
),"M","0")</f>
        <v>0</v>
      </c>
      <c r="KO6" s="20" t="str">
        <f ca="1">IF(OR(
  AND(
    COUNTIF(fériés,KO$2)=1,
    OR(
      COUNTIF(fériés,KO$2-1)=1,
      IFERROR(OFFSET(Paramètres!$H$2,
        MATCH($B6,Paramètres!$G$2:$G$6,0)-1,
        MOD(KO$2+2,28)),"")="M",
      IFERROR(OFFSET(Paramètres!$H$2,
        MATCH($B6,Paramètres!$G$2:$G$6,0)-1,
        MOD(KO$2+3,28)),"")="M",
      IFERROR(OFFSET(Paramètres!$H$2,
        MATCH($B6,Paramètres!$G$2:$G$6,0)-1,
        MOD(KO$2+4,28)),"")="M",      IFERROR(OFFSET(Paramètres!$H$2,
        MATCH($B6,Paramètres!$G$2:$G$6,0)-1,
        MOD(KO$2+5,28)),"")="M",      IFERROR(OFFSET(Paramètres!$H$2,
        MATCH($B6,Paramètres!$G$2:$G$6,0)-1,
        MOD(KO$2+6,28)),"")="M",      IFERROR(OFFSET(Paramètres!$H$2,
        MATCH($B6,Paramètres!$G$2:$G$6,0)-1,
        MOD(KO$2+7,28)),"")="M",      IFERROR(OFFSET(Paramètres!$H$2,
        MATCH($B6,Paramètres!$G$2:$G$6,0)-1,
        MOD(KO$2+1,28)),"")="M"
    )
  ),
  AND(
    OR(WEEKDAY(KO$2,2)=6, WEEKDAY(KO$2,2)=7),
    IFERROR(OFFSET(Paramètres!$H$2,
      MATCH($B6,Paramètres!$G$2:$G$6,0)-1,
      MOD(KO$2+5,28)),"")="M"
  )
),"M","0")</f>
        <v>0</v>
      </c>
      <c r="KP6" s="20" t="str">
        <f ca="1">IF(OR(
  AND(
    COUNTIF(fériés,KP$2)=1,
    OR(
      COUNTIF(fériés,KP$2-1)=1,
      IFERROR(OFFSET(Paramètres!$H$2,
        MATCH($B6,Paramètres!$G$2:$G$6,0)-1,
        MOD(KP$2+2,28)),"")="M",
      IFERROR(OFFSET(Paramètres!$H$2,
        MATCH($B6,Paramètres!$G$2:$G$6,0)-1,
        MOD(KP$2+3,28)),"")="M",
      IFERROR(OFFSET(Paramètres!$H$2,
        MATCH($B6,Paramètres!$G$2:$G$6,0)-1,
        MOD(KP$2+4,28)),"")="M",      IFERROR(OFFSET(Paramètres!$H$2,
        MATCH($B6,Paramètres!$G$2:$G$6,0)-1,
        MOD(KP$2+5,28)),"")="M",      IFERROR(OFFSET(Paramètres!$H$2,
        MATCH($B6,Paramètres!$G$2:$G$6,0)-1,
        MOD(KP$2+6,28)),"")="M",      IFERROR(OFFSET(Paramètres!$H$2,
        MATCH($B6,Paramètres!$G$2:$G$6,0)-1,
        MOD(KP$2+7,28)),"")="M",      IFERROR(OFFSET(Paramètres!$H$2,
        MATCH($B6,Paramètres!$G$2:$G$6,0)-1,
        MOD(KP$2+1,28)),"")="M"
    )
  ),
  AND(
    OR(WEEKDAY(KP$2,2)=6, WEEKDAY(KP$2,2)=7),
    IFERROR(OFFSET(Paramètres!$H$2,
      MATCH($B6,Paramètres!$G$2:$G$6,0)-1,
      MOD(KP$2+5,28)),"")="M"
  )
),"M","0")</f>
        <v>0</v>
      </c>
      <c r="KQ6" s="20" t="str">
        <f ca="1">IF(OR(
  AND(
    COUNTIF(fériés,KQ$2)=1,
    OR(
      COUNTIF(fériés,KQ$2-1)=1,
      IFERROR(OFFSET(Paramètres!$H$2,
        MATCH($B6,Paramètres!$G$2:$G$6,0)-1,
        MOD(KQ$2+2,28)),"")="M",
      IFERROR(OFFSET(Paramètres!$H$2,
        MATCH($B6,Paramètres!$G$2:$G$6,0)-1,
        MOD(KQ$2+3,28)),"")="M",
      IFERROR(OFFSET(Paramètres!$H$2,
        MATCH($B6,Paramètres!$G$2:$G$6,0)-1,
        MOD(KQ$2+4,28)),"")="M",      IFERROR(OFFSET(Paramètres!$H$2,
        MATCH($B6,Paramètres!$G$2:$G$6,0)-1,
        MOD(KQ$2+5,28)),"")="M",      IFERROR(OFFSET(Paramètres!$H$2,
        MATCH($B6,Paramètres!$G$2:$G$6,0)-1,
        MOD(KQ$2+6,28)),"")="M",      IFERROR(OFFSET(Paramètres!$H$2,
        MATCH($B6,Paramètres!$G$2:$G$6,0)-1,
        MOD(KQ$2+7,28)),"")="M",      IFERROR(OFFSET(Paramètres!$H$2,
        MATCH($B6,Paramètres!$G$2:$G$6,0)-1,
        MOD(KQ$2+1,28)),"")="M"
    )
  ),
  AND(
    OR(WEEKDAY(KQ$2,2)=6, WEEKDAY(KQ$2,2)=7),
    IFERROR(OFFSET(Paramètres!$H$2,
      MATCH($B6,Paramètres!$G$2:$G$6,0)-1,
      MOD(KQ$2+5,28)),"")="M"
  )
),"M","0")</f>
        <v>0</v>
      </c>
      <c r="KR6" s="20" t="str">
        <f ca="1">IF(OR(
  AND(
    COUNTIF(fériés,KR$2)=1,
    OR(
      COUNTIF(fériés,KR$2-1)=1,
      IFERROR(OFFSET(Paramètres!$H$2,
        MATCH($B6,Paramètres!$G$2:$G$6,0)-1,
        MOD(KR$2+2,28)),"")="M",
      IFERROR(OFFSET(Paramètres!$H$2,
        MATCH($B6,Paramètres!$G$2:$G$6,0)-1,
        MOD(KR$2+3,28)),"")="M",
      IFERROR(OFFSET(Paramètres!$H$2,
        MATCH($B6,Paramètres!$G$2:$G$6,0)-1,
        MOD(KR$2+4,28)),"")="M",      IFERROR(OFFSET(Paramètres!$H$2,
        MATCH($B6,Paramètres!$G$2:$G$6,0)-1,
        MOD(KR$2+5,28)),"")="M",      IFERROR(OFFSET(Paramètres!$H$2,
        MATCH($B6,Paramètres!$G$2:$G$6,0)-1,
        MOD(KR$2+6,28)),"")="M",      IFERROR(OFFSET(Paramètres!$H$2,
        MATCH($B6,Paramètres!$G$2:$G$6,0)-1,
        MOD(KR$2+7,28)),"")="M",      IFERROR(OFFSET(Paramètres!$H$2,
        MATCH($B6,Paramètres!$G$2:$G$6,0)-1,
        MOD(KR$2+1,28)),"")="M"
    )
  ),
  AND(
    OR(WEEKDAY(KR$2,2)=6, WEEKDAY(KR$2,2)=7),
    IFERROR(OFFSET(Paramètres!$H$2,
      MATCH($B6,Paramètres!$G$2:$G$6,0)-1,
      MOD(KR$2+5,28)),"")="M"
  )
),"M","0")</f>
        <v>0</v>
      </c>
      <c r="KS6" s="20" t="str">
        <f ca="1">IF(OR(
  AND(
    COUNTIF(fériés,KS$2)=1,
    OR(
      COUNTIF(fériés,KS$2-1)=1,
      IFERROR(OFFSET(Paramètres!$H$2,
        MATCH($B6,Paramètres!$G$2:$G$6,0)-1,
        MOD(KS$2+2,28)),"")="M",
      IFERROR(OFFSET(Paramètres!$H$2,
        MATCH($B6,Paramètres!$G$2:$G$6,0)-1,
        MOD(KS$2+3,28)),"")="M",
      IFERROR(OFFSET(Paramètres!$H$2,
        MATCH($B6,Paramètres!$G$2:$G$6,0)-1,
        MOD(KS$2+4,28)),"")="M",      IFERROR(OFFSET(Paramètres!$H$2,
        MATCH($B6,Paramètres!$G$2:$G$6,0)-1,
        MOD(KS$2+5,28)),"")="M",      IFERROR(OFFSET(Paramètres!$H$2,
        MATCH($B6,Paramètres!$G$2:$G$6,0)-1,
        MOD(KS$2+6,28)),"")="M",      IFERROR(OFFSET(Paramètres!$H$2,
        MATCH($B6,Paramètres!$G$2:$G$6,0)-1,
        MOD(KS$2+7,28)),"")="M",      IFERROR(OFFSET(Paramètres!$H$2,
        MATCH($B6,Paramètres!$G$2:$G$6,0)-1,
        MOD(KS$2+1,28)),"")="M"
    )
  ),
  AND(
    OR(WEEKDAY(KS$2,2)=6, WEEKDAY(KS$2,2)=7),
    IFERROR(OFFSET(Paramètres!$H$2,
      MATCH($B6,Paramètres!$G$2:$G$6,0)-1,
      MOD(KS$2+5,28)),"")="M"
  )
),"M","0")</f>
        <v>0</v>
      </c>
      <c r="KT6" s="20" t="str">
        <f ca="1">IF(OR(
  AND(
    COUNTIF(fériés,KT$2)=1,
    OR(
      COUNTIF(fériés,KT$2-1)=1,
      IFERROR(OFFSET(Paramètres!$H$2,
        MATCH($B6,Paramètres!$G$2:$G$6,0)-1,
        MOD(KT$2+2,28)),"")="M",
      IFERROR(OFFSET(Paramètres!$H$2,
        MATCH($B6,Paramètres!$G$2:$G$6,0)-1,
        MOD(KT$2+3,28)),"")="M",
      IFERROR(OFFSET(Paramètres!$H$2,
        MATCH($B6,Paramètres!$G$2:$G$6,0)-1,
        MOD(KT$2+4,28)),"")="M",      IFERROR(OFFSET(Paramètres!$H$2,
        MATCH($B6,Paramètres!$G$2:$G$6,0)-1,
        MOD(KT$2+5,28)),"")="M",      IFERROR(OFFSET(Paramètres!$H$2,
        MATCH($B6,Paramètres!$G$2:$G$6,0)-1,
        MOD(KT$2+6,28)),"")="M",      IFERROR(OFFSET(Paramètres!$H$2,
        MATCH($B6,Paramètres!$G$2:$G$6,0)-1,
        MOD(KT$2+7,28)),"")="M",      IFERROR(OFFSET(Paramètres!$H$2,
        MATCH($B6,Paramètres!$G$2:$G$6,0)-1,
        MOD(KT$2+1,28)),"")="M"
    )
  ),
  AND(
    OR(WEEKDAY(KT$2,2)=6, WEEKDAY(KT$2,2)=7),
    IFERROR(OFFSET(Paramètres!$H$2,
      MATCH($B6,Paramètres!$G$2:$G$6,0)-1,
      MOD(KT$2+5,28)),"")="M"
  )
),"M","0")</f>
        <v>0</v>
      </c>
      <c r="KU6" s="20" t="str">
        <f ca="1">IF(OR(
  AND(
    COUNTIF(fériés,KU$2)=1,
    OR(
      COUNTIF(fériés,KU$2-1)=1,
      IFERROR(OFFSET(Paramètres!$H$2,
        MATCH($B6,Paramètres!$G$2:$G$6,0)-1,
        MOD(KU$2+2,28)),"")="M",
      IFERROR(OFFSET(Paramètres!$H$2,
        MATCH($B6,Paramètres!$G$2:$G$6,0)-1,
        MOD(KU$2+3,28)),"")="M",
      IFERROR(OFFSET(Paramètres!$H$2,
        MATCH($B6,Paramètres!$G$2:$G$6,0)-1,
        MOD(KU$2+4,28)),"")="M",      IFERROR(OFFSET(Paramètres!$H$2,
        MATCH($B6,Paramètres!$G$2:$G$6,0)-1,
        MOD(KU$2+5,28)),"")="M",      IFERROR(OFFSET(Paramètres!$H$2,
        MATCH($B6,Paramètres!$G$2:$G$6,0)-1,
        MOD(KU$2+6,28)),"")="M",      IFERROR(OFFSET(Paramètres!$H$2,
        MATCH($B6,Paramètres!$G$2:$G$6,0)-1,
        MOD(KU$2+7,28)),"")="M",      IFERROR(OFFSET(Paramètres!$H$2,
        MATCH($B6,Paramètres!$G$2:$G$6,0)-1,
        MOD(KU$2+1,28)),"")="M"
    )
  ),
  AND(
    OR(WEEKDAY(KU$2,2)=6, WEEKDAY(KU$2,2)=7),
    IFERROR(OFFSET(Paramètres!$H$2,
      MATCH($B6,Paramètres!$G$2:$G$6,0)-1,
      MOD(KU$2+5,28)),"")="M"
  )
),"M","0")</f>
        <v>M</v>
      </c>
      <c r="KV6" s="20" t="str">
        <f ca="1">IF(OR(
  AND(
    COUNTIF(fériés,KV$2)=1,
    OR(
      COUNTIF(fériés,KV$2-1)=1,
      IFERROR(OFFSET(Paramètres!$H$2,
        MATCH($B6,Paramètres!$G$2:$G$6,0)-1,
        MOD(KV$2+2,28)),"")="M",
      IFERROR(OFFSET(Paramètres!$H$2,
        MATCH($B6,Paramètres!$G$2:$G$6,0)-1,
        MOD(KV$2+3,28)),"")="M",
      IFERROR(OFFSET(Paramètres!$H$2,
        MATCH($B6,Paramètres!$G$2:$G$6,0)-1,
        MOD(KV$2+4,28)),"")="M",      IFERROR(OFFSET(Paramètres!$H$2,
        MATCH($B6,Paramètres!$G$2:$G$6,0)-1,
        MOD(KV$2+5,28)),"")="M",      IFERROR(OFFSET(Paramètres!$H$2,
        MATCH($B6,Paramètres!$G$2:$G$6,0)-1,
        MOD(KV$2+6,28)),"")="M",      IFERROR(OFFSET(Paramètres!$H$2,
        MATCH($B6,Paramètres!$G$2:$G$6,0)-1,
        MOD(KV$2+7,28)),"")="M",      IFERROR(OFFSET(Paramètres!$H$2,
        MATCH($B6,Paramètres!$G$2:$G$6,0)-1,
        MOD(KV$2+1,28)),"")="M"
    )
  ),
  AND(
    OR(WEEKDAY(KV$2,2)=6, WEEKDAY(KV$2,2)=7),
    IFERROR(OFFSET(Paramètres!$H$2,
      MATCH($B6,Paramètres!$G$2:$G$6,0)-1,
      MOD(KV$2+5,28)),"")="M"
  )
),"M","0")</f>
        <v>M</v>
      </c>
      <c r="KW6" s="20" t="str">
        <f ca="1">IF(OR(
  AND(
    COUNTIF(fériés,KW$2)=1,
    OR(
      COUNTIF(fériés,KW$2-1)=1,
      IFERROR(OFFSET(Paramètres!$H$2,
        MATCH($B6,Paramètres!$G$2:$G$6,0)-1,
        MOD(KW$2+2,28)),"")="M",
      IFERROR(OFFSET(Paramètres!$H$2,
        MATCH($B6,Paramètres!$G$2:$G$6,0)-1,
        MOD(KW$2+3,28)),"")="M",
      IFERROR(OFFSET(Paramètres!$H$2,
        MATCH($B6,Paramètres!$G$2:$G$6,0)-1,
        MOD(KW$2+4,28)),"")="M",      IFERROR(OFFSET(Paramètres!$H$2,
        MATCH($B6,Paramètres!$G$2:$G$6,0)-1,
        MOD(KW$2+5,28)),"")="M",      IFERROR(OFFSET(Paramètres!$H$2,
        MATCH($B6,Paramètres!$G$2:$G$6,0)-1,
        MOD(KW$2+6,28)),"")="M",      IFERROR(OFFSET(Paramètres!$H$2,
        MATCH($B6,Paramètres!$G$2:$G$6,0)-1,
        MOD(KW$2+7,28)),"")="M",      IFERROR(OFFSET(Paramètres!$H$2,
        MATCH($B6,Paramètres!$G$2:$G$6,0)-1,
        MOD(KW$2+1,28)),"")="M"
    )
  ),
  AND(
    OR(WEEKDAY(KW$2,2)=6, WEEKDAY(KW$2,2)=7),
    IFERROR(OFFSET(Paramètres!$H$2,
      MATCH($B6,Paramètres!$G$2:$G$6,0)-1,
      MOD(KW$2+5,28)),"")="M"
  )
),"M","0")</f>
        <v>0</v>
      </c>
      <c r="KX6" s="20" t="str">
        <f ca="1">IF(OR(
  AND(
    COUNTIF(fériés,KX$2)=1,
    OR(
      COUNTIF(fériés,KX$2-1)=1,
      IFERROR(OFFSET(Paramètres!$H$2,
        MATCH($B6,Paramètres!$G$2:$G$6,0)-1,
        MOD(KX$2+2,28)),"")="M",
      IFERROR(OFFSET(Paramètres!$H$2,
        MATCH($B6,Paramètres!$G$2:$G$6,0)-1,
        MOD(KX$2+3,28)),"")="M",
      IFERROR(OFFSET(Paramètres!$H$2,
        MATCH($B6,Paramètres!$G$2:$G$6,0)-1,
        MOD(KX$2+4,28)),"")="M",      IFERROR(OFFSET(Paramètres!$H$2,
        MATCH($B6,Paramètres!$G$2:$G$6,0)-1,
        MOD(KX$2+5,28)),"")="M",      IFERROR(OFFSET(Paramètres!$H$2,
        MATCH($B6,Paramètres!$G$2:$G$6,0)-1,
        MOD(KX$2+6,28)),"")="M",      IFERROR(OFFSET(Paramètres!$H$2,
        MATCH($B6,Paramètres!$G$2:$G$6,0)-1,
        MOD(KX$2+7,28)),"")="M",      IFERROR(OFFSET(Paramètres!$H$2,
        MATCH($B6,Paramètres!$G$2:$G$6,0)-1,
        MOD(KX$2+1,28)),"")="M"
    )
  ),
  AND(
    OR(WEEKDAY(KX$2,2)=6, WEEKDAY(KX$2,2)=7),
    IFERROR(OFFSET(Paramètres!$H$2,
      MATCH($B6,Paramètres!$G$2:$G$6,0)-1,
      MOD(KX$2+5,28)),"")="M"
  )
),"M","0")</f>
        <v>0</v>
      </c>
      <c r="KY6" s="20" t="str">
        <f ca="1">IF(OR(
  AND(
    COUNTIF(fériés,KY$2)=1,
    OR(
      COUNTIF(fériés,KY$2-1)=1,
      IFERROR(OFFSET(Paramètres!$H$2,
        MATCH($B6,Paramètres!$G$2:$G$6,0)-1,
        MOD(KY$2+2,28)),"")="M",
      IFERROR(OFFSET(Paramètres!$H$2,
        MATCH($B6,Paramètres!$G$2:$G$6,0)-1,
        MOD(KY$2+3,28)),"")="M",
      IFERROR(OFFSET(Paramètres!$H$2,
        MATCH($B6,Paramètres!$G$2:$G$6,0)-1,
        MOD(KY$2+4,28)),"")="M",      IFERROR(OFFSET(Paramètres!$H$2,
        MATCH($B6,Paramètres!$G$2:$G$6,0)-1,
        MOD(KY$2+5,28)),"")="M",      IFERROR(OFFSET(Paramètres!$H$2,
        MATCH($B6,Paramètres!$G$2:$G$6,0)-1,
        MOD(KY$2+6,28)),"")="M",      IFERROR(OFFSET(Paramètres!$H$2,
        MATCH($B6,Paramètres!$G$2:$G$6,0)-1,
        MOD(KY$2+7,28)),"")="M",      IFERROR(OFFSET(Paramètres!$H$2,
        MATCH($B6,Paramètres!$G$2:$G$6,0)-1,
        MOD(KY$2+1,28)),"")="M"
    )
  ),
  AND(
    OR(WEEKDAY(KY$2,2)=6, WEEKDAY(KY$2,2)=7),
    IFERROR(OFFSET(Paramètres!$H$2,
      MATCH($B6,Paramètres!$G$2:$G$6,0)-1,
      MOD(KY$2+5,28)),"")="M"
  )
),"M","0")</f>
        <v>0</v>
      </c>
      <c r="KZ6" s="20" t="str">
        <f ca="1">IF(OR(
  AND(
    COUNTIF(fériés,KZ$2)=1,
    OR(
      COUNTIF(fériés,KZ$2-1)=1,
      IFERROR(OFFSET(Paramètres!$H$2,
        MATCH($B6,Paramètres!$G$2:$G$6,0)-1,
        MOD(KZ$2+2,28)),"")="M",
      IFERROR(OFFSET(Paramètres!$H$2,
        MATCH($B6,Paramètres!$G$2:$G$6,0)-1,
        MOD(KZ$2+3,28)),"")="M",
      IFERROR(OFFSET(Paramètres!$H$2,
        MATCH($B6,Paramètres!$G$2:$G$6,0)-1,
        MOD(KZ$2+4,28)),"")="M",      IFERROR(OFFSET(Paramètres!$H$2,
        MATCH($B6,Paramètres!$G$2:$G$6,0)-1,
        MOD(KZ$2+5,28)),"")="M",      IFERROR(OFFSET(Paramètres!$H$2,
        MATCH($B6,Paramètres!$G$2:$G$6,0)-1,
        MOD(KZ$2+6,28)),"")="M",      IFERROR(OFFSET(Paramètres!$H$2,
        MATCH($B6,Paramètres!$G$2:$G$6,0)-1,
        MOD(KZ$2+7,28)),"")="M",      IFERROR(OFFSET(Paramètres!$H$2,
        MATCH($B6,Paramètres!$G$2:$G$6,0)-1,
        MOD(KZ$2+1,28)),"")="M"
    )
  ),
  AND(
    OR(WEEKDAY(KZ$2,2)=6, WEEKDAY(KZ$2,2)=7),
    IFERROR(OFFSET(Paramètres!$H$2,
      MATCH($B6,Paramètres!$G$2:$G$6,0)-1,
      MOD(KZ$2+5,28)),"")="M"
  )
),"M","0")</f>
        <v>0</v>
      </c>
      <c r="LA6" s="20" t="str">
        <f ca="1">IF(OR(
  AND(
    COUNTIF(fériés,LA$2)=1,
    OR(
      COUNTIF(fériés,LA$2-1)=1,
      IFERROR(OFFSET(Paramètres!$H$2,
        MATCH($B6,Paramètres!$G$2:$G$6,0)-1,
        MOD(LA$2+2,28)),"")="M",
      IFERROR(OFFSET(Paramètres!$H$2,
        MATCH($B6,Paramètres!$G$2:$G$6,0)-1,
        MOD(LA$2+3,28)),"")="M",
      IFERROR(OFFSET(Paramètres!$H$2,
        MATCH($B6,Paramètres!$G$2:$G$6,0)-1,
        MOD(LA$2+4,28)),"")="M",      IFERROR(OFFSET(Paramètres!$H$2,
        MATCH($B6,Paramètres!$G$2:$G$6,0)-1,
        MOD(LA$2+5,28)),"")="M",      IFERROR(OFFSET(Paramètres!$H$2,
        MATCH($B6,Paramètres!$G$2:$G$6,0)-1,
        MOD(LA$2+6,28)),"")="M",      IFERROR(OFFSET(Paramètres!$H$2,
        MATCH($B6,Paramètres!$G$2:$G$6,0)-1,
        MOD(LA$2+7,28)),"")="M",      IFERROR(OFFSET(Paramètres!$H$2,
        MATCH($B6,Paramètres!$G$2:$G$6,0)-1,
        MOD(LA$2+1,28)),"")="M"
    )
  ),
  AND(
    OR(WEEKDAY(LA$2,2)=6, WEEKDAY(LA$2,2)=7),
    IFERROR(OFFSET(Paramètres!$H$2,
      MATCH($B6,Paramètres!$G$2:$G$6,0)-1,
      MOD(LA$2+5,28)),"")="M"
  )
),"M","0")</f>
        <v>0</v>
      </c>
      <c r="LB6" s="20" t="str">
        <f ca="1">IF(OR(
  AND(
    COUNTIF(fériés,LB$2)=1,
    OR(
      COUNTIF(fériés,LB$2-1)=1,
      IFERROR(OFFSET(Paramètres!$H$2,
        MATCH($B6,Paramètres!$G$2:$G$6,0)-1,
        MOD(LB$2+2,28)),"")="M",
      IFERROR(OFFSET(Paramètres!$H$2,
        MATCH($B6,Paramètres!$G$2:$G$6,0)-1,
        MOD(LB$2+3,28)),"")="M",
      IFERROR(OFFSET(Paramètres!$H$2,
        MATCH($B6,Paramètres!$G$2:$G$6,0)-1,
        MOD(LB$2+4,28)),"")="M",      IFERROR(OFFSET(Paramètres!$H$2,
        MATCH($B6,Paramètres!$G$2:$G$6,0)-1,
        MOD(LB$2+5,28)),"")="M",      IFERROR(OFFSET(Paramètres!$H$2,
        MATCH($B6,Paramètres!$G$2:$G$6,0)-1,
        MOD(LB$2+6,28)),"")="M",      IFERROR(OFFSET(Paramètres!$H$2,
        MATCH($B6,Paramètres!$G$2:$G$6,0)-1,
        MOD(LB$2+7,28)),"")="M",      IFERROR(OFFSET(Paramètres!$H$2,
        MATCH($B6,Paramètres!$G$2:$G$6,0)-1,
        MOD(LB$2+1,28)),"")="M"
    )
  ),
  AND(
    OR(WEEKDAY(LB$2,2)=6, WEEKDAY(LB$2,2)=7),
    IFERROR(OFFSET(Paramètres!$H$2,
      MATCH($B6,Paramètres!$G$2:$G$6,0)-1,
      MOD(LB$2+5,28)),"")="M"
  )
),"M","0")</f>
        <v>0</v>
      </c>
      <c r="LC6" s="20" t="str">
        <f ca="1">IF(OR(
  AND(
    COUNTIF(fériés,LC$2)=1,
    OR(
      COUNTIF(fériés,LC$2-1)=1,
      IFERROR(OFFSET(Paramètres!$H$2,
        MATCH($B6,Paramètres!$G$2:$G$6,0)-1,
        MOD(LC$2+2,28)),"")="M",
      IFERROR(OFFSET(Paramètres!$H$2,
        MATCH($B6,Paramètres!$G$2:$G$6,0)-1,
        MOD(LC$2+3,28)),"")="M",
      IFERROR(OFFSET(Paramètres!$H$2,
        MATCH($B6,Paramètres!$G$2:$G$6,0)-1,
        MOD(LC$2+4,28)),"")="M",      IFERROR(OFFSET(Paramètres!$H$2,
        MATCH($B6,Paramètres!$G$2:$G$6,0)-1,
        MOD(LC$2+5,28)),"")="M",      IFERROR(OFFSET(Paramètres!$H$2,
        MATCH($B6,Paramètres!$G$2:$G$6,0)-1,
        MOD(LC$2+6,28)),"")="M",      IFERROR(OFFSET(Paramètres!$H$2,
        MATCH($B6,Paramètres!$G$2:$G$6,0)-1,
        MOD(LC$2+7,28)),"")="M",      IFERROR(OFFSET(Paramètres!$H$2,
        MATCH($B6,Paramètres!$G$2:$G$6,0)-1,
        MOD(LC$2+1,28)),"")="M"
    )
  ),
  AND(
    OR(WEEKDAY(LC$2,2)=6, WEEKDAY(LC$2,2)=7),
    IFERROR(OFFSET(Paramètres!$H$2,
      MATCH($B6,Paramètres!$G$2:$G$6,0)-1,
      MOD(LC$2+5,28)),"")="M"
  )
),"M","0")</f>
        <v>0</v>
      </c>
      <c r="LD6" s="20" t="str">
        <f ca="1">IF(OR(
  AND(
    COUNTIF(fériés,LD$2)=1,
    OR(
      COUNTIF(fériés,LD$2-1)=1,
      IFERROR(OFFSET(Paramètres!$H$2,
        MATCH($B6,Paramètres!$G$2:$G$6,0)-1,
        MOD(LD$2+2,28)),"")="M",
      IFERROR(OFFSET(Paramètres!$H$2,
        MATCH($B6,Paramètres!$G$2:$G$6,0)-1,
        MOD(LD$2+3,28)),"")="M",
      IFERROR(OFFSET(Paramètres!$H$2,
        MATCH($B6,Paramètres!$G$2:$G$6,0)-1,
        MOD(LD$2+4,28)),"")="M",      IFERROR(OFFSET(Paramètres!$H$2,
        MATCH($B6,Paramètres!$G$2:$G$6,0)-1,
        MOD(LD$2+5,28)),"")="M",      IFERROR(OFFSET(Paramètres!$H$2,
        MATCH($B6,Paramètres!$G$2:$G$6,0)-1,
        MOD(LD$2+6,28)),"")="M",      IFERROR(OFFSET(Paramètres!$H$2,
        MATCH($B6,Paramètres!$G$2:$G$6,0)-1,
        MOD(LD$2+7,28)),"")="M",      IFERROR(OFFSET(Paramètres!$H$2,
        MATCH($B6,Paramètres!$G$2:$G$6,0)-1,
        MOD(LD$2+1,28)),"")="M"
    )
  ),
  AND(
    OR(WEEKDAY(LD$2,2)=6, WEEKDAY(LD$2,2)=7),
    IFERROR(OFFSET(Paramètres!$H$2,
      MATCH($B6,Paramètres!$G$2:$G$6,0)-1,
      MOD(LD$2+5,28)),"")="M"
  )
),"M","0")</f>
        <v>0</v>
      </c>
      <c r="LE6" s="20" t="str">
        <f ca="1">IF(OR(
  AND(
    COUNTIF(fériés,LE$2)=1,
    OR(
      COUNTIF(fériés,LE$2-1)=1,
      IFERROR(OFFSET(Paramètres!$H$2,
        MATCH($B6,Paramètres!$G$2:$G$6,0)-1,
        MOD(LE$2+2,28)),"")="M",
      IFERROR(OFFSET(Paramètres!$H$2,
        MATCH($B6,Paramètres!$G$2:$G$6,0)-1,
        MOD(LE$2+3,28)),"")="M",
      IFERROR(OFFSET(Paramètres!$H$2,
        MATCH($B6,Paramètres!$G$2:$G$6,0)-1,
        MOD(LE$2+4,28)),"")="M",      IFERROR(OFFSET(Paramètres!$H$2,
        MATCH($B6,Paramètres!$G$2:$G$6,0)-1,
        MOD(LE$2+5,28)),"")="M",      IFERROR(OFFSET(Paramètres!$H$2,
        MATCH($B6,Paramètres!$G$2:$G$6,0)-1,
        MOD(LE$2+6,28)),"")="M",      IFERROR(OFFSET(Paramètres!$H$2,
        MATCH($B6,Paramètres!$G$2:$G$6,0)-1,
        MOD(LE$2+7,28)),"")="M",      IFERROR(OFFSET(Paramètres!$H$2,
        MATCH($B6,Paramètres!$G$2:$G$6,0)-1,
        MOD(LE$2+1,28)),"")="M"
    )
  ),
  AND(
    OR(WEEKDAY(LE$2,2)=6, WEEKDAY(LE$2,2)=7),
    IFERROR(OFFSET(Paramètres!$H$2,
      MATCH($B6,Paramètres!$G$2:$G$6,0)-1,
      MOD(LE$2+5,28)),"")="M"
  )
),"M","0")</f>
        <v>M</v>
      </c>
      <c r="LF6" s="20" t="str">
        <f ca="1">IF(OR(
  AND(
    COUNTIF(fériés,LF$2)=1,
    OR(
      COUNTIF(fériés,LF$2-1)=1,
      IFERROR(OFFSET(Paramètres!$H$2,
        MATCH($B6,Paramètres!$G$2:$G$6,0)-1,
        MOD(LF$2+2,28)),"")="M",
      IFERROR(OFFSET(Paramètres!$H$2,
        MATCH($B6,Paramètres!$G$2:$G$6,0)-1,
        MOD(LF$2+3,28)),"")="M",
      IFERROR(OFFSET(Paramètres!$H$2,
        MATCH($B6,Paramètres!$G$2:$G$6,0)-1,
        MOD(LF$2+4,28)),"")="M",      IFERROR(OFFSET(Paramètres!$H$2,
        MATCH($B6,Paramètres!$G$2:$G$6,0)-1,
        MOD(LF$2+5,28)),"")="M",      IFERROR(OFFSET(Paramètres!$H$2,
        MATCH($B6,Paramètres!$G$2:$G$6,0)-1,
        MOD(LF$2+6,28)),"")="M",      IFERROR(OFFSET(Paramètres!$H$2,
        MATCH($B6,Paramètres!$G$2:$G$6,0)-1,
        MOD(LF$2+7,28)),"")="M",      IFERROR(OFFSET(Paramètres!$H$2,
        MATCH($B6,Paramètres!$G$2:$G$6,0)-1,
        MOD(LF$2+1,28)),"")="M"
    )
  ),
  AND(
    OR(WEEKDAY(LF$2,2)=6, WEEKDAY(LF$2,2)=7),
    IFERROR(OFFSET(Paramètres!$H$2,
      MATCH($B6,Paramètres!$G$2:$G$6,0)-1,
      MOD(LF$2+5,28)),"")="M"
  )
),"M","0")</f>
        <v>0</v>
      </c>
      <c r="LG6" s="20" t="str">
        <f ca="1">IF(OR(
  AND(
    COUNTIF(fériés,LG$2)=1,
    OR(
      COUNTIF(fériés,LG$2-1)=1,
      IFERROR(OFFSET(Paramètres!$H$2,
        MATCH($B6,Paramètres!$G$2:$G$6,0)-1,
        MOD(LG$2+2,28)),"")="M",
      IFERROR(OFFSET(Paramètres!$H$2,
        MATCH($B6,Paramètres!$G$2:$G$6,0)-1,
        MOD(LG$2+3,28)),"")="M",
      IFERROR(OFFSET(Paramètres!$H$2,
        MATCH($B6,Paramètres!$G$2:$G$6,0)-1,
        MOD(LG$2+4,28)),"")="M",      IFERROR(OFFSET(Paramètres!$H$2,
        MATCH($B6,Paramètres!$G$2:$G$6,0)-1,
        MOD(LG$2+5,28)),"")="M",      IFERROR(OFFSET(Paramètres!$H$2,
        MATCH($B6,Paramètres!$G$2:$G$6,0)-1,
        MOD(LG$2+6,28)),"")="M",      IFERROR(OFFSET(Paramètres!$H$2,
        MATCH($B6,Paramètres!$G$2:$G$6,0)-1,
        MOD(LG$2+7,28)),"")="M",      IFERROR(OFFSET(Paramètres!$H$2,
        MATCH($B6,Paramètres!$G$2:$G$6,0)-1,
        MOD(LG$2+1,28)),"")="M"
    )
  ),
  AND(
    OR(WEEKDAY(LG$2,2)=6, WEEKDAY(LG$2,2)=7),
    IFERROR(OFFSET(Paramètres!$H$2,
      MATCH($B6,Paramètres!$G$2:$G$6,0)-1,
      MOD(LG$2+5,28)),"")="M"
  )
),"M","0")</f>
        <v>0</v>
      </c>
      <c r="LH6" s="20" t="str">
        <f ca="1">IF(OR(
  AND(
    COUNTIF(fériés,LH$2)=1,
    OR(
      COUNTIF(fériés,LH$2-1)=1,
      IFERROR(OFFSET(Paramètres!$H$2,
        MATCH($B6,Paramètres!$G$2:$G$6,0)-1,
        MOD(LH$2+2,28)),"")="M",
      IFERROR(OFFSET(Paramètres!$H$2,
        MATCH($B6,Paramètres!$G$2:$G$6,0)-1,
        MOD(LH$2+3,28)),"")="M",
      IFERROR(OFFSET(Paramètres!$H$2,
        MATCH($B6,Paramètres!$G$2:$G$6,0)-1,
        MOD(LH$2+4,28)),"")="M",      IFERROR(OFFSET(Paramètres!$H$2,
        MATCH($B6,Paramètres!$G$2:$G$6,0)-1,
        MOD(LH$2+5,28)),"")="M",      IFERROR(OFFSET(Paramètres!$H$2,
        MATCH($B6,Paramètres!$G$2:$G$6,0)-1,
        MOD(LH$2+6,28)),"")="M",      IFERROR(OFFSET(Paramètres!$H$2,
        MATCH($B6,Paramètres!$G$2:$G$6,0)-1,
        MOD(LH$2+7,28)),"")="M",      IFERROR(OFFSET(Paramètres!$H$2,
        MATCH($B6,Paramètres!$G$2:$G$6,0)-1,
        MOD(LH$2+1,28)),"")="M"
    )
  ),
  AND(
    OR(WEEKDAY(LH$2,2)=6, WEEKDAY(LH$2,2)=7),
    IFERROR(OFFSET(Paramètres!$H$2,
      MATCH($B6,Paramètres!$G$2:$G$6,0)-1,
      MOD(LH$2+5,28)),"")="M"
  )
),"M","0")</f>
        <v>0</v>
      </c>
      <c r="LI6" s="20" t="str">
        <f ca="1">IF(OR(
  AND(
    COUNTIF(fériés,LI$2)=1,
    OR(
      COUNTIF(fériés,LI$2-1)=1,
      IFERROR(OFFSET(Paramètres!$H$2,
        MATCH($B6,Paramètres!$G$2:$G$6,0)-1,
        MOD(LI$2+2,28)),"")="M",
      IFERROR(OFFSET(Paramètres!$H$2,
        MATCH($B6,Paramètres!$G$2:$G$6,0)-1,
        MOD(LI$2+3,28)),"")="M",
      IFERROR(OFFSET(Paramètres!$H$2,
        MATCH($B6,Paramètres!$G$2:$G$6,0)-1,
        MOD(LI$2+4,28)),"")="M",      IFERROR(OFFSET(Paramètres!$H$2,
        MATCH($B6,Paramètres!$G$2:$G$6,0)-1,
        MOD(LI$2+5,28)),"")="M",      IFERROR(OFFSET(Paramètres!$H$2,
        MATCH($B6,Paramètres!$G$2:$G$6,0)-1,
        MOD(LI$2+6,28)),"")="M",      IFERROR(OFFSET(Paramètres!$H$2,
        MATCH($B6,Paramètres!$G$2:$G$6,0)-1,
        MOD(LI$2+7,28)),"")="M",      IFERROR(OFFSET(Paramètres!$H$2,
        MATCH($B6,Paramètres!$G$2:$G$6,0)-1,
        MOD(LI$2+1,28)),"")="M"
    )
  ),
  AND(
    OR(WEEKDAY(LI$2,2)=6, WEEKDAY(LI$2,2)=7),
    IFERROR(OFFSET(Paramètres!$H$2,
      MATCH($B6,Paramètres!$G$2:$G$6,0)-1,
      MOD(LI$2+5,28)),"")="M"
  )
),"M","0")</f>
        <v>M</v>
      </c>
      <c r="LJ6" s="20" t="str">
        <f ca="1">IF(OR(
  AND(
    COUNTIF(fériés,LJ$2)=1,
    OR(
      COUNTIF(fériés,LJ$2-1)=1,
      IFERROR(OFFSET(Paramètres!$H$2,
        MATCH($B6,Paramètres!$G$2:$G$6,0)-1,
        MOD(LJ$2+2,28)),"")="M",
      IFERROR(OFFSET(Paramètres!$H$2,
        MATCH($B6,Paramètres!$G$2:$G$6,0)-1,
        MOD(LJ$2+3,28)),"")="M",
      IFERROR(OFFSET(Paramètres!$H$2,
        MATCH($B6,Paramètres!$G$2:$G$6,0)-1,
        MOD(LJ$2+4,28)),"")="M",      IFERROR(OFFSET(Paramètres!$H$2,
        MATCH($B6,Paramètres!$G$2:$G$6,0)-1,
        MOD(LJ$2+5,28)),"")="M",      IFERROR(OFFSET(Paramètres!$H$2,
        MATCH($B6,Paramètres!$G$2:$G$6,0)-1,
        MOD(LJ$2+6,28)),"")="M",      IFERROR(OFFSET(Paramètres!$H$2,
        MATCH($B6,Paramètres!$G$2:$G$6,0)-1,
        MOD(LJ$2+7,28)),"")="M",      IFERROR(OFFSET(Paramètres!$H$2,
        MATCH($B6,Paramètres!$G$2:$G$6,0)-1,
        MOD(LJ$2+1,28)),"")="M"
    )
  ),
  AND(
    OR(WEEKDAY(LJ$2,2)=6, WEEKDAY(LJ$2,2)=7),
    IFERROR(OFFSET(Paramètres!$H$2,
      MATCH($B6,Paramètres!$G$2:$G$6,0)-1,
      MOD(LJ$2+5,28)),"")="M"
  )
),"M","0")</f>
        <v>M</v>
      </c>
      <c r="LK6" s="20" t="str">
        <f ca="1">IF(OR(
  AND(
    COUNTIF(fériés,LK$2)=1,
    OR(
      COUNTIF(fériés,LK$2-1)=1,
      IFERROR(OFFSET(Paramètres!$H$2,
        MATCH($B6,Paramètres!$G$2:$G$6,0)-1,
        MOD(LK$2+2,28)),"")="M",
      IFERROR(OFFSET(Paramètres!$H$2,
        MATCH($B6,Paramètres!$G$2:$G$6,0)-1,
        MOD(LK$2+3,28)),"")="M",
      IFERROR(OFFSET(Paramètres!$H$2,
        MATCH($B6,Paramètres!$G$2:$G$6,0)-1,
        MOD(LK$2+4,28)),"")="M",      IFERROR(OFFSET(Paramètres!$H$2,
        MATCH($B6,Paramètres!$G$2:$G$6,0)-1,
        MOD(LK$2+5,28)),"")="M",      IFERROR(OFFSET(Paramètres!$H$2,
        MATCH($B6,Paramètres!$G$2:$G$6,0)-1,
        MOD(LK$2+6,28)),"")="M",      IFERROR(OFFSET(Paramètres!$H$2,
        MATCH($B6,Paramètres!$G$2:$G$6,0)-1,
        MOD(LK$2+7,28)),"")="M",      IFERROR(OFFSET(Paramètres!$H$2,
        MATCH($B6,Paramètres!$G$2:$G$6,0)-1,
        MOD(LK$2+1,28)),"")="M"
    )
  ),
  AND(
    OR(WEEKDAY(LK$2,2)=6, WEEKDAY(LK$2,2)=7),
    IFERROR(OFFSET(Paramètres!$H$2,
      MATCH($B6,Paramètres!$G$2:$G$6,0)-1,
      MOD(LK$2+5,28)),"")="M"
  )
),"M","0")</f>
        <v>0</v>
      </c>
      <c r="LL6" s="20" t="str">
        <f ca="1">IF(OR(
  AND(
    COUNTIF(fériés,LL$2)=1,
    OR(
      COUNTIF(fériés,LL$2-1)=1,
      IFERROR(OFFSET(Paramètres!$H$2,
        MATCH($B6,Paramètres!$G$2:$G$6,0)-1,
        MOD(LL$2+2,28)),"")="M",
      IFERROR(OFFSET(Paramètres!$H$2,
        MATCH($B6,Paramètres!$G$2:$G$6,0)-1,
        MOD(LL$2+3,28)),"")="M",
      IFERROR(OFFSET(Paramètres!$H$2,
        MATCH($B6,Paramètres!$G$2:$G$6,0)-1,
        MOD(LL$2+4,28)),"")="M",      IFERROR(OFFSET(Paramètres!$H$2,
        MATCH($B6,Paramètres!$G$2:$G$6,0)-1,
        MOD(LL$2+5,28)),"")="M",      IFERROR(OFFSET(Paramètres!$H$2,
        MATCH($B6,Paramètres!$G$2:$G$6,0)-1,
        MOD(LL$2+6,28)),"")="M",      IFERROR(OFFSET(Paramètres!$H$2,
        MATCH($B6,Paramètres!$G$2:$G$6,0)-1,
        MOD(LL$2+7,28)),"")="M",      IFERROR(OFFSET(Paramètres!$H$2,
        MATCH($B6,Paramètres!$G$2:$G$6,0)-1,
        MOD(LL$2+1,28)),"")="M"
    )
  ),
  AND(
    OR(WEEKDAY(LL$2,2)=6, WEEKDAY(LL$2,2)=7),
    IFERROR(OFFSET(Paramètres!$H$2,
      MATCH($B6,Paramètres!$G$2:$G$6,0)-1,
      MOD(LL$2+5,28)),"")="M"
  )
),"M","0")</f>
        <v>0</v>
      </c>
      <c r="LM6" s="20" t="str">
        <f ca="1">IF(OR(
  AND(
    COUNTIF(fériés,LM$2)=1,
    OR(
      COUNTIF(fériés,LM$2-1)=1,
      IFERROR(OFFSET(Paramètres!$H$2,
        MATCH($B6,Paramètres!$G$2:$G$6,0)-1,
        MOD(LM$2+2,28)),"")="M",
      IFERROR(OFFSET(Paramètres!$H$2,
        MATCH($B6,Paramètres!$G$2:$G$6,0)-1,
        MOD(LM$2+3,28)),"")="M",
      IFERROR(OFFSET(Paramètres!$H$2,
        MATCH($B6,Paramètres!$G$2:$G$6,0)-1,
        MOD(LM$2+4,28)),"")="M",      IFERROR(OFFSET(Paramètres!$H$2,
        MATCH($B6,Paramètres!$G$2:$G$6,0)-1,
        MOD(LM$2+5,28)),"")="M",      IFERROR(OFFSET(Paramètres!$H$2,
        MATCH($B6,Paramètres!$G$2:$G$6,0)-1,
        MOD(LM$2+6,28)),"")="M",      IFERROR(OFFSET(Paramètres!$H$2,
        MATCH($B6,Paramètres!$G$2:$G$6,0)-1,
        MOD(LM$2+7,28)),"")="M",      IFERROR(OFFSET(Paramètres!$H$2,
        MATCH($B6,Paramètres!$G$2:$G$6,0)-1,
        MOD(LM$2+1,28)),"")="M"
    )
  ),
  AND(
    OR(WEEKDAY(LM$2,2)=6, WEEKDAY(LM$2,2)=7),
    IFERROR(OFFSET(Paramètres!$H$2,
      MATCH($B6,Paramètres!$G$2:$G$6,0)-1,
      MOD(LM$2+5,28)),"")="M"
  )
),"M","0")</f>
        <v>0</v>
      </c>
      <c r="LN6" s="20" t="str">
        <f ca="1">IF(OR(
  AND(
    COUNTIF(fériés,LN$2)=1,
    OR(
      COUNTIF(fériés,LN$2-1)=1,
      IFERROR(OFFSET(Paramètres!$H$2,
        MATCH($B6,Paramètres!$G$2:$G$6,0)-1,
        MOD(LN$2+2,28)),"")="M",
      IFERROR(OFFSET(Paramètres!$H$2,
        MATCH($B6,Paramètres!$G$2:$G$6,0)-1,
        MOD(LN$2+3,28)),"")="M",
      IFERROR(OFFSET(Paramètres!$H$2,
        MATCH($B6,Paramètres!$G$2:$G$6,0)-1,
        MOD(LN$2+4,28)),"")="M",      IFERROR(OFFSET(Paramètres!$H$2,
        MATCH($B6,Paramètres!$G$2:$G$6,0)-1,
        MOD(LN$2+5,28)),"")="M",      IFERROR(OFFSET(Paramètres!$H$2,
        MATCH($B6,Paramètres!$G$2:$G$6,0)-1,
        MOD(LN$2+6,28)),"")="M",      IFERROR(OFFSET(Paramètres!$H$2,
        MATCH($B6,Paramètres!$G$2:$G$6,0)-1,
        MOD(LN$2+7,28)),"")="M",      IFERROR(OFFSET(Paramètres!$H$2,
        MATCH($B6,Paramètres!$G$2:$G$6,0)-1,
        MOD(LN$2+1,28)),"")="M"
    )
  ),
  AND(
    OR(WEEKDAY(LN$2,2)=6, WEEKDAY(LN$2,2)=7),
    IFERROR(OFFSET(Paramètres!$H$2,
      MATCH($B6,Paramètres!$G$2:$G$6,0)-1,
      MOD(LN$2+5,28)),"")="M"
  )
),"M","0")</f>
        <v>0</v>
      </c>
      <c r="LO6" s="20" t="str">
        <f ca="1">IF(OR(
  AND(
    COUNTIF(fériés,LO$2)=1,
    OR(
      COUNTIF(fériés,LO$2-1)=1,
      IFERROR(OFFSET(Paramètres!$H$2,
        MATCH($B6,Paramètres!$G$2:$G$6,0)-1,
        MOD(LO$2+2,28)),"")="M",
      IFERROR(OFFSET(Paramètres!$H$2,
        MATCH($B6,Paramètres!$G$2:$G$6,0)-1,
        MOD(LO$2+3,28)),"")="M",
      IFERROR(OFFSET(Paramètres!$H$2,
        MATCH($B6,Paramètres!$G$2:$G$6,0)-1,
        MOD(LO$2+4,28)),"")="M",      IFERROR(OFFSET(Paramètres!$H$2,
        MATCH($B6,Paramètres!$G$2:$G$6,0)-1,
        MOD(LO$2+5,28)),"")="M",      IFERROR(OFFSET(Paramètres!$H$2,
        MATCH($B6,Paramètres!$G$2:$G$6,0)-1,
        MOD(LO$2+6,28)),"")="M",      IFERROR(OFFSET(Paramètres!$H$2,
        MATCH($B6,Paramètres!$G$2:$G$6,0)-1,
        MOD(LO$2+7,28)),"")="M",      IFERROR(OFFSET(Paramètres!$H$2,
        MATCH($B6,Paramètres!$G$2:$G$6,0)-1,
        MOD(LO$2+1,28)),"")="M"
    )
  ),
  AND(
    OR(WEEKDAY(LO$2,2)=6, WEEKDAY(LO$2,2)=7),
    IFERROR(OFFSET(Paramètres!$H$2,
      MATCH($B6,Paramètres!$G$2:$G$6,0)-1,
      MOD(LO$2+5,28)),"")="M"
  )
),"M","0")</f>
        <v>0</v>
      </c>
      <c r="LP6" s="20" t="str">
        <f ca="1">IF(OR(
  AND(
    COUNTIF(fériés,LP$2)=1,
    OR(
      COUNTIF(fériés,LP$2-1)=1,
      IFERROR(OFFSET(Paramètres!$H$2,
        MATCH($B6,Paramètres!$G$2:$G$6,0)-1,
        MOD(LP$2+2,28)),"")="M",
      IFERROR(OFFSET(Paramètres!$H$2,
        MATCH($B6,Paramètres!$G$2:$G$6,0)-1,
        MOD(LP$2+3,28)),"")="M",
      IFERROR(OFFSET(Paramètres!$H$2,
        MATCH($B6,Paramètres!$G$2:$G$6,0)-1,
        MOD(LP$2+4,28)),"")="M",      IFERROR(OFFSET(Paramètres!$H$2,
        MATCH($B6,Paramètres!$G$2:$G$6,0)-1,
        MOD(LP$2+5,28)),"")="M",      IFERROR(OFFSET(Paramètres!$H$2,
        MATCH($B6,Paramètres!$G$2:$G$6,0)-1,
        MOD(LP$2+6,28)),"")="M",      IFERROR(OFFSET(Paramètres!$H$2,
        MATCH($B6,Paramètres!$G$2:$G$6,0)-1,
        MOD(LP$2+7,28)),"")="M",      IFERROR(OFFSET(Paramètres!$H$2,
        MATCH($B6,Paramètres!$G$2:$G$6,0)-1,
        MOD(LP$2+1,28)),"")="M"
    )
  ),
  AND(
    OR(WEEKDAY(LP$2,2)=6, WEEKDAY(LP$2,2)=7),
    IFERROR(OFFSET(Paramètres!$H$2,
      MATCH($B6,Paramètres!$G$2:$G$6,0)-1,
      MOD(LP$2+5,28)),"")="M"
  )
),"M","0")</f>
        <v>0</v>
      </c>
      <c r="LQ6" s="20" t="str">
        <f ca="1">IF(OR(
  AND(
    COUNTIF(fériés,LQ$2)=1,
    OR(
      COUNTIF(fériés,LQ$2-1)=1,
      IFERROR(OFFSET(Paramètres!$H$2,
        MATCH($B6,Paramètres!$G$2:$G$6,0)-1,
        MOD(LQ$2+2,28)),"")="M",
      IFERROR(OFFSET(Paramètres!$H$2,
        MATCH($B6,Paramètres!$G$2:$G$6,0)-1,
        MOD(LQ$2+3,28)),"")="M",
      IFERROR(OFFSET(Paramètres!$H$2,
        MATCH($B6,Paramètres!$G$2:$G$6,0)-1,
        MOD(LQ$2+4,28)),"")="M",      IFERROR(OFFSET(Paramètres!$H$2,
        MATCH($B6,Paramètres!$G$2:$G$6,0)-1,
        MOD(LQ$2+5,28)),"")="M",      IFERROR(OFFSET(Paramètres!$H$2,
        MATCH($B6,Paramètres!$G$2:$G$6,0)-1,
        MOD(LQ$2+6,28)),"")="M",      IFERROR(OFFSET(Paramètres!$H$2,
        MATCH($B6,Paramètres!$G$2:$G$6,0)-1,
        MOD(LQ$2+7,28)),"")="M",      IFERROR(OFFSET(Paramètres!$H$2,
        MATCH($B6,Paramètres!$G$2:$G$6,0)-1,
        MOD(LQ$2+1,28)),"")="M"
    )
  ),
  AND(
    OR(WEEKDAY(LQ$2,2)=6, WEEKDAY(LQ$2,2)=7),
    IFERROR(OFFSET(Paramètres!$H$2,
      MATCH($B6,Paramètres!$G$2:$G$6,0)-1,
      MOD(LQ$2+5,28)),"")="M"
  )
),"M","0")</f>
        <v>0</v>
      </c>
      <c r="LR6" s="20" t="str">
        <f ca="1">IF(OR(
  AND(
    COUNTIF(fériés,LR$2)=1,
    OR(
      COUNTIF(fériés,LR$2-1)=1,
      IFERROR(OFFSET(Paramètres!$H$2,
        MATCH($B6,Paramètres!$G$2:$G$6,0)-1,
        MOD(LR$2+2,28)),"")="M",
      IFERROR(OFFSET(Paramètres!$H$2,
        MATCH($B6,Paramètres!$G$2:$G$6,0)-1,
        MOD(LR$2+3,28)),"")="M",
      IFERROR(OFFSET(Paramètres!$H$2,
        MATCH($B6,Paramètres!$G$2:$G$6,0)-1,
        MOD(LR$2+4,28)),"")="M",      IFERROR(OFFSET(Paramètres!$H$2,
        MATCH($B6,Paramètres!$G$2:$G$6,0)-1,
        MOD(LR$2+5,28)),"")="M",      IFERROR(OFFSET(Paramètres!$H$2,
        MATCH($B6,Paramètres!$G$2:$G$6,0)-1,
        MOD(LR$2+6,28)),"")="M",      IFERROR(OFFSET(Paramètres!$H$2,
        MATCH($B6,Paramètres!$G$2:$G$6,0)-1,
        MOD(LR$2+7,28)),"")="M",      IFERROR(OFFSET(Paramètres!$H$2,
        MATCH($B6,Paramètres!$G$2:$G$6,0)-1,
        MOD(LR$2+1,28)),"")="M"
    )
  ),
  AND(
    OR(WEEKDAY(LR$2,2)=6, WEEKDAY(LR$2,2)=7),
    IFERROR(OFFSET(Paramètres!$H$2,
      MATCH($B6,Paramètres!$G$2:$G$6,0)-1,
      MOD(LR$2+5,28)),"")="M"
  )
),"M","0")</f>
        <v>0</v>
      </c>
      <c r="LS6" s="20" t="str">
        <f ca="1">IF(OR(
  AND(
    COUNTIF(fériés,LS$2)=1,
    OR(
      COUNTIF(fériés,LS$2-1)=1,
      IFERROR(OFFSET(Paramètres!$H$2,
        MATCH($B6,Paramètres!$G$2:$G$6,0)-1,
        MOD(LS$2+2,28)),"")="M",
      IFERROR(OFFSET(Paramètres!$H$2,
        MATCH($B6,Paramètres!$G$2:$G$6,0)-1,
        MOD(LS$2+3,28)),"")="M",
      IFERROR(OFFSET(Paramètres!$H$2,
        MATCH($B6,Paramètres!$G$2:$G$6,0)-1,
        MOD(LS$2+4,28)),"")="M",      IFERROR(OFFSET(Paramètres!$H$2,
        MATCH($B6,Paramètres!$G$2:$G$6,0)-1,
        MOD(LS$2+5,28)),"")="M",      IFERROR(OFFSET(Paramètres!$H$2,
        MATCH($B6,Paramètres!$G$2:$G$6,0)-1,
        MOD(LS$2+6,28)),"")="M",      IFERROR(OFFSET(Paramètres!$H$2,
        MATCH($B6,Paramètres!$G$2:$G$6,0)-1,
        MOD(LS$2+7,28)),"")="M",      IFERROR(OFFSET(Paramètres!$H$2,
        MATCH($B6,Paramètres!$G$2:$G$6,0)-1,
        MOD(LS$2+1,28)),"")="M"
    )
  ),
  AND(
    OR(WEEKDAY(LS$2,2)=6, WEEKDAY(LS$2,2)=7),
    IFERROR(OFFSET(Paramètres!$H$2,
      MATCH($B6,Paramètres!$G$2:$G$6,0)-1,
      MOD(LS$2+5,28)),"")="M"
  )
),"M","0")</f>
        <v>0</v>
      </c>
      <c r="LT6" s="20" t="str">
        <f ca="1">IF(OR(
  AND(
    COUNTIF(fériés,LT$2)=1,
    OR(
      COUNTIF(fériés,LT$2-1)=1,
      IFERROR(OFFSET(Paramètres!$H$2,
        MATCH($B6,Paramètres!$G$2:$G$6,0)-1,
        MOD(LT$2+2,28)),"")="M",
      IFERROR(OFFSET(Paramètres!$H$2,
        MATCH($B6,Paramètres!$G$2:$G$6,0)-1,
        MOD(LT$2+3,28)),"")="M",
      IFERROR(OFFSET(Paramètres!$H$2,
        MATCH($B6,Paramètres!$G$2:$G$6,0)-1,
        MOD(LT$2+4,28)),"")="M",      IFERROR(OFFSET(Paramètres!$H$2,
        MATCH($B6,Paramètres!$G$2:$G$6,0)-1,
        MOD(LT$2+5,28)),"")="M",      IFERROR(OFFSET(Paramètres!$H$2,
        MATCH($B6,Paramètres!$G$2:$G$6,0)-1,
        MOD(LT$2+6,28)),"")="M",      IFERROR(OFFSET(Paramètres!$H$2,
        MATCH($B6,Paramètres!$G$2:$G$6,0)-1,
        MOD(LT$2+7,28)),"")="M",      IFERROR(OFFSET(Paramètres!$H$2,
        MATCH($B6,Paramètres!$G$2:$G$6,0)-1,
        MOD(LT$2+1,28)),"")="M"
    )
  ),
  AND(
    OR(WEEKDAY(LT$2,2)=6, WEEKDAY(LT$2,2)=7),
    IFERROR(OFFSET(Paramètres!$H$2,
      MATCH($B6,Paramètres!$G$2:$G$6,0)-1,
      MOD(LT$2+5,28)),"")="M"
  )
),"M","0")</f>
        <v>0</v>
      </c>
      <c r="LU6" s="20" t="str">
        <f ca="1">IF(OR(
  AND(
    COUNTIF(fériés,LU$2)=1,
    OR(
      COUNTIF(fériés,LU$2-1)=1,
      IFERROR(OFFSET(Paramètres!$H$2,
        MATCH($B6,Paramètres!$G$2:$G$6,0)-1,
        MOD(LU$2+2,28)),"")="M",
      IFERROR(OFFSET(Paramètres!$H$2,
        MATCH($B6,Paramètres!$G$2:$G$6,0)-1,
        MOD(LU$2+3,28)),"")="M",
      IFERROR(OFFSET(Paramètres!$H$2,
        MATCH($B6,Paramètres!$G$2:$G$6,0)-1,
        MOD(LU$2+4,28)),"")="M",      IFERROR(OFFSET(Paramètres!$H$2,
        MATCH($B6,Paramètres!$G$2:$G$6,0)-1,
        MOD(LU$2+5,28)),"")="M",      IFERROR(OFFSET(Paramètres!$H$2,
        MATCH($B6,Paramètres!$G$2:$G$6,0)-1,
        MOD(LU$2+6,28)),"")="M",      IFERROR(OFFSET(Paramètres!$H$2,
        MATCH($B6,Paramètres!$G$2:$G$6,0)-1,
        MOD(LU$2+7,28)),"")="M",      IFERROR(OFFSET(Paramètres!$H$2,
        MATCH($B6,Paramètres!$G$2:$G$6,0)-1,
        MOD(LU$2+1,28)),"")="M"
    )
  ),
  AND(
    OR(WEEKDAY(LU$2,2)=6, WEEKDAY(LU$2,2)=7),
    IFERROR(OFFSET(Paramètres!$H$2,
      MATCH($B6,Paramètres!$G$2:$G$6,0)-1,
      MOD(LU$2+5,28)),"")="M"
  )
),"M","0")</f>
        <v>0</v>
      </c>
      <c r="LV6" s="20" t="str">
        <f ca="1">IF(OR(
  AND(
    COUNTIF(fériés,LV$2)=1,
    OR(
      COUNTIF(fériés,LV$2-1)=1,
      IFERROR(OFFSET(Paramètres!$H$2,
        MATCH($B6,Paramètres!$G$2:$G$6,0)-1,
        MOD(LV$2+2,28)),"")="M",
      IFERROR(OFFSET(Paramètres!$H$2,
        MATCH($B6,Paramètres!$G$2:$G$6,0)-1,
        MOD(LV$2+3,28)),"")="M",
      IFERROR(OFFSET(Paramètres!$H$2,
        MATCH($B6,Paramètres!$G$2:$G$6,0)-1,
        MOD(LV$2+4,28)),"")="M",      IFERROR(OFFSET(Paramètres!$H$2,
        MATCH($B6,Paramètres!$G$2:$G$6,0)-1,
        MOD(LV$2+5,28)),"")="M",      IFERROR(OFFSET(Paramètres!$H$2,
        MATCH($B6,Paramètres!$G$2:$G$6,0)-1,
        MOD(LV$2+6,28)),"")="M",      IFERROR(OFFSET(Paramètres!$H$2,
        MATCH($B6,Paramètres!$G$2:$G$6,0)-1,
        MOD(LV$2+7,28)),"")="M",      IFERROR(OFFSET(Paramètres!$H$2,
        MATCH($B6,Paramètres!$G$2:$G$6,0)-1,
        MOD(LV$2+1,28)),"")="M"
    )
  ),
  AND(
    OR(WEEKDAY(LV$2,2)=6, WEEKDAY(LV$2,2)=7),
    IFERROR(OFFSET(Paramètres!$H$2,
      MATCH($B6,Paramètres!$G$2:$G$6,0)-1,
      MOD(LV$2+5,28)),"")="M"
  )
),"M","0")</f>
        <v>0</v>
      </c>
      <c r="LW6" s="20" t="str">
        <f ca="1">IF(OR(
  AND(
    COUNTIF(fériés,LW$2)=1,
    OR(
      COUNTIF(fériés,LW$2-1)=1,
      IFERROR(OFFSET(Paramètres!$H$2,
        MATCH($B6,Paramètres!$G$2:$G$6,0)-1,
        MOD(LW$2+2,28)),"")="M",
      IFERROR(OFFSET(Paramètres!$H$2,
        MATCH($B6,Paramètres!$G$2:$G$6,0)-1,
        MOD(LW$2+3,28)),"")="M",
      IFERROR(OFFSET(Paramètres!$H$2,
        MATCH($B6,Paramètres!$G$2:$G$6,0)-1,
        MOD(LW$2+4,28)),"")="M",      IFERROR(OFFSET(Paramètres!$H$2,
        MATCH($B6,Paramètres!$G$2:$G$6,0)-1,
        MOD(LW$2+5,28)),"")="M",      IFERROR(OFFSET(Paramètres!$H$2,
        MATCH($B6,Paramètres!$G$2:$G$6,0)-1,
        MOD(LW$2+6,28)),"")="M",      IFERROR(OFFSET(Paramètres!$H$2,
        MATCH($B6,Paramètres!$G$2:$G$6,0)-1,
        MOD(LW$2+7,28)),"")="M",      IFERROR(OFFSET(Paramètres!$H$2,
        MATCH($B6,Paramètres!$G$2:$G$6,0)-1,
        MOD(LW$2+1,28)),"")="M"
    )
  ),
  AND(
    OR(WEEKDAY(LW$2,2)=6, WEEKDAY(LW$2,2)=7),
    IFERROR(OFFSET(Paramètres!$H$2,
      MATCH($B6,Paramètres!$G$2:$G$6,0)-1,
      MOD(LW$2+5,28)),"")="M"
  )
),"M","0")</f>
        <v>M</v>
      </c>
      <c r="LX6" s="20" t="str">
        <f ca="1">IF(OR(
  AND(
    COUNTIF(fériés,LX$2)=1,
    OR(
      COUNTIF(fériés,LX$2-1)=1,
      IFERROR(OFFSET(Paramètres!$H$2,
        MATCH($B6,Paramètres!$G$2:$G$6,0)-1,
        MOD(LX$2+2,28)),"")="M",
      IFERROR(OFFSET(Paramètres!$H$2,
        MATCH($B6,Paramètres!$G$2:$G$6,0)-1,
        MOD(LX$2+3,28)),"")="M",
      IFERROR(OFFSET(Paramètres!$H$2,
        MATCH($B6,Paramètres!$G$2:$G$6,0)-1,
        MOD(LX$2+4,28)),"")="M",      IFERROR(OFFSET(Paramètres!$H$2,
        MATCH($B6,Paramètres!$G$2:$G$6,0)-1,
        MOD(LX$2+5,28)),"")="M",      IFERROR(OFFSET(Paramètres!$H$2,
        MATCH($B6,Paramètres!$G$2:$G$6,0)-1,
        MOD(LX$2+6,28)),"")="M",      IFERROR(OFFSET(Paramètres!$H$2,
        MATCH($B6,Paramètres!$G$2:$G$6,0)-1,
        MOD(LX$2+7,28)),"")="M",      IFERROR(OFFSET(Paramètres!$H$2,
        MATCH($B6,Paramètres!$G$2:$G$6,0)-1,
        MOD(LX$2+1,28)),"")="M"
    )
  ),
  AND(
    OR(WEEKDAY(LX$2,2)=6, WEEKDAY(LX$2,2)=7),
    IFERROR(OFFSET(Paramètres!$H$2,
      MATCH($B6,Paramètres!$G$2:$G$6,0)-1,
      MOD(LX$2+5,28)),"")="M"
  )
),"M","0")</f>
        <v>M</v>
      </c>
      <c r="LY6" s="20" t="str">
        <f ca="1">IF(OR(
  AND(
    COUNTIF(fériés,LY$2)=1,
    OR(
      COUNTIF(fériés,LY$2-1)=1,
      IFERROR(OFFSET(Paramètres!$H$2,
        MATCH($B6,Paramètres!$G$2:$G$6,0)-1,
        MOD(LY$2+2,28)),"")="M",
      IFERROR(OFFSET(Paramètres!$H$2,
        MATCH($B6,Paramètres!$G$2:$G$6,0)-1,
        MOD(LY$2+3,28)),"")="M",
      IFERROR(OFFSET(Paramètres!$H$2,
        MATCH($B6,Paramètres!$G$2:$G$6,0)-1,
        MOD(LY$2+4,28)),"")="M",      IFERROR(OFFSET(Paramètres!$H$2,
        MATCH($B6,Paramètres!$G$2:$G$6,0)-1,
        MOD(LY$2+5,28)),"")="M",      IFERROR(OFFSET(Paramètres!$H$2,
        MATCH($B6,Paramètres!$G$2:$G$6,0)-1,
        MOD(LY$2+6,28)),"")="M",      IFERROR(OFFSET(Paramètres!$H$2,
        MATCH($B6,Paramètres!$G$2:$G$6,0)-1,
        MOD(LY$2+7,28)),"")="M",      IFERROR(OFFSET(Paramètres!$H$2,
        MATCH($B6,Paramètres!$G$2:$G$6,0)-1,
        MOD(LY$2+1,28)),"")="M"
    )
  ),
  AND(
    OR(WEEKDAY(LY$2,2)=6, WEEKDAY(LY$2,2)=7),
    IFERROR(OFFSET(Paramètres!$H$2,
      MATCH($B6,Paramètres!$G$2:$G$6,0)-1,
      MOD(LY$2+5,28)),"")="M"
  )
),"M","0")</f>
        <v>0</v>
      </c>
      <c r="LZ6" s="20" t="str">
        <f ca="1">IF(OR(
  AND(
    COUNTIF(fériés,LZ$2)=1,
    OR(
      COUNTIF(fériés,LZ$2-1)=1,
      IFERROR(OFFSET(Paramètres!$H$2,
        MATCH($B6,Paramètres!$G$2:$G$6,0)-1,
        MOD(LZ$2+2,28)),"")="M",
      IFERROR(OFFSET(Paramètres!$H$2,
        MATCH($B6,Paramètres!$G$2:$G$6,0)-1,
        MOD(LZ$2+3,28)),"")="M",
      IFERROR(OFFSET(Paramètres!$H$2,
        MATCH($B6,Paramètres!$G$2:$G$6,0)-1,
        MOD(LZ$2+4,28)),"")="M",      IFERROR(OFFSET(Paramètres!$H$2,
        MATCH($B6,Paramètres!$G$2:$G$6,0)-1,
        MOD(LZ$2+5,28)),"")="M",      IFERROR(OFFSET(Paramètres!$H$2,
        MATCH($B6,Paramètres!$G$2:$G$6,0)-1,
        MOD(LZ$2+6,28)),"")="M",      IFERROR(OFFSET(Paramètres!$H$2,
        MATCH($B6,Paramètres!$G$2:$G$6,0)-1,
        MOD(LZ$2+7,28)),"")="M",      IFERROR(OFFSET(Paramètres!$H$2,
        MATCH($B6,Paramètres!$G$2:$G$6,0)-1,
        MOD(LZ$2+1,28)),"")="M"
    )
  ),
  AND(
    OR(WEEKDAY(LZ$2,2)=6, WEEKDAY(LZ$2,2)=7),
    IFERROR(OFFSET(Paramètres!$H$2,
      MATCH($B6,Paramètres!$G$2:$G$6,0)-1,
      MOD(LZ$2+5,28)),"")="M"
  )
),"M","0")</f>
        <v>0</v>
      </c>
      <c r="MA6" s="20" t="str">
        <f ca="1">IF(OR(
  AND(
    COUNTIF(fériés,MA$2)=1,
    OR(
      COUNTIF(fériés,MA$2-1)=1,
      IFERROR(OFFSET(Paramètres!$H$2,
        MATCH($B6,Paramètres!$G$2:$G$6,0)-1,
        MOD(MA$2+2,28)),"")="M",
      IFERROR(OFFSET(Paramètres!$H$2,
        MATCH($B6,Paramètres!$G$2:$G$6,0)-1,
        MOD(MA$2+3,28)),"")="M",
      IFERROR(OFFSET(Paramètres!$H$2,
        MATCH($B6,Paramètres!$G$2:$G$6,0)-1,
        MOD(MA$2+4,28)),"")="M",      IFERROR(OFFSET(Paramètres!$H$2,
        MATCH($B6,Paramètres!$G$2:$G$6,0)-1,
        MOD(MA$2+5,28)),"")="M",      IFERROR(OFFSET(Paramètres!$H$2,
        MATCH($B6,Paramètres!$G$2:$G$6,0)-1,
        MOD(MA$2+6,28)),"")="M",      IFERROR(OFFSET(Paramètres!$H$2,
        MATCH($B6,Paramètres!$G$2:$G$6,0)-1,
        MOD(MA$2+7,28)),"")="M",      IFERROR(OFFSET(Paramètres!$H$2,
        MATCH($B6,Paramètres!$G$2:$G$6,0)-1,
        MOD(MA$2+1,28)),"")="M"
    )
  ),
  AND(
    OR(WEEKDAY(MA$2,2)=6, WEEKDAY(MA$2,2)=7),
    IFERROR(OFFSET(Paramètres!$H$2,
      MATCH($B6,Paramètres!$G$2:$G$6,0)-1,
      MOD(MA$2+5,28)),"")="M"
  )
),"M","0")</f>
        <v>0</v>
      </c>
      <c r="MB6" s="20" t="str">
        <f ca="1">IF(OR(
  AND(
    COUNTIF(fériés,MB$2)=1,
    OR(
      COUNTIF(fériés,MB$2-1)=1,
      IFERROR(OFFSET(Paramètres!$H$2,
        MATCH($B6,Paramètres!$G$2:$G$6,0)-1,
        MOD(MB$2+2,28)),"")="M",
      IFERROR(OFFSET(Paramètres!$H$2,
        MATCH($B6,Paramètres!$G$2:$G$6,0)-1,
        MOD(MB$2+3,28)),"")="M",
      IFERROR(OFFSET(Paramètres!$H$2,
        MATCH($B6,Paramètres!$G$2:$G$6,0)-1,
        MOD(MB$2+4,28)),"")="M",      IFERROR(OFFSET(Paramètres!$H$2,
        MATCH($B6,Paramètres!$G$2:$G$6,0)-1,
        MOD(MB$2+5,28)),"")="M",      IFERROR(OFFSET(Paramètres!$H$2,
        MATCH($B6,Paramètres!$G$2:$G$6,0)-1,
        MOD(MB$2+6,28)),"")="M",      IFERROR(OFFSET(Paramètres!$H$2,
        MATCH($B6,Paramètres!$G$2:$G$6,0)-1,
        MOD(MB$2+7,28)),"")="M",      IFERROR(OFFSET(Paramètres!$H$2,
        MATCH($B6,Paramètres!$G$2:$G$6,0)-1,
        MOD(MB$2+1,28)),"")="M"
    )
  ),
  AND(
    OR(WEEKDAY(MB$2,2)=6, WEEKDAY(MB$2,2)=7),
    IFERROR(OFFSET(Paramètres!$H$2,
      MATCH($B6,Paramètres!$G$2:$G$6,0)-1,
      MOD(MB$2+5,28)),"")="M"
  )
),"M","0")</f>
        <v>0</v>
      </c>
      <c r="MC6" s="20" t="str">
        <f ca="1">IF(OR(
  AND(
    COUNTIF(fériés,MC$2)=1,
    OR(
      COUNTIF(fériés,MC$2-1)=1,
      IFERROR(OFFSET(Paramètres!$H$2,
        MATCH($B6,Paramètres!$G$2:$G$6,0)-1,
        MOD(MC$2+2,28)),"")="M",
      IFERROR(OFFSET(Paramètres!$H$2,
        MATCH($B6,Paramètres!$G$2:$G$6,0)-1,
        MOD(MC$2+3,28)),"")="M",
      IFERROR(OFFSET(Paramètres!$H$2,
        MATCH($B6,Paramètres!$G$2:$G$6,0)-1,
        MOD(MC$2+4,28)),"")="M",      IFERROR(OFFSET(Paramètres!$H$2,
        MATCH($B6,Paramètres!$G$2:$G$6,0)-1,
        MOD(MC$2+5,28)),"")="M",      IFERROR(OFFSET(Paramètres!$H$2,
        MATCH($B6,Paramètres!$G$2:$G$6,0)-1,
        MOD(MC$2+6,28)),"")="M",      IFERROR(OFFSET(Paramètres!$H$2,
        MATCH($B6,Paramètres!$G$2:$G$6,0)-1,
        MOD(MC$2+7,28)),"")="M",      IFERROR(OFFSET(Paramètres!$H$2,
        MATCH($B6,Paramètres!$G$2:$G$6,0)-1,
        MOD(MC$2+1,28)),"")="M"
    )
  ),
  AND(
    OR(WEEKDAY(MC$2,2)=6, WEEKDAY(MC$2,2)=7),
    IFERROR(OFFSET(Paramètres!$H$2,
      MATCH($B6,Paramètres!$G$2:$G$6,0)-1,
      MOD(MC$2+5,28)),"")="M"
  )
),"M","0")</f>
        <v>0</v>
      </c>
      <c r="MD6" s="20" t="str">
        <f ca="1">IF(OR(
  AND(
    COUNTIF(fériés,MD$2)=1,
    OR(
      COUNTIF(fériés,MD$2-1)=1,
      IFERROR(OFFSET(Paramètres!$H$2,
        MATCH($B6,Paramètres!$G$2:$G$6,0)-1,
        MOD(MD$2+2,28)),"")="M",
      IFERROR(OFFSET(Paramètres!$H$2,
        MATCH($B6,Paramètres!$G$2:$G$6,0)-1,
        MOD(MD$2+3,28)),"")="M",
      IFERROR(OFFSET(Paramètres!$H$2,
        MATCH($B6,Paramètres!$G$2:$G$6,0)-1,
        MOD(MD$2+4,28)),"")="M",      IFERROR(OFFSET(Paramètres!$H$2,
        MATCH($B6,Paramètres!$G$2:$G$6,0)-1,
        MOD(MD$2+5,28)),"")="M",      IFERROR(OFFSET(Paramètres!$H$2,
        MATCH($B6,Paramètres!$G$2:$G$6,0)-1,
        MOD(MD$2+6,28)),"")="M",      IFERROR(OFFSET(Paramètres!$H$2,
        MATCH($B6,Paramètres!$G$2:$G$6,0)-1,
        MOD(MD$2+7,28)),"")="M",      IFERROR(OFFSET(Paramètres!$H$2,
        MATCH($B6,Paramètres!$G$2:$G$6,0)-1,
        MOD(MD$2+1,28)),"")="M"
    )
  ),
  AND(
    OR(WEEKDAY(MD$2,2)=6, WEEKDAY(MD$2,2)=7),
    IFERROR(OFFSET(Paramètres!$H$2,
      MATCH($B6,Paramètres!$G$2:$G$6,0)-1,
      MOD(MD$2+5,28)),"")="M"
  )
),"M","0")</f>
        <v>0</v>
      </c>
      <c r="ME6" s="20" t="str">
        <f ca="1">IF(OR(
  AND(
    COUNTIF(fériés,ME$2)=1,
    OR(
      COUNTIF(fériés,ME$2-1)=1,
      IFERROR(OFFSET(Paramètres!$H$2,
        MATCH($B6,Paramètres!$G$2:$G$6,0)-1,
        MOD(ME$2+2,28)),"")="M",
      IFERROR(OFFSET(Paramètres!$H$2,
        MATCH($B6,Paramètres!$G$2:$G$6,0)-1,
        MOD(ME$2+3,28)),"")="M",
      IFERROR(OFFSET(Paramètres!$H$2,
        MATCH($B6,Paramètres!$G$2:$G$6,0)-1,
        MOD(ME$2+4,28)),"")="M",      IFERROR(OFFSET(Paramètres!$H$2,
        MATCH($B6,Paramètres!$G$2:$G$6,0)-1,
        MOD(ME$2+5,28)),"")="M",      IFERROR(OFFSET(Paramètres!$H$2,
        MATCH($B6,Paramètres!$G$2:$G$6,0)-1,
        MOD(ME$2+6,28)),"")="M",      IFERROR(OFFSET(Paramètres!$H$2,
        MATCH($B6,Paramètres!$G$2:$G$6,0)-1,
        MOD(ME$2+7,28)),"")="M",      IFERROR(OFFSET(Paramètres!$H$2,
        MATCH($B6,Paramètres!$G$2:$G$6,0)-1,
        MOD(ME$2+1,28)),"")="M"
    )
  ),
  AND(
    OR(WEEKDAY(ME$2,2)=6, WEEKDAY(ME$2,2)=7),
    IFERROR(OFFSET(Paramètres!$H$2,
      MATCH($B6,Paramètres!$G$2:$G$6,0)-1,
      MOD(ME$2+5,28)),"")="M"
  )
),"M","0")</f>
        <v>0</v>
      </c>
      <c r="MF6" s="20" t="str">
        <f ca="1">IF(OR(
  AND(
    COUNTIF(fériés,MF$2)=1,
    OR(
      COUNTIF(fériés,MF$2-1)=1,
      IFERROR(OFFSET(Paramètres!$H$2,
        MATCH($B6,Paramètres!$G$2:$G$6,0)-1,
        MOD(MF$2+2,28)),"")="M",
      IFERROR(OFFSET(Paramètres!$H$2,
        MATCH($B6,Paramètres!$G$2:$G$6,0)-1,
        MOD(MF$2+3,28)),"")="M",
      IFERROR(OFFSET(Paramètres!$H$2,
        MATCH($B6,Paramètres!$G$2:$G$6,0)-1,
        MOD(MF$2+4,28)),"")="M",      IFERROR(OFFSET(Paramètres!$H$2,
        MATCH($B6,Paramètres!$G$2:$G$6,0)-1,
        MOD(MF$2+5,28)),"")="M",      IFERROR(OFFSET(Paramètres!$H$2,
        MATCH($B6,Paramètres!$G$2:$G$6,0)-1,
        MOD(MF$2+6,28)),"")="M",      IFERROR(OFFSET(Paramètres!$H$2,
        MATCH($B6,Paramètres!$G$2:$G$6,0)-1,
        MOD(MF$2+7,28)),"")="M",      IFERROR(OFFSET(Paramètres!$H$2,
        MATCH($B6,Paramètres!$G$2:$G$6,0)-1,
        MOD(MF$2+1,28)),"")="M"
    )
  ),
  AND(
    OR(WEEKDAY(MF$2,2)=6, WEEKDAY(MF$2,2)=7),
    IFERROR(OFFSET(Paramètres!$H$2,
      MATCH($B6,Paramètres!$G$2:$G$6,0)-1,
      MOD(MF$2+5,28)),"")="M"
  )
),"M","0")</f>
        <v>0</v>
      </c>
      <c r="MG6" s="20" t="str">
        <f ca="1">IF(OR(
  AND(
    COUNTIF(fériés,MG$2)=1,
    OR(
      COUNTIF(fériés,MG$2-1)=1,
      IFERROR(OFFSET(Paramètres!$H$2,
        MATCH($B6,Paramètres!$G$2:$G$6,0)-1,
        MOD(MG$2+2,28)),"")="M",
      IFERROR(OFFSET(Paramètres!$H$2,
        MATCH($B6,Paramètres!$G$2:$G$6,0)-1,
        MOD(MG$2+3,28)),"")="M",
      IFERROR(OFFSET(Paramètres!$H$2,
        MATCH($B6,Paramètres!$G$2:$G$6,0)-1,
        MOD(MG$2+4,28)),"")="M",      IFERROR(OFFSET(Paramètres!$H$2,
        MATCH($B6,Paramètres!$G$2:$G$6,0)-1,
        MOD(MG$2+5,28)),"")="M",      IFERROR(OFFSET(Paramètres!$H$2,
        MATCH($B6,Paramètres!$G$2:$G$6,0)-1,
        MOD(MG$2+6,28)),"")="M",      IFERROR(OFFSET(Paramètres!$H$2,
        MATCH($B6,Paramètres!$G$2:$G$6,0)-1,
        MOD(MG$2+7,28)),"")="M",      IFERROR(OFFSET(Paramètres!$H$2,
        MATCH($B6,Paramètres!$G$2:$G$6,0)-1,
        MOD(MG$2+1,28)),"")="M"
    )
  ),
  AND(
    OR(WEEKDAY(MG$2,2)=6, WEEKDAY(MG$2,2)=7),
    IFERROR(OFFSET(Paramètres!$H$2,
      MATCH($B6,Paramètres!$G$2:$G$6,0)-1,
      MOD(MG$2+5,28)),"")="M"
  )
),"M","0")</f>
        <v>0</v>
      </c>
      <c r="MH6" s="20" t="str">
        <f ca="1">IF(OR(
  AND(
    COUNTIF(fériés,MH$2)=1,
    OR(
      COUNTIF(fériés,MH$2-1)=1,
      IFERROR(OFFSET(Paramètres!$H$2,
        MATCH($B6,Paramètres!$G$2:$G$6,0)-1,
        MOD(MH$2+2,28)),"")="M",
      IFERROR(OFFSET(Paramètres!$H$2,
        MATCH($B6,Paramètres!$G$2:$G$6,0)-1,
        MOD(MH$2+3,28)),"")="M",
      IFERROR(OFFSET(Paramètres!$H$2,
        MATCH($B6,Paramètres!$G$2:$G$6,0)-1,
        MOD(MH$2+4,28)),"")="M",      IFERROR(OFFSET(Paramètres!$H$2,
        MATCH($B6,Paramètres!$G$2:$G$6,0)-1,
        MOD(MH$2+5,28)),"")="M",      IFERROR(OFFSET(Paramètres!$H$2,
        MATCH($B6,Paramètres!$G$2:$G$6,0)-1,
        MOD(MH$2+6,28)),"")="M",      IFERROR(OFFSET(Paramètres!$H$2,
        MATCH($B6,Paramètres!$G$2:$G$6,0)-1,
        MOD(MH$2+7,28)),"")="M",      IFERROR(OFFSET(Paramètres!$H$2,
        MATCH($B6,Paramètres!$G$2:$G$6,0)-1,
        MOD(MH$2+1,28)),"")="M"
    )
  ),
  AND(
    OR(WEEKDAY(MH$2,2)=6, WEEKDAY(MH$2,2)=7),
    IFERROR(OFFSET(Paramètres!$H$2,
      MATCH($B6,Paramètres!$G$2:$G$6,0)-1,
      MOD(MH$2+5,28)),"")="M"
  )
),"M","0")</f>
        <v>0</v>
      </c>
      <c r="MI6" s="20" t="str">
        <f ca="1">IF(OR(
  AND(
    COUNTIF(fériés,MI$2)=1,
    OR(
      COUNTIF(fériés,MI$2-1)=1,
      IFERROR(OFFSET(Paramètres!$H$2,
        MATCH($B6,Paramètres!$G$2:$G$6,0)-1,
        MOD(MI$2+2,28)),"")="M",
      IFERROR(OFFSET(Paramètres!$H$2,
        MATCH($B6,Paramètres!$G$2:$G$6,0)-1,
        MOD(MI$2+3,28)),"")="M",
      IFERROR(OFFSET(Paramètres!$H$2,
        MATCH($B6,Paramètres!$G$2:$G$6,0)-1,
        MOD(MI$2+4,28)),"")="M",      IFERROR(OFFSET(Paramètres!$H$2,
        MATCH($B6,Paramètres!$G$2:$G$6,0)-1,
        MOD(MI$2+5,28)),"")="M",      IFERROR(OFFSET(Paramètres!$H$2,
        MATCH($B6,Paramètres!$G$2:$G$6,0)-1,
        MOD(MI$2+6,28)),"")="M",      IFERROR(OFFSET(Paramètres!$H$2,
        MATCH($B6,Paramètres!$G$2:$G$6,0)-1,
        MOD(MI$2+7,28)),"")="M",      IFERROR(OFFSET(Paramètres!$H$2,
        MATCH($B6,Paramètres!$G$2:$G$6,0)-1,
        MOD(MI$2+1,28)),"")="M"
    )
  ),
  AND(
    OR(WEEKDAY(MI$2,2)=6, WEEKDAY(MI$2,2)=7),
    IFERROR(OFFSET(Paramètres!$H$2,
      MATCH($B6,Paramètres!$G$2:$G$6,0)-1,
      MOD(MI$2+5,28)),"")="M"
  )
),"M","0")</f>
        <v>0</v>
      </c>
      <c r="MJ6" s="20" t="str">
        <f ca="1">IF(OR(
  AND(
    COUNTIF(fériés,MJ$2)=1,
    OR(
      COUNTIF(fériés,MJ$2-1)=1,
      IFERROR(OFFSET(Paramètres!$H$2,
        MATCH($B6,Paramètres!$G$2:$G$6,0)-1,
        MOD(MJ$2+2,28)),"")="M",
      IFERROR(OFFSET(Paramètres!$H$2,
        MATCH($B6,Paramètres!$G$2:$G$6,0)-1,
        MOD(MJ$2+3,28)),"")="M",
      IFERROR(OFFSET(Paramètres!$H$2,
        MATCH($B6,Paramètres!$G$2:$G$6,0)-1,
        MOD(MJ$2+4,28)),"")="M",      IFERROR(OFFSET(Paramètres!$H$2,
        MATCH($B6,Paramètres!$G$2:$G$6,0)-1,
        MOD(MJ$2+5,28)),"")="M",      IFERROR(OFFSET(Paramètres!$H$2,
        MATCH($B6,Paramètres!$G$2:$G$6,0)-1,
        MOD(MJ$2+6,28)),"")="M",      IFERROR(OFFSET(Paramètres!$H$2,
        MATCH($B6,Paramètres!$G$2:$G$6,0)-1,
        MOD(MJ$2+7,28)),"")="M",      IFERROR(OFFSET(Paramètres!$H$2,
        MATCH($B6,Paramètres!$G$2:$G$6,0)-1,
        MOD(MJ$2+1,28)),"")="M"
    )
  ),
  AND(
    OR(WEEKDAY(MJ$2,2)=6, WEEKDAY(MJ$2,2)=7),
    IFERROR(OFFSET(Paramètres!$H$2,
      MATCH($B6,Paramètres!$G$2:$G$6,0)-1,
      MOD(MJ$2+5,28)),"")="M"
  )
),"M","0")</f>
        <v>0</v>
      </c>
      <c r="MK6" s="20" t="str">
        <f ca="1">IF(OR(
  AND(
    COUNTIF(fériés,MK$2)=1,
    OR(
      COUNTIF(fériés,MK$2-1)=1,
      IFERROR(OFFSET(Paramètres!$H$2,
        MATCH($B6,Paramètres!$G$2:$G$6,0)-1,
        MOD(MK$2+2,28)),"")="M",
      IFERROR(OFFSET(Paramètres!$H$2,
        MATCH($B6,Paramètres!$G$2:$G$6,0)-1,
        MOD(MK$2+3,28)),"")="M",
      IFERROR(OFFSET(Paramètres!$H$2,
        MATCH($B6,Paramètres!$G$2:$G$6,0)-1,
        MOD(MK$2+4,28)),"")="M",      IFERROR(OFFSET(Paramètres!$H$2,
        MATCH($B6,Paramètres!$G$2:$G$6,0)-1,
        MOD(MK$2+5,28)),"")="M",      IFERROR(OFFSET(Paramètres!$H$2,
        MATCH($B6,Paramètres!$G$2:$G$6,0)-1,
        MOD(MK$2+6,28)),"")="M",      IFERROR(OFFSET(Paramètres!$H$2,
        MATCH($B6,Paramètres!$G$2:$G$6,0)-1,
        MOD(MK$2+7,28)),"")="M",      IFERROR(OFFSET(Paramètres!$H$2,
        MATCH($B6,Paramètres!$G$2:$G$6,0)-1,
        MOD(MK$2+1,28)),"")="M"
    )
  ),
  AND(
    OR(WEEKDAY(MK$2,2)=6, WEEKDAY(MK$2,2)=7),
    IFERROR(OFFSET(Paramètres!$H$2,
      MATCH($B6,Paramètres!$G$2:$G$6,0)-1,
      MOD(MK$2+5,28)),"")="M"
  )
),"M","0")</f>
        <v>M</v>
      </c>
      <c r="ML6" s="20" t="str">
        <f ca="1">IF(OR(
  AND(
    COUNTIF(fériés,ML$2)=1,
    OR(
      COUNTIF(fériés,ML$2-1)=1,
      IFERROR(OFFSET(Paramètres!$H$2,
        MATCH($B6,Paramètres!$G$2:$G$6,0)-1,
        MOD(ML$2+2,28)),"")="M",
      IFERROR(OFFSET(Paramètres!$H$2,
        MATCH($B6,Paramètres!$G$2:$G$6,0)-1,
        MOD(ML$2+3,28)),"")="M",
      IFERROR(OFFSET(Paramètres!$H$2,
        MATCH($B6,Paramètres!$G$2:$G$6,0)-1,
        MOD(ML$2+4,28)),"")="M",      IFERROR(OFFSET(Paramètres!$H$2,
        MATCH($B6,Paramètres!$G$2:$G$6,0)-1,
        MOD(ML$2+5,28)),"")="M",      IFERROR(OFFSET(Paramètres!$H$2,
        MATCH($B6,Paramètres!$G$2:$G$6,0)-1,
        MOD(ML$2+6,28)),"")="M",      IFERROR(OFFSET(Paramètres!$H$2,
        MATCH($B6,Paramètres!$G$2:$G$6,0)-1,
        MOD(ML$2+7,28)),"")="M",      IFERROR(OFFSET(Paramètres!$H$2,
        MATCH($B6,Paramètres!$G$2:$G$6,0)-1,
        MOD(ML$2+1,28)),"")="M"
    )
  ),
  AND(
    OR(WEEKDAY(ML$2,2)=6, WEEKDAY(ML$2,2)=7),
    IFERROR(OFFSET(Paramètres!$H$2,
      MATCH($B6,Paramètres!$G$2:$G$6,0)-1,
      MOD(ML$2+5,28)),"")="M"
  )
),"M","0")</f>
        <v>M</v>
      </c>
      <c r="MM6" s="20" t="str">
        <f ca="1">IF(OR(
  AND(
    COUNTIF(fériés,MM$2)=1,
    OR(
      COUNTIF(fériés,MM$2-1)=1,
      IFERROR(OFFSET(Paramètres!$H$2,
        MATCH($B6,Paramètres!$G$2:$G$6,0)-1,
        MOD(MM$2+2,28)),"")="M",
      IFERROR(OFFSET(Paramètres!$H$2,
        MATCH($B6,Paramètres!$G$2:$G$6,0)-1,
        MOD(MM$2+3,28)),"")="M",
      IFERROR(OFFSET(Paramètres!$H$2,
        MATCH($B6,Paramètres!$G$2:$G$6,0)-1,
        MOD(MM$2+4,28)),"")="M",      IFERROR(OFFSET(Paramètres!$H$2,
        MATCH($B6,Paramètres!$G$2:$G$6,0)-1,
        MOD(MM$2+5,28)),"")="M",      IFERROR(OFFSET(Paramètres!$H$2,
        MATCH($B6,Paramètres!$G$2:$G$6,0)-1,
        MOD(MM$2+6,28)),"")="M",      IFERROR(OFFSET(Paramètres!$H$2,
        MATCH($B6,Paramètres!$G$2:$G$6,0)-1,
        MOD(MM$2+7,28)),"")="M",      IFERROR(OFFSET(Paramètres!$H$2,
        MATCH($B6,Paramètres!$G$2:$G$6,0)-1,
        MOD(MM$2+1,28)),"")="M"
    )
  ),
  AND(
    OR(WEEKDAY(MM$2,2)=6, WEEKDAY(MM$2,2)=7),
    IFERROR(OFFSET(Paramètres!$H$2,
      MATCH($B6,Paramètres!$G$2:$G$6,0)-1,
      MOD(MM$2+5,28)),"")="M"
  )
),"M","0")</f>
        <v>0</v>
      </c>
      <c r="MN6" s="20" t="str">
        <f ca="1">IF(OR(
  AND(
    COUNTIF(fériés,MN$2)=1,
    OR(
      COUNTIF(fériés,MN$2-1)=1,
      IFERROR(OFFSET(Paramètres!$H$2,
        MATCH($B6,Paramètres!$G$2:$G$6,0)-1,
        MOD(MN$2+2,28)),"")="M",
      IFERROR(OFFSET(Paramètres!$H$2,
        MATCH($B6,Paramètres!$G$2:$G$6,0)-1,
        MOD(MN$2+3,28)),"")="M",
      IFERROR(OFFSET(Paramètres!$H$2,
        MATCH($B6,Paramètres!$G$2:$G$6,0)-1,
        MOD(MN$2+4,28)),"")="M",      IFERROR(OFFSET(Paramètres!$H$2,
        MATCH($B6,Paramètres!$G$2:$G$6,0)-1,
        MOD(MN$2+5,28)),"")="M",      IFERROR(OFFSET(Paramètres!$H$2,
        MATCH($B6,Paramètres!$G$2:$G$6,0)-1,
        MOD(MN$2+6,28)),"")="M",      IFERROR(OFFSET(Paramètres!$H$2,
        MATCH($B6,Paramètres!$G$2:$G$6,0)-1,
        MOD(MN$2+7,28)),"")="M",      IFERROR(OFFSET(Paramètres!$H$2,
        MATCH($B6,Paramètres!$G$2:$G$6,0)-1,
        MOD(MN$2+1,28)),"")="M"
    )
  ),
  AND(
    OR(WEEKDAY(MN$2,2)=6, WEEKDAY(MN$2,2)=7),
    IFERROR(OFFSET(Paramètres!$H$2,
      MATCH($B6,Paramètres!$G$2:$G$6,0)-1,
      MOD(MN$2+5,28)),"")="M"
  )
),"M","0")</f>
        <v>0</v>
      </c>
      <c r="MO6" s="20" t="str">
        <f ca="1">IF(OR(
  AND(
    COUNTIF(fériés,MO$2)=1,
    OR(
      COUNTIF(fériés,MO$2-1)=1,
      IFERROR(OFFSET(Paramètres!$H$2,
        MATCH($B6,Paramètres!$G$2:$G$6,0)-1,
        MOD(MO$2+2,28)),"")="M",
      IFERROR(OFFSET(Paramètres!$H$2,
        MATCH($B6,Paramètres!$G$2:$G$6,0)-1,
        MOD(MO$2+3,28)),"")="M",
      IFERROR(OFFSET(Paramètres!$H$2,
        MATCH($B6,Paramètres!$G$2:$G$6,0)-1,
        MOD(MO$2+4,28)),"")="M",      IFERROR(OFFSET(Paramètres!$H$2,
        MATCH($B6,Paramètres!$G$2:$G$6,0)-1,
        MOD(MO$2+5,28)),"")="M",      IFERROR(OFFSET(Paramètres!$H$2,
        MATCH($B6,Paramètres!$G$2:$G$6,0)-1,
        MOD(MO$2+6,28)),"")="M",      IFERROR(OFFSET(Paramètres!$H$2,
        MATCH($B6,Paramètres!$G$2:$G$6,0)-1,
        MOD(MO$2+7,28)),"")="M",      IFERROR(OFFSET(Paramètres!$H$2,
        MATCH($B6,Paramètres!$G$2:$G$6,0)-1,
        MOD(MO$2+1,28)),"")="M"
    )
  ),
  AND(
    OR(WEEKDAY(MO$2,2)=6, WEEKDAY(MO$2,2)=7),
    IFERROR(OFFSET(Paramètres!$H$2,
      MATCH($B6,Paramètres!$G$2:$G$6,0)-1,
      MOD(MO$2+5,28)),"")="M"
  )
),"M","0")</f>
        <v>0</v>
      </c>
      <c r="MP6" s="20" t="str">
        <f ca="1">IF(OR(
  AND(
    COUNTIF(fériés,MP$2)=1,
    OR(
      COUNTIF(fériés,MP$2-1)=1,
      IFERROR(OFFSET(Paramètres!$H$2,
        MATCH($B6,Paramètres!$G$2:$G$6,0)-1,
        MOD(MP$2+2,28)),"")="M",
      IFERROR(OFFSET(Paramètres!$H$2,
        MATCH($B6,Paramètres!$G$2:$G$6,0)-1,
        MOD(MP$2+3,28)),"")="M",
      IFERROR(OFFSET(Paramètres!$H$2,
        MATCH($B6,Paramètres!$G$2:$G$6,0)-1,
        MOD(MP$2+4,28)),"")="M",      IFERROR(OFFSET(Paramètres!$H$2,
        MATCH($B6,Paramètres!$G$2:$G$6,0)-1,
        MOD(MP$2+5,28)),"")="M",      IFERROR(OFFSET(Paramètres!$H$2,
        MATCH($B6,Paramètres!$G$2:$G$6,0)-1,
        MOD(MP$2+6,28)),"")="M",      IFERROR(OFFSET(Paramètres!$H$2,
        MATCH($B6,Paramètres!$G$2:$G$6,0)-1,
        MOD(MP$2+7,28)),"")="M",      IFERROR(OFFSET(Paramètres!$H$2,
        MATCH($B6,Paramètres!$G$2:$G$6,0)-1,
        MOD(MP$2+1,28)),"")="M"
    )
  ),
  AND(
    OR(WEEKDAY(MP$2,2)=6, WEEKDAY(MP$2,2)=7),
    IFERROR(OFFSET(Paramètres!$H$2,
      MATCH($B6,Paramètres!$G$2:$G$6,0)-1,
      MOD(MP$2+5,28)),"")="M"
  )
),"M","0")</f>
        <v>0</v>
      </c>
      <c r="MQ6" s="20" t="str">
        <f ca="1">IF(OR(
  AND(
    COUNTIF(fériés,MQ$2)=1,
    OR(
      COUNTIF(fériés,MQ$2-1)=1,
      IFERROR(OFFSET(Paramètres!$H$2,
        MATCH($B6,Paramètres!$G$2:$G$6,0)-1,
        MOD(MQ$2+2,28)),"")="M",
      IFERROR(OFFSET(Paramètres!$H$2,
        MATCH($B6,Paramètres!$G$2:$G$6,0)-1,
        MOD(MQ$2+3,28)),"")="M",
      IFERROR(OFFSET(Paramètres!$H$2,
        MATCH($B6,Paramètres!$G$2:$G$6,0)-1,
        MOD(MQ$2+4,28)),"")="M",      IFERROR(OFFSET(Paramètres!$H$2,
        MATCH($B6,Paramètres!$G$2:$G$6,0)-1,
        MOD(MQ$2+5,28)),"")="M",      IFERROR(OFFSET(Paramètres!$H$2,
        MATCH($B6,Paramètres!$G$2:$G$6,0)-1,
        MOD(MQ$2+6,28)),"")="M",      IFERROR(OFFSET(Paramètres!$H$2,
        MATCH($B6,Paramètres!$G$2:$G$6,0)-1,
        MOD(MQ$2+7,28)),"")="M",      IFERROR(OFFSET(Paramètres!$H$2,
        MATCH($B6,Paramètres!$G$2:$G$6,0)-1,
        MOD(MQ$2+1,28)),"")="M"
    )
  ),
  AND(
    OR(WEEKDAY(MQ$2,2)=6, WEEKDAY(MQ$2,2)=7),
    IFERROR(OFFSET(Paramètres!$H$2,
      MATCH($B6,Paramètres!$G$2:$G$6,0)-1,
      MOD(MQ$2+5,28)),"")="M"
  )
),"M","0")</f>
        <v>0</v>
      </c>
      <c r="MR6" s="20" t="str">
        <f ca="1">IF(OR(
  AND(
    COUNTIF(fériés,MR$2)=1,
    OR(
      COUNTIF(fériés,MR$2-1)=1,
      IFERROR(OFFSET(Paramètres!$H$2,
        MATCH($B6,Paramètres!$G$2:$G$6,0)-1,
        MOD(MR$2+2,28)),"")="M",
      IFERROR(OFFSET(Paramètres!$H$2,
        MATCH($B6,Paramètres!$G$2:$G$6,0)-1,
        MOD(MR$2+3,28)),"")="M",
      IFERROR(OFFSET(Paramètres!$H$2,
        MATCH($B6,Paramètres!$G$2:$G$6,0)-1,
        MOD(MR$2+4,28)),"")="M",      IFERROR(OFFSET(Paramètres!$H$2,
        MATCH($B6,Paramètres!$G$2:$G$6,0)-1,
        MOD(MR$2+5,28)),"")="M",      IFERROR(OFFSET(Paramètres!$H$2,
        MATCH($B6,Paramètres!$G$2:$G$6,0)-1,
        MOD(MR$2+6,28)),"")="M",      IFERROR(OFFSET(Paramètres!$H$2,
        MATCH($B6,Paramètres!$G$2:$G$6,0)-1,
        MOD(MR$2+7,28)),"")="M",      IFERROR(OFFSET(Paramètres!$H$2,
        MATCH($B6,Paramètres!$G$2:$G$6,0)-1,
        MOD(MR$2+1,28)),"")="M"
    )
  ),
  AND(
    OR(WEEKDAY(MR$2,2)=6, WEEKDAY(MR$2,2)=7),
    IFERROR(OFFSET(Paramètres!$H$2,
      MATCH($B6,Paramètres!$G$2:$G$6,0)-1,
      MOD(MR$2+5,28)),"")="M"
  )
),"M","0")</f>
        <v>0</v>
      </c>
      <c r="MS6" s="20" t="str">
        <f ca="1">IF(OR(
  AND(
    COUNTIF(fériés,MS$2)=1,
    OR(
      COUNTIF(fériés,MS$2-1)=1,
      IFERROR(OFFSET(Paramètres!$H$2,
        MATCH($B6,Paramètres!$G$2:$G$6,0)-1,
        MOD(MS$2+2,28)),"")="M",
      IFERROR(OFFSET(Paramètres!$H$2,
        MATCH($B6,Paramètres!$G$2:$G$6,0)-1,
        MOD(MS$2+3,28)),"")="M",
      IFERROR(OFFSET(Paramètres!$H$2,
        MATCH($B6,Paramètres!$G$2:$G$6,0)-1,
        MOD(MS$2+4,28)),"")="M",      IFERROR(OFFSET(Paramètres!$H$2,
        MATCH($B6,Paramètres!$G$2:$G$6,0)-1,
        MOD(MS$2+5,28)),"")="M",      IFERROR(OFFSET(Paramètres!$H$2,
        MATCH($B6,Paramètres!$G$2:$G$6,0)-1,
        MOD(MS$2+6,28)),"")="M",      IFERROR(OFFSET(Paramètres!$H$2,
        MATCH($B6,Paramètres!$G$2:$G$6,0)-1,
        MOD(MS$2+7,28)),"")="M",      IFERROR(OFFSET(Paramètres!$H$2,
        MATCH($B6,Paramètres!$G$2:$G$6,0)-1,
        MOD(MS$2+1,28)),"")="M"
    )
  ),
  AND(
    OR(WEEKDAY(MS$2,2)=6, WEEKDAY(MS$2,2)=7),
    IFERROR(OFFSET(Paramètres!$H$2,
      MATCH($B6,Paramètres!$G$2:$G$6,0)-1,
      MOD(MS$2+5,28)),"")="M"
  )
),"M","0")</f>
        <v>0</v>
      </c>
      <c r="MT6" s="20" t="str">
        <f ca="1">IF(OR(
  AND(
    COUNTIF(fériés,MT$2)=1,
    OR(
      COUNTIF(fériés,MT$2-1)=1,
      IFERROR(OFFSET(Paramètres!$H$2,
        MATCH($B6,Paramètres!$G$2:$G$6,0)-1,
        MOD(MT$2+2,28)),"")="M",
      IFERROR(OFFSET(Paramètres!$H$2,
        MATCH($B6,Paramètres!$G$2:$G$6,0)-1,
        MOD(MT$2+3,28)),"")="M",
      IFERROR(OFFSET(Paramètres!$H$2,
        MATCH($B6,Paramètres!$G$2:$G$6,0)-1,
        MOD(MT$2+4,28)),"")="M",      IFERROR(OFFSET(Paramètres!$H$2,
        MATCH($B6,Paramètres!$G$2:$G$6,0)-1,
        MOD(MT$2+5,28)),"")="M",      IFERROR(OFFSET(Paramètres!$H$2,
        MATCH($B6,Paramètres!$G$2:$G$6,0)-1,
        MOD(MT$2+6,28)),"")="M",      IFERROR(OFFSET(Paramètres!$H$2,
        MATCH($B6,Paramètres!$G$2:$G$6,0)-1,
        MOD(MT$2+7,28)),"")="M",      IFERROR(OFFSET(Paramètres!$H$2,
        MATCH($B6,Paramètres!$G$2:$G$6,0)-1,
        MOD(MT$2+1,28)),"")="M"
    )
  ),
  AND(
    OR(WEEKDAY(MT$2,2)=6, WEEKDAY(MT$2,2)=7),
    IFERROR(OFFSET(Paramètres!$H$2,
      MATCH($B6,Paramètres!$G$2:$G$6,0)-1,
      MOD(MT$2+5,28)),"")="M"
  )
),"M","0")</f>
        <v>0</v>
      </c>
      <c r="MU6" s="20" t="str">
        <f ca="1">IF(OR(
  AND(
    COUNTIF(fériés,MU$2)=1,
    OR(
      COUNTIF(fériés,MU$2-1)=1,
      IFERROR(OFFSET(Paramètres!$H$2,
        MATCH($B6,Paramètres!$G$2:$G$6,0)-1,
        MOD(MU$2+2,28)),"")="M",
      IFERROR(OFFSET(Paramètres!$H$2,
        MATCH($B6,Paramètres!$G$2:$G$6,0)-1,
        MOD(MU$2+3,28)),"")="M",
      IFERROR(OFFSET(Paramètres!$H$2,
        MATCH($B6,Paramètres!$G$2:$G$6,0)-1,
        MOD(MU$2+4,28)),"")="M",      IFERROR(OFFSET(Paramètres!$H$2,
        MATCH($B6,Paramètres!$G$2:$G$6,0)-1,
        MOD(MU$2+5,28)),"")="M",      IFERROR(OFFSET(Paramètres!$H$2,
        MATCH($B6,Paramètres!$G$2:$G$6,0)-1,
        MOD(MU$2+6,28)),"")="M",      IFERROR(OFFSET(Paramètres!$H$2,
        MATCH($B6,Paramètres!$G$2:$G$6,0)-1,
        MOD(MU$2+7,28)),"")="M",      IFERROR(OFFSET(Paramètres!$H$2,
        MATCH($B6,Paramètres!$G$2:$G$6,0)-1,
        MOD(MU$2+1,28)),"")="M"
    )
  ),
  AND(
    OR(WEEKDAY(MU$2,2)=6, WEEKDAY(MU$2,2)=7),
    IFERROR(OFFSET(Paramètres!$H$2,
      MATCH($B6,Paramètres!$G$2:$G$6,0)-1,
      MOD(MU$2+5,28)),"")="M"
  )
),"M","0")</f>
        <v>0</v>
      </c>
      <c r="MV6" s="20" t="str">
        <f ca="1">IF(OR(
  AND(
    COUNTIF(fériés,MV$2)=1,
    OR(
      COUNTIF(fériés,MV$2-1)=1,
      IFERROR(OFFSET(Paramètres!$H$2,
        MATCH($B6,Paramètres!$G$2:$G$6,0)-1,
        MOD(MV$2+2,28)),"")="M",
      IFERROR(OFFSET(Paramètres!$H$2,
        MATCH($B6,Paramètres!$G$2:$G$6,0)-1,
        MOD(MV$2+3,28)),"")="M",
      IFERROR(OFFSET(Paramètres!$H$2,
        MATCH($B6,Paramètres!$G$2:$G$6,0)-1,
        MOD(MV$2+4,28)),"")="M",      IFERROR(OFFSET(Paramètres!$H$2,
        MATCH($B6,Paramètres!$G$2:$G$6,0)-1,
        MOD(MV$2+5,28)),"")="M",      IFERROR(OFFSET(Paramètres!$H$2,
        MATCH($B6,Paramètres!$G$2:$G$6,0)-1,
        MOD(MV$2+6,28)),"")="M",      IFERROR(OFFSET(Paramètres!$H$2,
        MATCH($B6,Paramètres!$G$2:$G$6,0)-1,
        MOD(MV$2+7,28)),"")="M",      IFERROR(OFFSET(Paramètres!$H$2,
        MATCH($B6,Paramètres!$G$2:$G$6,0)-1,
        MOD(MV$2+1,28)),"")="M"
    )
  ),
  AND(
    OR(WEEKDAY(MV$2,2)=6, WEEKDAY(MV$2,2)=7),
    IFERROR(OFFSET(Paramètres!$H$2,
      MATCH($B6,Paramètres!$G$2:$G$6,0)-1,
      MOD(MV$2+5,28)),"")="M"
  )
),"M","0")</f>
        <v>0</v>
      </c>
      <c r="MW6" s="20" t="str">
        <f ca="1">IF(OR(
  AND(
    COUNTIF(fériés,MW$2)=1,
    OR(
      COUNTIF(fériés,MW$2-1)=1,
      IFERROR(OFFSET(Paramètres!$H$2,
        MATCH($B6,Paramètres!$G$2:$G$6,0)-1,
        MOD(MW$2+2,28)),"")="M",
      IFERROR(OFFSET(Paramètres!$H$2,
        MATCH($B6,Paramètres!$G$2:$G$6,0)-1,
        MOD(MW$2+3,28)),"")="M",
      IFERROR(OFFSET(Paramètres!$H$2,
        MATCH($B6,Paramètres!$G$2:$G$6,0)-1,
        MOD(MW$2+4,28)),"")="M",      IFERROR(OFFSET(Paramètres!$H$2,
        MATCH($B6,Paramètres!$G$2:$G$6,0)-1,
        MOD(MW$2+5,28)),"")="M",      IFERROR(OFFSET(Paramètres!$H$2,
        MATCH($B6,Paramètres!$G$2:$G$6,0)-1,
        MOD(MW$2+6,28)),"")="M",      IFERROR(OFFSET(Paramètres!$H$2,
        MATCH($B6,Paramètres!$G$2:$G$6,0)-1,
        MOD(MW$2+7,28)),"")="M",      IFERROR(OFFSET(Paramètres!$H$2,
        MATCH($B6,Paramètres!$G$2:$G$6,0)-1,
        MOD(MW$2+1,28)),"")="M"
    )
  ),
  AND(
    OR(WEEKDAY(MW$2,2)=6, WEEKDAY(MW$2,2)=7),
    IFERROR(OFFSET(Paramètres!$H$2,
      MATCH($B6,Paramètres!$G$2:$G$6,0)-1,
      MOD(MW$2+5,28)),"")="M"
  )
),"M","0")</f>
        <v>M</v>
      </c>
      <c r="MX6" s="20" t="str">
        <f ca="1">IF(OR(
  AND(
    COUNTIF(fériés,MX$2)=1,
    OR(
      COUNTIF(fériés,MX$2-1)=1,
      IFERROR(OFFSET(Paramètres!$H$2,
        MATCH($B6,Paramètres!$G$2:$G$6,0)-1,
        MOD(MX$2+2,28)),"")="M",
      IFERROR(OFFSET(Paramètres!$H$2,
        MATCH($B6,Paramètres!$G$2:$G$6,0)-1,
        MOD(MX$2+3,28)),"")="M",
      IFERROR(OFFSET(Paramètres!$H$2,
        MATCH($B6,Paramètres!$G$2:$G$6,0)-1,
        MOD(MX$2+4,28)),"")="M",      IFERROR(OFFSET(Paramètres!$H$2,
        MATCH($B6,Paramètres!$G$2:$G$6,0)-1,
        MOD(MX$2+5,28)),"")="M",      IFERROR(OFFSET(Paramètres!$H$2,
        MATCH($B6,Paramètres!$G$2:$G$6,0)-1,
        MOD(MX$2+6,28)),"")="M",      IFERROR(OFFSET(Paramètres!$H$2,
        MATCH($B6,Paramètres!$G$2:$G$6,0)-1,
        MOD(MX$2+7,28)),"")="M",      IFERROR(OFFSET(Paramètres!$H$2,
        MATCH($B6,Paramètres!$G$2:$G$6,0)-1,
        MOD(MX$2+1,28)),"")="M"
    )
  ),
  AND(
    OR(WEEKDAY(MX$2,2)=6, WEEKDAY(MX$2,2)=7),
    IFERROR(OFFSET(Paramètres!$H$2,
      MATCH($B6,Paramètres!$G$2:$G$6,0)-1,
      MOD(MX$2+5,28)),"")="M"
  )
),"M","0")</f>
        <v>M</v>
      </c>
      <c r="MY6" s="20" t="str">
        <f ca="1">IF(OR(
  AND(
    COUNTIF(fériés,MY$2)=1,
    OR(
      COUNTIF(fériés,MY$2-1)=1,
      IFERROR(OFFSET(Paramètres!$H$2,
        MATCH($B6,Paramètres!$G$2:$G$6,0)-1,
        MOD(MY$2+2,28)),"")="M",
      IFERROR(OFFSET(Paramètres!$H$2,
        MATCH($B6,Paramètres!$G$2:$G$6,0)-1,
        MOD(MY$2+3,28)),"")="M",
      IFERROR(OFFSET(Paramètres!$H$2,
        MATCH($B6,Paramètres!$G$2:$G$6,0)-1,
        MOD(MY$2+4,28)),"")="M",      IFERROR(OFFSET(Paramètres!$H$2,
        MATCH($B6,Paramètres!$G$2:$G$6,0)-1,
        MOD(MY$2+5,28)),"")="M",      IFERROR(OFFSET(Paramètres!$H$2,
        MATCH($B6,Paramètres!$G$2:$G$6,0)-1,
        MOD(MY$2+6,28)),"")="M",      IFERROR(OFFSET(Paramètres!$H$2,
        MATCH($B6,Paramètres!$G$2:$G$6,0)-1,
        MOD(MY$2+7,28)),"")="M",      IFERROR(OFFSET(Paramètres!$H$2,
        MATCH($B6,Paramètres!$G$2:$G$6,0)-1,
        MOD(MY$2+1,28)),"")="M"
    )
  ),
  AND(
    OR(WEEKDAY(MY$2,2)=6, WEEKDAY(MY$2,2)=7),
    IFERROR(OFFSET(Paramètres!$H$2,
      MATCH($B6,Paramètres!$G$2:$G$6,0)-1,
      MOD(MY$2+5,28)),"")="M"
  )
),"M","0")</f>
        <v>M</v>
      </c>
      <c r="MZ6" s="20" t="str">
        <f ca="1">IF(OR(
  AND(
    COUNTIF(fériés,MZ$2)=1,
    OR(
      COUNTIF(fériés,MZ$2-1)=1,
      IFERROR(OFFSET(Paramètres!$H$2,
        MATCH($B6,Paramètres!$G$2:$G$6,0)-1,
        MOD(MZ$2+2,28)),"")="M",
      IFERROR(OFFSET(Paramètres!$H$2,
        MATCH($B6,Paramètres!$G$2:$G$6,0)-1,
        MOD(MZ$2+3,28)),"")="M",
      IFERROR(OFFSET(Paramètres!$H$2,
        MATCH($B6,Paramètres!$G$2:$G$6,0)-1,
        MOD(MZ$2+4,28)),"")="M",      IFERROR(OFFSET(Paramètres!$H$2,
        MATCH($B6,Paramètres!$G$2:$G$6,0)-1,
        MOD(MZ$2+5,28)),"")="M",      IFERROR(OFFSET(Paramètres!$H$2,
        MATCH($B6,Paramètres!$G$2:$G$6,0)-1,
        MOD(MZ$2+6,28)),"")="M",      IFERROR(OFFSET(Paramètres!$H$2,
        MATCH($B6,Paramètres!$G$2:$G$6,0)-1,
        MOD(MZ$2+7,28)),"")="M",      IFERROR(OFFSET(Paramètres!$H$2,
        MATCH($B6,Paramètres!$G$2:$G$6,0)-1,
        MOD(MZ$2+1,28)),"")="M"
    )
  ),
  AND(
    OR(WEEKDAY(MZ$2,2)=6, WEEKDAY(MZ$2,2)=7),
    IFERROR(OFFSET(Paramètres!$H$2,
      MATCH($B6,Paramètres!$G$2:$G$6,0)-1,
      MOD(MZ$2+5,28)),"")="M"
  )
),"M","0")</f>
        <v>M</v>
      </c>
      <c r="NA6" s="20" t="str">
        <f ca="1">IF(OR(
  AND(
    COUNTIF(fériés,NA$2)=1,
    OR(
      COUNTIF(fériés,NA$2-1)=1,
      IFERROR(OFFSET(Paramètres!$H$2,
        MATCH($B6,Paramètres!$G$2:$G$6,0)-1,
        MOD(NA$2+2,28)),"")="M",
      IFERROR(OFFSET(Paramètres!$H$2,
        MATCH($B6,Paramètres!$G$2:$G$6,0)-1,
        MOD(NA$2+3,28)),"")="M",
      IFERROR(OFFSET(Paramètres!$H$2,
        MATCH($B6,Paramètres!$G$2:$G$6,0)-1,
        MOD(NA$2+4,28)),"")="M",      IFERROR(OFFSET(Paramètres!$H$2,
        MATCH($B6,Paramètres!$G$2:$G$6,0)-1,
        MOD(NA$2+5,28)),"")="M",      IFERROR(OFFSET(Paramètres!$H$2,
        MATCH($B6,Paramètres!$G$2:$G$6,0)-1,
        MOD(NA$2+6,28)),"")="M",      IFERROR(OFFSET(Paramètres!$H$2,
        MATCH($B6,Paramètres!$G$2:$G$6,0)-1,
        MOD(NA$2+7,28)),"")="M",      IFERROR(OFFSET(Paramètres!$H$2,
        MATCH($B6,Paramètres!$G$2:$G$6,0)-1,
        MOD(NA$2+1,28)),"")="M"
    )
  ),
  AND(
    OR(WEEKDAY(NA$2,2)=6, WEEKDAY(NA$2,2)=7),
    IFERROR(OFFSET(Paramètres!$H$2,
      MATCH($B6,Paramètres!$G$2:$G$6,0)-1,
      MOD(NA$2+5,28)),"")="M"
  )
),"M","0")</f>
        <v>0</v>
      </c>
      <c r="NB6" s="20" t="str">
        <f ca="1">IF(OR(
  AND(
    COUNTIF(fériés,NB$2)=1,
    OR(
      COUNTIF(fériés,NB$2-1)=1,
      IFERROR(OFFSET(Paramètres!$H$2,
        MATCH($B6,Paramètres!$G$2:$G$6,0)-1,
        MOD(NB$2+2,28)),"")="M",
      IFERROR(OFFSET(Paramètres!$H$2,
        MATCH($B6,Paramètres!$G$2:$G$6,0)-1,
        MOD(NB$2+3,28)),"")="M",
      IFERROR(OFFSET(Paramètres!$H$2,
        MATCH($B6,Paramètres!$G$2:$G$6,0)-1,
        MOD(NB$2+4,28)),"")="M",      IFERROR(OFFSET(Paramètres!$H$2,
        MATCH($B6,Paramètres!$G$2:$G$6,0)-1,
        MOD(NB$2+5,28)),"")="M",      IFERROR(OFFSET(Paramètres!$H$2,
        MATCH($B6,Paramètres!$G$2:$G$6,0)-1,
        MOD(NB$2+6,28)),"")="M",      IFERROR(OFFSET(Paramètres!$H$2,
        MATCH($B6,Paramètres!$G$2:$G$6,0)-1,
        MOD(NB$2+7,28)),"")="M",      IFERROR(OFFSET(Paramètres!$H$2,
        MATCH($B6,Paramètres!$G$2:$G$6,0)-1,
        MOD(NB$2+1,28)),"")="M"
    )
  ),
  AND(
    OR(WEEKDAY(NB$2,2)=6, WEEKDAY(NB$2,2)=7),
    IFERROR(OFFSET(Paramètres!$H$2,
      MATCH($B6,Paramètres!$G$2:$G$6,0)-1,
      MOD(NB$2+5,28)),"")="M"
  )
),"M","0")</f>
        <v>0</v>
      </c>
      <c r="NC6" s="20" t="str">
        <f ca="1">IF(OR(
  AND(
    COUNTIF(fériés,NC$2)=1,
    OR(
      COUNTIF(fériés,NC$2-1)=1,
      IFERROR(OFFSET(Paramètres!$H$2,
        MATCH($B6,Paramètres!$G$2:$G$6,0)-1,
        MOD(NC$2+2,28)),"")="M",
      IFERROR(OFFSET(Paramètres!$H$2,
        MATCH($B6,Paramètres!$G$2:$G$6,0)-1,
        MOD(NC$2+3,28)),"")="M",
      IFERROR(OFFSET(Paramètres!$H$2,
        MATCH($B6,Paramètres!$G$2:$G$6,0)-1,
        MOD(NC$2+4,28)),"")="M",      IFERROR(OFFSET(Paramètres!$H$2,
        MATCH($B6,Paramètres!$G$2:$G$6,0)-1,
        MOD(NC$2+5,28)),"")="M",      IFERROR(OFFSET(Paramètres!$H$2,
        MATCH($B6,Paramètres!$G$2:$G$6,0)-1,
        MOD(NC$2+6,28)),"")="M",      IFERROR(OFFSET(Paramètres!$H$2,
        MATCH($B6,Paramètres!$G$2:$G$6,0)-1,
        MOD(NC$2+7,28)),"")="M",      IFERROR(OFFSET(Paramètres!$H$2,
        MATCH($B6,Paramètres!$G$2:$G$6,0)-1,
        MOD(NC$2+1,28)),"")="M"
    )
  ),
  AND(
    OR(WEEKDAY(NC$2,2)=6, WEEKDAY(NC$2,2)=7),
    IFERROR(OFFSET(Paramètres!$H$2,
      MATCH($B6,Paramètres!$G$2:$G$6,0)-1,
      MOD(NC$2+5,28)),"")="M"
  )
),"M","0")</f>
        <v>0</v>
      </c>
    </row>
    <row r="7" spans="1:367" ht="15.75" hidden="1" thickBot="1" x14ac:dyDescent="0.3">
      <c r="B7" s="19" t="str">
        <f>Paramètres!$G$6</f>
        <v>Personne5</v>
      </c>
      <c r="C7" s="21" t="str">
        <f ca="1">IF(OR(
  AND(
    COUNTIF(fériés,C$2)=1,
    OR(
      COUNTIF(fériés,C$2-1)=1,
      IFERROR(OFFSET(Paramètres!$H$2,
        MATCH($B7,Paramètres!$G$2:$G$6,0)-1,
        MOD(C$2+2,28)),"")="M",
      IFERROR(OFFSET(Paramètres!$H$2,
        MATCH($B7,Paramètres!$G$2:$G$6,0)-1,
        MOD(C$2+3,28)),"")="M",
      IFERROR(OFFSET(Paramètres!$H$2,
        MATCH($B7,Paramètres!$G$2:$G$6,0)-1,
        MOD(C$2+4,28)),"")="M",      IFERROR(OFFSET(Paramètres!$H$2,
        MATCH($B7,Paramètres!$G$2:$G$6,0)-1,
        MOD(C$2+5,28)),"")="M",      IFERROR(OFFSET(Paramètres!$H$2,
        MATCH($B7,Paramètres!$G$2:$G$6,0)-1,
        MOD(C$2+6,28)),"")="M",      IFERROR(OFFSET(Paramètres!$H$2,
        MATCH($B7,Paramètres!$G$2:$G$6,0)-1,
        MOD(C$2+7,28)),"")="M",      IFERROR(OFFSET(Paramètres!$H$2,
        MATCH($B7,Paramètres!$G$2:$G$6,0)-1,
        MOD(C$2+1,28)),"")="M"
    )
  ),
  AND(
    OR(WEEKDAY(C$2,2)=6, WEEKDAY(C$2,2)=7),
    IFERROR(OFFSET(Paramètres!$H$2,
      MATCH($B7,Paramètres!$G$2:$G$6,0)-1,
      MOD(C$2+5,28)),"")="M"
  )
),"M","0")</f>
        <v>M</v>
      </c>
      <c r="D7" s="21" t="str">
        <f ca="1">IF(OR(
  AND(
    COUNTIF(fériés,D$2)=1,
    OR(
      COUNTIF(fériés,D$2-1)=1,
      IFERROR(OFFSET(Paramètres!$H$2,
        MATCH($B7,Paramètres!$G$2:$G$6,0)-1,
        MOD(D$2+2,28)),"")="M",
      IFERROR(OFFSET(Paramètres!$H$2,
        MATCH($B7,Paramètres!$G$2:$G$6,0)-1,
        MOD(D$2+3,28)),"")="M",
      IFERROR(OFFSET(Paramètres!$H$2,
        MATCH($B7,Paramètres!$G$2:$G$6,0)-1,
        MOD(D$2+4,28)),"")="M",      IFERROR(OFFSET(Paramètres!$H$2,
        MATCH($B7,Paramètres!$G$2:$G$6,0)-1,
        MOD(D$2+5,28)),"")="M",      IFERROR(OFFSET(Paramètres!$H$2,
        MATCH($B7,Paramètres!$G$2:$G$6,0)-1,
        MOD(D$2+6,28)),"")="M",      IFERROR(OFFSET(Paramètres!$H$2,
        MATCH($B7,Paramètres!$G$2:$G$6,0)-1,
        MOD(D$2+7,28)),"")="M",      IFERROR(OFFSET(Paramètres!$H$2,
        MATCH($B7,Paramètres!$G$2:$G$6,0)-1,
        MOD(D$2+1,28)),"")="M"
    )
  ),
  AND(
    OR(WEEKDAY(D$2,2)=6, WEEKDAY(D$2,2)=7),
    IFERROR(OFFSET(Paramètres!$H$2,
      MATCH($B7,Paramètres!$G$2:$G$6,0)-1,
      MOD(D$2+5,28)),"")="M"
  )
),"M","0")</f>
        <v>0</v>
      </c>
      <c r="E7" s="21" t="str">
        <f ca="1">IF(OR(
  AND(
    COUNTIF(fériés,E$2)=1,
    OR(
      COUNTIF(fériés,E$2-1)=1,
      IFERROR(OFFSET(Paramètres!$H$2,
        MATCH($B7,Paramètres!$G$2:$G$6,0)-1,
        MOD(E$2+2,28)),"")="M",
      IFERROR(OFFSET(Paramètres!$H$2,
        MATCH($B7,Paramètres!$G$2:$G$6,0)-1,
        MOD(E$2+3,28)),"")="M",
      IFERROR(OFFSET(Paramètres!$H$2,
        MATCH($B7,Paramètres!$G$2:$G$6,0)-1,
        MOD(E$2+4,28)),"")="M",      IFERROR(OFFSET(Paramètres!$H$2,
        MATCH($B7,Paramètres!$G$2:$G$6,0)-1,
        MOD(E$2+5,28)),"")="M",      IFERROR(OFFSET(Paramètres!$H$2,
        MATCH($B7,Paramètres!$G$2:$G$6,0)-1,
        MOD(E$2+6,28)),"")="M",      IFERROR(OFFSET(Paramètres!$H$2,
        MATCH($B7,Paramètres!$G$2:$G$6,0)-1,
        MOD(E$2+7,28)),"")="M",      IFERROR(OFFSET(Paramètres!$H$2,
        MATCH($B7,Paramètres!$G$2:$G$6,0)-1,
        MOD(E$2+1,28)),"")="M"
    )
  ),
  AND(
    OR(WEEKDAY(E$2,2)=6, WEEKDAY(E$2,2)=7),
    IFERROR(OFFSET(Paramètres!$H$2,
      MATCH($B7,Paramètres!$G$2:$G$6,0)-1,
      MOD(E$2+5,28)),"")="M"
  )
),"M","0")</f>
        <v>0</v>
      </c>
      <c r="F7" s="21" t="str">
        <f ca="1">IF(OR(
  AND(
    COUNTIF(fériés,F$2)=1,
    OR(
      COUNTIF(fériés,F$2-1)=1,
      IFERROR(OFFSET(Paramètres!$H$2,
        MATCH($B7,Paramètres!$G$2:$G$6,0)-1,
        MOD(F$2+2,28)),"")="M",
      IFERROR(OFFSET(Paramètres!$H$2,
        MATCH($B7,Paramètres!$G$2:$G$6,0)-1,
        MOD(F$2+3,28)),"")="M",
      IFERROR(OFFSET(Paramètres!$H$2,
        MATCH($B7,Paramètres!$G$2:$G$6,0)-1,
        MOD(F$2+4,28)),"")="M",      IFERROR(OFFSET(Paramètres!$H$2,
        MATCH($B7,Paramètres!$G$2:$G$6,0)-1,
        MOD(F$2+5,28)),"")="M",      IFERROR(OFFSET(Paramètres!$H$2,
        MATCH($B7,Paramètres!$G$2:$G$6,0)-1,
        MOD(F$2+6,28)),"")="M",      IFERROR(OFFSET(Paramètres!$H$2,
        MATCH($B7,Paramètres!$G$2:$G$6,0)-1,
        MOD(F$2+7,28)),"")="M",      IFERROR(OFFSET(Paramètres!$H$2,
        MATCH($B7,Paramètres!$G$2:$G$6,0)-1,
        MOD(F$2+1,28)),"")="M"
    )
  ),
  AND(
    OR(WEEKDAY(F$2,2)=6, WEEKDAY(F$2,2)=7),
    IFERROR(OFFSET(Paramètres!$H$2,
      MATCH($B7,Paramètres!$G$2:$G$6,0)-1,
      MOD(F$2+5,28)),"")="M"
  )
),"M","0")</f>
        <v>0</v>
      </c>
      <c r="G7" s="21" t="str">
        <f ca="1">IF(OR(
  AND(
    COUNTIF(fériés,G$2)=1,
    OR(
      COUNTIF(fériés,G$2-1)=1,
      IFERROR(OFFSET(Paramètres!$H$2,
        MATCH($B7,Paramètres!$G$2:$G$6,0)-1,
        MOD(G$2+2,28)),"")="M",
      IFERROR(OFFSET(Paramètres!$H$2,
        MATCH($B7,Paramètres!$G$2:$G$6,0)-1,
        MOD(G$2+3,28)),"")="M",
      IFERROR(OFFSET(Paramètres!$H$2,
        MATCH($B7,Paramètres!$G$2:$G$6,0)-1,
        MOD(G$2+4,28)),"")="M",      IFERROR(OFFSET(Paramètres!$H$2,
        MATCH($B7,Paramètres!$G$2:$G$6,0)-1,
        MOD(G$2+5,28)),"")="M",      IFERROR(OFFSET(Paramètres!$H$2,
        MATCH($B7,Paramètres!$G$2:$G$6,0)-1,
        MOD(G$2+6,28)),"")="M",      IFERROR(OFFSET(Paramètres!$H$2,
        MATCH($B7,Paramètres!$G$2:$G$6,0)-1,
        MOD(G$2+7,28)),"")="M",      IFERROR(OFFSET(Paramètres!$H$2,
        MATCH($B7,Paramètres!$G$2:$G$6,0)-1,
        MOD(G$2+1,28)),"")="M"
    )
  ),
  AND(
    OR(WEEKDAY(G$2,2)=6, WEEKDAY(G$2,2)=7),
    IFERROR(OFFSET(Paramètres!$H$2,
      MATCH($B7,Paramètres!$G$2:$G$6,0)-1,
      MOD(G$2+5,28)),"")="M"
  )
),"M","0")</f>
        <v>0</v>
      </c>
      <c r="H7" s="21" t="str">
        <f ca="1">IF(OR(
  AND(
    COUNTIF(fériés,H$2)=1,
    OR(
      COUNTIF(fériés,H$2-1)=1,
      IFERROR(OFFSET(Paramètres!$H$2,
        MATCH($B7,Paramètres!$G$2:$G$6,0)-1,
        MOD(H$2+2,28)),"")="M",
      IFERROR(OFFSET(Paramètres!$H$2,
        MATCH($B7,Paramètres!$G$2:$G$6,0)-1,
        MOD(H$2+3,28)),"")="M",
      IFERROR(OFFSET(Paramètres!$H$2,
        MATCH($B7,Paramètres!$G$2:$G$6,0)-1,
        MOD(H$2+4,28)),"")="M",      IFERROR(OFFSET(Paramètres!$H$2,
        MATCH($B7,Paramètres!$G$2:$G$6,0)-1,
        MOD(H$2+5,28)),"")="M",      IFERROR(OFFSET(Paramètres!$H$2,
        MATCH($B7,Paramètres!$G$2:$G$6,0)-1,
        MOD(H$2+6,28)),"")="M",      IFERROR(OFFSET(Paramètres!$H$2,
        MATCH($B7,Paramètres!$G$2:$G$6,0)-1,
        MOD(H$2+7,28)),"")="M",      IFERROR(OFFSET(Paramètres!$H$2,
        MATCH($B7,Paramètres!$G$2:$G$6,0)-1,
        MOD(H$2+1,28)),"")="M"
    )
  ),
  AND(
    OR(WEEKDAY(H$2,2)=6, WEEKDAY(H$2,2)=7),
    IFERROR(OFFSET(Paramètres!$H$2,
      MATCH($B7,Paramètres!$G$2:$G$6,0)-1,
      MOD(H$2+5,28)),"")="M"
  )
),"M","0")</f>
        <v>0</v>
      </c>
      <c r="I7" s="21" t="str">
        <f ca="1">IF(OR(
  AND(
    COUNTIF(fériés,I$2)=1,
    OR(
      COUNTIF(fériés,I$2-1)=1,
      IFERROR(OFFSET(Paramètres!$H$2,
        MATCH($B7,Paramètres!$G$2:$G$6,0)-1,
        MOD(I$2+2,28)),"")="M",
      IFERROR(OFFSET(Paramètres!$H$2,
        MATCH($B7,Paramètres!$G$2:$G$6,0)-1,
        MOD(I$2+3,28)),"")="M",
      IFERROR(OFFSET(Paramètres!$H$2,
        MATCH($B7,Paramètres!$G$2:$G$6,0)-1,
        MOD(I$2+4,28)),"")="M",      IFERROR(OFFSET(Paramètres!$H$2,
        MATCH($B7,Paramètres!$G$2:$G$6,0)-1,
        MOD(I$2+5,28)),"")="M",      IFERROR(OFFSET(Paramètres!$H$2,
        MATCH($B7,Paramètres!$G$2:$G$6,0)-1,
        MOD(I$2+6,28)),"")="M",      IFERROR(OFFSET(Paramètres!$H$2,
        MATCH($B7,Paramètres!$G$2:$G$6,0)-1,
        MOD(I$2+7,28)),"")="M",      IFERROR(OFFSET(Paramètres!$H$2,
        MATCH($B7,Paramètres!$G$2:$G$6,0)-1,
        MOD(I$2+1,28)),"")="M"
    )
  ),
  AND(
    OR(WEEKDAY(I$2,2)=6, WEEKDAY(I$2,2)=7),
    IFERROR(OFFSET(Paramètres!$H$2,
      MATCH($B7,Paramètres!$G$2:$G$6,0)-1,
      MOD(I$2+5,28)),"")="M"
  )
),"M","0")</f>
        <v>0</v>
      </c>
      <c r="J7" s="21" t="str">
        <f ca="1">IF(OR(
  AND(
    COUNTIF(fériés,J$2)=1,
    OR(
      COUNTIF(fériés,J$2-1)=1,
      IFERROR(OFFSET(Paramètres!$H$2,
        MATCH($B7,Paramètres!$G$2:$G$6,0)-1,
        MOD(J$2+2,28)),"")="M",
      IFERROR(OFFSET(Paramètres!$H$2,
        MATCH($B7,Paramètres!$G$2:$G$6,0)-1,
        MOD(J$2+3,28)),"")="M",
      IFERROR(OFFSET(Paramètres!$H$2,
        MATCH($B7,Paramètres!$G$2:$G$6,0)-1,
        MOD(J$2+4,28)),"")="M",      IFERROR(OFFSET(Paramètres!$H$2,
        MATCH($B7,Paramètres!$G$2:$G$6,0)-1,
        MOD(J$2+5,28)),"")="M",      IFERROR(OFFSET(Paramètres!$H$2,
        MATCH($B7,Paramètres!$G$2:$G$6,0)-1,
        MOD(J$2+6,28)),"")="M",      IFERROR(OFFSET(Paramètres!$H$2,
        MATCH($B7,Paramètres!$G$2:$G$6,0)-1,
        MOD(J$2+7,28)),"")="M",      IFERROR(OFFSET(Paramètres!$H$2,
        MATCH($B7,Paramètres!$G$2:$G$6,0)-1,
        MOD(J$2+1,28)),"")="M"
    )
  ),
  AND(
    OR(WEEKDAY(J$2,2)=6, WEEKDAY(J$2,2)=7),
    IFERROR(OFFSET(Paramètres!$H$2,
      MATCH($B7,Paramètres!$G$2:$G$6,0)-1,
      MOD(J$2+5,28)),"")="M"
  )
),"M","0")</f>
        <v>0</v>
      </c>
      <c r="K7" s="21" t="str">
        <f ca="1">IF(OR(
  AND(
    COUNTIF(fériés,K$2)=1,
    OR(
      COUNTIF(fériés,K$2-1)=1,
      IFERROR(OFFSET(Paramètres!$H$2,
        MATCH($B7,Paramètres!$G$2:$G$6,0)-1,
        MOD(K$2+2,28)),"")="M",
      IFERROR(OFFSET(Paramètres!$H$2,
        MATCH($B7,Paramètres!$G$2:$G$6,0)-1,
        MOD(K$2+3,28)),"")="M",
      IFERROR(OFFSET(Paramètres!$H$2,
        MATCH($B7,Paramètres!$G$2:$G$6,0)-1,
        MOD(K$2+4,28)),"")="M",      IFERROR(OFFSET(Paramètres!$H$2,
        MATCH($B7,Paramètres!$G$2:$G$6,0)-1,
        MOD(K$2+5,28)),"")="M",      IFERROR(OFFSET(Paramètres!$H$2,
        MATCH($B7,Paramètres!$G$2:$G$6,0)-1,
        MOD(K$2+6,28)),"")="M",      IFERROR(OFFSET(Paramètres!$H$2,
        MATCH($B7,Paramètres!$G$2:$G$6,0)-1,
        MOD(K$2+7,28)),"")="M",      IFERROR(OFFSET(Paramètres!$H$2,
        MATCH($B7,Paramètres!$G$2:$G$6,0)-1,
        MOD(K$2+1,28)),"")="M"
    )
  ),
  AND(
    OR(WEEKDAY(K$2,2)=6, WEEKDAY(K$2,2)=7),
    IFERROR(OFFSET(Paramètres!$H$2,
      MATCH($B7,Paramètres!$G$2:$G$6,0)-1,
      MOD(K$2+5,28)),"")="M"
  )
),"M","0")</f>
        <v>0</v>
      </c>
      <c r="L7" s="21" t="str">
        <f ca="1">IF(OR(
  AND(
    COUNTIF(fériés,L$2)=1,
    OR(
      COUNTIF(fériés,L$2-1)=1,
      IFERROR(OFFSET(Paramètres!$H$2,
        MATCH($B7,Paramètres!$G$2:$G$6,0)-1,
        MOD(L$2+2,28)),"")="M",
      IFERROR(OFFSET(Paramètres!$H$2,
        MATCH($B7,Paramètres!$G$2:$G$6,0)-1,
        MOD(L$2+3,28)),"")="M",
      IFERROR(OFFSET(Paramètres!$H$2,
        MATCH($B7,Paramètres!$G$2:$G$6,0)-1,
        MOD(L$2+4,28)),"")="M",      IFERROR(OFFSET(Paramètres!$H$2,
        MATCH($B7,Paramètres!$G$2:$G$6,0)-1,
        MOD(L$2+5,28)),"")="M",      IFERROR(OFFSET(Paramètres!$H$2,
        MATCH($B7,Paramètres!$G$2:$G$6,0)-1,
        MOD(L$2+6,28)),"")="M",      IFERROR(OFFSET(Paramètres!$H$2,
        MATCH($B7,Paramètres!$G$2:$G$6,0)-1,
        MOD(L$2+7,28)),"")="M",      IFERROR(OFFSET(Paramètres!$H$2,
        MATCH($B7,Paramètres!$G$2:$G$6,0)-1,
        MOD(L$2+1,28)),"")="M"
    )
  ),
  AND(
    OR(WEEKDAY(L$2,2)=6, WEEKDAY(L$2,2)=7),
    IFERROR(OFFSET(Paramètres!$H$2,
      MATCH($B7,Paramètres!$G$2:$G$6,0)-1,
      MOD(L$2+5,28)),"")="M"
  )
),"M","0")</f>
        <v>0</v>
      </c>
      <c r="M7" s="21" t="str">
        <f ca="1">IF(OR(
  AND(
    COUNTIF(fériés,M$2)=1,
    OR(
      COUNTIF(fériés,M$2-1)=1,
      IFERROR(OFFSET(Paramètres!$H$2,
        MATCH($B7,Paramètres!$G$2:$G$6,0)-1,
        MOD(M$2+2,28)),"")="M",
      IFERROR(OFFSET(Paramètres!$H$2,
        MATCH($B7,Paramètres!$G$2:$G$6,0)-1,
        MOD(M$2+3,28)),"")="M",
      IFERROR(OFFSET(Paramètres!$H$2,
        MATCH($B7,Paramètres!$G$2:$G$6,0)-1,
        MOD(M$2+4,28)),"")="M",      IFERROR(OFFSET(Paramètres!$H$2,
        MATCH($B7,Paramètres!$G$2:$G$6,0)-1,
        MOD(M$2+5,28)),"")="M",      IFERROR(OFFSET(Paramètres!$H$2,
        MATCH($B7,Paramètres!$G$2:$G$6,0)-1,
        MOD(M$2+6,28)),"")="M",      IFERROR(OFFSET(Paramètres!$H$2,
        MATCH($B7,Paramètres!$G$2:$G$6,0)-1,
        MOD(M$2+7,28)),"")="M",      IFERROR(OFFSET(Paramètres!$H$2,
        MATCH($B7,Paramètres!$G$2:$G$6,0)-1,
        MOD(M$2+1,28)),"")="M"
    )
  ),
  AND(
    OR(WEEKDAY(M$2,2)=6, WEEKDAY(M$2,2)=7),
    IFERROR(OFFSET(Paramètres!$H$2,
      MATCH($B7,Paramètres!$G$2:$G$6,0)-1,
      MOD(M$2+5,28)),"")="M"
  )
),"M","0")</f>
        <v>M</v>
      </c>
      <c r="N7" s="21" t="str">
        <f ca="1">IF(OR(
  AND(
    COUNTIF(fériés,N$2)=1,
    OR(
      COUNTIF(fériés,N$2-1)=1,
      IFERROR(OFFSET(Paramètres!$H$2,
        MATCH($B7,Paramètres!$G$2:$G$6,0)-1,
        MOD(N$2+2,28)),"")="M",
      IFERROR(OFFSET(Paramètres!$H$2,
        MATCH($B7,Paramètres!$G$2:$G$6,0)-1,
        MOD(N$2+3,28)),"")="M",
      IFERROR(OFFSET(Paramètres!$H$2,
        MATCH($B7,Paramètres!$G$2:$G$6,0)-1,
        MOD(N$2+4,28)),"")="M",      IFERROR(OFFSET(Paramètres!$H$2,
        MATCH($B7,Paramètres!$G$2:$G$6,0)-1,
        MOD(N$2+5,28)),"")="M",      IFERROR(OFFSET(Paramètres!$H$2,
        MATCH($B7,Paramètres!$G$2:$G$6,0)-1,
        MOD(N$2+6,28)),"")="M",      IFERROR(OFFSET(Paramètres!$H$2,
        MATCH($B7,Paramètres!$G$2:$G$6,0)-1,
        MOD(N$2+7,28)),"")="M",      IFERROR(OFFSET(Paramètres!$H$2,
        MATCH($B7,Paramètres!$G$2:$G$6,0)-1,
        MOD(N$2+1,28)),"")="M"
    )
  ),
  AND(
    OR(WEEKDAY(N$2,2)=6, WEEKDAY(N$2,2)=7),
    IFERROR(OFFSET(Paramètres!$H$2,
      MATCH($B7,Paramètres!$G$2:$G$6,0)-1,
      MOD(N$2+5,28)),"")="M"
  )
),"M","0")</f>
        <v>M</v>
      </c>
      <c r="O7" s="21" t="str">
        <f ca="1">IF(OR(
  AND(
    COUNTIF(fériés,O$2)=1,
    OR(
      COUNTIF(fériés,O$2-1)=1,
      IFERROR(OFFSET(Paramètres!$H$2,
        MATCH($B7,Paramètres!$G$2:$G$6,0)-1,
        MOD(O$2+2,28)),"")="M",
      IFERROR(OFFSET(Paramètres!$H$2,
        MATCH($B7,Paramètres!$G$2:$G$6,0)-1,
        MOD(O$2+3,28)),"")="M",
      IFERROR(OFFSET(Paramètres!$H$2,
        MATCH($B7,Paramètres!$G$2:$G$6,0)-1,
        MOD(O$2+4,28)),"")="M",      IFERROR(OFFSET(Paramètres!$H$2,
        MATCH($B7,Paramètres!$G$2:$G$6,0)-1,
        MOD(O$2+5,28)),"")="M",      IFERROR(OFFSET(Paramètres!$H$2,
        MATCH($B7,Paramètres!$G$2:$G$6,0)-1,
        MOD(O$2+6,28)),"")="M",      IFERROR(OFFSET(Paramètres!$H$2,
        MATCH($B7,Paramètres!$G$2:$G$6,0)-1,
        MOD(O$2+7,28)),"")="M",      IFERROR(OFFSET(Paramètres!$H$2,
        MATCH($B7,Paramètres!$G$2:$G$6,0)-1,
        MOD(O$2+1,28)),"")="M"
    )
  ),
  AND(
    OR(WEEKDAY(O$2,2)=6, WEEKDAY(O$2,2)=7),
    IFERROR(OFFSET(Paramètres!$H$2,
      MATCH($B7,Paramètres!$G$2:$G$6,0)-1,
      MOD(O$2+5,28)),"")="M"
  )
),"M","0")</f>
        <v>0</v>
      </c>
      <c r="P7" s="21" t="str">
        <f ca="1">IF(OR(
  AND(
    COUNTIF(fériés,P$2)=1,
    OR(
      COUNTIF(fériés,P$2-1)=1,
      IFERROR(OFFSET(Paramètres!$H$2,
        MATCH($B7,Paramètres!$G$2:$G$6,0)-1,
        MOD(P$2+2,28)),"")="M",
      IFERROR(OFFSET(Paramètres!$H$2,
        MATCH($B7,Paramètres!$G$2:$G$6,0)-1,
        MOD(P$2+3,28)),"")="M",
      IFERROR(OFFSET(Paramètres!$H$2,
        MATCH($B7,Paramètres!$G$2:$G$6,0)-1,
        MOD(P$2+4,28)),"")="M",      IFERROR(OFFSET(Paramètres!$H$2,
        MATCH($B7,Paramètres!$G$2:$G$6,0)-1,
        MOD(P$2+5,28)),"")="M",      IFERROR(OFFSET(Paramètres!$H$2,
        MATCH($B7,Paramètres!$G$2:$G$6,0)-1,
        MOD(P$2+6,28)),"")="M",      IFERROR(OFFSET(Paramètres!$H$2,
        MATCH($B7,Paramètres!$G$2:$G$6,0)-1,
        MOD(P$2+7,28)),"")="M",      IFERROR(OFFSET(Paramètres!$H$2,
        MATCH($B7,Paramètres!$G$2:$G$6,0)-1,
        MOD(P$2+1,28)),"")="M"
    )
  ),
  AND(
    OR(WEEKDAY(P$2,2)=6, WEEKDAY(P$2,2)=7),
    IFERROR(OFFSET(Paramètres!$H$2,
      MATCH($B7,Paramètres!$G$2:$G$6,0)-1,
      MOD(P$2+5,28)),"")="M"
  )
),"M","0")</f>
        <v>0</v>
      </c>
      <c r="Q7" s="21" t="str">
        <f ca="1">IF(OR(
  AND(
    COUNTIF(fériés,Q$2)=1,
    OR(
      COUNTIF(fériés,Q$2-1)=1,
      IFERROR(OFFSET(Paramètres!$H$2,
        MATCH($B7,Paramètres!$G$2:$G$6,0)-1,
        MOD(Q$2+2,28)),"")="M",
      IFERROR(OFFSET(Paramètres!$H$2,
        MATCH($B7,Paramètres!$G$2:$G$6,0)-1,
        MOD(Q$2+3,28)),"")="M",
      IFERROR(OFFSET(Paramètres!$H$2,
        MATCH($B7,Paramètres!$G$2:$G$6,0)-1,
        MOD(Q$2+4,28)),"")="M",      IFERROR(OFFSET(Paramètres!$H$2,
        MATCH($B7,Paramètres!$G$2:$G$6,0)-1,
        MOD(Q$2+5,28)),"")="M",      IFERROR(OFFSET(Paramètres!$H$2,
        MATCH($B7,Paramètres!$G$2:$G$6,0)-1,
        MOD(Q$2+6,28)),"")="M",      IFERROR(OFFSET(Paramètres!$H$2,
        MATCH($B7,Paramètres!$G$2:$G$6,0)-1,
        MOD(Q$2+7,28)),"")="M",      IFERROR(OFFSET(Paramètres!$H$2,
        MATCH($B7,Paramètres!$G$2:$G$6,0)-1,
        MOD(Q$2+1,28)),"")="M"
    )
  ),
  AND(
    OR(WEEKDAY(Q$2,2)=6, WEEKDAY(Q$2,2)=7),
    IFERROR(OFFSET(Paramètres!$H$2,
      MATCH($B7,Paramètres!$G$2:$G$6,0)-1,
      MOD(Q$2+5,28)),"")="M"
  )
),"M","0")</f>
        <v>0</v>
      </c>
      <c r="R7" s="21" t="str">
        <f ca="1">IF(OR(
  AND(
    COUNTIF(fériés,R$2)=1,
    OR(
      COUNTIF(fériés,R$2-1)=1,
      IFERROR(OFFSET(Paramètres!$H$2,
        MATCH($B7,Paramètres!$G$2:$G$6,0)-1,
        MOD(R$2+2,28)),"")="M",
      IFERROR(OFFSET(Paramètres!$H$2,
        MATCH($B7,Paramètres!$G$2:$G$6,0)-1,
        MOD(R$2+3,28)),"")="M",
      IFERROR(OFFSET(Paramètres!$H$2,
        MATCH($B7,Paramètres!$G$2:$G$6,0)-1,
        MOD(R$2+4,28)),"")="M",      IFERROR(OFFSET(Paramètres!$H$2,
        MATCH($B7,Paramètres!$G$2:$G$6,0)-1,
        MOD(R$2+5,28)),"")="M",      IFERROR(OFFSET(Paramètres!$H$2,
        MATCH($B7,Paramètres!$G$2:$G$6,0)-1,
        MOD(R$2+6,28)),"")="M",      IFERROR(OFFSET(Paramètres!$H$2,
        MATCH($B7,Paramètres!$G$2:$G$6,0)-1,
        MOD(R$2+7,28)),"")="M",      IFERROR(OFFSET(Paramètres!$H$2,
        MATCH($B7,Paramètres!$G$2:$G$6,0)-1,
        MOD(R$2+1,28)),"")="M"
    )
  ),
  AND(
    OR(WEEKDAY(R$2,2)=6, WEEKDAY(R$2,2)=7),
    IFERROR(OFFSET(Paramètres!$H$2,
      MATCH($B7,Paramètres!$G$2:$G$6,0)-1,
      MOD(R$2+5,28)),"")="M"
  )
),"M","0")</f>
        <v>0</v>
      </c>
      <c r="S7" s="21" t="str">
        <f ca="1">IF(OR(
  AND(
    COUNTIF(fériés,S$2)=1,
    OR(
      COUNTIF(fériés,S$2-1)=1,
      IFERROR(OFFSET(Paramètres!$H$2,
        MATCH($B7,Paramètres!$G$2:$G$6,0)-1,
        MOD(S$2+2,28)),"")="M",
      IFERROR(OFFSET(Paramètres!$H$2,
        MATCH($B7,Paramètres!$G$2:$G$6,0)-1,
        MOD(S$2+3,28)),"")="M",
      IFERROR(OFFSET(Paramètres!$H$2,
        MATCH($B7,Paramètres!$G$2:$G$6,0)-1,
        MOD(S$2+4,28)),"")="M",      IFERROR(OFFSET(Paramètres!$H$2,
        MATCH($B7,Paramètres!$G$2:$G$6,0)-1,
        MOD(S$2+5,28)),"")="M",      IFERROR(OFFSET(Paramètres!$H$2,
        MATCH($B7,Paramètres!$G$2:$G$6,0)-1,
        MOD(S$2+6,28)),"")="M",      IFERROR(OFFSET(Paramètres!$H$2,
        MATCH($B7,Paramètres!$G$2:$G$6,0)-1,
        MOD(S$2+7,28)),"")="M",      IFERROR(OFFSET(Paramètres!$H$2,
        MATCH($B7,Paramètres!$G$2:$G$6,0)-1,
        MOD(S$2+1,28)),"")="M"
    )
  ),
  AND(
    OR(WEEKDAY(S$2,2)=6, WEEKDAY(S$2,2)=7),
    IFERROR(OFFSET(Paramètres!$H$2,
      MATCH($B7,Paramètres!$G$2:$G$6,0)-1,
      MOD(S$2+5,28)),"")="M"
  )
),"M","0")</f>
        <v>0</v>
      </c>
      <c r="T7" s="21" t="str">
        <f ca="1">IF(OR(
  AND(
    COUNTIF(fériés,T$2)=1,
    OR(
      COUNTIF(fériés,T$2-1)=1,
      IFERROR(OFFSET(Paramètres!$H$2,
        MATCH($B7,Paramètres!$G$2:$G$6,0)-1,
        MOD(T$2+2,28)),"")="M",
      IFERROR(OFFSET(Paramètres!$H$2,
        MATCH($B7,Paramètres!$G$2:$G$6,0)-1,
        MOD(T$2+3,28)),"")="M",
      IFERROR(OFFSET(Paramètres!$H$2,
        MATCH($B7,Paramètres!$G$2:$G$6,0)-1,
        MOD(T$2+4,28)),"")="M",      IFERROR(OFFSET(Paramètres!$H$2,
        MATCH($B7,Paramètres!$G$2:$G$6,0)-1,
        MOD(T$2+5,28)),"")="M",      IFERROR(OFFSET(Paramètres!$H$2,
        MATCH($B7,Paramètres!$G$2:$G$6,0)-1,
        MOD(T$2+6,28)),"")="M",      IFERROR(OFFSET(Paramètres!$H$2,
        MATCH($B7,Paramètres!$G$2:$G$6,0)-1,
        MOD(T$2+7,28)),"")="M",      IFERROR(OFFSET(Paramètres!$H$2,
        MATCH($B7,Paramètres!$G$2:$G$6,0)-1,
        MOD(T$2+1,28)),"")="M"
    )
  ),
  AND(
    OR(WEEKDAY(T$2,2)=6, WEEKDAY(T$2,2)=7),
    IFERROR(OFFSET(Paramètres!$H$2,
      MATCH($B7,Paramètres!$G$2:$G$6,0)-1,
      MOD(T$2+5,28)),"")="M"
  )
),"M","0")</f>
        <v>0</v>
      </c>
      <c r="U7" s="21" t="str">
        <f ca="1">IF(OR(
  AND(
    COUNTIF(fériés,U$2)=1,
    OR(
      COUNTIF(fériés,U$2-1)=1,
      IFERROR(OFFSET(Paramètres!$H$2,
        MATCH($B7,Paramètres!$G$2:$G$6,0)-1,
        MOD(U$2+2,28)),"")="M",
      IFERROR(OFFSET(Paramètres!$H$2,
        MATCH($B7,Paramètres!$G$2:$G$6,0)-1,
        MOD(U$2+3,28)),"")="M",
      IFERROR(OFFSET(Paramètres!$H$2,
        MATCH($B7,Paramètres!$G$2:$G$6,0)-1,
        MOD(U$2+4,28)),"")="M",      IFERROR(OFFSET(Paramètres!$H$2,
        MATCH($B7,Paramètres!$G$2:$G$6,0)-1,
        MOD(U$2+5,28)),"")="M",      IFERROR(OFFSET(Paramètres!$H$2,
        MATCH($B7,Paramètres!$G$2:$G$6,0)-1,
        MOD(U$2+6,28)),"")="M",      IFERROR(OFFSET(Paramètres!$H$2,
        MATCH($B7,Paramètres!$G$2:$G$6,0)-1,
        MOD(U$2+7,28)),"")="M",      IFERROR(OFFSET(Paramètres!$H$2,
        MATCH($B7,Paramètres!$G$2:$G$6,0)-1,
        MOD(U$2+1,28)),"")="M"
    )
  ),
  AND(
    OR(WEEKDAY(U$2,2)=6, WEEKDAY(U$2,2)=7),
    IFERROR(OFFSET(Paramètres!$H$2,
      MATCH($B7,Paramètres!$G$2:$G$6,0)-1,
      MOD(U$2+5,28)),"")="M"
  )
),"M","0")</f>
        <v>0</v>
      </c>
      <c r="V7" s="21" t="str">
        <f ca="1">IF(OR(
  AND(
    COUNTIF(fériés,V$2)=1,
    OR(
      COUNTIF(fériés,V$2-1)=1,
      IFERROR(OFFSET(Paramètres!$H$2,
        MATCH($B7,Paramètres!$G$2:$G$6,0)-1,
        MOD(V$2+2,28)),"")="M",
      IFERROR(OFFSET(Paramètres!$H$2,
        MATCH($B7,Paramètres!$G$2:$G$6,0)-1,
        MOD(V$2+3,28)),"")="M",
      IFERROR(OFFSET(Paramètres!$H$2,
        MATCH($B7,Paramètres!$G$2:$G$6,0)-1,
        MOD(V$2+4,28)),"")="M",      IFERROR(OFFSET(Paramètres!$H$2,
        MATCH($B7,Paramètres!$G$2:$G$6,0)-1,
        MOD(V$2+5,28)),"")="M",      IFERROR(OFFSET(Paramètres!$H$2,
        MATCH($B7,Paramètres!$G$2:$G$6,0)-1,
        MOD(V$2+6,28)),"")="M",      IFERROR(OFFSET(Paramètres!$H$2,
        MATCH($B7,Paramètres!$G$2:$G$6,0)-1,
        MOD(V$2+7,28)),"")="M",      IFERROR(OFFSET(Paramètres!$H$2,
        MATCH($B7,Paramètres!$G$2:$G$6,0)-1,
        MOD(V$2+1,28)),"")="M"
    )
  ),
  AND(
    OR(WEEKDAY(V$2,2)=6, WEEKDAY(V$2,2)=7),
    IFERROR(OFFSET(Paramètres!$H$2,
      MATCH($B7,Paramètres!$G$2:$G$6,0)-1,
      MOD(V$2+5,28)),"")="M"
  )
),"M","0")</f>
        <v>0</v>
      </c>
      <c r="W7" s="21" t="str">
        <f ca="1">IF(OR(
  AND(
    COUNTIF(fériés,W$2)=1,
    OR(
      COUNTIF(fériés,W$2-1)=1,
      IFERROR(OFFSET(Paramètres!$H$2,
        MATCH($B7,Paramètres!$G$2:$G$6,0)-1,
        MOD(W$2+2,28)),"")="M",
      IFERROR(OFFSET(Paramètres!$H$2,
        MATCH($B7,Paramètres!$G$2:$G$6,0)-1,
        MOD(W$2+3,28)),"")="M",
      IFERROR(OFFSET(Paramètres!$H$2,
        MATCH($B7,Paramètres!$G$2:$G$6,0)-1,
        MOD(W$2+4,28)),"")="M",      IFERROR(OFFSET(Paramètres!$H$2,
        MATCH($B7,Paramètres!$G$2:$G$6,0)-1,
        MOD(W$2+5,28)),"")="M",      IFERROR(OFFSET(Paramètres!$H$2,
        MATCH($B7,Paramètres!$G$2:$G$6,0)-1,
        MOD(W$2+6,28)),"")="M",      IFERROR(OFFSET(Paramètres!$H$2,
        MATCH($B7,Paramètres!$G$2:$G$6,0)-1,
        MOD(W$2+7,28)),"")="M",      IFERROR(OFFSET(Paramètres!$H$2,
        MATCH($B7,Paramètres!$G$2:$G$6,0)-1,
        MOD(W$2+1,28)),"")="M"
    )
  ),
  AND(
    OR(WEEKDAY(W$2,2)=6, WEEKDAY(W$2,2)=7),
    IFERROR(OFFSET(Paramètres!$H$2,
      MATCH($B7,Paramètres!$G$2:$G$6,0)-1,
      MOD(W$2+5,28)),"")="M"
  )
),"M","0")</f>
        <v>0</v>
      </c>
      <c r="X7" s="21" t="str">
        <f ca="1">IF(OR(
  AND(
    COUNTIF(fériés,X$2)=1,
    OR(
      COUNTIF(fériés,X$2-1)=1,
      IFERROR(OFFSET(Paramètres!$H$2,
        MATCH($B7,Paramètres!$G$2:$G$6,0)-1,
        MOD(X$2+2,28)),"")="M",
      IFERROR(OFFSET(Paramètres!$H$2,
        MATCH($B7,Paramètres!$G$2:$G$6,0)-1,
        MOD(X$2+3,28)),"")="M",
      IFERROR(OFFSET(Paramètres!$H$2,
        MATCH($B7,Paramètres!$G$2:$G$6,0)-1,
        MOD(X$2+4,28)),"")="M",      IFERROR(OFFSET(Paramètres!$H$2,
        MATCH($B7,Paramètres!$G$2:$G$6,0)-1,
        MOD(X$2+5,28)),"")="M",      IFERROR(OFFSET(Paramètres!$H$2,
        MATCH($B7,Paramètres!$G$2:$G$6,0)-1,
        MOD(X$2+6,28)),"")="M",      IFERROR(OFFSET(Paramètres!$H$2,
        MATCH($B7,Paramètres!$G$2:$G$6,0)-1,
        MOD(X$2+7,28)),"")="M",      IFERROR(OFFSET(Paramètres!$H$2,
        MATCH($B7,Paramètres!$G$2:$G$6,0)-1,
        MOD(X$2+1,28)),"")="M"
    )
  ),
  AND(
    OR(WEEKDAY(X$2,2)=6, WEEKDAY(X$2,2)=7),
    IFERROR(OFFSET(Paramètres!$H$2,
      MATCH($B7,Paramètres!$G$2:$G$6,0)-1,
      MOD(X$2+5,28)),"")="M"
  )
),"M","0")</f>
        <v>0</v>
      </c>
      <c r="Y7" s="21" t="str">
        <f ca="1">IF(OR(
  AND(
    COUNTIF(fériés,Y$2)=1,
    OR(
      COUNTIF(fériés,Y$2-1)=1,
      IFERROR(OFFSET(Paramètres!$H$2,
        MATCH($B7,Paramètres!$G$2:$G$6,0)-1,
        MOD(Y$2+2,28)),"")="M",
      IFERROR(OFFSET(Paramètres!$H$2,
        MATCH($B7,Paramètres!$G$2:$G$6,0)-1,
        MOD(Y$2+3,28)),"")="M",
      IFERROR(OFFSET(Paramètres!$H$2,
        MATCH($B7,Paramètres!$G$2:$G$6,0)-1,
        MOD(Y$2+4,28)),"")="M",      IFERROR(OFFSET(Paramètres!$H$2,
        MATCH($B7,Paramètres!$G$2:$G$6,0)-1,
        MOD(Y$2+5,28)),"")="M",      IFERROR(OFFSET(Paramètres!$H$2,
        MATCH($B7,Paramètres!$G$2:$G$6,0)-1,
        MOD(Y$2+6,28)),"")="M",      IFERROR(OFFSET(Paramètres!$H$2,
        MATCH($B7,Paramètres!$G$2:$G$6,0)-1,
        MOD(Y$2+7,28)),"")="M",      IFERROR(OFFSET(Paramètres!$H$2,
        MATCH($B7,Paramètres!$G$2:$G$6,0)-1,
        MOD(Y$2+1,28)),"")="M"
    )
  ),
  AND(
    OR(WEEKDAY(Y$2,2)=6, WEEKDAY(Y$2,2)=7),
    IFERROR(OFFSET(Paramètres!$H$2,
      MATCH($B7,Paramètres!$G$2:$G$6,0)-1,
      MOD(Y$2+5,28)),"")="M"
  )
),"M","0")</f>
        <v>0</v>
      </c>
      <c r="Z7" s="21" t="str">
        <f ca="1">IF(OR(
  AND(
    COUNTIF(fériés,Z$2)=1,
    OR(
      COUNTIF(fériés,Z$2-1)=1,
      IFERROR(OFFSET(Paramètres!$H$2,
        MATCH($B7,Paramètres!$G$2:$G$6,0)-1,
        MOD(Z$2+2,28)),"")="M",
      IFERROR(OFFSET(Paramètres!$H$2,
        MATCH($B7,Paramètres!$G$2:$G$6,0)-1,
        MOD(Z$2+3,28)),"")="M",
      IFERROR(OFFSET(Paramètres!$H$2,
        MATCH($B7,Paramètres!$G$2:$G$6,0)-1,
        MOD(Z$2+4,28)),"")="M",      IFERROR(OFFSET(Paramètres!$H$2,
        MATCH($B7,Paramètres!$G$2:$G$6,0)-1,
        MOD(Z$2+5,28)),"")="M",      IFERROR(OFFSET(Paramètres!$H$2,
        MATCH($B7,Paramètres!$G$2:$G$6,0)-1,
        MOD(Z$2+6,28)),"")="M",      IFERROR(OFFSET(Paramètres!$H$2,
        MATCH($B7,Paramètres!$G$2:$G$6,0)-1,
        MOD(Z$2+7,28)),"")="M",      IFERROR(OFFSET(Paramètres!$H$2,
        MATCH($B7,Paramètres!$G$2:$G$6,0)-1,
        MOD(Z$2+1,28)),"")="M"
    )
  ),
  AND(
    OR(WEEKDAY(Z$2,2)=6, WEEKDAY(Z$2,2)=7),
    IFERROR(OFFSET(Paramètres!$H$2,
      MATCH($B7,Paramètres!$G$2:$G$6,0)-1,
      MOD(Z$2+5,28)),"")="M"
  )
),"M","0")</f>
        <v>0</v>
      </c>
      <c r="AA7" s="21" t="str">
        <f ca="1">IF(OR(
  AND(
    COUNTIF(fériés,AA$2)=1,
    OR(
      COUNTIF(fériés,AA$2-1)=1,
      IFERROR(OFFSET(Paramètres!$H$2,
        MATCH($B7,Paramètres!$G$2:$G$6,0)-1,
        MOD(AA$2+2,28)),"")="M",
      IFERROR(OFFSET(Paramètres!$H$2,
        MATCH($B7,Paramètres!$G$2:$G$6,0)-1,
        MOD(AA$2+3,28)),"")="M",
      IFERROR(OFFSET(Paramètres!$H$2,
        MATCH($B7,Paramètres!$G$2:$G$6,0)-1,
        MOD(AA$2+4,28)),"")="M",      IFERROR(OFFSET(Paramètres!$H$2,
        MATCH($B7,Paramètres!$G$2:$G$6,0)-1,
        MOD(AA$2+5,28)),"")="M",      IFERROR(OFFSET(Paramètres!$H$2,
        MATCH($B7,Paramètres!$G$2:$G$6,0)-1,
        MOD(AA$2+6,28)),"")="M",      IFERROR(OFFSET(Paramètres!$H$2,
        MATCH($B7,Paramètres!$G$2:$G$6,0)-1,
        MOD(AA$2+7,28)),"")="M",      IFERROR(OFFSET(Paramètres!$H$2,
        MATCH($B7,Paramètres!$G$2:$G$6,0)-1,
        MOD(AA$2+1,28)),"")="M"
    )
  ),
  AND(
    OR(WEEKDAY(AA$2,2)=6, WEEKDAY(AA$2,2)=7),
    IFERROR(OFFSET(Paramètres!$H$2,
      MATCH($B7,Paramètres!$G$2:$G$6,0)-1,
      MOD(AA$2+5,28)),"")="M"
  )
),"M","0")</f>
        <v>M</v>
      </c>
      <c r="AB7" s="21" t="str">
        <f ca="1">IF(OR(
  AND(
    COUNTIF(fériés,AB$2)=1,
    OR(
      COUNTIF(fériés,AB$2-1)=1,
      IFERROR(OFFSET(Paramètres!$H$2,
        MATCH($B7,Paramètres!$G$2:$G$6,0)-1,
        MOD(AB$2+2,28)),"")="M",
      IFERROR(OFFSET(Paramètres!$H$2,
        MATCH($B7,Paramètres!$G$2:$G$6,0)-1,
        MOD(AB$2+3,28)),"")="M",
      IFERROR(OFFSET(Paramètres!$H$2,
        MATCH($B7,Paramètres!$G$2:$G$6,0)-1,
        MOD(AB$2+4,28)),"")="M",      IFERROR(OFFSET(Paramètres!$H$2,
        MATCH($B7,Paramètres!$G$2:$G$6,0)-1,
        MOD(AB$2+5,28)),"")="M",      IFERROR(OFFSET(Paramètres!$H$2,
        MATCH($B7,Paramètres!$G$2:$G$6,0)-1,
        MOD(AB$2+6,28)),"")="M",      IFERROR(OFFSET(Paramètres!$H$2,
        MATCH($B7,Paramètres!$G$2:$G$6,0)-1,
        MOD(AB$2+7,28)),"")="M",      IFERROR(OFFSET(Paramètres!$H$2,
        MATCH($B7,Paramètres!$G$2:$G$6,0)-1,
        MOD(AB$2+1,28)),"")="M"
    )
  ),
  AND(
    OR(WEEKDAY(AB$2,2)=6, WEEKDAY(AB$2,2)=7),
    IFERROR(OFFSET(Paramètres!$H$2,
      MATCH($B7,Paramètres!$G$2:$G$6,0)-1,
      MOD(AB$2+5,28)),"")="M"
  )
),"M","0")</f>
        <v>M</v>
      </c>
      <c r="AC7" s="21" t="str">
        <f ca="1">IF(OR(
  AND(
    COUNTIF(fériés,AC$2)=1,
    OR(
      COUNTIF(fériés,AC$2-1)=1,
      IFERROR(OFFSET(Paramètres!$H$2,
        MATCH($B7,Paramètres!$G$2:$G$6,0)-1,
        MOD(AC$2+2,28)),"")="M",
      IFERROR(OFFSET(Paramètres!$H$2,
        MATCH($B7,Paramètres!$G$2:$G$6,0)-1,
        MOD(AC$2+3,28)),"")="M",
      IFERROR(OFFSET(Paramètres!$H$2,
        MATCH($B7,Paramètres!$G$2:$G$6,0)-1,
        MOD(AC$2+4,28)),"")="M",      IFERROR(OFFSET(Paramètres!$H$2,
        MATCH($B7,Paramètres!$G$2:$G$6,0)-1,
        MOD(AC$2+5,28)),"")="M",      IFERROR(OFFSET(Paramètres!$H$2,
        MATCH($B7,Paramètres!$G$2:$G$6,0)-1,
        MOD(AC$2+6,28)),"")="M",      IFERROR(OFFSET(Paramètres!$H$2,
        MATCH($B7,Paramètres!$G$2:$G$6,0)-1,
        MOD(AC$2+7,28)),"")="M",      IFERROR(OFFSET(Paramètres!$H$2,
        MATCH($B7,Paramètres!$G$2:$G$6,0)-1,
        MOD(AC$2+1,28)),"")="M"
    )
  ),
  AND(
    OR(WEEKDAY(AC$2,2)=6, WEEKDAY(AC$2,2)=7),
    IFERROR(OFFSET(Paramètres!$H$2,
      MATCH($B7,Paramètres!$G$2:$G$6,0)-1,
      MOD(AC$2+5,28)),"")="M"
  )
),"M","0")</f>
        <v>0</v>
      </c>
      <c r="AD7" s="21" t="str">
        <f ca="1">IF(OR(
  AND(
    COUNTIF(fériés,AD$2)=1,
    OR(
      COUNTIF(fériés,AD$2-1)=1,
      IFERROR(OFFSET(Paramètres!$H$2,
        MATCH($B7,Paramètres!$G$2:$G$6,0)-1,
        MOD(AD$2+2,28)),"")="M",
      IFERROR(OFFSET(Paramètres!$H$2,
        MATCH($B7,Paramètres!$G$2:$G$6,0)-1,
        MOD(AD$2+3,28)),"")="M",
      IFERROR(OFFSET(Paramètres!$H$2,
        MATCH($B7,Paramètres!$G$2:$G$6,0)-1,
        MOD(AD$2+4,28)),"")="M",      IFERROR(OFFSET(Paramètres!$H$2,
        MATCH($B7,Paramètres!$G$2:$G$6,0)-1,
        MOD(AD$2+5,28)),"")="M",      IFERROR(OFFSET(Paramètres!$H$2,
        MATCH($B7,Paramètres!$G$2:$G$6,0)-1,
        MOD(AD$2+6,28)),"")="M",      IFERROR(OFFSET(Paramètres!$H$2,
        MATCH($B7,Paramètres!$G$2:$G$6,0)-1,
        MOD(AD$2+7,28)),"")="M",      IFERROR(OFFSET(Paramètres!$H$2,
        MATCH($B7,Paramètres!$G$2:$G$6,0)-1,
        MOD(AD$2+1,28)),"")="M"
    )
  ),
  AND(
    OR(WEEKDAY(AD$2,2)=6, WEEKDAY(AD$2,2)=7),
    IFERROR(OFFSET(Paramètres!$H$2,
      MATCH($B7,Paramètres!$G$2:$G$6,0)-1,
      MOD(AD$2+5,28)),"")="M"
  )
),"M","0")</f>
        <v>0</v>
      </c>
      <c r="AE7" s="21" t="str">
        <f ca="1">IF(OR(
  AND(
    COUNTIF(fériés,AE$2)=1,
    OR(
      COUNTIF(fériés,AE$2-1)=1,
      IFERROR(OFFSET(Paramètres!$H$2,
        MATCH($B7,Paramètres!$G$2:$G$6,0)-1,
        MOD(AE$2+2,28)),"")="M",
      IFERROR(OFFSET(Paramètres!$H$2,
        MATCH($B7,Paramètres!$G$2:$G$6,0)-1,
        MOD(AE$2+3,28)),"")="M",
      IFERROR(OFFSET(Paramètres!$H$2,
        MATCH($B7,Paramètres!$G$2:$G$6,0)-1,
        MOD(AE$2+4,28)),"")="M",      IFERROR(OFFSET(Paramètres!$H$2,
        MATCH($B7,Paramètres!$G$2:$G$6,0)-1,
        MOD(AE$2+5,28)),"")="M",      IFERROR(OFFSET(Paramètres!$H$2,
        MATCH($B7,Paramètres!$G$2:$G$6,0)-1,
        MOD(AE$2+6,28)),"")="M",      IFERROR(OFFSET(Paramètres!$H$2,
        MATCH($B7,Paramètres!$G$2:$G$6,0)-1,
        MOD(AE$2+7,28)),"")="M",      IFERROR(OFFSET(Paramètres!$H$2,
        MATCH($B7,Paramètres!$G$2:$G$6,0)-1,
        MOD(AE$2+1,28)),"")="M"
    )
  ),
  AND(
    OR(WEEKDAY(AE$2,2)=6, WEEKDAY(AE$2,2)=7),
    IFERROR(OFFSET(Paramètres!$H$2,
      MATCH($B7,Paramètres!$G$2:$G$6,0)-1,
      MOD(AE$2+5,28)),"")="M"
  )
),"M","0")</f>
        <v>0</v>
      </c>
      <c r="AF7" s="21" t="str">
        <f ca="1">IF(OR(
  AND(
    COUNTIF(fériés,AF$2)=1,
    OR(
      COUNTIF(fériés,AF$2-1)=1,
      IFERROR(OFFSET(Paramètres!$H$2,
        MATCH($B7,Paramètres!$G$2:$G$6,0)-1,
        MOD(AF$2+2,28)),"")="M",
      IFERROR(OFFSET(Paramètres!$H$2,
        MATCH($B7,Paramètres!$G$2:$G$6,0)-1,
        MOD(AF$2+3,28)),"")="M",
      IFERROR(OFFSET(Paramètres!$H$2,
        MATCH($B7,Paramètres!$G$2:$G$6,0)-1,
        MOD(AF$2+4,28)),"")="M",      IFERROR(OFFSET(Paramètres!$H$2,
        MATCH($B7,Paramètres!$G$2:$G$6,0)-1,
        MOD(AF$2+5,28)),"")="M",      IFERROR(OFFSET(Paramètres!$H$2,
        MATCH($B7,Paramètres!$G$2:$G$6,0)-1,
        MOD(AF$2+6,28)),"")="M",      IFERROR(OFFSET(Paramètres!$H$2,
        MATCH($B7,Paramètres!$G$2:$G$6,0)-1,
        MOD(AF$2+7,28)),"")="M",      IFERROR(OFFSET(Paramètres!$H$2,
        MATCH($B7,Paramètres!$G$2:$G$6,0)-1,
        MOD(AF$2+1,28)),"")="M"
    )
  ),
  AND(
    OR(WEEKDAY(AF$2,2)=6, WEEKDAY(AF$2,2)=7),
    IFERROR(OFFSET(Paramètres!$H$2,
      MATCH($B7,Paramètres!$G$2:$G$6,0)-1,
      MOD(AF$2+5,28)),"")="M"
  )
),"M","0")</f>
        <v>0</v>
      </c>
      <c r="AG7" s="21" t="str">
        <f ca="1">IF(OR(
  AND(
    COUNTIF(fériés,AG$2)=1,
    OR(
      COUNTIF(fériés,AG$2-1)=1,
      IFERROR(OFFSET(Paramètres!$H$2,
        MATCH($B7,Paramètres!$G$2:$G$6,0)-1,
        MOD(AG$2+2,28)),"")="M",
      IFERROR(OFFSET(Paramètres!$H$2,
        MATCH($B7,Paramètres!$G$2:$G$6,0)-1,
        MOD(AG$2+3,28)),"")="M",
      IFERROR(OFFSET(Paramètres!$H$2,
        MATCH($B7,Paramètres!$G$2:$G$6,0)-1,
        MOD(AG$2+4,28)),"")="M",      IFERROR(OFFSET(Paramètres!$H$2,
        MATCH($B7,Paramètres!$G$2:$G$6,0)-1,
        MOD(AG$2+5,28)),"")="M",      IFERROR(OFFSET(Paramètres!$H$2,
        MATCH($B7,Paramètres!$G$2:$G$6,0)-1,
        MOD(AG$2+6,28)),"")="M",      IFERROR(OFFSET(Paramètres!$H$2,
        MATCH($B7,Paramètres!$G$2:$G$6,0)-1,
        MOD(AG$2+7,28)),"")="M",      IFERROR(OFFSET(Paramètres!$H$2,
        MATCH($B7,Paramètres!$G$2:$G$6,0)-1,
        MOD(AG$2+1,28)),"")="M"
    )
  ),
  AND(
    OR(WEEKDAY(AG$2,2)=6, WEEKDAY(AG$2,2)=7),
    IFERROR(OFFSET(Paramètres!$H$2,
      MATCH($B7,Paramètres!$G$2:$G$6,0)-1,
      MOD(AG$2+5,28)),"")="M"
  )
),"M","0")</f>
        <v>0</v>
      </c>
      <c r="AH7" s="21" t="str">
        <f ca="1">IF(OR(
  AND(
    COUNTIF(fériés,AH$2)=1,
    OR(
      COUNTIF(fériés,AH$2-1)=1,
      IFERROR(OFFSET(Paramètres!$H$2,
        MATCH($B7,Paramètres!$G$2:$G$6,0)-1,
        MOD(AH$2+2,28)),"")="M",
      IFERROR(OFFSET(Paramètres!$H$2,
        MATCH($B7,Paramètres!$G$2:$G$6,0)-1,
        MOD(AH$2+3,28)),"")="M",
      IFERROR(OFFSET(Paramètres!$H$2,
        MATCH($B7,Paramètres!$G$2:$G$6,0)-1,
        MOD(AH$2+4,28)),"")="M",      IFERROR(OFFSET(Paramètres!$H$2,
        MATCH($B7,Paramètres!$G$2:$G$6,0)-1,
        MOD(AH$2+5,28)),"")="M",      IFERROR(OFFSET(Paramètres!$H$2,
        MATCH($B7,Paramètres!$G$2:$G$6,0)-1,
        MOD(AH$2+6,28)),"")="M",      IFERROR(OFFSET(Paramètres!$H$2,
        MATCH($B7,Paramètres!$G$2:$G$6,0)-1,
        MOD(AH$2+7,28)),"")="M",      IFERROR(OFFSET(Paramètres!$H$2,
        MATCH($B7,Paramètres!$G$2:$G$6,0)-1,
        MOD(AH$2+1,28)),"")="M"
    )
  ),
  AND(
    OR(WEEKDAY(AH$2,2)=6, WEEKDAY(AH$2,2)=7),
    IFERROR(OFFSET(Paramètres!$H$2,
      MATCH($B7,Paramètres!$G$2:$G$6,0)-1,
      MOD(AH$2+5,28)),"")="M"
  )
),"M","0")</f>
        <v>0</v>
      </c>
      <c r="AI7" s="21" t="str">
        <f ca="1">IF(OR(
  AND(
    COUNTIF(fériés,AI$2)=1,
    OR(
      COUNTIF(fériés,AI$2-1)=1,
      IFERROR(OFFSET(Paramètres!$H$2,
        MATCH($B7,Paramètres!$G$2:$G$6,0)-1,
        MOD(AI$2+2,28)),"")="M",
      IFERROR(OFFSET(Paramètres!$H$2,
        MATCH($B7,Paramètres!$G$2:$G$6,0)-1,
        MOD(AI$2+3,28)),"")="M",
      IFERROR(OFFSET(Paramètres!$H$2,
        MATCH($B7,Paramètres!$G$2:$G$6,0)-1,
        MOD(AI$2+4,28)),"")="M",      IFERROR(OFFSET(Paramètres!$H$2,
        MATCH($B7,Paramètres!$G$2:$G$6,0)-1,
        MOD(AI$2+5,28)),"")="M",      IFERROR(OFFSET(Paramètres!$H$2,
        MATCH($B7,Paramètres!$G$2:$G$6,0)-1,
        MOD(AI$2+6,28)),"")="M",      IFERROR(OFFSET(Paramètres!$H$2,
        MATCH($B7,Paramètres!$G$2:$G$6,0)-1,
        MOD(AI$2+7,28)),"")="M",      IFERROR(OFFSET(Paramètres!$H$2,
        MATCH($B7,Paramètres!$G$2:$G$6,0)-1,
        MOD(AI$2+1,28)),"")="M"
    )
  ),
  AND(
    OR(WEEKDAY(AI$2,2)=6, WEEKDAY(AI$2,2)=7),
    IFERROR(OFFSET(Paramètres!$H$2,
      MATCH($B7,Paramètres!$G$2:$G$6,0)-1,
      MOD(AI$2+5,28)),"")="M"
  )
),"M","0")</f>
        <v>0</v>
      </c>
      <c r="AJ7" s="21" t="str">
        <f ca="1">IF(OR(
  AND(
    COUNTIF(fériés,AJ$2)=1,
    OR(
      COUNTIF(fériés,AJ$2-1)=1,
      IFERROR(OFFSET(Paramètres!$H$2,
        MATCH($B7,Paramètres!$G$2:$G$6,0)-1,
        MOD(AJ$2+2,28)),"")="M",
      IFERROR(OFFSET(Paramètres!$H$2,
        MATCH($B7,Paramètres!$G$2:$G$6,0)-1,
        MOD(AJ$2+3,28)),"")="M",
      IFERROR(OFFSET(Paramètres!$H$2,
        MATCH($B7,Paramètres!$G$2:$G$6,0)-1,
        MOD(AJ$2+4,28)),"")="M",      IFERROR(OFFSET(Paramètres!$H$2,
        MATCH($B7,Paramètres!$G$2:$G$6,0)-1,
        MOD(AJ$2+5,28)),"")="M",      IFERROR(OFFSET(Paramètres!$H$2,
        MATCH($B7,Paramètres!$G$2:$G$6,0)-1,
        MOD(AJ$2+6,28)),"")="M",      IFERROR(OFFSET(Paramètres!$H$2,
        MATCH($B7,Paramètres!$G$2:$G$6,0)-1,
        MOD(AJ$2+7,28)),"")="M",      IFERROR(OFFSET(Paramètres!$H$2,
        MATCH($B7,Paramètres!$G$2:$G$6,0)-1,
        MOD(AJ$2+1,28)),"")="M"
    )
  ),
  AND(
    OR(WEEKDAY(AJ$2,2)=6, WEEKDAY(AJ$2,2)=7),
    IFERROR(OFFSET(Paramètres!$H$2,
      MATCH($B7,Paramètres!$G$2:$G$6,0)-1,
      MOD(AJ$2+5,28)),"")="M"
  )
),"M","0")</f>
        <v>0</v>
      </c>
      <c r="AK7" s="21" t="str">
        <f ca="1">IF(OR(
  AND(
    COUNTIF(fériés,AK$2)=1,
    OR(
      COUNTIF(fériés,AK$2-1)=1,
      IFERROR(OFFSET(Paramètres!$H$2,
        MATCH($B7,Paramètres!$G$2:$G$6,0)-1,
        MOD(AK$2+2,28)),"")="M",
      IFERROR(OFFSET(Paramètres!$H$2,
        MATCH($B7,Paramètres!$G$2:$G$6,0)-1,
        MOD(AK$2+3,28)),"")="M",
      IFERROR(OFFSET(Paramètres!$H$2,
        MATCH($B7,Paramètres!$G$2:$G$6,0)-1,
        MOD(AK$2+4,28)),"")="M",      IFERROR(OFFSET(Paramètres!$H$2,
        MATCH($B7,Paramètres!$G$2:$G$6,0)-1,
        MOD(AK$2+5,28)),"")="M",      IFERROR(OFFSET(Paramètres!$H$2,
        MATCH($B7,Paramètres!$G$2:$G$6,0)-1,
        MOD(AK$2+6,28)),"")="M",      IFERROR(OFFSET(Paramètres!$H$2,
        MATCH($B7,Paramètres!$G$2:$G$6,0)-1,
        MOD(AK$2+7,28)),"")="M",      IFERROR(OFFSET(Paramètres!$H$2,
        MATCH($B7,Paramètres!$G$2:$G$6,0)-1,
        MOD(AK$2+1,28)),"")="M"
    )
  ),
  AND(
    OR(WEEKDAY(AK$2,2)=6, WEEKDAY(AK$2,2)=7),
    IFERROR(OFFSET(Paramètres!$H$2,
      MATCH($B7,Paramètres!$G$2:$G$6,0)-1,
      MOD(AK$2+5,28)),"")="M"
  )
),"M","0")</f>
        <v>0</v>
      </c>
      <c r="AL7" s="21" t="str">
        <f ca="1">IF(OR(
  AND(
    COUNTIF(fériés,AL$2)=1,
    OR(
      COUNTIF(fériés,AL$2-1)=1,
      IFERROR(OFFSET(Paramètres!$H$2,
        MATCH($B7,Paramètres!$G$2:$G$6,0)-1,
        MOD(AL$2+2,28)),"")="M",
      IFERROR(OFFSET(Paramètres!$H$2,
        MATCH($B7,Paramètres!$G$2:$G$6,0)-1,
        MOD(AL$2+3,28)),"")="M",
      IFERROR(OFFSET(Paramètres!$H$2,
        MATCH($B7,Paramètres!$G$2:$G$6,0)-1,
        MOD(AL$2+4,28)),"")="M",      IFERROR(OFFSET(Paramètres!$H$2,
        MATCH($B7,Paramètres!$G$2:$G$6,0)-1,
        MOD(AL$2+5,28)),"")="M",      IFERROR(OFFSET(Paramètres!$H$2,
        MATCH($B7,Paramètres!$G$2:$G$6,0)-1,
        MOD(AL$2+6,28)),"")="M",      IFERROR(OFFSET(Paramètres!$H$2,
        MATCH($B7,Paramètres!$G$2:$G$6,0)-1,
        MOD(AL$2+7,28)),"")="M",      IFERROR(OFFSET(Paramètres!$H$2,
        MATCH($B7,Paramètres!$G$2:$G$6,0)-1,
        MOD(AL$2+1,28)),"")="M"
    )
  ),
  AND(
    OR(WEEKDAY(AL$2,2)=6, WEEKDAY(AL$2,2)=7),
    IFERROR(OFFSET(Paramètres!$H$2,
      MATCH($B7,Paramètres!$G$2:$G$6,0)-1,
      MOD(AL$2+5,28)),"")="M"
  )
),"M","0")</f>
        <v>0</v>
      </c>
      <c r="AM7" s="21" t="str">
        <f ca="1">IF(OR(
  AND(
    COUNTIF(fériés,AM$2)=1,
    OR(
      COUNTIF(fériés,AM$2-1)=1,
      IFERROR(OFFSET(Paramètres!$H$2,
        MATCH($B7,Paramètres!$G$2:$G$6,0)-1,
        MOD(AM$2+2,28)),"")="M",
      IFERROR(OFFSET(Paramètres!$H$2,
        MATCH($B7,Paramètres!$G$2:$G$6,0)-1,
        MOD(AM$2+3,28)),"")="M",
      IFERROR(OFFSET(Paramètres!$H$2,
        MATCH($B7,Paramètres!$G$2:$G$6,0)-1,
        MOD(AM$2+4,28)),"")="M",      IFERROR(OFFSET(Paramètres!$H$2,
        MATCH($B7,Paramètres!$G$2:$G$6,0)-1,
        MOD(AM$2+5,28)),"")="M",      IFERROR(OFFSET(Paramètres!$H$2,
        MATCH($B7,Paramètres!$G$2:$G$6,0)-1,
        MOD(AM$2+6,28)),"")="M",      IFERROR(OFFSET(Paramètres!$H$2,
        MATCH($B7,Paramètres!$G$2:$G$6,0)-1,
        MOD(AM$2+7,28)),"")="M",      IFERROR(OFFSET(Paramètres!$H$2,
        MATCH($B7,Paramètres!$G$2:$G$6,0)-1,
        MOD(AM$2+1,28)),"")="M"
    )
  ),
  AND(
    OR(WEEKDAY(AM$2,2)=6, WEEKDAY(AM$2,2)=7),
    IFERROR(OFFSET(Paramètres!$H$2,
      MATCH($B7,Paramètres!$G$2:$G$6,0)-1,
      MOD(AM$2+5,28)),"")="M"
  )
),"M","0")</f>
        <v>0</v>
      </c>
      <c r="AN7" s="21" t="str">
        <f ca="1">IF(OR(
  AND(
    COUNTIF(fériés,AN$2)=1,
    OR(
      COUNTIF(fériés,AN$2-1)=1,
      IFERROR(OFFSET(Paramètres!$H$2,
        MATCH($B7,Paramètres!$G$2:$G$6,0)-1,
        MOD(AN$2+2,28)),"")="M",
      IFERROR(OFFSET(Paramètres!$H$2,
        MATCH($B7,Paramètres!$G$2:$G$6,0)-1,
        MOD(AN$2+3,28)),"")="M",
      IFERROR(OFFSET(Paramètres!$H$2,
        MATCH($B7,Paramètres!$G$2:$G$6,0)-1,
        MOD(AN$2+4,28)),"")="M",      IFERROR(OFFSET(Paramètres!$H$2,
        MATCH($B7,Paramètres!$G$2:$G$6,0)-1,
        MOD(AN$2+5,28)),"")="M",      IFERROR(OFFSET(Paramètres!$H$2,
        MATCH($B7,Paramètres!$G$2:$G$6,0)-1,
        MOD(AN$2+6,28)),"")="M",      IFERROR(OFFSET(Paramètres!$H$2,
        MATCH($B7,Paramètres!$G$2:$G$6,0)-1,
        MOD(AN$2+7,28)),"")="M",      IFERROR(OFFSET(Paramètres!$H$2,
        MATCH($B7,Paramètres!$G$2:$G$6,0)-1,
        MOD(AN$2+1,28)),"")="M"
    )
  ),
  AND(
    OR(WEEKDAY(AN$2,2)=6, WEEKDAY(AN$2,2)=7),
    IFERROR(OFFSET(Paramètres!$H$2,
      MATCH($B7,Paramètres!$G$2:$G$6,0)-1,
      MOD(AN$2+5,28)),"")="M"
  )
),"M","0")</f>
        <v>0</v>
      </c>
      <c r="AO7" s="21" t="str">
        <f ca="1">IF(OR(
  AND(
    COUNTIF(fériés,AO$2)=1,
    OR(
      COUNTIF(fériés,AO$2-1)=1,
      IFERROR(OFFSET(Paramètres!$H$2,
        MATCH($B7,Paramètres!$G$2:$G$6,0)-1,
        MOD(AO$2+2,28)),"")="M",
      IFERROR(OFFSET(Paramètres!$H$2,
        MATCH($B7,Paramètres!$G$2:$G$6,0)-1,
        MOD(AO$2+3,28)),"")="M",
      IFERROR(OFFSET(Paramètres!$H$2,
        MATCH($B7,Paramètres!$G$2:$G$6,0)-1,
        MOD(AO$2+4,28)),"")="M",      IFERROR(OFFSET(Paramètres!$H$2,
        MATCH($B7,Paramètres!$G$2:$G$6,0)-1,
        MOD(AO$2+5,28)),"")="M",      IFERROR(OFFSET(Paramètres!$H$2,
        MATCH($B7,Paramètres!$G$2:$G$6,0)-1,
        MOD(AO$2+6,28)),"")="M",      IFERROR(OFFSET(Paramètres!$H$2,
        MATCH($B7,Paramètres!$G$2:$G$6,0)-1,
        MOD(AO$2+7,28)),"")="M",      IFERROR(OFFSET(Paramètres!$H$2,
        MATCH($B7,Paramètres!$G$2:$G$6,0)-1,
        MOD(AO$2+1,28)),"")="M"
    )
  ),
  AND(
    OR(WEEKDAY(AO$2,2)=6, WEEKDAY(AO$2,2)=7),
    IFERROR(OFFSET(Paramètres!$H$2,
      MATCH($B7,Paramètres!$G$2:$G$6,0)-1,
      MOD(AO$2+5,28)),"")="M"
  )
),"M","0")</f>
        <v>M</v>
      </c>
      <c r="AP7" s="21" t="str">
        <f ca="1">IF(OR(
  AND(
    COUNTIF(fériés,AP$2)=1,
    OR(
      COUNTIF(fériés,AP$2-1)=1,
      IFERROR(OFFSET(Paramètres!$H$2,
        MATCH($B7,Paramètres!$G$2:$G$6,0)-1,
        MOD(AP$2+2,28)),"")="M",
      IFERROR(OFFSET(Paramètres!$H$2,
        MATCH($B7,Paramètres!$G$2:$G$6,0)-1,
        MOD(AP$2+3,28)),"")="M",
      IFERROR(OFFSET(Paramètres!$H$2,
        MATCH($B7,Paramètres!$G$2:$G$6,0)-1,
        MOD(AP$2+4,28)),"")="M",      IFERROR(OFFSET(Paramètres!$H$2,
        MATCH($B7,Paramètres!$G$2:$G$6,0)-1,
        MOD(AP$2+5,28)),"")="M",      IFERROR(OFFSET(Paramètres!$H$2,
        MATCH($B7,Paramètres!$G$2:$G$6,0)-1,
        MOD(AP$2+6,28)),"")="M",      IFERROR(OFFSET(Paramètres!$H$2,
        MATCH($B7,Paramètres!$G$2:$G$6,0)-1,
        MOD(AP$2+7,28)),"")="M",      IFERROR(OFFSET(Paramètres!$H$2,
        MATCH($B7,Paramètres!$G$2:$G$6,0)-1,
        MOD(AP$2+1,28)),"")="M"
    )
  ),
  AND(
    OR(WEEKDAY(AP$2,2)=6, WEEKDAY(AP$2,2)=7),
    IFERROR(OFFSET(Paramètres!$H$2,
      MATCH($B7,Paramètres!$G$2:$G$6,0)-1,
      MOD(AP$2+5,28)),"")="M"
  )
),"M","0")</f>
        <v>M</v>
      </c>
      <c r="AQ7" s="21" t="str">
        <f ca="1">IF(OR(
  AND(
    COUNTIF(fériés,AQ$2)=1,
    OR(
      COUNTIF(fériés,AQ$2-1)=1,
      IFERROR(OFFSET(Paramètres!$H$2,
        MATCH($B7,Paramètres!$G$2:$G$6,0)-1,
        MOD(AQ$2+2,28)),"")="M",
      IFERROR(OFFSET(Paramètres!$H$2,
        MATCH($B7,Paramètres!$G$2:$G$6,0)-1,
        MOD(AQ$2+3,28)),"")="M",
      IFERROR(OFFSET(Paramètres!$H$2,
        MATCH($B7,Paramètres!$G$2:$G$6,0)-1,
        MOD(AQ$2+4,28)),"")="M",      IFERROR(OFFSET(Paramètres!$H$2,
        MATCH($B7,Paramètres!$G$2:$G$6,0)-1,
        MOD(AQ$2+5,28)),"")="M",      IFERROR(OFFSET(Paramètres!$H$2,
        MATCH($B7,Paramètres!$G$2:$G$6,0)-1,
        MOD(AQ$2+6,28)),"")="M",      IFERROR(OFFSET(Paramètres!$H$2,
        MATCH($B7,Paramètres!$G$2:$G$6,0)-1,
        MOD(AQ$2+7,28)),"")="M",      IFERROR(OFFSET(Paramètres!$H$2,
        MATCH($B7,Paramètres!$G$2:$G$6,0)-1,
        MOD(AQ$2+1,28)),"")="M"
    )
  ),
  AND(
    OR(WEEKDAY(AQ$2,2)=6, WEEKDAY(AQ$2,2)=7),
    IFERROR(OFFSET(Paramètres!$H$2,
      MATCH($B7,Paramètres!$G$2:$G$6,0)-1,
      MOD(AQ$2+5,28)),"")="M"
  )
),"M","0")</f>
        <v>0</v>
      </c>
      <c r="AR7" s="21" t="str">
        <f ca="1">IF(OR(
  AND(
    COUNTIF(fériés,AR$2)=1,
    OR(
      COUNTIF(fériés,AR$2-1)=1,
      IFERROR(OFFSET(Paramètres!$H$2,
        MATCH($B7,Paramètres!$G$2:$G$6,0)-1,
        MOD(AR$2+2,28)),"")="M",
      IFERROR(OFFSET(Paramètres!$H$2,
        MATCH($B7,Paramètres!$G$2:$G$6,0)-1,
        MOD(AR$2+3,28)),"")="M",
      IFERROR(OFFSET(Paramètres!$H$2,
        MATCH($B7,Paramètres!$G$2:$G$6,0)-1,
        MOD(AR$2+4,28)),"")="M",      IFERROR(OFFSET(Paramètres!$H$2,
        MATCH($B7,Paramètres!$G$2:$G$6,0)-1,
        MOD(AR$2+5,28)),"")="M",      IFERROR(OFFSET(Paramètres!$H$2,
        MATCH($B7,Paramètres!$G$2:$G$6,0)-1,
        MOD(AR$2+6,28)),"")="M",      IFERROR(OFFSET(Paramètres!$H$2,
        MATCH($B7,Paramètres!$G$2:$G$6,0)-1,
        MOD(AR$2+7,28)),"")="M",      IFERROR(OFFSET(Paramètres!$H$2,
        MATCH($B7,Paramètres!$G$2:$G$6,0)-1,
        MOD(AR$2+1,28)),"")="M"
    )
  ),
  AND(
    OR(WEEKDAY(AR$2,2)=6, WEEKDAY(AR$2,2)=7),
    IFERROR(OFFSET(Paramètres!$H$2,
      MATCH($B7,Paramètres!$G$2:$G$6,0)-1,
      MOD(AR$2+5,28)),"")="M"
  )
),"M","0")</f>
        <v>0</v>
      </c>
      <c r="AS7" s="21" t="str">
        <f ca="1">IF(OR(
  AND(
    COUNTIF(fériés,AS$2)=1,
    OR(
      COUNTIF(fériés,AS$2-1)=1,
      IFERROR(OFFSET(Paramètres!$H$2,
        MATCH($B7,Paramètres!$G$2:$G$6,0)-1,
        MOD(AS$2+2,28)),"")="M",
      IFERROR(OFFSET(Paramètres!$H$2,
        MATCH($B7,Paramètres!$G$2:$G$6,0)-1,
        MOD(AS$2+3,28)),"")="M",
      IFERROR(OFFSET(Paramètres!$H$2,
        MATCH($B7,Paramètres!$G$2:$G$6,0)-1,
        MOD(AS$2+4,28)),"")="M",      IFERROR(OFFSET(Paramètres!$H$2,
        MATCH($B7,Paramètres!$G$2:$G$6,0)-1,
        MOD(AS$2+5,28)),"")="M",      IFERROR(OFFSET(Paramètres!$H$2,
        MATCH($B7,Paramètres!$G$2:$G$6,0)-1,
        MOD(AS$2+6,28)),"")="M",      IFERROR(OFFSET(Paramètres!$H$2,
        MATCH($B7,Paramètres!$G$2:$G$6,0)-1,
        MOD(AS$2+7,28)),"")="M",      IFERROR(OFFSET(Paramètres!$H$2,
        MATCH($B7,Paramètres!$G$2:$G$6,0)-1,
        MOD(AS$2+1,28)),"")="M"
    )
  ),
  AND(
    OR(WEEKDAY(AS$2,2)=6, WEEKDAY(AS$2,2)=7),
    IFERROR(OFFSET(Paramètres!$H$2,
      MATCH($B7,Paramètres!$G$2:$G$6,0)-1,
      MOD(AS$2+5,28)),"")="M"
  )
),"M","0")</f>
        <v>0</v>
      </c>
      <c r="AT7" s="21" t="str">
        <f ca="1">IF(OR(
  AND(
    COUNTIF(fériés,AT$2)=1,
    OR(
      COUNTIF(fériés,AT$2-1)=1,
      IFERROR(OFFSET(Paramètres!$H$2,
        MATCH($B7,Paramètres!$G$2:$G$6,0)-1,
        MOD(AT$2+2,28)),"")="M",
      IFERROR(OFFSET(Paramètres!$H$2,
        MATCH($B7,Paramètres!$G$2:$G$6,0)-1,
        MOD(AT$2+3,28)),"")="M",
      IFERROR(OFFSET(Paramètres!$H$2,
        MATCH($B7,Paramètres!$G$2:$G$6,0)-1,
        MOD(AT$2+4,28)),"")="M",      IFERROR(OFFSET(Paramètres!$H$2,
        MATCH($B7,Paramètres!$G$2:$G$6,0)-1,
        MOD(AT$2+5,28)),"")="M",      IFERROR(OFFSET(Paramètres!$H$2,
        MATCH($B7,Paramètres!$G$2:$G$6,0)-1,
        MOD(AT$2+6,28)),"")="M",      IFERROR(OFFSET(Paramètres!$H$2,
        MATCH($B7,Paramètres!$G$2:$G$6,0)-1,
        MOD(AT$2+7,28)),"")="M",      IFERROR(OFFSET(Paramètres!$H$2,
        MATCH($B7,Paramètres!$G$2:$G$6,0)-1,
        MOD(AT$2+1,28)),"")="M"
    )
  ),
  AND(
    OR(WEEKDAY(AT$2,2)=6, WEEKDAY(AT$2,2)=7),
    IFERROR(OFFSET(Paramètres!$H$2,
      MATCH($B7,Paramètres!$G$2:$G$6,0)-1,
      MOD(AT$2+5,28)),"")="M"
  )
),"M","0")</f>
        <v>0</v>
      </c>
      <c r="AU7" s="21" t="str">
        <f ca="1">IF(OR(
  AND(
    COUNTIF(fériés,AU$2)=1,
    OR(
      COUNTIF(fériés,AU$2-1)=1,
      IFERROR(OFFSET(Paramètres!$H$2,
        MATCH($B7,Paramètres!$G$2:$G$6,0)-1,
        MOD(AU$2+2,28)),"")="M",
      IFERROR(OFFSET(Paramètres!$H$2,
        MATCH($B7,Paramètres!$G$2:$G$6,0)-1,
        MOD(AU$2+3,28)),"")="M",
      IFERROR(OFFSET(Paramètres!$H$2,
        MATCH($B7,Paramètres!$G$2:$G$6,0)-1,
        MOD(AU$2+4,28)),"")="M",      IFERROR(OFFSET(Paramètres!$H$2,
        MATCH($B7,Paramètres!$G$2:$G$6,0)-1,
        MOD(AU$2+5,28)),"")="M",      IFERROR(OFFSET(Paramètres!$H$2,
        MATCH($B7,Paramètres!$G$2:$G$6,0)-1,
        MOD(AU$2+6,28)),"")="M",      IFERROR(OFFSET(Paramètres!$H$2,
        MATCH($B7,Paramètres!$G$2:$G$6,0)-1,
        MOD(AU$2+7,28)),"")="M",      IFERROR(OFFSET(Paramètres!$H$2,
        MATCH($B7,Paramètres!$G$2:$G$6,0)-1,
        MOD(AU$2+1,28)),"")="M"
    )
  ),
  AND(
    OR(WEEKDAY(AU$2,2)=6, WEEKDAY(AU$2,2)=7),
    IFERROR(OFFSET(Paramètres!$H$2,
      MATCH($B7,Paramètres!$G$2:$G$6,0)-1,
      MOD(AU$2+5,28)),"")="M"
  )
),"M","0")</f>
        <v>0</v>
      </c>
      <c r="AV7" s="21" t="str">
        <f ca="1">IF(OR(
  AND(
    COUNTIF(fériés,AV$2)=1,
    OR(
      COUNTIF(fériés,AV$2-1)=1,
      IFERROR(OFFSET(Paramètres!$H$2,
        MATCH($B7,Paramètres!$G$2:$G$6,0)-1,
        MOD(AV$2+2,28)),"")="M",
      IFERROR(OFFSET(Paramètres!$H$2,
        MATCH($B7,Paramètres!$G$2:$G$6,0)-1,
        MOD(AV$2+3,28)),"")="M",
      IFERROR(OFFSET(Paramètres!$H$2,
        MATCH($B7,Paramètres!$G$2:$G$6,0)-1,
        MOD(AV$2+4,28)),"")="M",      IFERROR(OFFSET(Paramètres!$H$2,
        MATCH($B7,Paramètres!$G$2:$G$6,0)-1,
        MOD(AV$2+5,28)),"")="M",      IFERROR(OFFSET(Paramètres!$H$2,
        MATCH($B7,Paramètres!$G$2:$G$6,0)-1,
        MOD(AV$2+6,28)),"")="M",      IFERROR(OFFSET(Paramètres!$H$2,
        MATCH($B7,Paramètres!$G$2:$G$6,0)-1,
        MOD(AV$2+7,28)),"")="M",      IFERROR(OFFSET(Paramètres!$H$2,
        MATCH($B7,Paramètres!$G$2:$G$6,0)-1,
        MOD(AV$2+1,28)),"")="M"
    )
  ),
  AND(
    OR(WEEKDAY(AV$2,2)=6, WEEKDAY(AV$2,2)=7),
    IFERROR(OFFSET(Paramètres!$H$2,
      MATCH($B7,Paramètres!$G$2:$G$6,0)-1,
      MOD(AV$2+5,28)),"")="M"
  )
),"M","0")</f>
        <v>0</v>
      </c>
      <c r="AW7" s="21" t="str">
        <f ca="1">IF(OR(
  AND(
    COUNTIF(fériés,AW$2)=1,
    OR(
      COUNTIF(fériés,AW$2-1)=1,
      IFERROR(OFFSET(Paramètres!$H$2,
        MATCH($B7,Paramètres!$G$2:$G$6,0)-1,
        MOD(AW$2+2,28)),"")="M",
      IFERROR(OFFSET(Paramètres!$H$2,
        MATCH($B7,Paramètres!$G$2:$G$6,0)-1,
        MOD(AW$2+3,28)),"")="M",
      IFERROR(OFFSET(Paramètres!$H$2,
        MATCH($B7,Paramètres!$G$2:$G$6,0)-1,
        MOD(AW$2+4,28)),"")="M",      IFERROR(OFFSET(Paramètres!$H$2,
        MATCH($B7,Paramètres!$G$2:$G$6,0)-1,
        MOD(AW$2+5,28)),"")="M",      IFERROR(OFFSET(Paramètres!$H$2,
        MATCH($B7,Paramètres!$G$2:$G$6,0)-1,
        MOD(AW$2+6,28)),"")="M",      IFERROR(OFFSET(Paramètres!$H$2,
        MATCH($B7,Paramètres!$G$2:$G$6,0)-1,
        MOD(AW$2+7,28)),"")="M",      IFERROR(OFFSET(Paramètres!$H$2,
        MATCH($B7,Paramètres!$G$2:$G$6,0)-1,
        MOD(AW$2+1,28)),"")="M"
    )
  ),
  AND(
    OR(WEEKDAY(AW$2,2)=6, WEEKDAY(AW$2,2)=7),
    IFERROR(OFFSET(Paramètres!$H$2,
      MATCH($B7,Paramètres!$G$2:$G$6,0)-1,
      MOD(AW$2+5,28)),"")="M"
  )
),"M","0")</f>
        <v>0</v>
      </c>
      <c r="AX7" s="21" t="str">
        <f ca="1">IF(OR(
  AND(
    COUNTIF(fériés,AX$2)=1,
    OR(
      COUNTIF(fériés,AX$2-1)=1,
      IFERROR(OFFSET(Paramètres!$H$2,
        MATCH($B7,Paramètres!$G$2:$G$6,0)-1,
        MOD(AX$2+2,28)),"")="M",
      IFERROR(OFFSET(Paramètres!$H$2,
        MATCH($B7,Paramètres!$G$2:$G$6,0)-1,
        MOD(AX$2+3,28)),"")="M",
      IFERROR(OFFSET(Paramètres!$H$2,
        MATCH($B7,Paramètres!$G$2:$G$6,0)-1,
        MOD(AX$2+4,28)),"")="M",      IFERROR(OFFSET(Paramètres!$H$2,
        MATCH($B7,Paramètres!$G$2:$G$6,0)-1,
        MOD(AX$2+5,28)),"")="M",      IFERROR(OFFSET(Paramètres!$H$2,
        MATCH($B7,Paramètres!$G$2:$G$6,0)-1,
        MOD(AX$2+6,28)),"")="M",      IFERROR(OFFSET(Paramètres!$H$2,
        MATCH($B7,Paramètres!$G$2:$G$6,0)-1,
        MOD(AX$2+7,28)),"")="M",      IFERROR(OFFSET(Paramètres!$H$2,
        MATCH($B7,Paramètres!$G$2:$G$6,0)-1,
        MOD(AX$2+1,28)),"")="M"
    )
  ),
  AND(
    OR(WEEKDAY(AX$2,2)=6, WEEKDAY(AX$2,2)=7),
    IFERROR(OFFSET(Paramètres!$H$2,
      MATCH($B7,Paramètres!$G$2:$G$6,0)-1,
      MOD(AX$2+5,28)),"")="M"
  )
),"M","0")</f>
        <v>0</v>
      </c>
      <c r="AY7" s="21" t="str">
        <f ca="1">IF(OR(
  AND(
    COUNTIF(fériés,AY$2)=1,
    OR(
      COUNTIF(fériés,AY$2-1)=1,
      IFERROR(OFFSET(Paramètres!$H$2,
        MATCH($B7,Paramètres!$G$2:$G$6,0)-1,
        MOD(AY$2+2,28)),"")="M",
      IFERROR(OFFSET(Paramètres!$H$2,
        MATCH($B7,Paramètres!$G$2:$G$6,0)-1,
        MOD(AY$2+3,28)),"")="M",
      IFERROR(OFFSET(Paramètres!$H$2,
        MATCH($B7,Paramètres!$G$2:$G$6,0)-1,
        MOD(AY$2+4,28)),"")="M",      IFERROR(OFFSET(Paramètres!$H$2,
        MATCH($B7,Paramètres!$G$2:$G$6,0)-1,
        MOD(AY$2+5,28)),"")="M",      IFERROR(OFFSET(Paramètres!$H$2,
        MATCH($B7,Paramètres!$G$2:$G$6,0)-1,
        MOD(AY$2+6,28)),"")="M",      IFERROR(OFFSET(Paramètres!$H$2,
        MATCH($B7,Paramètres!$G$2:$G$6,0)-1,
        MOD(AY$2+7,28)),"")="M",      IFERROR(OFFSET(Paramètres!$H$2,
        MATCH($B7,Paramètres!$G$2:$G$6,0)-1,
        MOD(AY$2+1,28)),"")="M"
    )
  ),
  AND(
    OR(WEEKDAY(AY$2,2)=6, WEEKDAY(AY$2,2)=7),
    IFERROR(OFFSET(Paramètres!$H$2,
      MATCH($B7,Paramètres!$G$2:$G$6,0)-1,
      MOD(AY$2+5,28)),"")="M"
  )
),"M","0")</f>
        <v>0</v>
      </c>
      <c r="AZ7" s="21" t="str">
        <f ca="1">IF(OR(
  AND(
    COUNTIF(fériés,AZ$2)=1,
    OR(
      COUNTIF(fériés,AZ$2-1)=1,
      IFERROR(OFFSET(Paramètres!$H$2,
        MATCH($B7,Paramètres!$G$2:$G$6,0)-1,
        MOD(AZ$2+2,28)),"")="M",
      IFERROR(OFFSET(Paramètres!$H$2,
        MATCH($B7,Paramètres!$G$2:$G$6,0)-1,
        MOD(AZ$2+3,28)),"")="M",
      IFERROR(OFFSET(Paramètres!$H$2,
        MATCH($B7,Paramètres!$G$2:$G$6,0)-1,
        MOD(AZ$2+4,28)),"")="M",      IFERROR(OFFSET(Paramètres!$H$2,
        MATCH($B7,Paramètres!$G$2:$G$6,0)-1,
        MOD(AZ$2+5,28)),"")="M",      IFERROR(OFFSET(Paramètres!$H$2,
        MATCH($B7,Paramètres!$G$2:$G$6,0)-1,
        MOD(AZ$2+6,28)),"")="M",      IFERROR(OFFSET(Paramètres!$H$2,
        MATCH($B7,Paramètres!$G$2:$G$6,0)-1,
        MOD(AZ$2+7,28)),"")="M",      IFERROR(OFFSET(Paramètres!$H$2,
        MATCH($B7,Paramètres!$G$2:$G$6,0)-1,
        MOD(AZ$2+1,28)),"")="M"
    )
  ),
  AND(
    OR(WEEKDAY(AZ$2,2)=6, WEEKDAY(AZ$2,2)=7),
    IFERROR(OFFSET(Paramètres!$H$2,
      MATCH($B7,Paramètres!$G$2:$G$6,0)-1,
      MOD(AZ$2+5,28)),"")="M"
  )
),"M","0")</f>
        <v>0</v>
      </c>
      <c r="BA7" s="21" t="str">
        <f ca="1">IF(OR(
  AND(
    COUNTIF(fériés,BA$2)=1,
    OR(
      COUNTIF(fériés,BA$2-1)=1,
      IFERROR(OFFSET(Paramètres!$H$2,
        MATCH($B7,Paramètres!$G$2:$G$6,0)-1,
        MOD(BA$2+2,28)),"")="M",
      IFERROR(OFFSET(Paramètres!$H$2,
        MATCH($B7,Paramètres!$G$2:$G$6,0)-1,
        MOD(BA$2+3,28)),"")="M",
      IFERROR(OFFSET(Paramètres!$H$2,
        MATCH($B7,Paramètres!$G$2:$G$6,0)-1,
        MOD(BA$2+4,28)),"")="M",      IFERROR(OFFSET(Paramètres!$H$2,
        MATCH($B7,Paramètres!$G$2:$G$6,0)-1,
        MOD(BA$2+5,28)),"")="M",      IFERROR(OFFSET(Paramètres!$H$2,
        MATCH($B7,Paramètres!$G$2:$G$6,0)-1,
        MOD(BA$2+6,28)),"")="M",      IFERROR(OFFSET(Paramètres!$H$2,
        MATCH($B7,Paramètres!$G$2:$G$6,0)-1,
        MOD(BA$2+7,28)),"")="M",      IFERROR(OFFSET(Paramètres!$H$2,
        MATCH($B7,Paramètres!$G$2:$G$6,0)-1,
        MOD(BA$2+1,28)),"")="M"
    )
  ),
  AND(
    OR(WEEKDAY(BA$2,2)=6, WEEKDAY(BA$2,2)=7),
    IFERROR(OFFSET(Paramètres!$H$2,
      MATCH($B7,Paramètres!$G$2:$G$6,0)-1,
      MOD(BA$2+5,28)),"")="M"
  )
),"M","0")</f>
        <v>0</v>
      </c>
      <c r="BB7" s="21" t="str">
        <f ca="1">IF(OR(
  AND(
    COUNTIF(fériés,BB$2)=1,
    OR(
      COUNTIF(fériés,BB$2-1)=1,
      IFERROR(OFFSET(Paramètres!$H$2,
        MATCH($B7,Paramètres!$G$2:$G$6,0)-1,
        MOD(BB$2+2,28)),"")="M",
      IFERROR(OFFSET(Paramètres!$H$2,
        MATCH($B7,Paramètres!$G$2:$G$6,0)-1,
        MOD(BB$2+3,28)),"")="M",
      IFERROR(OFFSET(Paramètres!$H$2,
        MATCH($B7,Paramètres!$G$2:$G$6,0)-1,
        MOD(BB$2+4,28)),"")="M",      IFERROR(OFFSET(Paramètres!$H$2,
        MATCH($B7,Paramètres!$G$2:$G$6,0)-1,
        MOD(BB$2+5,28)),"")="M",      IFERROR(OFFSET(Paramètres!$H$2,
        MATCH($B7,Paramètres!$G$2:$G$6,0)-1,
        MOD(BB$2+6,28)),"")="M",      IFERROR(OFFSET(Paramètres!$H$2,
        MATCH($B7,Paramètres!$G$2:$G$6,0)-1,
        MOD(BB$2+7,28)),"")="M",      IFERROR(OFFSET(Paramètres!$H$2,
        MATCH($B7,Paramètres!$G$2:$G$6,0)-1,
        MOD(BB$2+1,28)),"")="M"
    )
  ),
  AND(
    OR(WEEKDAY(BB$2,2)=6, WEEKDAY(BB$2,2)=7),
    IFERROR(OFFSET(Paramètres!$H$2,
      MATCH($B7,Paramètres!$G$2:$G$6,0)-1,
      MOD(BB$2+5,28)),"")="M"
  )
),"M","0")</f>
        <v>0</v>
      </c>
      <c r="BC7" s="21" t="str">
        <f ca="1">IF(OR(
  AND(
    COUNTIF(fériés,BC$2)=1,
    OR(
      COUNTIF(fériés,BC$2-1)=1,
      IFERROR(OFFSET(Paramètres!$H$2,
        MATCH($B7,Paramètres!$G$2:$G$6,0)-1,
        MOD(BC$2+2,28)),"")="M",
      IFERROR(OFFSET(Paramètres!$H$2,
        MATCH($B7,Paramètres!$G$2:$G$6,0)-1,
        MOD(BC$2+3,28)),"")="M",
      IFERROR(OFFSET(Paramètres!$H$2,
        MATCH($B7,Paramètres!$G$2:$G$6,0)-1,
        MOD(BC$2+4,28)),"")="M",      IFERROR(OFFSET(Paramètres!$H$2,
        MATCH($B7,Paramètres!$G$2:$G$6,0)-1,
        MOD(BC$2+5,28)),"")="M",      IFERROR(OFFSET(Paramètres!$H$2,
        MATCH($B7,Paramètres!$G$2:$G$6,0)-1,
        MOD(BC$2+6,28)),"")="M",      IFERROR(OFFSET(Paramètres!$H$2,
        MATCH($B7,Paramètres!$G$2:$G$6,0)-1,
        MOD(BC$2+7,28)),"")="M",      IFERROR(OFFSET(Paramètres!$H$2,
        MATCH($B7,Paramètres!$G$2:$G$6,0)-1,
        MOD(BC$2+1,28)),"")="M"
    )
  ),
  AND(
    OR(WEEKDAY(BC$2,2)=6, WEEKDAY(BC$2,2)=7),
    IFERROR(OFFSET(Paramètres!$H$2,
      MATCH($B7,Paramètres!$G$2:$G$6,0)-1,
      MOD(BC$2+5,28)),"")="M"
  )
),"M","0")</f>
        <v>M</v>
      </c>
      <c r="BD7" s="21" t="str">
        <f ca="1">IF(OR(
  AND(
    COUNTIF(fériés,BD$2)=1,
    OR(
      COUNTIF(fériés,BD$2-1)=1,
      IFERROR(OFFSET(Paramètres!$H$2,
        MATCH($B7,Paramètres!$G$2:$G$6,0)-1,
        MOD(BD$2+2,28)),"")="M",
      IFERROR(OFFSET(Paramètres!$H$2,
        MATCH($B7,Paramètres!$G$2:$G$6,0)-1,
        MOD(BD$2+3,28)),"")="M",
      IFERROR(OFFSET(Paramètres!$H$2,
        MATCH($B7,Paramètres!$G$2:$G$6,0)-1,
        MOD(BD$2+4,28)),"")="M",      IFERROR(OFFSET(Paramètres!$H$2,
        MATCH($B7,Paramètres!$G$2:$G$6,0)-1,
        MOD(BD$2+5,28)),"")="M",      IFERROR(OFFSET(Paramètres!$H$2,
        MATCH($B7,Paramètres!$G$2:$G$6,0)-1,
        MOD(BD$2+6,28)),"")="M",      IFERROR(OFFSET(Paramètres!$H$2,
        MATCH($B7,Paramètres!$G$2:$G$6,0)-1,
        MOD(BD$2+7,28)),"")="M",      IFERROR(OFFSET(Paramètres!$H$2,
        MATCH($B7,Paramètres!$G$2:$G$6,0)-1,
        MOD(BD$2+1,28)),"")="M"
    )
  ),
  AND(
    OR(WEEKDAY(BD$2,2)=6, WEEKDAY(BD$2,2)=7),
    IFERROR(OFFSET(Paramètres!$H$2,
      MATCH($B7,Paramètres!$G$2:$G$6,0)-1,
      MOD(BD$2+5,28)),"")="M"
  )
),"M","0")</f>
        <v>M</v>
      </c>
      <c r="BE7" s="21" t="str">
        <f ca="1">IF(OR(
  AND(
    COUNTIF(fériés,BE$2)=1,
    OR(
      COUNTIF(fériés,BE$2-1)=1,
      IFERROR(OFFSET(Paramètres!$H$2,
        MATCH($B7,Paramètres!$G$2:$G$6,0)-1,
        MOD(BE$2+2,28)),"")="M",
      IFERROR(OFFSET(Paramètres!$H$2,
        MATCH($B7,Paramètres!$G$2:$G$6,0)-1,
        MOD(BE$2+3,28)),"")="M",
      IFERROR(OFFSET(Paramètres!$H$2,
        MATCH($B7,Paramètres!$G$2:$G$6,0)-1,
        MOD(BE$2+4,28)),"")="M",      IFERROR(OFFSET(Paramètres!$H$2,
        MATCH($B7,Paramètres!$G$2:$G$6,0)-1,
        MOD(BE$2+5,28)),"")="M",      IFERROR(OFFSET(Paramètres!$H$2,
        MATCH($B7,Paramètres!$G$2:$G$6,0)-1,
        MOD(BE$2+6,28)),"")="M",      IFERROR(OFFSET(Paramètres!$H$2,
        MATCH($B7,Paramètres!$G$2:$G$6,0)-1,
        MOD(BE$2+7,28)),"")="M",      IFERROR(OFFSET(Paramètres!$H$2,
        MATCH($B7,Paramètres!$G$2:$G$6,0)-1,
        MOD(BE$2+1,28)),"")="M"
    )
  ),
  AND(
    OR(WEEKDAY(BE$2,2)=6, WEEKDAY(BE$2,2)=7),
    IFERROR(OFFSET(Paramètres!$H$2,
      MATCH($B7,Paramètres!$G$2:$G$6,0)-1,
      MOD(BE$2+5,28)),"")="M"
  )
),"M","0")</f>
        <v>0</v>
      </c>
      <c r="BF7" s="21" t="str">
        <f ca="1">IF(OR(
  AND(
    COUNTIF(fériés,BF$2)=1,
    OR(
      COUNTIF(fériés,BF$2-1)=1,
      IFERROR(OFFSET(Paramètres!$H$2,
        MATCH($B7,Paramètres!$G$2:$G$6,0)-1,
        MOD(BF$2+2,28)),"")="M",
      IFERROR(OFFSET(Paramètres!$H$2,
        MATCH($B7,Paramètres!$G$2:$G$6,0)-1,
        MOD(BF$2+3,28)),"")="M",
      IFERROR(OFFSET(Paramètres!$H$2,
        MATCH($B7,Paramètres!$G$2:$G$6,0)-1,
        MOD(BF$2+4,28)),"")="M",      IFERROR(OFFSET(Paramètres!$H$2,
        MATCH($B7,Paramètres!$G$2:$G$6,0)-1,
        MOD(BF$2+5,28)),"")="M",      IFERROR(OFFSET(Paramètres!$H$2,
        MATCH($B7,Paramètres!$G$2:$G$6,0)-1,
        MOD(BF$2+6,28)),"")="M",      IFERROR(OFFSET(Paramètres!$H$2,
        MATCH($B7,Paramètres!$G$2:$G$6,0)-1,
        MOD(BF$2+7,28)),"")="M",      IFERROR(OFFSET(Paramètres!$H$2,
        MATCH($B7,Paramètres!$G$2:$G$6,0)-1,
        MOD(BF$2+1,28)),"")="M"
    )
  ),
  AND(
    OR(WEEKDAY(BF$2,2)=6, WEEKDAY(BF$2,2)=7),
    IFERROR(OFFSET(Paramètres!$H$2,
      MATCH($B7,Paramètres!$G$2:$G$6,0)-1,
      MOD(BF$2+5,28)),"")="M"
  )
),"M","0")</f>
        <v>0</v>
      </c>
      <c r="BG7" s="21" t="str">
        <f ca="1">IF(OR(
  AND(
    COUNTIF(fériés,BG$2)=1,
    OR(
      COUNTIF(fériés,BG$2-1)=1,
      IFERROR(OFFSET(Paramètres!$H$2,
        MATCH($B7,Paramètres!$G$2:$G$6,0)-1,
        MOD(BG$2+2,28)),"")="M",
      IFERROR(OFFSET(Paramètres!$H$2,
        MATCH($B7,Paramètres!$G$2:$G$6,0)-1,
        MOD(BG$2+3,28)),"")="M",
      IFERROR(OFFSET(Paramètres!$H$2,
        MATCH($B7,Paramètres!$G$2:$G$6,0)-1,
        MOD(BG$2+4,28)),"")="M",      IFERROR(OFFSET(Paramètres!$H$2,
        MATCH($B7,Paramètres!$G$2:$G$6,0)-1,
        MOD(BG$2+5,28)),"")="M",      IFERROR(OFFSET(Paramètres!$H$2,
        MATCH($B7,Paramètres!$G$2:$G$6,0)-1,
        MOD(BG$2+6,28)),"")="M",      IFERROR(OFFSET(Paramètres!$H$2,
        MATCH($B7,Paramètres!$G$2:$G$6,0)-1,
        MOD(BG$2+7,28)),"")="M",      IFERROR(OFFSET(Paramètres!$H$2,
        MATCH($B7,Paramètres!$G$2:$G$6,0)-1,
        MOD(BG$2+1,28)),"")="M"
    )
  ),
  AND(
    OR(WEEKDAY(BG$2,2)=6, WEEKDAY(BG$2,2)=7),
    IFERROR(OFFSET(Paramètres!$H$2,
      MATCH($B7,Paramètres!$G$2:$G$6,0)-1,
      MOD(BG$2+5,28)),"")="M"
  )
),"M","0")</f>
        <v>0</v>
      </c>
      <c r="BH7" s="21" t="str">
        <f ca="1">IF(OR(
  AND(
    COUNTIF(fériés,BH$2)=1,
    OR(
      COUNTIF(fériés,BH$2-1)=1,
      IFERROR(OFFSET(Paramètres!$H$2,
        MATCH($B7,Paramètres!$G$2:$G$6,0)-1,
        MOD(BH$2+2,28)),"")="M",
      IFERROR(OFFSET(Paramètres!$H$2,
        MATCH($B7,Paramètres!$G$2:$G$6,0)-1,
        MOD(BH$2+3,28)),"")="M",
      IFERROR(OFFSET(Paramètres!$H$2,
        MATCH($B7,Paramètres!$G$2:$G$6,0)-1,
        MOD(BH$2+4,28)),"")="M",      IFERROR(OFFSET(Paramètres!$H$2,
        MATCH($B7,Paramètres!$G$2:$G$6,0)-1,
        MOD(BH$2+5,28)),"")="M",      IFERROR(OFFSET(Paramètres!$H$2,
        MATCH($B7,Paramètres!$G$2:$G$6,0)-1,
        MOD(BH$2+6,28)),"")="M",      IFERROR(OFFSET(Paramètres!$H$2,
        MATCH($B7,Paramètres!$G$2:$G$6,0)-1,
        MOD(BH$2+7,28)),"")="M",      IFERROR(OFFSET(Paramètres!$H$2,
        MATCH($B7,Paramètres!$G$2:$G$6,0)-1,
        MOD(BH$2+1,28)),"")="M"
    )
  ),
  AND(
    OR(WEEKDAY(BH$2,2)=6, WEEKDAY(BH$2,2)=7),
    IFERROR(OFFSET(Paramètres!$H$2,
      MATCH($B7,Paramètres!$G$2:$G$6,0)-1,
      MOD(BH$2+5,28)),"")="M"
  )
),"M","0")</f>
        <v>0</v>
      </c>
      <c r="BI7" s="21" t="str">
        <f ca="1">IF(OR(
  AND(
    COUNTIF(fériés,BI$2)=1,
    OR(
      COUNTIF(fériés,BI$2-1)=1,
      IFERROR(OFFSET(Paramètres!$H$2,
        MATCH($B7,Paramètres!$G$2:$G$6,0)-1,
        MOD(BI$2+2,28)),"")="M",
      IFERROR(OFFSET(Paramètres!$H$2,
        MATCH($B7,Paramètres!$G$2:$G$6,0)-1,
        MOD(BI$2+3,28)),"")="M",
      IFERROR(OFFSET(Paramètres!$H$2,
        MATCH($B7,Paramètres!$G$2:$G$6,0)-1,
        MOD(BI$2+4,28)),"")="M",      IFERROR(OFFSET(Paramètres!$H$2,
        MATCH($B7,Paramètres!$G$2:$G$6,0)-1,
        MOD(BI$2+5,28)),"")="M",      IFERROR(OFFSET(Paramètres!$H$2,
        MATCH($B7,Paramètres!$G$2:$G$6,0)-1,
        MOD(BI$2+6,28)),"")="M",      IFERROR(OFFSET(Paramètres!$H$2,
        MATCH($B7,Paramètres!$G$2:$G$6,0)-1,
        MOD(BI$2+7,28)),"")="M",      IFERROR(OFFSET(Paramètres!$H$2,
        MATCH($B7,Paramètres!$G$2:$G$6,0)-1,
        MOD(BI$2+1,28)),"")="M"
    )
  ),
  AND(
    OR(WEEKDAY(BI$2,2)=6, WEEKDAY(BI$2,2)=7),
    IFERROR(OFFSET(Paramètres!$H$2,
      MATCH($B7,Paramètres!$G$2:$G$6,0)-1,
      MOD(BI$2+5,28)),"")="M"
  )
),"M","0")</f>
        <v>0</v>
      </c>
      <c r="BJ7" s="21" t="str">
        <f ca="1">IF(OR(
  AND(
    COUNTIF(fériés,BJ$2)=1,
    OR(
      COUNTIF(fériés,BJ$2-1)=1,
      IFERROR(OFFSET(Paramètres!$H$2,
        MATCH($B7,Paramètres!$G$2:$G$6,0)-1,
        MOD(BJ$2+2,28)),"")="M",
      IFERROR(OFFSET(Paramètres!$H$2,
        MATCH($B7,Paramètres!$G$2:$G$6,0)-1,
        MOD(BJ$2+3,28)),"")="M",
      IFERROR(OFFSET(Paramètres!$H$2,
        MATCH($B7,Paramètres!$G$2:$G$6,0)-1,
        MOD(BJ$2+4,28)),"")="M",      IFERROR(OFFSET(Paramètres!$H$2,
        MATCH($B7,Paramètres!$G$2:$G$6,0)-1,
        MOD(BJ$2+5,28)),"")="M",      IFERROR(OFFSET(Paramètres!$H$2,
        MATCH($B7,Paramètres!$G$2:$G$6,0)-1,
        MOD(BJ$2+6,28)),"")="M",      IFERROR(OFFSET(Paramètres!$H$2,
        MATCH($B7,Paramètres!$G$2:$G$6,0)-1,
        MOD(BJ$2+7,28)),"")="M",      IFERROR(OFFSET(Paramètres!$H$2,
        MATCH($B7,Paramètres!$G$2:$G$6,0)-1,
        MOD(BJ$2+1,28)),"")="M"
    )
  ),
  AND(
    OR(WEEKDAY(BJ$2,2)=6, WEEKDAY(BJ$2,2)=7),
    IFERROR(OFFSET(Paramètres!$H$2,
      MATCH($B7,Paramètres!$G$2:$G$6,0)-1,
      MOD(BJ$2+5,28)),"")="M"
  )
),"M","0")</f>
        <v>0</v>
      </c>
      <c r="BK7" s="21" t="str">
        <f ca="1">IF(OR(
  AND(
    COUNTIF(fériés,BK$2)=1,
    OR(
      COUNTIF(fériés,BK$2-1)=1,
      IFERROR(OFFSET(Paramètres!$H$2,
        MATCH($B7,Paramètres!$G$2:$G$6,0)-1,
        MOD(BK$2+2,28)),"")="M",
      IFERROR(OFFSET(Paramètres!$H$2,
        MATCH($B7,Paramètres!$G$2:$G$6,0)-1,
        MOD(BK$2+3,28)),"")="M",
      IFERROR(OFFSET(Paramètres!$H$2,
        MATCH($B7,Paramètres!$G$2:$G$6,0)-1,
        MOD(BK$2+4,28)),"")="M",      IFERROR(OFFSET(Paramètres!$H$2,
        MATCH($B7,Paramètres!$G$2:$G$6,0)-1,
        MOD(BK$2+5,28)),"")="M",      IFERROR(OFFSET(Paramètres!$H$2,
        MATCH($B7,Paramètres!$G$2:$G$6,0)-1,
        MOD(BK$2+6,28)),"")="M",      IFERROR(OFFSET(Paramètres!$H$2,
        MATCH($B7,Paramètres!$G$2:$G$6,0)-1,
        MOD(BK$2+7,28)),"")="M",      IFERROR(OFFSET(Paramètres!$H$2,
        MATCH($B7,Paramètres!$G$2:$G$6,0)-1,
        MOD(BK$2+1,28)),"")="M"
    )
  ),
  AND(
    OR(WEEKDAY(BK$2,2)=6, WEEKDAY(BK$2,2)=7),
    IFERROR(OFFSET(Paramètres!$H$2,
      MATCH($B7,Paramètres!$G$2:$G$6,0)-1,
      MOD(BK$2+5,28)),"")="M"
  )
),"M","0")</f>
        <v>0</v>
      </c>
      <c r="BL7" s="21" t="str">
        <f ca="1">IF(OR(
  AND(
    COUNTIF(fériés,BL$2)=1,
    OR(
      COUNTIF(fériés,BL$2-1)=1,
      IFERROR(OFFSET(Paramètres!$H$2,
        MATCH($B7,Paramètres!$G$2:$G$6,0)-1,
        MOD(BL$2+2,28)),"")="M",
      IFERROR(OFFSET(Paramètres!$H$2,
        MATCH($B7,Paramètres!$G$2:$G$6,0)-1,
        MOD(BL$2+3,28)),"")="M",
      IFERROR(OFFSET(Paramètres!$H$2,
        MATCH($B7,Paramètres!$G$2:$G$6,0)-1,
        MOD(BL$2+4,28)),"")="M",      IFERROR(OFFSET(Paramètres!$H$2,
        MATCH($B7,Paramètres!$G$2:$G$6,0)-1,
        MOD(BL$2+5,28)),"")="M",      IFERROR(OFFSET(Paramètres!$H$2,
        MATCH($B7,Paramètres!$G$2:$G$6,0)-1,
        MOD(BL$2+6,28)),"")="M",      IFERROR(OFFSET(Paramètres!$H$2,
        MATCH($B7,Paramètres!$G$2:$G$6,0)-1,
        MOD(BL$2+7,28)),"")="M",      IFERROR(OFFSET(Paramètres!$H$2,
        MATCH($B7,Paramètres!$G$2:$G$6,0)-1,
        MOD(BL$2+1,28)),"")="M"
    )
  ),
  AND(
    OR(WEEKDAY(BL$2,2)=6, WEEKDAY(BL$2,2)=7),
    IFERROR(OFFSET(Paramètres!$H$2,
      MATCH($B7,Paramètres!$G$2:$G$6,0)-1,
      MOD(BL$2+5,28)),"")="M"
  )
),"M","0")</f>
        <v>0</v>
      </c>
      <c r="BM7" s="21" t="str">
        <f ca="1">IF(OR(
  AND(
    COUNTIF(fériés,BM$2)=1,
    OR(
      COUNTIF(fériés,BM$2-1)=1,
      IFERROR(OFFSET(Paramètres!$H$2,
        MATCH($B7,Paramètres!$G$2:$G$6,0)-1,
        MOD(BM$2+2,28)),"")="M",
      IFERROR(OFFSET(Paramètres!$H$2,
        MATCH($B7,Paramètres!$G$2:$G$6,0)-1,
        MOD(BM$2+3,28)),"")="M",
      IFERROR(OFFSET(Paramètres!$H$2,
        MATCH($B7,Paramètres!$G$2:$G$6,0)-1,
        MOD(BM$2+4,28)),"")="M",      IFERROR(OFFSET(Paramètres!$H$2,
        MATCH($B7,Paramètres!$G$2:$G$6,0)-1,
        MOD(BM$2+5,28)),"")="M",      IFERROR(OFFSET(Paramètres!$H$2,
        MATCH($B7,Paramètres!$G$2:$G$6,0)-1,
        MOD(BM$2+6,28)),"")="M",      IFERROR(OFFSET(Paramètres!$H$2,
        MATCH($B7,Paramètres!$G$2:$G$6,0)-1,
        MOD(BM$2+7,28)),"")="M",      IFERROR(OFFSET(Paramètres!$H$2,
        MATCH($B7,Paramètres!$G$2:$G$6,0)-1,
        MOD(BM$2+1,28)),"")="M"
    )
  ),
  AND(
    OR(WEEKDAY(BM$2,2)=6, WEEKDAY(BM$2,2)=7),
    IFERROR(OFFSET(Paramètres!$H$2,
      MATCH($B7,Paramètres!$G$2:$G$6,0)-1,
      MOD(BM$2+5,28)),"")="M"
  )
),"M","0")</f>
        <v>0</v>
      </c>
      <c r="BN7" s="21" t="str">
        <f ca="1">IF(OR(
  AND(
    COUNTIF(fériés,BN$2)=1,
    OR(
      COUNTIF(fériés,BN$2-1)=1,
      IFERROR(OFFSET(Paramètres!$H$2,
        MATCH($B7,Paramètres!$G$2:$G$6,0)-1,
        MOD(BN$2+2,28)),"")="M",
      IFERROR(OFFSET(Paramètres!$H$2,
        MATCH($B7,Paramètres!$G$2:$G$6,0)-1,
        MOD(BN$2+3,28)),"")="M",
      IFERROR(OFFSET(Paramètres!$H$2,
        MATCH($B7,Paramètres!$G$2:$G$6,0)-1,
        MOD(BN$2+4,28)),"")="M",      IFERROR(OFFSET(Paramètres!$H$2,
        MATCH($B7,Paramètres!$G$2:$G$6,0)-1,
        MOD(BN$2+5,28)),"")="M",      IFERROR(OFFSET(Paramètres!$H$2,
        MATCH($B7,Paramètres!$G$2:$G$6,0)-1,
        MOD(BN$2+6,28)),"")="M",      IFERROR(OFFSET(Paramètres!$H$2,
        MATCH($B7,Paramètres!$G$2:$G$6,0)-1,
        MOD(BN$2+7,28)),"")="M",      IFERROR(OFFSET(Paramètres!$H$2,
        MATCH($B7,Paramètres!$G$2:$G$6,0)-1,
        MOD(BN$2+1,28)),"")="M"
    )
  ),
  AND(
    OR(WEEKDAY(BN$2,2)=6, WEEKDAY(BN$2,2)=7),
    IFERROR(OFFSET(Paramètres!$H$2,
      MATCH($B7,Paramètres!$G$2:$G$6,0)-1,
      MOD(BN$2+5,28)),"")="M"
  )
),"M","0")</f>
        <v>0</v>
      </c>
      <c r="BO7" s="21" t="str">
        <f ca="1">IF(OR(
  AND(
    COUNTIF(fériés,BO$2)=1,
    OR(
      COUNTIF(fériés,BO$2-1)=1,
      IFERROR(OFFSET(Paramètres!$H$2,
        MATCH($B7,Paramètres!$G$2:$G$6,0)-1,
        MOD(BO$2+2,28)),"")="M",
      IFERROR(OFFSET(Paramètres!$H$2,
        MATCH($B7,Paramètres!$G$2:$G$6,0)-1,
        MOD(BO$2+3,28)),"")="M",
      IFERROR(OFFSET(Paramètres!$H$2,
        MATCH($B7,Paramètres!$G$2:$G$6,0)-1,
        MOD(BO$2+4,28)),"")="M",      IFERROR(OFFSET(Paramètres!$H$2,
        MATCH($B7,Paramètres!$G$2:$G$6,0)-1,
        MOD(BO$2+5,28)),"")="M",      IFERROR(OFFSET(Paramètres!$H$2,
        MATCH($B7,Paramètres!$G$2:$G$6,0)-1,
        MOD(BO$2+6,28)),"")="M",      IFERROR(OFFSET(Paramètres!$H$2,
        MATCH($B7,Paramètres!$G$2:$G$6,0)-1,
        MOD(BO$2+7,28)),"")="M",      IFERROR(OFFSET(Paramètres!$H$2,
        MATCH($B7,Paramètres!$G$2:$G$6,0)-1,
        MOD(BO$2+1,28)),"")="M"
    )
  ),
  AND(
    OR(WEEKDAY(BO$2,2)=6, WEEKDAY(BO$2,2)=7),
    IFERROR(OFFSET(Paramètres!$H$2,
      MATCH($B7,Paramètres!$G$2:$G$6,0)-1,
      MOD(BO$2+5,28)),"")="M"
  )
),"M","0")</f>
        <v>0</v>
      </c>
      <c r="BP7" s="21" t="str">
        <f ca="1">IF(OR(
  AND(
    COUNTIF(fériés,BP$2)=1,
    OR(
      COUNTIF(fériés,BP$2-1)=1,
      IFERROR(OFFSET(Paramètres!$H$2,
        MATCH($B7,Paramètres!$G$2:$G$6,0)-1,
        MOD(BP$2+2,28)),"")="M",
      IFERROR(OFFSET(Paramètres!$H$2,
        MATCH($B7,Paramètres!$G$2:$G$6,0)-1,
        MOD(BP$2+3,28)),"")="M",
      IFERROR(OFFSET(Paramètres!$H$2,
        MATCH($B7,Paramètres!$G$2:$G$6,0)-1,
        MOD(BP$2+4,28)),"")="M",      IFERROR(OFFSET(Paramètres!$H$2,
        MATCH($B7,Paramètres!$G$2:$G$6,0)-1,
        MOD(BP$2+5,28)),"")="M",      IFERROR(OFFSET(Paramètres!$H$2,
        MATCH($B7,Paramètres!$G$2:$G$6,0)-1,
        MOD(BP$2+6,28)),"")="M",      IFERROR(OFFSET(Paramètres!$H$2,
        MATCH($B7,Paramètres!$G$2:$G$6,0)-1,
        MOD(BP$2+7,28)),"")="M",      IFERROR(OFFSET(Paramètres!$H$2,
        MATCH($B7,Paramètres!$G$2:$G$6,0)-1,
        MOD(BP$2+1,28)),"")="M"
    )
  ),
  AND(
    OR(WEEKDAY(BP$2,2)=6, WEEKDAY(BP$2,2)=7),
    IFERROR(OFFSET(Paramètres!$H$2,
      MATCH($B7,Paramètres!$G$2:$G$6,0)-1,
      MOD(BP$2+5,28)),"")="M"
  )
),"M","0")</f>
        <v>0</v>
      </c>
      <c r="BQ7" s="21" t="str">
        <f ca="1">IF(OR(
  AND(
    COUNTIF(fériés,BQ$2)=1,
    OR(
      COUNTIF(fériés,BQ$2-1)=1,
      IFERROR(OFFSET(Paramètres!$H$2,
        MATCH($B7,Paramètres!$G$2:$G$6,0)-1,
        MOD(BQ$2+2,28)),"")="M",
      IFERROR(OFFSET(Paramètres!$H$2,
        MATCH($B7,Paramètres!$G$2:$G$6,0)-1,
        MOD(BQ$2+3,28)),"")="M",
      IFERROR(OFFSET(Paramètres!$H$2,
        MATCH($B7,Paramètres!$G$2:$G$6,0)-1,
        MOD(BQ$2+4,28)),"")="M",      IFERROR(OFFSET(Paramètres!$H$2,
        MATCH($B7,Paramètres!$G$2:$G$6,0)-1,
        MOD(BQ$2+5,28)),"")="M",      IFERROR(OFFSET(Paramètres!$H$2,
        MATCH($B7,Paramètres!$G$2:$G$6,0)-1,
        MOD(BQ$2+6,28)),"")="M",      IFERROR(OFFSET(Paramètres!$H$2,
        MATCH($B7,Paramètres!$G$2:$G$6,0)-1,
        MOD(BQ$2+7,28)),"")="M",      IFERROR(OFFSET(Paramètres!$H$2,
        MATCH($B7,Paramètres!$G$2:$G$6,0)-1,
        MOD(BQ$2+1,28)),"")="M"
    )
  ),
  AND(
    OR(WEEKDAY(BQ$2,2)=6, WEEKDAY(BQ$2,2)=7),
    IFERROR(OFFSET(Paramètres!$H$2,
      MATCH($B7,Paramètres!$G$2:$G$6,0)-1,
      MOD(BQ$2+5,28)),"")="M"
  )
),"M","0")</f>
        <v>M</v>
      </c>
      <c r="BR7" s="21" t="str">
        <f ca="1">IF(OR(
  AND(
    COUNTIF(fériés,BR$2)=1,
    OR(
      COUNTIF(fériés,BR$2-1)=1,
      IFERROR(OFFSET(Paramètres!$H$2,
        MATCH($B7,Paramètres!$G$2:$G$6,0)-1,
        MOD(BR$2+2,28)),"")="M",
      IFERROR(OFFSET(Paramètres!$H$2,
        MATCH($B7,Paramètres!$G$2:$G$6,0)-1,
        MOD(BR$2+3,28)),"")="M",
      IFERROR(OFFSET(Paramètres!$H$2,
        MATCH($B7,Paramètres!$G$2:$G$6,0)-1,
        MOD(BR$2+4,28)),"")="M",      IFERROR(OFFSET(Paramètres!$H$2,
        MATCH($B7,Paramètres!$G$2:$G$6,0)-1,
        MOD(BR$2+5,28)),"")="M",      IFERROR(OFFSET(Paramètres!$H$2,
        MATCH($B7,Paramètres!$G$2:$G$6,0)-1,
        MOD(BR$2+6,28)),"")="M",      IFERROR(OFFSET(Paramètres!$H$2,
        MATCH($B7,Paramètres!$G$2:$G$6,0)-1,
        MOD(BR$2+7,28)),"")="M",      IFERROR(OFFSET(Paramètres!$H$2,
        MATCH($B7,Paramètres!$G$2:$G$6,0)-1,
        MOD(BR$2+1,28)),"")="M"
    )
  ),
  AND(
    OR(WEEKDAY(BR$2,2)=6, WEEKDAY(BR$2,2)=7),
    IFERROR(OFFSET(Paramètres!$H$2,
      MATCH($B7,Paramètres!$G$2:$G$6,0)-1,
      MOD(BR$2+5,28)),"")="M"
  )
),"M","0")</f>
        <v>M</v>
      </c>
      <c r="BS7" s="21" t="str">
        <f ca="1">IF(OR(
  AND(
    COUNTIF(fériés,BS$2)=1,
    OR(
      COUNTIF(fériés,BS$2-1)=1,
      IFERROR(OFFSET(Paramètres!$H$2,
        MATCH($B7,Paramètres!$G$2:$G$6,0)-1,
        MOD(BS$2+2,28)),"")="M",
      IFERROR(OFFSET(Paramètres!$H$2,
        MATCH($B7,Paramètres!$G$2:$G$6,0)-1,
        MOD(BS$2+3,28)),"")="M",
      IFERROR(OFFSET(Paramètres!$H$2,
        MATCH($B7,Paramètres!$G$2:$G$6,0)-1,
        MOD(BS$2+4,28)),"")="M",      IFERROR(OFFSET(Paramètres!$H$2,
        MATCH($B7,Paramètres!$G$2:$G$6,0)-1,
        MOD(BS$2+5,28)),"")="M",      IFERROR(OFFSET(Paramètres!$H$2,
        MATCH($B7,Paramètres!$G$2:$G$6,0)-1,
        MOD(BS$2+6,28)),"")="M",      IFERROR(OFFSET(Paramètres!$H$2,
        MATCH($B7,Paramètres!$G$2:$G$6,0)-1,
        MOD(BS$2+7,28)),"")="M",      IFERROR(OFFSET(Paramètres!$H$2,
        MATCH($B7,Paramètres!$G$2:$G$6,0)-1,
        MOD(BS$2+1,28)),"")="M"
    )
  ),
  AND(
    OR(WEEKDAY(BS$2,2)=6, WEEKDAY(BS$2,2)=7),
    IFERROR(OFFSET(Paramètres!$H$2,
      MATCH($B7,Paramètres!$G$2:$G$6,0)-1,
      MOD(BS$2+5,28)),"")="M"
  )
),"M","0")</f>
        <v>0</v>
      </c>
      <c r="BT7" s="21" t="str">
        <f ca="1">IF(OR(
  AND(
    COUNTIF(fériés,BT$2)=1,
    OR(
      COUNTIF(fériés,BT$2-1)=1,
      IFERROR(OFFSET(Paramètres!$H$2,
        MATCH($B7,Paramètres!$G$2:$G$6,0)-1,
        MOD(BT$2+2,28)),"")="M",
      IFERROR(OFFSET(Paramètres!$H$2,
        MATCH($B7,Paramètres!$G$2:$G$6,0)-1,
        MOD(BT$2+3,28)),"")="M",
      IFERROR(OFFSET(Paramètres!$H$2,
        MATCH($B7,Paramètres!$G$2:$G$6,0)-1,
        MOD(BT$2+4,28)),"")="M",      IFERROR(OFFSET(Paramètres!$H$2,
        MATCH($B7,Paramètres!$G$2:$G$6,0)-1,
        MOD(BT$2+5,28)),"")="M",      IFERROR(OFFSET(Paramètres!$H$2,
        MATCH($B7,Paramètres!$G$2:$G$6,0)-1,
        MOD(BT$2+6,28)),"")="M",      IFERROR(OFFSET(Paramètres!$H$2,
        MATCH($B7,Paramètres!$G$2:$G$6,0)-1,
        MOD(BT$2+7,28)),"")="M",      IFERROR(OFFSET(Paramètres!$H$2,
        MATCH($B7,Paramètres!$G$2:$G$6,0)-1,
        MOD(BT$2+1,28)),"")="M"
    )
  ),
  AND(
    OR(WEEKDAY(BT$2,2)=6, WEEKDAY(BT$2,2)=7),
    IFERROR(OFFSET(Paramètres!$H$2,
      MATCH($B7,Paramètres!$G$2:$G$6,0)-1,
      MOD(BT$2+5,28)),"")="M"
  )
),"M","0")</f>
        <v>0</v>
      </c>
      <c r="BU7" s="21" t="str">
        <f ca="1">IF(OR(
  AND(
    COUNTIF(fériés,BU$2)=1,
    OR(
      COUNTIF(fériés,BU$2-1)=1,
      IFERROR(OFFSET(Paramètres!$H$2,
        MATCH($B7,Paramètres!$G$2:$G$6,0)-1,
        MOD(BU$2+2,28)),"")="M",
      IFERROR(OFFSET(Paramètres!$H$2,
        MATCH($B7,Paramètres!$G$2:$G$6,0)-1,
        MOD(BU$2+3,28)),"")="M",
      IFERROR(OFFSET(Paramètres!$H$2,
        MATCH($B7,Paramètres!$G$2:$G$6,0)-1,
        MOD(BU$2+4,28)),"")="M",      IFERROR(OFFSET(Paramètres!$H$2,
        MATCH($B7,Paramètres!$G$2:$G$6,0)-1,
        MOD(BU$2+5,28)),"")="M",      IFERROR(OFFSET(Paramètres!$H$2,
        MATCH($B7,Paramètres!$G$2:$G$6,0)-1,
        MOD(BU$2+6,28)),"")="M",      IFERROR(OFFSET(Paramètres!$H$2,
        MATCH($B7,Paramètres!$G$2:$G$6,0)-1,
        MOD(BU$2+7,28)),"")="M",      IFERROR(OFFSET(Paramètres!$H$2,
        MATCH($B7,Paramètres!$G$2:$G$6,0)-1,
        MOD(BU$2+1,28)),"")="M"
    )
  ),
  AND(
    OR(WEEKDAY(BU$2,2)=6, WEEKDAY(BU$2,2)=7),
    IFERROR(OFFSET(Paramètres!$H$2,
      MATCH($B7,Paramètres!$G$2:$G$6,0)-1,
      MOD(BU$2+5,28)),"")="M"
  )
),"M","0")</f>
        <v>0</v>
      </c>
      <c r="BV7" s="21" t="str">
        <f ca="1">IF(OR(
  AND(
    COUNTIF(fériés,BV$2)=1,
    OR(
      COUNTIF(fériés,BV$2-1)=1,
      IFERROR(OFFSET(Paramètres!$H$2,
        MATCH($B7,Paramètres!$G$2:$G$6,0)-1,
        MOD(BV$2+2,28)),"")="M",
      IFERROR(OFFSET(Paramètres!$H$2,
        MATCH($B7,Paramètres!$G$2:$G$6,0)-1,
        MOD(BV$2+3,28)),"")="M",
      IFERROR(OFFSET(Paramètres!$H$2,
        MATCH($B7,Paramètres!$G$2:$G$6,0)-1,
        MOD(BV$2+4,28)),"")="M",      IFERROR(OFFSET(Paramètres!$H$2,
        MATCH($B7,Paramètres!$G$2:$G$6,0)-1,
        MOD(BV$2+5,28)),"")="M",      IFERROR(OFFSET(Paramètres!$H$2,
        MATCH($B7,Paramètres!$G$2:$G$6,0)-1,
        MOD(BV$2+6,28)),"")="M",      IFERROR(OFFSET(Paramètres!$H$2,
        MATCH($B7,Paramètres!$G$2:$G$6,0)-1,
        MOD(BV$2+7,28)),"")="M",      IFERROR(OFFSET(Paramètres!$H$2,
        MATCH($B7,Paramètres!$G$2:$G$6,0)-1,
        MOD(BV$2+1,28)),"")="M"
    )
  ),
  AND(
    OR(WEEKDAY(BV$2,2)=6, WEEKDAY(BV$2,2)=7),
    IFERROR(OFFSET(Paramètres!$H$2,
      MATCH($B7,Paramètres!$G$2:$G$6,0)-1,
      MOD(BV$2+5,28)),"")="M"
  )
),"M","0")</f>
        <v>0</v>
      </c>
      <c r="BW7" s="21" t="str">
        <f ca="1">IF(OR(
  AND(
    COUNTIF(fériés,BW$2)=1,
    OR(
      COUNTIF(fériés,BW$2-1)=1,
      IFERROR(OFFSET(Paramètres!$H$2,
        MATCH($B7,Paramètres!$G$2:$G$6,0)-1,
        MOD(BW$2+2,28)),"")="M",
      IFERROR(OFFSET(Paramètres!$H$2,
        MATCH($B7,Paramètres!$G$2:$G$6,0)-1,
        MOD(BW$2+3,28)),"")="M",
      IFERROR(OFFSET(Paramètres!$H$2,
        MATCH($B7,Paramètres!$G$2:$G$6,0)-1,
        MOD(BW$2+4,28)),"")="M",      IFERROR(OFFSET(Paramètres!$H$2,
        MATCH($B7,Paramètres!$G$2:$G$6,0)-1,
        MOD(BW$2+5,28)),"")="M",      IFERROR(OFFSET(Paramètres!$H$2,
        MATCH($B7,Paramètres!$G$2:$G$6,0)-1,
        MOD(BW$2+6,28)),"")="M",      IFERROR(OFFSET(Paramètres!$H$2,
        MATCH($B7,Paramètres!$G$2:$G$6,0)-1,
        MOD(BW$2+7,28)),"")="M",      IFERROR(OFFSET(Paramètres!$H$2,
        MATCH($B7,Paramètres!$G$2:$G$6,0)-1,
        MOD(BW$2+1,28)),"")="M"
    )
  ),
  AND(
    OR(WEEKDAY(BW$2,2)=6, WEEKDAY(BW$2,2)=7),
    IFERROR(OFFSET(Paramètres!$H$2,
      MATCH($B7,Paramètres!$G$2:$G$6,0)-1,
      MOD(BW$2+5,28)),"")="M"
  )
),"M","0")</f>
        <v>0</v>
      </c>
      <c r="BX7" s="21" t="str">
        <f ca="1">IF(OR(
  AND(
    COUNTIF(fériés,BX$2)=1,
    OR(
      COUNTIF(fériés,BX$2-1)=1,
      IFERROR(OFFSET(Paramètres!$H$2,
        MATCH($B7,Paramètres!$G$2:$G$6,0)-1,
        MOD(BX$2+2,28)),"")="M",
      IFERROR(OFFSET(Paramètres!$H$2,
        MATCH($B7,Paramètres!$G$2:$G$6,0)-1,
        MOD(BX$2+3,28)),"")="M",
      IFERROR(OFFSET(Paramètres!$H$2,
        MATCH($B7,Paramètres!$G$2:$G$6,0)-1,
        MOD(BX$2+4,28)),"")="M",      IFERROR(OFFSET(Paramètres!$H$2,
        MATCH($B7,Paramètres!$G$2:$G$6,0)-1,
        MOD(BX$2+5,28)),"")="M",      IFERROR(OFFSET(Paramètres!$H$2,
        MATCH($B7,Paramètres!$G$2:$G$6,0)-1,
        MOD(BX$2+6,28)),"")="M",      IFERROR(OFFSET(Paramètres!$H$2,
        MATCH($B7,Paramètres!$G$2:$G$6,0)-1,
        MOD(BX$2+7,28)),"")="M",      IFERROR(OFFSET(Paramètres!$H$2,
        MATCH($B7,Paramètres!$G$2:$G$6,0)-1,
        MOD(BX$2+1,28)),"")="M"
    )
  ),
  AND(
    OR(WEEKDAY(BX$2,2)=6, WEEKDAY(BX$2,2)=7),
    IFERROR(OFFSET(Paramètres!$H$2,
      MATCH($B7,Paramètres!$G$2:$G$6,0)-1,
      MOD(BX$2+5,28)),"")="M"
  )
),"M","0")</f>
        <v>0</v>
      </c>
      <c r="BY7" s="21" t="str">
        <f ca="1">IF(OR(
  AND(
    COUNTIF(fériés,BY$2)=1,
    OR(
      COUNTIF(fériés,BY$2-1)=1,
      IFERROR(OFFSET(Paramètres!$H$2,
        MATCH($B7,Paramètres!$G$2:$G$6,0)-1,
        MOD(BY$2+2,28)),"")="M",
      IFERROR(OFFSET(Paramètres!$H$2,
        MATCH($B7,Paramètres!$G$2:$G$6,0)-1,
        MOD(BY$2+3,28)),"")="M",
      IFERROR(OFFSET(Paramètres!$H$2,
        MATCH($B7,Paramètres!$G$2:$G$6,0)-1,
        MOD(BY$2+4,28)),"")="M",      IFERROR(OFFSET(Paramètres!$H$2,
        MATCH($B7,Paramètres!$G$2:$G$6,0)-1,
        MOD(BY$2+5,28)),"")="M",      IFERROR(OFFSET(Paramètres!$H$2,
        MATCH($B7,Paramètres!$G$2:$G$6,0)-1,
        MOD(BY$2+6,28)),"")="M",      IFERROR(OFFSET(Paramètres!$H$2,
        MATCH($B7,Paramètres!$G$2:$G$6,0)-1,
        MOD(BY$2+7,28)),"")="M",      IFERROR(OFFSET(Paramètres!$H$2,
        MATCH($B7,Paramètres!$G$2:$G$6,0)-1,
        MOD(BY$2+1,28)),"")="M"
    )
  ),
  AND(
    OR(WEEKDAY(BY$2,2)=6, WEEKDAY(BY$2,2)=7),
    IFERROR(OFFSET(Paramètres!$H$2,
      MATCH($B7,Paramètres!$G$2:$G$6,0)-1,
      MOD(BY$2+5,28)),"")="M"
  )
),"M","0")</f>
        <v>0</v>
      </c>
      <c r="BZ7" s="21" t="str">
        <f ca="1">IF(OR(
  AND(
    COUNTIF(fériés,BZ$2)=1,
    OR(
      COUNTIF(fériés,BZ$2-1)=1,
      IFERROR(OFFSET(Paramètres!$H$2,
        MATCH($B7,Paramètres!$G$2:$G$6,0)-1,
        MOD(BZ$2+2,28)),"")="M",
      IFERROR(OFFSET(Paramètres!$H$2,
        MATCH($B7,Paramètres!$G$2:$G$6,0)-1,
        MOD(BZ$2+3,28)),"")="M",
      IFERROR(OFFSET(Paramètres!$H$2,
        MATCH($B7,Paramètres!$G$2:$G$6,0)-1,
        MOD(BZ$2+4,28)),"")="M",      IFERROR(OFFSET(Paramètres!$H$2,
        MATCH($B7,Paramètres!$G$2:$G$6,0)-1,
        MOD(BZ$2+5,28)),"")="M",      IFERROR(OFFSET(Paramètres!$H$2,
        MATCH($B7,Paramètres!$G$2:$G$6,0)-1,
        MOD(BZ$2+6,28)),"")="M",      IFERROR(OFFSET(Paramètres!$H$2,
        MATCH($B7,Paramètres!$G$2:$G$6,0)-1,
        MOD(BZ$2+7,28)),"")="M",      IFERROR(OFFSET(Paramètres!$H$2,
        MATCH($B7,Paramètres!$G$2:$G$6,0)-1,
        MOD(BZ$2+1,28)),"")="M"
    )
  ),
  AND(
    OR(WEEKDAY(BZ$2,2)=6, WEEKDAY(BZ$2,2)=7),
    IFERROR(OFFSET(Paramètres!$H$2,
      MATCH($B7,Paramètres!$G$2:$G$6,0)-1,
      MOD(BZ$2+5,28)),"")="M"
  )
),"M","0")</f>
        <v>0</v>
      </c>
      <c r="CA7" s="21" t="str">
        <f ca="1">IF(OR(
  AND(
    COUNTIF(fériés,CA$2)=1,
    OR(
      COUNTIF(fériés,CA$2-1)=1,
      IFERROR(OFFSET(Paramètres!$H$2,
        MATCH($B7,Paramètres!$G$2:$G$6,0)-1,
        MOD(CA$2+2,28)),"")="M",
      IFERROR(OFFSET(Paramètres!$H$2,
        MATCH($B7,Paramètres!$G$2:$G$6,0)-1,
        MOD(CA$2+3,28)),"")="M",
      IFERROR(OFFSET(Paramètres!$H$2,
        MATCH($B7,Paramètres!$G$2:$G$6,0)-1,
        MOD(CA$2+4,28)),"")="M",      IFERROR(OFFSET(Paramètres!$H$2,
        MATCH($B7,Paramètres!$G$2:$G$6,0)-1,
        MOD(CA$2+5,28)),"")="M",      IFERROR(OFFSET(Paramètres!$H$2,
        MATCH($B7,Paramètres!$G$2:$G$6,0)-1,
        MOD(CA$2+6,28)),"")="M",      IFERROR(OFFSET(Paramètres!$H$2,
        MATCH($B7,Paramètres!$G$2:$G$6,0)-1,
        MOD(CA$2+7,28)),"")="M",      IFERROR(OFFSET(Paramètres!$H$2,
        MATCH($B7,Paramètres!$G$2:$G$6,0)-1,
        MOD(CA$2+1,28)),"")="M"
    )
  ),
  AND(
    OR(WEEKDAY(CA$2,2)=6, WEEKDAY(CA$2,2)=7),
    IFERROR(OFFSET(Paramètres!$H$2,
      MATCH($B7,Paramètres!$G$2:$G$6,0)-1,
      MOD(CA$2+5,28)),"")="M"
  )
),"M","0")</f>
        <v>0</v>
      </c>
      <c r="CB7" s="21" t="str">
        <f ca="1">IF(OR(
  AND(
    COUNTIF(fériés,CB$2)=1,
    OR(
      COUNTIF(fériés,CB$2-1)=1,
      IFERROR(OFFSET(Paramètres!$H$2,
        MATCH($B7,Paramètres!$G$2:$G$6,0)-1,
        MOD(CB$2+2,28)),"")="M",
      IFERROR(OFFSET(Paramètres!$H$2,
        MATCH($B7,Paramètres!$G$2:$G$6,0)-1,
        MOD(CB$2+3,28)),"")="M",
      IFERROR(OFFSET(Paramètres!$H$2,
        MATCH($B7,Paramètres!$G$2:$G$6,0)-1,
        MOD(CB$2+4,28)),"")="M",      IFERROR(OFFSET(Paramètres!$H$2,
        MATCH($B7,Paramètres!$G$2:$G$6,0)-1,
        MOD(CB$2+5,28)),"")="M",      IFERROR(OFFSET(Paramètres!$H$2,
        MATCH($B7,Paramètres!$G$2:$G$6,0)-1,
        MOD(CB$2+6,28)),"")="M",      IFERROR(OFFSET(Paramètres!$H$2,
        MATCH($B7,Paramètres!$G$2:$G$6,0)-1,
        MOD(CB$2+7,28)),"")="M",      IFERROR(OFFSET(Paramètres!$H$2,
        MATCH($B7,Paramètres!$G$2:$G$6,0)-1,
        MOD(CB$2+1,28)),"")="M"
    )
  ),
  AND(
    OR(WEEKDAY(CB$2,2)=6, WEEKDAY(CB$2,2)=7),
    IFERROR(OFFSET(Paramètres!$H$2,
      MATCH($B7,Paramètres!$G$2:$G$6,0)-1,
      MOD(CB$2+5,28)),"")="M"
  )
),"M","0")</f>
        <v>0</v>
      </c>
      <c r="CC7" s="21" t="str">
        <f ca="1">IF(OR(
  AND(
    COUNTIF(fériés,CC$2)=1,
    OR(
      COUNTIF(fériés,CC$2-1)=1,
      IFERROR(OFFSET(Paramètres!$H$2,
        MATCH($B7,Paramètres!$G$2:$G$6,0)-1,
        MOD(CC$2+2,28)),"")="M",
      IFERROR(OFFSET(Paramètres!$H$2,
        MATCH($B7,Paramètres!$G$2:$G$6,0)-1,
        MOD(CC$2+3,28)),"")="M",
      IFERROR(OFFSET(Paramètres!$H$2,
        MATCH($B7,Paramètres!$G$2:$G$6,0)-1,
        MOD(CC$2+4,28)),"")="M",      IFERROR(OFFSET(Paramètres!$H$2,
        MATCH($B7,Paramètres!$G$2:$G$6,0)-1,
        MOD(CC$2+5,28)),"")="M",      IFERROR(OFFSET(Paramètres!$H$2,
        MATCH($B7,Paramètres!$G$2:$G$6,0)-1,
        MOD(CC$2+6,28)),"")="M",      IFERROR(OFFSET(Paramètres!$H$2,
        MATCH($B7,Paramètres!$G$2:$G$6,0)-1,
        MOD(CC$2+7,28)),"")="M",      IFERROR(OFFSET(Paramètres!$H$2,
        MATCH($B7,Paramètres!$G$2:$G$6,0)-1,
        MOD(CC$2+1,28)),"")="M"
    )
  ),
  AND(
    OR(WEEKDAY(CC$2,2)=6, WEEKDAY(CC$2,2)=7),
    IFERROR(OFFSET(Paramètres!$H$2,
      MATCH($B7,Paramètres!$G$2:$G$6,0)-1,
      MOD(CC$2+5,28)),"")="M"
  )
),"M","0")</f>
        <v>0</v>
      </c>
      <c r="CD7" s="21" t="str">
        <f ca="1">IF(OR(
  AND(
    COUNTIF(fériés,CD$2)=1,
    OR(
      COUNTIF(fériés,CD$2-1)=1,
      IFERROR(OFFSET(Paramètres!$H$2,
        MATCH($B7,Paramètres!$G$2:$G$6,0)-1,
        MOD(CD$2+2,28)),"")="M",
      IFERROR(OFFSET(Paramètres!$H$2,
        MATCH($B7,Paramètres!$G$2:$G$6,0)-1,
        MOD(CD$2+3,28)),"")="M",
      IFERROR(OFFSET(Paramètres!$H$2,
        MATCH($B7,Paramètres!$G$2:$G$6,0)-1,
        MOD(CD$2+4,28)),"")="M",      IFERROR(OFFSET(Paramètres!$H$2,
        MATCH($B7,Paramètres!$G$2:$G$6,0)-1,
        MOD(CD$2+5,28)),"")="M",      IFERROR(OFFSET(Paramètres!$H$2,
        MATCH($B7,Paramètres!$G$2:$G$6,0)-1,
        MOD(CD$2+6,28)),"")="M",      IFERROR(OFFSET(Paramètres!$H$2,
        MATCH($B7,Paramètres!$G$2:$G$6,0)-1,
        MOD(CD$2+7,28)),"")="M",      IFERROR(OFFSET(Paramètres!$H$2,
        MATCH($B7,Paramètres!$G$2:$G$6,0)-1,
        MOD(CD$2+1,28)),"")="M"
    )
  ),
  AND(
    OR(WEEKDAY(CD$2,2)=6, WEEKDAY(CD$2,2)=7),
    IFERROR(OFFSET(Paramètres!$H$2,
      MATCH($B7,Paramètres!$G$2:$G$6,0)-1,
      MOD(CD$2+5,28)),"")="M"
  )
),"M","0")</f>
        <v>0</v>
      </c>
      <c r="CE7" s="21" t="str">
        <f ca="1">IF(OR(
  AND(
    COUNTIF(fériés,CE$2)=1,
    OR(
      COUNTIF(fériés,CE$2-1)=1,
      IFERROR(OFFSET(Paramètres!$H$2,
        MATCH($B7,Paramètres!$G$2:$G$6,0)-1,
        MOD(CE$2+2,28)),"")="M",
      IFERROR(OFFSET(Paramètres!$H$2,
        MATCH($B7,Paramètres!$G$2:$G$6,0)-1,
        MOD(CE$2+3,28)),"")="M",
      IFERROR(OFFSET(Paramètres!$H$2,
        MATCH($B7,Paramètres!$G$2:$G$6,0)-1,
        MOD(CE$2+4,28)),"")="M",      IFERROR(OFFSET(Paramètres!$H$2,
        MATCH($B7,Paramètres!$G$2:$G$6,0)-1,
        MOD(CE$2+5,28)),"")="M",      IFERROR(OFFSET(Paramètres!$H$2,
        MATCH($B7,Paramètres!$G$2:$G$6,0)-1,
        MOD(CE$2+6,28)),"")="M",      IFERROR(OFFSET(Paramètres!$H$2,
        MATCH($B7,Paramètres!$G$2:$G$6,0)-1,
        MOD(CE$2+7,28)),"")="M",      IFERROR(OFFSET(Paramètres!$H$2,
        MATCH($B7,Paramètres!$G$2:$G$6,0)-1,
        MOD(CE$2+1,28)),"")="M"
    )
  ),
  AND(
    OR(WEEKDAY(CE$2,2)=6, WEEKDAY(CE$2,2)=7),
    IFERROR(OFFSET(Paramètres!$H$2,
      MATCH($B7,Paramètres!$G$2:$G$6,0)-1,
      MOD(CE$2+5,28)),"")="M"
  )
),"M","0")</f>
        <v>M</v>
      </c>
      <c r="CF7" s="21" t="str">
        <f ca="1">IF(OR(
  AND(
    COUNTIF(fériés,CF$2)=1,
    OR(
      COUNTIF(fériés,CF$2-1)=1,
      IFERROR(OFFSET(Paramètres!$H$2,
        MATCH($B7,Paramètres!$G$2:$G$6,0)-1,
        MOD(CF$2+2,28)),"")="M",
      IFERROR(OFFSET(Paramètres!$H$2,
        MATCH($B7,Paramètres!$G$2:$G$6,0)-1,
        MOD(CF$2+3,28)),"")="M",
      IFERROR(OFFSET(Paramètres!$H$2,
        MATCH($B7,Paramètres!$G$2:$G$6,0)-1,
        MOD(CF$2+4,28)),"")="M",      IFERROR(OFFSET(Paramètres!$H$2,
        MATCH($B7,Paramètres!$G$2:$G$6,0)-1,
        MOD(CF$2+5,28)),"")="M",      IFERROR(OFFSET(Paramètres!$H$2,
        MATCH($B7,Paramètres!$G$2:$G$6,0)-1,
        MOD(CF$2+6,28)),"")="M",      IFERROR(OFFSET(Paramètres!$H$2,
        MATCH($B7,Paramètres!$G$2:$G$6,0)-1,
        MOD(CF$2+7,28)),"")="M",      IFERROR(OFFSET(Paramètres!$H$2,
        MATCH($B7,Paramètres!$G$2:$G$6,0)-1,
        MOD(CF$2+1,28)),"")="M"
    )
  ),
  AND(
    OR(WEEKDAY(CF$2,2)=6, WEEKDAY(CF$2,2)=7),
    IFERROR(OFFSET(Paramètres!$H$2,
      MATCH($B7,Paramètres!$G$2:$G$6,0)-1,
      MOD(CF$2+5,28)),"")="M"
  )
),"M","0")</f>
        <v>M</v>
      </c>
      <c r="CG7" s="21" t="str">
        <f ca="1">IF(OR(
  AND(
    COUNTIF(fériés,CG$2)=1,
    OR(
      COUNTIF(fériés,CG$2-1)=1,
      IFERROR(OFFSET(Paramètres!$H$2,
        MATCH($B7,Paramètres!$G$2:$G$6,0)-1,
        MOD(CG$2+2,28)),"")="M",
      IFERROR(OFFSET(Paramètres!$H$2,
        MATCH($B7,Paramètres!$G$2:$G$6,0)-1,
        MOD(CG$2+3,28)),"")="M",
      IFERROR(OFFSET(Paramètres!$H$2,
        MATCH($B7,Paramètres!$G$2:$G$6,0)-1,
        MOD(CG$2+4,28)),"")="M",      IFERROR(OFFSET(Paramètres!$H$2,
        MATCH($B7,Paramètres!$G$2:$G$6,0)-1,
        MOD(CG$2+5,28)),"")="M",      IFERROR(OFFSET(Paramètres!$H$2,
        MATCH($B7,Paramètres!$G$2:$G$6,0)-1,
        MOD(CG$2+6,28)),"")="M",      IFERROR(OFFSET(Paramètres!$H$2,
        MATCH($B7,Paramètres!$G$2:$G$6,0)-1,
        MOD(CG$2+7,28)),"")="M",      IFERROR(OFFSET(Paramètres!$H$2,
        MATCH($B7,Paramètres!$G$2:$G$6,0)-1,
        MOD(CG$2+1,28)),"")="M"
    )
  ),
  AND(
    OR(WEEKDAY(CG$2,2)=6, WEEKDAY(CG$2,2)=7),
    IFERROR(OFFSET(Paramètres!$H$2,
      MATCH($B7,Paramètres!$G$2:$G$6,0)-1,
      MOD(CG$2+5,28)),"")="M"
  )
),"M","0")</f>
        <v>0</v>
      </c>
      <c r="CH7" s="21" t="str">
        <f ca="1">IF(OR(
  AND(
    COUNTIF(fériés,CH$2)=1,
    OR(
      COUNTIF(fériés,CH$2-1)=1,
      IFERROR(OFFSET(Paramètres!$H$2,
        MATCH($B7,Paramètres!$G$2:$G$6,0)-1,
        MOD(CH$2+2,28)),"")="M",
      IFERROR(OFFSET(Paramètres!$H$2,
        MATCH($B7,Paramètres!$G$2:$G$6,0)-1,
        MOD(CH$2+3,28)),"")="M",
      IFERROR(OFFSET(Paramètres!$H$2,
        MATCH($B7,Paramètres!$G$2:$G$6,0)-1,
        MOD(CH$2+4,28)),"")="M",      IFERROR(OFFSET(Paramètres!$H$2,
        MATCH($B7,Paramètres!$G$2:$G$6,0)-1,
        MOD(CH$2+5,28)),"")="M",      IFERROR(OFFSET(Paramètres!$H$2,
        MATCH($B7,Paramètres!$G$2:$G$6,0)-1,
        MOD(CH$2+6,28)),"")="M",      IFERROR(OFFSET(Paramètres!$H$2,
        MATCH($B7,Paramètres!$G$2:$G$6,0)-1,
        MOD(CH$2+7,28)),"")="M",      IFERROR(OFFSET(Paramètres!$H$2,
        MATCH($B7,Paramètres!$G$2:$G$6,0)-1,
        MOD(CH$2+1,28)),"")="M"
    )
  ),
  AND(
    OR(WEEKDAY(CH$2,2)=6, WEEKDAY(CH$2,2)=7),
    IFERROR(OFFSET(Paramètres!$H$2,
      MATCH($B7,Paramètres!$G$2:$G$6,0)-1,
      MOD(CH$2+5,28)),"")="M"
  )
),"M","0")</f>
        <v>0</v>
      </c>
      <c r="CI7" s="21" t="str">
        <f ca="1">IF(OR(
  AND(
    COUNTIF(fériés,CI$2)=1,
    OR(
      COUNTIF(fériés,CI$2-1)=1,
      IFERROR(OFFSET(Paramètres!$H$2,
        MATCH($B7,Paramètres!$G$2:$G$6,0)-1,
        MOD(CI$2+2,28)),"")="M",
      IFERROR(OFFSET(Paramètres!$H$2,
        MATCH($B7,Paramètres!$G$2:$G$6,0)-1,
        MOD(CI$2+3,28)),"")="M",
      IFERROR(OFFSET(Paramètres!$H$2,
        MATCH($B7,Paramètres!$G$2:$G$6,0)-1,
        MOD(CI$2+4,28)),"")="M",      IFERROR(OFFSET(Paramètres!$H$2,
        MATCH($B7,Paramètres!$G$2:$G$6,0)-1,
        MOD(CI$2+5,28)),"")="M",      IFERROR(OFFSET(Paramètres!$H$2,
        MATCH($B7,Paramètres!$G$2:$G$6,0)-1,
        MOD(CI$2+6,28)),"")="M",      IFERROR(OFFSET(Paramètres!$H$2,
        MATCH($B7,Paramètres!$G$2:$G$6,0)-1,
        MOD(CI$2+7,28)),"")="M",      IFERROR(OFFSET(Paramètres!$H$2,
        MATCH($B7,Paramètres!$G$2:$G$6,0)-1,
        MOD(CI$2+1,28)),"")="M"
    )
  ),
  AND(
    OR(WEEKDAY(CI$2,2)=6, WEEKDAY(CI$2,2)=7),
    IFERROR(OFFSET(Paramètres!$H$2,
      MATCH($B7,Paramètres!$G$2:$G$6,0)-1,
      MOD(CI$2+5,28)),"")="M"
  )
),"M","0")</f>
        <v>0</v>
      </c>
      <c r="CJ7" s="21" t="str">
        <f ca="1">IF(OR(
  AND(
    COUNTIF(fériés,CJ$2)=1,
    OR(
      COUNTIF(fériés,CJ$2-1)=1,
      IFERROR(OFFSET(Paramètres!$H$2,
        MATCH($B7,Paramètres!$G$2:$G$6,0)-1,
        MOD(CJ$2+2,28)),"")="M",
      IFERROR(OFFSET(Paramètres!$H$2,
        MATCH($B7,Paramètres!$G$2:$G$6,0)-1,
        MOD(CJ$2+3,28)),"")="M",
      IFERROR(OFFSET(Paramètres!$H$2,
        MATCH($B7,Paramètres!$G$2:$G$6,0)-1,
        MOD(CJ$2+4,28)),"")="M",      IFERROR(OFFSET(Paramètres!$H$2,
        MATCH($B7,Paramètres!$G$2:$G$6,0)-1,
        MOD(CJ$2+5,28)),"")="M",      IFERROR(OFFSET(Paramètres!$H$2,
        MATCH($B7,Paramètres!$G$2:$G$6,0)-1,
        MOD(CJ$2+6,28)),"")="M",      IFERROR(OFFSET(Paramètres!$H$2,
        MATCH($B7,Paramètres!$G$2:$G$6,0)-1,
        MOD(CJ$2+7,28)),"")="M",      IFERROR(OFFSET(Paramètres!$H$2,
        MATCH($B7,Paramètres!$G$2:$G$6,0)-1,
        MOD(CJ$2+1,28)),"")="M"
    )
  ),
  AND(
    OR(WEEKDAY(CJ$2,2)=6, WEEKDAY(CJ$2,2)=7),
    IFERROR(OFFSET(Paramètres!$H$2,
      MATCH($B7,Paramètres!$G$2:$G$6,0)-1,
      MOD(CJ$2+5,28)),"")="M"
  )
),"M","0")</f>
        <v>0</v>
      </c>
      <c r="CK7" s="21" t="str">
        <f ca="1">IF(OR(
  AND(
    COUNTIF(fériés,CK$2)=1,
    OR(
      COUNTIF(fériés,CK$2-1)=1,
      IFERROR(OFFSET(Paramètres!$H$2,
        MATCH($B7,Paramètres!$G$2:$G$6,0)-1,
        MOD(CK$2+2,28)),"")="M",
      IFERROR(OFFSET(Paramètres!$H$2,
        MATCH($B7,Paramètres!$G$2:$G$6,0)-1,
        MOD(CK$2+3,28)),"")="M",
      IFERROR(OFFSET(Paramètres!$H$2,
        MATCH($B7,Paramètres!$G$2:$G$6,0)-1,
        MOD(CK$2+4,28)),"")="M",      IFERROR(OFFSET(Paramètres!$H$2,
        MATCH($B7,Paramètres!$G$2:$G$6,0)-1,
        MOD(CK$2+5,28)),"")="M",      IFERROR(OFFSET(Paramètres!$H$2,
        MATCH($B7,Paramètres!$G$2:$G$6,0)-1,
        MOD(CK$2+6,28)),"")="M",      IFERROR(OFFSET(Paramètres!$H$2,
        MATCH($B7,Paramètres!$G$2:$G$6,0)-1,
        MOD(CK$2+7,28)),"")="M",      IFERROR(OFFSET(Paramètres!$H$2,
        MATCH($B7,Paramètres!$G$2:$G$6,0)-1,
        MOD(CK$2+1,28)),"")="M"
    )
  ),
  AND(
    OR(WEEKDAY(CK$2,2)=6, WEEKDAY(CK$2,2)=7),
    IFERROR(OFFSET(Paramètres!$H$2,
      MATCH($B7,Paramètres!$G$2:$G$6,0)-1,
      MOD(CK$2+5,28)),"")="M"
  )
),"M","0")</f>
        <v>0</v>
      </c>
      <c r="CL7" s="21" t="str">
        <f ca="1">IF(OR(
  AND(
    COUNTIF(fériés,CL$2)=1,
    OR(
      COUNTIF(fériés,CL$2-1)=1,
      IFERROR(OFFSET(Paramètres!$H$2,
        MATCH($B7,Paramètres!$G$2:$G$6,0)-1,
        MOD(CL$2+2,28)),"")="M",
      IFERROR(OFFSET(Paramètres!$H$2,
        MATCH($B7,Paramètres!$G$2:$G$6,0)-1,
        MOD(CL$2+3,28)),"")="M",
      IFERROR(OFFSET(Paramètres!$H$2,
        MATCH($B7,Paramètres!$G$2:$G$6,0)-1,
        MOD(CL$2+4,28)),"")="M",      IFERROR(OFFSET(Paramètres!$H$2,
        MATCH($B7,Paramètres!$G$2:$G$6,0)-1,
        MOD(CL$2+5,28)),"")="M",      IFERROR(OFFSET(Paramètres!$H$2,
        MATCH($B7,Paramètres!$G$2:$G$6,0)-1,
        MOD(CL$2+6,28)),"")="M",      IFERROR(OFFSET(Paramètres!$H$2,
        MATCH($B7,Paramètres!$G$2:$G$6,0)-1,
        MOD(CL$2+7,28)),"")="M",      IFERROR(OFFSET(Paramètres!$H$2,
        MATCH($B7,Paramètres!$G$2:$G$6,0)-1,
        MOD(CL$2+1,28)),"")="M"
    )
  ),
  AND(
    OR(WEEKDAY(CL$2,2)=6, WEEKDAY(CL$2,2)=7),
    IFERROR(OFFSET(Paramètres!$H$2,
      MATCH($B7,Paramètres!$G$2:$G$6,0)-1,
      MOD(CL$2+5,28)),"")="M"
  )
),"M","0")</f>
        <v>0</v>
      </c>
      <c r="CM7" s="21" t="str">
        <f ca="1">IF(OR(
  AND(
    COUNTIF(fériés,CM$2)=1,
    OR(
      COUNTIF(fériés,CM$2-1)=1,
      IFERROR(OFFSET(Paramètres!$H$2,
        MATCH($B7,Paramètres!$G$2:$G$6,0)-1,
        MOD(CM$2+2,28)),"")="M",
      IFERROR(OFFSET(Paramètres!$H$2,
        MATCH($B7,Paramètres!$G$2:$G$6,0)-1,
        MOD(CM$2+3,28)),"")="M",
      IFERROR(OFFSET(Paramètres!$H$2,
        MATCH($B7,Paramètres!$G$2:$G$6,0)-1,
        MOD(CM$2+4,28)),"")="M",      IFERROR(OFFSET(Paramètres!$H$2,
        MATCH($B7,Paramètres!$G$2:$G$6,0)-1,
        MOD(CM$2+5,28)),"")="M",      IFERROR(OFFSET(Paramètres!$H$2,
        MATCH($B7,Paramètres!$G$2:$G$6,0)-1,
        MOD(CM$2+6,28)),"")="M",      IFERROR(OFFSET(Paramètres!$H$2,
        MATCH($B7,Paramètres!$G$2:$G$6,0)-1,
        MOD(CM$2+7,28)),"")="M",      IFERROR(OFFSET(Paramètres!$H$2,
        MATCH($B7,Paramètres!$G$2:$G$6,0)-1,
        MOD(CM$2+1,28)),"")="M"
    )
  ),
  AND(
    OR(WEEKDAY(CM$2,2)=6, WEEKDAY(CM$2,2)=7),
    IFERROR(OFFSET(Paramètres!$H$2,
      MATCH($B7,Paramètres!$G$2:$G$6,0)-1,
      MOD(CM$2+5,28)),"")="M"
  )
),"M","0")</f>
        <v>0</v>
      </c>
      <c r="CN7" s="21" t="str">
        <f ca="1">IF(OR(
  AND(
    COUNTIF(fériés,CN$2)=1,
    OR(
      COUNTIF(fériés,CN$2-1)=1,
      IFERROR(OFFSET(Paramètres!$H$2,
        MATCH($B7,Paramètres!$G$2:$G$6,0)-1,
        MOD(CN$2+2,28)),"")="M",
      IFERROR(OFFSET(Paramètres!$H$2,
        MATCH($B7,Paramètres!$G$2:$G$6,0)-1,
        MOD(CN$2+3,28)),"")="M",
      IFERROR(OFFSET(Paramètres!$H$2,
        MATCH($B7,Paramètres!$G$2:$G$6,0)-1,
        MOD(CN$2+4,28)),"")="M",      IFERROR(OFFSET(Paramètres!$H$2,
        MATCH($B7,Paramètres!$G$2:$G$6,0)-1,
        MOD(CN$2+5,28)),"")="M",      IFERROR(OFFSET(Paramètres!$H$2,
        MATCH($B7,Paramètres!$G$2:$G$6,0)-1,
        MOD(CN$2+6,28)),"")="M",      IFERROR(OFFSET(Paramètres!$H$2,
        MATCH($B7,Paramètres!$G$2:$G$6,0)-1,
        MOD(CN$2+7,28)),"")="M",      IFERROR(OFFSET(Paramètres!$H$2,
        MATCH($B7,Paramètres!$G$2:$G$6,0)-1,
        MOD(CN$2+1,28)),"")="M"
    )
  ),
  AND(
    OR(WEEKDAY(CN$2,2)=6, WEEKDAY(CN$2,2)=7),
    IFERROR(OFFSET(Paramètres!$H$2,
      MATCH($B7,Paramètres!$G$2:$G$6,0)-1,
      MOD(CN$2+5,28)),"")="M"
  )
),"M","0")</f>
        <v>0</v>
      </c>
      <c r="CO7" s="21" t="str">
        <f ca="1">IF(OR(
  AND(
    COUNTIF(fériés,CO$2)=1,
    OR(
      COUNTIF(fériés,CO$2-1)=1,
      IFERROR(OFFSET(Paramètres!$H$2,
        MATCH($B7,Paramètres!$G$2:$G$6,0)-1,
        MOD(CO$2+2,28)),"")="M",
      IFERROR(OFFSET(Paramètres!$H$2,
        MATCH($B7,Paramètres!$G$2:$G$6,0)-1,
        MOD(CO$2+3,28)),"")="M",
      IFERROR(OFFSET(Paramètres!$H$2,
        MATCH($B7,Paramètres!$G$2:$G$6,0)-1,
        MOD(CO$2+4,28)),"")="M",      IFERROR(OFFSET(Paramètres!$H$2,
        MATCH($B7,Paramètres!$G$2:$G$6,0)-1,
        MOD(CO$2+5,28)),"")="M",      IFERROR(OFFSET(Paramètres!$H$2,
        MATCH($B7,Paramètres!$G$2:$G$6,0)-1,
        MOD(CO$2+6,28)),"")="M",      IFERROR(OFFSET(Paramètres!$H$2,
        MATCH($B7,Paramètres!$G$2:$G$6,0)-1,
        MOD(CO$2+7,28)),"")="M",      IFERROR(OFFSET(Paramètres!$H$2,
        MATCH($B7,Paramètres!$G$2:$G$6,0)-1,
        MOD(CO$2+1,28)),"")="M"
    )
  ),
  AND(
    OR(WEEKDAY(CO$2,2)=6, WEEKDAY(CO$2,2)=7),
    IFERROR(OFFSET(Paramètres!$H$2,
      MATCH($B7,Paramètres!$G$2:$G$6,0)-1,
      MOD(CO$2+5,28)),"")="M"
  )
),"M","0")</f>
        <v>0</v>
      </c>
      <c r="CP7" s="21" t="str">
        <f ca="1">IF(OR(
  AND(
    COUNTIF(fériés,CP$2)=1,
    OR(
      COUNTIF(fériés,CP$2-1)=1,
      IFERROR(OFFSET(Paramètres!$H$2,
        MATCH($B7,Paramètres!$G$2:$G$6,0)-1,
        MOD(CP$2+2,28)),"")="M",
      IFERROR(OFFSET(Paramètres!$H$2,
        MATCH($B7,Paramètres!$G$2:$G$6,0)-1,
        MOD(CP$2+3,28)),"")="M",
      IFERROR(OFFSET(Paramètres!$H$2,
        MATCH($B7,Paramètres!$G$2:$G$6,0)-1,
        MOD(CP$2+4,28)),"")="M",      IFERROR(OFFSET(Paramètres!$H$2,
        MATCH($B7,Paramètres!$G$2:$G$6,0)-1,
        MOD(CP$2+5,28)),"")="M",      IFERROR(OFFSET(Paramètres!$H$2,
        MATCH($B7,Paramètres!$G$2:$G$6,0)-1,
        MOD(CP$2+6,28)),"")="M",      IFERROR(OFFSET(Paramètres!$H$2,
        MATCH($B7,Paramètres!$G$2:$G$6,0)-1,
        MOD(CP$2+7,28)),"")="M",      IFERROR(OFFSET(Paramètres!$H$2,
        MATCH($B7,Paramètres!$G$2:$G$6,0)-1,
        MOD(CP$2+1,28)),"")="M"
    )
  ),
  AND(
    OR(WEEKDAY(CP$2,2)=6, WEEKDAY(CP$2,2)=7),
    IFERROR(OFFSET(Paramètres!$H$2,
      MATCH($B7,Paramètres!$G$2:$G$6,0)-1,
      MOD(CP$2+5,28)),"")="M"
  )
),"M","0")</f>
        <v>0</v>
      </c>
      <c r="CQ7" s="21" t="str">
        <f ca="1">IF(OR(
  AND(
    COUNTIF(fériés,CQ$2)=1,
    OR(
      COUNTIF(fériés,CQ$2-1)=1,
      IFERROR(OFFSET(Paramètres!$H$2,
        MATCH($B7,Paramètres!$G$2:$G$6,0)-1,
        MOD(CQ$2+2,28)),"")="M",
      IFERROR(OFFSET(Paramètres!$H$2,
        MATCH($B7,Paramètres!$G$2:$G$6,0)-1,
        MOD(CQ$2+3,28)),"")="M",
      IFERROR(OFFSET(Paramètres!$H$2,
        MATCH($B7,Paramètres!$G$2:$G$6,0)-1,
        MOD(CQ$2+4,28)),"")="M",      IFERROR(OFFSET(Paramètres!$H$2,
        MATCH($B7,Paramètres!$G$2:$G$6,0)-1,
        MOD(CQ$2+5,28)),"")="M",      IFERROR(OFFSET(Paramètres!$H$2,
        MATCH($B7,Paramètres!$G$2:$G$6,0)-1,
        MOD(CQ$2+6,28)),"")="M",      IFERROR(OFFSET(Paramètres!$H$2,
        MATCH($B7,Paramètres!$G$2:$G$6,0)-1,
        MOD(CQ$2+7,28)),"")="M",      IFERROR(OFFSET(Paramètres!$H$2,
        MATCH($B7,Paramètres!$G$2:$G$6,0)-1,
        MOD(CQ$2+1,28)),"")="M"
    )
  ),
  AND(
    OR(WEEKDAY(CQ$2,2)=6, WEEKDAY(CQ$2,2)=7),
    IFERROR(OFFSET(Paramètres!$H$2,
      MATCH($B7,Paramètres!$G$2:$G$6,0)-1,
      MOD(CQ$2+5,28)),"")="M"
  )
),"M","0")</f>
        <v>0</v>
      </c>
      <c r="CR7" s="21" t="str">
        <f ca="1">IF(OR(
  AND(
    COUNTIF(fériés,CR$2)=1,
    OR(
      COUNTIF(fériés,CR$2-1)=1,
      IFERROR(OFFSET(Paramètres!$H$2,
        MATCH($B7,Paramètres!$G$2:$G$6,0)-1,
        MOD(CR$2+2,28)),"")="M",
      IFERROR(OFFSET(Paramètres!$H$2,
        MATCH($B7,Paramètres!$G$2:$G$6,0)-1,
        MOD(CR$2+3,28)),"")="M",
      IFERROR(OFFSET(Paramètres!$H$2,
        MATCH($B7,Paramètres!$G$2:$G$6,0)-1,
        MOD(CR$2+4,28)),"")="M",      IFERROR(OFFSET(Paramètres!$H$2,
        MATCH($B7,Paramètres!$G$2:$G$6,0)-1,
        MOD(CR$2+5,28)),"")="M",      IFERROR(OFFSET(Paramètres!$H$2,
        MATCH($B7,Paramètres!$G$2:$G$6,0)-1,
        MOD(CR$2+6,28)),"")="M",      IFERROR(OFFSET(Paramètres!$H$2,
        MATCH($B7,Paramètres!$G$2:$G$6,0)-1,
        MOD(CR$2+7,28)),"")="M",      IFERROR(OFFSET(Paramètres!$H$2,
        MATCH($B7,Paramètres!$G$2:$G$6,0)-1,
        MOD(CR$2+1,28)),"")="M"
    )
  ),
  AND(
    OR(WEEKDAY(CR$2,2)=6, WEEKDAY(CR$2,2)=7),
    IFERROR(OFFSET(Paramètres!$H$2,
      MATCH($B7,Paramètres!$G$2:$G$6,0)-1,
      MOD(CR$2+5,28)),"")="M"
  )
),"M","0")</f>
        <v>0</v>
      </c>
      <c r="CS7" s="21" t="str">
        <f ca="1">IF(OR(
  AND(
    COUNTIF(fériés,CS$2)=1,
    OR(
      COUNTIF(fériés,CS$2-1)=1,
      IFERROR(OFFSET(Paramètres!$H$2,
        MATCH($B7,Paramètres!$G$2:$G$6,0)-1,
        MOD(CS$2+2,28)),"")="M",
      IFERROR(OFFSET(Paramètres!$H$2,
        MATCH($B7,Paramètres!$G$2:$G$6,0)-1,
        MOD(CS$2+3,28)),"")="M",
      IFERROR(OFFSET(Paramètres!$H$2,
        MATCH($B7,Paramètres!$G$2:$G$6,0)-1,
        MOD(CS$2+4,28)),"")="M",      IFERROR(OFFSET(Paramètres!$H$2,
        MATCH($B7,Paramètres!$G$2:$G$6,0)-1,
        MOD(CS$2+5,28)),"")="M",      IFERROR(OFFSET(Paramètres!$H$2,
        MATCH($B7,Paramètres!$G$2:$G$6,0)-1,
        MOD(CS$2+6,28)),"")="M",      IFERROR(OFFSET(Paramètres!$H$2,
        MATCH($B7,Paramètres!$G$2:$G$6,0)-1,
        MOD(CS$2+7,28)),"")="M",      IFERROR(OFFSET(Paramètres!$H$2,
        MATCH($B7,Paramètres!$G$2:$G$6,0)-1,
        MOD(CS$2+1,28)),"")="M"
    )
  ),
  AND(
    OR(WEEKDAY(CS$2,2)=6, WEEKDAY(CS$2,2)=7),
    IFERROR(OFFSET(Paramètres!$H$2,
      MATCH($B7,Paramètres!$G$2:$G$6,0)-1,
      MOD(CS$2+5,28)),"")="M"
  )
),"M","0")</f>
        <v>M</v>
      </c>
      <c r="CT7" s="21" t="str">
        <f ca="1">IF(OR(
  AND(
    COUNTIF(fériés,CT$2)=1,
    OR(
      COUNTIF(fériés,CT$2-1)=1,
      IFERROR(OFFSET(Paramètres!$H$2,
        MATCH($B7,Paramètres!$G$2:$G$6,0)-1,
        MOD(CT$2+2,28)),"")="M",
      IFERROR(OFFSET(Paramètres!$H$2,
        MATCH($B7,Paramètres!$G$2:$G$6,0)-1,
        MOD(CT$2+3,28)),"")="M",
      IFERROR(OFFSET(Paramètres!$H$2,
        MATCH($B7,Paramètres!$G$2:$G$6,0)-1,
        MOD(CT$2+4,28)),"")="M",      IFERROR(OFFSET(Paramètres!$H$2,
        MATCH($B7,Paramètres!$G$2:$G$6,0)-1,
        MOD(CT$2+5,28)),"")="M",      IFERROR(OFFSET(Paramètres!$H$2,
        MATCH($B7,Paramètres!$G$2:$G$6,0)-1,
        MOD(CT$2+6,28)),"")="M",      IFERROR(OFFSET(Paramètres!$H$2,
        MATCH($B7,Paramètres!$G$2:$G$6,0)-1,
        MOD(CT$2+7,28)),"")="M",      IFERROR(OFFSET(Paramètres!$H$2,
        MATCH($B7,Paramètres!$G$2:$G$6,0)-1,
        MOD(CT$2+1,28)),"")="M"
    )
  ),
  AND(
    OR(WEEKDAY(CT$2,2)=6, WEEKDAY(CT$2,2)=7),
    IFERROR(OFFSET(Paramètres!$H$2,
      MATCH($B7,Paramètres!$G$2:$G$6,0)-1,
      MOD(CT$2+5,28)),"")="M"
  )
),"M","0")</f>
        <v>M</v>
      </c>
      <c r="CU7" s="21" t="str">
        <f ca="1">IF(OR(
  AND(
    COUNTIF(fériés,CU$2)=1,
    OR(
      COUNTIF(fériés,CU$2-1)=1,
      IFERROR(OFFSET(Paramètres!$H$2,
        MATCH($B7,Paramètres!$G$2:$G$6,0)-1,
        MOD(CU$2+2,28)),"")="M",
      IFERROR(OFFSET(Paramètres!$H$2,
        MATCH($B7,Paramètres!$G$2:$G$6,0)-1,
        MOD(CU$2+3,28)),"")="M",
      IFERROR(OFFSET(Paramètres!$H$2,
        MATCH($B7,Paramètres!$G$2:$G$6,0)-1,
        MOD(CU$2+4,28)),"")="M",      IFERROR(OFFSET(Paramètres!$H$2,
        MATCH($B7,Paramètres!$G$2:$G$6,0)-1,
        MOD(CU$2+5,28)),"")="M",      IFERROR(OFFSET(Paramètres!$H$2,
        MATCH($B7,Paramètres!$G$2:$G$6,0)-1,
        MOD(CU$2+6,28)),"")="M",      IFERROR(OFFSET(Paramètres!$H$2,
        MATCH($B7,Paramètres!$G$2:$G$6,0)-1,
        MOD(CU$2+7,28)),"")="M",      IFERROR(OFFSET(Paramètres!$H$2,
        MATCH($B7,Paramètres!$G$2:$G$6,0)-1,
        MOD(CU$2+1,28)),"")="M"
    )
  ),
  AND(
    OR(WEEKDAY(CU$2,2)=6, WEEKDAY(CU$2,2)=7),
    IFERROR(OFFSET(Paramètres!$H$2,
      MATCH($B7,Paramètres!$G$2:$G$6,0)-1,
      MOD(CU$2+5,28)),"")="M"
  )
),"M","0")</f>
        <v>0</v>
      </c>
      <c r="CV7" s="21" t="str">
        <f ca="1">IF(OR(
  AND(
    COUNTIF(fériés,CV$2)=1,
    OR(
      COUNTIF(fériés,CV$2-1)=1,
      IFERROR(OFFSET(Paramètres!$H$2,
        MATCH($B7,Paramètres!$G$2:$G$6,0)-1,
        MOD(CV$2+2,28)),"")="M",
      IFERROR(OFFSET(Paramètres!$H$2,
        MATCH($B7,Paramètres!$G$2:$G$6,0)-1,
        MOD(CV$2+3,28)),"")="M",
      IFERROR(OFFSET(Paramètres!$H$2,
        MATCH($B7,Paramètres!$G$2:$G$6,0)-1,
        MOD(CV$2+4,28)),"")="M",      IFERROR(OFFSET(Paramètres!$H$2,
        MATCH($B7,Paramètres!$G$2:$G$6,0)-1,
        MOD(CV$2+5,28)),"")="M",      IFERROR(OFFSET(Paramètres!$H$2,
        MATCH($B7,Paramètres!$G$2:$G$6,0)-1,
        MOD(CV$2+6,28)),"")="M",      IFERROR(OFFSET(Paramètres!$H$2,
        MATCH($B7,Paramètres!$G$2:$G$6,0)-1,
        MOD(CV$2+7,28)),"")="M",      IFERROR(OFFSET(Paramètres!$H$2,
        MATCH($B7,Paramètres!$G$2:$G$6,0)-1,
        MOD(CV$2+1,28)),"")="M"
    )
  ),
  AND(
    OR(WEEKDAY(CV$2,2)=6, WEEKDAY(CV$2,2)=7),
    IFERROR(OFFSET(Paramètres!$H$2,
      MATCH($B7,Paramètres!$G$2:$G$6,0)-1,
      MOD(CV$2+5,28)),"")="M"
  )
),"M","0")</f>
        <v>0</v>
      </c>
      <c r="CW7" s="21" t="str">
        <f ca="1">IF(OR(
  AND(
    COUNTIF(fériés,CW$2)=1,
    OR(
      COUNTIF(fériés,CW$2-1)=1,
      IFERROR(OFFSET(Paramètres!$H$2,
        MATCH($B7,Paramètres!$G$2:$G$6,0)-1,
        MOD(CW$2+2,28)),"")="M",
      IFERROR(OFFSET(Paramètres!$H$2,
        MATCH($B7,Paramètres!$G$2:$G$6,0)-1,
        MOD(CW$2+3,28)),"")="M",
      IFERROR(OFFSET(Paramètres!$H$2,
        MATCH($B7,Paramètres!$G$2:$G$6,0)-1,
        MOD(CW$2+4,28)),"")="M",      IFERROR(OFFSET(Paramètres!$H$2,
        MATCH($B7,Paramètres!$G$2:$G$6,0)-1,
        MOD(CW$2+5,28)),"")="M",      IFERROR(OFFSET(Paramètres!$H$2,
        MATCH($B7,Paramètres!$G$2:$G$6,0)-1,
        MOD(CW$2+6,28)),"")="M",      IFERROR(OFFSET(Paramètres!$H$2,
        MATCH($B7,Paramètres!$G$2:$G$6,0)-1,
        MOD(CW$2+7,28)),"")="M",      IFERROR(OFFSET(Paramètres!$H$2,
        MATCH($B7,Paramètres!$G$2:$G$6,0)-1,
        MOD(CW$2+1,28)),"")="M"
    )
  ),
  AND(
    OR(WEEKDAY(CW$2,2)=6, WEEKDAY(CW$2,2)=7),
    IFERROR(OFFSET(Paramètres!$H$2,
      MATCH($B7,Paramètres!$G$2:$G$6,0)-1,
      MOD(CW$2+5,28)),"")="M"
  )
),"M","0")</f>
        <v>0</v>
      </c>
      <c r="CX7" s="21" t="str">
        <f ca="1">IF(OR(
  AND(
    COUNTIF(fériés,CX$2)=1,
    OR(
      COUNTIF(fériés,CX$2-1)=1,
      IFERROR(OFFSET(Paramètres!$H$2,
        MATCH($B7,Paramètres!$G$2:$G$6,0)-1,
        MOD(CX$2+2,28)),"")="M",
      IFERROR(OFFSET(Paramètres!$H$2,
        MATCH($B7,Paramètres!$G$2:$G$6,0)-1,
        MOD(CX$2+3,28)),"")="M",
      IFERROR(OFFSET(Paramètres!$H$2,
        MATCH($B7,Paramètres!$G$2:$G$6,0)-1,
        MOD(CX$2+4,28)),"")="M",      IFERROR(OFFSET(Paramètres!$H$2,
        MATCH($B7,Paramètres!$G$2:$G$6,0)-1,
        MOD(CX$2+5,28)),"")="M",      IFERROR(OFFSET(Paramètres!$H$2,
        MATCH($B7,Paramètres!$G$2:$G$6,0)-1,
        MOD(CX$2+6,28)),"")="M",      IFERROR(OFFSET(Paramètres!$H$2,
        MATCH($B7,Paramètres!$G$2:$G$6,0)-1,
        MOD(CX$2+7,28)),"")="M",      IFERROR(OFFSET(Paramètres!$H$2,
        MATCH($B7,Paramètres!$G$2:$G$6,0)-1,
        MOD(CX$2+1,28)),"")="M"
    )
  ),
  AND(
    OR(WEEKDAY(CX$2,2)=6, WEEKDAY(CX$2,2)=7),
    IFERROR(OFFSET(Paramètres!$H$2,
      MATCH($B7,Paramètres!$G$2:$G$6,0)-1,
      MOD(CX$2+5,28)),"")="M"
  )
),"M","0")</f>
        <v>0</v>
      </c>
      <c r="CY7" s="21" t="str">
        <f ca="1">IF(OR(
  AND(
    COUNTIF(fériés,CY$2)=1,
    OR(
      COUNTIF(fériés,CY$2-1)=1,
      IFERROR(OFFSET(Paramètres!$H$2,
        MATCH($B7,Paramètres!$G$2:$G$6,0)-1,
        MOD(CY$2+2,28)),"")="M",
      IFERROR(OFFSET(Paramètres!$H$2,
        MATCH($B7,Paramètres!$G$2:$G$6,0)-1,
        MOD(CY$2+3,28)),"")="M",
      IFERROR(OFFSET(Paramètres!$H$2,
        MATCH($B7,Paramètres!$G$2:$G$6,0)-1,
        MOD(CY$2+4,28)),"")="M",      IFERROR(OFFSET(Paramètres!$H$2,
        MATCH($B7,Paramètres!$G$2:$G$6,0)-1,
        MOD(CY$2+5,28)),"")="M",      IFERROR(OFFSET(Paramètres!$H$2,
        MATCH($B7,Paramètres!$G$2:$G$6,0)-1,
        MOD(CY$2+6,28)),"")="M",      IFERROR(OFFSET(Paramètres!$H$2,
        MATCH($B7,Paramètres!$G$2:$G$6,0)-1,
        MOD(CY$2+7,28)),"")="M",      IFERROR(OFFSET(Paramètres!$H$2,
        MATCH($B7,Paramètres!$G$2:$G$6,0)-1,
        MOD(CY$2+1,28)),"")="M"
    )
  ),
  AND(
    OR(WEEKDAY(CY$2,2)=6, WEEKDAY(CY$2,2)=7),
    IFERROR(OFFSET(Paramètres!$H$2,
      MATCH($B7,Paramètres!$G$2:$G$6,0)-1,
      MOD(CY$2+5,28)),"")="M"
  )
),"M","0")</f>
        <v>0</v>
      </c>
      <c r="CZ7" s="21" t="str">
        <f ca="1">IF(OR(
  AND(
    COUNTIF(fériés,CZ$2)=1,
    OR(
      COUNTIF(fériés,CZ$2-1)=1,
      IFERROR(OFFSET(Paramètres!$H$2,
        MATCH($B7,Paramètres!$G$2:$G$6,0)-1,
        MOD(CZ$2+2,28)),"")="M",
      IFERROR(OFFSET(Paramètres!$H$2,
        MATCH($B7,Paramètres!$G$2:$G$6,0)-1,
        MOD(CZ$2+3,28)),"")="M",
      IFERROR(OFFSET(Paramètres!$H$2,
        MATCH($B7,Paramètres!$G$2:$G$6,0)-1,
        MOD(CZ$2+4,28)),"")="M",      IFERROR(OFFSET(Paramètres!$H$2,
        MATCH($B7,Paramètres!$G$2:$G$6,0)-1,
        MOD(CZ$2+5,28)),"")="M",      IFERROR(OFFSET(Paramètres!$H$2,
        MATCH($B7,Paramètres!$G$2:$G$6,0)-1,
        MOD(CZ$2+6,28)),"")="M",      IFERROR(OFFSET(Paramètres!$H$2,
        MATCH($B7,Paramètres!$G$2:$G$6,0)-1,
        MOD(CZ$2+7,28)),"")="M",      IFERROR(OFFSET(Paramètres!$H$2,
        MATCH($B7,Paramètres!$G$2:$G$6,0)-1,
        MOD(CZ$2+1,28)),"")="M"
    )
  ),
  AND(
    OR(WEEKDAY(CZ$2,2)=6, WEEKDAY(CZ$2,2)=7),
    IFERROR(OFFSET(Paramètres!$H$2,
      MATCH($B7,Paramètres!$G$2:$G$6,0)-1,
      MOD(CZ$2+5,28)),"")="M"
  )
),"M","0")</f>
        <v>0</v>
      </c>
      <c r="DA7" s="21" t="str">
        <f ca="1">IF(OR(
  AND(
    COUNTIF(fériés,DA$2)=1,
    OR(
      COUNTIF(fériés,DA$2-1)=1,
      IFERROR(OFFSET(Paramètres!$H$2,
        MATCH($B7,Paramètres!$G$2:$G$6,0)-1,
        MOD(DA$2+2,28)),"")="M",
      IFERROR(OFFSET(Paramètres!$H$2,
        MATCH($B7,Paramètres!$G$2:$G$6,0)-1,
        MOD(DA$2+3,28)),"")="M",
      IFERROR(OFFSET(Paramètres!$H$2,
        MATCH($B7,Paramètres!$G$2:$G$6,0)-1,
        MOD(DA$2+4,28)),"")="M",      IFERROR(OFFSET(Paramètres!$H$2,
        MATCH($B7,Paramètres!$G$2:$G$6,0)-1,
        MOD(DA$2+5,28)),"")="M",      IFERROR(OFFSET(Paramètres!$H$2,
        MATCH($B7,Paramètres!$G$2:$G$6,0)-1,
        MOD(DA$2+6,28)),"")="M",      IFERROR(OFFSET(Paramètres!$H$2,
        MATCH($B7,Paramètres!$G$2:$G$6,0)-1,
        MOD(DA$2+7,28)),"")="M",      IFERROR(OFFSET(Paramètres!$H$2,
        MATCH($B7,Paramètres!$G$2:$G$6,0)-1,
        MOD(DA$2+1,28)),"")="M"
    )
  ),
  AND(
    OR(WEEKDAY(DA$2,2)=6, WEEKDAY(DA$2,2)=7),
    IFERROR(OFFSET(Paramètres!$H$2,
      MATCH($B7,Paramètres!$G$2:$G$6,0)-1,
      MOD(DA$2+5,28)),"")="M"
  )
),"M","0")</f>
        <v>0</v>
      </c>
      <c r="DB7" s="21" t="str">
        <f ca="1">IF(OR(
  AND(
    COUNTIF(fériés,DB$2)=1,
    OR(
      COUNTIF(fériés,DB$2-1)=1,
      IFERROR(OFFSET(Paramètres!$H$2,
        MATCH($B7,Paramètres!$G$2:$G$6,0)-1,
        MOD(DB$2+2,28)),"")="M",
      IFERROR(OFFSET(Paramètres!$H$2,
        MATCH($B7,Paramètres!$G$2:$G$6,0)-1,
        MOD(DB$2+3,28)),"")="M",
      IFERROR(OFFSET(Paramètres!$H$2,
        MATCH($B7,Paramètres!$G$2:$G$6,0)-1,
        MOD(DB$2+4,28)),"")="M",      IFERROR(OFFSET(Paramètres!$H$2,
        MATCH($B7,Paramètres!$G$2:$G$6,0)-1,
        MOD(DB$2+5,28)),"")="M",      IFERROR(OFFSET(Paramètres!$H$2,
        MATCH($B7,Paramètres!$G$2:$G$6,0)-1,
        MOD(DB$2+6,28)),"")="M",      IFERROR(OFFSET(Paramètres!$H$2,
        MATCH($B7,Paramètres!$G$2:$G$6,0)-1,
        MOD(DB$2+7,28)),"")="M",      IFERROR(OFFSET(Paramètres!$H$2,
        MATCH($B7,Paramètres!$G$2:$G$6,0)-1,
        MOD(DB$2+1,28)),"")="M"
    )
  ),
  AND(
    OR(WEEKDAY(DB$2,2)=6, WEEKDAY(DB$2,2)=7),
    IFERROR(OFFSET(Paramètres!$H$2,
      MATCH($B7,Paramètres!$G$2:$G$6,0)-1,
      MOD(DB$2+5,28)),"")="M"
  )
),"M","0")</f>
        <v>0</v>
      </c>
      <c r="DC7" s="21" t="str">
        <f ca="1">IF(OR(
  AND(
    COUNTIF(fériés,DC$2)=1,
    OR(
      COUNTIF(fériés,DC$2-1)=1,
      IFERROR(OFFSET(Paramètres!$H$2,
        MATCH($B7,Paramètres!$G$2:$G$6,0)-1,
        MOD(DC$2+2,28)),"")="M",
      IFERROR(OFFSET(Paramètres!$H$2,
        MATCH($B7,Paramètres!$G$2:$G$6,0)-1,
        MOD(DC$2+3,28)),"")="M",
      IFERROR(OFFSET(Paramètres!$H$2,
        MATCH($B7,Paramètres!$G$2:$G$6,0)-1,
        MOD(DC$2+4,28)),"")="M",      IFERROR(OFFSET(Paramètres!$H$2,
        MATCH($B7,Paramètres!$G$2:$G$6,0)-1,
        MOD(DC$2+5,28)),"")="M",      IFERROR(OFFSET(Paramètres!$H$2,
        MATCH($B7,Paramètres!$G$2:$G$6,0)-1,
        MOD(DC$2+6,28)),"")="M",      IFERROR(OFFSET(Paramètres!$H$2,
        MATCH($B7,Paramètres!$G$2:$G$6,0)-1,
        MOD(DC$2+7,28)),"")="M",      IFERROR(OFFSET(Paramètres!$H$2,
        MATCH($B7,Paramètres!$G$2:$G$6,0)-1,
        MOD(DC$2+1,28)),"")="M"
    )
  ),
  AND(
    OR(WEEKDAY(DC$2,2)=6, WEEKDAY(DC$2,2)=7),
    IFERROR(OFFSET(Paramètres!$H$2,
      MATCH($B7,Paramètres!$G$2:$G$6,0)-1,
      MOD(DC$2+5,28)),"")="M"
  )
),"M","0")</f>
        <v>0</v>
      </c>
      <c r="DD7" s="21" t="str">
        <f ca="1">IF(OR(
  AND(
    COUNTIF(fériés,DD$2)=1,
    OR(
      COUNTIF(fériés,DD$2-1)=1,
      IFERROR(OFFSET(Paramètres!$H$2,
        MATCH($B7,Paramètres!$G$2:$G$6,0)-1,
        MOD(DD$2+2,28)),"")="M",
      IFERROR(OFFSET(Paramètres!$H$2,
        MATCH($B7,Paramètres!$G$2:$G$6,0)-1,
        MOD(DD$2+3,28)),"")="M",
      IFERROR(OFFSET(Paramètres!$H$2,
        MATCH($B7,Paramètres!$G$2:$G$6,0)-1,
        MOD(DD$2+4,28)),"")="M",      IFERROR(OFFSET(Paramètres!$H$2,
        MATCH($B7,Paramètres!$G$2:$G$6,0)-1,
        MOD(DD$2+5,28)),"")="M",      IFERROR(OFFSET(Paramètres!$H$2,
        MATCH($B7,Paramètres!$G$2:$G$6,0)-1,
        MOD(DD$2+6,28)),"")="M",      IFERROR(OFFSET(Paramètres!$H$2,
        MATCH($B7,Paramètres!$G$2:$G$6,0)-1,
        MOD(DD$2+7,28)),"")="M",      IFERROR(OFFSET(Paramètres!$H$2,
        MATCH($B7,Paramètres!$G$2:$G$6,0)-1,
        MOD(DD$2+1,28)),"")="M"
    )
  ),
  AND(
    OR(WEEKDAY(DD$2,2)=6, WEEKDAY(DD$2,2)=7),
    IFERROR(OFFSET(Paramètres!$H$2,
      MATCH($B7,Paramètres!$G$2:$G$6,0)-1,
      MOD(DD$2+5,28)),"")="M"
  )
),"M","0")</f>
        <v>0</v>
      </c>
      <c r="DE7" s="21" t="str">
        <f ca="1">IF(OR(
  AND(
    COUNTIF(fériés,DE$2)=1,
    OR(
      COUNTIF(fériés,DE$2-1)=1,
      IFERROR(OFFSET(Paramètres!$H$2,
        MATCH($B7,Paramètres!$G$2:$G$6,0)-1,
        MOD(DE$2+2,28)),"")="M",
      IFERROR(OFFSET(Paramètres!$H$2,
        MATCH($B7,Paramètres!$G$2:$G$6,0)-1,
        MOD(DE$2+3,28)),"")="M",
      IFERROR(OFFSET(Paramètres!$H$2,
        MATCH($B7,Paramètres!$G$2:$G$6,0)-1,
        MOD(DE$2+4,28)),"")="M",      IFERROR(OFFSET(Paramètres!$H$2,
        MATCH($B7,Paramètres!$G$2:$G$6,0)-1,
        MOD(DE$2+5,28)),"")="M",      IFERROR(OFFSET(Paramètres!$H$2,
        MATCH($B7,Paramètres!$G$2:$G$6,0)-1,
        MOD(DE$2+6,28)),"")="M",      IFERROR(OFFSET(Paramètres!$H$2,
        MATCH($B7,Paramètres!$G$2:$G$6,0)-1,
        MOD(DE$2+7,28)),"")="M",      IFERROR(OFFSET(Paramètres!$H$2,
        MATCH($B7,Paramètres!$G$2:$G$6,0)-1,
        MOD(DE$2+1,28)),"")="M"
    )
  ),
  AND(
    OR(WEEKDAY(DE$2,2)=6, WEEKDAY(DE$2,2)=7),
    IFERROR(OFFSET(Paramètres!$H$2,
      MATCH($B7,Paramètres!$G$2:$G$6,0)-1,
      MOD(DE$2+5,28)),"")="M"
  )
),"M","0")</f>
        <v>0</v>
      </c>
      <c r="DF7" s="21" t="str">
        <f ca="1">IF(OR(
  AND(
    COUNTIF(fériés,DF$2)=1,
    OR(
      COUNTIF(fériés,DF$2-1)=1,
      IFERROR(OFFSET(Paramètres!$H$2,
        MATCH($B7,Paramètres!$G$2:$G$6,0)-1,
        MOD(DF$2+2,28)),"")="M",
      IFERROR(OFFSET(Paramètres!$H$2,
        MATCH($B7,Paramètres!$G$2:$G$6,0)-1,
        MOD(DF$2+3,28)),"")="M",
      IFERROR(OFFSET(Paramètres!$H$2,
        MATCH($B7,Paramètres!$G$2:$G$6,0)-1,
        MOD(DF$2+4,28)),"")="M",      IFERROR(OFFSET(Paramètres!$H$2,
        MATCH($B7,Paramètres!$G$2:$G$6,0)-1,
        MOD(DF$2+5,28)),"")="M",      IFERROR(OFFSET(Paramètres!$H$2,
        MATCH($B7,Paramètres!$G$2:$G$6,0)-1,
        MOD(DF$2+6,28)),"")="M",      IFERROR(OFFSET(Paramètres!$H$2,
        MATCH($B7,Paramètres!$G$2:$G$6,0)-1,
        MOD(DF$2+7,28)),"")="M",      IFERROR(OFFSET(Paramètres!$H$2,
        MATCH($B7,Paramètres!$G$2:$G$6,0)-1,
        MOD(DF$2+1,28)),"")="M"
    )
  ),
  AND(
    OR(WEEKDAY(DF$2,2)=6, WEEKDAY(DF$2,2)=7),
    IFERROR(OFFSET(Paramètres!$H$2,
      MATCH($B7,Paramètres!$G$2:$G$6,0)-1,
      MOD(DF$2+5,28)),"")="M"
  )
),"M","0")</f>
        <v>0</v>
      </c>
      <c r="DG7" s="21" t="str">
        <f ca="1">IF(OR(
  AND(
    COUNTIF(fériés,DG$2)=1,
    OR(
      COUNTIF(fériés,DG$2-1)=1,
      IFERROR(OFFSET(Paramètres!$H$2,
        MATCH($B7,Paramètres!$G$2:$G$6,0)-1,
        MOD(DG$2+2,28)),"")="M",
      IFERROR(OFFSET(Paramètres!$H$2,
        MATCH($B7,Paramètres!$G$2:$G$6,0)-1,
        MOD(DG$2+3,28)),"")="M",
      IFERROR(OFFSET(Paramètres!$H$2,
        MATCH($B7,Paramètres!$G$2:$G$6,0)-1,
        MOD(DG$2+4,28)),"")="M",      IFERROR(OFFSET(Paramètres!$H$2,
        MATCH($B7,Paramètres!$G$2:$G$6,0)-1,
        MOD(DG$2+5,28)),"")="M",      IFERROR(OFFSET(Paramètres!$H$2,
        MATCH($B7,Paramètres!$G$2:$G$6,0)-1,
        MOD(DG$2+6,28)),"")="M",      IFERROR(OFFSET(Paramètres!$H$2,
        MATCH($B7,Paramètres!$G$2:$G$6,0)-1,
        MOD(DG$2+7,28)),"")="M",      IFERROR(OFFSET(Paramètres!$H$2,
        MATCH($B7,Paramètres!$G$2:$G$6,0)-1,
        MOD(DG$2+1,28)),"")="M"
    )
  ),
  AND(
    OR(WEEKDAY(DG$2,2)=6, WEEKDAY(DG$2,2)=7),
    IFERROR(OFFSET(Paramètres!$H$2,
      MATCH($B7,Paramètres!$G$2:$G$6,0)-1,
      MOD(DG$2+5,28)),"")="M"
  )
),"M","0")</f>
        <v>M</v>
      </c>
      <c r="DH7" s="21" t="str">
        <f ca="1">IF(OR(
  AND(
    COUNTIF(fériés,DH$2)=1,
    OR(
      COUNTIF(fériés,DH$2-1)=1,
      IFERROR(OFFSET(Paramètres!$H$2,
        MATCH($B7,Paramètres!$G$2:$G$6,0)-1,
        MOD(DH$2+2,28)),"")="M",
      IFERROR(OFFSET(Paramètres!$H$2,
        MATCH($B7,Paramètres!$G$2:$G$6,0)-1,
        MOD(DH$2+3,28)),"")="M",
      IFERROR(OFFSET(Paramètres!$H$2,
        MATCH($B7,Paramètres!$G$2:$G$6,0)-1,
        MOD(DH$2+4,28)),"")="M",      IFERROR(OFFSET(Paramètres!$H$2,
        MATCH($B7,Paramètres!$G$2:$G$6,0)-1,
        MOD(DH$2+5,28)),"")="M",      IFERROR(OFFSET(Paramètres!$H$2,
        MATCH($B7,Paramètres!$G$2:$G$6,0)-1,
        MOD(DH$2+6,28)),"")="M",      IFERROR(OFFSET(Paramètres!$H$2,
        MATCH($B7,Paramètres!$G$2:$G$6,0)-1,
        MOD(DH$2+7,28)),"")="M",      IFERROR(OFFSET(Paramètres!$H$2,
        MATCH($B7,Paramètres!$G$2:$G$6,0)-1,
        MOD(DH$2+1,28)),"")="M"
    )
  ),
  AND(
    OR(WEEKDAY(DH$2,2)=6, WEEKDAY(DH$2,2)=7),
    IFERROR(OFFSET(Paramètres!$H$2,
      MATCH($B7,Paramètres!$G$2:$G$6,0)-1,
      MOD(DH$2+5,28)),"")="M"
  )
),"M","0")</f>
        <v>M</v>
      </c>
      <c r="DI7" s="21" t="str">
        <f ca="1">IF(OR(
  AND(
    COUNTIF(fériés,DI$2)=1,
    OR(
      COUNTIF(fériés,DI$2-1)=1,
      IFERROR(OFFSET(Paramètres!$H$2,
        MATCH($B7,Paramètres!$G$2:$G$6,0)-1,
        MOD(DI$2+2,28)),"")="M",
      IFERROR(OFFSET(Paramètres!$H$2,
        MATCH($B7,Paramètres!$G$2:$G$6,0)-1,
        MOD(DI$2+3,28)),"")="M",
      IFERROR(OFFSET(Paramètres!$H$2,
        MATCH($B7,Paramètres!$G$2:$G$6,0)-1,
        MOD(DI$2+4,28)),"")="M",      IFERROR(OFFSET(Paramètres!$H$2,
        MATCH($B7,Paramètres!$G$2:$G$6,0)-1,
        MOD(DI$2+5,28)),"")="M",      IFERROR(OFFSET(Paramètres!$H$2,
        MATCH($B7,Paramètres!$G$2:$G$6,0)-1,
        MOD(DI$2+6,28)),"")="M",      IFERROR(OFFSET(Paramètres!$H$2,
        MATCH($B7,Paramètres!$G$2:$G$6,0)-1,
        MOD(DI$2+7,28)),"")="M",      IFERROR(OFFSET(Paramètres!$H$2,
        MATCH($B7,Paramètres!$G$2:$G$6,0)-1,
        MOD(DI$2+1,28)),"")="M"
    )
  ),
  AND(
    OR(WEEKDAY(DI$2,2)=6, WEEKDAY(DI$2,2)=7),
    IFERROR(OFFSET(Paramètres!$H$2,
      MATCH($B7,Paramètres!$G$2:$G$6,0)-1,
      MOD(DI$2+5,28)),"")="M"
  )
),"M","0")</f>
        <v>M</v>
      </c>
      <c r="DJ7" s="21" t="str">
        <f ca="1">IF(OR(
  AND(
    COUNTIF(fériés,DJ$2)=1,
    OR(
      COUNTIF(fériés,DJ$2-1)=1,
      IFERROR(OFFSET(Paramètres!$H$2,
        MATCH($B7,Paramètres!$G$2:$G$6,0)-1,
        MOD(DJ$2+2,28)),"")="M",
      IFERROR(OFFSET(Paramètres!$H$2,
        MATCH($B7,Paramètres!$G$2:$G$6,0)-1,
        MOD(DJ$2+3,28)),"")="M",
      IFERROR(OFFSET(Paramètres!$H$2,
        MATCH($B7,Paramètres!$G$2:$G$6,0)-1,
        MOD(DJ$2+4,28)),"")="M",      IFERROR(OFFSET(Paramètres!$H$2,
        MATCH($B7,Paramètres!$G$2:$G$6,0)-1,
        MOD(DJ$2+5,28)),"")="M",      IFERROR(OFFSET(Paramètres!$H$2,
        MATCH($B7,Paramètres!$G$2:$G$6,0)-1,
        MOD(DJ$2+6,28)),"")="M",      IFERROR(OFFSET(Paramètres!$H$2,
        MATCH($B7,Paramètres!$G$2:$G$6,0)-1,
        MOD(DJ$2+7,28)),"")="M",      IFERROR(OFFSET(Paramètres!$H$2,
        MATCH($B7,Paramètres!$G$2:$G$6,0)-1,
        MOD(DJ$2+1,28)),"")="M"
    )
  ),
  AND(
    OR(WEEKDAY(DJ$2,2)=6, WEEKDAY(DJ$2,2)=7),
    IFERROR(OFFSET(Paramètres!$H$2,
      MATCH($B7,Paramètres!$G$2:$G$6,0)-1,
      MOD(DJ$2+5,28)),"")="M"
  )
),"M","0")</f>
        <v>0</v>
      </c>
      <c r="DK7" s="21" t="str">
        <f ca="1">IF(OR(
  AND(
    COUNTIF(fériés,DK$2)=1,
    OR(
      COUNTIF(fériés,DK$2-1)=1,
      IFERROR(OFFSET(Paramètres!$H$2,
        MATCH($B7,Paramètres!$G$2:$G$6,0)-1,
        MOD(DK$2+2,28)),"")="M",
      IFERROR(OFFSET(Paramètres!$H$2,
        MATCH($B7,Paramètres!$G$2:$G$6,0)-1,
        MOD(DK$2+3,28)),"")="M",
      IFERROR(OFFSET(Paramètres!$H$2,
        MATCH($B7,Paramètres!$G$2:$G$6,0)-1,
        MOD(DK$2+4,28)),"")="M",      IFERROR(OFFSET(Paramètres!$H$2,
        MATCH($B7,Paramètres!$G$2:$G$6,0)-1,
        MOD(DK$2+5,28)),"")="M",      IFERROR(OFFSET(Paramètres!$H$2,
        MATCH($B7,Paramètres!$G$2:$G$6,0)-1,
        MOD(DK$2+6,28)),"")="M",      IFERROR(OFFSET(Paramètres!$H$2,
        MATCH($B7,Paramètres!$G$2:$G$6,0)-1,
        MOD(DK$2+7,28)),"")="M",      IFERROR(OFFSET(Paramètres!$H$2,
        MATCH($B7,Paramètres!$G$2:$G$6,0)-1,
        MOD(DK$2+1,28)),"")="M"
    )
  ),
  AND(
    OR(WEEKDAY(DK$2,2)=6, WEEKDAY(DK$2,2)=7),
    IFERROR(OFFSET(Paramètres!$H$2,
      MATCH($B7,Paramètres!$G$2:$G$6,0)-1,
      MOD(DK$2+5,28)),"")="M"
  )
),"M","0")</f>
        <v>0</v>
      </c>
      <c r="DL7" s="21" t="str">
        <f ca="1">IF(OR(
  AND(
    COUNTIF(fériés,DL$2)=1,
    OR(
      COUNTIF(fériés,DL$2-1)=1,
      IFERROR(OFFSET(Paramètres!$H$2,
        MATCH($B7,Paramètres!$G$2:$G$6,0)-1,
        MOD(DL$2+2,28)),"")="M",
      IFERROR(OFFSET(Paramètres!$H$2,
        MATCH($B7,Paramètres!$G$2:$G$6,0)-1,
        MOD(DL$2+3,28)),"")="M",
      IFERROR(OFFSET(Paramètres!$H$2,
        MATCH($B7,Paramètres!$G$2:$G$6,0)-1,
        MOD(DL$2+4,28)),"")="M",      IFERROR(OFFSET(Paramètres!$H$2,
        MATCH($B7,Paramètres!$G$2:$G$6,0)-1,
        MOD(DL$2+5,28)),"")="M",      IFERROR(OFFSET(Paramètres!$H$2,
        MATCH($B7,Paramètres!$G$2:$G$6,0)-1,
        MOD(DL$2+6,28)),"")="M",      IFERROR(OFFSET(Paramètres!$H$2,
        MATCH($B7,Paramètres!$G$2:$G$6,0)-1,
        MOD(DL$2+7,28)),"")="M",      IFERROR(OFFSET(Paramètres!$H$2,
        MATCH($B7,Paramètres!$G$2:$G$6,0)-1,
        MOD(DL$2+1,28)),"")="M"
    )
  ),
  AND(
    OR(WEEKDAY(DL$2,2)=6, WEEKDAY(DL$2,2)=7),
    IFERROR(OFFSET(Paramètres!$H$2,
      MATCH($B7,Paramètres!$G$2:$G$6,0)-1,
      MOD(DL$2+5,28)),"")="M"
  )
),"M","0")</f>
        <v>0</v>
      </c>
      <c r="DM7" s="21" t="str">
        <f ca="1">IF(OR(
  AND(
    COUNTIF(fériés,DM$2)=1,
    OR(
      COUNTIF(fériés,DM$2-1)=1,
      IFERROR(OFFSET(Paramètres!$H$2,
        MATCH($B7,Paramètres!$G$2:$G$6,0)-1,
        MOD(DM$2+2,28)),"")="M",
      IFERROR(OFFSET(Paramètres!$H$2,
        MATCH($B7,Paramètres!$G$2:$G$6,0)-1,
        MOD(DM$2+3,28)),"")="M",
      IFERROR(OFFSET(Paramètres!$H$2,
        MATCH($B7,Paramètres!$G$2:$G$6,0)-1,
        MOD(DM$2+4,28)),"")="M",      IFERROR(OFFSET(Paramètres!$H$2,
        MATCH($B7,Paramètres!$G$2:$G$6,0)-1,
        MOD(DM$2+5,28)),"")="M",      IFERROR(OFFSET(Paramètres!$H$2,
        MATCH($B7,Paramètres!$G$2:$G$6,0)-1,
        MOD(DM$2+6,28)),"")="M",      IFERROR(OFFSET(Paramètres!$H$2,
        MATCH($B7,Paramètres!$G$2:$G$6,0)-1,
        MOD(DM$2+7,28)),"")="M",      IFERROR(OFFSET(Paramètres!$H$2,
        MATCH($B7,Paramètres!$G$2:$G$6,0)-1,
        MOD(DM$2+1,28)),"")="M"
    )
  ),
  AND(
    OR(WEEKDAY(DM$2,2)=6, WEEKDAY(DM$2,2)=7),
    IFERROR(OFFSET(Paramètres!$H$2,
      MATCH($B7,Paramètres!$G$2:$G$6,0)-1,
      MOD(DM$2+5,28)),"")="M"
  )
),"M","0")</f>
        <v>0</v>
      </c>
      <c r="DN7" s="21" t="str">
        <f ca="1">IF(OR(
  AND(
    COUNTIF(fériés,DN$2)=1,
    OR(
      COUNTIF(fériés,DN$2-1)=1,
      IFERROR(OFFSET(Paramètres!$H$2,
        MATCH($B7,Paramètres!$G$2:$G$6,0)-1,
        MOD(DN$2+2,28)),"")="M",
      IFERROR(OFFSET(Paramètres!$H$2,
        MATCH($B7,Paramètres!$G$2:$G$6,0)-1,
        MOD(DN$2+3,28)),"")="M",
      IFERROR(OFFSET(Paramètres!$H$2,
        MATCH($B7,Paramètres!$G$2:$G$6,0)-1,
        MOD(DN$2+4,28)),"")="M",      IFERROR(OFFSET(Paramètres!$H$2,
        MATCH($B7,Paramètres!$G$2:$G$6,0)-1,
        MOD(DN$2+5,28)),"")="M",      IFERROR(OFFSET(Paramètres!$H$2,
        MATCH($B7,Paramètres!$G$2:$G$6,0)-1,
        MOD(DN$2+6,28)),"")="M",      IFERROR(OFFSET(Paramètres!$H$2,
        MATCH($B7,Paramètres!$G$2:$G$6,0)-1,
        MOD(DN$2+7,28)),"")="M",      IFERROR(OFFSET(Paramètres!$H$2,
        MATCH($B7,Paramètres!$G$2:$G$6,0)-1,
        MOD(DN$2+1,28)),"")="M"
    )
  ),
  AND(
    OR(WEEKDAY(DN$2,2)=6, WEEKDAY(DN$2,2)=7),
    IFERROR(OFFSET(Paramètres!$H$2,
      MATCH($B7,Paramètres!$G$2:$G$6,0)-1,
      MOD(DN$2+5,28)),"")="M"
  )
),"M","0")</f>
        <v>0</v>
      </c>
      <c r="DO7" s="21" t="str">
        <f ca="1">IF(OR(
  AND(
    COUNTIF(fériés,DO$2)=1,
    OR(
      COUNTIF(fériés,DO$2-1)=1,
      IFERROR(OFFSET(Paramètres!$H$2,
        MATCH($B7,Paramètres!$G$2:$G$6,0)-1,
        MOD(DO$2+2,28)),"")="M",
      IFERROR(OFFSET(Paramètres!$H$2,
        MATCH($B7,Paramètres!$G$2:$G$6,0)-1,
        MOD(DO$2+3,28)),"")="M",
      IFERROR(OFFSET(Paramètres!$H$2,
        MATCH($B7,Paramètres!$G$2:$G$6,0)-1,
        MOD(DO$2+4,28)),"")="M",      IFERROR(OFFSET(Paramètres!$H$2,
        MATCH($B7,Paramètres!$G$2:$G$6,0)-1,
        MOD(DO$2+5,28)),"")="M",      IFERROR(OFFSET(Paramètres!$H$2,
        MATCH($B7,Paramètres!$G$2:$G$6,0)-1,
        MOD(DO$2+6,28)),"")="M",      IFERROR(OFFSET(Paramètres!$H$2,
        MATCH($B7,Paramètres!$G$2:$G$6,0)-1,
        MOD(DO$2+7,28)),"")="M",      IFERROR(OFFSET(Paramètres!$H$2,
        MATCH($B7,Paramètres!$G$2:$G$6,0)-1,
        MOD(DO$2+1,28)),"")="M"
    )
  ),
  AND(
    OR(WEEKDAY(DO$2,2)=6, WEEKDAY(DO$2,2)=7),
    IFERROR(OFFSET(Paramètres!$H$2,
      MATCH($B7,Paramètres!$G$2:$G$6,0)-1,
      MOD(DO$2+5,28)),"")="M"
  )
),"M","0")</f>
        <v>0</v>
      </c>
      <c r="DP7" s="21" t="str">
        <f ca="1">IF(OR(
  AND(
    COUNTIF(fériés,DP$2)=1,
    OR(
      COUNTIF(fériés,DP$2-1)=1,
      IFERROR(OFFSET(Paramètres!$H$2,
        MATCH($B7,Paramètres!$G$2:$G$6,0)-1,
        MOD(DP$2+2,28)),"")="M",
      IFERROR(OFFSET(Paramètres!$H$2,
        MATCH($B7,Paramètres!$G$2:$G$6,0)-1,
        MOD(DP$2+3,28)),"")="M",
      IFERROR(OFFSET(Paramètres!$H$2,
        MATCH($B7,Paramètres!$G$2:$G$6,0)-1,
        MOD(DP$2+4,28)),"")="M",      IFERROR(OFFSET(Paramètres!$H$2,
        MATCH($B7,Paramètres!$G$2:$G$6,0)-1,
        MOD(DP$2+5,28)),"")="M",      IFERROR(OFFSET(Paramètres!$H$2,
        MATCH($B7,Paramètres!$G$2:$G$6,0)-1,
        MOD(DP$2+6,28)),"")="M",      IFERROR(OFFSET(Paramètres!$H$2,
        MATCH($B7,Paramètres!$G$2:$G$6,0)-1,
        MOD(DP$2+7,28)),"")="M",      IFERROR(OFFSET(Paramètres!$H$2,
        MATCH($B7,Paramètres!$G$2:$G$6,0)-1,
        MOD(DP$2+1,28)),"")="M"
    )
  ),
  AND(
    OR(WEEKDAY(DP$2,2)=6, WEEKDAY(DP$2,2)=7),
    IFERROR(OFFSET(Paramètres!$H$2,
      MATCH($B7,Paramètres!$G$2:$G$6,0)-1,
      MOD(DP$2+5,28)),"")="M"
  )
),"M","0")</f>
        <v>0</v>
      </c>
      <c r="DQ7" s="21" t="str">
        <f ca="1">IF(OR(
  AND(
    COUNTIF(fériés,DQ$2)=1,
    OR(
      COUNTIF(fériés,DQ$2-1)=1,
      IFERROR(OFFSET(Paramètres!$H$2,
        MATCH($B7,Paramètres!$G$2:$G$6,0)-1,
        MOD(DQ$2+2,28)),"")="M",
      IFERROR(OFFSET(Paramètres!$H$2,
        MATCH($B7,Paramètres!$G$2:$G$6,0)-1,
        MOD(DQ$2+3,28)),"")="M",
      IFERROR(OFFSET(Paramètres!$H$2,
        MATCH($B7,Paramètres!$G$2:$G$6,0)-1,
        MOD(DQ$2+4,28)),"")="M",      IFERROR(OFFSET(Paramètres!$H$2,
        MATCH($B7,Paramètres!$G$2:$G$6,0)-1,
        MOD(DQ$2+5,28)),"")="M",      IFERROR(OFFSET(Paramètres!$H$2,
        MATCH($B7,Paramètres!$G$2:$G$6,0)-1,
        MOD(DQ$2+6,28)),"")="M",      IFERROR(OFFSET(Paramètres!$H$2,
        MATCH($B7,Paramètres!$G$2:$G$6,0)-1,
        MOD(DQ$2+7,28)),"")="M",      IFERROR(OFFSET(Paramètres!$H$2,
        MATCH($B7,Paramètres!$G$2:$G$6,0)-1,
        MOD(DQ$2+1,28)),"")="M"
    )
  ),
  AND(
    OR(WEEKDAY(DQ$2,2)=6, WEEKDAY(DQ$2,2)=7),
    IFERROR(OFFSET(Paramètres!$H$2,
      MATCH($B7,Paramètres!$G$2:$G$6,0)-1,
      MOD(DQ$2+5,28)),"")="M"
  )
),"M","0")</f>
        <v>0</v>
      </c>
      <c r="DR7" s="21" t="str">
        <f ca="1">IF(OR(
  AND(
    COUNTIF(fériés,DR$2)=1,
    OR(
      COUNTIF(fériés,DR$2-1)=1,
      IFERROR(OFFSET(Paramètres!$H$2,
        MATCH($B7,Paramètres!$G$2:$G$6,0)-1,
        MOD(DR$2+2,28)),"")="M",
      IFERROR(OFFSET(Paramètres!$H$2,
        MATCH($B7,Paramètres!$G$2:$G$6,0)-1,
        MOD(DR$2+3,28)),"")="M",
      IFERROR(OFFSET(Paramètres!$H$2,
        MATCH($B7,Paramètres!$G$2:$G$6,0)-1,
        MOD(DR$2+4,28)),"")="M",      IFERROR(OFFSET(Paramètres!$H$2,
        MATCH($B7,Paramètres!$G$2:$G$6,0)-1,
        MOD(DR$2+5,28)),"")="M",      IFERROR(OFFSET(Paramètres!$H$2,
        MATCH($B7,Paramètres!$G$2:$G$6,0)-1,
        MOD(DR$2+6,28)),"")="M",      IFERROR(OFFSET(Paramètres!$H$2,
        MATCH($B7,Paramètres!$G$2:$G$6,0)-1,
        MOD(DR$2+7,28)),"")="M",      IFERROR(OFFSET(Paramètres!$H$2,
        MATCH($B7,Paramètres!$G$2:$G$6,0)-1,
        MOD(DR$2+1,28)),"")="M"
    )
  ),
  AND(
    OR(WEEKDAY(DR$2,2)=6, WEEKDAY(DR$2,2)=7),
    IFERROR(OFFSET(Paramètres!$H$2,
      MATCH($B7,Paramètres!$G$2:$G$6,0)-1,
      MOD(DR$2+5,28)),"")="M"
  )
),"M","0")</f>
        <v>0</v>
      </c>
      <c r="DS7" s="14" t="str">
        <f ca="1">_xlfn.LET(
_xlpm.dateCourante,DS$2,
_xlpm.jourSemaine,WEEKDAY(_xlpm.dateCourante,2),
_xlpm.estFerie,COUNTIF(fériés,_xlpm.dateCourante)=1,
_xlpm.planLigne,DS5,
_xlpm.jourAvant,OFFSET(_xlpm.planLigne,0,-1),
_xlpm.jourSuivant1,OFFSET(_xlpm.planLigne,0,1),
_xlpm.jourSuivant2,OFFSET(_xlpm.planLigne,0,2),
_xlpm.jourSuivant3,OFFSET(_xlpm.planLigne,0,3),
_xlpm.estTravaillePlan,IFERROR(OFFSET(Paramètres!$H$2,
MATCH($B5,Paramètres!$G$2:$G$6,0)-1,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T7" s="21" t="str">
        <f ca="1">IF(OR(
  AND(
    COUNTIF(fériés,DT$2)=1,
    OR(
      COUNTIF(fériés,DT$2-1)=1,
      IFERROR(OFFSET(Paramètres!$H$2,
        MATCH($B7,Paramètres!$G$2:$G$6,0)-1,
        MOD(DT$2+2,28)),"")="M",
      IFERROR(OFFSET(Paramètres!$H$2,
        MATCH($B7,Paramètres!$G$2:$G$6,0)-1,
        MOD(DT$2+3,28)),"")="M",
      IFERROR(OFFSET(Paramètres!$H$2,
        MATCH($B7,Paramètres!$G$2:$G$6,0)-1,
        MOD(DT$2+4,28)),"")="M",      IFERROR(OFFSET(Paramètres!$H$2,
        MATCH($B7,Paramètres!$G$2:$G$6,0)-1,
        MOD(DT$2+5,28)),"")="M",      IFERROR(OFFSET(Paramètres!$H$2,
        MATCH($B7,Paramètres!$G$2:$G$6,0)-1,
        MOD(DT$2+6,28)),"")="M",      IFERROR(OFFSET(Paramètres!$H$2,
        MATCH($B7,Paramètres!$G$2:$G$6,0)-1,
        MOD(DT$2+7,28)),"")="M",      IFERROR(OFFSET(Paramètres!$H$2,
        MATCH($B7,Paramètres!$G$2:$G$6,0)-1,
        MOD(DT$2+1,28)),"")="M"
    )
  ),
  AND(
    OR(WEEKDAY(DT$2,2)=6, WEEKDAY(DT$2,2)=7),
    IFERROR(OFFSET(Paramètres!$H$2,
      MATCH($B7,Paramètres!$G$2:$G$6,0)-1,
      MOD(DT$2+5,28)),"")="M"
  )
),"M","0")</f>
        <v>M</v>
      </c>
      <c r="DU7" s="21" t="str">
        <f ca="1">IF(OR(
  AND(
    COUNTIF(fériés,DU$2)=1,
    OR(
      COUNTIF(fériés,DU$2-1)=1,
      IFERROR(OFFSET(Paramètres!$H$2,
        MATCH($B7,Paramètres!$G$2:$G$6,0)-1,
        MOD(DU$2+2,28)),"")="M",
      IFERROR(OFFSET(Paramètres!$H$2,
        MATCH($B7,Paramètres!$G$2:$G$6,0)-1,
        MOD(DU$2+3,28)),"")="M",
      IFERROR(OFFSET(Paramètres!$H$2,
        MATCH($B7,Paramètres!$G$2:$G$6,0)-1,
        MOD(DU$2+4,28)),"")="M",      IFERROR(OFFSET(Paramètres!$H$2,
        MATCH($B7,Paramètres!$G$2:$G$6,0)-1,
        MOD(DU$2+5,28)),"")="M",      IFERROR(OFFSET(Paramètres!$H$2,
        MATCH($B7,Paramètres!$G$2:$G$6,0)-1,
        MOD(DU$2+6,28)),"")="M",      IFERROR(OFFSET(Paramètres!$H$2,
        MATCH($B7,Paramètres!$G$2:$G$6,0)-1,
        MOD(DU$2+7,28)),"")="M",      IFERROR(OFFSET(Paramètres!$H$2,
        MATCH($B7,Paramètres!$G$2:$G$6,0)-1,
        MOD(DU$2+1,28)),"")="M"
    )
  ),
  AND(
    OR(WEEKDAY(DU$2,2)=6, WEEKDAY(DU$2,2)=7),
    IFERROR(OFFSET(Paramètres!$H$2,
      MATCH($B7,Paramètres!$G$2:$G$6,0)-1,
      MOD(DU$2+5,28)),"")="M"
  )
),"M","0")</f>
        <v>M</v>
      </c>
      <c r="DV7" s="21" t="str">
        <f ca="1">IF(OR(
  AND(
    COUNTIF(fériés,DV$2)=1,
    OR(
      COUNTIF(fériés,DV$2-1)=1,
      IFERROR(OFFSET(Paramètres!$H$2,
        MATCH($B7,Paramètres!$G$2:$G$6,0)-1,
        MOD(DV$2+2,28)),"")="M",
      IFERROR(OFFSET(Paramètres!$H$2,
        MATCH($B7,Paramètres!$G$2:$G$6,0)-1,
        MOD(DV$2+3,28)),"")="M",
      IFERROR(OFFSET(Paramètres!$H$2,
        MATCH($B7,Paramètres!$G$2:$G$6,0)-1,
        MOD(DV$2+4,28)),"")="M",      IFERROR(OFFSET(Paramètres!$H$2,
        MATCH($B7,Paramètres!$G$2:$G$6,0)-1,
        MOD(DV$2+5,28)),"")="M",      IFERROR(OFFSET(Paramètres!$H$2,
        MATCH($B7,Paramètres!$G$2:$G$6,0)-1,
        MOD(DV$2+6,28)),"")="M",      IFERROR(OFFSET(Paramètres!$H$2,
        MATCH($B7,Paramètres!$G$2:$G$6,0)-1,
        MOD(DV$2+7,28)),"")="M",      IFERROR(OFFSET(Paramètres!$H$2,
        MATCH($B7,Paramètres!$G$2:$G$6,0)-1,
        MOD(DV$2+1,28)),"")="M"
    )
  ),
  AND(
    OR(WEEKDAY(DV$2,2)=6, WEEKDAY(DV$2,2)=7),
    IFERROR(OFFSET(Paramètres!$H$2,
      MATCH($B7,Paramètres!$G$2:$G$6,0)-1,
      MOD(DV$2+5,28)),"")="M"
  )
),"M","0")</f>
        <v>M</v>
      </c>
      <c r="DW7" s="21" t="str">
        <f ca="1">IF(OR(
  AND(
    COUNTIF(fériés,DW$2)=1,
    OR(
      COUNTIF(fériés,DW$2-1)=1,
      IFERROR(OFFSET(Paramètres!$H$2,
        MATCH($B7,Paramètres!$G$2:$G$6,0)-1,
        MOD(DW$2+2,28)),"")="M",
      IFERROR(OFFSET(Paramètres!$H$2,
        MATCH($B7,Paramètres!$G$2:$G$6,0)-1,
        MOD(DW$2+3,28)),"")="M",
      IFERROR(OFFSET(Paramètres!$H$2,
        MATCH($B7,Paramètres!$G$2:$G$6,0)-1,
        MOD(DW$2+4,28)),"")="M",      IFERROR(OFFSET(Paramètres!$H$2,
        MATCH($B7,Paramètres!$G$2:$G$6,0)-1,
        MOD(DW$2+5,28)),"")="M",      IFERROR(OFFSET(Paramètres!$H$2,
        MATCH($B7,Paramètres!$G$2:$G$6,0)-1,
        MOD(DW$2+6,28)),"")="M",      IFERROR(OFFSET(Paramètres!$H$2,
        MATCH($B7,Paramètres!$G$2:$G$6,0)-1,
        MOD(DW$2+7,28)),"")="M",      IFERROR(OFFSET(Paramètres!$H$2,
        MATCH($B7,Paramètres!$G$2:$G$6,0)-1,
        MOD(DW$2+1,28)),"")="M"
    )
  ),
  AND(
    OR(WEEKDAY(DW$2,2)=6, WEEKDAY(DW$2,2)=7),
    IFERROR(OFFSET(Paramètres!$H$2,
      MATCH($B7,Paramètres!$G$2:$G$6,0)-1,
      MOD(DW$2+5,28)),"")="M"
  )
),"M","0")</f>
        <v>0</v>
      </c>
      <c r="DX7" s="21" t="str">
        <f ca="1">IF(OR(
  AND(
    COUNTIF(fériés,DX$2)=1,
    OR(
      COUNTIF(fériés,DX$2-1)=1,
      IFERROR(OFFSET(Paramètres!$H$2,
        MATCH($B7,Paramètres!$G$2:$G$6,0)-1,
        MOD(DX$2+2,28)),"")="M",
      IFERROR(OFFSET(Paramètres!$H$2,
        MATCH($B7,Paramètres!$G$2:$G$6,0)-1,
        MOD(DX$2+3,28)),"")="M",
      IFERROR(OFFSET(Paramètres!$H$2,
        MATCH($B7,Paramètres!$G$2:$G$6,0)-1,
        MOD(DX$2+4,28)),"")="M",      IFERROR(OFFSET(Paramètres!$H$2,
        MATCH($B7,Paramètres!$G$2:$G$6,0)-1,
        MOD(DX$2+5,28)),"")="M",      IFERROR(OFFSET(Paramètres!$H$2,
        MATCH($B7,Paramètres!$G$2:$G$6,0)-1,
        MOD(DX$2+6,28)),"")="M",      IFERROR(OFFSET(Paramètres!$H$2,
        MATCH($B7,Paramètres!$G$2:$G$6,0)-1,
        MOD(DX$2+7,28)),"")="M",      IFERROR(OFFSET(Paramètres!$H$2,
        MATCH($B7,Paramètres!$G$2:$G$6,0)-1,
        MOD(DX$2+1,28)),"")="M"
    )
  ),
  AND(
    OR(WEEKDAY(DX$2,2)=6, WEEKDAY(DX$2,2)=7),
    IFERROR(OFFSET(Paramètres!$H$2,
      MATCH($B7,Paramètres!$G$2:$G$6,0)-1,
      MOD(DX$2+5,28)),"")="M"
  )
),"M","0")</f>
        <v>0</v>
      </c>
      <c r="DY7" s="21" t="str">
        <f ca="1">IF(OR(
  AND(
    COUNTIF(fériés,DY$2)=1,
    OR(
      COUNTIF(fériés,DY$2-1)=1,
      IFERROR(OFFSET(Paramètres!$H$2,
        MATCH($B7,Paramètres!$G$2:$G$6,0)-1,
        MOD(DY$2+2,28)),"")="M",
      IFERROR(OFFSET(Paramètres!$H$2,
        MATCH($B7,Paramètres!$G$2:$G$6,0)-1,
        MOD(DY$2+3,28)),"")="M",
      IFERROR(OFFSET(Paramètres!$H$2,
        MATCH($B7,Paramètres!$G$2:$G$6,0)-1,
        MOD(DY$2+4,28)),"")="M",      IFERROR(OFFSET(Paramètres!$H$2,
        MATCH($B7,Paramètres!$G$2:$G$6,0)-1,
        MOD(DY$2+5,28)),"")="M",      IFERROR(OFFSET(Paramètres!$H$2,
        MATCH($B7,Paramètres!$G$2:$G$6,0)-1,
        MOD(DY$2+6,28)),"")="M",      IFERROR(OFFSET(Paramètres!$H$2,
        MATCH($B7,Paramètres!$G$2:$G$6,0)-1,
        MOD(DY$2+7,28)),"")="M",      IFERROR(OFFSET(Paramètres!$H$2,
        MATCH($B7,Paramètres!$G$2:$G$6,0)-1,
        MOD(DY$2+1,28)),"")="M"
    )
  ),
  AND(
    OR(WEEKDAY(DY$2,2)=6, WEEKDAY(DY$2,2)=7),
    IFERROR(OFFSET(Paramètres!$H$2,
      MATCH($B7,Paramètres!$G$2:$G$6,0)-1,
      MOD(DY$2+5,28)),"")="M"
  )
),"M","0")</f>
        <v>0</v>
      </c>
      <c r="DZ7" s="21" t="str">
        <f ca="1">IF(OR(
  AND(
    COUNTIF(fériés,DZ$2)=1,
    OR(
      COUNTIF(fériés,DZ$2-1)=1,
      IFERROR(OFFSET(Paramètres!$H$2,
        MATCH($B7,Paramètres!$G$2:$G$6,0)-1,
        MOD(DZ$2+2,28)),"")="M",
      IFERROR(OFFSET(Paramètres!$H$2,
        MATCH($B7,Paramètres!$G$2:$G$6,0)-1,
        MOD(DZ$2+3,28)),"")="M",
      IFERROR(OFFSET(Paramètres!$H$2,
        MATCH($B7,Paramètres!$G$2:$G$6,0)-1,
        MOD(DZ$2+4,28)),"")="M",      IFERROR(OFFSET(Paramètres!$H$2,
        MATCH($B7,Paramètres!$G$2:$G$6,0)-1,
        MOD(DZ$2+5,28)),"")="M",      IFERROR(OFFSET(Paramètres!$H$2,
        MATCH($B7,Paramètres!$G$2:$G$6,0)-1,
        MOD(DZ$2+6,28)),"")="M",      IFERROR(OFFSET(Paramètres!$H$2,
        MATCH($B7,Paramètres!$G$2:$G$6,0)-1,
        MOD(DZ$2+7,28)),"")="M",      IFERROR(OFFSET(Paramètres!$H$2,
        MATCH($B7,Paramètres!$G$2:$G$6,0)-1,
        MOD(DZ$2+1,28)),"")="M"
    )
  ),
  AND(
    OR(WEEKDAY(DZ$2,2)=6, WEEKDAY(DZ$2,2)=7),
    IFERROR(OFFSET(Paramètres!$H$2,
      MATCH($B7,Paramètres!$G$2:$G$6,0)-1,
      MOD(DZ$2+5,28)),"")="M"
  )
),"M","0")</f>
        <v>M</v>
      </c>
      <c r="EA7" s="21" t="str">
        <f ca="1">IF(OR(
  AND(
    COUNTIF(fériés,EA$2)=1,
    OR(
      COUNTIF(fériés,EA$2-1)=1,
      IFERROR(OFFSET(Paramètres!$H$2,
        MATCH($B7,Paramètres!$G$2:$G$6,0)-1,
        MOD(EA$2+2,28)),"")="M",
      IFERROR(OFFSET(Paramètres!$H$2,
        MATCH($B7,Paramètres!$G$2:$G$6,0)-1,
        MOD(EA$2+3,28)),"")="M",
      IFERROR(OFFSET(Paramètres!$H$2,
        MATCH($B7,Paramètres!$G$2:$G$6,0)-1,
        MOD(EA$2+4,28)),"")="M",      IFERROR(OFFSET(Paramètres!$H$2,
        MATCH($B7,Paramètres!$G$2:$G$6,0)-1,
        MOD(EA$2+5,28)),"")="M",      IFERROR(OFFSET(Paramètres!$H$2,
        MATCH($B7,Paramètres!$G$2:$G$6,0)-1,
        MOD(EA$2+6,28)),"")="M",      IFERROR(OFFSET(Paramètres!$H$2,
        MATCH($B7,Paramètres!$G$2:$G$6,0)-1,
        MOD(EA$2+7,28)),"")="M",      IFERROR(OFFSET(Paramètres!$H$2,
        MATCH($B7,Paramètres!$G$2:$G$6,0)-1,
        MOD(EA$2+1,28)),"")="M"
    )
  ),
  AND(
    OR(WEEKDAY(EA$2,2)=6, WEEKDAY(EA$2,2)=7),
    IFERROR(OFFSET(Paramètres!$H$2,
      MATCH($B7,Paramètres!$G$2:$G$6,0)-1,
      MOD(EA$2+5,28)),"")="M"
  )
),"M","0")</f>
        <v>M</v>
      </c>
      <c r="EB7" s="21" t="str">
        <f ca="1">IF(OR(
  AND(
    COUNTIF(fériés,EB$2)=1,
    OR(
      COUNTIF(fériés,EB$2-1)=1,
      IFERROR(OFFSET(Paramètres!$H$2,
        MATCH($B7,Paramètres!$G$2:$G$6,0)-1,
        MOD(EB$2+2,28)),"")="M",
      IFERROR(OFFSET(Paramètres!$H$2,
        MATCH($B7,Paramètres!$G$2:$G$6,0)-1,
        MOD(EB$2+3,28)),"")="M",
      IFERROR(OFFSET(Paramètres!$H$2,
        MATCH($B7,Paramètres!$G$2:$G$6,0)-1,
        MOD(EB$2+4,28)),"")="M",      IFERROR(OFFSET(Paramètres!$H$2,
        MATCH($B7,Paramètres!$G$2:$G$6,0)-1,
        MOD(EB$2+5,28)),"")="M",      IFERROR(OFFSET(Paramètres!$H$2,
        MATCH($B7,Paramètres!$G$2:$G$6,0)-1,
        MOD(EB$2+6,28)),"")="M",      IFERROR(OFFSET(Paramètres!$H$2,
        MATCH($B7,Paramètres!$G$2:$G$6,0)-1,
        MOD(EB$2+7,28)),"")="M",      IFERROR(OFFSET(Paramètres!$H$2,
        MATCH($B7,Paramètres!$G$2:$G$6,0)-1,
        MOD(EB$2+1,28)),"")="M"
    )
  ),
  AND(
    OR(WEEKDAY(EB$2,2)=6, WEEKDAY(EB$2,2)=7),
    IFERROR(OFFSET(Paramètres!$H$2,
      MATCH($B7,Paramètres!$G$2:$G$6,0)-1,
      MOD(EB$2+5,28)),"")="M"
  )
),"M","0")</f>
        <v>0</v>
      </c>
      <c r="EC7" s="21" t="str">
        <f ca="1">IF(OR(
  AND(
    COUNTIF(fériés,EC$2)=1,
    OR(
      COUNTIF(fériés,EC$2-1)=1,
      IFERROR(OFFSET(Paramètres!$H$2,
        MATCH($B7,Paramètres!$G$2:$G$6,0)-1,
        MOD(EC$2+2,28)),"")="M",
      IFERROR(OFFSET(Paramètres!$H$2,
        MATCH($B7,Paramètres!$G$2:$G$6,0)-1,
        MOD(EC$2+3,28)),"")="M",
      IFERROR(OFFSET(Paramètres!$H$2,
        MATCH($B7,Paramètres!$G$2:$G$6,0)-1,
        MOD(EC$2+4,28)),"")="M",      IFERROR(OFFSET(Paramètres!$H$2,
        MATCH($B7,Paramètres!$G$2:$G$6,0)-1,
        MOD(EC$2+5,28)),"")="M",      IFERROR(OFFSET(Paramètres!$H$2,
        MATCH($B7,Paramètres!$G$2:$G$6,0)-1,
        MOD(EC$2+6,28)),"")="M",      IFERROR(OFFSET(Paramètres!$H$2,
        MATCH($B7,Paramètres!$G$2:$G$6,0)-1,
        MOD(EC$2+7,28)),"")="M",      IFERROR(OFFSET(Paramètres!$H$2,
        MATCH($B7,Paramètres!$G$2:$G$6,0)-1,
        MOD(EC$2+1,28)),"")="M"
    )
  ),
  AND(
    OR(WEEKDAY(EC$2,2)=6, WEEKDAY(EC$2,2)=7),
    IFERROR(OFFSET(Paramètres!$H$2,
      MATCH($B7,Paramètres!$G$2:$G$6,0)-1,
      MOD(EC$2+5,28)),"")="M"
  )
),"M","0")</f>
        <v>0</v>
      </c>
      <c r="ED7" s="21" t="str">
        <f ca="1">IF(OR(
  AND(
    COUNTIF(fériés,ED$2)=1,
    OR(
      COUNTIF(fériés,ED$2-1)=1,
      IFERROR(OFFSET(Paramètres!$H$2,
        MATCH($B7,Paramètres!$G$2:$G$6,0)-1,
        MOD(ED$2+2,28)),"")="M",
      IFERROR(OFFSET(Paramètres!$H$2,
        MATCH($B7,Paramètres!$G$2:$G$6,0)-1,
        MOD(ED$2+3,28)),"")="M",
      IFERROR(OFFSET(Paramètres!$H$2,
        MATCH($B7,Paramètres!$G$2:$G$6,0)-1,
        MOD(ED$2+4,28)),"")="M",      IFERROR(OFFSET(Paramètres!$H$2,
        MATCH($B7,Paramètres!$G$2:$G$6,0)-1,
        MOD(ED$2+5,28)),"")="M",      IFERROR(OFFSET(Paramètres!$H$2,
        MATCH($B7,Paramètres!$G$2:$G$6,0)-1,
        MOD(ED$2+6,28)),"")="M",      IFERROR(OFFSET(Paramètres!$H$2,
        MATCH($B7,Paramètres!$G$2:$G$6,0)-1,
        MOD(ED$2+7,28)),"")="M",      IFERROR(OFFSET(Paramètres!$H$2,
        MATCH($B7,Paramètres!$G$2:$G$6,0)-1,
        MOD(ED$2+1,28)),"")="M"
    )
  ),
  AND(
    OR(WEEKDAY(ED$2,2)=6, WEEKDAY(ED$2,2)=7),
    IFERROR(OFFSET(Paramètres!$H$2,
      MATCH($B7,Paramètres!$G$2:$G$6,0)-1,
      MOD(ED$2+5,28)),"")="M"
  )
),"M","0")</f>
        <v>0</v>
      </c>
      <c r="EE7" s="21" t="str">
        <f ca="1">IF(OR(
  AND(
    COUNTIF(fériés,EE$2)=1,
    OR(
      COUNTIF(fériés,EE$2-1)=1,
      IFERROR(OFFSET(Paramètres!$H$2,
        MATCH($B7,Paramètres!$G$2:$G$6,0)-1,
        MOD(EE$2+2,28)),"")="M",
      IFERROR(OFFSET(Paramètres!$H$2,
        MATCH($B7,Paramètres!$G$2:$G$6,0)-1,
        MOD(EE$2+3,28)),"")="M",
      IFERROR(OFFSET(Paramètres!$H$2,
        MATCH($B7,Paramètres!$G$2:$G$6,0)-1,
        MOD(EE$2+4,28)),"")="M",      IFERROR(OFFSET(Paramètres!$H$2,
        MATCH($B7,Paramètres!$G$2:$G$6,0)-1,
        MOD(EE$2+5,28)),"")="M",      IFERROR(OFFSET(Paramètres!$H$2,
        MATCH($B7,Paramètres!$G$2:$G$6,0)-1,
        MOD(EE$2+6,28)),"")="M",      IFERROR(OFFSET(Paramètres!$H$2,
        MATCH($B7,Paramètres!$G$2:$G$6,0)-1,
        MOD(EE$2+7,28)),"")="M",      IFERROR(OFFSET(Paramètres!$H$2,
        MATCH($B7,Paramètres!$G$2:$G$6,0)-1,
        MOD(EE$2+1,28)),"")="M"
    )
  ),
  AND(
    OR(WEEKDAY(EE$2,2)=6, WEEKDAY(EE$2,2)=7),
    IFERROR(OFFSET(Paramètres!$H$2,
      MATCH($B7,Paramètres!$G$2:$G$6,0)-1,
      MOD(EE$2+5,28)),"")="M"
  )
),"M","0")</f>
        <v>0</v>
      </c>
      <c r="EF7" s="21" t="str">
        <f ca="1">IF(OR(
  AND(
    COUNTIF(fériés,EF$2)=1,
    OR(
      COUNTIF(fériés,EF$2-1)=1,
      IFERROR(OFFSET(Paramètres!$H$2,
        MATCH($B7,Paramètres!$G$2:$G$6,0)-1,
        MOD(EF$2+2,28)),"")="M",
      IFERROR(OFFSET(Paramètres!$H$2,
        MATCH($B7,Paramètres!$G$2:$G$6,0)-1,
        MOD(EF$2+3,28)),"")="M",
      IFERROR(OFFSET(Paramètres!$H$2,
        MATCH($B7,Paramètres!$G$2:$G$6,0)-1,
        MOD(EF$2+4,28)),"")="M",      IFERROR(OFFSET(Paramètres!$H$2,
        MATCH($B7,Paramètres!$G$2:$G$6,0)-1,
        MOD(EF$2+5,28)),"")="M",      IFERROR(OFFSET(Paramètres!$H$2,
        MATCH($B7,Paramètres!$G$2:$G$6,0)-1,
        MOD(EF$2+6,28)),"")="M",      IFERROR(OFFSET(Paramètres!$H$2,
        MATCH($B7,Paramètres!$G$2:$G$6,0)-1,
        MOD(EF$2+7,28)),"")="M",      IFERROR(OFFSET(Paramètres!$H$2,
        MATCH($B7,Paramètres!$G$2:$G$6,0)-1,
        MOD(EF$2+1,28)),"")="M"
    )
  ),
  AND(
    OR(WEEKDAY(EF$2,2)=6, WEEKDAY(EF$2,2)=7),
    IFERROR(OFFSET(Paramètres!$H$2,
      MATCH($B7,Paramètres!$G$2:$G$6,0)-1,
      MOD(EF$2+5,28)),"")="M"
  )
),"M","0")</f>
        <v>0</v>
      </c>
      <c r="EG7" s="21" t="str">
        <f ca="1">IF(OR(
  AND(
    COUNTIF(fériés,EG$2)=1,
    OR(
      COUNTIF(fériés,EG$2-1)=1,
      IFERROR(OFFSET(Paramètres!$H$2,
        MATCH($B7,Paramètres!$G$2:$G$6,0)-1,
        MOD(EG$2+2,28)),"")="M",
      IFERROR(OFFSET(Paramètres!$H$2,
        MATCH($B7,Paramètres!$G$2:$G$6,0)-1,
        MOD(EG$2+3,28)),"")="M",
      IFERROR(OFFSET(Paramètres!$H$2,
        MATCH($B7,Paramètres!$G$2:$G$6,0)-1,
        MOD(EG$2+4,28)),"")="M",      IFERROR(OFFSET(Paramètres!$H$2,
        MATCH($B7,Paramètres!$G$2:$G$6,0)-1,
        MOD(EG$2+5,28)),"")="M",      IFERROR(OFFSET(Paramètres!$H$2,
        MATCH($B7,Paramètres!$G$2:$G$6,0)-1,
        MOD(EG$2+6,28)),"")="M",      IFERROR(OFFSET(Paramètres!$H$2,
        MATCH($B7,Paramètres!$G$2:$G$6,0)-1,
        MOD(EG$2+7,28)),"")="M",      IFERROR(OFFSET(Paramètres!$H$2,
        MATCH($B7,Paramètres!$G$2:$G$6,0)-1,
        MOD(EG$2+1,28)),"")="M"
    )
  ),
  AND(
    OR(WEEKDAY(EG$2,2)=6, WEEKDAY(EG$2,2)=7),
    IFERROR(OFFSET(Paramètres!$H$2,
      MATCH($B7,Paramètres!$G$2:$G$6,0)-1,
      MOD(EG$2+5,28)),"")="M"
  )
),"M","0")</f>
        <v>0</v>
      </c>
      <c r="EH7" s="21" t="str">
        <f ca="1">IF(OR(
  AND(
    COUNTIF(fériés,EH$2)=1,
    OR(
      COUNTIF(fériés,EH$2-1)=1,
      IFERROR(OFFSET(Paramètres!$H$2,
        MATCH($B7,Paramètres!$G$2:$G$6,0)-1,
        MOD(EH$2+2,28)),"")="M",
      IFERROR(OFFSET(Paramètres!$H$2,
        MATCH($B7,Paramètres!$G$2:$G$6,0)-1,
        MOD(EH$2+3,28)),"")="M",
      IFERROR(OFFSET(Paramètres!$H$2,
        MATCH($B7,Paramètres!$G$2:$G$6,0)-1,
        MOD(EH$2+4,28)),"")="M",      IFERROR(OFFSET(Paramètres!$H$2,
        MATCH($B7,Paramètres!$G$2:$G$6,0)-1,
        MOD(EH$2+5,28)),"")="M",      IFERROR(OFFSET(Paramètres!$H$2,
        MATCH($B7,Paramètres!$G$2:$G$6,0)-1,
        MOD(EH$2+6,28)),"")="M",      IFERROR(OFFSET(Paramètres!$H$2,
        MATCH($B7,Paramètres!$G$2:$G$6,0)-1,
        MOD(EH$2+7,28)),"")="M",      IFERROR(OFFSET(Paramètres!$H$2,
        MATCH($B7,Paramètres!$G$2:$G$6,0)-1,
        MOD(EH$2+1,28)),"")="M"
    )
  ),
  AND(
    OR(WEEKDAY(EH$2,2)=6, WEEKDAY(EH$2,2)=7),
    IFERROR(OFFSET(Paramètres!$H$2,
      MATCH($B7,Paramètres!$G$2:$G$6,0)-1,
      MOD(EH$2+5,28)),"")="M"
  )
),"M","0")</f>
        <v>0</v>
      </c>
      <c r="EI7" s="21" t="str">
        <f ca="1">IF(OR(
  AND(
    COUNTIF(fériés,EI$2)=1,
    OR(
      COUNTIF(fériés,EI$2-1)=1,
      IFERROR(OFFSET(Paramètres!$H$2,
        MATCH($B7,Paramètres!$G$2:$G$6,0)-1,
        MOD(EI$2+2,28)),"")="M",
      IFERROR(OFFSET(Paramètres!$H$2,
        MATCH($B7,Paramètres!$G$2:$G$6,0)-1,
        MOD(EI$2+3,28)),"")="M",
      IFERROR(OFFSET(Paramètres!$H$2,
        MATCH($B7,Paramètres!$G$2:$G$6,0)-1,
        MOD(EI$2+4,28)),"")="M",      IFERROR(OFFSET(Paramètres!$H$2,
        MATCH($B7,Paramètres!$G$2:$G$6,0)-1,
        MOD(EI$2+5,28)),"")="M",      IFERROR(OFFSET(Paramètres!$H$2,
        MATCH($B7,Paramètres!$G$2:$G$6,0)-1,
        MOD(EI$2+6,28)),"")="M",      IFERROR(OFFSET(Paramètres!$H$2,
        MATCH($B7,Paramètres!$G$2:$G$6,0)-1,
        MOD(EI$2+7,28)),"")="M",      IFERROR(OFFSET(Paramètres!$H$2,
        MATCH($B7,Paramètres!$G$2:$G$6,0)-1,
        MOD(EI$2+1,28)),"")="M"
    )
  ),
  AND(
    OR(WEEKDAY(EI$2,2)=6, WEEKDAY(EI$2,2)=7),
    IFERROR(OFFSET(Paramètres!$H$2,
      MATCH($B7,Paramètres!$G$2:$G$6,0)-1,
      MOD(EI$2+5,28)),"")="M"
  )
),"M","0")</f>
        <v>M</v>
      </c>
      <c r="EJ7" s="21" t="str">
        <f ca="1">IF(OR(
  AND(
    COUNTIF(fériés,EJ$2)=1,
    OR(
      COUNTIF(fériés,EJ$2-1)=1,
      IFERROR(OFFSET(Paramètres!$H$2,
        MATCH($B7,Paramètres!$G$2:$G$6,0)-1,
        MOD(EJ$2+2,28)),"")="M",
      IFERROR(OFFSET(Paramètres!$H$2,
        MATCH($B7,Paramètres!$G$2:$G$6,0)-1,
        MOD(EJ$2+3,28)),"")="M",
      IFERROR(OFFSET(Paramètres!$H$2,
        MATCH($B7,Paramètres!$G$2:$G$6,0)-1,
        MOD(EJ$2+4,28)),"")="M",      IFERROR(OFFSET(Paramètres!$H$2,
        MATCH($B7,Paramètres!$G$2:$G$6,0)-1,
        MOD(EJ$2+5,28)),"")="M",      IFERROR(OFFSET(Paramètres!$H$2,
        MATCH($B7,Paramètres!$G$2:$G$6,0)-1,
        MOD(EJ$2+6,28)),"")="M",      IFERROR(OFFSET(Paramètres!$H$2,
        MATCH($B7,Paramètres!$G$2:$G$6,0)-1,
        MOD(EJ$2+7,28)),"")="M",      IFERROR(OFFSET(Paramètres!$H$2,
        MATCH($B7,Paramètres!$G$2:$G$6,0)-1,
        MOD(EJ$2+1,28)),"")="M"
    )
  ),
  AND(
    OR(WEEKDAY(EJ$2,2)=6, WEEKDAY(EJ$2,2)=7),
    IFERROR(OFFSET(Paramètres!$H$2,
      MATCH($B7,Paramètres!$G$2:$G$6,0)-1,
      MOD(EJ$2+5,28)),"")="M"
  )
),"M","0")</f>
        <v>M</v>
      </c>
      <c r="EK7" s="21" t="str">
        <f ca="1">IF(OR(
  AND(
    COUNTIF(fériés,EK$2)=1,
    OR(
      COUNTIF(fériés,EK$2-1)=1,
      IFERROR(OFFSET(Paramètres!$H$2,
        MATCH($B7,Paramètres!$G$2:$G$6,0)-1,
        MOD(EK$2+2,28)),"")="M",
      IFERROR(OFFSET(Paramètres!$H$2,
        MATCH($B7,Paramètres!$G$2:$G$6,0)-1,
        MOD(EK$2+3,28)),"")="M",
      IFERROR(OFFSET(Paramètres!$H$2,
        MATCH($B7,Paramètres!$G$2:$G$6,0)-1,
        MOD(EK$2+4,28)),"")="M",      IFERROR(OFFSET(Paramètres!$H$2,
        MATCH($B7,Paramètres!$G$2:$G$6,0)-1,
        MOD(EK$2+5,28)),"")="M",      IFERROR(OFFSET(Paramètres!$H$2,
        MATCH($B7,Paramètres!$G$2:$G$6,0)-1,
        MOD(EK$2+6,28)),"")="M",      IFERROR(OFFSET(Paramètres!$H$2,
        MATCH($B7,Paramètres!$G$2:$G$6,0)-1,
        MOD(EK$2+7,28)),"")="M",      IFERROR(OFFSET(Paramètres!$H$2,
        MATCH($B7,Paramètres!$G$2:$G$6,0)-1,
        MOD(EK$2+1,28)),"")="M"
    )
  ),
  AND(
    OR(WEEKDAY(EK$2,2)=6, WEEKDAY(EK$2,2)=7),
    IFERROR(OFFSET(Paramètres!$H$2,
      MATCH($B7,Paramètres!$G$2:$G$6,0)-1,
      MOD(EK$2+5,28)),"")="M"
  )
),"M","0")</f>
        <v>0</v>
      </c>
      <c r="EL7" s="21" t="str">
        <f ca="1">IF(OR(
  AND(
    COUNTIF(fériés,EL$2)=1,
    OR(
      COUNTIF(fériés,EL$2-1)=1,
      IFERROR(OFFSET(Paramètres!$H$2,
        MATCH($B7,Paramètres!$G$2:$G$6,0)-1,
        MOD(EL$2+2,28)),"")="M",
      IFERROR(OFFSET(Paramètres!$H$2,
        MATCH($B7,Paramètres!$G$2:$G$6,0)-1,
        MOD(EL$2+3,28)),"")="M",
      IFERROR(OFFSET(Paramètres!$H$2,
        MATCH($B7,Paramètres!$G$2:$G$6,0)-1,
        MOD(EL$2+4,28)),"")="M",      IFERROR(OFFSET(Paramètres!$H$2,
        MATCH($B7,Paramètres!$G$2:$G$6,0)-1,
        MOD(EL$2+5,28)),"")="M",      IFERROR(OFFSET(Paramètres!$H$2,
        MATCH($B7,Paramètres!$G$2:$G$6,0)-1,
        MOD(EL$2+6,28)),"")="M",      IFERROR(OFFSET(Paramètres!$H$2,
        MATCH($B7,Paramètres!$G$2:$G$6,0)-1,
        MOD(EL$2+7,28)),"")="M",      IFERROR(OFFSET(Paramètres!$H$2,
        MATCH($B7,Paramètres!$G$2:$G$6,0)-1,
        MOD(EL$2+1,28)),"")="M"
    )
  ),
  AND(
    OR(WEEKDAY(EL$2,2)=6, WEEKDAY(EL$2,2)=7),
    IFERROR(OFFSET(Paramètres!$H$2,
      MATCH($B7,Paramètres!$G$2:$G$6,0)-1,
      MOD(EL$2+5,28)),"")="M"
  )
),"M","0")</f>
        <v>0</v>
      </c>
      <c r="EM7" s="21" t="str">
        <f ca="1">IF(OR(
  AND(
    COUNTIF(fériés,EM$2)=1,
    OR(
      COUNTIF(fériés,EM$2-1)=1,
      IFERROR(OFFSET(Paramètres!$H$2,
        MATCH($B7,Paramètres!$G$2:$G$6,0)-1,
        MOD(EM$2+2,28)),"")="M",
      IFERROR(OFFSET(Paramètres!$H$2,
        MATCH($B7,Paramètres!$G$2:$G$6,0)-1,
        MOD(EM$2+3,28)),"")="M",
      IFERROR(OFFSET(Paramètres!$H$2,
        MATCH($B7,Paramètres!$G$2:$G$6,0)-1,
        MOD(EM$2+4,28)),"")="M",      IFERROR(OFFSET(Paramètres!$H$2,
        MATCH($B7,Paramètres!$G$2:$G$6,0)-1,
        MOD(EM$2+5,28)),"")="M",      IFERROR(OFFSET(Paramètres!$H$2,
        MATCH($B7,Paramètres!$G$2:$G$6,0)-1,
        MOD(EM$2+6,28)),"")="M",      IFERROR(OFFSET(Paramètres!$H$2,
        MATCH($B7,Paramètres!$G$2:$G$6,0)-1,
        MOD(EM$2+7,28)),"")="M",      IFERROR(OFFSET(Paramètres!$H$2,
        MATCH($B7,Paramètres!$G$2:$G$6,0)-1,
        MOD(EM$2+1,28)),"")="M"
    )
  ),
  AND(
    OR(WEEKDAY(EM$2,2)=6, WEEKDAY(EM$2,2)=7),
    IFERROR(OFFSET(Paramètres!$H$2,
      MATCH($B7,Paramètres!$G$2:$G$6,0)-1,
      MOD(EM$2+5,28)),"")="M"
  )
),"M","0")</f>
        <v>0</v>
      </c>
      <c r="EN7" s="21" t="str">
        <f ca="1">IF(OR(
  AND(
    COUNTIF(fériés,EN$2)=1,
    OR(
      COUNTIF(fériés,EN$2-1)=1,
      IFERROR(OFFSET(Paramètres!$H$2,
        MATCH($B7,Paramètres!$G$2:$G$6,0)-1,
        MOD(EN$2+2,28)),"")="M",
      IFERROR(OFFSET(Paramètres!$H$2,
        MATCH($B7,Paramètres!$G$2:$G$6,0)-1,
        MOD(EN$2+3,28)),"")="M",
      IFERROR(OFFSET(Paramètres!$H$2,
        MATCH($B7,Paramètres!$G$2:$G$6,0)-1,
        MOD(EN$2+4,28)),"")="M",      IFERROR(OFFSET(Paramètres!$H$2,
        MATCH($B7,Paramètres!$G$2:$G$6,0)-1,
        MOD(EN$2+5,28)),"")="M",      IFERROR(OFFSET(Paramètres!$H$2,
        MATCH($B7,Paramètres!$G$2:$G$6,0)-1,
        MOD(EN$2+6,28)),"")="M",      IFERROR(OFFSET(Paramètres!$H$2,
        MATCH($B7,Paramètres!$G$2:$G$6,0)-1,
        MOD(EN$2+7,28)),"")="M",      IFERROR(OFFSET(Paramètres!$H$2,
        MATCH($B7,Paramètres!$G$2:$G$6,0)-1,
        MOD(EN$2+1,28)),"")="M"
    )
  ),
  AND(
    OR(WEEKDAY(EN$2,2)=6, WEEKDAY(EN$2,2)=7),
    IFERROR(OFFSET(Paramètres!$H$2,
      MATCH($B7,Paramètres!$G$2:$G$6,0)-1,
      MOD(EN$2+5,28)),"")="M"
  )
),"M","0")</f>
        <v>0</v>
      </c>
      <c r="EO7" s="21" t="str">
        <f ca="1">IF(OR(
  AND(
    COUNTIF(fériés,EO$2)=1,
    OR(
      COUNTIF(fériés,EO$2-1)=1,
      IFERROR(OFFSET(Paramètres!$H$2,
        MATCH($B7,Paramètres!$G$2:$G$6,0)-1,
        MOD(EO$2+2,28)),"")="M",
      IFERROR(OFFSET(Paramètres!$H$2,
        MATCH($B7,Paramètres!$G$2:$G$6,0)-1,
        MOD(EO$2+3,28)),"")="M",
      IFERROR(OFFSET(Paramètres!$H$2,
        MATCH($B7,Paramètres!$G$2:$G$6,0)-1,
        MOD(EO$2+4,28)),"")="M",      IFERROR(OFFSET(Paramètres!$H$2,
        MATCH($B7,Paramètres!$G$2:$G$6,0)-1,
        MOD(EO$2+5,28)),"")="M",      IFERROR(OFFSET(Paramètres!$H$2,
        MATCH($B7,Paramètres!$G$2:$G$6,0)-1,
        MOD(EO$2+6,28)),"")="M",      IFERROR(OFFSET(Paramètres!$H$2,
        MATCH($B7,Paramètres!$G$2:$G$6,0)-1,
        MOD(EO$2+7,28)),"")="M",      IFERROR(OFFSET(Paramètres!$H$2,
        MATCH($B7,Paramètres!$G$2:$G$6,0)-1,
        MOD(EO$2+1,28)),"")="M"
    )
  ),
  AND(
    OR(WEEKDAY(EO$2,2)=6, WEEKDAY(EO$2,2)=7),
    IFERROR(OFFSET(Paramètres!$H$2,
      MATCH($B7,Paramètres!$G$2:$G$6,0)-1,
      MOD(EO$2+5,28)),"")="M"
  )
),"M","0")</f>
        <v>0</v>
      </c>
      <c r="EP7" s="21" t="str">
        <f ca="1">IF(OR(
  AND(
    COUNTIF(fériés,EP$2)=1,
    OR(
      COUNTIF(fériés,EP$2-1)=1,
      IFERROR(OFFSET(Paramètres!$H$2,
        MATCH($B7,Paramètres!$G$2:$G$6,0)-1,
        MOD(EP$2+2,28)),"")="M",
      IFERROR(OFFSET(Paramètres!$H$2,
        MATCH($B7,Paramètres!$G$2:$G$6,0)-1,
        MOD(EP$2+3,28)),"")="M",
      IFERROR(OFFSET(Paramètres!$H$2,
        MATCH($B7,Paramètres!$G$2:$G$6,0)-1,
        MOD(EP$2+4,28)),"")="M",      IFERROR(OFFSET(Paramètres!$H$2,
        MATCH($B7,Paramètres!$G$2:$G$6,0)-1,
        MOD(EP$2+5,28)),"")="M",      IFERROR(OFFSET(Paramètres!$H$2,
        MATCH($B7,Paramètres!$G$2:$G$6,0)-1,
        MOD(EP$2+6,28)),"")="M",      IFERROR(OFFSET(Paramètres!$H$2,
        MATCH($B7,Paramètres!$G$2:$G$6,0)-1,
        MOD(EP$2+7,28)),"")="M",      IFERROR(OFFSET(Paramètres!$H$2,
        MATCH($B7,Paramètres!$G$2:$G$6,0)-1,
        MOD(EP$2+1,28)),"")="M"
    )
  ),
  AND(
    OR(WEEKDAY(EP$2,2)=6, WEEKDAY(EP$2,2)=7),
    IFERROR(OFFSET(Paramètres!$H$2,
      MATCH($B7,Paramètres!$G$2:$G$6,0)-1,
      MOD(EP$2+5,28)),"")="M"
  )
),"M","0")</f>
        <v>0</v>
      </c>
      <c r="EQ7" s="21" t="str">
        <f ca="1">IF(OR(
  AND(
    COUNTIF(fériés,EQ$2)=1,
    OR(
      COUNTIF(fériés,EQ$2-1)=1,
      IFERROR(OFFSET(Paramètres!$H$2,
        MATCH($B7,Paramètres!$G$2:$G$6,0)-1,
        MOD(EQ$2+2,28)),"")="M",
      IFERROR(OFFSET(Paramètres!$H$2,
        MATCH($B7,Paramètres!$G$2:$G$6,0)-1,
        MOD(EQ$2+3,28)),"")="M",
      IFERROR(OFFSET(Paramètres!$H$2,
        MATCH($B7,Paramètres!$G$2:$G$6,0)-1,
        MOD(EQ$2+4,28)),"")="M",      IFERROR(OFFSET(Paramètres!$H$2,
        MATCH($B7,Paramètres!$G$2:$G$6,0)-1,
        MOD(EQ$2+5,28)),"")="M",      IFERROR(OFFSET(Paramètres!$H$2,
        MATCH($B7,Paramètres!$G$2:$G$6,0)-1,
        MOD(EQ$2+6,28)),"")="M",      IFERROR(OFFSET(Paramètres!$H$2,
        MATCH($B7,Paramètres!$G$2:$G$6,0)-1,
        MOD(EQ$2+7,28)),"")="M",      IFERROR(OFFSET(Paramètres!$H$2,
        MATCH($B7,Paramètres!$G$2:$G$6,0)-1,
        MOD(EQ$2+1,28)),"")="M"
    )
  ),
  AND(
    OR(WEEKDAY(EQ$2,2)=6, WEEKDAY(EQ$2,2)=7),
    IFERROR(OFFSET(Paramètres!$H$2,
      MATCH($B7,Paramètres!$G$2:$G$6,0)-1,
      MOD(EQ$2+5,28)),"")="M"
  )
),"M","0")</f>
        <v>0</v>
      </c>
      <c r="ER7" s="21" t="str">
        <f ca="1">IF(OR(
  AND(
    COUNTIF(fériés,ER$2)=1,
    OR(
      COUNTIF(fériés,ER$2-1)=1,
      IFERROR(OFFSET(Paramètres!$H$2,
        MATCH($B7,Paramètres!$G$2:$G$6,0)-1,
        MOD(ER$2+2,28)),"")="M",
      IFERROR(OFFSET(Paramètres!$H$2,
        MATCH($B7,Paramètres!$G$2:$G$6,0)-1,
        MOD(ER$2+3,28)),"")="M",
      IFERROR(OFFSET(Paramètres!$H$2,
        MATCH($B7,Paramètres!$G$2:$G$6,0)-1,
        MOD(ER$2+4,28)),"")="M",      IFERROR(OFFSET(Paramètres!$H$2,
        MATCH($B7,Paramètres!$G$2:$G$6,0)-1,
        MOD(ER$2+5,28)),"")="M",      IFERROR(OFFSET(Paramètres!$H$2,
        MATCH($B7,Paramètres!$G$2:$G$6,0)-1,
        MOD(ER$2+6,28)),"")="M",      IFERROR(OFFSET(Paramètres!$H$2,
        MATCH($B7,Paramètres!$G$2:$G$6,0)-1,
        MOD(ER$2+7,28)),"")="M",      IFERROR(OFFSET(Paramètres!$H$2,
        MATCH($B7,Paramètres!$G$2:$G$6,0)-1,
        MOD(ER$2+1,28)),"")="M"
    )
  ),
  AND(
    OR(WEEKDAY(ER$2,2)=6, WEEKDAY(ER$2,2)=7),
    IFERROR(OFFSET(Paramètres!$H$2,
      MATCH($B7,Paramètres!$G$2:$G$6,0)-1,
      MOD(ER$2+5,28)),"")="M"
  )
),"M","0")</f>
        <v>0</v>
      </c>
      <c r="ES7" s="21" t="str">
        <f ca="1">IF(OR(
  AND(
    COUNTIF(fériés,ES$2)=1,
    OR(
      COUNTIF(fériés,ES$2-1)=1,
      IFERROR(OFFSET(Paramètres!$H$2,
        MATCH($B7,Paramètres!$G$2:$G$6,0)-1,
        MOD(ES$2+2,28)),"")="M",
      IFERROR(OFFSET(Paramètres!$H$2,
        MATCH($B7,Paramètres!$G$2:$G$6,0)-1,
        MOD(ES$2+3,28)),"")="M",
      IFERROR(OFFSET(Paramètres!$H$2,
        MATCH($B7,Paramètres!$G$2:$G$6,0)-1,
        MOD(ES$2+4,28)),"")="M",      IFERROR(OFFSET(Paramètres!$H$2,
        MATCH($B7,Paramètres!$G$2:$G$6,0)-1,
        MOD(ES$2+5,28)),"")="M",      IFERROR(OFFSET(Paramètres!$H$2,
        MATCH($B7,Paramètres!$G$2:$G$6,0)-1,
        MOD(ES$2+6,28)),"")="M",      IFERROR(OFFSET(Paramètres!$H$2,
        MATCH($B7,Paramètres!$G$2:$G$6,0)-1,
        MOD(ES$2+7,28)),"")="M",      IFERROR(OFFSET(Paramètres!$H$2,
        MATCH($B7,Paramètres!$G$2:$G$6,0)-1,
        MOD(ES$2+1,28)),"")="M"
    )
  ),
  AND(
    OR(WEEKDAY(ES$2,2)=6, WEEKDAY(ES$2,2)=7),
    IFERROR(OFFSET(Paramètres!$H$2,
      MATCH($B7,Paramètres!$G$2:$G$6,0)-1,
      MOD(ES$2+5,28)),"")="M"
  )
),"M","0")</f>
        <v>0</v>
      </c>
      <c r="ET7" s="21" t="str">
        <f ca="1">IF(OR(
  AND(
    COUNTIF(fériés,ET$2)=1,
    OR(
      COUNTIF(fériés,ET$2-1)=1,
      IFERROR(OFFSET(Paramètres!$H$2,
        MATCH($B7,Paramètres!$G$2:$G$6,0)-1,
        MOD(ET$2+2,28)),"")="M",
      IFERROR(OFFSET(Paramètres!$H$2,
        MATCH($B7,Paramètres!$G$2:$G$6,0)-1,
        MOD(ET$2+3,28)),"")="M",
      IFERROR(OFFSET(Paramètres!$H$2,
        MATCH($B7,Paramètres!$G$2:$G$6,0)-1,
        MOD(ET$2+4,28)),"")="M",      IFERROR(OFFSET(Paramètres!$H$2,
        MATCH($B7,Paramètres!$G$2:$G$6,0)-1,
        MOD(ET$2+5,28)),"")="M",      IFERROR(OFFSET(Paramètres!$H$2,
        MATCH($B7,Paramètres!$G$2:$G$6,0)-1,
        MOD(ET$2+6,28)),"")="M",      IFERROR(OFFSET(Paramètres!$H$2,
        MATCH($B7,Paramètres!$G$2:$G$6,0)-1,
        MOD(ET$2+7,28)),"")="M",      IFERROR(OFFSET(Paramètres!$H$2,
        MATCH($B7,Paramètres!$G$2:$G$6,0)-1,
        MOD(ET$2+1,28)),"")="M"
    )
  ),
  AND(
    OR(WEEKDAY(ET$2,2)=6, WEEKDAY(ET$2,2)=7),
    IFERROR(OFFSET(Paramètres!$H$2,
      MATCH($B7,Paramètres!$G$2:$G$6,0)-1,
      MOD(ET$2+5,28)),"")="M"
  )
),"M","0")</f>
        <v>0</v>
      </c>
      <c r="EU7" s="21" t="str">
        <f ca="1">IF(OR(
  AND(
    COUNTIF(fériés,EU$2)=1,
    OR(
      COUNTIF(fériés,EU$2-1)=1,
      IFERROR(OFFSET(Paramètres!$H$2,
        MATCH($B7,Paramètres!$G$2:$G$6,0)-1,
        MOD(EU$2+2,28)),"")="M",
      IFERROR(OFFSET(Paramètres!$H$2,
        MATCH($B7,Paramètres!$G$2:$G$6,0)-1,
        MOD(EU$2+3,28)),"")="M",
      IFERROR(OFFSET(Paramètres!$H$2,
        MATCH($B7,Paramètres!$G$2:$G$6,0)-1,
        MOD(EU$2+4,28)),"")="M",      IFERROR(OFFSET(Paramètres!$H$2,
        MATCH($B7,Paramètres!$G$2:$G$6,0)-1,
        MOD(EU$2+5,28)),"")="M",      IFERROR(OFFSET(Paramètres!$H$2,
        MATCH($B7,Paramètres!$G$2:$G$6,0)-1,
        MOD(EU$2+6,28)),"")="M",      IFERROR(OFFSET(Paramètres!$H$2,
        MATCH($B7,Paramètres!$G$2:$G$6,0)-1,
        MOD(EU$2+7,28)),"")="M",      IFERROR(OFFSET(Paramètres!$H$2,
        MATCH($B7,Paramètres!$G$2:$G$6,0)-1,
        MOD(EU$2+1,28)),"")="M"
    )
  ),
  AND(
    OR(WEEKDAY(EU$2,2)=6, WEEKDAY(EU$2,2)=7),
    IFERROR(OFFSET(Paramètres!$H$2,
      MATCH($B7,Paramètres!$G$2:$G$6,0)-1,
      MOD(EU$2+5,28)),"")="M"
  )
),"M","0")</f>
        <v>M</v>
      </c>
      <c r="EV7" s="21" t="str">
        <f ca="1">IF(OR(
  AND(
    COUNTIF(fériés,EV$2)=1,
    OR(
      COUNTIF(fériés,EV$2-1)=1,
      IFERROR(OFFSET(Paramètres!$H$2,
        MATCH($B7,Paramètres!$G$2:$G$6,0)-1,
        MOD(EV$2+2,28)),"")="M",
      IFERROR(OFFSET(Paramètres!$H$2,
        MATCH($B7,Paramètres!$G$2:$G$6,0)-1,
        MOD(EV$2+3,28)),"")="M",
      IFERROR(OFFSET(Paramètres!$H$2,
        MATCH($B7,Paramètres!$G$2:$G$6,0)-1,
        MOD(EV$2+4,28)),"")="M",      IFERROR(OFFSET(Paramètres!$H$2,
        MATCH($B7,Paramètres!$G$2:$G$6,0)-1,
        MOD(EV$2+5,28)),"")="M",      IFERROR(OFFSET(Paramètres!$H$2,
        MATCH($B7,Paramètres!$G$2:$G$6,0)-1,
        MOD(EV$2+6,28)),"")="M",      IFERROR(OFFSET(Paramètres!$H$2,
        MATCH($B7,Paramètres!$G$2:$G$6,0)-1,
        MOD(EV$2+7,28)),"")="M",      IFERROR(OFFSET(Paramètres!$H$2,
        MATCH($B7,Paramètres!$G$2:$G$6,0)-1,
        MOD(EV$2+1,28)),"")="M"
    )
  ),
  AND(
    OR(WEEKDAY(EV$2,2)=6, WEEKDAY(EV$2,2)=7),
    IFERROR(OFFSET(Paramètres!$H$2,
      MATCH($B7,Paramètres!$G$2:$G$6,0)-1,
      MOD(EV$2+5,28)),"")="M"
  )
),"M","0")</f>
        <v>M</v>
      </c>
      <c r="EW7" s="21" t="str">
        <f ca="1">IF(OR(
  AND(
    COUNTIF(fériés,EW$2)=1,
    OR(
      COUNTIF(fériés,EW$2-1)=1,
      IFERROR(OFFSET(Paramètres!$H$2,
        MATCH($B7,Paramètres!$G$2:$G$6,0)-1,
        MOD(EW$2+2,28)),"")="M",
      IFERROR(OFFSET(Paramètres!$H$2,
        MATCH($B7,Paramètres!$G$2:$G$6,0)-1,
        MOD(EW$2+3,28)),"")="M",
      IFERROR(OFFSET(Paramètres!$H$2,
        MATCH($B7,Paramètres!$G$2:$G$6,0)-1,
        MOD(EW$2+4,28)),"")="M",      IFERROR(OFFSET(Paramètres!$H$2,
        MATCH($B7,Paramètres!$G$2:$G$6,0)-1,
        MOD(EW$2+5,28)),"")="M",      IFERROR(OFFSET(Paramètres!$H$2,
        MATCH($B7,Paramètres!$G$2:$G$6,0)-1,
        MOD(EW$2+6,28)),"")="M",      IFERROR(OFFSET(Paramètres!$H$2,
        MATCH($B7,Paramètres!$G$2:$G$6,0)-1,
        MOD(EW$2+7,28)),"")="M",      IFERROR(OFFSET(Paramètres!$H$2,
        MATCH($B7,Paramètres!$G$2:$G$6,0)-1,
        MOD(EW$2+1,28)),"")="M"
    )
  ),
  AND(
    OR(WEEKDAY(EW$2,2)=6, WEEKDAY(EW$2,2)=7),
    IFERROR(OFFSET(Paramètres!$H$2,
      MATCH($B7,Paramètres!$G$2:$G$6,0)-1,
      MOD(EW$2+5,28)),"")="M"
  )
),"M","0")</f>
        <v>M</v>
      </c>
      <c r="EX7" s="21" t="str">
        <f ca="1">IF(OR(
  AND(
    COUNTIF(fériés,EX$2)=1,
    OR(
      COUNTIF(fériés,EX$2-1)=1,
      IFERROR(OFFSET(Paramètres!$H$2,
        MATCH($B7,Paramètres!$G$2:$G$6,0)-1,
        MOD(EX$2+2,28)),"")="M",
      IFERROR(OFFSET(Paramètres!$H$2,
        MATCH($B7,Paramètres!$G$2:$G$6,0)-1,
        MOD(EX$2+3,28)),"")="M",
      IFERROR(OFFSET(Paramètres!$H$2,
        MATCH($B7,Paramètres!$G$2:$G$6,0)-1,
        MOD(EX$2+4,28)),"")="M",      IFERROR(OFFSET(Paramètres!$H$2,
        MATCH($B7,Paramètres!$G$2:$G$6,0)-1,
        MOD(EX$2+5,28)),"")="M",      IFERROR(OFFSET(Paramètres!$H$2,
        MATCH($B7,Paramètres!$G$2:$G$6,0)-1,
        MOD(EX$2+6,28)),"")="M",      IFERROR(OFFSET(Paramètres!$H$2,
        MATCH($B7,Paramètres!$G$2:$G$6,0)-1,
        MOD(EX$2+7,28)),"")="M",      IFERROR(OFFSET(Paramètres!$H$2,
        MATCH($B7,Paramètres!$G$2:$G$6,0)-1,
        MOD(EX$2+1,28)),"")="M"
    )
  ),
  AND(
    OR(WEEKDAY(EX$2,2)=6, WEEKDAY(EX$2,2)=7),
    IFERROR(OFFSET(Paramètres!$H$2,
      MATCH($B7,Paramètres!$G$2:$G$6,0)-1,
      MOD(EX$2+5,28)),"")="M"
  )
),"M","0")</f>
        <v>M</v>
      </c>
      <c r="EY7" s="21" t="str">
        <f ca="1">IF(OR(
  AND(
    COUNTIF(fériés,EY$2)=1,
    OR(
      COUNTIF(fériés,EY$2-1)=1,
      IFERROR(OFFSET(Paramètres!$H$2,
        MATCH($B7,Paramètres!$G$2:$G$6,0)-1,
        MOD(EY$2+2,28)),"")="M",
      IFERROR(OFFSET(Paramètres!$H$2,
        MATCH($B7,Paramètres!$G$2:$G$6,0)-1,
        MOD(EY$2+3,28)),"")="M",
      IFERROR(OFFSET(Paramètres!$H$2,
        MATCH($B7,Paramètres!$G$2:$G$6,0)-1,
        MOD(EY$2+4,28)),"")="M",      IFERROR(OFFSET(Paramètres!$H$2,
        MATCH($B7,Paramètres!$G$2:$G$6,0)-1,
        MOD(EY$2+5,28)),"")="M",      IFERROR(OFFSET(Paramètres!$H$2,
        MATCH($B7,Paramètres!$G$2:$G$6,0)-1,
        MOD(EY$2+6,28)),"")="M",      IFERROR(OFFSET(Paramètres!$H$2,
        MATCH($B7,Paramètres!$G$2:$G$6,0)-1,
        MOD(EY$2+7,28)),"")="M",      IFERROR(OFFSET(Paramètres!$H$2,
        MATCH($B7,Paramètres!$G$2:$G$6,0)-1,
        MOD(EY$2+1,28)),"")="M"
    )
  ),
  AND(
    OR(WEEKDAY(EY$2,2)=6, WEEKDAY(EY$2,2)=7),
    IFERROR(OFFSET(Paramètres!$H$2,
      MATCH($B7,Paramètres!$G$2:$G$6,0)-1,
      MOD(EY$2+5,28)),"")="M"
  )
),"M","0")</f>
        <v>0</v>
      </c>
      <c r="EZ7" s="21" t="str">
        <f ca="1">IF(OR(
  AND(
    COUNTIF(fériés,EZ$2)=1,
    OR(
      COUNTIF(fériés,EZ$2-1)=1,
      IFERROR(OFFSET(Paramètres!$H$2,
        MATCH($B7,Paramètres!$G$2:$G$6,0)-1,
        MOD(EZ$2+2,28)),"")="M",
      IFERROR(OFFSET(Paramètres!$H$2,
        MATCH($B7,Paramètres!$G$2:$G$6,0)-1,
        MOD(EZ$2+3,28)),"")="M",
      IFERROR(OFFSET(Paramètres!$H$2,
        MATCH($B7,Paramètres!$G$2:$G$6,0)-1,
        MOD(EZ$2+4,28)),"")="M",      IFERROR(OFFSET(Paramètres!$H$2,
        MATCH($B7,Paramètres!$G$2:$G$6,0)-1,
        MOD(EZ$2+5,28)),"")="M",      IFERROR(OFFSET(Paramètres!$H$2,
        MATCH($B7,Paramètres!$G$2:$G$6,0)-1,
        MOD(EZ$2+6,28)),"")="M",      IFERROR(OFFSET(Paramètres!$H$2,
        MATCH($B7,Paramètres!$G$2:$G$6,0)-1,
        MOD(EZ$2+7,28)),"")="M",      IFERROR(OFFSET(Paramètres!$H$2,
        MATCH($B7,Paramètres!$G$2:$G$6,0)-1,
        MOD(EZ$2+1,28)),"")="M"
    )
  ),
  AND(
    OR(WEEKDAY(EZ$2,2)=6, WEEKDAY(EZ$2,2)=7),
    IFERROR(OFFSET(Paramètres!$H$2,
      MATCH($B7,Paramètres!$G$2:$G$6,0)-1,
      MOD(EZ$2+5,28)),"")="M"
  )
),"M","0")</f>
        <v>0</v>
      </c>
      <c r="FA7" s="21" t="str">
        <f ca="1">IF(OR(
  AND(
    COUNTIF(fériés,FA$2)=1,
    OR(
      COUNTIF(fériés,FA$2-1)=1,
      IFERROR(OFFSET(Paramètres!$H$2,
        MATCH($B7,Paramètres!$G$2:$G$6,0)-1,
        MOD(FA$2+2,28)),"")="M",
      IFERROR(OFFSET(Paramètres!$H$2,
        MATCH($B7,Paramètres!$G$2:$G$6,0)-1,
        MOD(FA$2+3,28)),"")="M",
      IFERROR(OFFSET(Paramètres!$H$2,
        MATCH($B7,Paramètres!$G$2:$G$6,0)-1,
        MOD(FA$2+4,28)),"")="M",      IFERROR(OFFSET(Paramètres!$H$2,
        MATCH($B7,Paramètres!$G$2:$G$6,0)-1,
        MOD(FA$2+5,28)),"")="M",      IFERROR(OFFSET(Paramètres!$H$2,
        MATCH($B7,Paramètres!$G$2:$G$6,0)-1,
        MOD(FA$2+6,28)),"")="M",      IFERROR(OFFSET(Paramètres!$H$2,
        MATCH($B7,Paramètres!$G$2:$G$6,0)-1,
        MOD(FA$2+7,28)),"")="M",      IFERROR(OFFSET(Paramètres!$H$2,
        MATCH($B7,Paramètres!$G$2:$G$6,0)-1,
        MOD(FA$2+1,28)),"")="M"
    )
  ),
  AND(
    OR(WEEKDAY(FA$2,2)=6, WEEKDAY(FA$2,2)=7),
    IFERROR(OFFSET(Paramètres!$H$2,
      MATCH($B7,Paramètres!$G$2:$G$6,0)-1,
      MOD(FA$2+5,28)),"")="M"
  )
),"M","0")</f>
        <v>0</v>
      </c>
      <c r="FB7" s="21" t="str">
        <f ca="1">IF(OR(
  AND(
    COUNTIF(fériés,FB$2)=1,
    OR(
      COUNTIF(fériés,FB$2-1)=1,
      IFERROR(OFFSET(Paramètres!$H$2,
        MATCH($B7,Paramètres!$G$2:$G$6,0)-1,
        MOD(FB$2+2,28)),"")="M",
      IFERROR(OFFSET(Paramètres!$H$2,
        MATCH($B7,Paramètres!$G$2:$G$6,0)-1,
        MOD(FB$2+3,28)),"")="M",
      IFERROR(OFFSET(Paramètres!$H$2,
        MATCH($B7,Paramètres!$G$2:$G$6,0)-1,
        MOD(FB$2+4,28)),"")="M",      IFERROR(OFFSET(Paramètres!$H$2,
        MATCH($B7,Paramètres!$G$2:$G$6,0)-1,
        MOD(FB$2+5,28)),"")="M",      IFERROR(OFFSET(Paramètres!$H$2,
        MATCH($B7,Paramètres!$G$2:$G$6,0)-1,
        MOD(FB$2+6,28)),"")="M",      IFERROR(OFFSET(Paramètres!$H$2,
        MATCH($B7,Paramètres!$G$2:$G$6,0)-1,
        MOD(FB$2+7,28)),"")="M",      IFERROR(OFFSET(Paramètres!$H$2,
        MATCH($B7,Paramètres!$G$2:$G$6,0)-1,
        MOD(FB$2+1,28)),"")="M"
    )
  ),
  AND(
    OR(WEEKDAY(FB$2,2)=6, WEEKDAY(FB$2,2)=7),
    IFERROR(OFFSET(Paramètres!$H$2,
      MATCH($B7,Paramètres!$G$2:$G$6,0)-1,
      MOD(FB$2+5,28)),"")="M"
  )
),"M","0")</f>
        <v>0</v>
      </c>
      <c r="FC7" s="21" t="str">
        <f ca="1">IF(OR(
  AND(
    COUNTIF(fériés,FC$2)=1,
    OR(
      COUNTIF(fériés,FC$2-1)=1,
      IFERROR(OFFSET(Paramètres!$H$2,
        MATCH($B7,Paramètres!$G$2:$G$6,0)-1,
        MOD(FC$2+2,28)),"")="M",
      IFERROR(OFFSET(Paramètres!$H$2,
        MATCH($B7,Paramètres!$G$2:$G$6,0)-1,
        MOD(FC$2+3,28)),"")="M",
      IFERROR(OFFSET(Paramètres!$H$2,
        MATCH($B7,Paramètres!$G$2:$G$6,0)-1,
        MOD(FC$2+4,28)),"")="M",      IFERROR(OFFSET(Paramètres!$H$2,
        MATCH($B7,Paramètres!$G$2:$G$6,0)-1,
        MOD(FC$2+5,28)),"")="M",      IFERROR(OFFSET(Paramètres!$H$2,
        MATCH($B7,Paramètres!$G$2:$G$6,0)-1,
        MOD(FC$2+6,28)),"")="M",      IFERROR(OFFSET(Paramètres!$H$2,
        MATCH($B7,Paramètres!$G$2:$G$6,0)-1,
        MOD(FC$2+7,28)),"")="M",      IFERROR(OFFSET(Paramètres!$H$2,
        MATCH($B7,Paramètres!$G$2:$G$6,0)-1,
        MOD(FC$2+1,28)),"")="M"
    )
  ),
  AND(
    OR(WEEKDAY(FC$2,2)=6, WEEKDAY(FC$2,2)=7),
    IFERROR(OFFSET(Paramètres!$H$2,
      MATCH($B7,Paramètres!$G$2:$G$6,0)-1,
      MOD(FC$2+5,28)),"")="M"
  )
),"M","0")</f>
        <v>0</v>
      </c>
      <c r="FD7" s="21" t="str">
        <f ca="1">IF(OR(
  AND(
    COUNTIF(fériés,FD$2)=1,
    OR(
      COUNTIF(fériés,FD$2-1)=1,
      IFERROR(OFFSET(Paramètres!$H$2,
        MATCH($B7,Paramètres!$G$2:$G$6,0)-1,
        MOD(FD$2+2,28)),"")="M",
      IFERROR(OFFSET(Paramètres!$H$2,
        MATCH($B7,Paramètres!$G$2:$G$6,0)-1,
        MOD(FD$2+3,28)),"")="M",
      IFERROR(OFFSET(Paramètres!$H$2,
        MATCH($B7,Paramètres!$G$2:$G$6,0)-1,
        MOD(FD$2+4,28)),"")="M",      IFERROR(OFFSET(Paramètres!$H$2,
        MATCH($B7,Paramètres!$G$2:$G$6,0)-1,
        MOD(FD$2+5,28)),"")="M",      IFERROR(OFFSET(Paramètres!$H$2,
        MATCH($B7,Paramètres!$G$2:$G$6,0)-1,
        MOD(FD$2+6,28)),"")="M",      IFERROR(OFFSET(Paramètres!$H$2,
        MATCH($B7,Paramètres!$G$2:$G$6,0)-1,
        MOD(FD$2+7,28)),"")="M",      IFERROR(OFFSET(Paramètres!$H$2,
        MATCH($B7,Paramètres!$G$2:$G$6,0)-1,
        MOD(FD$2+1,28)),"")="M"
    )
  ),
  AND(
    OR(WEEKDAY(FD$2,2)=6, WEEKDAY(FD$2,2)=7),
    IFERROR(OFFSET(Paramètres!$H$2,
      MATCH($B7,Paramètres!$G$2:$G$6,0)-1,
      MOD(FD$2+5,28)),"")="M"
  )
),"M","0")</f>
        <v>0</v>
      </c>
      <c r="FE7" s="21" t="str">
        <f ca="1">IF(OR(
  AND(
    COUNTIF(fériés,FE$2)=1,
    OR(
      COUNTIF(fériés,FE$2-1)=1,
      IFERROR(OFFSET(Paramètres!$H$2,
        MATCH($B7,Paramètres!$G$2:$G$6,0)-1,
        MOD(FE$2+2,28)),"")="M",
      IFERROR(OFFSET(Paramètres!$H$2,
        MATCH($B7,Paramètres!$G$2:$G$6,0)-1,
        MOD(FE$2+3,28)),"")="M",
      IFERROR(OFFSET(Paramètres!$H$2,
        MATCH($B7,Paramètres!$G$2:$G$6,0)-1,
        MOD(FE$2+4,28)),"")="M",      IFERROR(OFFSET(Paramètres!$H$2,
        MATCH($B7,Paramètres!$G$2:$G$6,0)-1,
        MOD(FE$2+5,28)),"")="M",      IFERROR(OFFSET(Paramètres!$H$2,
        MATCH($B7,Paramètres!$G$2:$G$6,0)-1,
        MOD(FE$2+6,28)),"")="M",      IFERROR(OFFSET(Paramètres!$H$2,
        MATCH($B7,Paramètres!$G$2:$G$6,0)-1,
        MOD(FE$2+7,28)),"")="M",      IFERROR(OFFSET(Paramètres!$H$2,
        MATCH($B7,Paramètres!$G$2:$G$6,0)-1,
        MOD(FE$2+1,28)),"")="M"
    )
  ),
  AND(
    OR(WEEKDAY(FE$2,2)=6, WEEKDAY(FE$2,2)=7),
    IFERROR(OFFSET(Paramètres!$H$2,
      MATCH($B7,Paramètres!$G$2:$G$6,0)-1,
      MOD(FE$2+5,28)),"")="M"
  )
),"M","0")</f>
        <v>0</v>
      </c>
      <c r="FF7" s="21" t="str">
        <f ca="1">IF(OR(
  AND(
    COUNTIF(fériés,FF$2)=1,
    OR(
      COUNTIF(fériés,FF$2-1)=1,
      IFERROR(OFFSET(Paramètres!$H$2,
        MATCH($B7,Paramètres!$G$2:$G$6,0)-1,
        MOD(FF$2+2,28)),"")="M",
      IFERROR(OFFSET(Paramètres!$H$2,
        MATCH($B7,Paramètres!$G$2:$G$6,0)-1,
        MOD(FF$2+3,28)),"")="M",
      IFERROR(OFFSET(Paramètres!$H$2,
        MATCH($B7,Paramètres!$G$2:$G$6,0)-1,
        MOD(FF$2+4,28)),"")="M",      IFERROR(OFFSET(Paramètres!$H$2,
        MATCH($B7,Paramètres!$G$2:$G$6,0)-1,
        MOD(FF$2+5,28)),"")="M",      IFERROR(OFFSET(Paramètres!$H$2,
        MATCH($B7,Paramètres!$G$2:$G$6,0)-1,
        MOD(FF$2+6,28)),"")="M",      IFERROR(OFFSET(Paramètres!$H$2,
        MATCH($B7,Paramètres!$G$2:$G$6,0)-1,
        MOD(FF$2+7,28)),"")="M",      IFERROR(OFFSET(Paramètres!$H$2,
        MATCH($B7,Paramètres!$G$2:$G$6,0)-1,
        MOD(FF$2+1,28)),"")="M"
    )
  ),
  AND(
    OR(WEEKDAY(FF$2,2)=6, WEEKDAY(FF$2,2)=7),
    IFERROR(OFFSET(Paramètres!$H$2,
      MATCH($B7,Paramètres!$G$2:$G$6,0)-1,
      MOD(FF$2+5,28)),"")="M"
  )
),"M","0")</f>
        <v>0</v>
      </c>
      <c r="FG7" s="21" t="str">
        <f ca="1">IF(OR(
  AND(
    COUNTIF(fériés,FG$2)=1,
    OR(
      COUNTIF(fériés,FG$2-1)=1,
      IFERROR(OFFSET(Paramètres!$H$2,
        MATCH($B7,Paramètres!$G$2:$G$6,0)-1,
        MOD(FG$2+2,28)),"")="M",
      IFERROR(OFFSET(Paramètres!$H$2,
        MATCH($B7,Paramètres!$G$2:$G$6,0)-1,
        MOD(FG$2+3,28)),"")="M",
      IFERROR(OFFSET(Paramètres!$H$2,
        MATCH($B7,Paramètres!$G$2:$G$6,0)-1,
        MOD(FG$2+4,28)),"")="M",      IFERROR(OFFSET(Paramètres!$H$2,
        MATCH($B7,Paramètres!$G$2:$G$6,0)-1,
        MOD(FG$2+5,28)),"")="M",      IFERROR(OFFSET(Paramètres!$H$2,
        MATCH($B7,Paramètres!$G$2:$G$6,0)-1,
        MOD(FG$2+6,28)),"")="M",      IFERROR(OFFSET(Paramètres!$H$2,
        MATCH($B7,Paramètres!$G$2:$G$6,0)-1,
        MOD(FG$2+7,28)),"")="M",      IFERROR(OFFSET(Paramètres!$H$2,
        MATCH($B7,Paramètres!$G$2:$G$6,0)-1,
        MOD(FG$2+1,28)),"")="M"
    )
  ),
  AND(
    OR(WEEKDAY(FG$2,2)=6, WEEKDAY(FG$2,2)=7),
    IFERROR(OFFSET(Paramètres!$H$2,
      MATCH($B7,Paramètres!$G$2:$G$6,0)-1,
      MOD(FG$2+5,28)),"")="M"
  )
),"M","0")</f>
        <v>0</v>
      </c>
      <c r="FH7" s="21" t="str">
        <f ca="1">IF(OR(
  AND(
    COUNTIF(fériés,FH$2)=1,
    OR(
      COUNTIF(fériés,FH$2-1)=1,
      IFERROR(OFFSET(Paramètres!$H$2,
        MATCH($B7,Paramètres!$G$2:$G$6,0)-1,
        MOD(FH$2+2,28)),"")="M",
      IFERROR(OFFSET(Paramètres!$H$2,
        MATCH($B7,Paramètres!$G$2:$G$6,0)-1,
        MOD(FH$2+3,28)),"")="M",
      IFERROR(OFFSET(Paramètres!$H$2,
        MATCH($B7,Paramètres!$G$2:$G$6,0)-1,
        MOD(FH$2+4,28)),"")="M",      IFERROR(OFFSET(Paramètres!$H$2,
        MATCH($B7,Paramètres!$G$2:$G$6,0)-1,
        MOD(FH$2+5,28)),"")="M",      IFERROR(OFFSET(Paramètres!$H$2,
        MATCH($B7,Paramètres!$G$2:$G$6,0)-1,
        MOD(FH$2+6,28)),"")="M",      IFERROR(OFFSET(Paramètres!$H$2,
        MATCH($B7,Paramètres!$G$2:$G$6,0)-1,
        MOD(FH$2+7,28)),"")="M",      IFERROR(OFFSET(Paramètres!$H$2,
        MATCH($B7,Paramètres!$G$2:$G$6,0)-1,
        MOD(FH$2+1,28)),"")="M"
    )
  ),
  AND(
    OR(WEEKDAY(FH$2,2)=6, WEEKDAY(FH$2,2)=7),
    IFERROR(OFFSET(Paramètres!$H$2,
      MATCH($B7,Paramètres!$G$2:$G$6,0)-1,
      MOD(FH$2+5,28)),"")="M"
  )
),"M","0")</f>
        <v>0</v>
      </c>
      <c r="FI7" s="21" t="str">
        <f ca="1">IF(OR(
  AND(
    COUNTIF(fériés,FI$2)=1,
    OR(
      COUNTIF(fériés,FI$2-1)=1,
      IFERROR(OFFSET(Paramètres!$H$2,
        MATCH($B7,Paramètres!$G$2:$G$6,0)-1,
        MOD(FI$2+2,28)),"")="M",
      IFERROR(OFFSET(Paramètres!$H$2,
        MATCH($B7,Paramètres!$G$2:$G$6,0)-1,
        MOD(FI$2+3,28)),"")="M",
      IFERROR(OFFSET(Paramètres!$H$2,
        MATCH($B7,Paramètres!$G$2:$G$6,0)-1,
        MOD(FI$2+4,28)),"")="M",      IFERROR(OFFSET(Paramètres!$H$2,
        MATCH($B7,Paramètres!$G$2:$G$6,0)-1,
        MOD(FI$2+5,28)),"")="M",      IFERROR(OFFSET(Paramètres!$H$2,
        MATCH($B7,Paramètres!$G$2:$G$6,0)-1,
        MOD(FI$2+6,28)),"")="M",      IFERROR(OFFSET(Paramètres!$H$2,
        MATCH($B7,Paramètres!$G$2:$G$6,0)-1,
        MOD(FI$2+7,28)),"")="M",      IFERROR(OFFSET(Paramètres!$H$2,
        MATCH($B7,Paramètres!$G$2:$G$6,0)-1,
        MOD(FI$2+1,28)),"")="M"
    )
  ),
  AND(
    OR(WEEKDAY(FI$2,2)=6, WEEKDAY(FI$2,2)=7),
    IFERROR(OFFSET(Paramètres!$H$2,
      MATCH($B7,Paramètres!$G$2:$G$6,0)-1,
      MOD(FI$2+5,28)),"")="M"
  )
),"M","0")</f>
        <v>0</v>
      </c>
      <c r="FJ7" s="21" t="str">
        <f ca="1">IF(OR(
  AND(
    COUNTIF(fériés,FJ$2)=1,
    OR(
      COUNTIF(fériés,FJ$2-1)=1,
      IFERROR(OFFSET(Paramètres!$H$2,
        MATCH($B7,Paramètres!$G$2:$G$6,0)-1,
        MOD(FJ$2+2,28)),"")="M",
      IFERROR(OFFSET(Paramètres!$H$2,
        MATCH($B7,Paramètres!$G$2:$G$6,0)-1,
        MOD(FJ$2+3,28)),"")="M",
      IFERROR(OFFSET(Paramètres!$H$2,
        MATCH($B7,Paramètres!$G$2:$G$6,0)-1,
        MOD(FJ$2+4,28)),"")="M",      IFERROR(OFFSET(Paramètres!$H$2,
        MATCH($B7,Paramètres!$G$2:$G$6,0)-1,
        MOD(FJ$2+5,28)),"")="M",      IFERROR(OFFSET(Paramètres!$H$2,
        MATCH($B7,Paramètres!$G$2:$G$6,0)-1,
        MOD(FJ$2+6,28)),"")="M",      IFERROR(OFFSET(Paramètres!$H$2,
        MATCH($B7,Paramètres!$G$2:$G$6,0)-1,
        MOD(FJ$2+7,28)),"")="M",      IFERROR(OFFSET(Paramètres!$H$2,
        MATCH($B7,Paramètres!$G$2:$G$6,0)-1,
        MOD(FJ$2+1,28)),"")="M"
    )
  ),
  AND(
    OR(WEEKDAY(FJ$2,2)=6, WEEKDAY(FJ$2,2)=7),
    IFERROR(OFFSET(Paramètres!$H$2,
      MATCH($B7,Paramètres!$G$2:$G$6,0)-1,
      MOD(FJ$2+5,28)),"")="M"
  )
),"M","0")</f>
        <v>0</v>
      </c>
      <c r="FK7" s="21" t="str">
        <f ca="1">IF(OR(
  AND(
    COUNTIF(fériés,FK$2)=1,
    OR(
      COUNTIF(fériés,FK$2-1)=1,
      IFERROR(OFFSET(Paramètres!$H$2,
        MATCH($B7,Paramètres!$G$2:$G$6,0)-1,
        MOD(FK$2+2,28)),"")="M",
      IFERROR(OFFSET(Paramètres!$H$2,
        MATCH($B7,Paramètres!$G$2:$G$6,0)-1,
        MOD(FK$2+3,28)),"")="M",
      IFERROR(OFFSET(Paramètres!$H$2,
        MATCH($B7,Paramètres!$G$2:$G$6,0)-1,
        MOD(FK$2+4,28)),"")="M",      IFERROR(OFFSET(Paramètres!$H$2,
        MATCH($B7,Paramètres!$G$2:$G$6,0)-1,
        MOD(FK$2+5,28)),"")="M",      IFERROR(OFFSET(Paramètres!$H$2,
        MATCH($B7,Paramètres!$G$2:$G$6,0)-1,
        MOD(FK$2+6,28)),"")="M",      IFERROR(OFFSET(Paramètres!$H$2,
        MATCH($B7,Paramètres!$G$2:$G$6,0)-1,
        MOD(FK$2+7,28)),"")="M",      IFERROR(OFFSET(Paramètres!$H$2,
        MATCH($B7,Paramètres!$G$2:$G$6,0)-1,
        MOD(FK$2+1,28)),"")="M"
    )
  ),
  AND(
    OR(WEEKDAY(FK$2,2)=6, WEEKDAY(FK$2,2)=7),
    IFERROR(OFFSET(Paramètres!$H$2,
      MATCH($B7,Paramètres!$G$2:$G$6,0)-1,
      MOD(FK$2+5,28)),"")="M"
  )
),"M","0")</f>
        <v>M</v>
      </c>
      <c r="FL7" s="21" t="str">
        <f ca="1">IF(OR(
  AND(
    COUNTIF(fériés,FL$2)=1,
    OR(
      COUNTIF(fériés,FL$2-1)=1,
      IFERROR(OFFSET(Paramètres!$H$2,
        MATCH($B7,Paramètres!$G$2:$G$6,0)-1,
        MOD(FL$2+2,28)),"")="M",
      IFERROR(OFFSET(Paramètres!$H$2,
        MATCH($B7,Paramètres!$G$2:$G$6,0)-1,
        MOD(FL$2+3,28)),"")="M",
      IFERROR(OFFSET(Paramètres!$H$2,
        MATCH($B7,Paramètres!$G$2:$G$6,0)-1,
        MOD(FL$2+4,28)),"")="M",      IFERROR(OFFSET(Paramètres!$H$2,
        MATCH($B7,Paramètres!$G$2:$G$6,0)-1,
        MOD(FL$2+5,28)),"")="M",      IFERROR(OFFSET(Paramètres!$H$2,
        MATCH($B7,Paramètres!$G$2:$G$6,0)-1,
        MOD(FL$2+6,28)),"")="M",      IFERROR(OFFSET(Paramètres!$H$2,
        MATCH($B7,Paramètres!$G$2:$G$6,0)-1,
        MOD(FL$2+7,28)),"")="M",      IFERROR(OFFSET(Paramètres!$H$2,
        MATCH($B7,Paramètres!$G$2:$G$6,0)-1,
        MOD(FL$2+1,28)),"")="M"
    )
  ),
  AND(
    OR(WEEKDAY(FL$2,2)=6, WEEKDAY(FL$2,2)=7),
    IFERROR(OFFSET(Paramètres!$H$2,
      MATCH($B7,Paramètres!$G$2:$G$6,0)-1,
      MOD(FL$2+5,28)),"")="M"
  )
),"M","0")</f>
        <v>M</v>
      </c>
      <c r="FM7" s="21" t="str">
        <f ca="1">IF(OR(
  AND(
    COUNTIF(fériés,FM$2)=1,
    OR(
      COUNTIF(fériés,FM$2-1)=1,
      IFERROR(OFFSET(Paramètres!$H$2,
        MATCH($B7,Paramètres!$G$2:$G$6,0)-1,
        MOD(FM$2+2,28)),"")="M",
      IFERROR(OFFSET(Paramètres!$H$2,
        MATCH($B7,Paramètres!$G$2:$G$6,0)-1,
        MOD(FM$2+3,28)),"")="M",
      IFERROR(OFFSET(Paramètres!$H$2,
        MATCH($B7,Paramètres!$G$2:$G$6,0)-1,
        MOD(FM$2+4,28)),"")="M",      IFERROR(OFFSET(Paramètres!$H$2,
        MATCH($B7,Paramètres!$G$2:$G$6,0)-1,
        MOD(FM$2+5,28)),"")="M",      IFERROR(OFFSET(Paramètres!$H$2,
        MATCH($B7,Paramètres!$G$2:$G$6,0)-1,
        MOD(FM$2+6,28)),"")="M",      IFERROR(OFFSET(Paramètres!$H$2,
        MATCH($B7,Paramètres!$G$2:$G$6,0)-1,
        MOD(FM$2+7,28)),"")="M",      IFERROR(OFFSET(Paramètres!$H$2,
        MATCH($B7,Paramètres!$G$2:$G$6,0)-1,
        MOD(FM$2+1,28)),"")="M"
    )
  ),
  AND(
    OR(WEEKDAY(FM$2,2)=6, WEEKDAY(FM$2,2)=7),
    IFERROR(OFFSET(Paramètres!$H$2,
      MATCH($B7,Paramètres!$G$2:$G$6,0)-1,
      MOD(FM$2+5,28)),"")="M"
  )
),"M","0")</f>
        <v>0</v>
      </c>
      <c r="FN7" s="21" t="str">
        <f ca="1">IF(OR(
  AND(
    COUNTIF(fériés,FN$2)=1,
    OR(
      COUNTIF(fériés,FN$2-1)=1,
      IFERROR(OFFSET(Paramètres!$H$2,
        MATCH($B7,Paramètres!$G$2:$G$6,0)-1,
        MOD(FN$2+2,28)),"")="M",
      IFERROR(OFFSET(Paramètres!$H$2,
        MATCH($B7,Paramètres!$G$2:$G$6,0)-1,
        MOD(FN$2+3,28)),"")="M",
      IFERROR(OFFSET(Paramètres!$H$2,
        MATCH($B7,Paramètres!$G$2:$G$6,0)-1,
        MOD(FN$2+4,28)),"")="M",      IFERROR(OFFSET(Paramètres!$H$2,
        MATCH($B7,Paramètres!$G$2:$G$6,0)-1,
        MOD(FN$2+5,28)),"")="M",      IFERROR(OFFSET(Paramètres!$H$2,
        MATCH($B7,Paramètres!$G$2:$G$6,0)-1,
        MOD(FN$2+6,28)),"")="M",      IFERROR(OFFSET(Paramètres!$H$2,
        MATCH($B7,Paramètres!$G$2:$G$6,0)-1,
        MOD(FN$2+7,28)),"")="M",      IFERROR(OFFSET(Paramètres!$H$2,
        MATCH($B7,Paramètres!$G$2:$G$6,0)-1,
        MOD(FN$2+1,28)),"")="M"
    )
  ),
  AND(
    OR(WEEKDAY(FN$2,2)=6, WEEKDAY(FN$2,2)=7),
    IFERROR(OFFSET(Paramètres!$H$2,
      MATCH($B7,Paramètres!$G$2:$G$6,0)-1,
      MOD(FN$2+5,28)),"")="M"
  )
),"M","0")</f>
        <v>0</v>
      </c>
      <c r="FO7" s="21" t="str">
        <f ca="1">IF(OR(
  AND(
    COUNTIF(fériés,FO$2)=1,
    OR(
      COUNTIF(fériés,FO$2-1)=1,
      IFERROR(OFFSET(Paramètres!$H$2,
        MATCH($B7,Paramètres!$G$2:$G$6,0)-1,
        MOD(FO$2+2,28)),"")="M",
      IFERROR(OFFSET(Paramètres!$H$2,
        MATCH($B7,Paramètres!$G$2:$G$6,0)-1,
        MOD(FO$2+3,28)),"")="M",
      IFERROR(OFFSET(Paramètres!$H$2,
        MATCH($B7,Paramètres!$G$2:$G$6,0)-1,
        MOD(FO$2+4,28)),"")="M",      IFERROR(OFFSET(Paramètres!$H$2,
        MATCH($B7,Paramètres!$G$2:$G$6,0)-1,
        MOD(FO$2+5,28)),"")="M",      IFERROR(OFFSET(Paramètres!$H$2,
        MATCH($B7,Paramètres!$G$2:$G$6,0)-1,
        MOD(FO$2+6,28)),"")="M",      IFERROR(OFFSET(Paramètres!$H$2,
        MATCH($B7,Paramètres!$G$2:$G$6,0)-1,
        MOD(FO$2+7,28)),"")="M",      IFERROR(OFFSET(Paramètres!$H$2,
        MATCH($B7,Paramètres!$G$2:$G$6,0)-1,
        MOD(FO$2+1,28)),"")="M"
    )
  ),
  AND(
    OR(WEEKDAY(FO$2,2)=6, WEEKDAY(FO$2,2)=7),
    IFERROR(OFFSET(Paramètres!$H$2,
      MATCH($B7,Paramètres!$G$2:$G$6,0)-1,
      MOD(FO$2+5,28)),"")="M"
  )
),"M","0")</f>
        <v>0</v>
      </c>
      <c r="FP7" s="21" t="str">
        <f ca="1">IF(OR(
  AND(
    COUNTIF(fériés,FP$2)=1,
    OR(
      COUNTIF(fériés,FP$2-1)=1,
      IFERROR(OFFSET(Paramètres!$H$2,
        MATCH($B7,Paramètres!$G$2:$G$6,0)-1,
        MOD(FP$2+2,28)),"")="M",
      IFERROR(OFFSET(Paramètres!$H$2,
        MATCH($B7,Paramètres!$G$2:$G$6,0)-1,
        MOD(FP$2+3,28)),"")="M",
      IFERROR(OFFSET(Paramètres!$H$2,
        MATCH($B7,Paramètres!$G$2:$G$6,0)-1,
        MOD(FP$2+4,28)),"")="M",      IFERROR(OFFSET(Paramètres!$H$2,
        MATCH($B7,Paramètres!$G$2:$G$6,0)-1,
        MOD(FP$2+5,28)),"")="M",      IFERROR(OFFSET(Paramètres!$H$2,
        MATCH($B7,Paramètres!$G$2:$G$6,0)-1,
        MOD(FP$2+6,28)),"")="M",      IFERROR(OFFSET(Paramètres!$H$2,
        MATCH($B7,Paramètres!$G$2:$G$6,0)-1,
        MOD(FP$2+7,28)),"")="M",      IFERROR(OFFSET(Paramètres!$H$2,
        MATCH($B7,Paramètres!$G$2:$G$6,0)-1,
        MOD(FP$2+1,28)),"")="M"
    )
  ),
  AND(
    OR(WEEKDAY(FP$2,2)=6, WEEKDAY(FP$2,2)=7),
    IFERROR(OFFSET(Paramètres!$H$2,
      MATCH($B7,Paramètres!$G$2:$G$6,0)-1,
      MOD(FP$2+5,28)),"")="M"
  )
),"M","0")</f>
        <v>0</v>
      </c>
      <c r="FQ7" s="21" t="str">
        <f ca="1">IF(OR(
  AND(
    COUNTIF(fériés,FQ$2)=1,
    OR(
      COUNTIF(fériés,FQ$2-1)=1,
      IFERROR(OFFSET(Paramètres!$H$2,
        MATCH($B7,Paramètres!$G$2:$G$6,0)-1,
        MOD(FQ$2+2,28)),"")="M",
      IFERROR(OFFSET(Paramètres!$H$2,
        MATCH($B7,Paramètres!$G$2:$G$6,0)-1,
        MOD(FQ$2+3,28)),"")="M",
      IFERROR(OFFSET(Paramètres!$H$2,
        MATCH($B7,Paramètres!$G$2:$G$6,0)-1,
        MOD(FQ$2+4,28)),"")="M",      IFERROR(OFFSET(Paramètres!$H$2,
        MATCH($B7,Paramètres!$G$2:$G$6,0)-1,
        MOD(FQ$2+5,28)),"")="M",      IFERROR(OFFSET(Paramètres!$H$2,
        MATCH($B7,Paramètres!$G$2:$G$6,0)-1,
        MOD(FQ$2+6,28)),"")="M",      IFERROR(OFFSET(Paramètres!$H$2,
        MATCH($B7,Paramètres!$G$2:$G$6,0)-1,
        MOD(FQ$2+7,28)),"")="M",      IFERROR(OFFSET(Paramètres!$H$2,
        MATCH($B7,Paramètres!$G$2:$G$6,0)-1,
        MOD(FQ$2+1,28)),"")="M"
    )
  ),
  AND(
    OR(WEEKDAY(FQ$2,2)=6, WEEKDAY(FQ$2,2)=7),
    IFERROR(OFFSET(Paramètres!$H$2,
      MATCH($B7,Paramètres!$G$2:$G$6,0)-1,
      MOD(FQ$2+5,28)),"")="M"
  )
),"M","0")</f>
        <v>0</v>
      </c>
      <c r="FR7" s="21" t="str">
        <f ca="1">IF(OR(
  AND(
    COUNTIF(fériés,FR$2)=1,
    OR(
      COUNTIF(fériés,FR$2-1)=1,
      IFERROR(OFFSET(Paramètres!$H$2,
        MATCH($B7,Paramètres!$G$2:$G$6,0)-1,
        MOD(FR$2+2,28)),"")="M",
      IFERROR(OFFSET(Paramètres!$H$2,
        MATCH($B7,Paramètres!$G$2:$G$6,0)-1,
        MOD(FR$2+3,28)),"")="M",
      IFERROR(OFFSET(Paramètres!$H$2,
        MATCH($B7,Paramètres!$G$2:$G$6,0)-1,
        MOD(FR$2+4,28)),"")="M",      IFERROR(OFFSET(Paramètres!$H$2,
        MATCH($B7,Paramètres!$G$2:$G$6,0)-1,
        MOD(FR$2+5,28)),"")="M",      IFERROR(OFFSET(Paramètres!$H$2,
        MATCH($B7,Paramètres!$G$2:$G$6,0)-1,
        MOD(FR$2+6,28)),"")="M",      IFERROR(OFFSET(Paramètres!$H$2,
        MATCH($B7,Paramètres!$G$2:$G$6,0)-1,
        MOD(FR$2+7,28)),"")="M",      IFERROR(OFFSET(Paramètres!$H$2,
        MATCH($B7,Paramètres!$G$2:$G$6,0)-1,
        MOD(FR$2+1,28)),"")="M"
    )
  ),
  AND(
    OR(WEEKDAY(FR$2,2)=6, WEEKDAY(FR$2,2)=7),
    IFERROR(OFFSET(Paramètres!$H$2,
      MATCH($B7,Paramètres!$G$2:$G$6,0)-1,
      MOD(FR$2+5,28)),"")="M"
  )
),"M","0")</f>
        <v>0</v>
      </c>
      <c r="FS7" s="21" t="str">
        <f ca="1">IF(OR(
  AND(
    COUNTIF(fériés,FS$2)=1,
    OR(
      COUNTIF(fériés,FS$2-1)=1,
      IFERROR(OFFSET(Paramètres!$H$2,
        MATCH($B7,Paramètres!$G$2:$G$6,0)-1,
        MOD(FS$2+2,28)),"")="M",
      IFERROR(OFFSET(Paramètres!$H$2,
        MATCH($B7,Paramètres!$G$2:$G$6,0)-1,
        MOD(FS$2+3,28)),"")="M",
      IFERROR(OFFSET(Paramètres!$H$2,
        MATCH($B7,Paramètres!$G$2:$G$6,0)-1,
        MOD(FS$2+4,28)),"")="M",      IFERROR(OFFSET(Paramètres!$H$2,
        MATCH($B7,Paramètres!$G$2:$G$6,0)-1,
        MOD(FS$2+5,28)),"")="M",      IFERROR(OFFSET(Paramètres!$H$2,
        MATCH($B7,Paramètres!$G$2:$G$6,0)-1,
        MOD(FS$2+6,28)),"")="M",      IFERROR(OFFSET(Paramètres!$H$2,
        MATCH($B7,Paramètres!$G$2:$G$6,0)-1,
        MOD(FS$2+7,28)),"")="M",      IFERROR(OFFSET(Paramètres!$H$2,
        MATCH($B7,Paramètres!$G$2:$G$6,0)-1,
        MOD(FS$2+1,28)),"")="M"
    )
  ),
  AND(
    OR(WEEKDAY(FS$2,2)=6, WEEKDAY(FS$2,2)=7),
    IFERROR(OFFSET(Paramètres!$H$2,
      MATCH($B7,Paramètres!$G$2:$G$6,0)-1,
      MOD(FS$2+5,28)),"")="M"
  )
),"M","0")</f>
        <v>0</v>
      </c>
      <c r="FT7" s="21" t="str">
        <f ca="1">IF(OR(
  AND(
    COUNTIF(fériés,FT$2)=1,
    OR(
      COUNTIF(fériés,FT$2-1)=1,
      IFERROR(OFFSET(Paramètres!$H$2,
        MATCH($B7,Paramètres!$G$2:$G$6,0)-1,
        MOD(FT$2+2,28)),"")="M",
      IFERROR(OFFSET(Paramètres!$H$2,
        MATCH($B7,Paramètres!$G$2:$G$6,0)-1,
        MOD(FT$2+3,28)),"")="M",
      IFERROR(OFFSET(Paramètres!$H$2,
        MATCH($B7,Paramètres!$G$2:$G$6,0)-1,
        MOD(FT$2+4,28)),"")="M",      IFERROR(OFFSET(Paramètres!$H$2,
        MATCH($B7,Paramètres!$G$2:$G$6,0)-1,
        MOD(FT$2+5,28)),"")="M",      IFERROR(OFFSET(Paramètres!$H$2,
        MATCH($B7,Paramètres!$G$2:$G$6,0)-1,
        MOD(FT$2+6,28)),"")="M",      IFERROR(OFFSET(Paramètres!$H$2,
        MATCH($B7,Paramètres!$G$2:$G$6,0)-1,
        MOD(FT$2+7,28)),"")="M",      IFERROR(OFFSET(Paramètres!$H$2,
        MATCH($B7,Paramètres!$G$2:$G$6,0)-1,
        MOD(FT$2+1,28)),"")="M"
    )
  ),
  AND(
    OR(WEEKDAY(FT$2,2)=6, WEEKDAY(FT$2,2)=7),
    IFERROR(OFFSET(Paramètres!$H$2,
      MATCH($B7,Paramètres!$G$2:$G$6,0)-1,
      MOD(FT$2+5,28)),"")="M"
  )
),"M","0")</f>
        <v>0</v>
      </c>
      <c r="FU7" s="21" t="str">
        <f ca="1">IF(OR(
  AND(
    COUNTIF(fériés,FU$2)=1,
    OR(
      COUNTIF(fériés,FU$2-1)=1,
      IFERROR(OFFSET(Paramètres!$H$2,
        MATCH($B7,Paramètres!$G$2:$G$6,0)-1,
        MOD(FU$2+2,28)),"")="M",
      IFERROR(OFFSET(Paramètres!$H$2,
        MATCH($B7,Paramètres!$G$2:$G$6,0)-1,
        MOD(FU$2+3,28)),"")="M",
      IFERROR(OFFSET(Paramètres!$H$2,
        MATCH($B7,Paramètres!$G$2:$G$6,0)-1,
        MOD(FU$2+4,28)),"")="M",      IFERROR(OFFSET(Paramètres!$H$2,
        MATCH($B7,Paramètres!$G$2:$G$6,0)-1,
        MOD(FU$2+5,28)),"")="M",      IFERROR(OFFSET(Paramètres!$H$2,
        MATCH($B7,Paramètres!$G$2:$G$6,0)-1,
        MOD(FU$2+6,28)),"")="M",      IFERROR(OFFSET(Paramètres!$H$2,
        MATCH($B7,Paramètres!$G$2:$G$6,0)-1,
        MOD(FU$2+7,28)),"")="M",      IFERROR(OFFSET(Paramètres!$H$2,
        MATCH($B7,Paramètres!$G$2:$G$6,0)-1,
        MOD(FU$2+1,28)),"")="M"
    )
  ),
  AND(
    OR(WEEKDAY(FU$2,2)=6, WEEKDAY(FU$2,2)=7),
    IFERROR(OFFSET(Paramètres!$H$2,
      MATCH($B7,Paramètres!$G$2:$G$6,0)-1,
      MOD(FU$2+5,28)),"")="M"
  )
),"M","0")</f>
        <v>0</v>
      </c>
      <c r="FV7" s="21" t="str">
        <f ca="1">IF(OR(
  AND(
    COUNTIF(fériés,FV$2)=1,
    OR(
      COUNTIF(fériés,FV$2-1)=1,
      IFERROR(OFFSET(Paramètres!$H$2,
        MATCH($B7,Paramètres!$G$2:$G$6,0)-1,
        MOD(FV$2+2,28)),"")="M",
      IFERROR(OFFSET(Paramètres!$H$2,
        MATCH($B7,Paramètres!$G$2:$G$6,0)-1,
        MOD(FV$2+3,28)),"")="M",
      IFERROR(OFFSET(Paramètres!$H$2,
        MATCH($B7,Paramètres!$G$2:$G$6,0)-1,
        MOD(FV$2+4,28)),"")="M",      IFERROR(OFFSET(Paramètres!$H$2,
        MATCH($B7,Paramètres!$G$2:$G$6,0)-1,
        MOD(FV$2+5,28)),"")="M",      IFERROR(OFFSET(Paramètres!$H$2,
        MATCH($B7,Paramètres!$G$2:$G$6,0)-1,
        MOD(FV$2+6,28)),"")="M",      IFERROR(OFFSET(Paramètres!$H$2,
        MATCH($B7,Paramètres!$G$2:$G$6,0)-1,
        MOD(FV$2+7,28)),"")="M",      IFERROR(OFFSET(Paramètres!$H$2,
        MATCH($B7,Paramètres!$G$2:$G$6,0)-1,
        MOD(FV$2+1,28)),"")="M"
    )
  ),
  AND(
    OR(WEEKDAY(FV$2,2)=6, WEEKDAY(FV$2,2)=7),
    IFERROR(OFFSET(Paramètres!$H$2,
      MATCH($B7,Paramètres!$G$2:$G$6,0)-1,
      MOD(FV$2+5,28)),"")="M"
  )
),"M","0")</f>
        <v>0</v>
      </c>
      <c r="FW7" s="21" t="str">
        <f ca="1">IF(OR(
  AND(
    COUNTIF(fériés,FW$2)=1,
    OR(
      COUNTIF(fériés,FW$2-1)=1,
      IFERROR(OFFSET(Paramètres!$H$2,
        MATCH($B7,Paramètres!$G$2:$G$6,0)-1,
        MOD(FW$2+2,28)),"")="M",
      IFERROR(OFFSET(Paramètres!$H$2,
        MATCH($B7,Paramètres!$G$2:$G$6,0)-1,
        MOD(FW$2+3,28)),"")="M",
      IFERROR(OFFSET(Paramètres!$H$2,
        MATCH($B7,Paramètres!$G$2:$G$6,0)-1,
        MOD(FW$2+4,28)),"")="M",      IFERROR(OFFSET(Paramètres!$H$2,
        MATCH($B7,Paramètres!$G$2:$G$6,0)-1,
        MOD(FW$2+5,28)),"")="M",      IFERROR(OFFSET(Paramètres!$H$2,
        MATCH($B7,Paramètres!$G$2:$G$6,0)-1,
        MOD(FW$2+6,28)),"")="M",      IFERROR(OFFSET(Paramètres!$H$2,
        MATCH($B7,Paramètres!$G$2:$G$6,0)-1,
        MOD(FW$2+7,28)),"")="M",      IFERROR(OFFSET(Paramètres!$H$2,
        MATCH($B7,Paramètres!$G$2:$G$6,0)-1,
        MOD(FW$2+1,28)),"")="M"
    )
  ),
  AND(
    OR(WEEKDAY(FW$2,2)=6, WEEKDAY(FW$2,2)=7),
    IFERROR(OFFSET(Paramètres!$H$2,
      MATCH($B7,Paramètres!$G$2:$G$6,0)-1,
      MOD(FW$2+5,28)),"")="M"
  )
),"M","0")</f>
        <v>0</v>
      </c>
      <c r="FX7" s="21" t="str">
        <f ca="1">IF(OR(
  AND(
    COUNTIF(fériés,FX$2)=1,
    OR(
      COUNTIF(fériés,FX$2-1)=1,
      IFERROR(OFFSET(Paramètres!$H$2,
        MATCH($B7,Paramètres!$G$2:$G$6,0)-1,
        MOD(FX$2+2,28)),"")="M",
      IFERROR(OFFSET(Paramètres!$H$2,
        MATCH($B7,Paramètres!$G$2:$G$6,0)-1,
        MOD(FX$2+3,28)),"")="M",
      IFERROR(OFFSET(Paramètres!$H$2,
        MATCH($B7,Paramètres!$G$2:$G$6,0)-1,
        MOD(FX$2+4,28)),"")="M",      IFERROR(OFFSET(Paramètres!$H$2,
        MATCH($B7,Paramètres!$G$2:$G$6,0)-1,
        MOD(FX$2+5,28)),"")="M",      IFERROR(OFFSET(Paramètres!$H$2,
        MATCH($B7,Paramètres!$G$2:$G$6,0)-1,
        MOD(FX$2+6,28)),"")="M",      IFERROR(OFFSET(Paramètres!$H$2,
        MATCH($B7,Paramètres!$G$2:$G$6,0)-1,
        MOD(FX$2+7,28)),"")="M",      IFERROR(OFFSET(Paramètres!$H$2,
        MATCH($B7,Paramètres!$G$2:$G$6,0)-1,
        MOD(FX$2+1,28)),"")="M"
    )
  ),
  AND(
    OR(WEEKDAY(FX$2,2)=6, WEEKDAY(FX$2,2)=7),
    IFERROR(OFFSET(Paramètres!$H$2,
      MATCH($B7,Paramètres!$G$2:$G$6,0)-1,
      MOD(FX$2+5,28)),"")="M"
  )
),"M","0")</f>
        <v>0</v>
      </c>
      <c r="FY7" s="21" t="str">
        <f ca="1">IF(OR(
  AND(
    COUNTIF(fériés,FY$2)=1,
    OR(
      COUNTIF(fériés,FY$2-1)=1,
      IFERROR(OFFSET(Paramètres!$H$2,
        MATCH($B7,Paramètres!$G$2:$G$6,0)-1,
        MOD(FY$2+2,28)),"")="M",
      IFERROR(OFFSET(Paramètres!$H$2,
        MATCH($B7,Paramètres!$G$2:$G$6,0)-1,
        MOD(FY$2+3,28)),"")="M",
      IFERROR(OFFSET(Paramètres!$H$2,
        MATCH($B7,Paramètres!$G$2:$G$6,0)-1,
        MOD(FY$2+4,28)),"")="M",      IFERROR(OFFSET(Paramètres!$H$2,
        MATCH($B7,Paramètres!$G$2:$G$6,0)-1,
        MOD(FY$2+5,28)),"")="M",      IFERROR(OFFSET(Paramètres!$H$2,
        MATCH($B7,Paramètres!$G$2:$G$6,0)-1,
        MOD(FY$2+6,28)),"")="M",      IFERROR(OFFSET(Paramètres!$H$2,
        MATCH($B7,Paramètres!$G$2:$G$6,0)-1,
        MOD(FY$2+7,28)),"")="M",      IFERROR(OFFSET(Paramètres!$H$2,
        MATCH($B7,Paramètres!$G$2:$G$6,0)-1,
        MOD(FY$2+1,28)),"")="M"
    )
  ),
  AND(
    OR(WEEKDAY(FY$2,2)=6, WEEKDAY(FY$2,2)=7),
    IFERROR(OFFSET(Paramètres!$H$2,
      MATCH($B7,Paramètres!$G$2:$G$6,0)-1,
      MOD(FY$2+5,28)),"")="M"
  )
),"M","0")</f>
        <v>M</v>
      </c>
      <c r="FZ7" s="21" t="str">
        <f ca="1">IF(OR(
  AND(
    COUNTIF(fériés,FZ$2)=1,
    OR(
      COUNTIF(fériés,FZ$2-1)=1,
      IFERROR(OFFSET(Paramètres!$H$2,
        MATCH($B7,Paramètres!$G$2:$G$6,0)-1,
        MOD(FZ$2+2,28)),"")="M",
      IFERROR(OFFSET(Paramètres!$H$2,
        MATCH($B7,Paramètres!$G$2:$G$6,0)-1,
        MOD(FZ$2+3,28)),"")="M",
      IFERROR(OFFSET(Paramètres!$H$2,
        MATCH($B7,Paramètres!$G$2:$G$6,0)-1,
        MOD(FZ$2+4,28)),"")="M",      IFERROR(OFFSET(Paramètres!$H$2,
        MATCH($B7,Paramètres!$G$2:$G$6,0)-1,
        MOD(FZ$2+5,28)),"")="M",      IFERROR(OFFSET(Paramètres!$H$2,
        MATCH($B7,Paramètres!$G$2:$G$6,0)-1,
        MOD(FZ$2+6,28)),"")="M",      IFERROR(OFFSET(Paramètres!$H$2,
        MATCH($B7,Paramètres!$G$2:$G$6,0)-1,
        MOD(FZ$2+7,28)),"")="M",      IFERROR(OFFSET(Paramètres!$H$2,
        MATCH($B7,Paramètres!$G$2:$G$6,0)-1,
        MOD(FZ$2+1,28)),"")="M"
    )
  ),
  AND(
    OR(WEEKDAY(FZ$2,2)=6, WEEKDAY(FZ$2,2)=7),
    IFERROR(OFFSET(Paramètres!$H$2,
      MATCH($B7,Paramètres!$G$2:$G$6,0)-1,
      MOD(FZ$2+5,28)),"")="M"
  )
),"M","0")</f>
        <v>M</v>
      </c>
      <c r="GA7" s="21" t="str">
        <f ca="1">IF(OR(
  AND(
    COUNTIF(fériés,GA$2)=1,
    OR(
      COUNTIF(fériés,GA$2-1)=1,
      IFERROR(OFFSET(Paramètres!$H$2,
        MATCH($B7,Paramètres!$G$2:$G$6,0)-1,
        MOD(GA$2+2,28)),"")="M",
      IFERROR(OFFSET(Paramètres!$H$2,
        MATCH($B7,Paramètres!$G$2:$G$6,0)-1,
        MOD(GA$2+3,28)),"")="M",
      IFERROR(OFFSET(Paramètres!$H$2,
        MATCH($B7,Paramètres!$G$2:$G$6,0)-1,
        MOD(GA$2+4,28)),"")="M",      IFERROR(OFFSET(Paramètres!$H$2,
        MATCH($B7,Paramètres!$G$2:$G$6,0)-1,
        MOD(GA$2+5,28)),"")="M",      IFERROR(OFFSET(Paramètres!$H$2,
        MATCH($B7,Paramètres!$G$2:$G$6,0)-1,
        MOD(GA$2+6,28)),"")="M",      IFERROR(OFFSET(Paramètres!$H$2,
        MATCH($B7,Paramètres!$G$2:$G$6,0)-1,
        MOD(GA$2+7,28)),"")="M",      IFERROR(OFFSET(Paramètres!$H$2,
        MATCH($B7,Paramètres!$G$2:$G$6,0)-1,
        MOD(GA$2+1,28)),"")="M"
    )
  ),
  AND(
    OR(WEEKDAY(GA$2,2)=6, WEEKDAY(GA$2,2)=7),
    IFERROR(OFFSET(Paramètres!$H$2,
      MATCH($B7,Paramètres!$G$2:$G$6,0)-1,
      MOD(GA$2+5,28)),"")="M"
  )
),"M","0")</f>
        <v>0</v>
      </c>
      <c r="GB7" s="21" t="str">
        <f ca="1">IF(OR(
  AND(
    COUNTIF(fériés,GB$2)=1,
    OR(
      COUNTIF(fériés,GB$2-1)=1,
      IFERROR(OFFSET(Paramètres!$H$2,
        MATCH($B7,Paramètres!$G$2:$G$6,0)-1,
        MOD(GB$2+2,28)),"")="M",
      IFERROR(OFFSET(Paramètres!$H$2,
        MATCH($B7,Paramètres!$G$2:$G$6,0)-1,
        MOD(GB$2+3,28)),"")="M",
      IFERROR(OFFSET(Paramètres!$H$2,
        MATCH($B7,Paramètres!$G$2:$G$6,0)-1,
        MOD(GB$2+4,28)),"")="M",      IFERROR(OFFSET(Paramètres!$H$2,
        MATCH($B7,Paramètres!$G$2:$G$6,0)-1,
        MOD(GB$2+5,28)),"")="M",      IFERROR(OFFSET(Paramètres!$H$2,
        MATCH($B7,Paramètres!$G$2:$G$6,0)-1,
        MOD(GB$2+6,28)),"")="M",      IFERROR(OFFSET(Paramètres!$H$2,
        MATCH($B7,Paramètres!$G$2:$G$6,0)-1,
        MOD(GB$2+7,28)),"")="M",      IFERROR(OFFSET(Paramètres!$H$2,
        MATCH($B7,Paramètres!$G$2:$G$6,0)-1,
        MOD(GB$2+1,28)),"")="M"
    )
  ),
  AND(
    OR(WEEKDAY(GB$2,2)=6, WEEKDAY(GB$2,2)=7),
    IFERROR(OFFSET(Paramètres!$H$2,
      MATCH($B7,Paramètres!$G$2:$G$6,0)-1,
      MOD(GB$2+5,28)),"")="M"
  )
),"M","0")</f>
        <v>0</v>
      </c>
      <c r="GC7" s="21" t="str">
        <f ca="1">IF(OR(
  AND(
    COUNTIF(fériés,GC$2)=1,
    OR(
      COUNTIF(fériés,GC$2-1)=1,
      IFERROR(OFFSET(Paramètres!$H$2,
        MATCH($B7,Paramètres!$G$2:$G$6,0)-1,
        MOD(GC$2+2,28)),"")="M",
      IFERROR(OFFSET(Paramètres!$H$2,
        MATCH($B7,Paramètres!$G$2:$G$6,0)-1,
        MOD(GC$2+3,28)),"")="M",
      IFERROR(OFFSET(Paramètres!$H$2,
        MATCH($B7,Paramètres!$G$2:$G$6,0)-1,
        MOD(GC$2+4,28)),"")="M",      IFERROR(OFFSET(Paramètres!$H$2,
        MATCH($B7,Paramètres!$G$2:$G$6,0)-1,
        MOD(GC$2+5,28)),"")="M",      IFERROR(OFFSET(Paramètres!$H$2,
        MATCH($B7,Paramètres!$G$2:$G$6,0)-1,
        MOD(GC$2+6,28)),"")="M",      IFERROR(OFFSET(Paramètres!$H$2,
        MATCH($B7,Paramètres!$G$2:$G$6,0)-1,
        MOD(GC$2+7,28)),"")="M",      IFERROR(OFFSET(Paramètres!$H$2,
        MATCH($B7,Paramètres!$G$2:$G$6,0)-1,
        MOD(GC$2+1,28)),"")="M"
    )
  ),
  AND(
    OR(WEEKDAY(GC$2,2)=6, WEEKDAY(GC$2,2)=7),
    IFERROR(OFFSET(Paramètres!$H$2,
      MATCH($B7,Paramètres!$G$2:$G$6,0)-1,
      MOD(GC$2+5,28)),"")="M"
  )
),"M","0")</f>
        <v>0</v>
      </c>
      <c r="GD7" s="21" t="str">
        <f ca="1">IF(OR(
  AND(
    COUNTIF(fériés,GD$2)=1,
    OR(
      COUNTIF(fériés,GD$2-1)=1,
      IFERROR(OFFSET(Paramètres!$H$2,
        MATCH($B7,Paramètres!$G$2:$G$6,0)-1,
        MOD(GD$2+2,28)),"")="M",
      IFERROR(OFFSET(Paramètres!$H$2,
        MATCH($B7,Paramètres!$G$2:$G$6,0)-1,
        MOD(GD$2+3,28)),"")="M",
      IFERROR(OFFSET(Paramètres!$H$2,
        MATCH($B7,Paramètres!$G$2:$G$6,0)-1,
        MOD(GD$2+4,28)),"")="M",      IFERROR(OFFSET(Paramètres!$H$2,
        MATCH($B7,Paramètres!$G$2:$G$6,0)-1,
        MOD(GD$2+5,28)),"")="M",      IFERROR(OFFSET(Paramètres!$H$2,
        MATCH($B7,Paramètres!$G$2:$G$6,0)-1,
        MOD(GD$2+6,28)),"")="M",      IFERROR(OFFSET(Paramètres!$H$2,
        MATCH($B7,Paramètres!$G$2:$G$6,0)-1,
        MOD(GD$2+7,28)),"")="M",      IFERROR(OFFSET(Paramètres!$H$2,
        MATCH($B7,Paramètres!$G$2:$G$6,0)-1,
        MOD(GD$2+1,28)),"")="M"
    )
  ),
  AND(
    OR(WEEKDAY(GD$2,2)=6, WEEKDAY(GD$2,2)=7),
    IFERROR(OFFSET(Paramètres!$H$2,
      MATCH($B7,Paramètres!$G$2:$G$6,0)-1,
      MOD(GD$2+5,28)),"")="M"
  )
),"M","0")</f>
        <v>0</v>
      </c>
      <c r="GE7" s="21" t="str">
        <f ca="1">IF(OR(
  AND(
    COUNTIF(fériés,GE$2)=1,
    OR(
      COUNTIF(fériés,GE$2-1)=1,
      IFERROR(OFFSET(Paramètres!$H$2,
        MATCH($B7,Paramètres!$G$2:$G$6,0)-1,
        MOD(GE$2+2,28)),"")="M",
      IFERROR(OFFSET(Paramètres!$H$2,
        MATCH($B7,Paramètres!$G$2:$G$6,0)-1,
        MOD(GE$2+3,28)),"")="M",
      IFERROR(OFFSET(Paramètres!$H$2,
        MATCH($B7,Paramètres!$G$2:$G$6,0)-1,
        MOD(GE$2+4,28)),"")="M",      IFERROR(OFFSET(Paramètres!$H$2,
        MATCH($B7,Paramètres!$G$2:$G$6,0)-1,
        MOD(GE$2+5,28)),"")="M",      IFERROR(OFFSET(Paramètres!$H$2,
        MATCH($B7,Paramètres!$G$2:$G$6,0)-1,
        MOD(GE$2+6,28)),"")="M",      IFERROR(OFFSET(Paramètres!$H$2,
        MATCH($B7,Paramètres!$G$2:$G$6,0)-1,
        MOD(GE$2+7,28)),"")="M",      IFERROR(OFFSET(Paramètres!$H$2,
        MATCH($B7,Paramètres!$G$2:$G$6,0)-1,
        MOD(GE$2+1,28)),"")="M"
    )
  ),
  AND(
    OR(WEEKDAY(GE$2,2)=6, WEEKDAY(GE$2,2)=7),
    IFERROR(OFFSET(Paramètres!$H$2,
      MATCH($B7,Paramètres!$G$2:$G$6,0)-1,
      MOD(GE$2+5,28)),"")="M"
  )
),"M","0")</f>
        <v>0</v>
      </c>
      <c r="GF7" s="21" t="str">
        <f ca="1">IF(OR(
  AND(
    COUNTIF(fériés,GF$2)=1,
    OR(
      COUNTIF(fériés,GF$2-1)=1,
      IFERROR(OFFSET(Paramètres!$H$2,
        MATCH($B7,Paramètres!$G$2:$G$6,0)-1,
        MOD(GF$2+2,28)),"")="M",
      IFERROR(OFFSET(Paramètres!$H$2,
        MATCH($B7,Paramètres!$G$2:$G$6,0)-1,
        MOD(GF$2+3,28)),"")="M",
      IFERROR(OFFSET(Paramètres!$H$2,
        MATCH($B7,Paramètres!$G$2:$G$6,0)-1,
        MOD(GF$2+4,28)),"")="M",      IFERROR(OFFSET(Paramètres!$H$2,
        MATCH($B7,Paramètres!$G$2:$G$6,0)-1,
        MOD(GF$2+5,28)),"")="M",      IFERROR(OFFSET(Paramètres!$H$2,
        MATCH($B7,Paramètres!$G$2:$G$6,0)-1,
        MOD(GF$2+6,28)),"")="M",      IFERROR(OFFSET(Paramètres!$H$2,
        MATCH($B7,Paramètres!$G$2:$G$6,0)-1,
        MOD(GF$2+7,28)),"")="M",      IFERROR(OFFSET(Paramètres!$H$2,
        MATCH($B7,Paramètres!$G$2:$G$6,0)-1,
        MOD(GF$2+1,28)),"")="M"
    )
  ),
  AND(
    OR(WEEKDAY(GF$2,2)=6, WEEKDAY(GF$2,2)=7),
    IFERROR(OFFSET(Paramètres!$H$2,
      MATCH($B7,Paramètres!$G$2:$G$6,0)-1,
      MOD(GF$2+5,28)),"")="M"
  )
),"M","0")</f>
        <v>0</v>
      </c>
      <c r="GG7" s="21" t="str">
        <f ca="1">IF(OR(
  AND(
    COUNTIF(fériés,GG$2)=1,
    OR(
      COUNTIF(fériés,GG$2-1)=1,
      IFERROR(OFFSET(Paramètres!$H$2,
        MATCH($B7,Paramètres!$G$2:$G$6,0)-1,
        MOD(GG$2+2,28)),"")="M",
      IFERROR(OFFSET(Paramètres!$H$2,
        MATCH($B7,Paramètres!$G$2:$G$6,0)-1,
        MOD(GG$2+3,28)),"")="M",
      IFERROR(OFFSET(Paramètres!$H$2,
        MATCH($B7,Paramètres!$G$2:$G$6,0)-1,
        MOD(GG$2+4,28)),"")="M",      IFERROR(OFFSET(Paramètres!$H$2,
        MATCH($B7,Paramètres!$G$2:$G$6,0)-1,
        MOD(GG$2+5,28)),"")="M",      IFERROR(OFFSET(Paramètres!$H$2,
        MATCH($B7,Paramètres!$G$2:$G$6,0)-1,
        MOD(GG$2+6,28)),"")="M",      IFERROR(OFFSET(Paramètres!$H$2,
        MATCH($B7,Paramètres!$G$2:$G$6,0)-1,
        MOD(GG$2+7,28)),"")="M",      IFERROR(OFFSET(Paramètres!$H$2,
        MATCH($B7,Paramètres!$G$2:$G$6,0)-1,
        MOD(GG$2+1,28)),"")="M"
    )
  ),
  AND(
    OR(WEEKDAY(GG$2,2)=6, WEEKDAY(GG$2,2)=7),
    IFERROR(OFFSET(Paramètres!$H$2,
      MATCH($B7,Paramètres!$G$2:$G$6,0)-1,
      MOD(GG$2+5,28)),"")="M"
  )
),"M","0")</f>
        <v>0</v>
      </c>
      <c r="GH7" s="21" t="str">
        <f ca="1">IF(OR(
  AND(
    COUNTIF(fériés,GH$2)=1,
    OR(
      COUNTIF(fériés,GH$2-1)=1,
      IFERROR(OFFSET(Paramètres!$H$2,
        MATCH($B7,Paramètres!$G$2:$G$6,0)-1,
        MOD(GH$2+2,28)),"")="M",
      IFERROR(OFFSET(Paramètres!$H$2,
        MATCH($B7,Paramètres!$G$2:$G$6,0)-1,
        MOD(GH$2+3,28)),"")="M",
      IFERROR(OFFSET(Paramètres!$H$2,
        MATCH($B7,Paramètres!$G$2:$G$6,0)-1,
        MOD(GH$2+4,28)),"")="M",      IFERROR(OFFSET(Paramètres!$H$2,
        MATCH($B7,Paramètres!$G$2:$G$6,0)-1,
        MOD(GH$2+5,28)),"")="M",      IFERROR(OFFSET(Paramètres!$H$2,
        MATCH($B7,Paramètres!$G$2:$G$6,0)-1,
        MOD(GH$2+6,28)),"")="M",      IFERROR(OFFSET(Paramètres!$H$2,
        MATCH($B7,Paramètres!$G$2:$G$6,0)-1,
        MOD(GH$2+7,28)),"")="M",      IFERROR(OFFSET(Paramètres!$H$2,
        MATCH($B7,Paramètres!$G$2:$G$6,0)-1,
        MOD(GH$2+1,28)),"")="M"
    )
  ),
  AND(
    OR(WEEKDAY(GH$2,2)=6, WEEKDAY(GH$2,2)=7),
    IFERROR(OFFSET(Paramètres!$H$2,
      MATCH($B7,Paramètres!$G$2:$G$6,0)-1,
      MOD(GH$2+5,28)),"")="M"
  )
),"M","0")</f>
        <v>0</v>
      </c>
      <c r="GI7" s="21" t="str">
        <f ca="1">IF(OR(
  AND(
    COUNTIF(fériés,GI$2)=1,
    OR(
      COUNTIF(fériés,GI$2-1)=1,
      IFERROR(OFFSET(Paramètres!$H$2,
        MATCH($B7,Paramètres!$G$2:$G$6,0)-1,
        MOD(GI$2+2,28)),"")="M",
      IFERROR(OFFSET(Paramètres!$H$2,
        MATCH($B7,Paramètres!$G$2:$G$6,0)-1,
        MOD(GI$2+3,28)),"")="M",
      IFERROR(OFFSET(Paramètres!$H$2,
        MATCH($B7,Paramètres!$G$2:$G$6,0)-1,
        MOD(GI$2+4,28)),"")="M",      IFERROR(OFFSET(Paramètres!$H$2,
        MATCH($B7,Paramètres!$G$2:$G$6,0)-1,
        MOD(GI$2+5,28)),"")="M",      IFERROR(OFFSET(Paramètres!$H$2,
        MATCH($B7,Paramètres!$G$2:$G$6,0)-1,
        MOD(GI$2+6,28)),"")="M",      IFERROR(OFFSET(Paramètres!$H$2,
        MATCH($B7,Paramètres!$G$2:$G$6,0)-1,
        MOD(GI$2+7,28)),"")="M",      IFERROR(OFFSET(Paramètres!$H$2,
        MATCH($B7,Paramètres!$G$2:$G$6,0)-1,
        MOD(GI$2+1,28)),"")="M"
    )
  ),
  AND(
    OR(WEEKDAY(GI$2,2)=6, WEEKDAY(GI$2,2)=7),
    IFERROR(OFFSET(Paramètres!$H$2,
      MATCH($B7,Paramètres!$G$2:$G$6,0)-1,
      MOD(GI$2+5,28)),"")="M"
  )
),"M","0")</f>
        <v>0</v>
      </c>
      <c r="GJ7" s="21" t="str">
        <f ca="1">IF(OR(
  AND(
    COUNTIF(fériés,GJ$2)=1,
    OR(
      COUNTIF(fériés,GJ$2-1)=1,
      IFERROR(OFFSET(Paramètres!$H$2,
        MATCH($B7,Paramètres!$G$2:$G$6,0)-1,
        MOD(GJ$2+2,28)),"")="M",
      IFERROR(OFFSET(Paramètres!$H$2,
        MATCH($B7,Paramètres!$G$2:$G$6,0)-1,
        MOD(GJ$2+3,28)),"")="M",
      IFERROR(OFFSET(Paramètres!$H$2,
        MATCH($B7,Paramètres!$G$2:$G$6,0)-1,
        MOD(GJ$2+4,28)),"")="M",      IFERROR(OFFSET(Paramètres!$H$2,
        MATCH($B7,Paramètres!$G$2:$G$6,0)-1,
        MOD(GJ$2+5,28)),"")="M",      IFERROR(OFFSET(Paramètres!$H$2,
        MATCH($B7,Paramètres!$G$2:$G$6,0)-1,
        MOD(GJ$2+6,28)),"")="M",      IFERROR(OFFSET(Paramètres!$H$2,
        MATCH($B7,Paramètres!$G$2:$G$6,0)-1,
        MOD(GJ$2+7,28)),"")="M",      IFERROR(OFFSET(Paramètres!$H$2,
        MATCH($B7,Paramètres!$G$2:$G$6,0)-1,
        MOD(GJ$2+1,28)),"")="M"
    )
  ),
  AND(
    OR(WEEKDAY(GJ$2,2)=6, WEEKDAY(GJ$2,2)=7),
    IFERROR(OFFSET(Paramètres!$H$2,
      MATCH($B7,Paramètres!$G$2:$G$6,0)-1,
      MOD(GJ$2+5,28)),"")="M"
  )
),"M","0")</f>
        <v>0</v>
      </c>
      <c r="GK7" s="21" t="str">
        <f ca="1">IF(OR(
  AND(
    COUNTIF(fériés,GK$2)=1,
    OR(
      COUNTIF(fériés,GK$2-1)=1,
      IFERROR(OFFSET(Paramètres!$H$2,
        MATCH($B7,Paramètres!$G$2:$G$6,0)-1,
        MOD(GK$2+2,28)),"")="M",
      IFERROR(OFFSET(Paramètres!$H$2,
        MATCH($B7,Paramètres!$G$2:$G$6,0)-1,
        MOD(GK$2+3,28)),"")="M",
      IFERROR(OFFSET(Paramètres!$H$2,
        MATCH($B7,Paramètres!$G$2:$G$6,0)-1,
        MOD(GK$2+4,28)),"")="M",      IFERROR(OFFSET(Paramètres!$H$2,
        MATCH($B7,Paramètres!$G$2:$G$6,0)-1,
        MOD(GK$2+5,28)),"")="M",      IFERROR(OFFSET(Paramètres!$H$2,
        MATCH($B7,Paramètres!$G$2:$G$6,0)-1,
        MOD(GK$2+6,28)),"")="M",      IFERROR(OFFSET(Paramètres!$H$2,
        MATCH($B7,Paramètres!$G$2:$G$6,0)-1,
        MOD(GK$2+7,28)),"")="M",      IFERROR(OFFSET(Paramètres!$H$2,
        MATCH($B7,Paramètres!$G$2:$G$6,0)-1,
        MOD(GK$2+1,28)),"")="M"
    )
  ),
  AND(
    OR(WEEKDAY(GK$2,2)=6, WEEKDAY(GK$2,2)=7),
    IFERROR(OFFSET(Paramètres!$H$2,
      MATCH($B7,Paramètres!$G$2:$G$6,0)-1,
      MOD(GK$2+5,28)),"")="M"
  )
),"M","0")</f>
        <v>0</v>
      </c>
      <c r="GL7" s="21" t="str">
        <f ca="1">IF(OR(
  AND(
    COUNTIF(fériés,GL$2)=1,
    OR(
      COUNTIF(fériés,GL$2-1)=1,
      IFERROR(OFFSET(Paramètres!$H$2,
        MATCH($B7,Paramètres!$G$2:$G$6,0)-1,
        MOD(GL$2+2,28)),"")="M",
      IFERROR(OFFSET(Paramètres!$H$2,
        MATCH($B7,Paramètres!$G$2:$G$6,0)-1,
        MOD(GL$2+3,28)),"")="M",
      IFERROR(OFFSET(Paramètres!$H$2,
        MATCH($B7,Paramètres!$G$2:$G$6,0)-1,
        MOD(GL$2+4,28)),"")="M",      IFERROR(OFFSET(Paramètres!$H$2,
        MATCH($B7,Paramètres!$G$2:$G$6,0)-1,
        MOD(GL$2+5,28)),"")="M",      IFERROR(OFFSET(Paramètres!$H$2,
        MATCH($B7,Paramètres!$G$2:$G$6,0)-1,
        MOD(GL$2+6,28)),"")="M",      IFERROR(OFFSET(Paramètres!$H$2,
        MATCH($B7,Paramètres!$G$2:$G$6,0)-1,
        MOD(GL$2+7,28)),"")="M",      IFERROR(OFFSET(Paramètres!$H$2,
        MATCH($B7,Paramètres!$G$2:$G$6,0)-1,
        MOD(GL$2+1,28)),"")="M"
    )
  ),
  AND(
    OR(WEEKDAY(GL$2,2)=6, WEEKDAY(GL$2,2)=7),
    IFERROR(OFFSET(Paramètres!$H$2,
      MATCH($B7,Paramètres!$G$2:$G$6,0)-1,
      MOD(GL$2+5,28)),"")="M"
  )
),"M","0")</f>
        <v>0</v>
      </c>
      <c r="GM7" s="21" t="str">
        <f ca="1">IF(OR(
  AND(
    COUNTIF(fériés,GM$2)=1,
    OR(
      COUNTIF(fériés,GM$2-1)=1,
      IFERROR(OFFSET(Paramètres!$H$2,
        MATCH($B7,Paramètres!$G$2:$G$6,0)-1,
        MOD(GM$2+2,28)),"")="M",
      IFERROR(OFFSET(Paramètres!$H$2,
        MATCH($B7,Paramètres!$G$2:$G$6,0)-1,
        MOD(GM$2+3,28)),"")="M",
      IFERROR(OFFSET(Paramètres!$H$2,
        MATCH($B7,Paramètres!$G$2:$G$6,0)-1,
        MOD(GM$2+4,28)),"")="M",      IFERROR(OFFSET(Paramètres!$H$2,
        MATCH($B7,Paramètres!$G$2:$G$6,0)-1,
        MOD(GM$2+5,28)),"")="M",      IFERROR(OFFSET(Paramètres!$H$2,
        MATCH($B7,Paramètres!$G$2:$G$6,0)-1,
        MOD(GM$2+6,28)),"")="M",      IFERROR(OFFSET(Paramètres!$H$2,
        MATCH($B7,Paramètres!$G$2:$G$6,0)-1,
        MOD(GM$2+7,28)),"")="M",      IFERROR(OFFSET(Paramètres!$H$2,
        MATCH($B7,Paramètres!$G$2:$G$6,0)-1,
        MOD(GM$2+1,28)),"")="M"
    )
  ),
  AND(
    OR(WEEKDAY(GM$2,2)=6, WEEKDAY(GM$2,2)=7),
    IFERROR(OFFSET(Paramètres!$H$2,
      MATCH($B7,Paramètres!$G$2:$G$6,0)-1,
      MOD(GM$2+5,28)),"")="M"
  )
),"M","0")</f>
        <v>M</v>
      </c>
      <c r="GN7" s="21" t="str">
        <f ca="1">IF(OR(
  AND(
    COUNTIF(fériés,GN$2)=1,
    OR(
      COUNTIF(fériés,GN$2-1)=1,
      IFERROR(OFFSET(Paramètres!$H$2,
        MATCH($B7,Paramètres!$G$2:$G$6,0)-1,
        MOD(GN$2+2,28)),"")="M",
      IFERROR(OFFSET(Paramètres!$H$2,
        MATCH($B7,Paramètres!$G$2:$G$6,0)-1,
        MOD(GN$2+3,28)),"")="M",
      IFERROR(OFFSET(Paramètres!$H$2,
        MATCH($B7,Paramètres!$G$2:$G$6,0)-1,
        MOD(GN$2+4,28)),"")="M",      IFERROR(OFFSET(Paramètres!$H$2,
        MATCH($B7,Paramètres!$G$2:$G$6,0)-1,
        MOD(GN$2+5,28)),"")="M",      IFERROR(OFFSET(Paramètres!$H$2,
        MATCH($B7,Paramètres!$G$2:$G$6,0)-1,
        MOD(GN$2+6,28)),"")="M",      IFERROR(OFFSET(Paramètres!$H$2,
        MATCH($B7,Paramètres!$G$2:$G$6,0)-1,
        MOD(GN$2+7,28)),"")="M",      IFERROR(OFFSET(Paramètres!$H$2,
        MATCH($B7,Paramètres!$G$2:$G$6,0)-1,
        MOD(GN$2+1,28)),"")="M"
    )
  ),
  AND(
    OR(WEEKDAY(GN$2,2)=6, WEEKDAY(GN$2,2)=7),
    IFERROR(OFFSET(Paramètres!$H$2,
      MATCH($B7,Paramètres!$G$2:$G$6,0)-1,
      MOD(GN$2+5,28)),"")="M"
  )
),"M","0")</f>
        <v>M</v>
      </c>
      <c r="GO7" s="21" t="str">
        <f ca="1">IF(OR(
  AND(
    COUNTIF(fériés,GO$2)=1,
    OR(
      COUNTIF(fériés,GO$2-1)=1,
      IFERROR(OFFSET(Paramètres!$H$2,
        MATCH($B7,Paramètres!$G$2:$G$6,0)-1,
        MOD(GO$2+2,28)),"")="M",
      IFERROR(OFFSET(Paramètres!$H$2,
        MATCH($B7,Paramètres!$G$2:$G$6,0)-1,
        MOD(GO$2+3,28)),"")="M",
      IFERROR(OFFSET(Paramètres!$H$2,
        MATCH($B7,Paramètres!$G$2:$G$6,0)-1,
        MOD(GO$2+4,28)),"")="M",      IFERROR(OFFSET(Paramètres!$H$2,
        MATCH($B7,Paramètres!$G$2:$G$6,0)-1,
        MOD(GO$2+5,28)),"")="M",      IFERROR(OFFSET(Paramètres!$H$2,
        MATCH($B7,Paramètres!$G$2:$G$6,0)-1,
        MOD(GO$2+6,28)),"")="M",      IFERROR(OFFSET(Paramètres!$H$2,
        MATCH($B7,Paramètres!$G$2:$G$6,0)-1,
        MOD(GO$2+7,28)),"")="M",      IFERROR(OFFSET(Paramètres!$H$2,
        MATCH($B7,Paramètres!$G$2:$G$6,0)-1,
        MOD(GO$2+1,28)),"")="M"
    )
  ),
  AND(
    OR(WEEKDAY(GO$2,2)=6, WEEKDAY(GO$2,2)=7),
    IFERROR(OFFSET(Paramètres!$H$2,
      MATCH($B7,Paramètres!$G$2:$G$6,0)-1,
      MOD(GO$2+5,28)),"")="M"
  )
),"M","0")</f>
        <v>0</v>
      </c>
      <c r="GP7" s="21" t="str">
        <f ca="1">IF(OR(
  AND(
    COUNTIF(fériés,GP$2)=1,
    OR(
      COUNTIF(fériés,GP$2-1)=1,
      IFERROR(OFFSET(Paramètres!$H$2,
        MATCH($B7,Paramètres!$G$2:$G$6,0)-1,
        MOD(GP$2+2,28)),"")="M",
      IFERROR(OFFSET(Paramètres!$H$2,
        MATCH($B7,Paramètres!$G$2:$G$6,0)-1,
        MOD(GP$2+3,28)),"")="M",
      IFERROR(OFFSET(Paramètres!$H$2,
        MATCH($B7,Paramètres!$G$2:$G$6,0)-1,
        MOD(GP$2+4,28)),"")="M",      IFERROR(OFFSET(Paramètres!$H$2,
        MATCH($B7,Paramètres!$G$2:$G$6,0)-1,
        MOD(GP$2+5,28)),"")="M",      IFERROR(OFFSET(Paramètres!$H$2,
        MATCH($B7,Paramètres!$G$2:$G$6,0)-1,
        MOD(GP$2+6,28)),"")="M",      IFERROR(OFFSET(Paramètres!$H$2,
        MATCH($B7,Paramètres!$G$2:$G$6,0)-1,
        MOD(GP$2+7,28)),"")="M",      IFERROR(OFFSET(Paramètres!$H$2,
        MATCH($B7,Paramètres!$G$2:$G$6,0)-1,
        MOD(GP$2+1,28)),"")="M"
    )
  ),
  AND(
    OR(WEEKDAY(GP$2,2)=6, WEEKDAY(GP$2,2)=7),
    IFERROR(OFFSET(Paramètres!$H$2,
      MATCH($B7,Paramètres!$G$2:$G$6,0)-1,
      MOD(GP$2+5,28)),"")="M"
  )
),"M","0")</f>
        <v>0</v>
      </c>
      <c r="GQ7" s="21" t="str">
        <f ca="1">IF(OR(
  AND(
    COUNTIF(fériés,GQ$2)=1,
    OR(
      COUNTIF(fériés,GQ$2-1)=1,
      IFERROR(OFFSET(Paramètres!$H$2,
        MATCH($B7,Paramètres!$G$2:$G$6,0)-1,
        MOD(GQ$2+2,28)),"")="M",
      IFERROR(OFFSET(Paramètres!$H$2,
        MATCH($B7,Paramètres!$G$2:$G$6,0)-1,
        MOD(GQ$2+3,28)),"")="M",
      IFERROR(OFFSET(Paramètres!$H$2,
        MATCH($B7,Paramètres!$G$2:$G$6,0)-1,
        MOD(GQ$2+4,28)),"")="M",      IFERROR(OFFSET(Paramètres!$H$2,
        MATCH($B7,Paramètres!$G$2:$G$6,0)-1,
        MOD(GQ$2+5,28)),"")="M",      IFERROR(OFFSET(Paramètres!$H$2,
        MATCH($B7,Paramètres!$G$2:$G$6,0)-1,
        MOD(GQ$2+6,28)),"")="M",      IFERROR(OFFSET(Paramètres!$H$2,
        MATCH($B7,Paramètres!$G$2:$G$6,0)-1,
        MOD(GQ$2+7,28)),"")="M",      IFERROR(OFFSET(Paramètres!$H$2,
        MATCH($B7,Paramètres!$G$2:$G$6,0)-1,
        MOD(GQ$2+1,28)),"")="M"
    )
  ),
  AND(
    OR(WEEKDAY(GQ$2,2)=6, WEEKDAY(GQ$2,2)=7),
    IFERROR(OFFSET(Paramètres!$H$2,
      MATCH($B7,Paramètres!$G$2:$G$6,0)-1,
      MOD(GQ$2+5,28)),"")="M"
  )
),"M","0")</f>
        <v>0</v>
      </c>
      <c r="GR7" s="21" t="str">
        <f ca="1">IF(OR(
  AND(
    COUNTIF(fériés,GR$2)=1,
    OR(
      COUNTIF(fériés,GR$2-1)=1,
      IFERROR(OFFSET(Paramètres!$H$2,
        MATCH($B7,Paramètres!$G$2:$G$6,0)-1,
        MOD(GR$2+2,28)),"")="M",
      IFERROR(OFFSET(Paramètres!$H$2,
        MATCH($B7,Paramètres!$G$2:$G$6,0)-1,
        MOD(GR$2+3,28)),"")="M",
      IFERROR(OFFSET(Paramètres!$H$2,
        MATCH($B7,Paramètres!$G$2:$G$6,0)-1,
        MOD(GR$2+4,28)),"")="M",      IFERROR(OFFSET(Paramètres!$H$2,
        MATCH($B7,Paramètres!$G$2:$G$6,0)-1,
        MOD(GR$2+5,28)),"")="M",      IFERROR(OFFSET(Paramètres!$H$2,
        MATCH($B7,Paramètres!$G$2:$G$6,0)-1,
        MOD(GR$2+6,28)),"")="M",      IFERROR(OFFSET(Paramètres!$H$2,
        MATCH($B7,Paramètres!$G$2:$G$6,0)-1,
        MOD(GR$2+7,28)),"")="M",      IFERROR(OFFSET(Paramètres!$H$2,
        MATCH($B7,Paramètres!$G$2:$G$6,0)-1,
        MOD(GR$2+1,28)),"")="M"
    )
  ),
  AND(
    OR(WEEKDAY(GR$2,2)=6, WEEKDAY(GR$2,2)=7),
    IFERROR(OFFSET(Paramètres!$H$2,
      MATCH($B7,Paramètres!$G$2:$G$6,0)-1,
      MOD(GR$2+5,28)),"")="M"
  )
),"M","0")</f>
        <v>0</v>
      </c>
      <c r="GS7" s="21" t="str">
        <f ca="1">IF(OR(
  AND(
    COUNTIF(fériés,GS$2)=1,
    OR(
      COUNTIF(fériés,GS$2-1)=1,
      IFERROR(OFFSET(Paramètres!$H$2,
        MATCH($B7,Paramètres!$G$2:$G$6,0)-1,
        MOD(GS$2+2,28)),"")="M",
      IFERROR(OFFSET(Paramètres!$H$2,
        MATCH($B7,Paramètres!$G$2:$G$6,0)-1,
        MOD(GS$2+3,28)),"")="M",
      IFERROR(OFFSET(Paramètres!$H$2,
        MATCH($B7,Paramètres!$G$2:$G$6,0)-1,
        MOD(GS$2+4,28)),"")="M",      IFERROR(OFFSET(Paramètres!$H$2,
        MATCH($B7,Paramètres!$G$2:$G$6,0)-1,
        MOD(GS$2+5,28)),"")="M",      IFERROR(OFFSET(Paramètres!$H$2,
        MATCH($B7,Paramètres!$G$2:$G$6,0)-1,
        MOD(GS$2+6,28)),"")="M",      IFERROR(OFFSET(Paramètres!$H$2,
        MATCH($B7,Paramètres!$G$2:$G$6,0)-1,
        MOD(GS$2+7,28)),"")="M",      IFERROR(OFFSET(Paramètres!$H$2,
        MATCH($B7,Paramètres!$G$2:$G$6,0)-1,
        MOD(GS$2+1,28)),"")="M"
    )
  ),
  AND(
    OR(WEEKDAY(GS$2,2)=6, WEEKDAY(GS$2,2)=7),
    IFERROR(OFFSET(Paramètres!$H$2,
      MATCH($B7,Paramètres!$G$2:$G$6,0)-1,
      MOD(GS$2+5,28)),"")="M"
  )
),"M","0")</f>
        <v>0</v>
      </c>
      <c r="GT7" s="21" t="str">
        <f ca="1">IF(OR(
  AND(
    COUNTIF(fériés,GT$2)=1,
    OR(
      COUNTIF(fériés,GT$2-1)=1,
      IFERROR(OFFSET(Paramètres!$H$2,
        MATCH($B7,Paramètres!$G$2:$G$6,0)-1,
        MOD(GT$2+2,28)),"")="M",
      IFERROR(OFFSET(Paramètres!$H$2,
        MATCH($B7,Paramètres!$G$2:$G$6,0)-1,
        MOD(GT$2+3,28)),"")="M",
      IFERROR(OFFSET(Paramètres!$H$2,
        MATCH($B7,Paramètres!$G$2:$G$6,0)-1,
        MOD(GT$2+4,28)),"")="M",      IFERROR(OFFSET(Paramètres!$H$2,
        MATCH($B7,Paramètres!$G$2:$G$6,0)-1,
        MOD(GT$2+5,28)),"")="M",      IFERROR(OFFSET(Paramètres!$H$2,
        MATCH($B7,Paramètres!$G$2:$G$6,0)-1,
        MOD(GT$2+6,28)),"")="M",      IFERROR(OFFSET(Paramètres!$H$2,
        MATCH($B7,Paramètres!$G$2:$G$6,0)-1,
        MOD(GT$2+7,28)),"")="M",      IFERROR(OFFSET(Paramètres!$H$2,
        MATCH($B7,Paramètres!$G$2:$G$6,0)-1,
        MOD(GT$2+1,28)),"")="M"
    )
  ),
  AND(
    OR(WEEKDAY(GT$2,2)=6, WEEKDAY(GT$2,2)=7),
    IFERROR(OFFSET(Paramètres!$H$2,
      MATCH($B7,Paramètres!$G$2:$G$6,0)-1,
      MOD(GT$2+5,28)),"")="M"
  )
),"M","0")</f>
        <v>0</v>
      </c>
      <c r="GU7" s="21" t="str">
        <f ca="1">IF(OR(
  AND(
    COUNTIF(fériés,GU$2)=1,
    OR(
      COUNTIF(fériés,GU$2-1)=1,
      IFERROR(OFFSET(Paramètres!$H$2,
        MATCH($B7,Paramètres!$G$2:$G$6,0)-1,
        MOD(GU$2+2,28)),"")="M",
      IFERROR(OFFSET(Paramètres!$H$2,
        MATCH($B7,Paramètres!$G$2:$G$6,0)-1,
        MOD(GU$2+3,28)),"")="M",
      IFERROR(OFFSET(Paramètres!$H$2,
        MATCH($B7,Paramètres!$G$2:$G$6,0)-1,
        MOD(GU$2+4,28)),"")="M",      IFERROR(OFFSET(Paramètres!$H$2,
        MATCH($B7,Paramètres!$G$2:$G$6,0)-1,
        MOD(GU$2+5,28)),"")="M",      IFERROR(OFFSET(Paramètres!$H$2,
        MATCH($B7,Paramètres!$G$2:$G$6,0)-1,
        MOD(GU$2+6,28)),"")="M",      IFERROR(OFFSET(Paramètres!$H$2,
        MATCH($B7,Paramètres!$G$2:$G$6,0)-1,
        MOD(GU$2+7,28)),"")="M",      IFERROR(OFFSET(Paramètres!$H$2,
        MATCH($B7,Paramètres!$G$2:$G$6,0)-1,
        MOD(GU$2+1,28)),"")="M"
    )
  ),
  AND(
    OR(WEEKDAY(GU$2,2)=6, WEEKDAY(GU$2,2)=7),
    IFERROR(OFFSET(Paramètres!$H$2,
      MATCH($B7,Paramètres!$G$2:$G$6,0)-1,
      MOD(GU$2+5,28)),"")="M"
  )
),"M","0")</f>
        <v>0</v>
      </c>
      <c r="GV7" s="21" t="str">
        <f ca="1">IF(OR(
  AND(
    COUNTIF(fériés,GV$2)=1,
    OR(
      COUNTIF(fériés,GV$2-1)=1,
      IFERROR(OFFSET(Paramètres!$H$2,
        MATCH($B7,Paramètres!$G$2:$G$6,0)-1,
        MOD(GV$2+2,28)),"")="M",
      IFERROR(OFFSET(Paramètres!$H$2,
        MATCH($B7,Paramètres!$G$2:$G$6,0)-1,
        MOD(GV$2+3,28)),"")="M",
      IFERROR(OFFSET(Paramètres!$H$2,
        MATCH($B7,Paramètres!$G$2:$G$6,0)-1,
        MOD(GV$2+4,28)),"")="M",      IFERROR(OFFSET(Paramètres!$H$2,
        MATCH($B7,Paramètres!$G$2:$G$6,0)-1,
        MOD(GV$2+5,28)),"")="M",      IFERROR(OFFSET(Paramètres!$H$2,
        MATCH($B7,Paramètres!$G$2:$G$6,0)-1,
        MOD(GV$2+6,28)),"")="M",      IFERROR(OFFSET(Paramètres!$H$2,
        MATCH($B7,Paramètres!$G$2:$G$6,0)-1,
        MOD(GV$2+7,28)),"")="M",      IFERROR(OFFSET(Paramètres!$H$2,
        MATCH($B7,Paramètres!$G$2:$G$6,0)-1,
        MOD(GV$2+1,28)),"")="M"
    )
  ),
  AND(
    OR(WEEKDAY(GV$2,2)=6, WEEKDAY(GV$2,2)=7),
    IFERROR(OFFSET(Paramètres!$H$2,
      MATCH($B7,Paramètres!$G$2:$G$6,0)-1,
      MOD(GV$2+5,28)),"")="M"
  )
),"M","0")</f>
        <v>0</v>
      </c>
      <c r="GW7" s="21" t="str">
        <f ca="1">IF(OR(
  AND(
    COUNTIF(fériés,GW$2)=1,
    OR(
      COUNTIF(fériés,GW$2-1)=1,
      IFERROR(OFFSET(Paramètres!$H$2,
        MATCH($B7,Paramètres!$G$2:$G$6,0)-1,
        MOD(GW$2+2,28)),"")="M",
      IFERROR(OFFSET(Paramètres!$H$2,
        MATCH($B7,Paramètres!$G$2:$G$6,0)-1,
        MOD(GW$2+3,28)),"")="M",
      IFERROR(OFFSET(Paramètres!$H$2,
        MATCH($B7,Paramètres!$G$2:$G$6,0)-1,
        MOD(GW$2+4,28)),"")="M",      IFERROR(OFFSET(Paramètres!$H$2,
        MATCH($B7,Paramètres!$G$2:$G$6,0)-1,
        MOD(GW$2+5,28)),"")="M",      IFERROR(OFFSET(Paramètres!$H$2,
        MATCH($B7,Paramètres!$G$2:$G$6,0)-1,
        MOD(GW$2+6,28)),"")="M",      IFERROR(OFFSET(Paramètres!$H$2,
        MATCH($B7,Paramètres!$G$2:$G$6,0)-1,
        MOD(GW$2+7,28)),"")="M",      IFERROR(OFFSET(Paramètres!$H$2,
        MATCH($B7,Paramètres!$G$2:$G$6,0)-1,
        MOD(GW$2+1,28)),"")="M"
    )
  ),
  AND(
    OR(WEEKDAY(GW$2,2)=6, WEEKDAY(GW$2,2)=7),
    IFERROR(OFFSET(Paramètres!$H$2,
      MATCH($B7,Paramètres!$G$2:$G$6,0)-1,
      MOD(GW$2+5,28)),"")="M"
  )
),"M","0")</f>
        <v>0</v>
      </c>
      <c r="GX7" s="21" t="str">
        <f ca="1">IF(OR(
  AND(
    COUNTIF(fériés,GX$2)=1,
    OR(
      COUNTIF(fériés,GX$2-1)=1,
      IFERROR(OFFSET(Paramètres!$H$2,
        MATCH($B7,Paramètres!$G$2:$G$6,0)-1,
        MOD(GX$2+2,28)),"")="M",
      IFERROR(OFFSET(Paramètres!$H$2,
        MATCH($B7,Paramètres!$G$2:$G$6,0)-1,
        MOD(GX$2+3,28)),"")="M",
      IFERROR(OFFSET(Paramètres!$H$2,
        MATCH($B7,Paramètres!$G$2:$G$6,0)-1,
        MOD(GX$2+4,28)),"")="M",      IFERROR(OFFSET(Paramètres!$H$2,
        MATCH($B7,Paramètres!$G$2:$G$6,0)-1,
        MOD(GX$2+5,28)),"")="M",      IFERROR(OFFSET(Paramètres!$H$2,
        MATCH($B7,Paramètres!$G$2:$G$6,0)-1,
        MOD(GX$2+6,28)),"")="M",      IFERROR(OFFSET(Paramètres!$H$2,
        MATCH($B7,Paramètres!$G$2:$G$6,0)-1,
        MOD(GX$2+7,28)),"")="M",      IFERROR(OFFSET(Paramètres!$H$2,
        MATCH($B7,Paramètres!$G$2:$G$6,0)-1,
        MOD(GX$2+1,28)),"")="M"
    )
  ),
  AND(
    OR(WEEKDAY(GX$2,2)=6, WEEKDAY(GX$2,2)=7),
    IFERROR(OFFSET(Paramètres!$H$2,
      MATCH($B7,Paramètres!$G$2:$G$6,0)-1,
      MOD(GX$2+5,28)),"")="M"
  )
),"M","0")</f>
        <v>0</v>
      </c>
      <c r="GY7" s="21" t="str">
        <f ca="1">IF(OR(
  AND(
    COUNTIF(fériés,GY$2)=1,
    OR(
      COUNTIF(fériés,GY$2-1)=1,
      IFERROR(OFFSET(Paramètres!$H$2,
        MATCH($B7,Paramètres!$G$2:$G$6,0)-1,
        MOD(GY$2+2,28)),"")="M",
      IFERROR(OFFSET(Paramètres!$H$2,
        MATCH($B7,Paramètres!$G$2:$G$6,0)-1,
        MOD(GY$2+3,28)),"")="M",
      IFERROR(OFFSET(Paramètres!$H$2,
        MATCH($B7,Paramètres!$G$2:$G$6,0)-1,
        MOD(GY$2+4,28)),"")="M",      IFERROR(OFFSET(Paramètres!$H$2,
        MATCH($B7,Paramètres!$G$2:$G$6,0)-1,
        MOD(GY$2+5,28)),"")="M",      IFERROR(OFFSET(Paramètres!$H$2,
        MATCH($B7,Paramètres!$G$2:$G$6,0)-1,
        MOD(GY$2+6,28)),"")="M",      IFERROR(OFFSET(Paramètres!$H$2,
        MATCH($B7,Paramètres!$G$2:$G$6,0)-1,
        MOD(GY$2+7,28)),"")="M",      IFERROR(OFFSET(Paramètres!$H$2,
        MATCH($B7,Paramètres!$G$2:$G$6,0)-1,
        MOD(GY$2+1,28)),"")="M"
    )
  ),
  AND(
    OR(WEEKDAY(GY$2,2)=6, WEEKDAY(GY$2,2)=7),
    IFERROR(OFFSET(Paramètres!$H$2,
      MATCH($B7,Paramètres!$G$2:$G$6,0)-1,
      MOD(GY$2+5,28)),"")="M"
  )
),"M","0")</f>
        <v>0</v>
      </c>
      <c r="GZ7" s="21" t="str">
        <f ca="1">IF(OR(
  AND(
    COUNTIF(fériés,GZ$2)=1,
    OR(
      COUNTIF(fériés,GZ$2-1)=1,
      IFERROR(OFFSET(Paramètres!$H$2,
        MATCH($B7,Paramètres!$G$2:$G$6,0)-1,
        MOD(GZ$2+2,28)),"")="M",
      IFERROR(OFFSET(Paramètres!$H$2,
        MATCH($B7,Paramètres!$G$2:$G$6,0)-1,
        MOD(GZ$2+3,28)),"")="M",
      IFERROR(OFFSET(Paramètres!$H$2,
        MATCH($B7,Paramètres!$G$2:$G$6,0)-1,
        MOD(GZ$2+4,28)),"")="M",      IFERROR(OFFSET(Paramètres!$H$2,
        MATCH($B7,Paramètres!$G$2:$G$6,0)-1,
        MOD(GZ$2+5,28)),"")="M",      IFERROR(OFFSET(Paramètres!$H$2,
        MATCH($B7,Paramètres!$G$2:$G$6,0)-1,
        MOD(GZ$2+6,28)),"")="M",      IFERROR(OFFSET(Paramètres!$H$2,
        MATCH($B7,Paramètres!$G$2:$G$6,0)-1,
        MOD(GZ$2+7,28)),"")="M",      IFERROR(OFFSET(Paramètres!$H$2,
        MATCH($B7,Paramètres!$G$2:$G$6,0)-1,
        MOD(GZ$2+1,28)),"")="M"
    )
  ),
  AND(
    OR(WEEKDAY(GZ$2,2)=6, WEEKDAY(GZ$2,2)=7),
    IFERROR(OFFSET(Paramètres!$H$2,
      MATCH($B7,Paramètres!$G$2:$G$6,0)-1,
      MOD(GZ$2+5,28)),"")="M"
  )
),"M","0")</f>
        <v>0</v>
      </c>
      <c r="HA7" s="21" t="str">
        <f ca="1">IF(OR(
  AND(
    COUNTIF(fériés,HA$2)=1,
    OR(
      COUNTIF(fériés,HA$2-1)=1,
      IFERROR(OFFSET(Paramètres!$H$2,
        MATCH($B7,Paramètres!$G$2:$G$6,0)-1,
        MOD(HA$2+2,28)),"")="M",
      IFERROR(OFFSET(Paramètres!$H$2,
        MATCH($B7,Paramètres!$G$2:$G$6,0)-1,
        MOD(HA$2+3,28)),"")="M",
      IFERROR(OFFSET(Paramètres!$H$2,
        MATCH($B7,Paramètres!$G$2:$G$6,0)-1,
        MOD(HA$2+4,28)),"")="M",      IFERROR(OFFSET(Paramètres!$H$2,
        MATCH($B7,Paramètres!$G$2:$G$6,0)-1,
        MOD(HA$2+5,28)),"")="M",      IFERROR(OFFSET(Paramètres!$H$2,
        MATCH($B7,Paramètres!$G$2:$G$6,0)-1,
        MOD(HA$2+6,28)),"")="M",      IFERROR(OFFSET(Paramètres!$H$2,
        MATCH($B7,Paramètres!$G$2:$G$6,0)-1,
        MOD(HA$2+7,28)),"")="M",      IFERROR(OFFSET(Paramètres!$H$2,
        MATCH($B7,Paramètres!$G$2:$G$6,0)-1,
        MOD(HA$2+1,28)),"")="M"
    )
  ),
  AND(
    OR(WEEKDAY(HA$2,2)=6, WEEKDAY(HA$2,2)=7),
    IFERROR(OFFSET(Paramètres!$H$2,
      MATCH($B7,Paramètres!$G$2:$G$6,0)-1,
      MOD(HA$2+5,28)),"")="M"
  )
),"M","0")</f>
        <v>M</v>
      </c>
      <c r="HB7" s="21" t="str">
        <f ca="1">IF(OR(
  AND(
    COUNTIF(fériés,HB$2)=1,
    OR(
      COUNTIF(fériés,HB$2-1)=1,
      IFERROR(OFFSET(Paramètres!$H$2,
        MATCH($B7,Paramètres!$G$2:$G$6,0)-1,
        MOD(HB$2+2,28)),"")="M",
      IFERROR(OFFSET(Paramètres!$H$2,
        MATCH($B7,Paramètres!$G$2:$G$6,0)-1,
        MOD(HB$2+3,28)),"")="M",
      IFERROR(OFFSET(Paramètres!$H$2,
        MATCH($B7,Paramètres!$G$2:$G$6,0)-1,
        MOD(HB$2+4,28)),"")="M",      IFERROR(OFFSET(Paramètres!$H$2,
        MATCH($B7,Paramètres!$G$2:$G$6,0)-1,
        MOD(HB$2+5,28)),"")="M",      IFERROR(OFFSET(Paramètres!$H$2,
        MATCH($B7,Paramètres!$G$2:$G$6,0)-1,
        MOD(HB$2+6,28)),"")="M",      IFERROR(OFFSET(Paramètres!$H$2,
        MATCH($B7,Paramètres!$G$2:$G$6,0)-1,
        MOD(HB$2+7,28)),"")="M",      IFERROR(OFFSET(Paramètres!$H$2,
        MATCH($B7,Paramètres!$G$2:$G$6,0)-1,
        MOD(HB$2+1,28)),"")="M"
    )
  ),
  AND(
    OR(WEEKDAY(HB$2,2)=6, WEEKDAY(HB$2,2)=7),
    IFERROR(OFFSET(Paramètres!$H$2,
      MATCH($B7,Paramètres!$G$2:$G$6,0)-1,
      MOD(HB$2+5,28)),"")="M"
  )
),"M","0")</f>
        <v>M</v>
      </c>
      <c r="HC7" s="21" t="str">
        <f ca="1">IF(OR(
  AND(
    COUNTIF(fériés,HC$2)=1,
    OR(
      COUNTIF(fériés,HC$2-1)=1,
      IFERROR(OFFSET(Paramètres!$H$2,
        MATCH($B7,Paramètres!$G$2:$G$6,0)-1,
        MOD(HC$2+2,28)),"")="M",
      IFERROR(OFFSET(Paramètres!$H$2,
        MATCH($B7,Paramètres!$G$2:$G$6,0)-1,
        MOD(HC$2+3,28)),"")="M",
      IFERROR(OFFSET(Paramètres!$H$2,
        MATCH($B7,Paramètres!$G$2:$G$6,0)-1,
        MOD(HC$2+4,28)),"")="M",      IFERROR(OFFSET(Paramètres!$H$2,
        MATCH($B7,Paramètres!$G$2:$G$6,0)-1,
        MOD(HC$2+5,28)),"")="M",      IFERROR(OFFSET(Paramètres!$H$2,
        MATCH($B7,Paramètres!$G$2:$G$6,0)-1,
        MOD(HC$2+6,28)),"")="M",      IFERROR(OFFSET(Paramètres!$H$2,
        MATCH($B7,Paramètres!$G$2:$G$6,0)-1,
        MOD(HC$2+7,28)),"")="M",      IFERROR(OFFSET(Paramètres!$H$2,
        MATCH($B7,Paramètres!$G$2:$G$6,0)-1,
        MOD(HC$2+1,28)),"")="M"
    )
  ),
  AND(
    OR(WEEKDAY(HC$2,2)=6, WEEKDAY(HC$2,2)=7),
    IFERROR(OFFSET(Paramètres!$H$2,
      MATCH($B7,Paramètres!$G$2:$G$6,0)-1,
      MOD(HC$2+5,28)),"")="M"
  )
),"M","0")</f>
        <v>0</v>
      </c>
      <c r="HD7" s="21" t="str">
        <f ca="1">IF(OR(
  AND(
    COUNTIF(fériés,HD$2)=1,
    OR(
      COUNTIF(fériés,HD$2-1)=1,
      IFERROR(OFFSET(Paramètres!$H$2,
        MATCH($B7,Paramètres!$G$2:$G$6,0)-1,
        MOD(HD$2+2,28)),"")="M",
      IFERROR(OFFSET(Paramètres!$H$2,
        MATCH($B7,Paramètres!$G$2:$G$6,0)-1,
        MOD(HD$2+3,28)),"")="M",
      IFERROR(OFFSET(Paramètres!$H$2,
        MATCH($B7,Paramètres!$G$2:$G$6,0)-1,
        MOD(HD$2+4,28)),"")="M",      IFERROR(OFFSET(Paramètres!$H$2,
        MATCH($B7,Paramètres!$G$2:$G$6,0)-1,
        MOD(HD$2+5,28)),"")="M",      IFERROR(OFFSET(Paramètres!$H$2,
        MATCH($B7,Paramètres!$G$2:$G$6,0)-1,
        MOD(HD$2+6,28)),"")="M",      IFERROR(OFFSET(Paramètres!$H$2,
        MATCH($B7,Paramètres!$G$2:$G$6,0)-1,
        MOD(HD$2+7,28)),"")="M",      IFERROR(OFFSET(Paramètres!$H$2,
        MATCH($B7,Paramètres!$G$2:$G$6,0)-1,
        MOD(HD$2+1,28)),"")="M"
    )
  ),
  AND(
    OR(WEEKDAY(HD$2,2)=6, WEEKDAY(HD$2,2)=7),
    IFERROR(OFFSET(Paramètres!$H$2,
      MATCH($B7,Paramètres!$G$2:$G$6,0)-1,
      MOD(HD$2+5,28)),"")="M"
  )
),"M","0")</f>
        <v>0</v>
      </c>
      <c r="HE7" s="21" t="str">
        <f ca="1">IF(OR(
  AND(
    COUNTIF(fériés,HE$2)=1,
    OR(
      COUNTIF(fériés,HE$2-1)=1,
      IFERROR(OFFSET(Paramètres!$H$2,
        MATCH($B7,Paramètres!$G$2:$G$6,0)-1,
        MOD(HE$2+2,28)),"")="M",
      IFERROR(OFFSET(Paramètres!$H$2,
        MATCH($B7,Paramètres!$G$2:$G$6,0)-1,
        MOD(HE$2+3,28)),"")="M",
      IFERROR(OFFSET(Paramètres!$H$2,
        MATCH($B7,Paramètres!$G$2:$G$6,0)-1,
        MOD(HE$2+4,28)),"")="M",      IFERROR(OFFSET(Paramètres!$H$2,
        MATCH($B7,Paramètres!$G$2:$G$6,0)-1,
        MOD(HE$2+5,28)),"")="M",      IFERROR(OFFSET(Paramètres!$H$2,
        MATCH($B7,Paramètres!$G$2:$G$6,0)-1,
        MOD(HE$2+6,28)),"")="M",      IFERROR(OFFSET(Paramètres!$H$2,
        MATCH($B7,Paramètres!$G$2:$G$6,0)-1,
        MOD(HE$2+7,28)),"")="M",      IFERROR(OFFSET(Paramètres!$H$2,
        MATCH($B7,Paramètres!$G$2:$G$6,0)-1,
        MOD(HE$2+1,28)),"")="M"
    )
  ),
  AND(
    OR(WEEKDAY(HE$2,2)=6, WEEKDAY(HE$2,2)=7),
    IFERROR(OFFSET(Paramètres!$H$2,
      MATCH($B7,Paramètres!$G$2:$G$6,0)-1,
      MOD(HE$2+5,28)),"")="M"
  )
),"M","0")</f>
        <v>0</v>
      </c>
      <c r="HF7" s="21" t="str">
        <f ca="1">IF(OR(
  AND(
    COUNTIF(fériés,HF$2)=1,
    OR(
      COUNTIF(fériés,HF$2-1)=1,
      IFERROR(OFFSET(Paramètres!$H$2,
        MATCH($B7,Paramètres!$G$2:$G$6,0)-1,
        MOD(HF$2+2,28)),"")="M",
      IFERROR(OFFSET(Paramètres!$H$2,
        MATCH($B7,Paramètres!$G$2:$G$6,0)-1,
        MOD(HF$2+3,28)),"")="M",
      IFERROR(OFFSET(Paramètres!$H$2,
        MATCH($B7,Paramètres!$G$2:$G$6,0)-1,
        MOD(HF$2+4,28)),"")="M",      IFERROR(OFFSET(Paramètres!$H$2,
        MATCH($B7,Paramètres!$G$2:$G$6,0)-1,
        MOD(HF$2+5,28)),"")="M",      IFERROR(OFFSET(Paramètres!$H$2,
        MATCH($B7,Paramètres!$G$2:$G$6,0)-1,
        MOD(HF$2+6,28)),"")="M",      IFERROR(OFFSET(Paramètres!$H$2,
        MATCH($B7,Paramètres!$G$2:$G$6,0)-1,
        MOD(HF$2+7,28)),"")="M",      IFERROR(OFFSET(Paramètres!$H$2,
        MATCH($B7,Paramètres!$G$2:$G$6,0)-1,
        MOD(HF$2+1,28)),"")="M"
    )
  ),
  AND(
    OR(WEEKDAY(HF$2,2)=6, WEEKDAY(HF$2,2)=7),
    IFERROR(OFFSET(Paramètres!$H$2,
      MATCH($B7,Paramètres!$G$2:$G$6,0)-1,
      MOD(HF$2+5,28)),"")="M"
  )
),"M","0")</f>
        <v>0</v>
      </c>
      <c r="HG7" s="21" t="str">
        <f ca="1">IF(OR(
  AND(
    COUNTIF(fériés,HG$2)=1,
    OR(
      COUNTIF(fériés,HG$2-1)=1,
      IFERROR(OFFSET(Paramètres!$H$2,
        MATCH($B7,Paramètres!$G$2:$G$6,0)-1,
        MOD(HG$2+2,28)),"")="M",
      IFERROR(OFFSET(Paramètres!$H$2,
        MATCH($B7,Paramètres!$G$2:$G$6,0)-1,
        MOD(HG$2+3,28)),"")="M",
      IFERROR(OFFSET(Paramètres!$H$2,
        MATCH($B7,Paramètres!$G$2:$G$6,0)-1,
        MOD(HG$2+4,28)),"")="M",      IFERROR(OFFSET(Paramètres!$H$2,
        MATCH($B7,Paramètres!$G$2:$G$6,0)-1,
        MOD(HG$2+5,28)),"")="M",      IFERROR(OFFSET(Paramètres!$H$2,
        MATCH($B7,Paramètres!$G$2:$G$6,0)-1,
        MOD(HG$2+6,28)),"")="M",      IFERROR(OFFSET(Paramètres!$H$2,
        MATCH($B7,Paramètres!$G$2:$G$6,0)-1,
        MOD(HG$2+7,28)),"")="M",      IFERROR(OFFSET(Paramètres!$H$2,
        MATCH($B7,Paramètres!$G$2:$G$6,0)-1,
        MOD(HG$2+1,28)),"")="M"
    )
  ),
  AND(
    OR(WEEKDAY(HG$2,2)=6, WEEKDAY(HG$2,2)=7),
    IFERROR(OFFSET(Paramètres!$H$2,
      MATCH($B7,Paramètres!$G$2:$G$6,0)-1,
      MOD(HG$2+5,28)),"")="M"
  )
),"M","0")</f>
        <v>0</v>
      </c>
      <c r="HH7" s="21" t="str">
        <f ca="1">IF(OR(
  AND(
    COUNTIF(fériés,HH$2)=1,
    OR(
      COUNTIF(fériés,HH$2-1)=1,
      IFERROR(OFFSET(Paramètres!$H$2,
        MATCH($B7,Paramètres!$G$2:$G$6,0)-1,
        MOD(HH$2+2,28)),"")="M",
      IFERROR(OFFSET(Paramètres!$H$2,
        MATCH($B7,Paramètres!$G$2:$G$6,0)-1,
        MOD(HH$2+3,28)),"")="M",
      IFERROR(OFFSET(Paramètres!$H$2,
        MATCH($B7,Paramètres!$G$2:$G$6,0)-1,
        MOD(HH$2+4,28)),"")="M",      IFERROR(OFFSET(Paramètres!$H$2,
        MATCH($B7,Paramètres!$G$2:$G$6,0)-1,
        MOD(HH$2+5,28)),"")="M",      IFERROR(OFFSET(Paramètres!$H$2,
        MATCH($B7,Paramètres!$G$2:$G$6,0)-1,
        MOD(HH$2+6,28)),"")="M",      IFERROR(OFFSET(Paramètres!$H$2,
        MATCH($B7,Paramètres!$G$2:$G$6,0)-1,
        MOD(HH$2+7,28)),"")="M",      IFERROR(OFFSET(Paramètres!$H$2,
        MATCH($B7,Paramètres!$G$2:$G$6,0)-1,
        MOD(HH$2+1,28)),"")="M"
    )
  ),
  AND(
    OR(WEEKDAY(HH$2,2)=6, WEEKDAY(HH$2,2)=7),
    IFERROR(OFFSET(Paramètres!$H$2,
      MATCH($B7,Paramètres!$G$2:$G$6,0)-1,
      MOD(HH$2+5,28)),"")="M"
  )
),"M","0")</f>
        <v>0</v>
      </c>
      <c r="HI7" s="21" t="str">
        <f ca="1">IF(OR(
  AND(
    COUNTIF(fériés,HI$2)=1,
    OR(
      COUNTIF(fériés,HI$2-1)=1,
      IFERROR(OFFSET(Paramètres!$H$2,
        MATCH($B7,Paramètres!$G$2:$G$6,0)-1,
        MOD(HI$2+2,28)),"")="M",
      IFERROR(OFFSET(Paramètres!$H$2,
        MATCH($B7,Paramètres!$G$2:$G$6,0)-1,
        MOD(HI$2+3,28)),"")="M",
      IFERROR(OFFSET(Paramètres!$H$2,
        MATCH($B7,Paramètres!$G$2:$G$6,0)-1,
        MOD(HI$2+4,28)),"")="M",      IFERROR(OFFSET(Paramètres!$H$2,
        MATCH($B7,Paramètres!$G$2:$G$6,0)-1,
        MOD(HI$2+5,28)),"")="M",      IFERROR(OFFSET(Paramètres!$H$2,
        MATCH($B7,Paramètres!$G$2:$G$6,0)-1,
        MOD(HI$2+6,28)),"")="M",      IFERROR(OFFSET(Paramètres!$H$2,
        MATCH($B7,Paramètres!$G$2:$G$6,0)-1,
        MOD(HI$2+7,28)),"")="M",      IFERROR(OFFSET(Paramètres!$H$2,
        MATCH($B7,Paramètres!$G$2:$G$6,0)-1,
        MOD(HI$2+1,28)),"")="M"
    )
  ),
  AND(
    OR(WEEKDAY(HI$2,2)=6, WEEKDAY(HI$2,2)=7),
    IFERROR(OFFSET(Paramètres!$H$2,
      MATCH($B7,Paramètres!$G$2:$G$6,0)-1,
      MOD(HI$2+5,28)),"")="M"
  )
),"M","0")</f>
        <v>0</v>
      </c>
      <c r="HJ7" s="21" t="str">
        <f ca="1">IF(OR(
  AND(
    COUNTIF(fériés,HJ$2)=1,
    OR(
      COUNTIF(fériés,HJ$2-1)=1,
      IFERROR(OFFSET(Paramètres!$H$2,
        MATCH($B7,Paramètres!$G$2:$G$6,0)-1,
        MOD(HJ$2+2,28)),"")="M",
      IFERROR(OFFSET(Paramètres!$H$2,
        MATCH($B7,Paramètres!$G$2:$G$6,0)-1,
        MOD(HJ$2+3,28)),"")="M",
      IFERROR(OFFSET(Paramètres!$H$2,
        MATCH($B7,Paramètres!$G$2:$G$6,0)-1,
        MOD(HJ$2+4,28)),"")="M",      IFERROR(OFFSET(Paramètres!$H$2,
        MATCH($B7,Paramètres!$G$2:$G$6,0)-1,
        MOD(HJ$2+5,28)),"")="M",      IFERROR(OFFSET(Paramètres!$H$2,
        MATCH($B7,Paramètres!$G$2:$G$6,0)-1,
        MOD(HJ$2+6,28)),"")="M",      IFERROR(OFFSET(Paramètres!$H$2,
        MATCH($B7,Paramètres!$G$2:$G$6,0)-1,
        MOD(HJ$2+7,28)),"")="M",      IFERROR(OFFSET(Paramètres!$H$2,
        MATCH($B7,Paramètres!$G$2:$G$6,0)-1,
        MOD(HJ$2+1,28)),"")="M"
    )
  ),
  AND(
    OR(WEEKDAY(HJ$2,2)=6, WEEKDAY(HJ$2,2)=7),
    IFERROR(OFFSET(Paramètres!$H$2,
      MATCH($B7,Paramètres!$G$2:$G$6,0)-1,
      MOD(HJ$2+5,28)),"")="M"
  )
),"M","0")</f>
        <v>0</v>
      </c>
      <c r="HK7" s="21" t="str">
        <f ca="1">IF(OR(
  AND(
    COUNTIF(fériés,HK$2)=1,
    OR(
      COUNTIF(fériés,HK$2-1)=1,
      IFERROR(OFFSET(Paramètres!$H$2,
        MATCH($B7,Paramètres!$G$2:$G$6,0)-1,
        MOD(HK$2+2,28)),"")="M",
      IFERROR(OFFSET(Paramètres!$H$2,
        MATCH($B7,Paramètres!$G$2:$G$6,0)-1,
        MOD(HK$2+3,28)),"")="M",
      IFERROR(OFFSET(Paramètres!$H$2,
        MATCH($B7,Paramètres!$G$2:$G$6,0)-1,
        MOD(HK$2+4,28)),"")="M",      IFERROR(OFFSET(Paramètres!$H$2,
        MATCH($B7,Paramètres!$G$2:$G$6,0)-1,
        MOD(HK$2+5,28)),"")="M",      IFERROR(OFFSET(Paramètres!$H$2,
        MATCH($B7,Paramètres!$G$2:$G$6,0)-1,
        MOD(HK$2+6,28)),"")="M",      IFERROR(OFFSET(Paramètres!$H$2,
        MATCH($B7,Paramètres!$G$2:$G$6,0)-1,
        MOD(HK$2+7,28)),"")="M",      IFERROR(OFFSET(Paramètres!$H$2,
        MATCH($B7,Paramètres!$G$2:$G$6,0)-1,
        MOD(HK$2+1,28)),"")="M"
    )
  ),
  AND(
    OR(WEEKDAY(HK$2,2)=6, WEEKDAY(HK$2,2)=7),
    IFERROR(OFFSET(Paramètres!$H$2,
      MATCH($B7,Paramètres!$G$2:$G$6,0)-1,
      MOD(HK$2+5,28)),"")="M"
  )
),"M","0")</f>
        <v>0</v>
      </c>
      <c r="HL7" s="21" t="str">
        <f ca="1">IF(OR(
  AND(
    COUNTIF(fériés,HL$2)=1,
    OR(
      COUNTIF(fériés,HL$2-1)=1,
      IFERROR(OFFSET(Paramètres!$H$2,
        MATCH($B7,Paramètres!$G$2:$G$6,0)-1,
        MOD(HL$2+2,28)),"")="M",
      IFERROR(OFFSET(Paramètres!$H$2,
        MATCH($B7,Paramètres!$G$2:$G$6,0)-1,
        MOD(HL$2+3,28)),"")="M",
      IFERROR(OFFSET(Paramètres!$H$2,
        MATCH($B7,Paramètres!$G$2:$G$6,0)-1,
        MOD(HL$2+4,28)),"")="M",      IFERROR(OFFSET(Paramètres!$H$2,
        MATCH($B7,Paramètres!$G$2:$G$6,0)-1,
        MOD(HL$2+5,28)),"")="M",      IFERROR(OFFSET(Paramètres!$H$2,
        MATCH($B7,Paramètres!$G$2:$G$6,0)-1,
        MOD(HL$2+6,28)),"")="M",      IFERROR(OFFSET(Paramètres!$H$2,
        MATCH($B7,Paramètres!$G$2:$G$6,0)-1,
        MOD(HL$2+7,28)),"")="M",      IFERROR(OFFSET(Paramètres!$H$2,
        MATCH($B7,Paramètres!$G$2:$G$6,0)-1,
        MOD(HL$2+1,28)),"")="M"
    )
  ),
  AND(
    OR(WEEKDAY(HL$2,2)=6, WEEKDAY(HL$2,2)=7),
    IFERROR(OFFSET(Paramètres!$H$2,
      MATCH($B7,Paramètres!$G$2:$G$6,0)-1,
      MOD(HL$2+5,28)),"")="M"
  )
),"M","0")</f>
        <v>0</v>
      </c>
      <c r="HM7" s="21" t="str">
        <f ca="1">IF(OR(
  AND(
    COUNTIF(fériés,HM$2)=1,
    OR(
      COUNTIF(fériés,HM$2-1)=1,
      IFERROR(OFFSET(Paramètres!$H$2,
        MATCH($B7,Paramètres!$G$2:$G$6,0)-1,
        MOD(HM$2+2,28)),"")="M",
      IFERROR(OFFSET(Paramètres!$H$2,
        MATCH($B7,Paramètres!$G$2:$G$6,0)-1,
        MOD(HM$2+3,28)),"")="M",
      IFERROR(OFFSET(Paramètres!$H$2,
        MATCH($B7,Paramètres!$G$2:$G$6,0)-1,
        MOD(HM$2+4,28)),"")="M",      IFERROR(OFFSET(Paramètres!$H$2,
        MATCH($B7,Paramètres!$G$2:$G$6,0)-1,
        MOD(HM$2+5,28)),"")="M",      IFERROR(OFFSET(Paramètres!$H$2,
        MATCH($B7,Paramètres!$G$2:$G$6,0)-1,
        MOD(HM$2+6,28)),"")="M",      IFERROR(OFFSET(Paramètres!$H$2,
        MATCH($B7,Paramètres!$G$2:$G$6,0)-1,
        MOD(HM$2+7,28)),"")="M",      IFERROR(OFFSET(Paramètres!$H$2,
        MATCH($B7,Paramètres!$G$2:$G$6,0)-1,
        MOD(HM$2+1,28)),"")="M"
    )
  ),
  AND(
    OR(WEEKDAY(HM$2,2)=6, WEEKDAY(HM$2,2)=7),
    IFERROR(OFFSET(Paramètres!$H$2,
      MATCH($B7,Paramètres!$G$2:$G$6,0)-1,
      MOD(HM$2+5,28)),"")="M"
  )
),"M","0")</f>
        <v>0</v>
      </c>
      <c r="HN7" s="21" t="str">
        <f ca="1">IF(OR(
  AND(
    COUNTIF(fériés,HN$2)=1,
    OR(
      COUNTIF(fériés,HN$2-1)=1,
      IFERROR(OFFSET(Paramètres!$H$2,
        MATCH($B7,Paramètres!$G$2:$G$6,0)-1,
        MOD(HN$2+2,28)),"")="M",
      IFERROR(OFFSET(Paramètres!$H$2,
        MATCH($B7,Paramètres!$G$2:$G$6,0)-1,
        MOD(HN$2+3,28)),"")="M",
      IFERROR(OFFSET(Paramètres!$H$2,
        MATCH($B7,Paramètres!$G$2:$G$6,0)-1,
        MOD(HN$2+4,28)),"")="M",      IFERROR(OFFSET(Paramètres!$H$2,
        MATCH($B7,Paramètres!$G$2:$G$6,0)-1,
        MOD(HN$2+5,28)),"")="M",      IFERROR(OFFSET(Paramètres!$H$2,
        MATCH($B7,Paramètres!$G$2:$G$6,0)-1,
        MOD(HN$2+6,28)),"")="M",      IFERROR(OFFSET(Paramètres!$H$2,
        MATCH($B7,Paramètres!$G$2:$G$6,0)-1,
        MOD(HN$2+7,28)),"")="M",      IFERROR(OFFSET(Paramètres!$H$2,
        MATCH($B7,Paramètres!$G$2:$G$6,0)-1,
        MOD(HN$2+1,28)),"")="M"
    )
  ),
  AND(
    OR(WEEKDAY(HN$2,2)=6, WEEKDAY(HN$2,2)=7),
    IFERROR(OFFSET(Paramètres!$H$2,
      MATCH($B7,Paramètres!$G$2:$G$6,0)-1,
      MOD(HN$2+5,28)),"")="M"
  )
),"M","0")</f>
        <v>0</v>
      </c>
      <c r="HO7" s="21" t="str">
        <f ca="1">IF(OR(
  AND(
    COUNTIF(fériés,HO$2)=1,
    OR(
      COUNTIF(fériés,HO$2-1)=1,
      IFERROR(OFFSET(Paramètres!$H$2,
        MATCH($B7,Paramètres!$G$2:$G$6,0)-1,
        MOD(HO$2+2,28)),"")="M",
      IFERROR(OFFSET(Paramètres!$H$2,
        MATCH($B7,Paramètres!$G$2:$G$6,0)-1,
        MOD(HO$2+3,28)),"")="M",
      IFERROR(OFFSET(Paramètres!$H$2,
        MATCH($B7,Paramètres!$G$2:$G$6,0)-1,
        MOD(HO$2+4,28)),"")="M",      IFERROR(OFFSET(Paramètres!$H$2,
        MATCH($B7,Paramètres!$G$2:$G$6,0)-1,
        MOD(HO$2+5,28)),"")="M",      IFERROR(OFFSET(Paramètres!$H$2,
        MATCH($B7,Paramètres!$G$2:$G$6,0)-1,
        MOD(HO$2+6,28)),"")="M",      IFERROR(OFFSET(Paramètres!$H$2,
        MATCH($B7,Paramètres!$G$2:$G$6,0)-1,
        MOD(HO$2+7,28)),"")="M",      IFERROR(OFFSET(Paramètres!$H$2,
        MATCH($B7,Paramètres!$G$2:$G$6,0)-1,
        MOD(HO$2+1,28)),"")="M"
    )
  ),
  AND(
    OR(WEEKDAY(HO$2,2)=6, WEEKDAY(HO$2,2)=7),
    IFERROR(OFFSET(Paramètres!$H$2,
      MATCH($B7,Paramètres!$G$2:$G$6,0)-1,
      MOD(HO$2+5,28)),"")="M"
  )
),"M","0")</f>
        <v>M</v>
      </c>
      <c r="HP7" s="21" t="str">
        <f ca="1">IF(OR(
  AND(
    COUNTIF(fériés,HP$2)=1,
    OR(
      COUNTIF(fériés,HP$2-1)=1,
      IFERROR(OFFSET(Paramètres!$H$2,
        MATCH($B7,Paramètres!$G$2:$G$6,0)-1,
        MOD(HP$2+2,28)),"")="M",
      IFERROR(OFFSET(Paramètres!$H$2,
        MATCH($B7,Paramètres!$G$2:$G$6,0)-1,
        MOD(HP$2+3,28)),"")="M",
      IFERROR(OFFSET(Paramètres!$H$2,
        MATCH($B7,Paramètres!$G$2:$G$6,0)-1,
        MOD(HP$2+4,28)),"")="M",      IFERROR(OFFSET(Paramètres!$H$2,
        MATCH($B7,Paramètres!$G$2:$G$6,0)-1,
        MOD(HP$2+5,28)),"")="M",      IFERROR(OFFSET(Paramètres!$H$2,
        MATCH($B7,Paramètres!$G$2:$G$6,0)-1,
        MOD(HP$2+6,28)),"")="M",      IFERROR(OFFSET(Paramètres!$H$2,
        MATCH($B7,Paramètres!$G$2:$G$6,0)-1,
        MOD(HP$2+7,28)),"")="M",      IFERROR(OFFSET(Paramètres!$H$2,
        MATCH($B7,Paramètres!$G$2:$G$6,0)-1,
        MOD(HP$2+1,28)),"")="M"
    )
  ),
  AND(
    OR(WEEKDAY(HP$2,2)=6, WEEKDAY(HP$2,2)=7),
    IFERROR(OFFSET(Paramètres!$H$2,
      MATCH($B7,Paramètres!$G$2:$G$6,0)-1,
      MOD(HP$2+5,28)),"")="M"
  )
),"M","0")</f>
        <v>M</v>
      </c>
      <c r="HQ7" s="21" t="str">
        <f ca="1">IF(OR(
  AND(
    COUNTIF(fériés,HQ$2)=1,
    OR(
      COUNTIF(fériés,HQ$2-1)=1,
      IFERROR(OFFSET(Paramètres!$H$2,
        MATCH($B7,Paramètres!$G$2:$G$6,0)-1,
        MOD(HQ$2+2,28)),"")="M",
      IFERROR(OFFSET(Paramètres!$H$2,
        MATCH($B7,Paramètres!$G$2:$G$6,0)-1,
        MOD(HQ$2+3,28)),"")="M",
      IFERROR(OFFSET(Paramètres!$H$2,
        MATCH($B7,Paramètres!$G$2:$G$6,0)-1,
        MOD(HQ$2+4,28)),"")="M",      IFERROR(OFFSET(Paramètres!$H$2,
        MATCH($B7,Paramètres!$G$2:$G$6,0)-1,
        MOD(HQ$2+5,28)),"")="M",      IFERROR(OFFSET(Paramètres!$H$2,
        MATCH($B7,Paramètres!$G$2:$G$6,0)-1,
        MOD(HQ$2+6,28)),"")="M",      IFERROR(OFFSET(Paramètres!$H$2,
        MATCH($B7,Paramètres!$G$2:$G$6,0)-1,
        MOD(HQ$2+7,28)),"")="M",      IFERROR(OFFSET(Paramètres!$H$2,
        MATCH($B7,Paramètres!$G$2:$G$6,0)-1,
        MOD(HQ$2+1,28)),"")="M"
    )
  ),
  AND(
    OR(WEEKDAY(HQ$2,2)=6, WEEKDAY(HQ$2,2)=7),
    IFERROR(OFFSET(Paramètres!$H$2,
      MATCH($B7,Paramètres!$G$2:$G$6,0)-1,
      MOD(HQ$2+5,28)),"")="M"
  )
),"M","0")</f>
        <v>0</v>
      </c>
      <c r="HR7" s="21" t="str">
        <f ca="1">IF(OR(
  AND(
    COUNTIF(fériés,HR$2)=1,
    OR(
      COUNTIF(fériés,HR$2-1)=1,
      IFERROR(OFFSET(Paramètres!$H$2,
        MATCH($B7,Paramètres!$G$2:$G$6,0)-1,
        MOD(HR$2+2,28)),"")="M",
      IFERROR(OFFSET(Paramètres!$H$2,
        MATCH($B7,Paramètres!$G$2:$G$6,0)-1,
        MOD(HR$2+3,28)),"")="M",
      IFERROR(OFFSET(Paramètres!$H$2,
        MATCH($B7,Paramètres!$G$2:$G$6,0)-1,
        MOD(HR$2+4,28)),"")="M",      IFERROR(OFFSET(Paramètres!$H$2,
        MATCH($B7,Paramètres!$G$2:$G$6,0)-1,
        MOD(HR$2+5,28)),"")="M",      IFERROR(OFFSET(Paramètres!$H$2,
        MATCH($B7,Paramètres!$G$2:$G$6,0)-1,
        MOD(HR$2+6,28)),"")="M",      IFERROR(OFFSET(Paramètres!$H$2,
        MATCH($B7,Paramètres!$G$2:$G$6,0)-1,
        MOD(HR$2+7,28)),"")="M",      IFERROR(OFFSET(Paramètres!$H$2,
        MATCH($B7,Paramètres!$G$2:$G$6,0)-1,
        MOD(HR$2+1,28)),"")="M"
    )
  ),
  AND(
    OR(WEEKDAY(HR$2,2)=6, WEEKDAY(HR$2,2)=7),
    IFERROR(OFFSET(Paramètres!$H$2,
      MATCH($B7,Paramètres!$G$2:$G$6,0)-1,
      MOD(HR$2+5,28)),"")="M"
  )
),"M","0")</f>
        <v>0</v>
      </c>
      <c r="HS7" s="21" t="str">
        <f ca="1">IF(OR(
  AND(
    COUNTIF(fériés,HS$2)=1,
    OR(
      COUNTIF(fériés,HS$2-1)=1,
      IFERROR(OFFSET(Paramètres!$H$2,
        MATCH($B7,Paramètres!$G$2:$G$6,0)-1,
        MOD(HS$2+2,28)),"")="M",
      IFERROR(OFFSET(Paramètres!$H$2,
        MATCH($B7,Paramètres!$G$2:$G$6,0)-1,
        MOD(HS$2+3,28)),"")="M",
      IFERROR(OFFSET(Paramètres!$H$2,
        MATCH($B7,Paramètres!$G$2:$G$6,0)-1,
        MOD(HS$2+4,28)),"")="M",      IFERROR(OFFSET(Paramètres!$H$2,
        MATCH($B7,Paramètres!$G$2:$G$6,0)-1,
        MOD(HS$2+5,28)),"")="M",      IFERROR(OFFSET(Paramètres!$H$2,
        MATCH($B7,Paramètres!$G$2:$G$6,0)-1,
        MOD(HS$2+6,28)),"")="M",      IFERROR(OFFSET(Paramètres!$H$2,
        MATCH($B7,Paramètres!$G$2:$G$6,0)-1,
        MOD(HS$2+7,28)),"")="M",      IFERROR(OFFSET(Paramètres!$H$2,
        MATCH($B7,Paramètres!$G$2:$G$6,0)-1,
        MOD(HS$2+1,28)),"")="M"
    )
  ),
  AND(
    OR(WEEKDAY(HS$2,2)=6, WEEKDAY(HS$2,2)=7),
    IFERROR(OFFSET(Paramètres!$H$2,
      MATCH($B7,Paramètres!$G$2:$G$6,0)-1,
      MOD(HS$2+5,28)),"")="M"
  )
),"M","0")</f>
        <v>0</v>
      </c>
      <c r="HT7" s="21" t="str">
        <f ca="1">IF(OR(
  AND(
    COUNTIF(fériés,HT$2)=1,
    OR(
      COUNTIF(fériés,HT$2-1)=1,
      IFERROR(OFFSET(Paramètres!$H$2,
        MATCH($B7,Paramètres!$G$2:$G$6,0)-1,
        MOD(HT$2+2,28)),"")="M",
      IFERROR(OFFSET(Paramètres!$H$2,
        MATCH($B7,Paramètres!$G$2:$G$6,0)-1,
        MOD(HT$2+3,28)),"")="M",
      IFERROR(OFFSET(Paramètres!$H$2,
        MATCH($B7,Paramètres!$G$2:$G$6,0)-1,
        MOD(HT$2+4,28)),"")="M",      IFERROR(OFFSET(Paramètres!$H$2,
        MATCH($B7,Paramètres!$G$2:$G$6,0)-1,
        MOD(HT$2+5,28)),"")="M",      IFERROR(OFFSET(Paramètres!$H$2,
        MATCH($B7,Paramètres!$G$2:$G$6,0)-1,
        MOD(HT$2+6,28)),"")="M",      IFERROR(OFFSET(Paramètres!$H$2,
        MATCH($B7,Paramètres!$G$2:$G$6,0)-1,
        MOD(HT$2+7,28)),"")="M",      IFERROR(OFFSET(Paramètres!$H$2,
        MATCH($B7,Paramètres!$G$2:$G$6,0)-1,
        MOD(HT$2+1,28)),"")="M"
    )
  ),
  AND(
    OR(WEEKDAY(HT$2,2)=6, WEEKDAY(HT$2,2)=7),
    IFERROR(OFFSET(Paramètres!$H$2,
      MATCH($B7,Paramètres!$G$2:$G$6,0)-1,
      MOD(HT$2+5,28)),"")="M"
  )
),"M","0")</f>
        <v>0</v>
      </c>
      <c r="HU7" s="21" t="str">
        <f ca="1">IF(OR(
  AND(
    COUNTIF(fériés,HU$2)=1,
    OR(
      COUNTIF(fériés,HU$2-1)=1,
      IFERROR(OFFSET(Paramètres!$H$2,
        MATCH($B7,Paramètres!$G$2:$G$6,0)-1,
        MOD(HU$2+2,28)),"")="M",
      IFERROR(OFFSET(Paramètres!$H$2,
        MATCH($B7,Paramètres!$G$2:$G$6,0)-1,
        MOD(HU$2+3,28)),"")="M",
      IFERROR(OFFSET(Paramètres!$H$2,
        MATCH($B7,Paramètres!$G$2:$G$6,0)-1,
        MOD(HU$2+4,28)),"")="M",      IFERROR(OFFSET(Paramètres!$H$2,
        MATCH($B7,Paramètres!$G$2:$G$6,0)-1,
        MOD(HU$2+5,28)),"")="M",      IFERROR(OFFSET(Paramètres!$H$2,
        MATCH($B7,Paramètres!$G$2:$G$6,0)-1,
        MOD(HU$2+6,28)),"")="M",      IFERROR(OFFSET(Paramètres!$H$2,
        MATCH($B7,Paramètres!$G$2:$G$6,0)-1,
        MOD(HU$2+7,28)),"")="M",      IFERROR(OFFSET(Paramètres!$H$2,
        MATCH($B7,Paramètres!$G$2:$G$6,0)-1,
        MOD(HU$2+1,28)),"")="M"
    )
  ),
  AND(
    OR(WEEKDAY(HU$2,2)=6, WEEKDAY(HU$2,2)=7),
    IFERROR(OFFSET(Paramètres!$H$2,
      MATCH($B7,Paramètres!$G$2:$G$6,0)-1,
      MOD(HU$2+5,28)),"")="M"
  )
),"M","0")</f>
        <v>0</v>
      </c>
      <c r="HV7" s="21" t="str">
        <f ca="1">IF(OR(
  AND(
    COUNTIF(fériés,HV$2)=1,
    OR(
      COUNTIF(fériés,HV$2-1)=1,
      IFERROR(OFFSET(Paramètres!$H$2,
        MATCH($B7,Paramètres!$G$2:$G$6,0)-1,
        MOD(HV$2+2,28)),"")="M",
      IFERROR(OFFSET(Paramètres!$H$2,
        MATCH($B7,Paramètres!$G$2:$G$6,0)-1,
        MOD(HV$2+3,28)),"")="M",
      IFERROR(OFFSET(Paramètres!$H$2,
        MATCH($B7,Paramètres!$G$2:$G$6,0)-1,
        MOD(HV$2+4,28)),"")="M",      IFERROR(OFFSET(Paramètres!$H$2,
        MATCH($B7,Paramètres!$G$2:$G$6,0)-1,
        MOD(HV$2+5,28)),"")="M",      IFERROR(OFFSET(Paramètres!$H$2,
        MATCH($B7,Paramètres!$G$2:$G$6,0)-1,
        MOD(HV$2+6,28)),"")="M",      IFERROR(OFFSET(Paramètres!$H$2,
        MATCH($B7,Paramètres!$G$2:$G$6,0)-1,
        MOD(HV$2+7,28)),"")="M",      IFERROR(OFFSET(Paramètres!$H$2,
        MATCH($B7,Paramètres!$G$2:$G$6,0)-1,
        MOD(HV$2+1,28)),"")="M"
    )
  ),
  AND(
    OR(WEEKDAY(HV$2,2)=6, WEEKDAY(HV$2,2)=7),
    IFERROR(OFFSET(Paramètres!$H$2,
      MATCH($B7,Paramètres!$G$2:$G$6,0)-1,
      MOD(HV$2+5,28)),"")="M"
  )
),"M","0")</f>
        <v>0</v>
      </c>
      <c r="HW7" s="21" t="str">
        <f ca="1">IF(OR(
  AND(
    COUNTIF(fériés,HW$2)=1,
    OR(
      COUNTIF(fériés,HW$2-1)=1,
      IFERROR(OFFSET(Paramètres!$H$2,
        MATCH($B7,Paramètres!$G$2:$G$6,0)-1,
        MOD(HW$2+2,28)),"")="M",
      IFERROR(OFFSET(Paramètres!$H$2,
        MATCH($B7,Paramètres!$G$2:$G$6,0)-1,
        MOD(HW$2+3,28)),"")="M",
      IFERROR(OFFSET(Paramètres!$H$2,
        MATCH($B7,Paramètres!$G$2:$G$6,0)-1,
        MOD(HW$2+4,28)),"")="M",      IFERROR(OFFSET(Paramètres!$H$2,
        MATCH($B7,Paramètres!$G$2:$G$6,0)-1,
        MOD(HW$2+5,28)),"")="M",      IFERROR(OFFSET(Paramètres!$H$2,
        MATCH($B7,Paramètres!$G$2:$G$6,0)-1,
        MOD(HW$2+6,28)),"")="M",      IFERROR(OFFSET(Paramètres!$H$2,
        MATCH($B7,Paramètres!$G$2:$G$6,0)-1,
        MOD(HW$2+7,28)),"")="M",      IFERROR(OFFSET(Paramètres!$H$2,
        MATCH($B7,Paramètres!$G$2:$G$6,0)-1,
        MOD(HW$2+1,28)),"")="M"
    )
  ),
  AND(
    OR(WEEKDAY(HW$2,2)=6, WEEKDAY(HW$2,2)=7),
    IFERROR(OFFSET(Paramètres!$H$2,
      MATCH($B7,Paramètres!$G$2:$G$6,0)-1,
      MOD(HW$2+5,28)),"")="M"
  )
),"M","0")</f>
        <v>0</v>
      </c>
      <c r="HX7" s="21" t="str">
        <f ca="1">IF(OR(
  AND(
    COUNTIF(fériés,HX$2)=1,
    OR(
      COUNTIF(fériés,HX$2-1)=1,
      IFERROR(OFFSET(Paramètres!$H$2,
        MATCH($B7,Paramètres!$G$2:$G$6,0)-1,
        MOD(HX$2+2,28)),"")="M",
      IFERROR(OFFSET(Paramètres!$H$2,
        MATCH($B7,Paramètres!$G$2:$G$6,0)-1,
        MOD(HX$2+3,28)),"")="M",
      IFERROR(OFFSET(Paramètres!$H$2,
        MATCH($B7,Paramètres!$G$2:$G$6,0)-1,
        MOD(HX$2+4,28)),"")="M",      IFERROR(OFFSET(Paramètres!$H$2,
        MATCH($B7,Paramètres!$G$2:$G$6,0)-1,
        MOD(HX$2+5,28)),"")="M",      IFERROR(OFFSET(Paramètres!$H$2,
        MATCH($B7,Paramètres!$G$2:$G$6,0)-1,
        MOD(HX$2+6,28)),"")="M",      IFERROR(OFFSET(Paramètres!$H$2,
        MATCH($B7,Paramètres!$G$2:$G$6,0)-1,
        MOD(HX$2+7,28)),"")="M",      IFERROR(OFFSET(Paramètres!$H$2,
        MATCH($B7,Paramètres!$G$2:$G$6,0)-1,
        MOD(HX$2+1,28)),"")="M"
    )
  ),
  AND(
    OR(WEEKDAY(HX$2,2)=6, WEEKDAY(HX$2,2)=7),
    IFERROR(OFFSET(Paramètres!$H$2,
      MATCH($B7,Paramètres!$G$2:$G$6,0)-1,
      MOD(HX$2+5,28)),"")="M"
  )
),"M","0")</f>
        <v>0</v>
      </c>
      <c r="HY7" s="21" t="str">
        <f ca="1">IF(OR(
  AND(
    COUNTIF(fériés,HY$2)=1,
    OR(
      COUNTIF(fériés,HY$2-1)=1,
      IFERROR(OFFSET(Paramètres!$H$2,
        MATCH($B7,Paramètres!$G$2:$G$6,0)-1,
        MOD(HY$2+2,28)),"")="M",
      IFERROR(OFFSET(Paramètres!$H$2,
        MATCH($B7,Paramètres!$G$2:$G$6,0)-1,
        MOD(HY$2+3,28)),"")="M",
      IFERROR(OFFSET(Paramètres!$H$2,
        MATCH($B7,Paramètres!$G$2:$G$6,0)-1,
        MOD(HY$2+4,28)),"")="M",      IFERROR(OFFSET(Paramètres!$H$2,
        MATCH($B7,Paramètres!$G$2:$G$6,0)-1,
        MOD(HY$2+5,28)),"")="M",      IFERROR(OFFSET(Paramètres!$H$2,
        MATCH($B7,Paramètres!$G$2:$G$6,0)-1,
        MOD(HY$2+6,28)),"")="M",      IFERROR(OFFSET(Paramètres!$H$2,
        MATCH($B7,Paramètres!$G$2:$G$6,0)-1,
        MOD(HY$2+7,28)),"")="M",      IFERROR(OFFSET(Paramètres!$H$2,
        MATCH($B7,Paramètres!$G$2:$G$6,0)-1,
        MOD(HY$2+1,28)),"")="M"
    )
  ),
  AND(
    OR(WEEKDAY(HY$2,2)=6, WEEKDAY(HY$2,2)=7),
    IFERROR(OFFSET(Paramètres!$H$2,
      MATCH($B7,Paramètres!$G$2:$G$6,0)-1,
      MOD(HY$2+5,28)),"")="M"
  )
),"M","0")</f>
        <v>0</v>
      </c>
      <c r="HZ7" s="21" t="str">
        <f ca="1">IF(OR(
  AND(
    COUNTIF(fériés,HZ$2)=1,
    OR(
      COUNTIF(fériés,HZ$2-1)=1,
      IFERROR(OFFSET(Paramètres!$H$2,
        MATCH($B7,Paramètres!$G$2:$G$6,0)-1,
        MOD(HZ$2+2,28)),"")="M",
      IFERROR(OFFSET(Paramètres!$H$2,
        MATCH($B7,Paramètres!$G$2:$G$6,0)-1,
        MOD(HZ$2+3,28)),"")="M",
      IFERROR(OFFSET(Paramètres!$H$2,
        MATCH($B7,Paramètres!$G$2:$G$6,0)-1,
        MOD(HZ$2+4,28)),"")="M",      IFERROR(OFFSET(Paramètres!$H$2,
        MATCH($B7,Paramètres!$G$2:$G$6,0)-1,
        MOD(HZ$2+5,28)),"")="M",      IFERROR(OFFSET(Paramètres!$H$2,
        MATCH($B7,Paramètres!$G$2:$G$6,0)-1,
        MOD(HZ$2+6,28)),"")="M",      IFERROR(OFFSET(Paramètres!$H$2,
        MATCH($B7,Paramètres!$G$2:$G$6,0)-1,
        MOD(HZ$2+7,28)),"")="M",      IFERROR(OFFSET(Paramètres!$H$2,
        MATCH($B7,Paramètres!$G$2:$G$6,0)-1,
        MOD(HZ$2+1,28)),"")="M"
    )
  ),
  AND(
    OR(WEEKDAY(HZ$2,2)=6, WEEKDAY(HZ$2,2)=7),
    IFERROR(OFFSET(Paramètres!$H$2,
      MATCH($B7,Paramètres!$G$2:$G$6,0)-1,
      MOD(HZ$2+5,28)),"")="M"
  )
),"M","0")</f>
        <v>0</v>
      </c>
      <c r="IA7" s="21" t="str">
        <f ca="1">IF(OR(
  AND(
    COUNTIF(fériés,IA$2)=1,
    OR(
      COUNTIF(fériés,IA$2-1)=1,
      IFERROR(OFFSET(Paramètres!$H$2,
        MATCH($B7,Paramètres!$G$2:$G$6,0)-1,
        MOD(IA$2+2,28)),"")="M",
      IFERROR(OFFSET(Paramètres!$H$2,
        MATCH($B7,Paramètres!$G$2:$G$6,0)-1,
        MOD(IA$2+3,28)),"")="M",
      IFERROR(OFFSET(Paramètres!$H$2,
        MATCH($B7,Paramètres!$G$2:$G$6,0)-1,
        MOD(IA$2+4,28)),"")="M",      IFERROR(OFFSET(Paramètres!$H$2,
        MATCH($B7,Paramètres!$G$2:$G$6,0)-1,
        MOD(IA$2+5,28)),"")="M",      IFERROR(OFFSET(Paramètres!$H$2,
        MATCH($B7,Paramètres!$G$2:$G$6,0)-1,
        MOD(IA$2+6,28)),"")="M",      IFERROR(OFFSET(Paramètres!$H$2,
        MATCH($B7,Paramètres!$G$2:$G$6,0)-1,
        MOD(IA$2+7,28)),"")="M",      IFERROR(OFFSET(Paramètres!$H$2,
        MATCH($B7,Paramètres!$G$2:$G$6,0)-1,
        MOD(IA$2+1,28)),"")="M"
    )
  ),
  AND(
    OR(WEEKDAY(IA$2,2)=6, WEEKDAY(IA$2,2)=7),
    IFERROR(OFFSET(Paramètres!$H$2,
      MATCH($B7,Paramètres!$G$2:$G$6,0)-1,
      MOD(IA$2+5,28)),"")="M"
  )
),"M","0")</f>
        <v>0</v>
      </c>
      <c r="IB7" s="21" t="str">
        <f ca="1">IF(OR(
  AND(
    COUNTIF(fériés,IB$2)=1,
    OR(
      COUNTIF(fériés,IB$2-1)=1,
      IFERROR(OFFSET(Paramètres!$H$2,
        MATCH($B7,Paramètres!$G$2:$G$6,0)-1,
        MOD(IB$2+2,28)),"")="M",
      IFERROR(OFFSET(Paramètres!$H$2,
        MATCH($B7,Paramètres!$G$2:$G$6,0)-1,
        MOD(IB$2+3,28)),"")="M",
      IFERROR(OFFSET(Paramètres!$H$2,
        MATCH($B7,Paramètres!$G$2:$G$6,0)-1,
        MOD(IB$2+4,28)),"")="M",      IFERROR(OFFSET(Paramètres!$H$2,
        MATCH($B7,Paramètres!$G$2:$G$6,0)-1,
        MOD(IB$2+5,28)),"")="M",      IFERROR(OFFSET(Paramètres!$H$2,
        MATCH($B7,Paramètres!$G$2:$G$6,0)-1,
        MOD(IB$2+6,28)),"")="M",      IFERROR(OFFSET(Paramètres!$H$2,
        MATCH($B7,Paramètres!$G$2:$G$6,0)-1,
        MOD(IB$2+7,28)),"")="M",      IFERROR(OFFSET(Paramètres!$H$2,
        MATCH($B7,Paramètres!$G$2:$G$6,0)-1,
        MOD(IB$2+1,28)),"")="M"
    )
  ),
  AND(
    OR(WEEKDAY(IB$2,2)=6, WEEKDAY(IB$2,2)=7),
    IFERROR(OFFSET(Paramètres!$H$2,
      MATCH($B7,Paramètres!$G$2:$G$6,0)-1,
      MOD(IB$2+5,28)),"")="M"
  )
),"M","0")</f>
        <v>0</v>
      </c>
      <c r="IC7" s="21" t="str">
        <f ca="1">IF(OR(
  AND(
    COUNTIF(fériés,IC$2)=1,
    OR(
      COUNTIF(fériés,IC$2-1)=1,
      IFERROR(OFFSET(Paramètres!$H$2,
        MATCH($B7,Paramètres!$G$2:$G$6,0)-1,
        MOD(IC$2+2,28)),"")="M",
      IFERROR(OFFSET(Paramètres!$H$2,
        MATCH($B7,Paramètres!$G$2:$G$6,0)-1,
        MOD(IC$2+3,28)),"")="M",
      IFERROR(OFFSET(Paramètres!$H$2,
        MATCH($B7,Paramètres!$G$2:$G$6,0)-1,
        MOD(IC$2+4,28)),"")="M",      IFERROR(OFFSET(Paramètres!$H$2,
        MATCH($B7,Paramètres!$G$2:$G$6,0)-1,
        MOD(IC$2+5,28)),"")="M",      IFERROR(OFFSET(Paramètres!$H$2,
        MATCH($B7,Paramètres!$G$2:$G$6,0)-1,
        MOD(IC$2+6,28)),"")="M",      IFERROR(OFFSET(Paramètres!$H$2,
        MATCH($B7,Paramètres!$G$2:$G$6,0)-1,
        MOD(IC$2+7,28)),"")="M",      IFERROR(OFFSET(Paramètres!$H$2,
        MATCH($B7,Paramètres!$G$2:$G$6,0)-1,
        MOD(IC$2+1,28)),"")="M"
    )
  ),
  AND(
    OR(WEEKDAY(IC$2,2)=6, WEEKDAY(IC$2,2)=7),
    IFERROR(OFFSET(Paramètres!$H$2,
      MATCH($B7,Paramètres!$G$2:$G$6,0)-1,
      MOD(IC$2+5,28)),"")="M"
  )
),"M","0")</f>
        <v>M</v>
      </c>
      <c r="ID7" s="21" t="str">
        <f ca="1">IF(OR(
  AND(
    COUNTIF(fériés,ID$2)=1,
    OR(
      COUNTIF(fériés,ID$2-1)=1,
      IFERROR(OFFSET(Paramètres!$H$2,
        MATCH($B7,Paramètres!$G$2:$G$6,0)-1,
        MOD(ID$2+2,28)),"")="M",
      IFERROR(OFFSET(Paramètres!$H$2,
        MATCH($B7,Paramètres!$G$2:$G$6,0)-1,
        MOD(ID$2+3,28)),"")="M",
      IFERROR(OFFSET(Paramètres!$H$2,
        MATCH($B7,Paramètres!$G$2:$G$6,0)-1,
        MOD(ID$2+4,28)),"")="M",      IFERROR(OFFSET(Paramètres!$H$2,
        MATCH($B7,Paramètres!$G$2:$G$6,0)-1,
        MOD(ID$2+5,28)),"")="M",      IFERROR(OFFSET(Paramètres!$H$2,
        MATCH($B7,Paramètres!$G$2:$G$6,0)-1,
        MOD(ID$2+6,28)),"")="M",      IFERROR(OFFSET(Paramètres!$H$2,
        MATCH($B7,Paramètres!$G$2:$G$6,0)-1,
        MOD(ID$2+7,28)),"")="M",      IFERROR(OFFSET(Paramètres!$H$2,
        MATCH($B7,Paramètres!$G$2:$G$6,0)-1,
        MOD(ID$2+1,28)),"")="M"
    )
  ),
  AND(
    OR(WEEKDAY(ID$2,2)=6, WEEKDAY(ID$2,2)=7),
    IFERROR(OFFSET(Paramètres!$H$2,
      MATCH($B7,Paramètres!$G$2:$G$6,0)-1,
      MOD(ID$2+5,28)),"")="M"
  )
),"M","0")</f>
        <v>M</v>
      </c>
      <c r="IE7" s="21" t="str">
        <f ca="1">IF(OR(
  AND(
    COUNTIF(fériés,IE$2)=1,
    OR(
      COUNTIF(fériés,IE$2-1)=1,
      IFERROR(OFFSET(Paramètres!$H$2,
        MATCH($B7,Paramètres!$G$2:$G$6,0)-1,
        MOD(IE$2+2,28)),"")="M",
      IFERROR(OFFSET(Paramètres!$H$2,
        MATCH($B7,Paramètres!$G$2:$G$6,0)-1,
        MOD(IE$2+3,28)),"")="M",
      IFERROR(OFFSET(Paramètres!$H$2,
        MATCH($B7,Paramètres!$G$2:$G$6,0)-1,
        MOD(IE$2+4,28)),"")="M",      IFERROR(OFFSET(Paramètres!$H$2,
        MATCH($B7,Paramètres!$G$2:$G$6,0)-1,
        MOD(IE$2+5,28)),"")="M",      IFERROR(OFFSET(Paramètres!$H$2,
        MATCH($B7,Paramètres!$G$2:$G$6,0)-1,
        MOD(IE$2+6,28)),"")="M",      IFERROR(OFFSET(Paramètres!$H$2,
        MATCH($B7,Paramètres!$G$2:$G$6,0)-1,
        MOD(IE$2+7,28)),"")="M",      IFERROR(OFFSET(Paramètres!$H$2,
        MATCH($B7,Paramètres!$G$2:$G$6,0)-1,
        MOD(IE$2+1,28)),"")="M"
    )
  ),
  AND(
    OR(WEEKDAY(IE$2,2)=6, WEEKDAY(IE$2,2)=7),
    IFERROR(OFFSET(Paramètres!$H$2,
      MATCH($B7,Paramètres!$G$2:$G$6,0)-1,
      MOD(IE$2+5,28)),"")="M"
  )
),"M","0")</f>
        <v>0</v>
      </c>
      <c r="IF7" s="21" t="str">
        <f ca="1">IF(OR(
  AND(
    COUNTIF(fériés,IF$2)=1,
    OR(
      COUNTIF(fériés,IF$2-1)=1,
      IFERROR(OFFSET(Paramètres!$H$2,
        MATCH($B7,Paramètres!$G$2:$G$6,0)-1,
        MOD(IF$2+2,28)),"")="M",
      IFERROR(OFFSET(Paramètres!$H$2,
        MATCH($B7,Paramètres!$G$2:$G$6,0)-1,
        MOD(IF$2+3,28)),"")="M",
      IFERROR(OFFSET(Paramètres!$H$2,
        MATCH($B7,Paramètres!$G$2:$G$6,0)-1,
        MOD(IF$2+4,28)),"")="M",      IFERROR(OFFSET(Paramètres!$H$2,
        MATCH($B7,Paramètres!$G$2:$G$6,0)-1,
        MOD(IF$2+5,28)),"")="M",      IFERROR(OFFSET(Paramètres!$H$2,
        MATCH($B7,Paramètres!$G$2:$G$6,0)-1,
        MOD(IF$2+6,28)),"")="M",      IFERROR(OFFSET(Paramètres!$H$2,
        MATCH($B7,Paramètres!$G$2:$G$6,0)-1,
        MOD(IF$2+7,28)),"")="M",      IFERROR(OFFSET(Paramètres!$H$2,
        MATCH($B7,Paramètres!$G$2:$G$6,0)-1,
        MOD(IF$2+1,28)),"")="M"
    )
  ),
  AND(
    OR(WEEKDAY(IF$2,2)=6, WEEKDAY(IF$2,2)=7),
    IFERROR(OFFSET(Paramètres!$H$2,
      MATCH($B7,Paramètres!$G$2:$G$6,0)-1,
      MOD(IF$2+5,28)),"")="M"
  )
),"M","0")</f>
        <v>0</v>
      </c>
      <c r="IG7" s="21" t="str">
        <f ca="1">IF(OR(
  AND(
    COUNTIF(fériés,IG$2)=1,
    OR(
      COUNTIF(fériés,IG$2-1)=1,
      IFERROR(OFFSET(Paramètres!$H$2,
        MATCH($B7,Paramètres!$G$2:$G$6,0)-1,
        MOD(IG$2+2,28)),"")="M",
      IFERROR(OFFSET(Paramètres!$H$2,
        MATCH($B7,Paramètres!$G$2:$G$6,0)-1,
        MOD(IG$2+3,28)),"")="M",
      IFERROR(OFFSET(Paramètres!$H$2,
        MATCH($B7,Paramètres!$G$2:$G$6,0)-1,
        MOD(IG$2+4,28)),"")="M",      IFERROR(OFFSET(Paramètres!$H$2,
        MATCH($B7,Paramètres!$G$2:$G$6,0)-1,
        MOD(IG$2+5,28)),"")="M",      IFERROR(OFFSET(Paramètres!$H$2,
        MATCH($B7,Paramètres!$G$2:$G$6,0)-1,
        MOD(IG$2+6,28)),"")="M",      IFERROR(OFFSET(Paramètres!$H$2,
        MATCH($B7,Paramètres!$G$2:$G$6,0)-1,
        MOD(IG$2+7,28)),"")="M",      IFERROR(OFFSET(Paramètres!$H$2,
        MATCH($B7,Paramètres!$G$2:$G$6,0)-1,
        MOD(IG$2+1,28)),"")="M"
    )
  ),
  AND(
    OR(WEEKDAY(IG$2,2)=6, WEEKDAY(IG$2,2)=7),
    IFERROR(OFFSET(Paramètres!$H$2,
      MATCH($B7,Paramètres!$G$2:$G$6,0)-1,
      MOD(IG$2+5,28)),"")="M"
  )
),"M","0")</f>
        <v>0</v>
      </c>
      <c r="IH7" s="21" t="str">
        <f ca="1">IF(OR(
  AND(
    COUNTIF(fériés,IH$2)=1,
    OR(
      COUNTIF(fériés,IH$2-1)=1,
      IFERROR(OFFSET(Paramètres!$H$2,
        MATCH($B7,Paramètres!$G$2:$G$6,0)-1,
        MOD(IH$2+2,28)),"")="M",
      IFERROR(OFFSET(Paramètres!$H$2,
        MATCH($B7,Paramètres!$G$2:$G$6,0)-1,
        MOD(IH$2+3,28)),"")="M",
      IFERROR(OFFSET(Paramètres!$H$2,
        MATCH($B7,Paramètres!$G$2:$G$6,0)-1,
        MOD(IH$2+4,28)),"")="M",      IFERROR(OFFSET(Paramètres!$H$2,
        MATCH($B7,Paramètres!$G$2:$G$6,0)-1,
        MOD(IH$2+5,28)),"")="M",      IFERROR(OFFSET(Paramètres!$H$2,
        MATCH($B7,Paramètres!$G$2:$G$6,0)-1,
        MOD(IH$2+6,28)),"")="M",      IFERROR(OFFSET(Paramètres!$H$2,
        MATCH($B7,Paramètres!$G$2:$G$6,0)-1,
        MOD(IH$2+7,28)),"")="M",      IFERROR(OFFSET(Paramètres!$H$2,
        MATCH($B7,Paramètres!$G$2:$G$6,0)-1,
        MOD(IH$2+1,28)),"")="M"
    )
  ),
  AND(
    OR(WEEKDAY(IH$2,2)=6, WEEKDAY(IH$2,2)=7),
    IFERROR(OFFSET(Paramètres!$H$2,
      MATCH($B7,Paramètres!$G$2:$G$6,0)-1,
      MOD(IH$2+5,28)),"")="M"
  )
),"M","0")</f>
        <v>0</v>
      </c>
      <c r="II7" s="21" t="str">
        <f ca="1">IF(OR(
  AND(
    COUNTIF(fériés,II$2)=1,
    OR(
      COUNTIF(fériés,II$2-1)=1,
      IFERROR(OFFSET(Paramètres!$H$2,
        MATCH($B7,Paramètres!$G$2:$G$6,0)-1,
        MOD(II$2+2,28)),"")="M",
      IFERROR(OFFSET(Paramètres!$H$2,
        MATCH($B7,Paramètres!$G$2:$G$6,0)-1,
        MOD(II$2+3,28)),"")="M",
      IFERROR(OFFSET(Paramètres!$H$2,
        MATCH($B7,Paramètres!$G$2:$G$6,0)-1,
        MOD(II$2+4,28)),"")="M",      IFERROR(OFFSET(Paramètres!$H$2,
        MATCH($B7,Paramètres!$G$2:$G$6,0)-1,
        MOD(II$2+5,28)),"")="M",      IFERROR(OFFSET(Paramètres!$H$2,
        MATCH($B7,Paramètres!$G$2:$G$6,0)-1,
        MOD(II$2+6,28)),"")="M",      IFERROR(OFFSET(Paramètres!$H$2,
        MATCH($B7,Paramètres!$G$2:$G$6,0)-1,
        MOD(II$2+7,28)),"")="M",      IFERROR(OFFSET(Paramètres!$H$2,
        MATCH($B7,Paramètres!$G$2:$G$6,0)-1,
        MOD(II$2+1,28)),"")="M"
    )
  ),
  AND(
    OR(WEEKDAY(II$2,2)=6, WEEKDAY(II$2,2)=7),
    IFERROR(OFFSET(Paramètres!$H$2,
      MATCH($B7,Paramètres!$G$2:$G$6,0)-1,
      MOD(II$2+5,28)),"")="M"
  )
),"M","0")</f>
        <v>0</v>
      </c>
      <c r="IJ7" s="21" t="str">
        <f ca="1">IF(OR(
  AND(
    COUNTIF(fériés,IJ$2)=1,
    OR(
      COUNTIF(fériés,IJ$2-1)=1,
      IFERROR(OFFSET(Paramètres!$H$2,
        MATCH($B7,Paramètres!$G$2:$G$6,0)-1,
        MOD(IJ$2+2,28)),"")="M",
      IFERROR(OFFSET(Paramètres!$H$2,
        MATCH($B7,Paramètres!$G$2:$G$6,0)-1,
        MOD(IJ$2+3,28)),"")="M",
      IFERROR(OFFSET(Paramètres!$H$2,
        MATCH($B7,Paramètres!$G$2:$G$6,0)-1,
        MOD(IJ$2+4,28)),"")="M",      IFERROR(OFFSET(Paramètres!$H$2,
        MATCH($B7,Paramètres!$G$2:$G$6,0)-1,
        MOD(IJ$2+5,28)),"")="M",      IFERROR(OFFSET(Paramètres!$H$2,
        MATCH($B7,Paramètres!$G$2:$G$6,0)-1,
        MOD(IJ$2+6,28)),"")="M",      IFERROR(OFFSET(Paramètres!$H$2,
        MATCH($B7,Paramètres!$G$2:$G$6,0)-1,
        MOD(IJ$2+7,28)),"")="M",      IFERROR(OFFSET(Paramètres!$H$2,
        MATCH($B7,Paramètres!$G$2:$G$6,0)-1,
        MOD(IJ$2+1,28)),"")="M"
    )
  ),
  AND(
    OR(WEEKDAY(IJ$2,2)=6, WEEKDAY(IJ$2,2)=7),
    IFERROR(OFFSET(Paramètres!$H$2,
      MATCH($B7,Paramètres!$G$2:$G$6,0)-1,
      MOD(IJ$2+5,28)),"")="M"
  )
),"M","0")</f>
        <v>0</v>
      </c>
      <c r="IK7" s="21" t="str">
        <f ca="1">IF(OR(
  AND(
    COUNTIF(fériés,IK$2)=1,
    OR(
      COUNTIF(fériés,IK$2-1)=1,
      IFERROR(OFFSET(Paramètres!$H$2,
        MATCH($B7,Paramètres!$G$2:$G$6,0)-1,
        MOD(IK$2+2,28)),"")="M",
      IFERROR(OFFSET(Paramètres!$H$2,
        MATCH($B7,Paramètres!$G$2:$G$6,0)-1,
        MOD(IK$2+3,28)),"")="M",
      IFERROR(OFFSET(Paramètres!$H$2,
        MATCH($B7,Paramètres!$G$2:$G$6,0)-1,
        MOD(IK$2+4,28)),"")="M",      IFERROR(OFFSET(Paramètres!$H$2,
        MATCH($B7,Paramètres!$G$2:$G$6,0)-1,
        MOD(IK$2+5,28)),"")="M",      IFERROR(OFFSET(Paramètres!$H$2,
        MATCH($B7,Paramètres!$G$2:$G$6,0)-1,
        MOD(IK$2+6,28)),"")="M",      IFERROR(OFFSET(Paramètres!$H$2,
        MATCH($B7,Paramètres!$G$2:$G$6,0)-1,
        MOD(IK$2+7,28)),"")="M",      IFERROR(OFFSET(Paramètres!$H$2,
        MATCH($B7,Paramètres!$G$2:$G$6,0)-1,
        MOD(IK$2+1,28)),"")="M"
    )
  ),
  AND(
    OR(WEEKDAY(IK$2,2)=6, WEEKDAY(IK$2,2)=7),
    IFERROR(OFFSET(Paramètres!$H$2,
      MATCH($B7,Paramètres!$G$2:$G$6,0)-1,
      MOD(IK$2+5,28)),"")="M"
  )
),"M","0")</f>
        <v>0</v>
      </c>
      <c r="IL7" s="21" t="str">
        <f ca="1">IF(OR(
  AND(
    COUNTIF(fériés,IL$2)=1,
    OR(
      COUNTIF(fériés,IL$2-1)=1,
      IFERROR(OFFSET(Paramètres!$H$2,
        MATCH($B7,Paramètres!$G$2:$G$6,0)-1,
        MOD(IL$2+2,28)),"")="M",
      IFERROR(OFFSET(Paramètres!$H$2,
        MATCH($B7,Paramètres!$G$2:$G$6,0)-1,
        MOD(IL$2+3,28)),"")="M",
      IFERROR(OFFSET(Paramètres!$H$2,
        MATCH($B7,Paramètres!$G$2:$G$6,0)-1,
        MOD(IL$2+4,28)),"")="M",      IFERROR(OFFSET(Paramètres!$H$2,
        MATCH($B7,Paramètres!$G$2:$G$6,0)-1,
        MOD(IL$2+5,28)),"")="M",      IFERROR(OFFSET(Paramètres!$H$2,
        MATCH($B7,Paramètres!$G$2:$G$6,0)-1,
        MOD(IL$2+6,28)),"")="M",      IFERROR(OFFSET(Paramètres!$H$2,
        MATCH($B7,Paramètres!$G$2:$G$6,0)-1,
        MOD(IL$2+7,28)),"")="M",      IFERROR(OFFSET(Paramètres!$H$2,
        MATCH($B7,Paramètres!$G$2:$G$6,0)-1,
        MOD(IL$2+1,28)),"")="M"
    )
  ),
  AND(
    OR(WEEKDAY(IL$2,2)=6, WEEKDAY(IL$2,2)=7),
    IFERROR(OFFSET(Paramètres!$H$2,
      MATCH($B7,Paramètres!$G$2:$G$6,0)-1,
      MOD(IL$2+5,28)),"")="M"
  )
),"M","0")</f>
        <v>0</v>
      </c>
      <c r="IM7" s="21" t="str">
        <f ca="1">IF(OR(
  AND(
    COUNTIF(fériés,IM$2)=1,
    OR(
      COUNTIF(fériés,IM$2-1)=1,
      IFERROR(OFFSET(Paramètres!$H$2,
        MATCH($B7,Paramètres!$G$2:$G$6,0)-1,
        MOD(IM$2+2,28)),"")="M",
      IFERROR(OFFSET(Paramètres!$H$2,
        MATCH($B7,Paramètres!$G$2:$G$6,0)-1,
        MOD(IM$2+3,28)),"")="M",
      IFERROR(OFFSET(Paramètres!$H$2,
        MATCH($B7,Paramètres!$G$2:$G$6,0)-1,
        MOD(IM$2+4,28)),"")="M",      IFERROR(OFFSET(Paramètres!$H$2,
        MATCH($B7,Paramètres!$G$2:$G$6,0)-1,
        MOD(IM$2+5,28)),"")="M",      IFERROR(OFFSET(Paramètres!$H$2,
        MATCH($B7,Paramètres!$G$2:$G$6,0)-1,
        MOD(IM$2+6,28)),"")="M",      IFERROR(OFFSET(Paramètres!$H$2,
        MATCH($B7,Paramètres!$G$2:$G$6,0)-1,
        MOD(IM$2+7,28)),"")="M",      IFERROR(OFFSET(Paramètres!$H$2,
        MATCH($B7,Paramètres!$G$2:$G$6,0)-1,
        MOD(IM$2+1,28)),"")="M"
    )
  ),
  AND(
    OR(WEEKDAY(IM$2,2)=6, WEEKDAY(IM$2,2)=7),
    IFERROR(OFFSET(Paramètres!$H$2,
      MATCH($B7,Paramètres!$G$2:$G$6,0)-1,
      MOD(IM$2+5,28)),"")="M"
  )
),"M","0")</f>
        <v>0</v>
      </c>
      <c r="IN7" s="21" t="str">
        <f ca="1">IF(OR(
  AND(
    COUNTIF(fériés,IN$2)=1,
    OR(
      COUNTIF(fériés,IN$2-1)=1,
      IFERROR(OFFSET(Paramètres!$H$2,
        MATCH($B7,Paramètres!$G$2:$G$6,0)-1,
        MOD(IN$2+2,28)),"")="M",
      IFERROR(OFFSET(Paramètres!$H$2,
        MATCH($B7,Paramètres!$G$2:$G$6,0)-1,
        MOD(IN$2+3,28)),"")="M",
      IFERROR(OFFSET(Paramètres!$H$2,
        MATCH($B7,Paramètres!$G$2:$G$6,0)-1,
        MOD(IN$2+4,28)),"")="M",      IFERROR(OFFSET(Paramètres!$H$2,
        MATCH($B7,Paramètres!$G$2:$G$6,0)-1,
        MOD(IN$2+5,28)),"")="M",      IFERROR(OFFSET(Paramètres!$H$2,
        MATCH($B7,Paramètres!$G$2:$G$6,0)-1,
        MOD(IN$2+6,28)),"")="M",      IFERROR(OFFSET(Paramètres!$H$2,
        MATCH($B7,Paramètres!$G$2:$G$6,0)-1,
        MOD(IN$2+7,28)),"")="M",      IFERROR(OFFSET(Paramètres!$H$2,
        MATCH($B7,Paramètres!$G$2:$G$6,0)-1,
        MOD(IN$2+1,28)),"")="M"
    )
  ),
  AND(
    OR(WEEKDAY(IN$2,2)=6, WEEKDAY(IN$2,2)=7),
    IFERROR(OFFSET(Paramètres!$H$2,
      MATCH($B7,Paramètres!$G$2:$G$6,0)-1,
      MOD(IN$2+5,28)),"")="M"
  )
),"M","0")</f>
        <v>0</v>
      </c>
      <c r="IO7" s="21" t="str">
        <f ca="1">IF(OR(
  AND(
    COUNTIF(fériés,IO$2)=1,
    OR(
      COUNTIF(fériés,IO$2-1)=1,
      IFERROR(OFFSET(Paramètres!$H$2,
        MATCH($B7,Paramètres!$G$2:$G$6,0)-1,
        MOD(IO$2+2,28)),"")="M",
      IFERROR(OFFSET(Paramètres!$H$2,
        MATCH($B7,Paramètres!$G$2:$G$6,0)-1,
        MOD(IO$2+3,28)),"")="M",
      IFERROR(OFFSET(Paramètres!$H$2,
        MATCH($B7,Paramètres!$G$2:$G$6,0)-1,
        MOD(IO$2+4,28)),"")="M",      IFERROR(OFFSET(Paramètres!$H$2,
        MATCH($B7,Paramètres!$G$2:$G$6,0)-1,
        MOD(IO$2+5,28)),"")="M",      IFERROR(OFFSET(Paramètres!$H$2,
        MATCH($B7,Paramètres!$G$2:$G$6,0)-1,
        MOD(IO$2+6,28)),"")="M",      IFERROR(OFFSET(Paramètres!$H$2,
        MATCH($B7,Paramètres!$G$2:$G$6,0)-1,
        MOD(IO$2+7,28)),"")="M",      IFERROR(OFFSET(Paramètres!$H$2,
        MATCH($B7,Paramètres!$G$2:$G$6,0)-1,
        MOD(IO$2+1,28)),"")="M"
    )
  ),
  AND(
    OR(WEEKDAY(IO$2,2)=6, WEEKDAY(IO$2,2)=7),
    IFERROR(OFFSET(Paramètres!$H$2,
      MATCH($B7,Paramètres!$G$2:$G$6,0)-1,
      MOD(IO$2+5,28)),"")="M"
  )
),"M","0")</f>
        <v>0</v>
      </c>
      <c r="IP7" s="21" t="str">
        <f ca="1">IF(OR(
  AND(
    COUNTIF(fériés,IP$2)=1,
    OR(
      COUNTIF(fériés,IP$2-1)=1,
      IFERROR(OFFSET(Paramètres!$H$2,
        MATCH($B7,Paramètres!$G$2:$G$6,0)-1,
        MOD(IP$2+2,28)),"")="M",
      IFERROR(OFFSET(Paramètres!$H$2,
        MATCH($B7,Paramètres!$G$2:$G$6,0)-1,
        MOD(IP$2+3,28)),"")="M",
      IFERROR(OFFSET(Paramètres!$H$2,
        MATCH($B7,Paramètres!$G$2:$G$6,0)-1,
        MOD(IP$2+4,28)),"")="M",      IFERROR(OFFSET(Paramètres!$H$2,
        MATCH($B7,Paramètres!$G$2:$G$6,0)-1,
        MOD(IP$2+5,28)),"")="M",      IFERROR(OFFSET(Paramètres!$H$2,
        MATCH($B7,Paramètres!$G$2:$G$6,0)-1,
        MOD(IP$2+6,28)),"")="M",      IFERROR(OFFSET(Paramètres!$H$2,
        MATCH($B7,Paramètres!$G$2:$G$6,0)-1,
        MOD(IP$2+7,28)),"")="M",      IFERROR(OFFSET(Paramètres!$H$2,
        MATCH($B7,Paramètres!$G$2:$G$6,0)-1,
        MOD(IP$2+1,28)),"")="M"
    )
  ),
  AND(
    OR(WEEKDAY(IP$2,2)=6, WEEKDAY(IP$2,2)=7),
    IFERROR(OFFSET(Paramètres!$H$2,
      MATCH($B7,Paramètres!$G$2:$G$6,0)-1,
      MOD(IP$2+5,28)),"")="M"
  )
),"M","0")</f>
        <v>0</v>
      </c>
      <c r="IQ7" s="21" t="str">
        <f ca="1">IF(OR(
  AND(
    COUNTIF(fériés,IQ$2)=1,
    OR(
      COUNTIF(fériés,IQ$2-1)=1,
      IFERROR(OFFSET(Paramètres!$H$2,
        MATCH($B7,Paramètres!$G$2:$G$6,0)-1,
        MOD(IQ$2+2,28)),"")="M",
      IFERROR(OFFSET(Paramètres!$H$2,
        MATCH($B7,Paramètres!$G$2:$G$6,0)-1,
        MOD(IQ$2+3,28)),"")="M",
      IFERROR(OFFSET(Paramètres!$H$2,
        MATCH($B7,Paramètres!$G$2:$G$6,0)-1,
        MOD(IQ$2+4,28)),"")="M",      IFERROR(OFFSET(Paramètres!$H$2,
        MATCH($B7,Paramètres!$G$2:$G$6,0)-1,
        MOD(IQ$2+5,28)),"")="M",      IFERROR(OFFSET(Paramètres!$H$2,
        MATCH($B7,Paramètres!$G$2:$G$6,0)-1,
        MOD(IQ$2+6,28)),"")="M",      IFERROR(OFFSET(Paramètres!$H$2,
        MATCH($B7,Paramètres!$G$2:$G$6,0)-1,
        MOD(IQ$2+7,28)),"")="M",      IFERROR(OFFSET(Paramètres!$H$2,
        MATCH($B7,Paramètres!$G$2:$G$6,0)-1,
        MOD(IQ$2+1,28)),"")="M"
    )
  ),
  AND(
    OR(WEEKDAY(IQ$2,2)=6, WEEKDAY(IQ$2,2)=7),
    IFERROR(OFFSET(Paramètres!$H$2,
      MATCH($B7,Paramètres!$G$2:$G$6,0)-1,
      MOD(IQ$2+5,28)),"")="M"
  )
),"M","0")</f>
        <v>M</v>
      </c>
      <c r="IR7" s="21" t="str">
        <f ca="1">IF(OR(
  AND(
    COUNTIF(fériés,IR$2)=1,
    OR(
      COUNTIF(fériés,IR$2-1)=1,
      IFERROR(OFFSET(Paramètres!$H$2,
        MATCH($B7,Paramètres!$G$2:$G$6,0)-1,
        MOD(IR$2+2,28)),"")="M",
      IFERROR(OFFSET(Paramètres!$H$2,
        MATCH($B7,Paramètres!$G$2:$G$6,0)-1,
        MOD(IR$2+3,28)),"")="M",
      IFERROR(OFFSET(Paramètres!$H$2,
        MATCH($B7,Paramètres!$G$2:$G$6,0)-1,
        MOD(IR$2+4,28)),"")="M",      IFERROR(OFFSET(Paramètres!$H$2,
        MATCH($B7,Paramètres!$G$2:$G$6,0)-1,
        MOD(IR$2+5,28)),"")="M",      IFERROR(OFFSET(Paramètres!$H$2,
        MATCH($B7,Paramètres!$G$2:$G$6,0)-1,
        MOD(IR$2+6,28)),"")="M",      IFERROR(OFFSET(Paramètres!$H$2,
        MATCH($B7,Paramètres!$G$2:$G$6,0)-1,
        MOD(IR$2+7,28)),"")="M",      IFERROR(OFFSET(Paramètres!$H$2,
        MATCH($B7,Paramètres!$G$2:$G$6,0)-1,
        MOD(IR$2+1,28)),"")="M"
    )
  ),
  AND(
    OR(WEEKDAY(IR$2,2)=6, WEEKDAY(IR$2,2)=7),
    IFERROR(OFFSET(Paramètres!$H$2,
      MATCH($B7,Paramètres!$G$2:$G$6,0)-1,
      MOD(IR$2+5,28)),"")="M"
  )
),"M","0")</f>
        <v>M</v>
      </c>
      <c r="IS7" s="21" t="str">
        <f ca="1">IF(OR(
  AND(
    COUNTIF(fériés,IS$2)=1,
    OR(
      COUNTIF(fériés,IS$2-1)=1,
      IFERROR(OFFSET(Paramètres!$H$2,
        MATCH($B7,Paramètres!$G$2:$G$6,0)-1,
        MOD(IS$2+2,28)),"")="M",
      IFERROR(OFFSET(Paramètres!$H$2,
        MATCH($B7,Paramètres!$G$2:$G$6,0)-1,
        MOD(IS$2+3,28)),"")="M",
      IFERROR(OFFSET(Paramètres!$H$2,
        MATCH($B7,Paramètres!$G$2:$G$6,0)-1,
        MOD(IS$2+4,28)),"")="M",      IFERROR(OFFSET(Paramètres!$H$2,
        MATCH($B7,Paramètres!$G$2:$G$6,0)-1,
        MOD(IS$2+5,28)),"")="M",      IFERROR(OFFSET(Paramètres!$H$2,
        MATCH($B7,Paramètres!$G$2:$G$6,0)-1,
        MOD(IS$2+6,28)),"")="M",      IFERROR(OFFSET(Paramètres!$H$2,
        MATCH($B7,Paramètres!$G$2:$G$6,0)-1,
        MOD(IS$2+7,28)),"")="M",      IFERROR(OFFSET(Paramètres!$H$2,
        MATCH($B7,Paramètres!$G$2:$G$6,0)-1,
        MOD(IS$2+1,28)),"")="M"
    )
  ),
  AND(
    OR(WEEKDAY(IS$2,2)=6, WEEKDAY(IS$2,2)=7),
    IFERROR(OFFSET(Paramètres!$H$2,
      MATCH($B7,Paramètres!$G$2:$G$6,0)-1,
      MOD(IS$2+5,28)),"")="M"
  )
),"M","0")</f>
        <v>0</v>
      </c>
      <c r="IT7" s="21" t="str">
        <f ca="1">IF(OR(
  AND(
    COUNTIF(fériés,IT$2)=1,
    OR(
      COUNTIF(fériés,IT$2-1)=1,
      IFERROR(OFFSET(Paramètres!$H$2,
        MATCH($B7,Paramètres!$G$2:$G$6,0)-1,
        MOD(IT$2+2,28)),"")="M",
      IFERROR(OFFSET(Paramètres!$H$2,
        MATCH($B7,Paramètres!$G$2:$G$6,0)-1,
        MOD(IT$2+3,28)),"")="M",
      IFERROR(OFFSET(Paramètres!$H$2,
        MATCH($B7,Paramètres!$G$2:$G$6,0)-1,
        MOD(IT$2+4,28)),"")="M",      IFERROR(OFFSET(Paramètres!$H$2,
        MATCH($B7,Paramètres!$G$2:$G$6,0)-1,
        MOD(IT$2+5,28)),"")="M",      IFERROR(OFFSET(Paramètres!$H$2,
        MATCH($B7,Paramètres!$G$2:$G$6,0)-1,
        MOD(IT$2+6,28)),"")="M",      IFERROR(OFFSET(Paramètres!$H$2,
        MATCH($B7,Paramètres!$G$2:$G$6,0)-1,
        MOD(IT$2+7,28)),"")="M",      IFERROR(OFFSET(Paramètres!$H$2,
        MATCH($B7,Paramètres!$G$2:$G$6,0)-1,
        MOD(IT$2+1,28)),"")="M"
    )
  ),
  AND(
    OR(WEEKDAY(IT$2,2)=6, WEEKDAY(IT$2,2)=7),
    IFERROR(OFFSET(Paramètres!$H$2,
      MATCH($B7,Paramètres!$G$2:$G$6,0)-1,
      MOD(IT$2+5,28)),"")="M"
  )
),"M","0")</f>
        <v>0</v>
      </c>
      <c r="IU7" s="21" t="str">
        <f ca="1">IF(OR(
  AND(
    COUNTIF(fériés,IU$2)=1,
    OR(
      COUNTIF(fériés,IU$2-1)=1,
      IFERROR(OFFSET(Paramètres!$H$2,
        MATCH($B7,Paramètres!$G$2:$G$6,0)-1,
        MOD(IU$2+2,28)),"")="M",
      IFERROR(OFFSET(Paramètres!$H$2,
        MATCH($B7,Paramètres!$G$2:$G$6,0)-1,
        MOD(IU$2+3,28)),"")="M",
      IFERROR(OFFSET(Paramètres!$H$2,
        MATCH($B7,Paramètres!$G$2:$G$6,0)-1,
        MOD(IU$2+4,28)),"")="M",      IFERROR(OFFSET(Paramètres!$H$2,
        MATCH($B7,Paramètres!$G$2:$G$6,0)-1,
        MOD(IU$2+5,28)),"")="M",      IFERROR(OFFSET(Paramètres!$H$2,
        MATCH($B7,Paramètres!$G$2:$G$6,0)-1,
        MOD(IU$2+6,28)),"")="M",      IFERROR(OFFSET(Paramètres!$H$2,
        MATCH($B7,Paramètres!$G$2:$G$6,0)-1,
        MOD(IU$2+7,28)),"")="M",      IFERROR(OFFSET(Paramètres!$H$2,
        MATCH($B7,Paramètres!$G$2:$G$6,0)-1,
        MOD(IU$2+1,28)),"")="M"
    )
  ),
  AND(
    OR(WEEKDAY(IU$2,2)=6, WEEKDAY(IU$2,2)=7),
    IFERROR(OFFSET(Paramètres!$H$2,
      MATCH($B7,Paramètres!$G$2:$G$6,0)-1,
      MOD(IU$2+5,28)),"")="M"
  )
),"M","0")</f>
        <v>0</v>
      </c>
      <c r="IV7" s="21" t="str">
        <f ca="1">IF(OR(
  AND(
    COUNTIF(fériés,IV$2)=1,
    OR(
      COUNTIF(fériés,IV$2-1)=1,
      IFERROR(OFFSET(Paramètres!$H$2,
        MATCH($B7,Paramètres!$G$2:$G$6,0)-1,
        MOD(IV$2+2,28)),"")="M",
      IFERROR(OFFSET(Paramètres!$H$2,
        MATCH($B7,Paramètres!$G$2:$G$6,0)-1,
        MOD(IV$2+3,28)),"")="M",
      IFERROR(OFFSET(Paramètres!$H$2,
        MATCH($B7,Paramètres!$G$2:$G$6,0)-1,
        MOD(IV$2+4,28)),"")="M",      IFERROR(OFFSET(Paramètres!$H$2,
        MATCH($B7,Paramètres!$G$2:$G$6,0)-1,
        MOD(IV$2+5,28)),"")="M",      IFERROR(OFFSET(Paramètres!$H$2,
        MATCH($B7,Paramètres!$G$2:$G$6,0)-1,
        MOD(IV$2+6,28)),"")="M",      IFERROR(OFFSET(Paramètres!$H$2,
        MATCH($B7,Paramètres!$G$2:$G$6,0)-1,
        MOD(IV$2+7,28)),"")="M",      IFERROR(OFFSET(Paramètres!$H$2,
        MATCH($B7,Paramètres!$G$2:$G$6,0)-1,
        MOD(IV$2+1,28)),"")="M"
    )
  ),
  AND(
    OR(WEEKDAY(IV$2,2)=6, WEEKDAY(IV$2,2)=7),
    IFERROR(OFFSET(Paramètres!$H$2,
      MATCH($B7,Paramètres!$G$2:$G$6,0)-1,
      MOD(IV$2+5,28)),"")="M"
  )
),"M","0")</f>
        <v>0</v>
      </c>
      <c r="IW7" s="21" t="str">
        <f ca="1">IF(OR(
  AND(
    COUNTIF(fériés,IW$2)=1,
    OR(
      COUNTIF(fériés,IW$2-1)=1,
      IFERROR(OFFSET(Paramètres!$H$2,
        MATCH($B7,Paramètres!$G$2:$G$6,0)-1,
        MOD(IW$2+2,28)),"")="M",
      IFERROR(OFFSET(Paramètres!$H$2,
        MATCH($B7,Paramètres!$G$2:$G$6,0)-1,
        MOD(IW$2+3,28)),"")="M",
      IFERROR(OFFSET(Paramètres!$H$2,
        MATCH($B7,Paramètres!$G$2:$G$6,0)-1,
        MOD(IW$2+4,28)),"")="M",      IFERROR(OFFSET(Paramètres!$H$2,
        MATCH($B7,Paramètres!$G$2:$G$6,0)-1,
        MOD(IW$2+5,28)),"")="M",      IFERROR(OFFSET(Paramètres!$H$2,
        MATCH($B7,Paramètres!$G$2:$G$6,0)-1,
        MOD(IW$2+6,28)),"")="M",      IFERROR(OFFSET(Paramètres!$H$2,
        MATCH($B7,Paramètres!$G$2:$G$6,0)-1,
        MOD(IW$2+7,28)),"")="M",      IFERROR(OFFSET(Paramètres!$H$2,
        MATCH($B7,Paramètres!$G$2:$G$6,0)-1,
        MOD(IW$2+1,28)),"")="M"
    )
  ),
  AND(
    OR(WEEKDAY(IW$2,2)=6, WEEKDAY(IW$2,2)=7),
    IFERROR(OFFSET(Paramètres!$H$2,
      MATCH($B7,Paramètres!$G$2:$G$6,0)-1,
      MOD(IW$2+5,28)),"")="M"
  )
),"M","0")</f>
        <v>0</v>
      </c>
      <c r="IX7" s="21" t="str">
        <f ca="1">IF(OR(
  AND(
    COUNTIF(fériés,IX$2)=1,
    OR(
      COUNTIF(fériés,IX$2-1)=1,
      IFERROR(OFFSET(Paramètres!$H$2,
        MATCH($B7,Paramètres!$G$2:$G$6,0)-1,
        MOD(IX$2+2,28)),"")="M",
      IFERROR(OFFSET(Paramètres!$H$2,
        MATCH($B7,Paramètres!$G$2:$G$6,0)-1,
        MOD(IX$2+3,28)),"")="M",
      IFERROR(OFFSET(Paramètres!$H$2,
        MATCH($B7,Paramètres!$G$2:$G$6,0)-1,
        MOD(IX$2+4,28)),"")="M",      IFERROR(OFFSET(Paramètres!$H$2,
        MATCH($B7,Paramètres!$G$2:$G$6,0)-1,
        MOD(IX$2+5,28)),"")="M",      IFERROR(OFFSET(Paramètres!$H$2,
        MATCH($B7,Paramètres!$G$2:$G$6,0)-1,
        MOD(IX$2+6,28)),"")="M",      IFERROR(OFFSET(Paramètres!$H$2,
        MATCH($B7,Paramètres!$G$2:$G$6,0)-1,
        MOD(IX$2+7,28)),"")="M",      IFERROR(OFFSET(Paramètres!$H$2,
        MATCH($B7,Paramètres!$G$2:$G$6,0)-1,
        MOD(IX$2+1,28)),"")="M"
    )
  ),
  AND(
    OR(WEEKDAY(IX$2,2)=6, WEEKDAY(IX$2,2)=7),
    IFERROR(OFFSET(Paramètres!$H$2,
      MATCH($B7,Paramètres!$G$2:$G$6,0)-1,
      MOD(IX$2+5,28)),"")="M"
  )
),"M","0")</f>
        <v>0</v>
      </c>
      <c r="IY7" s="21" t="str">
        <f ca="1">IF(OR(
  AND(
    COUNTIF(fériés,IY$2)=1,
    OR(
      COUNTIF(fériés,IY$2-1)=1,
      IFERROR(OFFSET(Paramètres!$H$2,
        MATCH($B7,Paramètres!$G$2:$G$6,0)-1,
        MOD(IY$2+2,28)),"")="M",
      IFERROR(OFFSET(Paramètres!$H$2,
        MATCH($B7,Paramètres!$G$2:$G$6,0)-1,
        MOD(IY$2+3,28)),"")="M",
      IFERROR(OFFSET(Paramètres!$H$2,
        MATCH($B7,Paramètres!$G$2:$G$6,0)-1,
        MOD(IY$2+4,28)),"")="M",      IFERROR(OFFSET(Paramètres!$H$2,
        MATCH($B7,Paramètres!$G$2:$G$6,0)-1,
        MOD(IY$2+5,28)),"")="M",      IFERROR(OFFSET(Paramètres!$H$2,
        MATCH($B7,Paramètres!$G$2:$G$6,0)-1,
        MOD(IY$2+6,28)),"")="M",      IFERROR(OFFSET(Paramètres!$H$2,
        MATCH($B7,Paramètres!$G$2:$G$6,0)-1,
        MOD(IY$2+7,28)),"")="M",      IFERROR(OFFSET(Paramètres!$H$2,
        MATCH($B7,Paramètres!$G$2:$G$6,0)-1,
        MOD(IY$2+1,28)),"")="M"
    )
  ),
  AND(
    OR(WEEKDAY(IY$2,2)=6, WEEKDAY(IY$2,2)=7),
    IFERROR(OFFSET(Paramètres!$H$2,
      MATCH($B7,Paramètres!$G$2:$G$6,0)-1,
      MOD(IY$2+5,28)),"")="M"
  )
),"M","0")</f>
        <v>0</v>
      </c>
      <c r="IZ7" s="21" t="str">
        <f ca="1">IF(OR(
  AND(
    COUNTIF(fériés,IZ$2)=1,
    OR(
      COUNTIF(fériés,IZ$2-1)=1,
      IFERROR(OFFSET(Paramètres!$H$2,
        MATCH($B7,Paramètres!$G$2:$G$6,0)-1,
        MOD(IZ$2+2,28)),"")="M",
      IFERROR(OFFSET(Paramètres!$H$2,
        MATCH($B7,Paramètres!$G$2:$G$6,0)-1,
        MOD(IZ$2+3,28)),"")="M",
      IFERROR(OFFSET(Paramètres!$H$2,
        MATCH($B7,Paramètres!$G$2:$G$6,0)-1,
        MOD(IZ$2+4,28)),"")="M",      IFERROR(OFFSET(Paramètres!$H$2,
        MATCH($B7,Paramètres!$G$2:$G$6,0)-1,
        MOD(IZ$2+5,28)),"")="M",      IFERROR(OFFSET(Paramètres!$H$2,
        MATCH($B7,Paramètres!$G$2:$G$6,0)-1,
        MOD(IZ$2+6,28)),"")="M",      IFERROR(OFFSET(Paramètres!$H$2,
        MATCH($B7,Paramètres!$G$2:$G$6,0)-1,
        MOD(IZ$2+7,28)),"")="M",      IFERROR(OFFSET(Paramètres!$H$2,
        MATCH($B7,Paramètres!$G$2:$G$6,0)-1,
        MOD(IZ$2+1,28)),"")="M"
    )
  ),
  AND(
    OR(WEEKDAY(IZ$2,2)=6, WEEKDAY(IZ$2,2)=7),
    IFERROR(OFFSET(Paramètres!$H$2,
      MATCH($B7,Paramètres!$G$2:$G$6,0)-1,
      MOD(IZ$2+5,28)),"")="M"
  )
),"M","0")</f>
        <v>0</v>
      </c>
      <c r="JA7" s="21" t="str">
        <f ca="1">IF(OR(
  AND(
    COUNTIF(fériés,JA$2)=1,
    OR(
      COUNTIF(fériés,JA$2-1)=1,
      IFERROR(OFFSET(Paramètres!$H$2,
        MATCH($B7,Paramètres!$G$2:$G$6,0)-1,
        MOD(JA$2+2,28)),"")="M",
      IFERROR(OFFSET(Paramètres!$H$2,
        MATCH($B7,Paramètres!$G$2:$G$6,0)-1,
        MOD(JA$2+3,28)),"")="M",
      IFERROR(OFFSET(Paramètres!$H$2,
        MATCH($B7,Paramètres!$G$2:$G$6,0)-1,
        MOD(JA$2+4,28)),"")="M",      IFERROR(OFFSET(Paramètres!$H$2,
        MATCH($B7,Paramètres!$G$2:$G$6,0)-1,
        MOD(JA$2+5,28)),"")="M",      IFERROR(OFFSET(Paramètres!$H$2,
        MATCH($B7,Paramètres!$G$2:$G$6,0)-1,
        MOD(JA$2+6,28)),"")="M",      IFERROR(OFFSET(Paramètres!$H$2,
        MATCH($B7,Paramètres!$G$2:$G$6,0)-1,
        MOD(JA$2+7,28)),"")="M",      IFERROR(OFFSET(Paramètres!$H$2,
        MATCH($B7,Paramètres!$G$2:$G$6,0)-1,
        MOD(JA$2+1,28)),"")="M"
    )
  ),
  AND(
    OR(WEEKDAY(JA$2,2)=6, WEEKDAY(JA$2,2)=7),
    IFERROR(OFFSET(Paramètres!$H$2,
      MATCH($B7,Paramètres!$G$2:$G$6,0)-1,
      MOD(JA$2+5,28)),"")="M"
  )
),"M","0")</f>
        <v>0</v>
      </c>
      <c r="JB7" s="21" t="str">
        <f ca="1">IF(OR(
  AND(
    COUNTIF(fériés,JB$2)=1,
    OR(
      COUNTIF(fériés,JB$2-1)=1,
      IFERROR(OFFSET(Paramètres!$H$2,
        MATCH($B7,Paramètres!$G$2:$G$6,0)-1,
        MOD(JB$2+2,28)),"")="M",
      IFERROR(OFFSET(Paramètres!$H$2,
        MATCH($B7,Paramètres!$G$2:$G$6,0)-1,
        MOD(JB$2+3,28)),"")="M",
      IFERROR(OFFSET(Paramètres!$H$2,
        MATCH($B7,Paramètres!$G$2:$G$6,0)-1,
        MOD(JB$2+4,28)),"")="M",      IFERROR(OFFSET(Paramètres!$H$2,
        MATCH($B7,Paramètres!$G$2:$G$6,0)-1,
        MOD(JB$2+5,28)),"")="M",      IFERROR(OFFSET(Paramètres!$H$2,
        MATCH($B7,Paramètres!$G$2:$G$6,0)-1,
        MOD(JB$2+6,28)),"")="M",      IFERROR(OFFSET(Paramètres!$H$2,
        MATCH($B7,Paramètres!$G$2:$G$6,0)-1,
        MOD(JB$2+7,28)),"")="M",      IFERROR(OFFSET(Paramètres!$H$2,
        MATCH($B7,Paramètres!$G$2:$G$6,0)-1,
        MOD(JB$2+1,28)),"")="M"
    )
  ),
  AND(
    OR(WEEKDAY(JB$2,2)=6, WEEKDAY(JB$2,2)=7),
    IFERROR(OFFSET(Paramètres!$H$2,
      MATCH($B7,Paramètres!$G$2:$G$6,0)-1,
      MOD(JB$2+5,28)),"")="M"
  )
),"M","0")</f>
        <v>0</v>
      </c>
      <c r="JC7" s="21" t="str">
        <f ca="1">IF(OR(
  AND(
    COUNTIF(fériés,JC$2)=1,
    OR(
      COUNTIF(fériés,JC$2-1)=1,
      IFERROR(OFFSET(Paramètres!$H$2,
        MATCH($B7,Paramètres!$G$2:$G$6,0)-1,
        MOD(JC$2+2,28)),"")="M",
      IFERROR(OFFSET(Paramètres!$H$2,
        MATCH($B7,Paramètres!$G$2:$G$6,0)-1,
        MOD(JC$2+3,28)),"")="M",
      IFERROR(OFFSET(Paramètres!$H$2,
        MATCH($B7,Paramètres!$G$2:$G$6,0)-1,
        MOD(JC$2+4,28)),"")="M",      IFERROR(OFFSET(Paramètres!$H$2,
        MATCH($B7,Paramètres!$G$2:$G$6,0)-1,
        MOD(JC$2+5,28)),"")="M",      IFERROR(OFFSET(Paramètres!$H$2,
        MATCH($B7,Paramètres!$G$2:$G$6,0)-1,
        MOD(JC$2+6,28)),"")="M",      IFERROR(OFFSET(Paramètres!$H$2,
        MATCH($B7,Paramètres!$G$2:$G$6,0)-1,
        MOD(JC$2+7,28)),"")="M",      IFERROR(OFFSET(Paramètres!$H$2,
        MATCH($B7,Paramètres!$G$2:$G$6,0)-1,
        MOD(JC$2+1,28)),"")="M"
    )
  ),
  AND(
    OR(WEEKDAY(JC$2,2)=6, WEEKDAY(JC$2,2)=7),
    IFERROR(OFFSET(Paramètres!$H$2,
      MATCH($B7,Paramètres!$G$2:$G$6,0)-1,
      MOD(JC$2+5,28)),"")="M"
  )
),"M","0")</f>
        <v>0</v>
      </c>
      <c r="JD7" s="21" t="str">
        <f ca="1">IF(OR(
  AND(
    COUNTIF(fériés,JD$2)=1,
    OR(
      COUNTIF(fériés,JD$2-1)=1,
      IFERROR(OFFSET(Paramètres!$H$2,
        MATCH($B7,Paramètres!$G$2:$G$6,0)-1,
        MOD(JD$2+2,28)),"")="M",
      IFERROR(OFFSET(Paramètres!$H$2,
        MATCH($B7,Paramètres!$G$2:$G$6,0)-1,
        MOD(JD$2+3,28)),"")="M",
      IFERROR(OFFSET(Paramètres!$H$2,
        MATCH($B7,Paramètres!$G$2:$G$6,0)-1,
        MOD(JD$2+4,28)),"")="M",      IFERROR(OFFSET(Paramètres!$H$2,
        MATCH($B7,Paramètres!$G$2:$G$6,0)-1,
        MOD(JD$2+5,28)),"")="M",      IFERROR(OFFSET(Paramètres!$H$2,
        MATCH($B7,Paramètres!$G$2:$G$6,0)-1,
        MOD(JD$2+6,28)),"")="M",      IFERROR(OFFSET(Paramètres!$H$2,
        MATCH($B7,Paramètres!$G$2:$G$6,0)-1,
        MOD(JD$2+7,28)),"")="M",      IFERROR(OFFSET(Paramètres!$H$2,
        MATCH($B7,Paramètres!$G$2:$G$6,0)-1,
        MOD(JD$2+1,28)),"")="M"
    )
  ),
  AND(
    OR(WEEKDAY(JD$2,2)=6, WEEKDAY(JD$2,2)=7),
    IFERROR(OFFSET(Paramètres!$H$2,
      MATCH($B7,Paramètres!$G$2:$G$6,0)-1,
      MOD(JD$2+5,28)),"")="M"
  )
),"M","0")</f>
        <v>0</v>
      </c>
      <c r="JE7" s="21" t="str">
        <f ca="1">IF(OR(
  AND(
    COUNTIF(fériés,JE$2)=1,
    OR(
      COUNTIF(fériés,JE$2-1)=1,
      IFERROR(OFFSET(Paramètres!$H$2,
        MATCH($B7,Paramètres!$G$2:$G$6,0)-1,
        MOD(JE$2+2,28)),"")="M",
      IFERROR(OFFSET(Paramètres!$H$2,
        MATCH($B7,Paramètres!$G$2:$G$6,0)-1,
        MOD(JE$2+3,28)),"")="M",
      IFERROR(OFFSET(Paramètres!$H$2,
        MATCH($B7,Paramètres!$G$2:$G$6,0)-1,
        MOD(JE$2+4,28)),"")="M",      IFERROR(OFFSET(Paramètres!$H$2,
        MATCH($B7,Paramètres!$G$2:$G$6,0)-1,
        MOD(JE$2+5,28)),"")="M",      IFERROR(OFFSET(Paramètres!$H$2,
        MATCH($B7,Paramètres!$G$2:$G$6,0)-1,
        MOD(JE$2+6,28)),"")="M",      IFERROR(OFFSET(Paramètres!$H$2,
        MATCH($B7,Paramètres!$G$2:$G$6,0)-1,
        MOD(JE$2+7,28)),"")="M",      IFERROR(OFFSET(Paramètres!$H$2,
        MATCH($B7,Paramètres!$G$2:$G$6,0)-1,
        MOD(JE$2+1,28)),"")="M"
    )
  ),
  AND(
    OR(WEEKDAY(JE$2,2)=6, WEEKDAY(JE$2,2)=7),
    IFERROR(OFFSET(Paramètres!$H$2,
      MATCH($B7,Paramètres!$G$2:$G$6,0)-1,
      MOD(JE$2+5,28)),"")="M"
  )
),"M","0")</f>
        <v>M</v>
      </c>
      <c r="JF7" s="21" t="str">
        <f ca="1">IF(OR(
  AND(
    COUNTIF(fériés,JF$2)=1,
    OR(
      COUNTIF(fériés,JF$2-1)=1,
      IFERROR(OFFSET(Paramètres!$H$2,
        MATCH($B7,Paramètres!$G$2:$G$6,0)-1,
        MOD(JF$2+2,28)),"")="M",
      IFERROR(OFFSET(Paramètres!$H$2,
        MATCH($B7,Paramètres!$G$2:$G$6,0)-1,
        MOD(JF$2+3,28)),"")="M",
      IFERROR(OFFSET(Paramètres!$H$2,
        MATCH($B7,Paramètres!$G$2:$G$6,0)-1,
        MOD(JF$2+4,28)),"")="M",      IFERROR(OFFSET(Paramètres!$H$2,
        MATCH($B7,Paramètres!$G$2:$G$6,0)-1,
        MOD(JF$2+5,28)),"")="M",      IFERROR(OFFSET(Paramètres!$H$2,
        MATCH($B7,Paramètres!$G$2:$G$6,0)-1,
        MOD(JF$2+6,28)),"")="M",      IFERROR(OFFSET(Paramètres!$H$2,
        MATCH($B7,Paramètres!$G$2:$G$6,0)-1,
        MOD(JF$2+7,28)),"")="M",      IFERROR(OFFSET(Paramètres!$H$2,
        MATCH($B7,Paramètres!$G$2:$G$6,0)-1,
        MOD(JF$2+1,28)),"")="M"
    )
  ),
  AND(
    OR(WEEKDAY(JF$2,2)=6, WEEKDAY(JF$2,2)=7),
    IFERROR(OFFSET(Paramètres!$H$2,
      MATCH($B7,Paramètres!$G$2:$G$6,0)-1,
      MOD(JF$2+5,28)),"")="M"
  )
),"M","0")</f>
        <v>M</v>
      </c>
      <c r="JG7" s="21" t="str">
        <f ca="1">IF(OR(
  AND(
    COUNTIF(fériés,JG$2)=1,
    OR(
      COUNTIF(fériés,JG$2-1)=1,
      IFERROR(OFFSET(Paramètres!$H$2,
        MATCH($B7,Paramètres!$G$2:$G$6,0)-1,
        MOD(JG$2+2,28)),"")="M",
      IFERROR(OFFSET(Paramètres!$H$2,
        MATCH($B7,Paramètres!$G$2:$G$6,0)-1,
        MOD(JG$2+3,28)),"")="M",
      IFERROR(OFFSET(Paramètres!$H$2,
        MATCH($B7,Paramètres!$G$2:$G$6,0)-1,
        MOD(JG$2+4,28)),"")="M",      IFERROR(OFFSET(Paramètres!$H$2,
        MATCH($B7,Paramètres!$G$2:$G$6,0)-1,
        MOD(JG$2+5,28)),"")="M",      IFERROR(OFFSET(Paramètres!$H$2,
        MATCH($B7,Paramètres!$G$2:$G$6,0)-1,
        MOD(JG$2+6,28)),"")="M",      IFERROR(OFFSET(Paramètres!$H$2,
        MATCH($B7,Paramètres!$G$2:$G$6,0)-1,
        MOD(JG$2+7,28)),"")="M",      IFERROR(OFFSET(Paramètres!$H$2,
        MATCH($B7,Paramètres!$G$2:$G$6,0)-1,
        MOD(JG$2+1,28)),"")="M"
    )
  ),
  AND(
    OR(WEEKDAY(JG$2,2)=6, WEEKDAY(JG$2,2)=7),
    IFERROR(OFFSET(Paramètres!$H$2,
      MATCH($B7,Paramètres!$G$2:$G$6,0)-1,
      MOD(JG$2+5,28)),"")="M"
  )
),"M","0")</f>
        <v>0</v>
      </c>
      <c r="JH7" s="21" t="str">
        <f ca="1">IF(OR(
  AND(
    COUNTIF(fériés,JH$2)=1,
    OR(
      COUNTIF(fériés,JH$2-1)=1,
      IFERROR(OFFSET(Paramètres!$H$2,
        MATCH($B7,Paramètres!$G$2:$G$6,0)-1,
        MOD(JH$2+2,28)),"")="M",
      IFERROR(OFFSET(Paramètres!$H$2,
        MATCH($B7,Paramètres!$G$2:$G$6,0)-1,
        MOD(JH$2+3,28)),"")="M",
      IFERROR(OFFSET(Paramètres!$H$2,
        MATCH($B7,Paramètres!$G$2:$G$6,0)-1,
        MOD(JH$2+4,28)),"")="M",      IFERROR(OFFSET(Paramètres!$H$2,
        MATCH($B7,Paramètres!$G$2:$G$6,0)-1,
        MOD(JH$2+5,28)),"")="M",      IFERROR(OFFSET(Paramètres!$H$2,
        MATCH($B7,Paramètres!$G$2:$G$6,0)-1,
        MOD(JH$2+6,28)),"")="M",      IFERROR(OFFSET(Paramètres!$H$2,
        MATCH($B7,Paramètres!$G$2:$G$6,0)-1,
        MOD(JH$2+7,28)),"")="M",      IFERROR(OFFSET(Paramètres!$H$2,
        MATCH($B7,Paramètres!$G$2:$G$6,0)-1,
        MOD(JH$2+1,28)),"")="M"
    )
  ),
  AND(
    OR(WEEKDAY(JH$2,2)=6, WEEKDAY(JH$2,2)=7),
    IFERROR(OFFSET(Paramètres!$H$2,
      MATCH($B7,Paramètres!$G$2:$G$6,0)-1,
      MOD(JH$2+5,28)),"")="M"
  )
),"M","0")</f>
        <v>0</v>
      </c>
      <c r="JI7" s="21" t="str">
        <f ca="1">IF(OR(
  AND(
    COUNTIF(fériés,JI$2)=1,
    OR(
      COUNTIF(fériés,JI$2-1)=1,
      IFERROR(OFFSET(Paramètres!$H$2,
        MATCH($B7,Paramètres!$G$2:$G$6,0)-1,
        MOD(JI$2+2,28)),"")="M",
      IFERROR(OFFSET(Paramètres!$H$2,
        MATCH($B7,Paramètres!$G$2:$G$6,0)-1,
        MOD(JI$2+3,28)),"")="M",
      IFERROR(OFFSET(Paramètres!$H$2,
        MATCH($B7,Paramètres!$G$2:$G$6,0)-1,
        MOD(JI$2+4,28)),"")="M",      IFERROR(OFFSET(Paramètres!$H$2,
        MATCH($B7,Paramètres!$G$2:$G$6,0)-1,
        MOD(JI$2+5,28)),"")="M",      IFERROR(OFFSET(Paramètres!$H$2,
        MATCH($B7,Paramètres!$G$2:$G$6,0)-1,
        MOD(JI$2+6,28)),"")="M",      IFERROR(OFFSET(Paramètres!$H$2,
        MATCH($B7,Paramètres!$G$2:$G$6,0)-1,
        MOD(JI$2+7,28)),"")="M",      IFERROR(OFFSET(Paramètres!$H$2,
        MATCH($B7,Paramètres!$G$2:$G$6,0)-1,
        MOD(JI$2+1,28)),"")="M"
    )
  ),
  AND(
    OR(WEEKDAY(JI$2,2)=6, WEEKDAY(JI$2,2)=7),
    IFERROR(OFFSET(Paramètres!$H$2,
      MATCH($B7,Paramètres!$G$2:$G$6,0)-1,
      MOD(JI$2+5,28)),"")="M"
  )
),"M","0")</f>
        <v>0</v>
      </c>
      <c r="JJ7" s="21" t="str">
        <f ca="1">IF(OR(
  AND(
    COUNTIF(fériés,JJ$2)=1,
    OR(
      COUNTIF(fériés,JJ$2-1)=1,
      IFERROR(OFFSET(Paramètres!$H$2,
        MATCH($B7,Paramètres!$G$2:$G$6,0)-1,
        MOD(JJ$2+2,28)),"")="M",
      IFERROR(OFFSET(Paramètres!$H$2,
        MATCH($B7,Paramètres!$G$2:$G$6,0)-1,
        MOD(JJ$2+3,28)),"")="M",
      IFERROR(OFFSET(Paramètres!$H$2,
        MATCH($B7,Paramètres!$G$2:$G$6,0)-1,
        MOD(JJ$2+4,28)),"")="M",      IFERROR(OFFSET(Paramètres!$H$2,
        MATCH($B7,Paramètres!$G$2:$G$6,0)-1,
        MOD(JJ$2+5,28)),"")="M",      IFERROR(OFFSET(Paramètres!$H$2,
        MATCH($B7,Paramètres!$G$2:$G$6,0)-1,
        MOD(JJ$2+6,28)),"")="M",      IFERROR(OFFSET(Paramètres!$H$2,
        MATCH($B7,Paramètres!$G$2:$G$6,0)-1,
        MOD(JJ$2+7,28)),"")="M",      IFERROR(OFFSET(Paramètres!$H$2,
        MATCH($B7,Paramètres!$G$2:$G$6,0)-1,
        MOD(JJ$2+1,28)),"")="M"
    )
  ),
  AND(
    OR(WEEKDAY(JJ$2,2)=6, WEEKDAY(JJ$2,2)=7),
    IFERROR(OFFSET(Paramètres!$H$2,
      MATCH($B7,Paramètres!$G$2:$G$6,0)-1,
      MOD(JJ$2+5,28)),"")="M"
  )
),"M","0")</f>
        <v>0</v>
      </c>
      <c r="JK7" s="21" t="str">
        <f ca="1">IF(OR(
  AND(
    COUNTIF(fériés,JK$2)=1,
    OR(
      COUNTIF(fériés,JK$2-1)=1,
      IFERROR(OFFSET(Paramètres!$H$2,
        MATCH($B7,Paramètres!$G$2:$G$6,0)-1,
        MOD(JK$2+2,28)),"")="M",
      IFERROR(OFFSET(Paramètres!$H$2,
        MATCH($B7,Paramètres!$G$2:$G$6,0)-1,
        MOD(JK$2+3,28)),"")="M",
      IFERROR(OFFSET(Paramètres!$H$2,
        MATCH($B7,Paramètres!$G$2:$G$6,0)-1,
        MOD(JK$2+4,28)),"")="M",      IFERROR(OFFSET(Paramètres!$H$2,
        MATCH($B7,Paramètres!$G$2:$G$6,0)-1,
        MOD(JK$2+5,28)),"")="M",      IFERROR(OFFSET(Paramètres!$H$2,
        MATCH($B7,Paramètres!$G$2:$G$6,0)-1,
        MOD(JK$2+6,28)),"")="M",      IFERROR(OFFSET(Paramètres!$H$2,
        MATCH($B7,Paramètres!$G$2:$G$6,0)-1,
        MOD(JK$2+7,28)),"")="M",      IFERROR(OFFSET(Paramètres!$H$2,
        MATCH($B7,Paramètres!$G$2:$G$6,0)-1,
        MOD(JK$2+1,28)),"")="M"
    )
  ),
  AND(
    OR(WEEKDAY(JK$2,2)=6, WEEKDAY(JK$2,2)=7),
    IFERROR(OFFSET(Paramètres!$H$2,
      MATCH($B7,Paramètres!$G$2:$G$6,0)-1,
      MOD(JK$2+5,28)),"")="M"
  )
),"M","0")</f>
        <v>0</v>
      </c>
      <c r="JL7" s="21" t="str">
        <f ca="1">IF(OR(
  AND(
    COUNTIF(fériés,JL$2)=1,
    OR(
      COUNTIF(fériés,JL$2-1)=1,
      IFERROR(OFFSET(Paramètres!$H$2,
        MATCH($B7,Paramètres!$G$2:$G$6,0)-1,
        MOD(JL$2+2,28)),"")="M",
      IFERROR(OFFSET(Paramètres!$H$2,
        MATCH($B7,Paramètres!$G$2:$G$6,0)-1,
        MOD(JL$2+3,28)),"")="M",
      IFERROR(OFFSET(Paramètres!$H$2,
        MATCH($B7,Paramètres!$G$2:$G$6,0)-1,
        MOD(JL$2+4,28)),"")="M",      IFERROR(OFFSET(Paramètres!$H$2,
        MATCH($B7,Paramètres!$G$2:$G$6,0)-1,
        MOD(JL$2+5,28)),"")="M",      IFERROR(OFFSET(Paramètres!$H$2,
        MATCH($B7,Paramètres!$G$2:$G$6,0)-1,
        MOD(JL$2+6,28)),"")="M",      IFERROR(OFFSET(Paramètres!$H$2,
        MATCH($B7,Paramètres!$G$2:$G$6,0)-1,
        MOD(JL$2+7,28)),"")="M",      IFERROR(OFFSET(Paramètres!$H$2,
        MATCH($B7,Paramètres!$G$2:$G$6,0)-1,
        MOD(JL$2+1,28)),"")="M"
    )
  ),
  AND(
    OR(WEEKDAY(JL$2,2)=6, WEEKDAY(JL$2,2)=7),
    IFERROR(OFFSET(Paramètres!$H$2,
      MATCH($B7,Paramètres!$G$2:$G$6,0)-1,
      MOD(JL$2+5,28)),"")="M"
  )
),"M","0")</f>
        <v>0</v>
      </c>
      <c r="JM7" s="21" t="str">
        <f ca="1">IF(OR(
  AND(
    COUNTIF(fériés,JM$2)=1,
    OR(
      COUNTIF(fériés,JM$2-1)=1,
      IFERROR(OFFSET(Paramètres!$H$2,
        MATCH($B7,Paramètres!$G$2:$G$6,0)-1,
        MOD(JM$2+2,28)),"")="M",
      IFERROR(OFFSET(Paramètres!$H$2,
        MATCH($B7,Paramètres!$G$2:$G$6,0)-1,
        MOD(JM$2+3,28)),"")="M",
      IFERROR(OFFSET(Paramètres!$H$2,
        MATCH($B7,Paramètres!$G$2:$G$6,0)-1,
        MOD(JM$2+4,28)),"")="M",      IFERROR(OFFSET(Paramètres!$H$2,
        MATCH($B7,Paramètres!$G$2:$G$6,0)-1,
        MOD(JM$2+5,28)),"")="M",      IFERROR(OFFSET(Paramètres!$H$2,
        MATCH($B7,Paramètres!$G$2:$G$6,0)-1,
        MOD(JM$2+6,28)),"")="M",      IFERROR(OFFSET(Paramètres!$H$2,
        MATCH($B7,Paramètres!$G$2:$G$6,0)-1,
        MOD(JM$2+7,28)),"")="M",      IFERROR(OFFSET(Paramètres!$H$2,
        MATCH($B7,Paramètres!$G$2:$G$6,0)-1,
        MOD(JM$2+1,28)),"")="M"
    )
  ),
  AND(
    OR(WEEKDAY(JM$2,2)=6, WEEKDAY(JM$2,2)=7),
    IFERROR(OFFSET(Paramètres!$H$2,
      MATCH($B7,Paramètres!$G$2:$G$6,0)-1,
      MOD(JM$2+5,28)),"")="M"
  )
),"M","0")</f>
        <v>0</v>
      </c>
      <c r="JN7" s="21" t="str">
        <f ca="1">IF(OR(
  AND(
    COUNTIF(fériés,JN$2)=1,
    OR(
      COUNTIF(fériés,JN$2-1)=1,
      IFERROR(OFFSET(Paramètres!$H$2,
        MATCH($B7,Paramètres!$G$2:$G$6,0)-1,
        MOD(JN$2+2,28)),"")="M",
      IFERROR(OFFSET(Paramètres!$H$2,
        MATCH($B7,Paramètres!$G$2:$G$6,0)-1,
        MOD(JN$2+3,28)),"")="M",
      IFERROR(OFFSET(Paramètres!$H$2,
        MATCH($B7,Paramètres!$G$2:$G$6,0)-1,
        MOD(JN$2+4,28)),"")="M",      IFERROR(OFFSET(Paramètres!$H$2,
        MATCH($B7,Paramètres!$G$2:$G$6,0)-1,
        MOD(JN$2+5,28)),"")="M",      IFERROR(OFFSET(Paramètres!$H$2,
        MATCH($B7,Paramètres!$G$2:$G$6,0)-1,
        MOD(JN$2+6,28)),"")="M",      IFERROR(OFFSET(Paramètres!$H$2,
        MATCH($B7,Paramètres!$G$2:$G$6,0)-1,
        MOD(JN$2+7,28)),"")="M",      IFERROR(OFFSET(Paramètres!$H$2,
        MATCH($B7,Paramètres!$G$2:$G$6,0)-1,
        MOD(JN$2+1,28)),"")="M"
    )
  ),
  AND(
    OR(WEEKDAY(JN$2,2)=6, WEEKDAY(JN$2,2)=7),
    IFERROR(OFFSET(Paramètres!$H$2,
      MATCH($B7,Paramètres!$G$2:$G$6,0)-1,
      MOD(JN$2+5,28)),"")="M"
  )
),"M","0")</f>
        <v>0</v>
      </c>
      <c r="JO7" s="21" t="str">
        <f ca="1">IF(OR(
  AND(
    COUNTIF(fériés,JO$2)=1,
    OR(
      COUNTIF(fériés,JO$2-1)=1,
      IFERROR(OFFSET(Paramètres!$H$2,
        MATCH($B7,Paramètres!$G$2:$G$6,0)-1,
        MOD(JO$2+2,28)),"")="M",
      IFERROR(OFFSET(Paramètres!$H$2,
        MATCH($B7,Paramètres!$G$2:$G$6,0)-1,
        MOD(JO$2+3,28)),"")="M",
      IFERROR(OFFSET(Paramètres!$H$2,
        MATCH($B7,Paramètres!$G$2:$G$6,0)-1,
        MOD(JO$2+4,28)),"")="M",      IFERROR(OFFSET(Paramètres!$H$2,
        MATCH($B7,Paramètres!$G$2:$G$6,0)-1,
        MOD(JO$2+5,28)),"")="M",      IFERROR(OFFSET(Paramètres!$H$2,
        MATCH($B7,Paramètres!$G$2:$G$6,0)-1,
        MOD(JO$2+6,28)),"")="M",      IFERROR(OFFSET(Paramètres!$H$2,
        MATCH($B7,Paramètres!$G$2:$G$6,0)-1,
        MOD(JO$2+7,28)),"")="M",      IFERROR(OFFSET(Paramètres!$H$2,
        MATCH($B7,Paramètres!$G$2:$G$6,0)-1,
        MOD(JO$2+1,28)),"")="M"
    )
  ),
  AND(
    OR(WEEKDAY(JO$2,2)=6, WEEKDAY(JO$2,2)=7),
    IFERROR(OFFSET(Paramètres!$H$2,
      MATCH($B7,Paramètres!$G$2:$G$6,0)-1,
      MOD(JO$2+5,28)),"")="M"
  )
),"M","0")</f>
        <v>0</v>
      </c>
      <c r="JP7" s="21" t="str">
        <f ca="1">IF(OR(
  AND(
    COUNTIF(fériés,JP$2)=1,
    OR(
      COUNTIF(fériés,JP$2-1)=1,
      IFERROR(OFFSET(Paramètres!$H$2,
        MATCH($B7,Paramètres!$G$2:$G$6,0)-1,
        MOD(JP$2+2,28)),"")="M",
      IFERROR(OFFSET(Paramètres!$H$2,
        MATCH($B7,Paramètres!$G$2:$G$6,0)-1,
        MOD(JP$2+3,28)),"")="M",
      IFERROR(OFFSET(Paramètres!$H$2,
        MATCH($B7,Paramètres!$G$2:$G$6,0)-1,
        MOD(JP$2+4,28)),"")="M",      IFERROR(OFFSET(Paramètres!$H$2,
        MATCH($B7,Paramètres!$G$2:$G$6,0)-1,
        MOD(JP$2+5,28)),"")="M",      IFERROR(OFFSET(Paramètres!$H$2,
        MATCH($B7,Paramètres!$G$2:$G$6,0)-1,
        MOD(JP$2+6,28)),"")="M",      IFERROR(OFFSET(Paramètres!$H$2,
        MATCH($B7,Paramètres!$G$2:$G$6,0)-1,
        MOD(JP$2+7,28)),"")="M",      IFERROR(OFFSET(Paramètres!$H$2,
        MATCH($B7,Paramètres!$G$2:$G$6,0)-1,
        MOD(JP$2+1,28)),"")="M"
    )
  ),
  AND(
    OR(WEEKDAY(JP$2,2)=6, WEEKDAY(JP$2,2)=7),
    IFERROR(OFFSET(Paramètres!$H$2,
      MATCH($B7,Paramètres!$G$2:$G$6,0)-1,
      MOD(JP$2+5,28)),"")="M"
  )
),"M","0")</f>
        <v>0</v>
      </c>
      <c r="JQ7" s="21" t="str">
        <f ca="1">IF(OR(
  AND(
    COUNTIF(fériés,JQ$2)=1,
    OR(
      COUNTIF(fériés,JQ$2-1)=1,
      IFERROR(OFFSET(Paramètres!$H$2,
        MATCH($B7,Paramètres!$G$2:$G$6,0)-1,
        MOD(JQ$2+2,28)),"")="M",
      IFERROR(OFFSET(Paramètres!$H$2,
        MATCH($B7,Paramètres!$G$2:$G$6,0)-1,
        MOD(JQ$2+3,28)),"")="M",
      IFERROR(OFFSET(Paramètres!$H$2,
        MATCH($B7,Paramètres!$G$2:$G$6,0)-1,
        MOD(JQ$2+4,28)),"")="M",      IFERROR(OFFSET(Paramètres!$H$2,
        MATCH($B7,Paramètres!$G$2:$G$6,0)-1,
        MOD(JQ$2+5,28)),"")="M",      IFERROR(OFFSET(Paramètres!$H$2,
        MATCH($B7,Paramètres!$G$2:$G$6,0)-1,
        MOD(JQ$2+6,28)),"")="M",      IFERROR(OFFSET(Paramètres!$H$2,
        MATCH($B7,Paramètres!$G$2:$G$6,0)-1,
        MOD(JQ$2+7,28)),"")="M",      IFERROR(OFFSET(Paramètres!$H$2,
        MATCH($B7,Paramètres!$G$2:$G$6,0)-1,
        MOD(JQ$2+1,28)),"")="M"
    )
  ),
  AND(
    OR(WEEKDAY(JQ$2,2)=6, WEEKDAY(JQ$2,2)=7),
    IFERROR(OFFSET(Paramètres!$H$2,
      MATCH($B7,Paramètres!$G$2:$G$6,0)-1,
      MOD(JQ$2+5,28)),"")="M"
  )
),"M","0")</f>
        <v>0</v>
      </c>
      <c r="JR7" s="21" t="str">
        <f ca="1">IF(OR(
  AND(
    COUNTIF(fériés,JR$2)=1,
    OR(
      COUNTIF(fériés,JR$2-1)=1,
      IFERROR(OFFSET(Paramètres!$H$2,
        MATCH($B7,Paramètres!$G$2:$G$6,0)-1,
        MOD(JR$2+2,28)),"")="M",
      IFERROR(OFFSET(Paramètres!$H$2,
        MATCH($B7,Paramètres!$G$2:$G$6,0)-1,
        MOD(JR$2+3,28)),"")="M",
      IFERROR(OFFSET(Paramètres!$H$2,
        MATCH($B7,Paramètres!$G$2:$G$6,0)-1,
        MOD(JR$2+4,28)),"")="M",      IFERROR(OFFSET(Paramètres!$H$2,
        MATCH($B7,Paramètres!$G$2:$G$6,0)-1,
        MOD(JR$2+5,28)),"")="M",      IFERROR(OFFSET(Paramètres!$H$2,
        MATCH($B7,Paramètres!$G$2:$G$6,0)-1,
        MOD(JR$2+6,28)),"")="M",      IFERROR(OFFSET(Paramètres!$H$2,
        MATCH($B7,Paramètres!$G$2:$G$6,0)-1,
        MOD(JR$2+7,28)),"")="M",      IFERROR(OFFSET(Paramètres!$H$2,
        MATCH($B7,Paramètres!$G$2:$G$6,0)-1,
        MOD(JR$2+1,28)),"")="M"
    )
  ),
  AND(
    OR(WEEKDAY(JR$2,2)=6, WEEKDAY(JR$2,2)=7),
    IFERROR(OFFSET(Paramètres!$H$2,
      MATCH($B7,Paramètres!$G$2:$G$6,0)-1,
      MOD(JR$2+5,28)),"")="M"
  )
),"M","0")</f>
        <v>0</v>
      </c>
      <c r="JS7" s="21" t="str">
        <f ca="1">IF(OR(
  AND(
    COUNTIF(fériés,JS$2)=1,
    OR(
      COUNTIF(fériés,JS$2-1)=1,
      IFERROR(OFFSET(Paramètres!$H$2,
        MATCH($B7,Paramètres!$G$2:$G$6,0)-1,
        MOD(JS$2+2,28)),"")="M",
      IFERROR(OFFSET(Paramètres!$H$2,
        MATCH($B7,Paramètres!$G$2:$G$6,0)-1,
        MOD(JS$2+3,28)),"")="M",
      IFERROR(OFFSET(Paramètres!$H$2,
        MATCH($B7,Paramètres!$G$2:$G$6,0)-1,
        MOD(JS$2+4,28)),"")="M",      IFERROR(OFFSET(Paramètres!$H$2,
        MATCH($B7,Paramètres!$G$2:$G$6,0)-1,
        MOD(JS$2+5,28)),"")="M",      IFERROR(OFFSET(Paramètres!$H$2,
        MATCH($B7,Paramètres!$G$2:$G$6,0)-1,
        MOD(JS$2+6,28)),"")="M",      IFERROR(OFFSET(Paramètres!$H$2,
        MATCH($B7,Paramètres!$G$2:$G$6,0)-1,
        MOD(JS$2+7,28)),"")="M",      IFERROR(OFFSET(Paramètres!$H$2,
        MATCH($B7,Paramètres!$G$2:$G$6,0)-1,
        MOD(JS$2+1,28)),"")="M"
    )
  ),
  AND(
    OR(WEEKDAY(JS$2,2)=6, WEEKDAY(JS$2,2)=7),
    IFERROR(OFFSET(Paramètres!$H$2,
      MATCH($B7,Paramètres!$G$2:$G$6,0)-1,
      MOD(JS$2+5,28)),"")="M"
  )
),"M","0")</f>
        <v>M</v>
      </c>
      <c r="JT7" s="21" t="str">
        <f ca="1">IF(OR(
  AND(
    COUNTIF(fériés,JT$2)=1,
    OR(
      COUNTIF(fériés,JT$2-1)=1,
      IFERROR(OFFSET(Paramètres!$H$2,
        MATCH($B7,Paramètres!$G$2:$G$6,0)-1,
        MOD(JT$2+2,28)),"")="M",
      IFERROR(OFFSET(Paramètres!$H$2,
        MATCH($B7,Paramètres!$G$2:$G$6,0)-1,
        MOD(JT$2+3,28)),"")="M",
      IFERROR(OFFSET(Paramètres!$H$2,
        MATCH($B7,Paramètres!$G$2:$G$6,0)-1,
        MOD(JT$2+4,28)),"")="M",      IFERROR(OFFSET(Paramètres!$H$2,
        MATCH($B7,Paramètres!$G$2:$G$6,0)-1,
        MOD(JT$2+5,28)),"")="M",      IFERROR(OFFSET(Paramètres!$H$2,
        MATCH($B7,Paramètres!$G$2:$G$6,0)-1,
        MOD(JT$2+6,28)),"")="M",      IFERROR(OFFSET(Paramètres!$H$2,
        MATCH($B7,Paramètres!$G$2:$G$6,0)-1,
        MOD(JT$2+7,28)),"")="M",      IFERROR(OFFSET(Paramètres!$H$2,
        MATCH($B7,Paramètres!$G$2:$G$6,0)-1,
        MOD(JT$2+1,28)),"")="M"
    )
  ),
  AND(
    OR(WEEKDAY(JT$2,2)=6, WEEKDAY(JT$2,2)=7),
    IFERROR(OFFSET(Paramètres!$H$2,
      MATCH($B7,Paramètres!$G$2:$G$6,0)-1,
      MOD(JT$2+5,28)),"")="M"
  )
),"M","0")</f>
        <v>M</v>
      </c>
      <c r="JU7" s="21" t="str">
        <f ca="1">IF(OR(
  AND(
    COUNTIF(fériés,JU$2)=1,
    OR(
      COUNTIF(fériés,JU$2-1)=1,
      IFERROR(OFFSET(Paramètres!$H$2,
        MATCH($B7,Paramètres!$G$2:$G$6,0)-1,
        MOD(JU$2+2,28)),"")="M",
      IFERROR(OFFSET(Paramètres!$H$2,
        MATCH($B7,Paramètres!$G$2:$G$6,0)-1,
        MOD(JU$2+3,28)),"")="M",
      IFERROR(OFFSET(Paramètres!$H$2,
        MATCH($B7,Paramètres!$G$2:$G$6,0)-1,
        MOD(JU$2+4,28)),"")="M",      IFERROR(OFFSET(Paramètres!$H$2,
        MATCH($B7,Paramètres!$G$2:$G$6,0)-1,
        MOD(JU$2+5,28)),"")="M",      IFERROR(OFFSET(Paramètres!$H$2,
        MATCH($B7,Paramètres!$G$2:$G$6,0)-1,
        MOD(JU$2+6,28)),"")="M",      IFERROR(OFFSET(Paramètres!$H$2,
        MATCH($B7,Paramètres!$G$2:$G$6,0)-1,
        MOD(JU$2+7,28)),"")="M",      IFERROR(OFFSET(Paramètres!$H$2,
        MATCH($B7,Paramètres!$G$2:$G$6,0)-1,
        MOD(JU$2+1,28)),"")="M"
    )
  ),
  AND(
    OR(WEEKDAY(JU$2,2)=6, WEEKDAY(JU$2,2)=7),
    IFERROR(OFFSET(Paramètres!$H$2,
      MATCH($B7,Paramètres!$G$2:$G$6,0)-1,
      MOD(JU$2+5,28)),"")="M"
  )
),"M","0")</f>
        <v>0</v>
      </c>
      <c r="JV7" s="21" t="str">
        <f ca="1">IF(OR(
  AND(
    COUNTIF(fériés,JV$2)=1,
    OR(
      COUNTIF(fériés,JV$2-1)=1,
      IFERROR(OFFSET(Paramètres!$H$2,
        MATCH($B7,Paramètres!$G$2:$G$6,0)-1,
        MOD(JV$2+2,28)),"")="M",
      IFERROR(OFFSET(Paramètres!$H$2,
        MATCH($B7,Paramètres!$G$2:$G$6,0)-1,
        MOD(JV$2+3,28)),"")="M",
      IFERROR(OFFSET(Paramètres!$H$2,
        MATCH($B7,Paramètres!$G$2:$G$6,0)-1,
        MOD(JV$2+4,28)),"")="M",      IFERROR(OFFSET(Paramètres!$H$2,
        MATCH($B7,Paramètres!$G$2:$G$6,0)-1,
        MOD(JV$2+5,28)),"")="M",      IFERROR(OFFSET(Paramètres!$H$2,
        MATCH($B7,Paramètres!$G$2:$G$6,0)-1,
        MOD(JV$2+6,28)),"")="M",      IFERROR(OFFSET(Paramètres!$H$2,
        MATCH($B7,Paramètres!$G$2:$G$6,0)-1,
        MOD(JV$2+7,28)),"")="M",      IFERROR(OFFSET(Paramètres!$H$2,
        MATCH($B7,Paramètres!$G$2:$G$6,0)-1,
        MOD(JV$2+1,28)),"")="M"
    )
  ),
  AND(
    OR(WEEKDAY(JV$2,2)=6, WEEKDAY(JV$2,2)=7),
    IFERROR(OFFSET(Paramètres!$H$2,
      MATCH($B7,Paramètres!$G$2:$G$6,0)-1,
      MOD(JV$2+5,28)),"")="M"
  )
),"M","0")</f>
        <v>0</v>
      </c>
      <c r="JW7" s="21" t="str">
        <f ca="1">IF(OR(
  AND(
    COUNTIF(fériés,JW$2)=1,
    OR(
      COUNTIF(fériés,JW$2-1)=1,
      IFERROR(OFFSET(Paramètres!$H$2,
        MATCH($B7,Paramètres!$G$2:$G$6,0)-1,
        MOD(JW$2+2,28)),"")="M",
      IFERROR(OFFSET(Paramètres!$H$2,
        MATCH($B7,Paramètres!$G$2:$G$6,0)-1,
        MOD(JW$2+3,28)),"")="M",
      IFERROR(OFFSET(Paramètres!$H$2,
        MATCH($B7,Paramètres!$G$2:$G$6,0)-1,
        MOD(JW$2+4,28)),"")="M",      IFERROR(OFFSET(Paramètres!$H$2,
        MATCH($B7,Paramètres!$G$2:$G$6,0)-1,
        MOD(JW$2+5,28)),"")="M",      IFERROR(OFFSET(Paramètres!$H$2,
        MATCH($B7,Paramètres!$G$2:$G$6,0)-1,
        MOD(JW$2+6,28)),"")="M",      IFERROR(OFFSET(Paramètres!$H$2,
        MATCH($B7,Paramètres!$G$2:$G$6,0)-1,
        MOD(JW$2+7,28)),"")="M",      IFERROR(OFFSET(Paramètres!$H$2,
        MATCH($B7,Paramètres!$G$2:$G$6,0)-1,
        MOD(JW$2+1,28)),"")="M"
    )
  ),
  AND(
    OR(WEEKDAY(JW$2,2)=6, WEEKDAY(JW$2,2)=7),
    IFERROR(OFFSET(Paramètres!$H$2,
      MATCH($B7,Paramètres!$G$2:$G$6,0)-1,
      MOD(JW$2+5,28)),"")="M"
  )
),"M","0")</f>
        <v>0</v>
      </c>
      <c r="JX7" s="21" t="str">
        <f ca="1">IF(OR(
  AND(
    COUNTIF(fériés,JX$2)=1,
    OR(
      COUNTIF(fériés,JX$2-1)=1,
      IFERROR(OFFSET(Paramètres!$H$2,
        MATCH($B7,Paramètres!$G$2:$G$6,0)-1,
        MOD(JX$2+2,28)),"")="M",
      IFERROR(OFFSET(Paramètres!$H$2,
        MATCH($B7,Paramètres!$G$2:$G$6,0)-1,
        MOD(JX$2+3,28)),"")="M",
      IFERROR(OFFSET(Paramètres!$H$2,
        MATCH($B7,Paramètres!$G$2:$G$6,0)-1,
        MOD(JX$2+4,28)),"")="M",      IFERROR(OFFSET(Paramètres!$H$2,
        MATCH($B7,Paramètres!$G$2:$G$6,0)-1,
        MOD(JX$2+5,28)),"")="M",      IFERROR(OFFSET(Paramètres!$H$2,
        MATCH($B7,Paramètres!$G$2:$G$6,0)-1,
        MOD(JX$2+6,28)),"")="M",      IFERROR(OFFSET(Paramètres!$H$2,
        MATCH($B7,Paramètres!$G$2:$G$6,0)-1,
        MOD(JX$2+7,28)),"")="M",      IFERROR(OFFSET(Paramètres!$H$2,
        MATCH($B7,Paramètres!$G$2:$G$6,0)-1,
        MOD(JX$2+1,28)),"")="M"
    )
  ),
  AND(
    OR(WEEKDAY(JX$2,2)=6, WEEKDAY(JX$2,2)=7),
    IFERROR(OFFSET(Paramètres!$H$2,
      MATCH($B7,Paramètres!$G$2:$G$6,0)-1,
      MOD(JX$2+5,28)),"")="M"
  )
),"M","0")</f>
        <v>0</v>
      </c>
      <c r="JY7" s="21" t="str">
        <f ca="1">IF(OR(
  AND(
    COUNTIF(fériés,JY$2)=1,
    OR(
      COUNTIF(fériés,JY$2-1)=1,
      IFERROR(OFFSET(Paramètres!$H$2,
        MATCH($B7,Paramètres!$G$2:$G$6,0)-1,
        MOD(JY$2+2,28)),"")="M",
      IFERROR(OFFSET(Paramètres!$H$2,
        MATCH($B7,Paramètres!$G$2:$G$6,0)-1,
        MOD(JY$2+3,28)),"")="M",
      IFERROR(OFFSET(Paramètres!$H$2,
        MATCH($B7,Paramètres!$G$2:$G$6,0)-1,
        MOD(JY$2+4,28)),"")="M",      IFERROR(OFFSET(Paramètres!$H$2,
        MATCH($B7,Paramètres!$G$2:$G$6,0)-1,
        MOD(JY$2+5,28)),"")="M",      IFERROR(OFFSET(Paramètres!$H$2,
        MATCH($B7,Paramètres!$G$2:$G$6,0)-1,
        MOD(JY$2+6,28)),"")="M",      IFERROR(OFFSET(Paramètres!$H$2,
        MATCH($B7,Paramètres!$G$2:$G$6,0)-1,
        MOD(JY$2+7,28)),"")="M",      IFERROR(OFFSET(Paramètres!$H$2,
        MATCH($B7,Paramètres!$G$2:$G$6,0)-1,
        MOD(JY$2+1,28)),"")="M"
    )
  ),
  AND(
    OR(WEEKDAY(JY$2,2)=6, WEEKDAY(JY$2,2)=7),
    IFERROR(OFFSET(Paramètres!$H$2,
      MATCH($B7,Paramètres!$G$2:$G$6,0)-1,
      MOD(JY$2+5,28)),"")="M"
  )
),"M","0")</f>
        <v>0</v>
      </c>
      <c r="JZ7" s="21" t="str">
        <f ca="1">IF(OR(
  AND(
    COUNTIF(fériés,JZ$2)=1,
    OR(
      COUNTIF(fériés,JZ$2-1)=1,
      IFERROR(OFFSET(Paramètres!$H$2,
        MATCH($B7,Paramètres!$G$2:$G$6,0)-1,
        MOD(JZ$2+2,28)),"")="M",
      IFERROR(OFFSET(Paramètres!$H$2,
        MATCH($B7,Paramètres!$G$2:$G$6,0)-1,
        MOD(JZ$2+3,28)),"")="M",
      IFERROR(OFFSET(Paramètres!$H$2,
        MATCH($B7,Paramètres!$G$2:$G$6,0)-1,
        MOD(JZ$2+4,28)),"")="M",      IFERROR(OFFSET(Paramètres!$H$2,
        MATCH($B7,Paramètres!$G$2:$G$6,0)-1,
        MOD(JZ$2+5,28)),"")="M",      IFERROR(OFFSET(Paramètres!$H$2,
        MATCH($B7,Paramètres!$G$2:$G$6,0)-1,
        MOD(JZ$2+6,28)),"")="M",      IFERROR(OFFSET(Paramètres!$H$2,
        MATCH($B7,Paramètres!$G$2:$G$6,0)-1,
        MOD(JZ$2+7,28)),"")="M",      IFERROR(OFFSET(Paramètres!$H$2,
        MATCH($B7,Paramètres!$G$2:$G$6,0)-1,
        MOD(JZ$2+1,28)),"")="M"
    )
  ),
  AND(
    OR(WEEKDAY(JZ$2,2)=6, WEEKDAY(JZ$2,2)=7),
    IFERROR(OFFSET(Paramètres!$H$2,
      MATCH($B7,Paramètres!$G$2:$G$6,0)-1,
      MOD(JZ$2+5,28)),"")="M"
  )
),"M","0")</f>
        <v>0</v>
      </c>
      <c r="KA7" s="21" t="str">
        <f ca="1">IF(OR(
  AND(
    COUNTIF(fériés,KA$2)=1,
    OR(
      COUNTIF(fériés,KA$2-1)=1,
      IFERROR(OFFSET(Paramètres!$H$2,
        MATCH($B7,Paramètres!$G$2:$G$6,0)-1,
        MOD(KA$2+2,28)),"")="M",
      IFERROR(OFFSET(Paramètres!$H$2,
        MATCH($B7,Paramètres!$G$2:$G$6,0)-1,
        MOD(KA$2+3,28)),"")="M",
      IFERROR(OFFSET(Paramètres!$H$2,
        MATCH($B7,Paramètres!$G$2:$G$6,0)-1,
        MOD(KA$2+4,28)),"")="M",      IFERROR(OFFSET(Paramètres!$H$2,
        MATCH($B7,Paramètres!$G$2:$G$6,0)-1,
        MOD(KA$2+5,28)),"")="M",      IFERROR(OFFSET(Paramètres!$H$2,
        MATCH($B7,Paramètres!$G$2:$G$6,0)-1,
        MOD(KA$2+6,28)),"")="M",      IFERROR(OFFSET(Paramètres!$H$2,
        MATCH($B7,Paramètres!$G$2:$G$6,0)-1,
        MOD(KA$2+7,28)),"")="M",      IFERROR(OFFSET(Paramètres!$H$2,
        MATCH($B7,Paramètres!$G$2:$G$6,0)-1,
        MOD(KA$2+1,28)),"")="M"
    )
  ),
  AND(
    OR(WEEKDAY(KA$2,2)=6, WEEKDAY(KA$2,2)=7),
    IFERROR(OFFSET(Paramètres!$H$2,
      MATCH($B7,Paramètres!$G$2:$G$6,0)-1,
      MOD(KA$2+5,28)),"")="M"
  )
),"M","0")</f>
        <v>0</v>
      </c>
      <c r="KB7" s="21" t="str">
        <f ca="1">IF(OR(
  AND(
    COUNTIF(fériés,KB$2)=1,
    OR(
      COUNTIF(fériés,KB$2-1)=1,
      IFERROR(OFFSET(Paramètres!$H$2,
        MATCH($B7,Paramètres!$G$2:$G$6,0)-1,
        MOD(KB$2+2,28)),"")="M",
      IFERROR(OFFSET(Paramètres!$H$2,
        MATCH($B7,Paramètres!$G$2:$G$6,0)-1,
        MOD(KB$2+3,28)),"")="M",
      IFERROR(OFFSET(Paramètres!$H$2,
        MATCH($B7,Paramètres!$G$2:$G$6,0)-1,
        MOD(KB$2+4,28)),"")="M",      IFERROR(OFFSET(Paramètres!$H$2,
        MATCH($B7,Paramètres!$G$2:$G$6,0)-1,
        MOD(KB$2+5,28)),"")="M",      IFERROR(OFFSET(Paramètres!$H$2,
        MATCH($B7,Paramètres!$G$2:$G$6,0)-1,
        MOD(KB$2+6,28)),"")="M",      IFERROR(OFFSET(Paramètres!$H$2,
        MATCH($B7,Paramètres!$G$2:$G$6,0)-1,
        MOD(KB$2+7,28)),"")="M",      IFERROR(OFFSET(Paramètres!$H$2,
        MATCH($B7,Paramètres!$G$2:$G$6,0)-1,
        MOD(KB$2+1,28)),"")="M"
    )
  ),
  AND(
    OR(WEEKDAY(KB$2,2)=6, WEEKDAY(KB$2,2)=7),
    IFERROR(OFFSET(Paramètres!$H$2,
      MATCH($B7,Paramètres!$G$2:$G$6,0)-1,
      MOD(KB$2+5,28)),"")="M"
  )
),"M","0")</f>
        <v>0</v>
      </c>
      <c r="KC7" s="21" t="str">
        <f ca="1">IF(OR(
  AND(
    COUNTIF(fériés,KC$2)=1,
    OR(
      COUNTIF(fériés,KC$2-1)=1,
      IFERROR(OFFSET(Paramètres!$H$2,
        MATCH($B7,Paramètres!$G$2:$G$6,0)-1,
        MOD(KC$2+2,28)),"")="M",
      IFERROR(OFFSET(Paramètres!$H$2,
        MATCH($B7,Paramètres!$G$2:$G$6,0)-1,
        MOD(KC$2+3,28)),"")="M",
      IFERROR(OFFSET(Paramètres!$H$2,
        MATCH($B7,Paramètres!$G$2:$G$6,0)-1,
        MOD(KC$2+4,28)),"")="M",      IFERROR(OFFSET(Paramètres!$H$2,
        MATCH($B7,Paramètres!$G$2:$G$6,0)-1,
        MOD(KC$2+5,28)),"")="M",      IFERROR(OFFSET(Paramètres!$H$2,
        MATCH($B7,Paramètres!$G$2:$G$6,0)-1,
        MOD(KC$2+6,28)),"")="M",      IFERROR(OFFSET(Paramètres!$H$2,
        MATCH($B7,Paramètres!$G$2:$G$6,0)-1,
        MOD(KC$2+7,28)),"")="M",      IFERROR(OFFSET(Paramètres!$H$2,
        MATCH($B7,Paramètres!$G$2:$G$6,0)-1,
        MOD(KC$2+1,28)),"")="M"
    )
  ),
  AND(
    OR(WEEKDAY(KC$2,2)=6, WEEKDAY(KC$2,2)=7),
    IFERROR(OFFSET(Paramètres!$H$2,
      MATCH($B7,Paramètres!$G$2:$G$6,0)-1,
      MOD(KC$2+5,28)),"")="M"
  )
),"M","0")</f>
        <v>0</v>
      </c>
      <c r="KD7" s="21" t="str">
        <f ca="1">IF(OR(
  AND(
    COUNTIF(fériés,KD$2)=1,
    OR(
      COUNTIF(fériés,KD$2-1)=1,
      IFERROR(OFFSET(Paramètres!$H$2,
        MATCH($B7,Paramètres!$G$2:$G$6,0)-1,
        MOD(KD$2+2,28)),"")="M",
      IFERROR(OFFSET(Paramètres!$H$2,
        MATCH($B7,Paramètres!$G$2:$G$6,0)-1,
        MOD(KD$2+3,28)),"")="M",
      IFERROR(OFFSET(Paramètres!$H$2,
        MATCH($B7,Paramètres!$G$2:$G$6,0)-1,
        MOD(KD$2+4,28)),"")="M",      IFERROR(OFFSET(Paramètres!$H$2,
        MATCH($B7,Paramètres!$G$2:$G$6,0)-1,
        MOD(KD$2+5,28)),"")="M",      IFERROR(OFFSET(Paramètres!$H$2,
        MATCH($B7,Paramètres!$G$2:$G$6,0)-1,
        MOD(KD$2+6,28)),"")="M",      IFERROR(OFFSET(Paramètres!$H$2,
        MATCH($B7,Paramètres!$G$2:$G$6,0)-1,
        MOD(KD$2+7,28)),"")="M",      IFERROR(OFFSET(Paramètres!$H$2,
        MATCH($B7,Paramètres!$G$2:$G$6,0)-1,
        MOD(KD$2+1,28)),"")="M"
    )
  ),
  AND(
    OR(WEEKDAY(KD$2,2)=6, WEEKDAY(KD$2,2)=7),
    IFERROR(OFFSET(Paramètres!$H$2,
      MATCH($B7,Paramètres!$G$2:$G$6,0)-1,
      MOD(KD$2+5,28)),"")="M"
  )
),"M","0")</f>
        <v>0</v>
      </c>
      <c r="KE7" s="21" t="str">
        <f ca="1">IF(OR(
  AND(
    COUNTIF(fériés,KE$2)=1,
    OR(
      COUNTIF(fériés,KE$2-1)=1,
      IFERROR(OFFSET(Paramètres!$H$2,
        MATCH($B7,Paramètres!$G$2:$G$6,0)-1,
        MOD(KE$2+2,28)),"")="M",
      IFERROR(OFFSET(Paramètres!$H$2,
        MATCH($B7,Paramètres!$G$2:$G$6,0)-1,
        MOD(KE$2+3,28)),"")="M",
      IFERROR(OFFSET(Paramètres!$H$2,
        MATCH($B7,Paramètres!$G$2:$G$6,0)-1,
        MOD(KE$2+4,28)),"")="M",      IFERROR(OFFSET(Paramètres!$H$2,
        MATCH($B7,Paramètres!$G$2:$G$6,0)-1,
        MOD(KE$2+5,28)),"")="M",      IFERROR(OFFSET(Paramètres!$H$2,
        MATCH($B7,Paramètres!$G$2:$G$6,0)-1,
        MOD(KE$2+6,28)),"")="M",      IFERROR(OFFSET(Paramètres!$H$2,
        MATCH($B7,Paramètres!$G$2:$G$6,0)-1,
        MOD(KE$2+7,28)),"")="M",      IFERROR(OFFSET(Paramètres!$H$2,
        MATCH($B7,Paramètres!$G$2:$G$6,0)-1,
        MOD(KE$2+1,28)),"")="M"
    )
  ),
  AND(
    OR(WEEKDAY(KE$2,2)=6, WEEKDAY(KE$2,2)=7),
    IFERROR(OFFSET(Paramètres!$H$2,
      MATCH($B7,Paramètres!$G$2:$G$6,0)-1,
      MOD(KE$2+5,28)),"")="M"
  )
),"M","0")</f>
        <v>0</v>
      </c>
      <c r="KF7" s="21" t="str">
        <f ca="1">IF(OR(
  AND(
    COUNTIF(fériés,KF$2)=1,
    OR(
      COUNTIF(fériés,KF$2-1)=1,
      IFERROR(OFFSET(Paramètres!$H$2,
        MATCH($B7,Paramètres!$G$2:$G$6,0)-1,
        MOD(KF$2+2,28)),"")="M",
      IFERROR(OFFSET(Paramètres!$H$2,
        MATCH($B7,Paramètres!$G$2:$G$6,0)-1,
        MOD(KF$2+3,28)),"")="M",
      IFERROR(OFFSET(Paramètres!$H$2,
        MATCH($B7,Paramètres!$G$2:$G$6,0)-1,
        MOD(KF$2+4,28)),"")="M",      IFERROR(OFFSET(Paramètres!$H$2,
        MATCH($B7,Paramètres!$G$2:$G$6,0)-1,
        MOD(KF$2+5,28)),"")="M",      IFERROR(OFFSET(Paramètres!$H$2,
        MATCH($B7,Paramètres!$G$2:$G$6,0)-1,
        MOD(KF$2+6,28)),"")="M",      IFERROR(OFFSET(Paramètres!$H$2,
        MATCH($B7,Paramètres!$G$2:$G$6,0)-1,
        MOD(KF$2+7,28)),"")="M",      IFERROR(OFFSET(Paramètres!$H$2,
        MATCH($B7,Paramètres!$G$2:$G$6,0)-1,
        MOD(KF$2+1,28)),"")="M"
    )
  ),
  AND(
    OR(WEEKDAY(KF$2,2)=6, WEEKDAY(KF$2,2)=7),
    IFERROR(OFFSET(Paramètres!$H$2,
      MATCH($B7,Paramètres!$G$2:$G$6,0)-1,
      MOD(KF$2+5,28)),"")="M"
  )
),"M","0")</f>
        <v>0</v>
      </c>
      <c r="KG7" s="21" t="str">
        <f ca="1">IF(OR(
  AND(
    COUNTIF(fériés,KG$2)=1,
    OR(
      COUNTIF(fériés,KG$2-1)=1,
      IFERROR(OFFSET(Paramètres!$H$2,
        MATCH($B7,Paramètres!$G$2:$G$6,0)-1,
        MOD(KG$2+2,28)),"")="M",
      IFERROR(OFFSET(Paramètres!$H$2,
        MATCH($B7,Paramètres!$G$2:$G$6,0)-1,
        MOD(KG$2+3,28)),"")="M",
      IFERROR(OFFSET(Paramètres!$H$2,
        MATCH($B7,Paramètres!$G$2:$G$6,0)-1,
        MOD(KG$2+4,28)),"")="M",      IFERROR(OFFSET(Paramètres!$H$2,
        MATCH($B7,Paramètres!$G$2:$G$6,0)-1,
        MOD(KG$2+5,28)),"")="M",      IFERROR(OFFSET(Paramètres!$H$2,
        MATCH($B7,Paramètres!$G$2:$G$6,0)-1,
        MOD(KG$2+6,28)),"")="M",      IFERROR(OFFSET(Paramètres!$H$2,
        MATCH($B7,Paramètres!$G$2:$G$6,0)-1,
        MOD(KG$2+7,28)),"")="M",      IFERROR(OFFSET(Paramètres!$H$2,
        MATCH($B7,Paramètres!$G$2:$G$6,0)-1,
        MOD(KG$2+1,28)),"")="M"
    )
  ),
  AND(
    OR(WEEKDAY(KG$2,2)=6, WEEKDAY(KG$2,2)=7),
    IFERROR(OFFSET(Paramètres!$H$2,
      MATCH($B7,Paramètres!$G$2:$G$6,0)-1,
      MOD(KG$2+5,28)),"")="M"
  )
),"M","0")</f>
        <v>M</v>
      </c>
      <c r="KH7" s="21" t="str">
        <f ca="1">IF(OR(
  AND(
    COUNTIF(fériés,KH$2)=1,
    OR(
      COUNTIF(fériés,KH$2-1)=1,
      IFERROR(OFFSET(Paramètres!$H$2,
        MATCH($B7,Paramètres!$G$2:$G$6,0)-1,
        MOD(KH$2+2,28)),"")="M",
      IFERROR(OFFSET(Paramètres!$H$2,
        MATCH($B7,Paramètres!$G$2:$G$6,0)-1,
        MOD(KH$2+3,28)),"")="M",
      IFERROR(OFFSET(Paramètres!$H$2,
        MATCH($B7,Paramètres!$G$2:$G$6,0)-1,
        MOD(KH$2+4,28)),"")="M",      IFERROR(OFFSET(Paramètres!$H$2,
        MATCH($B7,Paramètres!$G$2:$G$6,0)-1,
        MOD(KH$2+5,28)),"")="M",      IFERROR(OFFSET(Paramètres!$H$2,
        MATCH($B7,Paramètres!$G$2:$G$6,0)-1,
        MOD(KH$2+6,28)),"")="M",      IFERROR(OFFSET(Paramètres!$H$2,
        MATCH($B7,Paramètres!$G$2:$G$6,0)-1,
        MOD(KH$2+7,28)),"")="M",      IFERROR(OFFSET(Paramètres!$H$2,
        MATCH($B7,Paramètres!$G$2:$G$6,0)-1,
        MOD(KH$2+1,28)),"")="M"
    )
  ),
  AND(
    OR(WEEKDAY(KH$2,2)=6, WEEKDAY(KH$2,2)=7),
    IFERROR(OFFSET(Paramètres!$H$2,
      MATCH($B7,Paramètres!$G$2:$G$6,0)-1,
      MOD(KH$2+5,28)),"")="M"
  )
),"M","0")</f>
        <v>M</v>
      </c>
      <c r="KI7" s="21" t="str">
        <f ca="1">IF(OR(
  AND(
    COUNTIF(fériés,KI$2)=1,
    OR(
      COUNTIF(fériés,KI$2-1)=1,
      IFERROR(OFFSET(Paramètres!$H$2,
        MATCH($B7,Paramètres!$G$2:$G$6,0)-1,
        MOD(KI$2+2,28)),"")="M",
      IFERROR(OFFSET(Paramètres!$H$2,
        MATCH($B7,Paramètres!$G$2:$G$6,0)-1,
        MOD(KI$2+3,28)),"")="M",
      IFERROR(OFFSET(Paramètres!$H$2,
        MATCH($B7,Paramètres!$G$2:$G$6,0)-1,
        MOD(KI$2+4,28)),"")="M",      IFERROR(OFFSET(Paramètres!$H$2,
        MATCH($B7,Paramètres!$G$2:$G$6,0)-1,
        MOD(KI$2+5,28)),"")="M",      IFERROR(OFFSET(Paramètres!$H$2,
        MATCH($B7,Paramètres!$G$2:$G$6,0)-1,
        MOD(KI$2+6,28)),"")="M",      IFERROR(OFFSET(Paramètres!$H$2,
        MATCH($B7,Paramètres!$G$2:$G$6,0)-1,
        MOD(KI$2+7,28)),"")="M",      IFERROR(OFFSET(Paramètres!$H$2,
        MATCH($B7,Paramètres!$G$2:$G$6,0)-1,
        MOD(KI$2+1,28)),"")="M"
    )
  ),
  AND(
    OR(WEEKDAY(KI$2,2)=6, WEEKDAY(KI$2,2)=7),
    IFERROR(OFFSET(Paramètres!$H$2,
      MATCH($B7,Paramètres!$G$2:$G$6,0)-1,
      MOD(KI$2+5,28)),"")="M"
  )
),"M","0")</f>
        <v>0</v>
      </c>
      <c r="KJ7" s="21" t="str">
        <f ca="1">IF(OR(
  AND(
    COUNTIF(fériés,KJ$2)=1,
    OR(
      COUNTIF(fériés,KJ$2-1)=1,
      IFERROR(OFFSET(Paramètres!$H$2,
        MATCH($B7,Paramètres!$G$2:$G$6,0)-1,
        MOD(KJ$2+2,28)),"")="M",
      IFERROR(OFFSET(Paramètres!$H$2,
        MATCH($B7,Paramètres!$G$2:$G$6,0)-1,
        MOD(KJ$2+3,28)),"")="M",
      IFERROR(OFFSET(Paramètres!$H$2,
        MATCH($B7,Paramètres!$G$2:$G$6,0)-1,
        MOD(KJ$2+4,28)),"")="M",      IFERROR(OFFSET(Paramètres!$H$2,
        MATCH($B7,Paramètres!$G$2:$G$6,0)-1,
        MOD(KJ$2+5,28)),"")="M",      IFERROR(OFFSET(Paramètres!$H$2,
        MATCH($B7,Paramètres!$G$2:$G$6,0)-1,
        MOD(KJ$2+6,28)),"")="M",      IFERROR(OFFSET(Paramètres!$H$2,
        MATCH($B7,Paramètres!$G$2:$G$6,0)-1,
        MOD(KJ$2+7,28)),"")="M",      IFERROR(OFFSET(Paramètres!$H$2,
        MATCH($B7,Paramètres!$G$2:$G$6,0)-1,
        MOD(KJ$2+1,28)),"")="M"
    )
  ),
  AND(
    OR(WEEKDAY(KJ$2,2)=6, WEEKDAY(KJ$2,2)=7),
    IFERROR(OFFSET(Paramètres!$H$2,
      MATCH($B7,Paramètres!$G$2:$G$6,0)-1,
      MOD(KJ$2+5,28)),"")="M"
  )
),"M","0")</f>
        <v>0</v>
      </c>
      <c r="KK7" s="21" t="str">
        <f ca="1">IF(OR(
  AND(
    COUNTIF(fériés,KK$2)=1,
    OR(
      COUNTIF(fériés,KK$2-1)=1,
      IFERROR(OFFSET(Paramètres!$H$2,
        MATCH($B7,Paramètres!$G$2:$G$6,0)-1,
        MOD(KK$2+2,28)),"")="M",
      IFERROR(OFFSET(Paramètres!$H$2,
        MATCH($B7,Paramètres!$G$2:$G$6,0)-1,
        MOD(KK$2+3,28)),"")="M",
      IFERROR(OFFSET(Paramètres!$H$2,
        MATCH($B7,Paramètres!$G$2:$G$6,0)-1,
        MOD(KK$2+4,28)),"")="M",      IFERROR(OFFSET(Paramètres!$H$2,
        MATCH($B7,Paramètres!$G$2:$G$6,0)-1,
        MOD(KK$2+5,28)),"")="M",      IFERROR(OFFSET(Paramètres!$H$2,
        MATCH($B7,Paramètres!$G$2:$G$6,0)-1,
        MOD(KK$2+6,28)),"")="M",      IFERROR(OFFSET(Paramètres!$H$2,
        MATCH($B7,Paramètres!$G$2:$G$6,0)-1,
        MOD(KK$2+7,28)),"")="M",      IFERROR(OFFSET(Paramètres!$H$2,
        MATCH($B7,Paramètres!$G$2:$G$6,0)-1,
        MOD(KK$2+1,28)),"")="M"
    )
  ),
  AND(
    OR(WEEKDAY(KK$2,2)=6, WEEKDAY(KK$2,2)=7),
    IFERROR(OFFSET(Paramètres!$H$2,
      MATCH($B7,Paramètres!$G$2:$G$6,0)-1,
      MOD(KK$2+5,28)),"")="M"
  )
),"M","0")</f>
        <v>0</v>
      </c>
      <c r="KL7" s="21" t="str">
        <f ca="1">IF(OR(
  AND(
    COUNTIF(fériés,KL$2)=1,
    OR(
      COUNTIF(fériés,KL$2-1)=1,
      IFERROR(OFFSET(Paramètres!$H$2,
        MATCH($B7,Paramètres!$G$2:$G$6,0)-1,
        MOD(KL$2+2,28)),"")="M",
      IFERROR(OFFSET(Paramètres!$H$2,
        MATCH($B7,Paramètres!$G$2:$G$6,0)-1,
        MOD(KL$2+3,28)),"")="M",
      IFERROR(OFFSET(Paramètres!$H$2,
        MATCH($B7,Paramètres!$G$2:$G$6,0)-1,
        MOD(KL$2+4,28)),"")="M",      IFERROR(OFFSET(Paramètres!$H$2,
        MATCH($B7,Paramètres!$G$2:$G$6,0)-1,
        MOD(KL$2+5,28)),"")="M",      IFERROR(OFFSET(Paramètres!$H$2,
        MATCH($B7,Paramètres!$G$2:$G$6,0)-1,
        MOD(KL$2+6,28)),"")="M",      IFERROR(OFFSET(Paramètres!$H$2,
        MATCH($B7,Paramètres!$G$2:$G$6,0)-1,
        MOD(KL$2+7,28)),"")="M",      IFERROR(OFFSET(Paramètres!$H$2,
        MATCH($B7,Paramètres!$G$2:$G$6,0)-1,
        MOD(KL$2+1,28)),"")="M"
    )
  ),
  AND(
    OR(WEEKDAY(KL$2,2)=6, WEEKDAY(KL$2,2)=7),
    IFERROR(OFFSET(Paramètres!$H$2,
      MATCH($B7,Paramètres!$G$2:$G$6,0)-1,
      MOD(KL$2+5,28)),"")="M"
  )
),"M","0")</f>
        <v>0</v>
      </c>
      <c r="KM7" s="21" t="str">
        <f ca="1">IF(OR(
  AND(
    COUNTIF(fériés,KM$2)=1,
    OR(
      COUNTIF(fériés,KM$2-1)=1,
      IFERROR(OFFSET(Paramètres!$H$2,
        MATCH($B7,Paramètres!$G$2:$G$6,0)-1,
        MOD(KM$2+2,28)),"")="M",
      IFERROR(OFFSET(Paramètres!$H$2,
        MATCH($B7,Paramètres!$G$2:$G$6,0)-1,
        MOD(KM$2+3,28)),"")="M",
      IFERROR(OFFSET(Paramètres!$H$2,
        MATCH($B7,Paramètres!$G$2:$G$6,0)-1,
        MOD(KM$2+4,28)),"")="M",      IFERROR(OFFSET(Paramètres!$H$2,
        MATCH($B7,Paramètres!$G$2:$G$6,0)-1,
        MOD(KM$2+5,28)),"")="M",      IFERROR(OFFSET(Paramètres!$H$2,
        MATCH($B7,Paramètres!$G$2:$G$6,0)-1,
        MOD(KM$2+6,28)),"")="M",      IFERROR(OFFSET(Paramètres!$H$2,
        MATCH($B7,Paramètres!$G$2:$G$6,0)-1,
        MOD(KM$2+7,28)),"")="M",      IFERROR(OFFSET(Paramètres!$H$2,
        MATCH($B7,Paramètres!$G$2:$G$6,0)-1,
        MOD(KM$2+1,28)),"")="M"
    )
  ),
  AND(
    OR(WEEKDAY(KM$2,2)=6, WEEKDAY(KM$2,2)=7),
    IFERROR(OFFSET(Paramètres!$H$2,
      MATCH($B7,Paramètres!$G$2:$G$6,0)-1,
      MOD(KM$2+5,28)),"")="M"
  )
),"M","0")</f>
        <v>0</v>
      </c>
      <c r="KN7" s="21" t="str">
        <f ca="1">IF(OR(
  AND(
    COUNTIF(fériés,KN$2)=1,
    OR(
      COUNTIF(fériés,KN$2-1)=1,
      IFERROR(OFFSET(Paramètres!$H$2,
        MATCH($B7,Paramètres!$G$2:$G$6,0)-1,
        MOD(KN$2+2,28)),"")="M",
      IFERROR(OFFSET(Paramètres!$H$2,
        MATCH($B7,Paramètres!$G$2:$G$6,0)-1,
        MOD(KN$2+3,28)),"")="M",
      IFERROR(OFFSET(Paramètres!$H$2,
        MATCH($B7,Paramètres!$G$2:$G$6,0)-1,
        MOD(KN$2+4,28)),"")="M",      IFERROR(OFFSET(Paramètres!$H$2,
        MATCH($B7,Paramètres!$G$2:$G$6,0)-1,
        MOD(KN$2+5,28)),"")="M",      IFERROR(OFFSET(Paramètres!$H$2,
        MATCH($B7,Paramètres!$G$2:$G$6,0)-1,
        MOD(KN$2+6,28)),"")="M",      IFERROR(OFFSET(Paramètres!$H$2,
        MATCH($B7,Paramètres!$G$2:$G$6,0)-1,
        MOD(KN$2+7,28)),"")="M",      IFERROR(OFFSET(Paramètres!$H$2,
        MATCH($B7,Paramètres!$G$2:$G$6,0)-1,
        MOD(KN$2+1,28)),"")="M"
    )
  ),
  AND(
    OR(WEEKDAY(KN$2,2)=6, WEEKDAY(KN$2,2)=7),
    IFERROR(OFFSET(Paramètres!$H$2,
      MATCH($B7,Paramètres!$G$2:$G$6,0)-1,
      MOD(KN$2+5,28)),"")="M"
  )
),"M","0")</f>
        <v>0</v>
      </c>
      <c r="KO7" s="21" t="str">
        <f ca="1">IF(OR(
  AND(
    COUNTIF(fériés,KO$2)=1,
    OR(
      COUNTIF(fériés,KO$2-1)=1,
      IFERROR(OFFSET(Paramètres!$H$2,
        MATCH($B7,Paramètres!$G$2:$G$6,0)-1,
        MOD(KO$2+2,28)),"")="M",
      IFERROR(OFFSET(Paramètres!$H$2,
        MATCH($B7,Paramètres!$G$2:$G$6,0)-1,
        MOD(KO$2+3,28)),"")="M",
      IFERROR(OFFSET(Paramètres!$H$2,
        MATCH($B7,Paramètres!$G$2:$G$6,0)-1,
        MOD(KO$2+4,28)),"")="M",      IFERROR(OFFSET(Paramètres!$H$2,
        MATCH($B7,Paramètres!$G$2:$G$6,0)-1,
        MOD(KO$2+5,28)),"")="M",      IFERROR(OFFSET(Paramètres!$H$2,
        MATCH($B7,Paramètres!$G$2:$G$6,0)-1,
        MOD(KO$2+6,28)),"")="M",      IFERROR(OFFSET(Paramètres!$H$2,
        MATCH($B7,Paramètres!$G$2:$G$6,0)-1,
        MOD(KO$2+7,28)),"")="M",      IFERROR(OFFSET(Paramètres!$H$2,
        MATCH($B7,Paramètres!$G$2:$G$6,0)-1,
        MOD(KO$2+1,28)),"")="M"
    )
  ),
  AND(
    OR(WEEKDAY(KO$2,2)=6, WEEKDAY(KO$2,2)=7),
    IFERROR(OFFSET(Paramètres!$H$2,
      MATCH($B7,Paramètres!$G$2:$G$6,0)-1,
      MOD(KO$2+5,28)),"")="M"
  )
),"M","0")</f>
        <v>0</v>
      </c>
      <c r="KP7" s="21" t="str">
        <f ca="1">IF(OR(
  AND(
    COUNTIF(fériés,KP$2)=1,
    OR(
      COUNTIF(fériés,KP$2-1)=1,
      IFERROR(OFFSET(Paramètres!$H$2,
        MATCH($B7,Paramètres!$G$2:$G$6,0)-1,
        MOD(KP$2+2,28)),"")="M",
      IFERROR(OFFSET(Paramètres!$H$2,
        MATCH($B7,Paramètres!$G$2:$G$6,0)-1,
        MOD(KP$2+3,28)),"")="M",
      IFERROR(OFFSET(Paramètres!$H$2,
        MATCH($B7,Paramètres!$G$2:$G$6,0)-1,
        MOD(KP$2+4,28)),"")="M",      IFERROR(OFFSET(Paramètres!$H$2,
        MATCH($B7,Paramètres!$G$2:$G$6,0)-1,
        MOD(KP$2+5,28)),"")="M",      IFERROR(OFFSET(Paramètres!$H$2,
        MATCH($B7,Paramètres!$G$2:$G$6,0)-1,
        MOD(KP$2+6,28)),"")="M",      IFERROR(OFFSET(Paramètres!$H$2,
        MATCH($B7,Paramètres!$G$2:$G$6,0)-1,
        MOD(KP$2+7,28)),"")="M",      IFERROR(OFFSET(Paramètres!$H$2,
        MATCH($B7,Paramètres!$G$2:$G$6,0)-1,
        MOD(KP$2+1,28)),"")="M"
    )
  ),
  AND(
    OR(WEEKDAY(KP$2,2)=6, WEEKDAY(KP$2,2)=7),
    IFERROR(OFFSET(Paramètres!$H$2,
      MATCH($B7,Paramètres!$G$2:$G$6,0)-1,
      MOD(KP$2+5,28)),"")="M"
  )
),"M","0")</f>
        <v>0</v>
      </c>
      <c r="KQ7" s="21" t="str">
        <f ca="1">IF(OR(
  AND(
    COUNTIF(fériés,KQ$2)=1,
    OR(
      COUNTIF(fériés,KQ$2-1)=1,
      IFERROR(OFFSET(Paramètres!$H$2,
        MATCH($B7,Paramètres!$G$2:$G$6,0)-1,
        MOD(KQ$2+2,28)),"")="M",
      IFERROR(OFFSET(Paramètres!$H$2,
        MATCH($B7,Paramètres!$G$2:$G$6,0)-1,
        MOD(KQ$2+3,28)),"")="M",
      IFERROR(OFFSET(Paramètres!$H$2,
        MATCH($B7,Paramètres!$G$2:$G$6,0)-1,
        MOD(KQ$2+4,28)),"")="M",      IFERROR(OFFSET(Paramètres!$H$2,
        MATCH($B7,Paramètres!$G$2:$G$6,0)-1,
        MOD(KQ$2+5,28)),"")="M",      IFERROR(OFFSET(Paramètres!$H$2,
        MATCH($B7,Paramètres!$G$2:$G$6,0)-1,
        MOD(KQ$2+6,28)),"")="M",      IFERROR(OFFSET(Paramètres!$H$2,
        MATCH($B7,Paramètres!$G$2:$G$6,0)-1,
        MOD(KQ$2+7,28)),"")="M",      IFERROR(OFFSET(Paramètres!$H$2,
        MATCH($B7,Paramètres!$G$2:$G$6,0)-1,
        MOD(KQ$2+1,28)),"")="M"
    )
  ),
  AND(
    OR(WEEKDAY(KQ$2,2)=6, WEEKDAY(KQ$2,2)=7),
    IFERROR(OFFSET(Paramètres!$H$2,
      MATCH($B7,Paramètres!$G$2:$G$6,0)-1,
      MOD(KQ$2+5,28)),"")="M"
  )
),"M","0")</f>
        <v>0</v>
      </c>
      <c r="KR7" s="21" t="str">
        <f ca="1">IF(OR(
  AND(
    COUNTIF(fériés,KR$2)=1,
    OR(
      COUNTIF(fériés,KR$2-1)=1,
      IFERROR(OFFSET(Paramètres!$H$2,
        MATCH($B7,Paramètres!$G$2:$G$6,0)-1,
        MOD(KR$2+2,28)),"")="M",
      IFERROR(OFFSET(Paramètres!$H$2,
        MATCH($B7,Paramètres!$G$2:$G$6,0)-1,
        MOD(KR$2+3,28)),"")="M",
      IFERROR(OFFSET(Paramètres!$H$2,
        MATCH($B7,Paramètres!$G$2:$G$6,0)-1,
        MOD(KR$2+4,28)),"")="M",      IFERROR(OFFSET(Paramètres!$H$2,
        MATCH($B7,Paramètres!$G$2:$G$6,0)-1,
        MOD(KR$2+5,28)),"")="M",      IFERROR(OFFSET(Paramètres!$H$2,
        MATCH($B7,Paramètres!$G$2:$G$6,0)-1,
        MOD(KR$2+6,28)),"")="M",      IFERROR(OFFSET(Paramètres!$H$2,
        MATCH($B7,Paramètres!$G$2:$G$6,0)-1,
        MOD(KR$2+7,28)),"")="M",      IFERROR(OFFSET(Paramètres!$H$2,
        MATCH($B7,Paramètres!$G$2:$G$6,0)-1,
        MOD(KR$2+1,28)),"")="M"
    )
  ),
  AND(
    OR(WEEKDAY(KR$2,2)=6, WEEKDAY(KR$2,2)=7),
    IFERROR(OFFSET(Paramètres!$H$2,
      MATCH($B7,Paramètres!$G$2:$G$6,0)-1,
      MOD(KR$2+5,28)),"")="M"
  )
),"M","0")</f>
        <v>0</v>
      </c>
      <c r="KS7" s="21" t="str">
        <f ca="1">IF(OR(
  AND(
    COUNTIF(fériés,KS$2)=1,
    OR(
      COUNTIF(fériés,KS$2-1)=1,
      IFERROR(OFFSET(Paramètres!$H$2,
        MATCH($B7,Paramètres!$G$2:$G$6,0)-1,
        MOD(KS$2+2,28)),"")="M",
      IFERROR(OFFSET(Paramètres!$H$2,
        MATCH($B7,Paramètres!$G$2:$G$6,0)-1,
        MOD(KS$2+3,28)),"")="M",
      IFERROR(OFFSET(Paramètres!$H$2,
        MATCH($B7,Paramètres!$G$2:$G$6,0)-1,
        MOD(KS$2+4,28)),"")="M",      IFERROR(OFFSET(Paramètres!$H$2,
        MATCH($B7,Paramètres!$G$2:$G$6,0)-1,
        MOD(KS$2+5,28)),"")="M",      IFERROR(OFFSET(Paramètres!$H$2,
        MATCH($B7,Paramètres!$G$2:$G$6,0)-1,
        MOD(KS$2+6,28)),"")="M",      IFERROR(OFFSET(Paramètres!$H$2,
        MATCH($B7,Paramètres!$G$2:$G$6,0)-1,
        MOD(KS$2+7,28)),"")="M",      IFERROR(OFFSET(Paramètres!$H$2,
        MATCH($B7,Paramètres!$G$2:$G$6,0)-1,
        MOD(KS$2+1,28)),"")="M"
    )
  ),
  AND(
    OR(WEEKDAY(KS$2,2)=6, WEEKDAY(KS$2,2)=7),
    IFERROR(OFFSET(Paramètres!$H$2,
      MATCH($B7,Paramètres!$G$2:$G$6,0)-1,
      MOD(KS$2+5,28)),"")="M"
  )
),"M","0")</f>
        <v>0</v>
      </c>
      <c r="KT7" s="21" t="str">
        <f ca="1">IF(OR(
  AND(
    COUNTIF(fériés,KT$2)=1,
    OR(
      COUNTIF(fériés,KT$2-1)=1,
      IFERROR(OFFSET(Paramètres!$H$2,
        MATCH($B7,Paramètres!$G$2:$G$6,0)-1,
        MOD(KT$2+2,28)),"")="M",
      IFERROR(OFFSET(Paramètres!$H$2,
        MATCH($B7,Paramètres!$G$2:$G$6,0)-1,
        MOD(KT$2+3,28)),"")="M",
      IFERROR(OFFSET(Paramètres!$H$2,
        MATCH($B7,Paramètres!$G$2:$G$6,0)-1,
        MOD(KT$2+4,28)),"")="M",      IFERROR(OFFSET(Paramètres!$H$2,
        MATCH($B7,Paramètres!$G$2:$G$6,0)-1,
        MOD(KT$2+5,28)),"")="M",      IFERROR(OFFSET(Paramètres!$H$2,
        MATCH($B7,Paramètres!$G$2:$G$6,0)-1,
        MOD(KT$2+6,28)),"")="M",      IFERROR(OFFSET(Paramètres!$H$2,
        MATCH($B7,Paramètres!$G$2:$G$6,0)-1,
        MOD(KT$2+7,28)),"")="M",      IFERROR(OFFSET(Paramètres!$H$2,
        MATCH($B7,Paramètres!$G$2:$G$6,0)-1,
        MOD(KT$2+1,28)),"")="M"
    )
  ),
  AND(
    OR(WEEKDAY(KT$2,2)=6, WEEKDAY(KT$2,2)=7),
    IFERROR(OFFSET(Paramètres!$H$2,
      MATCH($B7,Paramètres!$G$2:$G$6,0)-1,
      MOD(KT$2+5,28)),"")="M"
  )
),"M","0")</f>
        <v>0</v>
      </c>
      <c r="KU7" s="21" t="str">
        <f ca="1">IF(OR(
  AND(
    COUNTIF(fériés,KU$2)=1,
    OR(
      COUNTIF(fériés,KU$2-1)=1,
      IFERROR(OFFSET(Paramètres!$H$2,
        MATCH($B7,Paramètres!$G$2:$G$6,0)-1,
        MOD(KU$2+2,28)),"")="M",
      IFERROR(OFFSET(Paramètres!$H$2,
        MATCH($B7,Paramètres!$G$2:$G$6,0)-1,
        MOD(KU$2+3,28)),"")="M",
      IFERROR(OFFSET(Paramètres!$H$2,
        MATCH($B7,Paramètres!$G$2:$G$6,0)-1,
        MOD(KU$2+4,28)),"")="M",      IFERROR(OFFSET(Paramètres!$H$2,
        MATCH($B7,Paramètres!$G$2:$G$6,0)-1,
        MOD(KU$2+5,28)),"")="M",      IFERROR(OFFSET(Paramètres!$H$2,
        MATCH($B7,Paramètres!$G$2:$G$6,0)-1,
        MOD(KU$2+6,28)),"")="M",      IFERROR(OFFSET(Paramètres!$H$2,
        MATCH($B7,Paramètres!$G$2:$G$6,0)-1,
        MOD(KU$2+7,28)),"")="M",      IFERROR(OFFSET(Paramètres!$H$2,
        MATCH($B7,Paramètres!$G$2:$G$6,0)-1,
        MOD(KU$2+1,28)),"")="M"
    )
  ),
  AND(
    OR(WEEKDAY(KU$2,2)=6, WEEKDAY(KU$2,2)=7),
    IFERROR(OFFSET(Paramètres!$H$2,
      MATCH($B7,Paramètres!$G$2:$G$6,0)-1,
      MOD(KU$2+5,28)),"")="M"
  )
),"M","0")</f>
        <v>M</v>
      </c>
      <c r="KV7" s="21" t="str">
        <f ca="1">IF(OR(
  AND(
    COUNTIF(fériés,KV$2)=1,
    OR(
      COUNTIF(fériés,KV$2-1)=1,
      IFERROR(OFFSET(Paramètres!$H$2,
        MATCH($B7,Paramètres!$G$2:$G$6,0)-1,
        MOD(KV$2+2,28)),"")="M",
      IFERROR(OFFSET(Paramètres!$H$2,
        MATCH($B7,Paramètres!$G$2:$G$6,0)-1,
        MOD(KV$2+3,28)),"")="M",
      IFERROR(OFFSET(Paramètres!$H$2,
        MATCH($B7,Paramètres!$G$2:$G$6,0)-1,
        MOD(KV$2+4,28)),"")="M",      IFERROR(OFFSET(Paramètres!$H$2,
        MATCH($B7,Paramètres!$G$2:$G$6,0)-1,
        MOD(KV$2+5,28)),"")="M",      IFERROR(OFFSET(Paramètres!$H$2,
        MATCH($B7,Paramètres!$G$2:$G$6,0)-1,
        MOD(KV$2+6,28)),"")="M",      IFERROR(OFFSET(Paramètres!$H$2,
        MATCH($B7,Paramètres!$G$2:$G$6,0)-1,
        MOD(KV$2+7,28)),"")="M",      IFERROR(OFFSET(Paramètres!$H$2,
        MATCH($B7,Paramètres!$G$2:$G$6,0)-1,
        MOD(KV$2+1,28)),"")="M"
    )
  ),
  AND(
    OR(WEEKDAY(KV$2,2)=6, WEEKDAY(KV$2,2)=7),
    IFERROR(OFFSET(Paramètres!$H$2,
      MATCH($B7,Paramètres!$G$2:$G$6,0)-1,
      MOD(KV$2+5,28)),"")="M"
  )
),"M","0")</f>
        <v>M</v>
      </c>
      <c r="KW7" s="21" t="str">
        <f ca="1">IF(OR(
  AND(
    COUNTIF(fériés,KW$2)=1,
    OR(
      COUNTIF(fériés,KW$2-1)=1,
      IFERROR(OFFSET(Paramètres!$H$2,
        MATCH($B7,Paramètres!$G$2:$G$6,0)-1,
        MOD(KW$2+2,28)),"")="M",
      IFERROR(OFFSET(Paramètres!$H$2,
        MATCH($B7,Paramètres!$G$2:$G$6,0)-1,
        MOD(KW$2+3,28)),"")="M",
      IFERROR(OFFSET(Paramètres!$H$2,
        MATCH($B7,Paramètres!$G$2:$G$6,0)-1,
        MOD(KW$2+4,28)),"")="M",      IFERROR(OFFSET(Paramètres!$H$2,
        MATCH($B7,Paramètres!$G$2:$G$6,0)-1,
        MOD(KW$2+5,28)),"")="M",      IFERROR(OFFSET(Paramètres!$H$2,
        MATCH($B7,Paramètres!$G$2:$G$6,0)-1,
        MOD(KW$2+6,28)),"")="M",      IFERROR(OFFSET(Paramètres!$H$2,
        MATCH($B7,Paramètres!$G$2:$G$6,0)-1,
        MOD(KW$2+7,28)),"")="M",      IFERROR(OFFSET(Paramètres!$H$2,
        MATCH($B7,Paramètres!$G$2:$G$6,0)-1,
        MOD(KW$2+1,28)),"")="M"
    )
  ),
  AND(
    OR(WEEKDAY(KW$2,2)=6, WEEKDAY(KW$2,2)=7),
    IFERROR(OFFSET(Paramètres!$H$2,
      MATCH($B7,Paramètres!$G$2:$G$6,0)-1,
      MOD(KW$2+5,28)),"")="M"
  )
),"M","0")</f>
        <v>0</v>
      </c>
      <c r="KX7" s="21" t="str">
        <f ca="1">IF(OR(
  AND(
    COUNTIF(fériés,KX$2)=1,
    OR(
      COUNTIF(fériés,KX$2-1)=1,
      IFERROR(OFFSET(Paramètres!$H$2,
        MATCH($B7,Paramètres!$G$2:$G$6,0)-1,
        MOD(KX$2+2,28)),"")="M",
      IFERROR(OFFSET(Paramètres!$H$2,
        MATCH($B7,Paramètres!$G$2:$G$6,0)-1,
        MOD(KX$2+3,28)),"")="M",
      IFERROR(OFFSET(Paramètres!$H$2,
        MATCH($B7,Paramètres!$G$2:$G$6,0)-1,
        MOD(KX$2+4,28)),"")="M",      IFERROR(OFFSET(Paramètres!$H$2,
        MATCH($B7,Paramètres!$G$2:$G$6,0)-1,
        MOD(KX$2+5,28)),"")="M",      IFERROR(OFFSET(Paramètres!$H$2,
        MATCH($B7,Paramètres!$G$2:$G$6,0)-1,
        MOD(KX$2+6,28)),"")="M",      IFERROR(OFFSET(Paramètres!$H$2,
        MATCH($B7,Paramètres!$G$2:$G$6,0)-1,
        MOD(KX$2+7,28)),"")="M",      IFERROR(OFFSET(Paramètres!$H$2,
        MATCH($B7,Paramètres!$G$2:$G$6,0)-1,
        MOD(KX$2+1,28)),"")="M"
    )
  ),
  AND(
    OR(WEEKDAY(KX$2,2)=6, WEEKDAY(KX$2,2)=7),
    IFERROR(OFFSET(Paramètres!$H$2,
      MATCH($B7,Paramètres!$G$2:$G$6,0)-1,
      MOD(KX$2+5,28)),"")="M"
  )
),"M","0")</f>
        <v>0</v>
      </c>
      <c r="KY7" s="21" t="str">
        <f ca="1">IF(OR(
  AND(
    COUNTIF(fériés,KY$2)=1,
    OR(
      COUNTIF(fériés,KY$2-1)=1,
      IFERROR(OFFSET(Paramètres!$H$2,
        MATCH($B7,Paramètres!$G$2:$G$6,0)-1,
        MOD(KY$2+2,28)),"")="M",
      IFERROR(OFFSET(Paramètres!$H$2,
        MATCH($B7,Paramètres!$G$2:$G$6,0)-1,
        MOD(KY$2+3,28)),"")="M",
      IFERROR(OFFSET(Paramètres!$H$2,
        MATCH($B7,Paramètres!$G$2:$G$6,0)-1,
        MOD(KY$2+4,28)),"")="M",      IFERROR(OFFSET(Paramètres!$H$2,
        MATCH($B7,Paramètres!$G$2:$G$6,0)-1,
        MOD(KY$2+5,28)),"")="M",      IFERROR(OFFSET(Paramètres!$H$2,
        MATCH($B7,Paramètres!$G$2:$G$6,0)-1,
        MOD(KY$2+6,28)),"")="M",      IFERROR(OFFSET(Paramètres!$H$2,
        MATCH($B7,Paramètres!$G$2:$G$6,0)-1,
        MOD(KY$2+7,28)),"")="M",      IFERROR(OFFSET(Paramètres!$H$2,
        MATCH($B7,Paramètres!$G$2:$G$6,0)-1,
        MOD(KY$2+1,28)),"")="M"
    )
  ),
  AND(
    OR(WEEKDAY(KY$2,2)=6, WEEKDAY(KY$2,2)=7),
    IFERROR(OFFSET(Paramètres!$H$2,
      MATCH($B7,Paramètres!$G$2:$G$6,0)-1,
      MOD(KY$2+5,28)),"")="M"
  )
),"M","0")</f>
        <v>0</v>
      </c>
      <c r="KZ7" s="21" t="str">
        <f ca="1">IF(OR(
  AND(
    COUNTIF(fériés,KZ$2)=1,
    OR(
      COUNTIF(fériés,KZ$2-1)=1,
      IFERROR(OFFSET(Paramètres!$H$2,
        MATCH($B7,Paramètres!$G$2:$G$6,0)-1,
        MOD(KZ$2+2,28)),"")="M",
      IFERROR(OFFSET(Paramètres!$H$2,
        MATCH($B7,Paramètres!$G$2:$G$6,0)-1,
        MOD(KZ$2+3,28)),"")="M",
      IFERROR(OFFSET(Paramètres!$H$2,
        MATCH($B7,Paramètres!$G$2:$G$6,0)-1,
        MOD(KZ$2+4,28)),"")="M",      IFERROR(OFFSET(Paramètres!$H$2,
        MATCH($B7,Paramètres!$G$2:$G$6,0)-1,
        MOD(KZ$2+5,28)),"")="M",      IFERROR(OFFSET(Paramètres!$H$2,
        MATCH($B7,Paramètres!$G$2:$G$6,0)-1,
        MOD(KZ$2+6,28)),"")="M",      IFERROR(OFFSET(Paramètres!$H$2,
        MATCH($B7,Paramètres!$G$2:$G$6,0)-1,
        MOD(KZ$2+7,28)),"")="M",      IFERROR(OFFSET(Paramètres!$H$2,
        MATCH($B7,Paramètres!$G$2:$G$6,0)-1,
        MOD(KZ$2+1,28)),"")="M"
    )
  ),
  AND(
    OR(WEEKDAY(KZ$2,2)=6, WEEKDAY(KZ$2,2)=7),
    IFERROR(OFFSET(Paramètres!$H$2,
      MATCH($B7,Paramètres!$G$2:$G$6,0)-1,
      MOD(KZ$2+5,28)),"")="M"
  )
),"M","0")</f>
        <v>0</v>
      </c>
      <c r="LA7" s="21" t="str">
        <f ca="1">IF(OR(
  AND(
    COUNTIF(fériés,LA$2)=1,
    OR(
      COUNTIF(fériés,LA$2-1)=1,
      IFERROR(OFFSET(Paramètres!$H$2,
        MATCH($B7,Paramètres!$G$2:$G$6,0)-1,
        MOD(LA$2+2,28)),"")="M",
      IFERROR(OFFSET(Paramètres!$H$2,
        MATCH($B7,Paramètres!$G$2:$G$6,0)-1,
        MOD(LA$2+3,28)),"")="M",
      IFERROR(OFFSET(Paramètres!$H$2,
        MATCH($B7,Paramètres!$G$2:$G$6,0)-1,
        MOD(LA$2+4,28)),"")="M",      IFERROR(OFFSET(Paramètres!$H$2,
        MATCH($B7,Paramètres!$G$2:$G$6,0)-1,
        MOD(LA$2+5,28)),"")="M",      IFERROR(OFFSET(Paramètres!$H$2,
        MATCH($B7,Paramètres!$G$2:$G$6,0)-1,
        MOD(LA$2+6,28)),"")="M",      IFERROR(OFFSET(Paramètres!$H$2,
        MATCH($B7,Paramètres!$G$2:$G$6,0)-1,
        MOD(LA$2+7,28)),"")="M",      IFERROR(OFFSET(Paramètres!$H$2,
        MATCH($B7,Paramètres!$G$2:$G$6,0)-1,
        MOD(LA$2+1,28)),"")="M"
    )
  ),
  AND(
    OR(WEEKDAY(LA$2,2)=6, WEEKDAY(LA$2,2)=7),
    IFERROR(OFFSET(Paramètres!$H$2,
      MATCH($B7,Paramètres!$G$2:$G$6,0)-1,
      MOD(LA$2+5,28)),"")="M"
  )
),"M","0")</f>
        <v>0</v>
      </c>
      <c r="LB7" s="21" t="str">
        <f ca="1">IF(OR(
  AND(
    COUNTIF(fériés,LB$2)=1,
    OR(
      COUNTIF(fériés,LB$2-1)=1,
      IFERROR(OFFSET(Paramètres!$H$2,
        MATCH($B7,Paramètres!$G$2:$G$6,0)-1,
        MOD(LB$2+2,28)),"")="M",
      IFERROR(OFFSET(Paramètres!$H$2,
        MATCH($B7,Paramètres!$G$2:$G$6,0)-1,
        MOD(LB$2+3,28)),"")="M",
      IFERROR(OFFSET(Paramètres!$H$2,
        MATCH($B7,Paramètres!$G$2:$G$6,0)-1,
        MOD(LB$2+4,28)),"")="M",      IFERROR(OFFSET(Paramètres!$H$2,
        MATCH($B7,Paramètres!$G$2:$G$6,0)-1,
        MOD(LB$2+5,28)),"")="M",      IFERROR(OFFSET(Paramètres!$H$2,
        MATCH($B7,Paramètres!$G$2:$G$6,0)-1,
        MOD(LB$2+6,28)),"")="M",      IFERROR(OFFSET(Paramètres!$H$2,
        MATCH($B7,Paramètres!$G$2:$G$6,0)-1,
        MOD(LB$2+7,28)),"")="M",      IFERROR(OFFSET(Paramètres!$H$2,
        MATCH($B7,Paramètres!$G$2:$G$6,0)-1,
        MOD(LB$2+1,28)),"")="M"
    )
  ),
  AND(
    OR(WEEKDAY(LB$2,2)=6, WEEKDAY(LB$2,2)=7),
    IFERROR(OFFSET(Paramètres!$H$2,
      MATCH($B7,Paramètres!$G$2:$G$6,0)-1,
      MOD(LB$2+5,28)),"")="M"
  )
),"M","0")</f>
        <v>0</v>
      </c>
      <c r="LC7" s="21" t="str">
        <f ca="1">IF(OR(
  AND(
    COUNTIF(fériés,LC$2)=1,
    OR(
      COUNTIF(fériés,LC$2-1)=1,
      IFERROR(OFFSET(Paramètres!$H$2,
        MATCH($B7,Paramètres!$G$2:$G$6,0)-1,
        MOD(LC$2+2,28)),"")="M",
      IFERROR(OFFSET(Paramètres!$H$2,
        MATCH($B7,Paramètres!$G$2:$G$6,0)-1,
        MOD(LC$2+3,28)),"")="M",
      IFERROR(OFFSET(Paramètres!$H$2,
        MATCH($B7,Paramètres!$G$2:$G$6,0)-1,
        MOD(LC$2+4,28)),"")="M",      IFERROR(OFFSET(Paramètres!$H$2,
        MATCH($B7,Paramètres!$G$2:$G$6,0)-1,
        MOD(LC$2+5,28)),"")="M",      IFERROR(OFFSET(Paramètres!$H$2,
        MATCH($B7,Paramètres!$G$2:$G$6,0)-1,
        MOD(LC$2+6,28)),"")="M",      IFERROR(OFFSET(Paramètres!$H$2,
        MATCH($B7,Paramètres!$G$2:$G$6,0)-1,
        MOD(LC$2+7,28)),"")="M",      IFERROR(OFFSET(Paramètres!$H$2,
        MATCH($B7,Paramètres!$G$2:$G$6,0)-1,
        MOD(LC$2+1,28)),"")="M"
    )
  ),
  AND(
    OR(WEEKDAY(LC$2,2)=6, WEEKDAY(LC$2,2)=7),
    IFERROR(OFFSET(Paramètres!$H$2,
      MATCH($B7,Paramètres!$G$2:$G$6,0)-1,
      MOD(LC$2+5,28)),"")="M"
  )
),"M","0")</f>
        <v>0</v>
      </c>
      <c r="LD7" s="21" t="str">
        <f ca="1">IF(OR(
  AND(
    COUNTIF(fériés,LD$2)=1,
    OR(
      COUNTIF(fériés,LD$2-1)=1,
      IFERROR(OFFSET(Paramètres!$H$2,
        MATCH($B7,Paramètres!$G$2:$G$6,0)-1,
        MOD(LD$2+2,28)),"")="M",
      IFERROR(OFFSET(Paramètres!$H$2,
        MATCH($B7,Paramètres!$G$2:$G$6,0)-1,
        MOD(LD$2+3,28)),"")="M",
      IFERROR(OFFSET(Paramètres!$H$2,
        MATCH($B7,Paramètres!$G$2:$G$6,0)-1,
        MOD(LD$2+4,28)),"")="M",      IFERROR(OFFSET(Paramètres!$H$2,
        MATCH($B7,Paramètres!$G$2:$G$6,0)-1,
        MOD(LD$2+5,28)),"")="M",      IFERROR(OFFSET(Paramètres!$H$2,
        MATCH($B7,Paramètres!$G$2:$G$6,0)-1,
        MOD(LD$2+6,28)),"")="M",      IFERROR(OFFSET(Paramètres!$H$2,
        MATCH($B7,Paramètres!$G$2:$G$6,0)-1,
        MOD(LD$2+7,28)),"")="M",      IFERROR(OFFSET(Paramètres!$H$2,
        MATCH($B7,Paramètres!$G$2:$G$6,0)-1,
        MOD(LD$2+1,28)),"")="M"
    )
  ),
  AND(
    OR(WEEKDAY(LD$2,2)=6, WEEKDAY(LD$2,2)=7),
    IFERROR(OFFSET(Paramètres!$H$2,
      MATCH($B7,Paramètres!$G$2:$G$6,0)-1,
      MOD(LD$2+5,28)),"")="M"
  )
),"M","0")</f>
        <v>0</v>
      </c>
      <c r="LE7" s="21" t="str">
        <f ca="1">IF(OR(
  AND(
    COUNTIF(fériés,LE$2)=1,
    OR(
      COUNTIF(fériés,LE$2-1)=1,
      IFERROR(OFFSET(Paramètres!$H$2,
        MATCH($B7,Paramètres!$G$2:$G$6,0)-1,
        MOD(LE$2+2,28)),"")="M",
      IFERROR(OFFSET(Paramètres!$H$2,
        MATCH($B7,Paramètres!$G$2:$G$6,0)-1,
        MOD(LE$2+3,28)),"")="M",
      IFERROR(OFFSET(Paramètres!$H$2,
        MATCH($B7,Paramètres!$G$2:$G$6,0)-1,
        MOD(LE$2+4,28)),"")="M",      IFERROR(OFFSET(Paramètres!$H$2,
        MATCH($B7,Paramètres!$G$2:$G$6,0)-1,
        MOD(LE$2+5,28)),"")="M",      IFERROR(OFFSET(Paramètres!$H$2,
        MATCH($B7,Paramètres!$G$2:$G$6,0)-1,
        MOD(LE$2+6,28)),"")="M",      IFERROR(OFFSET(Paramètres!$H$2,
        MATCH($B7,Paramètres!$G$2:$G$6,0)-1,
        MOD(LE$2+7,28)),"")="M",      IFERROR(OFFSET(Paramètres!$H$2,
        MATCH($B7,Paramètres!$G$2:$G$6,0)-1,
        MOD(LE$2+1,28)),"")="M"
    )
  ),
  AND(
    OR(WEEKDAY(LE$2,2)=6, WEEKDAY(LE$2,2)=7),
    IFERROR(OFFSET(Paramètres!$H$2,
      MATCH($B7,Paramètres!$G$2:$G$6,0)-1,
      MOD(LE$2+5,28)),"")="M"
  )
),"M","0")</f>
        <v>M</v>
      </c>
      <c r="LF7" s="21" t="str">
        <f ca="1">IF(OR(
  AND(
    COUNTIF(fériés,LF$2)=1,
    OR(
      COUNTIF(fériés,LF$2-1)=1,
      IFERROR(OFFSET(Paramètres!$H$2,
        MATCH($B7,Paramètres!$G$2:$G$6,0)-1,
        MOD(LF$2+2,28)),"")="M",
      IFERROR(OFFSET(Paramètres!$H$2,
        MATCH($B7,Paramètres!$G$2:$G$6,0)-1,
        MOD(LF$2+3,28)),"")="M",
      IFERROR(OFFSET(Paramètres!$H$2,
        MATCH($B7,Paramètres!$G$2:$G$6,0)-1,
        MOD(LF$2+4,28)),"")="M",      IFERROR(OFFSET(Paramètres!$H$2,
        MATCH($B7,Paramètres!$G$2:$G$6,0)-1,
        MOD(LF$2+5,28)),"")="M",      IFERROR(OFFSET(Paramètres!$H$2,
        MATCH($B7,Paramètres!$G$2:$G$6,0)-1,
        MOD(LF$2+6,28)),"")="M",      IFERROR(OFFSET(Paramètres!$H$2,
        MATCH($B7,Paramètres!$G$2:$G$6,0)-1,
        MOD(LF$2+7,28)),"")="M",      IFERROR(OFFSET(Paramètres!$H$2,
        MATCH($B7,Paramètres!$G$2:$G$6,0)-1,
        MOD(LF$2+1,28)),"")="M"
    )
  ),
  AND(
    OR(WEEKDAY(LF$2,2)=6, WEEKDAY(LF$2,2)=7),
    IFERROR(OFFSET(Paramètres!$H$2,
      MATCH($B7,Paramètres!$G$2:$G$6,0)-1,
      MOD(LF$2+5,28)),"")="M"
  )
),"M","0")</f>
        <v>0</v>
      </c>
      <c r="LG7" s="21" t="str">
        <f ca="1">IF(OR(
  AND(
    COUNTIF(fériés,LG$2)=1,
    OR(
      COUNTIF(fériés,LG$2-1)=1,
      IFERROR(OFFSET(Paramètres!$H$2,
        MATCH($B7,Paramètres!$G$2:$G$6,0)-1,
        MOD(LG$2+2,28)),"")="M",
      IFERROR(OFFSET(Paramètres!$H$2,
        MATCH($B7,Paramètres!$G$2:$G$6,0)-1,
        MOD(LG$2+3,28)),"")="M",
      IFERROR(OFFSET(Paramètres!$H$2,
        MATCH($B7,Paramètres!$G$2:$G$6,0)-1,
        MOD(LG$2+4,28)),"")="M",      IFERROR(OFFSET(Paramètres!$H$2,
        MATCH($B7,Paramètres!$G$2:$G$6,0)-1,
        MOD(LG$2+5,28)),"")="M",      IFERROR(OFFSET(Paramètres!$H$2,
        MATCH($B7,Paramètres!$G$2:$G$6,0)-1,
        MOD(LG$2+6,28)),"")="M",      IFERROR(OFFSET(Paramètres!$H$2,
        MATCH($B7,Paramètres!$G$2:$G$6,0)-1,
        MOD(LG$2+7,28)),"")="M",      IFERROR(OFFSET(Paramètres!$H$2,
        MATCH($B7,Paramètres!$G$2:$G$6,0)-1,
        MOD(LG$2+1,28)),"")="M"
    )
  ),
  AND(
    OR(WEEKDAY(LG$2,2)=6, WEEKDAY(LG$2,2)=7),
    IFERROR(OFFSET(Paramètres!$H$2,
      MATCH($B7,Paramètres!$G$2:$G$6,0)-1,
      MOD(LG$2+5,28)),"")="M"
  )
),"M","0")</f>
        <v>0</v>
      </c>
      <c r="LH7" s="21" t="str">
        <f ca="1">IF(OR(
  AND(
    COUNTIF(fériés,LH$2)=1,
    OR(
      COUNTIF(fériés,LH$2-1)=1,
      IFERROR(OFFSET(Paramètres!$H$2,
        MATCH($B7,Paramètres!$G$2:$G$6,0)-1,
        MOD(LH$2+2,28)),"")="M",
      IFERROR(OFFSET(Paramètres!$H$2,
        MATCH($B7,Paramètres!$G$2:$G$6,0)-1,
        MOD(LH$2+3,28)),"")="M",
      IFERROR(OFFSET(Paramètres!$H$2,
        MATCH($B7,Paramètres!$G$2:$G$6,0)-1,
        MOD(LH$2+4,28)),"")="M",      IFERROR(OFFSET(Paramètres!$H$2,
        MATCH($B7,Paramètres!$G$2:$G$6,0)-1,
        MOD(LH$2+5,28)),"")="M",      IFERROR(OFFSET(Paramètres!$H$2,
        MATCH($B7,Paramètres!$G$2:$G$6,0)-1,
        MOD(LH$2+6,28)),"")="M",      IFERROR(OFFSET(Paramètres!$H$2,
        MATCH($B7,Paramètres!$G$2:$G$6,0)-1,
        MOD(LH$2+7,28)),"")="M",      IFERROR(OFFSET(Paramètres!$H$2,
        MATCH($B7,Paramètres!$G$2:$G$6,0)-1,
        MOD(LH$2+1,28)),"")="M"
    )
  ),
  AND(
    OR(WEEKDAY(LH$2,2)=6, WEEKDAY(LH$2,2)=7),
    IFERROR(OFFSET(Paramètres!$H$2,
      MATCH($B7,Paramètres!$G$2:$G$6,0)-1,
      MOD(LH$2+5,28)),"")="M"
  )
),"M","0")</f>
        <v>0</v>
      </c>
      <c r="LI7" s="21" t="str">
        <f ca="1">IF(OR(
  AND(
    COUNTIF(fériés,LI$2)=1,
    OR(
      COUNTIF(fériés,LI$2-1)=1,
      IFERROR(OFFSET(Paramètres!$H$2,
        MATCH($B7,Paramètres!$G$2:$G$6,0)-1,
        MOD(LI$2+2,28)),"")="M",
      IFERROR(OFFSET(Paramètres!$H$2,
        MATCH($B7,Paramètres!$G$2:$G$6,0)-1,
        MOD(LI$2+3,28)),"")="M",
      IFERROR(OFFSET(Paramètres!$H$2,
        MATCH($B7,Paramètres!$G$2:$G$6,0)-1,
        MOD(LI$2+4,28)),"")="M",      IFERROR(OFFSET(Paramètres!$H$2,
        MATCH($B7,Paramètres!$G$2:$G$6,0)-1,
        MOD(LI$2+5,28)),"")="M",      IFERROR(OFFSET(Paramètres!$H$2,
        MATCH($B7,Paramètres!$G$2:$G$6,0)-1,
        MOD(LI$2+6,28)),"")="M",      IFERROR(OFFSET(Paramètres!$H$2,
        MATCH($B7,Paramètres!$G$2:$G$6,0)-1,
        MOD(LI$2+7,28)),"")="M",      IFERROR(OFFSET(Paramètres!$H$2,
        MATCH($B7,Paramètres!$G$2:$G$6,0)-1,
        MOD(LI$2+1,28)),"")="M"
    )
  ),
  AND(
    OR(WEEKDAY(LI$2,2)=6, WEEKDAY(LI$2,2)=7),
    IFERROR(OFFSET(Paramètres!$H$2,
      MATCH($B7,Paramètres!$G$2:$G$6,0)-1,
      MOD(LI$2+5,28)),"")="M"
  )
),"M","0")</f>
        <v>M</v>
      </c>
      <c r="LJ7" s="21" t="str">
        <f ca="1">IF(OR(
  AND(
    COUNTIF(fériés,LJ$2)=1,
    OR(
      COUNTIF(fériés,LJ$2-1)=1,
      IFERROR(OFFSET(Paramètres!$H$2,
        MATCH($B7,Paramètres!$G$2:$G$6,0)-1,
        MOD(LJ$2+2,28)),"")="M",
      IFERROR(OFFSET(Paramètres!$H$2,
        MATCH($B7,Paramètres!$G$2:$G$6,0)-1,
        MOD(LJ$2+3,28)),"")="M",
      IFERROR(OFFSET(Paramètres!$H$2,
        MATCH($B7,Paramètres!$G$2:$G$6,0)-1,
        MOD(LJ$2+4,28)),"")="M",      IFERROR(OFFSET(Paramètres!$H$2,
        MATCH($B7,Paramètres!$G$2:$G$6,0)-1,
        MOD(LJ$2+5,28)),"")="M",      IFERROR(OFFSET(Paramètres!$H$2,
        MATCH($B7,Paramètres!$G$2:$G$6,0)-1,
        MOD(LJ$2+6,28)),"")="M",      IFERROR(OFFSET(Paramètres!$H$2,
        MATCH($B7,Paramètres!$G$2:$G$6,0)-1,
        MOD(LJ$2+7,28)),"")="M",      IFERROR(OFFSET(Paramètres!$H$2,
        MATCH($B7,Paramètres!$G$2:$G$6,0)-1,
        MOD(LJ$2+1,28)),"")="M"
    )
  ),
  AND(
    OR(WEEKDAY(LJ$2,2)=6, WEEKDAY(LJ$2,2)=7),
    IFERROR(OFFSET(Paramètres!$H$2,
      MATCH($B7,Paramètres!$G$2:$G$6,0)-1,
      MOD(LJ$2+5,28)),"")="M"
  )
),"M","0")</f>
        <v>M</v>
      </c>
      <c r="LK7" s="21" t="str">
        <f ca="1">IF(OR(
  AND(
    COUNTIF(fériés,LK$2)=1,
    OR(
      COUNTIF(fériés,LK$2-1)=1,
      IFERROR(OFFSET(Paramètres!$H$2,
        MATCH($B7,Paramètres!$G$2:$G$6,0)-1,
        MOD(LK$2+2,28)),"")="M",
      IFERROR(OFFSET(Paramètres!$H$2,
        MATCH($B7,Paramètres!$G$2:$G$6,0)-1,
        MOD(LK$2+3,28)),"")="M",
      IFERROR(OFFSET(Paramètres!$H$2,
        MATCH($B7,Paramètres!$G$2:$G$6,0)-1,
        MOD(LK$2+4,28)),"")="M",      IFERROR(OFFSET(Paramètres!$H$2,
        MATCH($B7,Paramètres!$G$2:$G$6,0)-1,
        MOD(LK$2+5,28)),"")="M",      IFERROR(OFFSET(Paramètres!$H$2,
        MATCH($B7,Paramètres!$G$2:$G$6,0)-1,
        MOD(LK$2+6,28)),"")="M",      IFERROR(OFFSET(Paramètres!$H$2,
        MATCH($B7,Paramètres!$G$2:$G$6,0)-1,
        MOD(LK$2+7,28)),"")="M",      IFERROR(OFFSET(Paramètres!$H$2,
        MATCH($B7,Paramètres!$G$2:$G$6,0)-1,
        MOD(LK$2+1,28)),"")="M"
    )
  ),
  AND(
    OR(WEEKDAY(LK$2,2)=6, WEEKDAY(LK$2,2)=7),
    IFERROR(OFFSET(Paramètres!$H$2,
      MATCH($B7,Paramètres!$G$2:$G$6,0)-1,
      MOD(LK$2+5,28)),"")="M"
  )
),"M","0")</f>
        <v>0</v>
      </c>
      <c r="LL7" s="21" t="str">
        <f ca="1">IF(OR(
  AND(
    COUNTIF(fériés,LL$2)=1,
    OR(
      COUNTIF(fériés,LL$2-1)=1,
      IFERROR(OFFSET(Paramètres!$H$2,
        MATCH($B7,Paramètres!$G$2:$G$6,0)-1,
        MOD(LL$2+2,28)),"")="M",
      IFERROR(OFFSET(Paramètres!$H$2,
        MATCH($B7,Paramètres!$G$2:$G$6,0)-1,
        MOD(LL$2+3,28)),"")="M",
      IFERROR(OFFSET(Paramètres!$H$2,
        MATCH($B7,Paramètres!$G$2:$G$6,0)-1,
        MOD(LL$2+4,28)),"")="M",      IFERROR(OFFSET(Paramètres!$H$2,
        MATCH($B7,Paramètres!$G$2:$G$6,0)-1,
        MOD(LL$2+5,28)),"")="M",      IFERROR(OFFSET(Paramètres!$H$2,
        MATCH($B7,Paramètres!$G$2:$G$6,0)-1,
        MOD(LL$2+6,28)),"")="M",      IFERROR(OFFSET(Paramètres!$H$2,
        MATCH($B7,Paramètres!$G$2:$G$6,0)-1,
        MOD(LL$2+7,28)),"")="M",      IFERROR(OFFSET(Paramètres!$H$2,
        MATCH($B7,Paramètres!$G$2:$G$6,0)-1,
        MOD(LL$2+1,28)),"")="M"
    )
  ),
  AND(
    OR(WEEKDAY(LL$2,2)=6, WEEKDAY(LL$2,2)=7),
    IFERROR(OFFSET(Paramètres!$H$2,
      MATCH($B7,Paramètres!$G$2:$G$6,0)-1,
      MOD(LL$2+5,28)),"")="M"
  )
),"M","0")</f>
        <v>0</v>
      </c>
      <c r="LM7" s="21" t="str">
        <f ca="1">IF(OR(
  AND(
    COUNTIF(fériés,LM$2)=1,
    OR(
      COUNTIF(fériés,LM$2-1)=1,
      IFERROR(OFFSET(Paramètres!$H$2,
        MATCH($B7,Paramètres!$G$2:$G$6,0)-1,
        MOD(LM$2+2,28)),"")="M",
      IFERROR(OFFSET(Paramètres!$H$2,
        MATCH($B7,Paramètres!$G$2:$G$6,0)-1,
        MOD(LM$2+3,28)),"")="M",
      IFERROR(OFFSET(Paramètres!$H$2,
        MATCH($B7,Paramètres!$G$2:$G$6,0)-1,
        MOD(LM$2+4,28)),"")="M",      IFERROR(OFFSET(Paramètres!$H$2,
        MATCH($B7,Paramètres!$G$2:$G$6,0)-1,
        MOD(LM$2+5,28)),"")="M",      IFERROR(OFFSET(Paramètres!$H$2,
        MATCH($B7,Paramètres!$G$2:$G$6,0)-1,
        MOD(LM$2+6,28)),"")="M",      IFERROR(OFFSET(Paramètres!$H$2,
        MATCH($B7,Paramètres!$G$2:$G$6,0)-1,
        MOD(LM$2+7,28)),"")="M",      IFERROR(OFFSET(Paramètres!$H$2,
        MATCH($B7,Paramètres!$G$2:$G$6,0)-1,
        MOD(LM$2+1,28)),"")="M"
    )
  ),
  AND(
    OR(WEEKDAY(LM$2,2)=6, WEEKDAY(LM$2,2)=7),
    IFERROR(OFFSET(Paramètres!$H$2,
      MATCH($B7,Paramètres!$G$2:$G$6,0)-1,
      MOD(LM$2+5,28)),"")="M"
  )
),"M","0")</f>
        <v>0</v>
      </c>
      <c r="LN7" s="21" t="str">
        <f ca="1">IF(OR(
  AND(
    COUNTIF(fériés,LN$2)=1,
    OR(
      COUNTIF(fériés,LN$2-1)=1,
      IFERROR(OFFSET(Paramètres!$H$2,
        MATCH($B7,Paramètres!$G$2:$G$6,0)-1,
        MOD(LN$2+2,28)),"")="M",
      IFERROR(OFFSET(Paramètres!$H$2,
        MATCH($B7,Paramètres!$G$2:$G$6,0)-1,
        MOD(LN$2+3,28)),"")="M",
      IFERROR(OFFSET(Paramètres!$H$2,
        MATCH($B7,Paramètres!$G$2:$G$6,0)-1,
        MOD(LN$2+4,28)),"")="M",      IFERROR(OFFSET(Paramètres!$H$2,
        MATCH($B7,Paramètres!$G$2:$G$6,0)-1,
        MOD(LN$2+5,28)),"")="M",      IFERROR(OFFSET(Paramètres!$H$2,
        MATCH($B7,Paramètres!$G$2:$G$6,0)-1,
        MOD(LN$2+6,28)),"")="M",      IFERROR(OFFSET(Paramètres!$H$2,
        MATCH($B7,Paramètres!$G$2:$G$6,0)-1,
        MOD(LN$2+7,28)),"")="M",      IFERROR(OFFSET(Paramètres!$H$2,
        MATCH($B7,Paramètres!$G$2:$G$6,0)-1,
        MOD(LN$2+1,28)),"")="M"
    )
  ),
  AND(
    OR(WEEKDAY(LN$2,2)=6, WEEKDAY(LN$2,2)=7),
    IFERROR(OFFSET(Paramètres!$H$2,
      MATCH($B7,Paramètres!$G$2:$G$6,0)-1,
      MOD(LN$2+5,28)),"")="M"
  )
),"M","0")</f>
        <v>0</v>
      </c>
      <c r="LO7" s="21" t="str">
        <f ca="1">IF(OR(
  AND(
    COUNTIF(fériés,LO$2)=1,
    OR(
      COUNTIF(fériés,LO$2-1)=1,
      IFERROR(OFFSET(Paramètres!$H$2,
        MATCH($B7,Paramètres!$G$2:$G$6,0)-1,
        MOD(LO$2+2,28)),"")="M",
      IFERROR(OFFSET(Paramètres!$H$2,
        MATCH($B7,Paramètres!$G$2:$G$6,0)-1,
        MOD(LO$2+3,28)),"")="M",
      IFERROR(OFFSET(Paramètres!$H$2,
        MATCH($B7,Paramètres!$G$2:$G$6,0)-1,
        MOD(LO$2+4,28)),"")="M",      IFERROR(OFFSET(Paramètres!$H$2,
        MATCH($B7,Paramètres!$G$2:$G$6,0)-1,
        MOD(LO$2+5,28)),"")="M",      IFERROR(OFFSET(Paramètres!$H$2,
        MATCH($B7,Paramètres!$G$2:$G$6,0)-1,
        MOD(LO$2+6,28)),"")="M",      IFERROR(OFFSET(Paramètres!$H$2,
        MATCH($B7,Paramètres!$G$2:$G$6,0)-1,
        MOD(LO$2+7,28)),"")="M",      IFERROR(OFFSET(Paramètres!$H$2,
        MATCH($B7,Paramètres!$G$2:$G$6,0)-1,
        MOD(LO$2+1,28)),"")="M"
    )
  ),
  AND(
    OR(WEEKDAY(LO$2,2)=6, WEEKDAY(LO$2,2)=7),
    IFERROR(OFFSET(Paramètres!$H$2,
      MATCH($B7,Paramètres!$G$2:$G$6,0)-1,
      MOD(LO$2+5,28)),"")="M"
  )
),"M","0")</f>
        <v>0</v>
      </c>
      <c r="LP7" s="21" t="str">
        <f ca="1">IF(OR(
  AND(
    COUNTIF(fériés,LP$2)=1,
    OR(
      COUNTIF(fériés,LP$2-1)=1,
      IFERROR(OFFSET(Paramètres!$H$2,
        MATCH($B7,Paramètres!$G$2:$G$6,0)-1,
        MOD(LP$2+2,28)),"")="M",
      IFERROR(OFFSET(Paramètres!$H$2,
        MATCH($B7,Paramètres!$G$2:$G$6,0)-1,
        MOD(LP$2+3,28)),"")="M",
      IFERROR(OFFSET(Paramètres!$H$2,
        MATCH($B7,Paramètres!$G$2:$G$6,0)-1,
        MOD(LP$2+4,28)),"")="M",      IFERROR(OFFSET(Paramètres!$H$2,
        MATCH($B7,Paramètres!$G$2:$G$6,0)-1,
        MOD(LP$2+5,28)),"")="M",      IFERROR(OFFSET(Paramètres!$H$2,
        MATCH($B7,Paramètres!$G$2:$G$6,0)-1,
        MOD(LP$2+6,28)),"")="M",      IFERROR(OFFSET(Paramètres!$H$2,
        MATCH($B7,Paramètres!$G$2:$G$6,0)-1,
        MOD(LP$2+7,28)),"")="M",      IFERROR(OFFSET(Paramètres!$H$2,
        MATCH($B7,Paramètres!$G$2:$G$6,0)-1,
        MOD(LP$2+1,28)),"")="M"
    )
  ),
  AND(
    OR(WEEKDAY(LP$2,2)=6, WEEKDAY(LP$2,2)=7),
    IFERROR(OFFSET(Paramètres!$H$2,
      MATCH($B7,Paramètres!$G$2:$G$6,0)-1,
      MOD(LP$2+5,28)),"")="M"
  )
),"M","0")</f>
        <v>0</v>
      </c>
      <c r="LQ7" s="21" t="str">
        <f ca="1">IF(OR(
  AND(
    COUNTIF(fériés,LQ$2)=1,
    OR(
      COUNTIF(fériés,LQ$2-1)=1,
      IFERROR(OFFSET(Paramètres!$H$2,
        MATCH($B7,Paramètres!$G$2:$G$6,0)-1,
        MOD(LQ$2+2,28)),"")="M",
      IFERROR(OFFSET(Paramètres!$H$2,
        MATCH($B7,Paramètres!$G$2:$G$6,0)-1,
        MOD(LQ$2+3,28)),"")="M",
      IFERROR(OFFSET(Paramètres!$H$2,
        MATCH($B7,Paramètres!$G$2:$G$6,0)-1,
        MOD(LQ$2+4,28)),"")="M",      IFERROR(OFFSET(Paramètres!$H$2,
        MATCH($B7,Paramètres!$G$2:$G$6,0)-1,
        MOD(LQ$2+5,28)),"")="M",      IFERROR(OFFSET(Paramètres!$H$2,
        MATCH($B7,Paramètres!$G$2:$G$6,0)-1,
        MOD(LQ$2+6,28)),"")="M",      IFERROR(OFFSET(Paramètres!$H$2,
        MATCH($B7,Paramètres!$G$2:$G$6,0)-1,
        MOD(LQ$2+7,28)),"")="M",      IFERROR(OFFSET(Paramètres!$H$2,
        MATCH($B7,Paramètres!$G$2:$G$6,0)-1,
        MOD(LQ$2+1,28)),"")="M"
    )
  ),
  AND(
    OR(WEEKDAY(LQ$2,2)=6, WEEKDAY(LQ$2,2)=7),
    IFERROR(OFFSET(Paramètres!$H$2,
      MATCH($B7,Paramètres!$G$2:$G$6,0)-1,
      MOD(LQ$2+5,28)),"")="M"
  )
),"M","0")</f>
        <v>0</v>
      </c>
      <c r="LR7" s="21" t="str">
        <f ca="1">IF(OR(
  AND(
    COUNTIF(fériés,LR$2)=1,
    OR(
      COUNTIF(fériés,LR$2-1)=1,
      IFERROR(OFFSET(Paramètres!$H$2,
        MATCH($B7,Paramètres!$G$2:$G$6,0)-1,
        MOD(LR$2+2,28)),"")="M",
      IFERROR(OFFSET(Paramètres!$H$2,
        MATCH($B7,Paramètres!$G$2:$G$6,0)-1,
        MOD(LR$2+3,28)),"")="M",
      IFERROR(OFFSET(Paramètres!$H$2,
        MATCH($B7,Paramètres!$G$2:$G$6,0)-1,
        MOD(LR$2+4,28)),"")="M",      IFERROR(OFFSET(Paramètres!$H$2,
        MATCH($B7,Paramètres!$G$2:$G$6,0)-1,
        MOD(LR$2+5,28)),"")="M",      IFERROR(OFFSET(Paramètres!$H$2,
        MATCH($B7,Paramètres!$G$2:$G$6,0)-1,
        MOD(LR$2+6,28)),"")="M",      IFERROR(OFFSET(Paramètres!$H$2,
        MATCH($B7,Paramètres!$G$2:$G$6,0)-1,
        MOD(LR$2+7,28)),"")="M",      IFERROR(OFFSET(Paramètres!$H$2,
        MATCH($B7,Paramètres!$G$2:$G$6,0)-1,
        MOD(LR$2+1,28)),"")="M"
    )
  ),
  AND(
    OR(WEEKDAY(LR$2,2)=6, WEEKDAY(LR$2,2)=7),
    IFERROR(OFFSET(Paramètres!$H$2,
      MATCH($B7,Paramètres!$G$2:$G$6,0)-1,
      MOD(LR$2+5,28)),"")="M"
  )
),"M","0")</f>
        <v>0</v>
      </c>
      <c r="LS7" s="21" t="str">
        <f ca="1">IF(OR(
  AND(
    COUNTIF(fériés,LS$2)=1,
    OR(
      COUNTIF(fériés,LS$2-1)=1,
      IFERROR(OFFSET(Paramètres!$H$2,
        MATCH($B7,Paramètres!$G$2:$G$6,0)-1,
        MOD(LS$2+2,28)),"")="M",
      IFERROR(OFFSET(Paramètres!$H$2,
        MATCH($B7,Paramètres!$G$2:$G$6,0)-1,
        MOD(LS$2+3,28)),"")="M",
      IFERROR(OFFSET(Paramètres!$H$2,
        MATCH($B7,Paramètres!$G$2:$G$6,0)-1,
        MOD(LS$2+4,28)),"")="M",      IFERROR(OFFSET(Paramètres!$H$2,
        MATCH($B7,Paramètres!$G$2:$G$6,0)-1,
        MOD(LS$2+5,28)),"")="M",      IFERROR(OFFSET(Paramètres!$H$2,
        MATCH($B7,Paramètres!$G$2:$G$6,0)-1,
        MOD(LS$2+6,28)),"")="M",      IFERROR(OFFSET(Paramètres!$H$2,
        MATCH($B7,Paramètres!$G$2:$G$6,0)-1,
        MOD(LS$2+7,28)),"")="M",      IFERROR(OFFSET(Paramètres!$H$2,
        MATCH($B7,Paramètres!$G$2:$G$6,0)-1,
        MOD(LS$2+1,28)),"")="M"
    )
  ),
  AND(
    OR(WEEKDAY(LS$2,2)=6, WEEKDAY(LS$2,2)=7),
    IFERROR(OFFSET(Paramètres!$H$2,
      MATCH($B7,Paramètres!$G$2:$G$6,0)-1,
      MOD(LS$2+5,28)),"")="M"
  )
),"M","0")</f>
        <v>0</v>
      </c>
      <c r="LT7" s="21" t="str">
        <f ca="1">IF(OR(
  AND(
    COUNTIF(fériés,LT$2)=1,
    OR(
      COUNTIF(fériés,LT$2-1)=1,
      IFERROR(OFFSET(Paramètres!$H$2,
        MATCH($B7,Paramètres!$G$2:$G$6,0)-1,
        MOD(LT$2+2,28)),"")="M",
      IFERROR(OFFSET(Paramètres!$H$2,
        MATCH($B7,Paramètres!$G$2:$G$6,0)-1,
        MOD(LT$2+3,28)),"")="M",
      IFERROR(OFFSET(Paramètres!$H$2,
        MATCH($B7,Paramètres!$G$2:$G$6,0)-1,
        MOD(LT$2+4,28)),"")="M",      IFERROR(OFFSET(Paramètres!$H$2,
        MATCH($B7,Paramètres!$G$2:$G$6,0)-1,
        MOD(LT$2+5,28)),"")="M",      IFERROR(OFFSET(Paramètres!$H$2,
        MATCH($B7,Paramètres!$G$2:$G$6,0)-1,
        MOD(LT$2+6,28)),"")="M",      IFERROR(OFFSET(Paramètres!$H$2,
        MATCH($B7,Paramètres!$G$2:$G$6,0)-1,
        MOD(LT$2+7,28)),"")="M",      IFERROR(OFFSET(Paramètres!$H$2,
        MATCH($B7,Paramètres!$G$2:$G$6,0)-1,
        MOD(LT$2+1,28)),"")="M"
    )
  ),
  AND(
    OR(WEEKDAY(LT$2,2)=6, WEEKDAY(LT$2,2)=7),
    IFERROR(OFFSET(Paramètres!$H$2,
      MATCH($B7,Paramètres!$G$2:$G$6,0)-1,
      MOD(LT$2+5,28)),"")="M"
  )
),"M","0")</f>
        <v>0</v>
      </c>
      <c r="LU7" s="21" t="str">
        <f ca="1">IF(OR(
  AND(
    COUNTIF(fériés,LU$2)=1,
    OR(
      COUNTIF(fériés,LU$2-1)=1,
      IFERROR(OFFSET(Paramètres!$H$2,
        MATCH($B7,Paramètres!$G$2:$G$6,0)-1,
        MOD(LU$2+2,28)),"")="M",
      IFERROR(OFFSET(Paramètres!$H$2,
        MATCH($B7,Paramètres!$G$2:$G$6,0)-1,
        MOD(LU$2+3,28)),"")="M",
      IFERROR(OFFSET(Paramètres!$H$2,
        MATCH($B7,Paramètres!$G$2:$G$6,0)-1,
        MOD(LU$2+4,28)),"")="M",      IFERROR(OFFSET(Paramètres!$H$2,
        MATCH($B7,Paramètres!$G$2:$G$6,0)-1,
        MOD(LU$2+5,28)),"")="M",      IFERROR(OFFSET(Paramètres!$H$2,
        MATCH($B7,Paramètres!$G$2:$G$6,0)-1,
        MOD(LU$2+6,28)),"")="M",      IFERROR(OFFSET(Paramètres!$H$2,
        MATCH($B7,Paramètres!$G$2:$G$6,0)-1,
        MOD(LU$2+7,28)),"")="M",      IFERROR(OFFSET(Paramètres!$H$2,
        MATCH($B7,Paramètres!$G$2:$G$6,0)-1,
        MOD(LU$2+1,28)),"")="M"
    )
  ),
  AND(
    OR(WEEKDAY(LU$2,2)=6, WEEKDAY(LU$2,2)=7),
    IFERROR(OFFSET(Paramètres!$H$2,
      MATCH($B7,Paramètres!$G$2:$G$6,0)-1,
      MOD(LU$2+5,28)),"")="M"
  )
),"M","0")</f>
        <v>0</v>
      </c>
      <c r="LV7" s="21" t="str">
        <f ca="1">IF(OR(
  AND(
    COUNTIF(fériés,LV$2)=1,
    OR(
      COUNTIF(fériés,LV$2-1)=1,
      IFERROR(OFFSET(Paramètres!$H$2,
        MATCH($B7,Paramètres!$G$2:$G$6,0)-1,
        MOD(LV$2+2,28)),"")="M",
      IFERROR(OFFSET(Paramètres!$H$2,
        MATCH($B7,Paramètres!$G$2:$G$6,0)-1,
        MOD(LV$2+3,28)),"")="M",
      IFERROR(OFFSET(Paramètres!$H$2,
        MATCH($B7,Paramètres!$G$2:$G$6,0)-1,
        MOD(LV$2+4,28)),"")="M",      IFERROR(OFFSET(Paramètres!$H$2,
        MATCH($B7,Paramètres!$G$2:$G$6,0)-1,
        MOD(LV$2+5,28)),"")="M",      IFERROR(OFFSET(Paramètres!$H$2,
        MATCH($B7,Paramètres!$G$2:$G$6,0)-1,
        MOD(LV$2+6,28)),"")="M",      IFERROR(OFFSET(Paramètres!$H$2,
        MATCH($B7,Paramètres!$G$2:$G$6,0)-1,
        MOD(LV$2+7,28)),"")="M",      IFERROR(OFFSET(Paramètres!$H$2,
        MATCH($B7,Paramètres!$G$2:$G$6,0)-1,
        MOD(LV$2+1,28)),"")="M"
    )
  ),
  AND(
    OR(WEEKDAY(LV$2,2)=6, WEEKDAY(LV$2,2)=7),
    IFERROR(OFFSET(Paramètres!$H$2,
      MATCH($B7,Paramètres!$G$2:$G$6,0)-1,
      MOD(LV$2+5,28)),"")="M"
  )
),"M","0")</f>
        <v>0</v>
      </c>
      <c r="LW7" s="21" t="str">
        <f ca="1">IF(OR(
  AND(
    COUNTIF(fériés,LW$2)=1,
    OR(
      COUNTIF(fériés,LW$2-1)=1,
      IFERROR(OFFSET(Paramètres!$H$2,
        MATCH($B7,Paramètres!$G$2:$G$6,0)-1,
        MOD(LW$2+2,28)),"")="M",
      IFERROR(OFFSET(Paramètres!$H$2,
        MATCH($B7,Paramètres!$G$2:$G$6,0)-1,
        MOD(LW$2+3,28)),"")="M",
      IFERROR(OFFSET(Paramètres!$H$2,
        MATCH($B7,Paramètres!$G$2:$G$6,0)-1,
        MOD(LW$2+4,28)),"")="M",      IFERROR(OFFSET(Paramètres!$H$2,
        MATCH($B7,Paramètres!$G$2:$G$6,0)-1,
        MOD(LW$2+5,28)),"")="M",      IFERROR(OFFSET(Paramètres!$H$2,
        MATCH($B7,Paramètres!$G$2:$G$6,0)-1,
        MOD(LW$2+6,28)),"")="M",      IFERROR(OFFSET(Paramètres!$H$2,
        MATCH($B7,Paramètres!$G$2:$G$6,0)-1,
        MOD(LW$2+7,28)),"")="M",      IFERROR(OFFSET(Paramètres!$H$2,
        MATCH($B7,Paramètres!$G$2:$G$6,0)-1,
        MOD(LW$2+1,28)),"")="M"
    )
  ),
  AND(
    OR(WEEKDAY(LW$2,2)=6, WEEKDAY(LW$2,2)=7),
    IFERROR(OFFSET(Paramètres!$H$2,
      MATCH($B7,Paramètres!$G$2:$G$6,0)-1,
      MOD(LW$2+5,28)),"")="M"
  )
),"M","0")</f>
        <v>M</v>
      </c>
      <c r="LX7" s="21" t="str">
        <f ca="1">IF(OR(
  AND(
    COUNTIF(fériés,LX$2)=1,
    OR(
      COUNTIF(fériés,LX$2-1)=1,
      IFERROR(OFFSET(Paramètres!$H$2,
        MATCH($B7,Paramètres!$G$2:$G$6,0)-1,
        MOD(LX$2+2,28)),"")="M",
      IFERROR(OFFSET(Paramètres!$H$2,
        MATCH($B7,Paramètres!$G$2:$G$6,0)-1,
        MOD(LX$2+3,28)),"")="M",
      IFERROR(OFFSET(Paramètres!$H$2,
        MATCH($B7,Paramètres!$G$2:$G$6,0)-1,
        MOD(LX$2+4,28)),"")="M",      IFERROR(OFFSET(Paramètres!$H$2,
        MATCH($B7,Paramètres!$G$2:$G$6,0)-1,
        MOD(LX$2+5,28)),"")="M",      IFERROR(OFFSET(Paramètres!$H$2,
        MATCH($B7,Paramètres!$G$2:$G$6,0)-1,
        MOD(LX$2+6,28)),"")="M",      IFERROR(OFFSET(Paramètres!$H$2,
        MATCH($B7,Paramètres!$G$2:$G$6,0)-1,
        MOD(LX$2+7,28)),"")="M",      IFERROR(OFFSET(Paramètres!$H$2,
        MATCH($B7,Paramètres!$G$2:$G$6,0)-1,
        MOD(LX$2+1,28)),"")="M"
    )
  ),
  AND(
    OR(WEEKDAY(LX$2,2)=6, WEEKDAY(LX$2,2)=7),
    IFERROR(OFFSET(Paramètres!$H$2,
      MATCH($B7,Paramètres!$G$2:$G$6,0)-1,
      MOD(LX$2+5,28)),"")="M"
  )
),"M","0")</f>
        <v>M</v>
      </c>
      <c r="LY7" s="21" t="str">
        <f ca="1">IF(OR(
  AND(
    COUNTIF(fériés,LY$2)=1,
    OR(
      COUNTIF(fériés,LY$2-1)=1,
      IFERROR(OFFSET(Paramètres!$H$2,
        MATCH($B7,Paramètres!$G$2:$G$6,0)-1,
        MOD(LY$2+2,28)),"")="M",
      IFERROR(OFFSET(Paramètres!$H$2,
        MATCH($B7,Paramètres!$G$2:$G$6,0)-1,
        MOD(LY$2+3,28)),"")="M",
      IFERROR(OFFSET(Paramètres!$H$2,
        MATCH($B7,Paramètres!$G$2:$G$6,0)-1,
        MOD(LY$2+4,28)),"")="M",      IFERROR(OFFSET(Paramètres!$H$2,
        MATCH($B7,Paramètres!$G$2:$G$6,0)-1,
        MOD(LY$2+5,28)),"")="M",      IFERROR(OFFSET(Paramètres!$H$2,
        MATCH($B7,Paramètres!$G$2:$G$6,0)-1,
        MOD(LY$2+6,28)),"")="M",      IFERROR(OFFSET(Paramètres!$H$2,
        MATCH($B7,Paramètres!$G$2:$G$6,0)-1,
        MOD(LY$2+7,28)),"")="M",      IFERROR(OFFSET(Paramètres!$H$2,
        MATCH($B7,Paramètres!$G$2:$G$6,0)-1,
        MOD(LY$2+1,28)),"")="M"
    )
  ),
  AND(
    OR(WEEKDAY(LY$2,2)=6, WEEKDAY(LY$2,2)=7),
    IFERROR(OFFSET(Paramètres!$H$2,
      MATCH($B7,Paramètres!$G$2:$G$6,0)-1,
      MOD(LY$2+5,28)),"")="M"
  )
),"M","0")</f>
        <v>0</v>
      </c>
      <c r="LZ7" s="21" t="str">
        <f ca="1">IF(OR(
  AND(
    COUNTIF(fériés,LZ$2)=1,
    OR(
      COUNTIF(fériés,LZ$2-1)=1,
      IFERROR(OFFSET(Paramètres!$H$2,
        MATCH($B7,Paramètres!$G$2:$G$6,0)-1,
        MOD(LZ$2+2,28)),"")="M",
      IFERROR(OFFSET(Paramètres!$H$2,
        MATCH($B7,Paramètres!$G$2:$G$6,0)-1,
        MOD(LZ$2+3,28)),"")="M",
      IFERROR(OFFSET(Paramètres!$H$2,
        MATCH($B7,Paramètres!$G$2:$G$6,0)-1,
        MOD(LZ$2+4,28)),"")="M",      IFERROR(OFFSET(Paramètres!$H$2,
        MATCH($B7,Paramètres!$G$2:$G$6,0)-1,
        MOD(LZ$2+5,28)),"")="M",      IFERROR(OFFSET(Paramètres!$H$2,
        MATCH($B7,Paramètres!$G$2:$G$6,0)-1,
        MOD(LZ$2+6,28)),"")="M",      IFERROR(OFFSET(Paramètres!$H$2,
        MATCH($B7,Paramètres!$G$2:$G$6,0)-1,
        MOD(LZ$2+7,28)),"")="M",      IFERROR(OFFSET(Paramètres!$H$2,
        MATCH($B7,Paramètres!$G$2:$G$6,0)-1,
        MOD(LZ$2+1,28)),"")="M"
    )
  ),
  AND(
    OR(WEEKDAY(LZ$2,2)=6, WEEKDAY(LZ$2,2)=7),
    IFERROR(OFFSET(Paramètres!$H$2,
      MATCH($B7,Paramètres!$G$2:$G$6,0)-1,
      MOD(LZ$2+5,28)),"")="M"
  )
),"M","0")</f>
        <v>0</v>
      </c>
      <c r="MA7" s="21" t="str">
        <f ca="1">IF(OR(
  AND(
    COUNTIF(fériés,MA$2)=1,
    OR(
      COUNTIF(fériés,MA$2-1)=1,
      IFERROR(OFFSET(Paramètres!$H$2,
        MATCH($B7,Paramètres!$G$2:$G$6,0)-1,
        MOD(MA$2+2,28)),"")="M",
      IFERROR(OFFSET(Paramètres!$H$2,
        MATCH($B7,Paramètres!$G$2:$G$6,0)-1,
        MOD(MA$2+3,28)),"")="M",
      IFERROR(OFFSET(Paramètres!$H$2,
        MATCH($B7,Paramètres!$G$2:$G$6,0)-1,
        MOD(MA$2+4,28)),"")="M",      IFERROR(OFFSET(Paramètres!$H$2,
        MATCH($B7,Paramètres!$G$2:$G$6,0)-1,
        MOD(MA$2+5,28)),"")="M",      IFERROR(OFFSET(Paramètres!$H$2,
        MATCH($B7,Paramètres!$G$2:$G$6,0)-1,
        MOD(MA$2+6,28)),"")="M",      IFERROR(OFFSET(Paramètres!$H$2,
        MATCH($B7,Paramètres!$G$2:$G$6,0)-1,
        MOD(MA$2+7,28)),"")="M",      IFERROR(OFFSET(Paramètres!$H$2,
        MATCH($B7,Paramètres!$G$2:$G$6,0)-1,
        MOD(MA$2+1,28)),"")="M"
    )
  ),
  AND(
    OR(WEEKDAY(MA$2,2)=6, WEEKDAY(MA$2,2)=7),
    IFERROR(OFFSET(Paramètres!$H$2,
      MATCH($B7,Paramètres!$G$2:$G$6,0)-1,
      MOD(MA$2+5,28)),"")="M"
  )
),"M","0")</f>
        <v>0</v>
      </c>
      <c r="MB7" s="21" t="str">
        <f ca="1">IF(OR(
  AND(
    COUNTIF(fériés,MB$2)=1,
    OR(
      COUNTIF(fériés,MB$2-1)=1,
      IFERROR(OFFSET(Paramètres!$H$2,
        MATCH($B7,Paramètres!$G$2:$G$6,0)-1,
        MOD(MB$2+2,28)),"")="M",
      IFERROR(OFFSET(Paramètres!$H$2,
        MATCH($B7,Paramètres!$G$2:$G$6,0)-1,
        MOD(MB$2+3,28)),"")="M",
      IFERROR(OFFSET(Paramètres!$H$2,
        MATCH($B7,Paramètres!$G$2:$G$6,0)-1,
        MOD(MB$2+4,28)),"")="M",      IFERROR(OFFSET(Paramètres!$H$2,
        MATCH($B7,Paramètres!$G$2:$G$6,0)-1,
        MOD(MB$2+5,28)),"")="M",      IFERROR(OFFSET(Paramètres!$H$2,
        MATCH($B7,Paramètres!$G$2:$G$6,0)-1,
        MOD(MB$2+6,28)),"")="M",      IFERROR(OFFSET(Paramètres!$H$2,
        MATCH($B7,Paramètres!$G$2:$G$6,0)-1,
        MOD(MB$2+7,28)),"")="M",      IFERROR(OFFSET(Paramètres!$H$2,
        MATCH($B7,Paramètres!$G$2:$G$6,0)-1,
        MOD(MB$2+1,28)),"")="M"
    )
  ),
  AND(
    OR(WEEKDAY(MB$2,2)=6, WEEKDAY(MB$2,2)=7),
    IFERROR(OFFSET(Paramètres!$H$2,
      MATCH($B7,Paramètres!$G$2:$G$6,0)-1,
      MOD(MB$2+5,28)),"")="M"
  )
),"M","0")</f>
        <v>0</v>
      </c>
      <c r="MC7" s="21" t="str">
        <f ca="1">IF(OR(
  AND(
    COUNTIF(fériés,MC$2)=1,
    OR(
      COUNTIF(fériés,MC$2-1)=1,
      IFERROR(OFFSET(Paramètres!$H$2,
        MATCH($B7,Paramètres!$G$2:$G$6,0)-1,
        MOD(MC$2+2,28)),"")="M",
      IFERROR(OFFSET(Paramètres!$H$2,
        MATCH($B7,Paramètres!$G$2:$G$6,0)-1,
        MOD(MC$2+3,28)),"")="M",
      IFERROR(OFFSET(Paramètres!$H$2,
        MATCH($B7,Paramètres!$G$2:$G$6,0)-1,
        MOD(MC$2+4,28)),"")="M",      IFERROR(OFFSET(Paramètres!$H$2,
        MATCH($B7,Paramètres!$G$2:$G$6,0)-1,
        MOD(MC$2+5,28)),"")="M",      IFERROR(OFFSET(Paramètres!$H$2,
        MATCH($B7,Paramètres!$G$2:$G$6,0)-1,
        MOD(MC$2+6,28)),"")="M",      IFERROR(OFFSET(Paramètres!$H$2,
        MATCH($B7,Paramètres!$G$2:$G$6,0)-1,
        MOD(MC$2+7,28)),"")="M",      IFERROR(OFFSET(Paramètres!$H$2,
        MATCH($B7,Paramètres!$G$2:$G$6,0)-1,
        MOD(MC$2+1,28)),"")="M"
    )
  ),
  AND(
    OR(WEEKDAY(MC$2,2)=6, WEEKDAY(MC$2,2)=7),
    IFERROR(OFFSET(Paramètres!$H$2,
      MATCH($B7,Paramètres!$G$2:$G$6,0)-1,
      MOD(MC$2+5,28)),"")="M"
  )
),"M","0")</f>
        <v>0</v>
      </c>
      <c r="MD7" s="21" t="str">
        <f ca="1">IF(OR(
  AND(
    COUNTIF(fériés,MD$2)=1,
    OR(
      COUNTIF(fériés,MD$2-1)=1,
      IFERROR(OFFSET(Paramètres!$H$2,
        MATCH($B7,Paramètres!$G$2:$G$6,0)-1,
        MOD(MD$2+2,28)),"")="M",
      IFERROR(OFFSET(Paramètres!$H$2,
        MATCH($B7,Paramètres!$G$2:$G$6,0)-1,
        MOD(MD$2+3,28)),"")="M",
      IFERROR(OFFSET(Paramètres!$H$2,
        MATCH($B7,Paramètres!$G$2:$G$6,0)-1,
        MOD(MD$2+4,28)),"")="M",      IFERROR(OFFSET(Paramètres!$H$2,
        MATCH($B7,Paramètres!$G$2:$G$6,0)-1,
        MOD(MD$2+5,28)),"")="M",      IFERROR(OFFSET(Paramètres!$H$2,
        MATCH($B7,Paramètres!$G$2:$G$6,0)-1,
        MOD(MD$2+6,28)),"")="M",      IFERROR(OFFSET(Paramètres!$H$2,
        MATCH($B7,Paramètres!$G$2:$G$6,0)-1,
        MOD(MD$2+7,28)),"")="M",      IFERROR(OFFSET(Paramètres!$H$2,
        MATCH($B7,Paramètres!$G$2:$G$6,0)-1,
        MOD(MD$2+1,28)),"")="M"
    )
  ),
  AND(
    OR(WEEKDAY(MD$2,2)=6, WEEKDAY(MD$2,2)=7),
    IFERROR(OFFSET(Paramètres!$H$2,
      MATCH($B7,Paramètres!$G$2:$G$6,0)-1,
      MOD(MD$2+5,28)),"")="M"
  )
),"M","0")</f>
        <v>0</v>
      </c>
      <c r="ME7" s="21" t="str">
        <f ca="1">IF(OR(
  AND(
    COUNTIF(fériés,ME$2)=1,
    OR(
      COUNTIF(fériés,ME$2-1)=1,
      IFERROR(OFFSET(Paramètres!$H$2,
        MATCH($B7,Paramètres!$G$2:$G$6,0)-1,
        MOD(ME$2+2,28)),"")="M",
      IFERROR(OFFSET(Paramètres!$H$2,
        MATCH($B7,Paramètres!$G$2:$G$6,0)-1,
        MOD(ME$2+3,28)),"")="M",
      IFERROR(OFFSET(Paramètres!$H$2,
        MATCH($B7,Paramètres!$G$2:$G$6,0)-1,
        MOD(ME$2+4,28)),"")="M",      IFERROR(OFFSET(Paramètres!$H$2,
        MATCH($B7,Paramètres!$G$2:$G$6,0)-1,
        MOD(ME$2+5,28)),"")="M",      IFERROR(OFFSET(Paramètres!$H$2,
        MATCH($B7,Paramètres!$G$2:$G$6,0)-1,
        MOD(ME$2+6,28)),"")="M",      IFERROR(OFFSET(Paramètres!$H$2,
        MATCH($B7,Paramètres!$G$2:$G$6,0)-1,
        MOD(ME$2+7,28)),"")="M",      IFERROR(OFFSET(Paramètres!$H$2,
        MATCH($B7,Paramètres!$G$2:$G$6,0)-1,
        MOD(ME$2+1,28)),"")="M"
    )
  ),
  AND(
    OR(WEEKDAY(ME$2,2)=6, WEEKDAY(ME$2,2)=7),
    IFERROR(OFFSET(Paramètres!$H$2,
      MATCH($B7,Paramètres!$G$2:$G$6,0)-1,
      MOD(ME$2+5,28)),"")="M"
  )
),"M","0")</f>
        <v>0</v>
      </c>
      <c r="MF7" s="21" t="str">
        <f ca="1">IF(OR(
  AND(
    COUNTIF(fériés,MF$2)=1,
    OR(
      COUNTIF(fériés,MF$2-1)=1,
      IFERROR(OFFSET(Paramètres!$H$2,
        MATCH($B7,Paramètres!$G$2:$G$6,0)-1,
        MOD(MF$2+2,28)),"")="M",
      IFERROR(OFFSET(Paramètres!$H$2,
        MATCH($B7,Paramètres!$G$2:$G$6,0)-1,
        MOD(MF$2+3,28)),"")="M",
      IFERROR(OFFSET(Paramètres!$H$2,
        MATCH($B7,Paramètres!$G$2:$G$6,0)-1,
        MOD(MF$2+4,28)),"")="M",      IFERROR(OFFSET(Paramètres!$H$2,
        MATCH($B7,Paramètres!$G$2:$G$6,0)-1,
        MOD(MF$2+5,28)),"")="M",      IFERROR(OFFSET(Paramètres!$H$2,
        MATCH($B7,Paramètres!$G$2:$G$6,0)-1,
        MOD(MF$2+6,28)),"")="M",      IFERROR(OFFSET(Paramètres!$H$2,
        MATCH($B7,Paramètres!$G$2:$G$6,0)-1,
        MOD(MF$2+7,28)),"")="M",      IFERROR(OFFSET(Paramètres!$H$2,
        MATCH($B7,Paramètres!$G$2:$G$6,0)-1,
        MOD(MF$2+1,28)),"")="M"
    )
  ),
  AND(
    OR(WEEKDAY(MF$2,2)=6, WEEKDAY(MF$2,2)=7),
    IFERROR(OFFSET(Paramètres!$H$2,
      MATCH($B7,Paramètres!$G$2:$G$6,0)-1,
      MOD(MF$2+5,28)),"")="M"
  )
),"M","0")</f>
        <v>0</v>
      </c>
      <c r="MG7" s="21" t="str">
        <f ca="1">IF(OR(
  AND(
    COUNTIF(fériés,MG$2)=1,
    OR(
      COUNTIF(fériés,MG$2-1)=1,
      IFERROR(OFFSET(Paramètres!$H$2,
        MATCH($B7,Paramètres!$G$2:$G$6,0)-1,
        MOD(MG$2+2,28)),"")="M",
      IFERROR(OFFSET(Paramètres!$H$2,
        MATCH($B7,Paramètres!$G$2:$G$6,0)-1,
        MOD(MG$2+3,28)),"")="M",
      IFERROR(OFFSET(Paramètres!$H$2,
        MATCH($B7,Paramètres!$G$2:$G$6,0)-1,
        MOD(MG$2+4,28)),"")="M",      IFERROR(OFFSET(Paramètres!$H$2,
        MATCH($B7,Paramètres!$G$2:$G$6,0)-1,
        MOD(MG$2+5,28)),"")="M",      IFERROR(OFFSET(Paramètres!$H$2,
        MATCH($B7,Paramètres!$G$2:$G$6,0)-1,
        MOD(MG$2+6,28)),"")="M",      IFERROR(OFFSET(Paramètres!$H$2,
        MATCH($B7,Paramètres!$G$2:$G$6,0)-1,
        MOD(MG$2+7,28)),"")="M",      IFERROR(OFFSET(Paramètres!$H$2,
        MATCH($B7,Paramètres!$G$2:$G$6,0)-1,
        MOD(MG$2+1,28)),"")="M"
    )
  ),
  AND(
    OR(WEEKDAY(MG$2,2)=6, WEEKDAY(MG$2,2)=7),
    IFERROR(OFFSET(Paramètres!$H$2,
      MATCH($B7,Paramètres!$G$2:$G$6,0)-1,
      MOD(MG$2+5,28)),"")="M"
  )
),"M","0")</f>
        <v>0</v>
      </c>
      <c r="MH7" s="21" t="str">
        <f ca="1">IF(OR(
  AND(
    COUNTIF(fériés,MH$2)=1,
    OR(
      COUNTIF(fériés,MH$2-1)=1,
      IFERROR(OFFSET(Paramètres!$H$2,
        MATCH($B7,Paramètres!$G$2:$G$6,0)-1,
        MOD(MH$2+2,28)),"")="M",
      IFERROR(OFFSET(Paramètres!$H$2,
        MATCH($B7,Paramètres!$G$2:$G$6,0)-1,
        MOD(MH$2+3,28)),"")="M",
      IFERROR(OFFSET(Paramètres!$H$2,
        MATCH($B7,Paramètres!$G$2:$G$6,0)-1,
        MOD(MH$2+4,28)),"")="M",      IFERROR(OFFSET(Paramètres!$H$2,
        MATCH($B7,Paramètres!$G$2:$G$6,0)-1,
        MOD(MH$2+5,28)),"")="M",      IFERROR(OFFSET(Paramètres!$H$2,
        MATCH($B7,Paramètres!$G$2:$G$6,0)-1,
        MOD(MH$2+6,28)),"")="M",      IFERROR(OFFSET(Paramètres!$H$2,
        MATCH($B7,Paramètres!$G$2:$G$6,0)-1,
        MOD(MH$2+7,28)),"")="M",      IFERROR(OFFSET(Paramètres!$H$2,
        MATCH($B7,Paramètres!$G$2:$G$6,0)-1,
        MOD(MH$2+1,28)),"")="M"
    )
  ),
  AND(
    OR(WEEKDAY(MH$2,2)=6, WEEKDAY(MH$2,2)=7),
    IFERROR(OFFSET(Paramètres!$H$2,
      MATCH($B7,Paramètres!$G$2:$G$6,0)-1,
      MOD(MH$2+5,28)),"")="M"
  )
),"M","0")</f>
        <v>0</v>
      </c>
      <c r="MI7" s="21" t="str">
        <f ca="1">IF(OR(
  AND(
    COUNTIF(fériés,MI$2)=1,
    OR(
      COUNTIF(fériés,MI$2-1)=1,
      IFERROR(OFFSET(Paramètres!$H$2,
        MATCH($B7,Paramètres!$G$2:$G$6,0)-1,
        MOD(MI$2+2,28)),"")="M",
      IFERROR(OFFSET(Paramètres!$H$2,
        MATCH($B7,Paramètres!$G$2:$G$6,0)-1,
        MOD(MI$2+3,28)),"")="M",
      IFERROR(OFFSET(Paramètres!$H$2,
        MATCH($B7,Paramètres!$G$2:$G$6,0)-1,
        MOD(MI$2+4,28)),"")="M",      IFERROR(OFFSET(Paramètres!$H$2,
        MATCH($B7,Paramètres!$G$2:$G$6,0)-1,
        MOD(MI$2+5,28)),"")="M",      IFERROR(OFFSET(Paramètres!$H$2,
        MATCH($B7,Paramètres!$G$2:$G$6,0)-1,
        MOD(MI$2+6,28)),"")="M",      IFERROR(OFFSET(Paramètres!$H$2,
        MATCH($B7,Paramètres!$G$2:$G$6,0)-1,
        MOD(MI$2+7,28)),"")="M",      IFERROR(OFFSET(Paramètres!$H$2,
        MATCH($B7,Paramètres!$G$2:$G$6,0)-1,
        MOD(MI$2+1,28)),"")="M"
    )
  ),
  AND(
    OR(WEEKDAY(MI$2,2)=6, WEEKDAY(MI$2,2)=7),
    IFERROR(OFFSET(Paramètres!$H$2,
      MATCH($B7,Paramètres!$G$2:$G$6,0)-1,
      MOD(MI$2+5,28)),"")="M"
  )
),"M","0")</f>
        <v>0</v>
      </c>
      <c r="MJ7" s="21" t="str">
        <f ca="1">IF(OR(
  AND(
    COUNTIF(fériés,MJ$2)=1,
    OR(
      COUNTIF(fériés,MJ$2-1)=1,
      IFERROR(OFFSET(Paramètres!$H$2,
        MATCH($B7,Paramètres!$G$2:$G$6,0)-1,
        MOD(MJ$2+2,28)),"")="M",
      IFERROR(OFFSET(Paramètres!$H$2,
        MATCH($B7,Paramètres!$G$2:$G$6,0)-1,
        MOD(MJ$2+3,28)),"")="M",
      IFERROR(OFFSET(Paramètres!$H$2,
        MATCH($B7,Paramètres!$G$2:$G$6,0)-1,
        MOD(MJ$2+4,28)),"")="M",      IFERROR(OFFSET(Paramètres!$H$2,
        MATCH($B7,Paramètres!$G$2:$G$6,0)-1,
        MOD(MJ$2+5,28)),"")="M",      IFERROR(OFFSET(Paramètres!$H$2,
        MATCH($B7,Paramètres!$G$2:$G$6,0)-1,
        MOD(MJ$2+6,28)),"")="M",      IFERROR(OFFSET(Paramètres!$H$2,
        MATCH($B7,Paramètres!$G$2:$G$6,0)-1,
        MOD(MJ$2+7,28)),"")="M",      IFERROR(OFFSET(Paramètres!$H$2,
        MATCH($B7,Paramètres!$G$2:$G$6,0)-1,
        MOD(MJ$2+1,28)),"")="M"
    )
  ),
  AND(
    OR(WEEKDAY(MJ$2,2)=6, WEEKDAY(MJ$2,2)=7),
    IFERROR(OFFSET(Paramètres!$H$2,
      MATCH($B7,Paramètres!$G$2:$G$6,0)-1,
      MOD(MJ$2+5,28)),"")="M"
  )
),"M","0")</f>
        <v>0</v>
      </c>
      <c r="MK7" s="21" t="str">
        <f ca="1">IF(OR(
  AND(
    COUNTIF(fériés,MK$2)=1,
    OR(
      COUNTIF(fériés,MK$2-1)=1,
      IFERROR(OFFSET(Paramètres!$H$2,
        MATCH($B7,Paramètres!$G$2:$G$6,0)-1,
        MOD(MK$2+2,28)),"")="M",
      IFERROR(OFFSET(Paramètres!$H$2,
        MATCH($B7,Paramètres!$G$2:$G$6,0)-1,
        MOD(MK$2+3,28)),"")="M",
      IFERROR(OFFSET(Paramètres!$H$2,
        MATCH($B7,Paramètres!$G$2:$G$6,0)-1,
        MOD(MK$2+4,28)),"")="M",      IFERROR(OFFSET(Paramètres!$H$2,
        MATCH($B7,Paramètres!$G$2:$G$6,0)-1,
        MOD(MK$2+5,28)),"")="M",      IFERROR(OFFSET(Paramètres!$H$2,
        MATCH($B7,Paramètres!$G$2:$G$6,0)-1,
        MOD(MK$2+6,28)),"")="M",      IFERROR(OFFSET(Paramètres!$H$2,
        MATCH($B7,Paramètres!$G$2:$G$6,0)-1,
        MOD(MK$2+7,28)),"")="M",      IFERROR(OFFSET(Paramètres!$H$2,
        MATCH($B7,Paramètres!$G$2:$G$6,0)-1,
        MOD(MK$2+1,28)),"")="M"
    )
  ),
  AND(
    OR(WEEKDAY(MK$2,2)=6, WEEKDAY(MK$2,2)=7),
    IFERROR(OFFSET(Paramètres!$H$2,
      MATCH($B7,Paramètres!$G$2:$G$6,0)-1,
      MOD(MK$2+5,28)),"")="M"
  )
),"M","0")</f>
        <v>M</v>
      </c>
      <c r="ML7" s="21" t="str">
        <f ca="1">IF(OR(
  AND(
    COUNTIF(fériés,ML$2)=1,
    OR(
      COUNTIF(fériés,ML$2-1)=1,
      IFERROR(OFFSET(Paramètres!$H$2,
        MATCH($B7,Paramètres!$G$2:$G$6,0)-1,
        MOD(ML$2+2,28)),"")="M",
      IFERROR(OFFSET(Paramètres!$H$2,
        MATCH($B7,Paramètres!$G$2:$G$6,0)-1,
        MOD(ML$2+3,28)),"")="M",
      IFERROR(OFFSET(Paramètres!$H$2,
        MATCH($B7,Paramètres!$G$2:$G$6,0)-1,
        MOD(ML$2+4,28)),"")="M",      IFERROR(OFFSET(Paramètres!$H$2,
        MATCH($B7,Paramètres!$G$2:$G$6,0)-1,
        MOD(ML$2+5,28)),"")="M",      IFERROR(OFFSET(Paramètres!$H$2,
        MATCH($B7,Paramètres!$G$2:$G$6,0)-1,
        MOD(ML$2+6,28)),"")="M",      IFERROR(OFFSET(Paramètres!$H$2,
        MATCH($B7,Paramètres!$G$2:$G$6,0)-1,
        MOD(ML$2+7,28)),"")="M",      IFERROR(OFFSET(Paramètres!$H$2,
        MATCH($B7,Paramètres!$G$2:$G$6,0)-1,
        MOD(ML$2+1,28)),"")="M"
    )
  ),
  AND(
    OR(WEEKDAY(ML$2,2)=6, WEEKDAY(ML$2,2)=7),
    IFERROR(OFFSET(Paramètres!$H$2,
      MATCH($B7,Paramètres!$G$2:$G$6,0)-1,
      MOD(ML$2+5,28)),"")="M"
  )
),"M","0")</f>
        <v>M</v>
      </c>
      <c r="MM7" s="21" t="str">
        <f ca="1">IF(OR(
  AND(
    COUNTIF(fériés,MM$2)=1,
    OR(
      COUNTIF(fériés,MM$2-1)=1,
      IFERROR(OFFSET(Paramètres!$H$2,
        MATCH($B7,Paramètres!$G$2:$G$6,0)-1,
        MOD(MM$2+2,28)),"")="M",
      IFERROR(OFFSET(Paramètres!$H$2,
        MATCH($B7,Paramètres!$G$2:$G$6,0)-1,
        MOD(MM$2+3,28)),"")="M",
      IFERROR(OFFSET(Paramètres!$H$2,
        MATCH($B7,Paramètres!$G$2:$G$6,0)-1,
        MOD(MM$2+4,28)),"")="M",      IFERROR(OFFSET(Paramètres!$H$2,
        MATCH($B7,Paramètres!$G$2:$G$6,0)-1,
        MOD(MM$2+5,28)),"")="M",      IFERROR(OFFSET(Paramètres!$H$2,
        MATCH($B7,Paramètres!$G$2:$G$6,0)-1,
        MOD(MM$2+6,28)),"")="M",      IFERROR(OFFSET(Paramètres!$H$2,
        MATCH($B7,Paramètres!$G$2:$G$6,0)-1,
        MOD(MM$2+7,28)),"")="M",      IFERROR(OFFSET(Paramètres!$H$2,
        MATCH($B7,Paramètres!$G$2:$G$6,0)-1,
        MOD(MM$2+1,28)),"")="M"
    )
  ),
  AND(
    OR(WEEKDAY(MM$2,2)=6, WEEKDAY(MM$2,2)=7),
    IFERROR(OFFSET(Paramètres!$H$2,
      MATCH($B7,Paramètres!$G$2:$G$6,0)-1,
      MOD(MM$2+5,28)),"")="M"
  )
),"M","0")</f>
        <v>0</v>
      </c>
      <c r="MN7" s="21" t="str">
        <f ca="1">IF(OR(
  AND(
    COUNTIF(fériés,MN$2)=1,
    OR(
      COUNTIF(fériés,MN$2-1)=1,
      IFERROR(OFFSET(Paramètres!$H$2,
        MATCH($B7,Paramètres!$G$2:$G$6,0)-1,
        MOD(MN$2+2,28)),"")="M",
      IFERROR(OFFSET(Paramètres!$H$2,
        MATCH($B7,Paramètres!$G$2:$G$6,0)-1,
        MOD(MN$2+3,28)),"")="M",
      IFERROR(OFFSET(Paramètres!$H$2,
        MATCH($B7,Paramètres!$G$2:$G$6,0)-1,
        MOD(MN$2+4,28)),"")="M",      IFERROR(OFFSET(Paramètres!$H$2,
        MATCH($B7,Paramètres!$G$2:$G$6,0)-1,
        MOD(MN$2+5,28)),"")="M",      IFERROR(OFFSET(Paramètres!$H$2,
        MATCH($B7,Paramètres!$G$2:$G$6,0)-1,
        MOD(MN$2+6,28)),"")="M",      IFERROR(OFFSET(Paramètres!$H$2,
        MATCH($B7,Paramètres!$G$2:$G$6,0)-1,
        MOD(MN$2+7,28)),"")="M",      IFERROR(OFFSET(Paramètres!$H$2,
        MATCH($B7,Paramètres!$G$2:$G$6,0)-1,
        MOD(MN$2+1,28)),"")="M"
    )
  ),
  AND(
    OR(WEEKDAY(MN$2,2)=6, WEEKDAY(MN$2,2)=7),
    IFERROR(OFFSET(Paramètres!$H$2,
      MATCH($B7,Paramètres!$G$2:$G$6,0)-1,
      MOD(MN$2+5,28)),"")="M"
  )
),"M","0")</f>
        <v>0</v>
      </c>
      <c r="MO7" s="21" t="str">
        <f ca="1">IF(OR(
  AND(
    COUNTIF(fériés,MO$2)=1,
    OR(
      COUNTIF(fériés,MO$2-1)=1,
      IFERROR(OFFSET(Paramètres!$H$2,
        MATCH($B7,Paramètres!$G$2:$G$6,0)-1,
        MOD(MO$2+2,28)),"")="M",
      IFERROR(OFFSET(Paramètres!$H$2,
        MATCH($B7,Paramètres!$G$2:$G$6,0)-1,
        MOD(MO$2+3,28)),"")="M",
      IFERROR(OFFSET(Paramètres!$H$2,
        MATCH($B7,Paramètres!$G$2:$G$6,0)-1,
        MOD(MO$2+4,28)),"")="M",      IFERROR(OFFSET(Paramètres!$H$2,
        MATCH($B7,Paramètres!$G$2:$G$6,0)-1,
        MOD(MO$2+5,28)),"")="M",      IFERROR(OFFSET(Paramètres!$H$2,
        MATCH($B7,Paramètres!$G$2:$G$6,0)-1,
        MOD(MO$2+6,28)),"")="M",      IFERROR(OFFSET(Paramètres!$H$2,
        MATCH($B7,Paramètres!$G$2:$G$6,0)-1,
        MOD(MO$2+7,28)),"")="M",      IFERROR(OFFSET(Paramètres!$H$2,
        MATCH($B7,Paramètres!$G$2:$G$6,0)-1,
        MOD(MO$2+1,28)),"")="M"
    )
  ),
  AND(
    OR(WEEKDAY(MO$2,2)=6, WEEKDAY(MO$2,2)=7),
    IFERROR(OFFSET(Paramètres!$H$2,
      MATCH($B7,Paramètres!$G$2:$G$6,0)-1,
      MOD(MO$2+5,28)),"")="M"
  )
),"M","0")</f>
        <v>0</v>
      </c>
      <c r="MP7" s="21" t="str">
        <f ca="1">IF(OR(
  AND(
    COUNTIF(fériés,MP$2)=1,
    OR(
      COUNTIF(fériés,MP$2-1)=1,
      IFERROR(OFFSET(Paramètres!$H$2,
        MATCH($B7,Paramètres!$G$2:$G$6,0)-1,
        MOD(MP$2+2,28)),"")="M",
      IFERROR(OFFSET(Paramètres!$H$2,
        MATCH($B7,Paramètres!$G$2:$G$6,0)-1,
        MOD(MP$2+3,28)),"")="M",
      IFERROR(OFFSET(Paramètres!$H$2,
        MATCH($B7,Paramètres!$G$2:$G$6,0)-1,
        MOD(MP$2+4,28)),"")="M",      IFERROR(OFFSET(Paramètres!$H$2,
        MATCH($B7,Paramètres!$G$2:$G$6,0)-1,
        MOD(MP$2+5,28)),"")="M",      IFERROR(OFFSET(Paramètres!$H$2,
        MATCH($B7,Paramètres!$G$2:$G$6,0)-1,
        MOD(MP$2+6,28)),"")="M",      IFERROR(OFFSET(Paramètres!$H$2,
        MATCH($B7,Paramètres!$G$2:$G$6,0)-1,
        MOD(MP$2+7,28)),"")="M",      IFERROR(OFFSET(Paramètres!$H$2,
        MATCH($B7,Paramètres!$G$2:$G$6,0)-1,
        MOD(MP$2+1,28)),"")="M"
    )
  ),
  AND(
    OR(WEEKDAY(MP$2,2)=6, WEEKDAY(MP$2,2)=7),
    IFERROR(OFFSET(Paramètres!$H$2,
      MATCH($B7,Paramètres!$G$2:$G$6,0)-1,
      MOD(MP$2+5,28)),"")="M"
  )
),"M","0")</f>
        <v>0</v>
      </c>
      <c r="MQ7" s="21" t="str">
        <f ca="1">IF(OR(
  AND(
    COUNTIF(fériés,MQ$2)=1,
    OR(
      COUNTIF(fériés,MQ$2-1)=1,
      IFERROR(OFFSET(Paramètres!$H$2,
        MATCH($B7,Paramètres!$G$2:$G$6,0)-1,
        MOD(MQ$2+2,28)),"")="M",
      IFERROR(OFFSET(Paramètres!$H$2,
        MATCH($B7,Paramètres!$G$2:$G$6,0)-1,
        MOD(MQ$2+3,28)),"")="M",
      IFERROR(OFFSET(Paramètres!$H$2,
        MATCH($B7,Paramètres!$G$2:$G$6,0)-1,
        MOD(MQ$2+4,28)),"")="M",      IFERROR(OFFSET(Paramètres!$H$2,
        MATCH($B7,Paramètres!$G$2:$G$6,0)-1,
        MOD(MQ$2+5,28)),"")="M",      IFERROR(OFFSET(Paramètres!$H$2,
        MATCH($B7,Paramètres!$G$2:$G$6,0)-1,
        MOD(MQ$2+6,28)),"")="M",      IFERROR(OFFSET(Paramètres!$H$2,
        MATCH($B7,Paramètres!$G$2:$G$6,0)-1,
        MOD(MQ$2+7,28)),"")="M",      IFERROR(OFFSET(Paramètres!$H$2,
        MATCH($B7,Paramètres!$G$2:$G$6,0)-1,
        MOD(MQ$2+1,28)),"")="M"
    )
  ),
  AND(
    OR(WEEKDAY(MQ$2,2)=6, WEEKDAY(MQ$2,2)=7),
    IFERROR(OFFSET(Paramètres!$H$2,
      MATCH($B7,Paramètres!$G$2:$G$6,0)-1,
      MOD(MQ$2+5,28)),"")="M"
  )
),"M","0")</f>
        <v>0</v>
      </c>
      <c r="MR7" s="21" t="str">
        <f ca="1">IF(OR(
  AND(
    COUNTIF(fériés,MR$2)=1,
    OR(
      COUNTIF(fériés,MR$2-1)=1,
      IFERROR(OFFSET(Paramètres!$H$2,
        MATCH($B7,Paramètres!$G$2:$G$6,0)-1,
        MOD(MR$2+2,28)),"")="M",
      IFERROR(OFFSET(Paramètres!$H$2,
        MATCH($B7,Paramètres!$G$2:$G$6,0)-1,
        MOD(MR$2+3,28)),"")="M",
      IFERROR(OFFSET(Paramètres!$H$2,
        MATCH($B7,Paramètres!$G$2:$G$6,0)-1,
        MOD(MR$2+4,28)),"")="M",      IFERROR(OFFSET(Paramètres!$H$2,
        MATCH($B7,Paramètres!$G$2:$G$6,0)-1,
        MOD(MR$2+5,28)),"")="M",      IFERROR(OFFSET(Paramètres!$H$2,
        MATCH($B7,Paramètres!$G$2:$G$6,0)-1,
        MOD(MR$2+6,28)),"")="M",      IFERROR(OFFSET(Paramètres!$H$2,
        MATCH($B7,Paramètres!$G$2:$G$6,0)-1,
        MOD(MR$2+7,28)),"")="M",      IFERROR(OFFSET(Paramètres!$H$2,
        MATCH($B7,Paramètres!$G$2:$G$6,0)-1,
        MOD(MR$2+1,28)),"")="M"
    )
  ),
  AND(
    OR(WEEKDAY(MR$2,2)=6, WEEKDAY(MR$2,2)=7),
    IFERROR(OFFSET(Paramètres!$H$2,
      MATCH($B7,Paramètres!$G$2:$G$6,0)-1,
      MOD(MR$2+5,28)),"")="M"
  )
),"M","0")</f>
        <v>0</v>
      </c>
      <c r="MS7" s="21" t="str">
        <f ca="1">IF(OR(
  AND(
    COUNTIF(fériés,MS$2)=1,
    OR(
      COUNTIF(fériés,MS$2-1)=1,
      IFERROR(OFFSET(Paramètres!$H$2,
        MATCH($B7,Paramètres!$G$2:$G$6,0)-1,
        MOD(MS$2+2,28)),"")="M",
      IFERROR(OFFSET(Paramètres!$H$2,
        MATCH($B7,Paramètres!$G$2:$G$6,0)-1,
        MOD(MS$2+3,28)),"")="M",
      IFERROR(OFFSET(Paramètres!$H$2,
        MATCH($B7,Paramètres!$G$2:$G$6,0)-1,
        MOD(MS$2+4,28)),"")="M",      IFERROR(OFFSET(Paramètres!$H$2,
        MATCH($B7,Paramètres!$G$2:$G$6,0)-1,
        MOD(MS$2+5,28)),"")="M",      IFERROR(OFFSET(Paramètres!$H$2,
        MATCH($B7,Paramètres!$G$2:$G$6,0)-1,
        MOD(MS$2+6,28)),"")="M",      IFERROR(OFFSET(Paramètres!$H$2,
        MATCH($B7,Paramètres!$G$2:$G$6,0)-1,
        MOD(MS$2+7,28)),"")="M",      IFERROR(OFFSET(Paramètres!$H$2,
        MATCH($B7,Paramètres!$G$2:$G$6,0)-1,
        MOD(MS$2+1,28)),"")="M"
    )
  ),
  AND(
    OR(WEEKDAY(MS$2,2)=6, WEEKDAY(MS$2,2)=7),
    IFERROR(OFFSET(Paramètres!$H$2,
      MATCH($B7,Paramètres!$G$2:$G$6,0)-1,
      MOD(MS$2+5,28)),"")="M"
  )
),"M","0")</f>
        <v>0</v>
      </c>
      <c r="MT7" s="21" t="str">
        <f ca="1">IF(OR(
  AND(
    COUNTIF(fériés,MT$2)=1,
    OR(
      COUNTIF(fériés,MT$2-1)=1,
      IFERROR(OFFSET(Paramètres!$H$2,
        MATCH($B7,Paramètres!$G$2:$G$6,0)-1,
        MOD(MT$2+2,28)),"")="M",
      IFERROR(OFFSET(Paramètres!$H$2,
        MATCH($B7,Paramètres!$G$2:$G$6,0)-1,
        MOD(MT$2+3,28)),"")="M",
      IFERROR(OFFSET(Paramètres!$H$2,
        MATCH($B7,Paramètres!$G$2:$G$6,0)-1,
        MOD(MT$2+4,28)),"")="M",      IFERROR(OFFSET(Paramètres!$H$2,
        MATCH($B7,Paramètres!$G$2:$G$6,0)-1,
        MOD(MT$2+5,28)),"")="M",      IFERROR(OFFSET(Paramètres!$H$2,
        MATCH($B7,Paramètres!$G$2:$G$6,0)-1,
        MOD(MT$2+6,28)),"")="M",      IFERROR(OFFSET(Paramètres!$H$2,
        MATCH($B7,Paramètres!$G$2:$G$6,0)-1,
        MOD(MT$2+7,28)),"")="M",      IFERROR(OFFSET(Paramètres!$H$2,
        MATCH($B7,Paramètres!$G$2:$G$6,0)-1,
        MOD(MT$2+1,28)),"")="M"
    )
  ),
  AND(
    OR(WEEKDAY(MT$2,2)=6, WEEKDAY(MT$2,2)=7),
    IFERROR(OFFSET(Paramètres!$H$2,
      MATCH($B7,Paramètres!$G$2:$G$6,0)-1,
      MOD(MT$2+5,28)),"")="M"
  )
),"M","0")</f>
        <v>0</v>
      </c>
      <c r="MU7" s="21" t="str">
        <f ca="1">IF(OR(
  AND(
    COUNTIF(fériés,MU$2)=1,
    OR(
      COUNTIF(fériés,MU$2-1)=1,
      IFERROR(OFFSET(Paramètres!$H$2,
        MATCH($B7,Paramètres!$G$2:$G$6,0)-1,
        MOD(MU$2+2,28)),"")="M",
      IFERROR(OFFSET(Paramètres!$H$2,
        MATCH($B7,Paramètres!$G$2:$G$6,0)-1,
        MOD(MU$2+3,28)),"")="M",
      IFERROR(OFFSET(Paramètres!$H$2,
        MATCH($B7,Paramètres!$G$2:$G$6,0)-1,
        MOD(MU$2+4,28)),"")="M",      IFERROR(OFFSET(Paramètres!$H$2,
        MATCH($B7,Paramètres!$G$2:$G$6,0)-1,
        MOD(MU$2+5,28)),"")="M",      IFERROR(OFFSET(Paramètres!$H$2,
        MATCH($B7,Paramètres!$G$2:$G$6,0)-1,
        MOD(MU$2+6,28)),"")="M",      IFERROR(OFFSET(Paramètres!$H$2,
        MATCH($B7,Paramètres!$G$2:$G$6,0)-1,
        MOD(MU$2+7,28)),"")="M",      IFERROR(OFFSET(Paramètres!$H$2,
        MATCH($B7,Paramètres!$G$2:$G$6,0)-1,
        MOD(MU$2+1,28)),"")="M"
    )
  ),
  AND(
    OR(WEEKDAY(MU$2,2)=6, WEEKDAY(MU$2,2)=7),
    IFERROR(OFFSET(Paramètres!$H$2,
      MATCH($B7,Paramètres!$G$2:$G$6,0)-1,
      MOD(MU$2+5,28)),"")="M"
  )
),"M","0")</f>
        <v>0</v>
      </c>
      <c r="MV7" s="21" t="str">
        <f ca="1">IF(OR(
  AND(
    COUNTIF(fériés,MV$2)=1,
    OR(
      COUNTIF(fériés,MV$2-1)=1,
      IFERROR(OFFSET(Paramètres!$H$2,
        MATCH($B7,Paramètres!$G$2:$G$6,0)-1,
        MOD(MV$2+2,28)),"")="M",
      IFERROR(OFFSET(Paramètres!$H$2,
        MATCH($B7,Paramètres!$G$2:$G$6,0)-1,
        MOD(MV$2+3,28)),"")="M",
      IFERROR(OFFSET(Paramètres!$H$2,
        MATCH($B7,Paramètres!$G$2:$G$6,0)-1,
        MOD(MV$2+4,28)),"")="M",      IFERROR(OFFSET(Paramètres!$H$2,
        MATCH($B7,Paramètres!$G$2:$G$6,0)-1,
        MOD(MV$2+5,28)),"")="M",      IFERROR(OFFSET(Paramètres!$H$2,
        MATCH($B7,Paramètres!$G$2:$G$6,0)-1,
        MOD(MV$2+6,28)),"")="M",      IFERROR(OFFSET(Paramètres!$H$2,
        MATCH($B7,Paramètres!$G$2:$G$6,0)-1,
        MOD(MV$2+7,28)),"")="M",      IFERROR(OFFSET(Paramètres!$H$2,
        MATCH($B7,Paramètres!$G$2:$G$6,0)-1,
        MOD(MV$2+1,28)),"")="M"
    )
  ),
  AND(
    OR(WEEKDAY(MV$2,2)=6, WEEKDAY(MV$2,2)=7),
    IFERROR(OFFSET(Paramètres!$H$2,
      MATCH($B7,Paramètres!$G$2:$G$6,0)-1,
      MOD(MV$2+5,28)),"")="M"
  )
),"M","0")</f>
        <v>0</v>
      </c>
      <c r="MW7" s="21" t="str">
        <f ca="1">IF(OR(
  AND(
    COUNTIF(fériés,MW$2)=1,
    OR(
      COUNTIF(fériés,MW$2-1)=1,
      IFERROR(OFFSET(Paramètres!$H$2,
        MATCH($B7,Paramètres!$G$2:$G$6,0)-1,
        MOD(MW$2+2,28)),"")="M",
      IFERROR(OFFSET(Paramètres!$H$2,
        MATCH($B7,Paramètres!$G$2:$G$6,0)-1,
        MOD(MW$2+3,28)),"")="M",
      IFERROR(OFFSET(Paramètres!$H$2,
        MATCH($B7,Paramètres!$G$2:$G$6,0)-1,
        MOD(MW$2+4,28)),"")="M",      IFERROR(OFFSET(Paramètres!$H$2,
        MATCH($B7,Paramètres!$G$2:$G$6,0)-1,
        MOD(MW$2+5,28)),"")="M",      IFERROR(OFFSET(Paramètres!$H$2,
        MATCH($B7,Paramètres!$G$2:$G$6,0)-1,
        MOD(MW$2+6,28)),"")="M",      IFERROR(OFFSET(Paramètres!$H$2,
        MATCH($B7,Paramètres!$G$2:$G$6,0)-1,
        MOD(MW$2+7,28)),"")="M",      IFERROR(OFFSET(Paramètres!$H$2,
        MATCH($B7,Paramètres!$G$2:$G$6,0)-1,
        MOD(MW$2+1,28)),"")="M"
    )
  ),
  AND(
    OR(WEEKDAY(MW$2,2)=6, WEEKDAY(MW$2,2)=7),
    IFERROR(OFFSET(Paramètres!$H$2,
      MATCH($B7,Paramètres!$G$2:$G$6,0)-1,
      MOD(MW$2+5,28)),"")="M"
  )
),"M","0")</f>
        <v>M</v>
      </c>
      <c r="MX7" s="21" t="str">
        <f ca="1">IF(OR(
  AND(
    COUNTIF(fériés,MX$2)=1,
    OR(
      COUNTIF(fériés,MX$2-1)=1,
      IFERROR(OFFSET(Paramètres!$H$2,
        MATCH($B7,Paramètres!$G$2:$G$6,0)-1,
        MOD(MX$2+2,28)),"")="M",
      IFERROR(OFFSET(Paramètres!$H$2,
        MATCH($B7,Paramètres!$G$2:$G$6,0)-1,
        MOD(MX$2+3,28)),"")="M",
      IFERROR(OFFSET(Paramètres!$H$2,
        MATCH($B7,Paramètres!$G$2:$G$6,0)-1,
        MOD(MX$2+4,28)),"")="M",      IFERROR(OFFSET(Paramètres!$H$2,
        MATCH($B7,Paramètres!$G$2:$G$6,0)-1,
        MOD(MX$2+5,28)),"")="M",      IFERROR(OFFSET(Paramètres!$H$2,
        MATCH($B7,Paramètres!$G$2:$G$6,0)-1,
        MOD(MX$2+6,28)),"")="M",      IFERROR(OFFSET(Paramètres!$H$2,
        MATCH($B7,Paramètres!$G$2:$G$6,0)-1,
        MOD(MX$2+7,28)),"")="M",      IFERROR(OFFSET(Paramètres!$H$2,
        MATCH($B7,Paramètres!$G$2:$G$6,0)-1,
        MOD(MX$2+1,28)),"")="M"
    )
  ),
  AND(
    OR(WEEKDAY(MX$2,2)=6, WEEKDAY(MX$2,2)=7),
    IFERROR(OFFSET(Paramètres!$H$2,
      MATCH($B7,Paramètres!$G$2:$G$6,0)-1,
      MOD(MX$2+5,28)),"")="M"
  )
),"M","0")</f>
        <v>M</v>
      </c>
      <c r="MY7" s="21" t="str">
        <f ca="1">IF(OR(
  AND(
    COUNTIF(fériés,MY$2)=1,
    OR(
      COUNTIF(fériés,MY$2-1)=1,
      IFERROR(OFFSET(Paramètres!$H$2,
        MATCH($B7,Paramètres!$G$2:$G$6,0)-1,
        MOD(MY$2+2,28)),"")="M",
      IFERROR(OFFSET(Paramètres!$H$2,
        MATCH($B7,Paramètres!$G$2:$G$6,0)-1,
        MOD(MY$2+3,28)),"")="M",
      IFERROR(OFFSET(Paramètres!$H$2,
        MATCH($B7,Paramètres!$G$2:$G$6,0)-1,
        MOD(MY$2+4,28)),"")="M",      IFERROR(OFFSET(Paramètres!$H$2,
        MATCH($B7,Paramètres!$G$2:$G$6,0)-1,
        MOD(MY$2+5,28)),"")="M",      IFERROR(OFFSET(Paramètres!$H$2,
        MATCH($B7,Paramètres!$G$2:$G$6,0)-1,
        MOD(MY$2+6,28)),"")="M",      IFERROR(OFFSET(Paramètres!$H$2,
        MATCH($B7,Paramètres!$G$2:$G$6,0)-1,
        MOD(MY$2+7,28)),"")="M",      IFERROR(OFFSET(Paramètres!$H$2,
        MATCH($B7,Paramètres!$G$2:$G$6,0)-1,
        MOD(MY$2+1,28)),"")="M"
    )
  ),
  AND(
    OR(WEEKDAY(MY$2,2)=6, WEEKDAY(MY$2,2)=7),
    IFERROR(OFFSET(Paramètres!$H$2,
      MATCH($B7,Paramètres!$G$2:$G$6,0)-1,
      MOD(MY$2+5,28)),"")="M"
  )
),"M","0")</f>
        <v>M</v>
      </c>
      <c r="MZ7" s="21" t="str">
        <f ca="1">IF(OR(
  AND(
    COUNTIF(fériés,MZ$2)=1,
    OR(
      COUNTIF(fériés,MZ$2-1)=1,
      IFERROR(OFFSET(Paramètres!$H$2,
        MATCH($B7,Paramètres!$G$2:$G$6,0)-1,
        MOD(MZ$2+2,28)),"")="M",
      IFERROR(OFFSET(Paramètres!$H$2,
        MATCH($B7,Paramètres!$G$2:$G$6,0)-1,
        MOD(MZ$2+3,28)),"")="M",
      IFERROR(OFFSET(Paramètres!$H$2,
        MATCH($B7,Paramètres!$G$2:$G$6,0)-1,
        MOD(MZ$2+4,28)),"")="M",      IFERROR(OFFSET(Paramètres!$H$2,
        MATCH($B7,Paramètres!$G$2:$G$6,0)-1,
        MOD(MZ$2+5,28)),"")="M",      IFERROR(OFFSET(Paramètres!$H$2,
        MATCH($B7,Paramètres!$G$2:$G$6,0)-1,
        MOD(MZ$2+6,28)),"")="M",      IFERROR(OFFSET(Paramètres!$H$2,
        MATCH($B7,Paramètres!$G$2:$G$6,0)-1,
        MOD(MZ$2+7,28)),"")="M",      IFERROR(OFFSET(Paramètres!$H$2,
        MATCH($B7,Paramètres!$G$2:$G$6,0)-1,
        MOD(MZ$2+1,28)),"")="M"
    )
  ),
  AND(
    OR(WEEKDAY(MZ$2,2)=6, WEEKDAY(MZ$2,2)=7),
    IFERROR(OFFSET(Paramètres!$H$2,
      MATCH($B7,Paramètres!$G$2:$G$6,0)-1,
      MOD(MZ$2+5,28)),"")="M"
  )
),"M","0")</f>
        <v>M</v>
      </c>
      <c r="NA7" s="21" t="str">
        <f ca="1">IF(OR(
  AND(
    COUNTIF(fériés,NA$2)=1,
    OR(
      COUNTIF(fériés,NA$2-1)=1,
      IFERROR(OFFSET(Paramètres!$H$2,
        MATCH($B7,Paramètres!$G$2:$G$6,0)-1,
        MOD(NA$2+2,28)),"")="M",
      IFERROR(OFFSET(Paramètres!$H$2,
        MATCH($B7,Paramètres!$G$2:$G$6,0)-1,
        MOD(NA$2+3,28)),"")="M",
      IFERROR(OFFSET(Paramètres!$H$2,
        MATCH($B7,Paramètres!$G$2:$G$6,0)-1,
        MOD(NA$2+4,28)),"")="M",      IFERROR(OFFSET(Paramètres!$H$2,
        MATCH($B7,Paramètres!$G$2:$G$6,0)-1,
        MOD(NA$2+5,28)),"")="M",      IFERROR(OFFSET(Paramètres!$H$2,
        MATCH($B7,Paramètres!$G$2:$G$6,0)-1,
        MOD(NA$2+6,28)),"")="M",      IFERROR(OFFSET(Paramètres!$H$2,
        MATCH($B7,Paramètres!$G$2:$G$6,0)-1,
        MOD(NA$2+7,28)),"")="M",      IFERROR(OFFSET(Paramètres!$H$2,
        MATCH($B7,Paramètres!$G$2:$G$6,0)-1,
        MOD(NA$2+1,28)),"")="M"
    )
  ),
  AND(
    OR(WEEKDAY(NA$2,2)=6, WEEKDAY(NA$2,2)=7),
    IFERROR(OFFSET(Paramètres!$H$2,
      MATCH($B7,Paramètres!$G$2:$G$6,0)-1,
      MOD(NA$2+5,28)),"")="M"
  )
),"M","0")</f>
        <v>0</v>
      </c>
      <c r="NB7" s="21" t="str">
        <f ca="1">IF(OR(
  AND(
    COUNTIF(fériés,NB$2)=1,
    OR(
      COUNTIF(fériés,NB$2-1)=1,
      IFERROR(OFFSET(Paramètres!$H$2,
        MATCH($B7,Paramètres!$G$2:$G$6,0)-1,
        MOD(NB$2+2,28)),"")="M",
      IFERROR(OFFSET(Paramètres!$H$2,
        MATCH($B7,Paramètres!$G$2:$G$6,0)-1,
        MOD(NB$2+3,28)),"")="M",
      IFERROR(OFFSET(Paramètres!$H$2,
        MATCH($B7,Paramètres!$G$2:$G$6,0)-1,
        MOD(NB$2+4,28)),"")="M",      IFERROR(OFFSET(Paramètres!$H$2,
        MATCH($B7,Paramètres!$G$2:$G$6,0)-1,
        MOD(NB$2+5,28)),"")="M",      IFERROR(OFFSET(Paramètres!$H$2,
        MATCH($B7,Paramètres!$G$2:$G$6,0)-1,
        MOD(NB$2+6,28)),"")="M",      IFERROR(OFFSET(Paramètres!$H$2,
        MATCH($B7,Paramètres!$G$2:$G$6,0)-1,
        MOD(NB$2+7,28)),"")="M",      IFERROR(OFFSET(Paramètres!$H$2,
        MATCH($B7,Paramètres!$G$2:$G$6,0)-1,
        MOD(NB$2+1,28)),"")="M"
    )
  ),
  AND(
    OR(WEEKDAY(NB$2,2)=6, WEEKDAY(NB$2,2)=7),
    IFERROR(OFFSET(Paramètres!$H$2,
      MATCH($B7,Paramètres!$G$2:$G$6,0)-1,
      MOD(NB$2+5,28)),"")="M"
  )
),"M","0")</f>
        <v>0</v>
      </c>
      <c r="NC7" s="21" t="str">
        <f ca="1">IF(OR(
  AND(
    COUNTIF(fériés,NC$2)=1,
    OR(
      COUNTIF(fériés,NC$2-1)=1,
      IFERROR(OFFSET(Paramètres!$H$2,
        MATCH($B7,Paramètres!$G$2:$G$6,0)-1,
        MOD(NC$2+2,28)),"")="M",
      IFERROR(OFFSET(Paramètres!$H$2,
        MATCH($B7,Paramètres!$G$2:$G$6,0)-1,
        MOD(NC$2+3,28)),"")="M",
      IFERROR(OFFSET(Paramètres!$H$2,
        MATCH($B7,Paramètres!$G$2:$G$6,0)-1,
        MOD(NC$2+4,28)),"")="M",      IFERROR(OFFSET(Paramètres!$H$2,
        MATCH($B7,Paramètres!$G$2:$G$6,0)-1,
        MOD(NC$2+5,28)),"")="M",      IFERROR(OFFSET(Paramètres!$H$2,
        MATCH($B7,Paramètres!$G$2:$G$6,0)-1,
        MOD(NC$2+6,28)),"")="M",      IFERROR(OFFSET(Paramètres!$H$2,
        MATCH($B7,Paramètres!$G$2:$G$6,0)-1,
        MOD(NC$2+7,28)),"")="M",      IFERROR(OFFSET(Paramètres!$H$2,
        MATCH($B7,Paramètres!$G$2:$G$6,0)-1,
        MOD(NC$2+1,28)),"")="M"
    )
  ),
  AND(
    OR(WEEKDAY(NC$2,2)=6, WEEKDAY(NC$2,2)=7),
    IFERROR(OFFSET(Paramètres!$H$2,
      MATCH($B7,Paramètres!$G$2:$G$6,0)-1,
      MOD(NC$2+5,28)),"")="M"
  )
),"M","0")</f>
        <v>0</v>
      </c>
    </row>
    <row r="8" spans="1:367" ht="15.75" thickBot="1" x14ac:dyDescent="0.3">
      <c r="B8" s="19" t="str">
        <f>Paramètres!$G$5</f>
        <v>Personne4</v>
      </c>
      <c r="C8" s="22" t="str">
        <f ca="1">_xlfn.LET(
_xlpm.dateCourante,C$2,
_xlpm.jourSemaine,WEEKDAY(_xlpm.dateCourante,2),
_xlpm.estFerie,COUNTIF(fériés,_xlpm.dateCourante)=1,
_xlpm.planLigne,C6,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8" s="22" t="str">
        <f ca="1">_xlfn.LET(
_xlpm.dateCourante,D$2,
_xlpm.jourSemaine,WEEKDAY(_xlpm.dateCourante,2),
_xlpm.estFerie,COUNTIF(fériés,_xlpm.dateCourante)=1,
_xlpm.planLigne,D6,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8" s="22" t="str">
        <f ca="1">_xlfn.LET(
_xlpm.dateCourante,E$2,
_xlpm.jourSemaine,WEEKDAY(_xlpm.dateCourante,2),
_xlpm.estFerie,COUNTIF(fériés,_xlpm.dateCourante)=1,
_xlpm.planLigne,E6,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8" s="22" t="str">
        <f ca="1">_xlfn.LET(
_xlpm.dateCourante,F$2,
_xlpm.jourSemaine,WEEKDAY(_xlpm.dateCourante,2),
_xlpm.estFerie,COUNTIF(fériés,_xlpm.dateCourante)=1,
_xlpm.planLigne,F6,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8" s="22" t="str">
        <f ca="1">_xlfn.LET(
_xlpm.dateCourante,G$2,
_xlpm.jourSemaine,WEEKDAY(_xlpm.dateCourante,2),
_xlpm.estFerie,COUNTIF(fériés,_xlpm.dateCourante)=1,
_xlpm.planLigne,G6,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8" s="22" t="str">
        <f ca="1">_xlfn.LET(
_xlpm.dateCourante,H$2,
_xlpm.jourSemaine,WEEKDAY(_xlpm.dateCourante,2),
_xlpm.estFerie,COUNTIF(fériés,_xlpm.dateCourante)=1,
_xlpm.planLigne,H6,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8" s="22" t="str">
        <f ca="1">_xlfn.LET(
_xlpm.dateCourante,I$2,
_xlpm.jourSemaine,WEEKDAY(_xlpm.dateCourante,2),
_xlpm.estFerie,COUNTIF(fériés,_xlpm.dateCourante)=1,
_xlpm.planLigne,I6,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8" s="22" t="str">
        <f ca="1">_xlfn.LET(
_xlpm.dateCourante,J$2,
_xlpm.jourSemaine,WEEKDAY(_xlpm.dateCourante,2),
_xlpm.estFerie,COUNTIF(fériés,_xlpm.dateCourante)=1,
_xlpm.planLigne,J6,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8" s="22" t="str">
        <f ca="1">_xlfn.LET(
_xlpm.dateCourante,K$2,
_xlpm.jourSemaine,WEEKDAY(_xlpm.dateCourante,2),
_xlpm.estFerie,COUNTIF(fériés,_xlpm.dateCourante)=1,
_xlpm.planLigne,K6,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8" s="22" t="str">
        <f ca="1">_xlfn.LET(
_xlpm.dateCourante,L$2,
_xlpm.jourSemaine,WEEKDAY(_xlpm.dateCourante,2),
_xlpm.estFerie,COUNTIF(fériés,_xlpm.dateCourante)=1,
_xlpm.planLigne,L6,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8" s="22" t="str">
        <f ca="1">_xlfn.LET(
_xlpm.dateCourante,M$2,
_xlpm.jourSemaine,WEEKDAY(_xlpm.dateCourante,2),
_xlpm.estFerie,COUNTIF(fériés,_xlpm.dateCourante)=1,
_xlpm.planLigne,M6,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N8" s="22" t="str">
        <f ca="1">_xlfn.LET(
_xlpm.dateCourante,N$2,
_xlpm.jourSemaine,WEEKDAY(_xlpm.dateCourante,2),
_xlpm.estFerie,COUNTIF(fériés,_xlpm.dateCourante)=1,
_xlpm.planLigne,N6,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O8" s="22" t="str">
        <f ca="1">_xlfn.LET(
_xlpm.dateCourante,O$2,
_xlpm.jourSemaine,WEEKDAY(_xlpm.dateCourante,2),
_xlpm.estFerie,COUNTIF(fériés,_xlpm.dateCourante)=1,
_xlpm.planLigne,O6,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8" s="22" t="str">
        <f ca="1">_xlfn.LET(
_xlpm.dateCourante,P$2,
_xlpm.jourSemaine,WEEKDAY(_xlpm.dateCourante,2),
_xlpm.estFerie,COUNTIF(fériés,_xlpm.dateCourante)=1,
_xlpm.planLigne,P6,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8" s="22" t="str">
        <f ca="1">_xlfn.LET(
_xlpm.dateCourante,Q$2,
_xlpm.jourSemaine,WEEKDAY(_xlpm.dateCourante,2),
_xlpm.estFerie,COUNTIF(fériés,_xlpm.dateCourante)=1,
_xlpm.planLigne,Q6,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8" s="22" t="str">
        <f ca="1">_xlfn.LET(
_xlpm.dateCourante,R$2,
_xlpm.jourSemaine,WEEKDAY(_xlpm.dateCourante,2),
_xlpm.estFerie,COUNTIF(fériés,_xlpm.dateCourante)=1,
_xlpm.planLigne,R6,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8" s="22" t="str">
        <f ca="1">_xlfn.LET(
_xlpm.dateCourante,S$2,
_xlpm.jourSemaine,WEEKDAY(_xlpm.dateCourante,2),
_xlpm.estFerie,COUNTIF(fériés,_xlpm.dateCourante)=1,
_xlpm.planLigne,S6,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8" s="22" t="str">
        <f ca="1">_xlfn.LET(
_xlpm.dateCourante,T$2,
_xlpm.jourSemaine,WEEKDAY(_xlpm.dateCourante,2),
_xlpm.estFerie,COUNTIF(fériés,_xlpm.dateCourante)=1,
_xlpm.planLigne,T6,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8" s="22" t="str">
        <f ca="1">_xlfn.LET(
_xlpm.dateCourante,U$2,
_xlpm.jourSemaine,WEEKDAY(_xlpm.dateCourante,2),
_xlpm.estFerie,COUNTIF(fériés,_xlpm.dateCourante)=1,
_xlpm.planLigne,U6,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8" s="22" t="str">
        <f ca="1">_xlfn.LET(
_xlpm.dateCourante,V$2,
_xlpm.jourSemaine,WEEKDAY(_xlpm.dateCourante,2),
_xlpm.estFerie,COUNTIF(fériés,_xlpm.dateCourante)=1,
_xlpm.planLigne,V6,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8" s="22" t="str">
        <f ca="1">_xlfn.LET(
_xlpm.dateCourante,W$2,
_xlpm.jourSemaine,WEEKDAY(_xlpm.dateCourante,2),
_xlpm.estFerie,COUNTIF(fériés,_xlpm.dateCourante)=1,
_xlpm.planLigne,W6,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8" s="22" t="str">
        <f ca="1">_xlfn.LET(
_xlpm.dateCourante,X$2,
_xlpm.jourSemaine,WEEKDAY(_xlpm.dateCourante,2),
_xlpm.estFerie,COUNTIF(fériés,_xlpm.dateCourante)=1,
_xlpm.planLigne,X6,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8" s="22" t="str">
        <f ca="1">_xlfn.LET(
_xlpm.dateCourante,Y$2,
_xlpm.jourSemaine,WEEKDAY(_xlpm.dateCourante,2),
_xlpm.estFerie,COUNTIF(fériés,_xlpm.dateCourante)=1,
_xlpm.planLigne,Y6,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8" s="22" t="str">
        <f ca="1">_xlfn.LET(
_xlpm.dateCourante,Z$2,
_xlpm.jourSemaine,WEEKDAY(_xlpm.dateCourante,2),
_xlpm.estFerie,COUNTIF(fériés,_xlpm.dateCourante)=1,
_xlpm.planLigne,Z6,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8" s="22" t="str">
        <f ca="1">_xlfn.LET(
_xlpm.dateCourante,AA$2,
_xlpm.jourSemaine,WEEKDAY(_xlpm.dateCourante,2),
_xlpm.estFerie,COUNTIF(fériés,_xlpm.dateCourante)=1,
_xlpm.planLigne,AA6,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B8" s="22" t="str">
        <f ca="1">_xlfn.LET(
_xlpm.dateCourante,AB$2,
_xlpm.jourSemaine,WEEKDAY(_xlpm.dateCourante,2),
_xlpm.estFerie,COUNTIF(fériés,_xlpm.dateCourante)=1,
_xlpm.planLigne,AB6,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C8" s="22" t="str">
        <f ca="1">_xlfn.LET(
_xlpm.dateCourante,AC$2,
_xlpm.jourSemaine,WEEKDAY(_xlpm.dateCourante,2),
_xlpm.estFerie,COUNTIF(fériés,_xlpm.dateCourante)=1,
_xlpm.planLigne,AC6,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8" s="22" t="str">
        <f ca="1">_xlfn.LET(
_xlpm.dateCourante,AD$2,
_xlpm.jourSemaine,WEEKDAY(_xlpm.dateCourante,2),
_xlpm.estFerie,COUNTIF(fériés,_xlpm.dateCourante)=1,
_xlpm.planLigne,AD6,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8" s="22" t="str">
        <f ca="1">_xlfn.LET(
_xlpm.dateCourante,AE$2,
_xlpm.jourSemaine,WEEKDAY(_xlpm.dateCourante,2),
_xlpm.estFerie,COUNTIF(fériés,_xlpm.dateCourante)=1,
_xlpm.planLigne,AE6,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F8" s="22" t="str">
        <f ca="1">_xlfn.LET(
_xlpm.dateCourante,AF$2,
_xlpm.jourSemaine,WEEKDAY(_xlpm.dateCourante,2),
_xlpm.estFerie,COUNTIF(fériés,_xlpm.dateCourante)=1,
_xlpm.planLigne,AF6,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G8" s="22" t="str">
        <f ca="1">_xlfn.LET(
_xlpm.dateCourante,AG$2,
_xlpm.jourSemaine,WEEKDAY(_xlpm.dateCourante,2),
_xlpm.estFerie,COUNTIF(fériés,_xlpm.dateCourante)=1,
_xlpm.planLigne,AG6,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H8" s="22" t="str">
        <f ca="1">_xlfn.LET(
_xlpm.dateCourante,AH$2,
_xlpm.jourSemaine,WEEKDAY(_xlpm.dateCourante,2),
_xlpm.estFerie,COUNTIF(fériés,_xlpm.dateCourante)=1,
_xlpm.planLigne,AH6,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I8" s="22" t="str">
        <f ca="1">_xlfn.LET(
_xlpm.dateCourante,AI$2,
_xlpm.jourSemaine,WEEKDAY(_xlpm.dateCourante,2),
_xlpm.estFerie,COUNTIF(fériés,_xlpm.dateCourante)=1,
_xlpm.planLigne,AI6,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J8" s="22" t="str">
        <f ca="1">_xlfn.LET(
_xlpm.dateCourante,AJ$2,
_xlpm.jourSemaine,WEEKDAY(_xlpm.dateCourante,2),
_xlpm.estFerie,COUNTIF(fériés,_xlpm.dateCourante)=1,
_xlpm.planLigne,AJ6,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K8" s="22" t="str">
        <f ca="1">_xlfn.LET(
_xlpm.dateCourante,AK$2,
_xlpm.jourSemaine,WEEKDAY(_xlpm.dateCourante,2),
_xlpm.estFerie,COUNTIF(fériés,_xlpm.dateCourante)=1,
_xlpm.planLigne,AK6,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L8" s="22" t="str">
        <f ca="1">_xlfn.LET(
_xlpm.dateCourante,AL$2,
_xlpm.jourSemaine,WEEKDAY(_xlpm.dateCourante,2),
_xlpm.estFerie,COUNTIF(fériés,_xlpm.dateCourante)=1,
_xlpm.planLigne,AL6,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M8" s="22" t="str">
        <f ca="1">_xlfn.LET(
_xlpm.dateCourante,AM$2,
_xlpm.jourSemaine,WEEKDAY(_xlpm.dateCourante,2),
_xlpm.estFerie,COUNTIF(fériés,_xlpm.dateCourante)=1,
_xlpm.planLigne,AM6,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N8" s="22" t="str">
        <f ca="1">_xlfn.LET(
_xlpm.dateCourante,AN$2,
_xlpm.jourSemaine,WEEKDAY(_xlpm.dateCourante,2),
_xlpm.estFerie,COUNTIF(fériés,_xlpm.dateCourante)=1,
_xlpm.planLigne,AN6,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O8" s="22" t="str">
        <f ca="1">_xlfn.LET(
_xlpm.dateCourante,AO$2,
_xlpm.jourSemaine,WEEKDAY(_xlpm.dateCourante,2),
_xlpm.estFerie,COUNTIF(fériés,_xlpm.dateCourante)=1,
_xlpm.planLigne,AO6,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P8" s="22" t="str">
        <f ca="1">_xlfn.LET(
_xlpm.dateCourante,AP$2,
_xlpm.jourSemaine,WEEKDAY(_xlpm.dateCourante,2),
_xlpm.estFerie,COUNTIF(fériés,_xlpm.dateCourante)=1,
_xlpm.planLigne,AP6,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Q8" s="22" t="str">
        <f ca="1">_xlfn.LET(
_xlpm.dateCourante,AQ$2,
_xlpm.jourSemaine,WEEKDAY(_xlpm.dateCourante,2),
_xlpm.estFerie,COUNTIF(fériés,_xlpm.dateCourante)=1,
_xlpm.planLigne,AQ6,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R8" s="22" t="str">
        <f ca="1">_xlfn.LET(
_xlpm.dateCourante,AR$2,
_xlpm.jourSemaine,WEEKDAY(_xlpm.dateCourante,2),
_xlpm.estFerie,COUNTIF(fériés,_xlpm.dateCourante)=1,
_xlpm.planLigne,AR6,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S8" s="22" t="str">
        <f ca="1">_xlfn.LET(
_xlpm.dateCourante,AS$2,
_xlpm.jourSemaine,WEEKDAY(_xlpm.dateCourante,2),
_xlpm.estFerie,COUNTIF(fériés,_xlpm.dateCourante)=1,
_xlpm.planLigne,AS6,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T8" s="22" t="str">
        <f ca="1">_xlfn.LET(
_xlpm.dateCourante,AT$2,
_xlpm.jourSemaine,WEEKDAY(_xlpm.dateCourante,2),
_xlpm.estFerie,COUNTIF(fériés,_xlpm.dateCourante)=1,
_xlpm.planLigne,AT6,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U8" s="22" t="str">
        <f ca="1">_xlfn.LET(
_xlpm.dateCourante,AU$2,
_xlpm.jourSemaine,WEEKDAY(_xlpm.dateCourante,2),
_xlpm.estFerie,COUNTIF(fériés,_xlpm.dateCourante)=1,
_xlpm.planLigne,AU6,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V8" s="22" t="str">
        <f ca="1">_xlfn.LET(
_xlpm.dateCourante,AV$2,
_xlpm.jourSemaine,WEEKDAY(_xlpm.dateCourante,2),
_xlpm.estFerie,COUNTIF(fériés,_xlpm.dateCourante)=1,
_xlpm.planLigne,AV6,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W8" s="22" t="str">
        <f ca="1">_xlfn.LET(
_xlpm.dateCourante,AW$2,
_xlpm.jourSemaine,WEEKDAY(_xlpm.dateCourante,2),
_xlpm.estFerie,COUNTIF(fériés,_xlpm.dateCourante)=1,
_xlpm.planLigne,AW6,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X8" s="22" t="str">
        <f ca="1">_xlfn.LET(
_xlpm.dateCourante,AX$2,
_xlpm.jourSemaine,WEEKDAY(_xlpm.dateCourante,2),
_xlpm.estFerie,COUNTIF(fériés,_xlpm.dateCourante)=1,
_xlpm.planLigne,AX6,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Y8" s="22" t="str">
        <f ca="1">_xlfn.LET(
_xlpm.dateCourante,AY$2,
_xlpm.jourSemaine,WEEKDAY(_xlpm.dateCourante,2),
_xlpm.estFerie,COUNTIF(fériés,_xlpm.dateCourante)=1,
_xlpm.planLigne,AY6,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Z8" s="22" t="str">
        <f ca="1">_xlfn.LET(
_xlpm.dateCourante,AZ$2,
_xlpm.jourSemaine,WEEKDAY(_xlpm.dateCourante,2),
_xlpm.estFerie,COUNTIF(fériés,_xlpm.dateCourante)=1,
_xlpm.planLigne,AZ6,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A8" s="22" t="str">
        <f ca="1">_xlfn.LET(
_xlpm.dateCourante,BA$2,
_xlpm.jourSemaine,WEEKDAY(_xlpm.dateCourante,2),
_xlpm.estFerie,COUNTIF(fériés,_xlpm.dateCourante)=1,
_xlpm.planLigne,BA6,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B8" s="22" t="str">
        <f ca="1">_xlfn.LET(
_xlpm.dateCourante,BB$2,
_xlpm.jourSemaine,WEEKDAY(_xlpm.dateCourante,2),
_xlpm.estFerie,COUNTIF(fériés,_xlpm.dateCourante)=1,
_xlpm.planLigne,BB6,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C8" s="22" t="str">
        <f ca="1">_xlfn.LET(
_xlpm.dateCourante,BC$2,
_xlpm.jourSemaine,WEEKDAY(_xlpm.dateCourante,2),
_xlpm.estFerie,COUNTIF(fériés,_xlpm.dateCourante)=1,
_xlpm.planLigne,BC6,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BD8" s="22" t="str">
        <f ca="1">_xlfn.LET(
_xlpm.dateCourante,BD$2,
_xlpm.jourSemaine,WEEKDAY(_xlpm.dateCourante,2),
_xlpm.estFerie,COUNTIF(fériés,_xlpm.dateCourante)=1,
_xlpm.planLigne,BD6,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BE8" s="22" t="str">
        <f ca="1">_xlfn.LET(
_xlpm.dateCourante,BE$2,
_xlpm.jourSemaine,WEEKDAY(_xlpm.dateCourante,2),
_xlpm.estFerie,COUNTIF(fériés,_xlpm.dateCourante)=1,
_xlpm.planLigne,BE6,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F8" s="22" t="str">
        <f ca="1">_xlfn.LET(
_xlpm.dateCourante,BF$2,
_xlpm.jourSemaine,WEEKDAY(_xlpm.dateCourante,2),
_xlpm.estFerie,COUNTIF(fériés,_xlpm.dateCourante)=1,
_xlpm.planLigne,BF6,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G8" s="22" t="str">
        <f ca="1">_xlfn.LET(
_xlpm.dateCourante,BG$2,
_xlpm.jourSemaine,WEEKDAY(_xlpm.dateCourante,2),
_xlpm.estFerie,COUNTIF(fériés,_xlpm.dateCourante)=1,
_xlpm.planLigne,BG6,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H8" s="22" t="str">
        <f ca="1">_xlfn.LET(
_xlpm.dateCourante,BH$2,
_xlpm.jourSemaine,WEEKDAY(_xlpm.dateCourante,2),
_xlpm.estFerie,COUNTIF(fériés,_xlpm.dateCourante)=1,
_xlpm.planLigne,BH6,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I8" s="22" t="str">
        <f ca="1">_xlfn.LET(
_xlpm.dateCourante,BI$2,
_xlpm.jourSemaine,WEEKDAY(_xlpm.dateCourante,2),
_xlpm.estFerie,COUNTIF(fériés,_xlpm.dateCourante)=1,
_xlpm.planLigne,BI6,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J8" s="22" t="str">
        <f ca="1">_xlfn.LET(
_xlpm.dateCourante,BJ$2,
_xlpm.jourSemaine,WEEKDAY(_xlpm.dateCourante,2),
_xlpm.estFerie,COUNTIF(fériés,_xlpm.dateCourante)=1,
_xlpm.planLigne,BJ6,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K8" s="22" t="str">
        <f ca="1">_xlfn.LET(
_xlpm.dateCourante,BK$2,
_xlpm.jourSemaine,WEEKDAY(_xlpm.dateCourante,2),
_xlpm.estFerie,COUNTIF(fériés,_xlpm.dateCourante)=1,
_xlpm.planLigne,BK6,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L8" s="22" t="str">
        <f ca="1">_xlfn.LET(
_xlpm.dateCourante,BL$2,
_xlpm.jourSemaine,WEEKDAY(_xlpm.dateCourante,2),
_xlpm.estFerie,COUNTIF(fériés,_xlpm.dateCourante)=1,
_xlpm.planLigne,BL6,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M8" s="22" t="str">
        <f ca="1">_xlfn.LET(
_xlpm.dateCourante,BM$2,
_xlpm.jourSemaine,WEEKDAY(_xlpm.dateCourante,2),
_xlpm.estFerie,COUNTIF(fériés,_xlpm.dateCourante)=1,
_xlpm.planLigne,BM6,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N8" s="22" t="str">
        <f ca="1">_xlfn.LET(
_xlpm.dateCourante,BN$2,
_xlpm.jourSemaine,WEEKDAY(_xlpm.dateCourante,2),
_xlpm.estFerie,COUNTIF(fériés,_xlpm.dateCourante)=1,
_xlpm.planLigne,BN6,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O8" s="22" t="str">
        <f ca="1">_xlfn.LET(
_xlpm.dateCourante,BO$2,
_xlpm.jourSemaine,WEEKDAY(_xlpm.dateCourante,2),
_xlpm.estFerie,COUNTIF(fériés,_xlpm.dateCourante)=1,
_xlpm.planLigne,BO6,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P8" s="22" t="str">
        <f ca="1">_xlfn.LET(
_xlpm.dateCourante,BP$2,
_xlpm.jourSemaine,WEEKDAY(_xlpm.dateCourante,2),
_xlpm.estFerie,COUNTIF(fériés,_xlpm.dateCourante)=1,
_xlpm.planLigne,BP6,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Q8" s="22" t="str">
        <f ca="1">_xlfn.LET(
_xlpm.dateCourante,BQ$2,
_xlpm.jourSemaine,WEEKDAY(_xlpm.dateCourante,2),
_xlpm.estFerie,COUNTIF(fériés,_xlpm.dateCourante)=1,
_xlpm.planLigne,BQ6,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BR8" s="22" t="str">
        <f ca="1">_xlfn.LET(
_xlpm.dateCourante,BR$2,
_xlpm.jourSemaine,WEEKDAY(_xlpm.dateCourante,2),
_xlpm.estFerie,COUNTIF(fériés,_xlpm.dateCourante)=1,
_xlpm.planLigne,BR6,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BS8" s="22" t="str">
        <f ca="1">_xlfn.LET(
_xlpm.dateCourante,BS$2,
_xlpm.jourSemaine,WEEKDAY(_xlpm.dateCourante,2),
_xlpm.estFerie,COUNTIF(fériés,_xlpm.dateCourante)=1,
_xlpm.planLigne,BS6,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T8" s="22" t="str">
        <f ca="1">_xlfn.LET(
_xlpm.dateCourante,BT$2,
_xlpm.jourSemaine,WEEKDAY(_xlpm.dateCourante,2),
_xlpm.estFerie,COUNTIF(fériés,_xlpm.dateCourante)=1,
_xlpm.planLigne,BT6,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U8" s="22" t="str">
        <f ca="1">_xlfn.LET(
_xlpm.dateCourante,BU$2,
_xlpm.jourSemaine,WEEKDAY(_xlpm.dateCourante,2),
_xlpm.estFerie,COUNTIF(fériés,_xlpm.dateCourante)=1,
_xlpm.planLigne,BU6,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V8" s="22" t="str">
        <f ca="1">_xlfn.LET(
_xlpm.dateCourante,BV$2,
_xlpm.jourSemaine,WEEKDAY(_xlpm.dateCourante,2),
_xlpm.estFerie,COUNTIF(fériés,_xlpm.dateCourante)=1,
_xlpm.planLigne,BV6,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W8" s="22" t="str">
        <f ca="1">_xlfn.LET(
_xlpm.dateCourante,BW$2,
_xlpm.jourSemaine,WEEKDAY(_xlpm.dateCourante,2),
_xlpm.estFerie,COUNTIF(fériés,_xlpm.dateCourante)=1,
_xlpm.planLigne,BW6,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X8" s="22" t="str">
        <f ca="1">_xlfn.LET(
_xlpm.dateCourante,BX$2,
_xlpm.jourSemaine,WEEKDAY(_xlpm.dateCourante,2),
_xlpm.estFerie,COUNTIF(fériés,_xlpm.dateCourante)=1,
_xlpm.planLigne,BX6,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Y8" s="22" t="str">
        <f ca="1">_xlfn.LET(
_xlpm.dateCourante,BY$2,
_xlpm.jourSemaine,WEEKDAY(_xlpm.dateCourante,2),
_xlpm.estFerie,COUNTIF(fériés,_xlpm.dateCourante)=1,
_xlpm.planLigne,BY6,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Z8" s="22" t="str">
        <f ca="1">_xlfn.LET(
_xlpm.dateCourante,BZ$2,
_xlpm.jourSemaine,WEEKDAY(_xlpm.dateCourante,2),
_xlpm.estFerie,COUNTIF(fériés,_xlpm.dateCourante)=1,
_xlpm.planLigne,BZ6,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A8" s="22" t="str">
        <f ca="1">_xlfn.LET(
_xlpm.dateCourante,CA$2,
_xlpm.jourSemaine,WEEKDAY(_xlpm.dateCourante,2),
_xlpm.estFerie,COUNTIF(fériés,_xlpm.dateCourante)=1,
_xlpm.planLigne,CA6,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B8" s="22" t="str">
        <f ca="1">_xlfn.LET(
_xlpm.dateCourante,CB$2,
_xlpm.jourSemaine,WEEKDAY(_xlpm.dateCourante,2),
_xlpm.estFerie,COUNTIF(fériés,_xlpm.dateCourante)=1,
_xlpm.planLigne,CB6,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C8" s="22" t="str">
        <f ca="1">_xlfn.LET(
_xlpm.dateCourante,CC$2,
_xlpm.jourSemaine,WEEKDAY(_xlpm.dateCourante,2),
_xlpm.estFerie,COUNTIF(fériés,_xlpm.dateCourante)=1,
_xlpm.planLigne,CC6,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D8" s="22" t="str">
        <f ca="1">_xlfn.LET(
_xlpm.dateCourante,CD$2,
_xlpm.jourSemaine,WEEKDAY(_xlpm.dateCourante,2),
_xlpm.estFerie,COUNTIF(fériés,_xlpm.dateCourante)=1,
_xlpm.planLigne,CD6,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E8" s="22" t="str">
        <f ca="1">_xlfn.LET(
_xlpm.dateCourante,CE$2,
_xlpm.jourSemaine,WEEKDAY(_xlpm.dateCourante,2),
_xlpm.estFerie,COUNTIF(fériés,_xlpm.dateCourante)=1,
_xlpm.planLigne,CE6,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CF8" s="22" t="str">
        <f ca="1">_xlfn.LET(
_xlpm.dateCourante,CF$2,
_xlpm.jourSemaine,WEEKDAY(_xlpm.dateCourante,2),
_xlpm.estFerie,COUNTIF(fériés,_xlpm.dateCourante)=1,
_xlpm.planLigne,CF6,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CG8" s="22" t="str">
        <f ca="1">_xlfn.LET(
_xlpm.dateCourante,CG$2,
_xlpm.jourSemaine,WEEKDAY(_xlpm.dateCourante,2),
_xlpm.estFerie,COUNTIF(fériés,_xlpm.dateCourante)=1,
_xlpm.planLigne,CG6,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H8" s="22" t="str">
        <f ca="1">_xlfn.LET(
_xlpm.dateCourante,CH$2,
_xlpm.jourSemaine,WEEKDAY(_xlpm.dateCourante,2),
_xlpm.estFerie,COUNTIF(fériés,_xlpm.dateCourante)=1,
_xlpm.planLigne,CH6,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I8" s="22" t="str">
        <f ca="1">_xlfn.LET(
_xlpm.dateCourante,CI$2,
_xlpm.jourSemaine,WEEKDAY(_xlpm.dateCourante,2),
_xlpm.estFerie,COUNTIF(fériés,_xlpm.dateCourante)=1,
_xlpm.planLigne,CI6,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J8" s="22" t="str">
        <f ca="1">_xlfn.LET(
_xlpm.dateCourante,CJ$2,
_xlpm.jourSemaine,WEEKDAY(_xlpm.dateCourante,2),
_xlpm.estFerie,COUNTIF(fériés,_xlpm.dateCourante)=1,
_xlpm.planLigne,CJ6,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K8" s="22" t="str">
        <f ca="1">_xlfn.LET(
_xlpm.dateCourante,CK$2,
_xlpm.jourSemaine,WEEKDAY(_xlpm.dateCourante,2),
_xlpm.estFerie,COUNTIF(fériés,_xlpm.dateCourante)=1,
_xlpm.planLigne,CK6,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L8" s="22" t="str">
        <f ca="1">_xlfn.LET(
_xlpm.dateCourante,CL$2,
_xlpm.jourSemaine,WEEKDAY(_xlpm.dateCourante,2),
_xlpm.estFerie,COUNTIF(fériés,_xlpm.dateCourante)=1,
_xlpm.planLigne,CL6,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M8" s="22" t="str">
        <f ca="1">_xlfn.LET(
_xlpm.dateCourante,CM$2,
_xlpm.jourSemaine,WEEKDAY(_xlpm.dateCourante,2),
_xlpm.estFerie,COUNTIF(fériés,_xlpm.dateCourante)=1,
_xlpm.planLigne,CM6,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N8" s="22" t="str">
        <f ca="1">_xlfn.LET(
_xlpm.dateCourante,CN$2,
_xlpm.jourSemaine,WEEKDAY(_xlpm.dateCourante,2),
_xlpm.estFerie,COUNTIF(fériés,_xlpm.dateCourante)=1,
_xlpm.planLigne,CN6,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O8" s="22" t="str">
        <f ca="1">_xlfn.LET(
_xlpm.dateCourante,CO$2,
_xlpm.jourSemaine,WEEKDAY(_xlpm.dateCourante,2),
_xlpm.estFerie,COUNTIF(fériés,_xlpm.dateCourante)=1,
_xlpm.planLigne,CO6,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P8" s="22" t="str">
        <f ca="1">_xlfn.LET(
_xlpm.dateCourante,CP$2,
_xlpm.jourSemaine,WEEKDAY(_xlpm.dateCourante,2),
_xlpm.estFerie,COUNTIF(fériés,_xlpm.dateCourante)=1,
_xlpm.planLigne,CP6,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Q8" s="22" t="str">
        <f ca="1">_xlfn.LET(
_xlpm.dateCourante,CQ$2,
_xlpm.jourSemaine,WEEKDAY(_xlpm.dateCourante,2),
_xlpm.estFerie,COUNTIF(fériés,_xlpm.dateCourante)=1,
_xlpm.planLigne,CQ6,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R8" s="22" t="str">
        <f ca="1">_xlfn.LET(
_xlpm.dateCourante,CR$2,
_xlpm.jourSemaine,WEEKDAY(_xlpm.dateCourante,2),
_xlpm.estFerie,COUNTIF(fériés,_xlpm.dateCourante)=1,
_xlpm.planLigne,CR6,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S8" s="22" t="str">
        <f ca="1">_xlfn.LET(
_xlpm.dateCourante,CS$2,
_xlpm.jourSemaine,WEEKDAY(_xlpm.dateCourante,2),
_xlpm.estFerie,COUNTIF(fériés,_xlpm.dateCourante)=1,
_xlpm.planLigne,CS6,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CT8" s="22" t="str">
        <f ca="1">_xlfn.LET(
_xlpm.dateCourante,CT$2,
_xlpm.jourSemaine,WEEKDAY(_xlpm.dateCourante,2),
_xlpm.estFerie,COUNTIF(fériés,_xlpm.dateCourante)=1,
_xlpm.planLigne,CT6,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CU8" s="22" t="str">
        <f ca="1">_xlfn.LET(
_xlpm.dateCourante,CU$2,
_xlpm.jourSemaine,WEEKDAY(_xlpm.dateCourante,2),
_xlpm.estFerie,COUNTIF(fériés,_xlpm.dateCourante)=1,
_xlpm.planLigne,CU6,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V8" s="22" t="str">
        <f ca="1">_xlfn.LET(
_xlpm.dateCourante,CV$2,
_xlpm.jourSemaine,WEEKDAY(_xlpm.dateCourante,2),
_xlpm.estFerie,COUNTIF(fériés,_xlpm.dateCourante)=1,
_xlpm.planLigne,CV6,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W8" s="22" t="str">
        <f ca="1">_xlfn.LET(
_xlpm.dateCourante,CW$2,
_xlpm.jourSemaine,WEEKDAY(_xlpm.dateCourante,2),
_xlpm.estFerie,COUNTIF(fériés,_xlpm.dateCourante)=1,
_xlpm.planLigne,CW6,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X8" s="22" t="str">
        <f ca="1">_xlfn.LET(
_xlpm.dateCourante,CX$2,
_xlpm.jourSemaine,WEEKDAY(_xlpm.dateCourante,2),
_xlpm.estFerie,COUNTIF(fériés,_xlpm.dateCourante)=1,
_xlpm.planLigne,CX6,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Y8" s="22" t="str">
        <f ca="1">_xlfn.LET(
_xlpm.dateCourante,CY$2,
_xlpm.jourSemaine,WEEKDAY(_xlpm.dateCourante,2),
_xlpm.estFerie,COUNTIF(fériés,_xlpm.dateCourante)=1,
_xlpm.planLigne,CY6,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Z8" s="22" t="str">
        <f ca="1">_xlfn.LET(
_xlpm.dateCourante,CZ$2,
_xlpm.jourSemaine,WEEKDAY(_xlpm.dateCourante,2),
_xlpm.estFerie,COUNTIF(fériés,_xlpm.dateCourante)=1,
_xlpm.planLigne,CZ6,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A8" s="22" t="str">
        <f ca="1">_xlfn.LET(
_xlpm.dateCourante,DA$2,
_xlpm.jourSemaine,WEEKDAY(_xlpm.dateCourante,2),
_xlpm.estFerie,COUNTIF(fériés,_xlpm.dateCourante)=1,
_xlpm.planLigne,DA6,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B8" s="22" t="str">
        <f ca="1">_xlfn.LET(
_xlpm.dateCourante,DB$2,
_xlpm.jourSemaine,WEEKDAY(_xlpm.dateCourante,2),
_xlpm.estFerie,COUNTIF(fériés,_xlpm.dateCourante)=1,
_xlpm.planLigne,DB6,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C8" s="22" t="str">
        <f ca="1">_xlfn.LET(
_xlpm.dateCourante,DC$2,
_xlpm.jourSemaine,WEEKDAY(_xlpm.dateCourante,2),
_xlpm.estFerie,COUNTIF(fériés,_xlpm.dateCourante)=1,
_xlpm.planLigne,DC6,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D8" s="22" t="str">
        <f ca="1">_xlfn.LET(
_xlpm.dateCourante,DD$2,
_xlpm.jourSemaine,WEEKDAY(_xlpm.dateCourante,2),
_xlpm.estFerie,COUNTIF(fériés,_xlpm.dateCourante)=1,
_xlpm.planLigne,DD6,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E8" s="22" t="str">
        <f ca="1">_xlfn.LET(
_xlpm.dateCourante,DE$2,
_xlpm.jourSemaine,WEEKDAY(_xlpm.dateCourante,2),
_xlpm.estFerie,COUNTIF(fériés,_xlpm.dateCourante)=1,
_xlpm.planLigne,DE6,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F8" s="22" t="str">
        <f ca="1">_xlfn.LET(
_xlpm.dateCourante,DF$2,
_xlpm.jourSemaine,WEEKDAY(_xlpm.dateCourante,2),
_xlpm.estFerie,COUNTIF(fériés,_xlpm.dateCourante)=1,
_xlpm.planLigne,DF6,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G8" s="22" t="str">
        <f ca="1">_xlfn.LET(
_xlpm.dateCourante,DG$2,
_xlpm.jourSemaine,WEEKDAY(_xlpm.dateCourante,2),
_xlpm.estFerie,COUNTIF(fériés,_xlpm.dateCourante)=1,
_xlpm.planLigne,DG6,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H8" s="22" t="str">
        <f ca="1">_xlfn.LET(
_xlpm.dateCourante,DH$2,
_xlpm.jourSemaine,WEEKDAY(_xlpm.dateCourante,2),
_xlpm.estFerie,COUNTIF(fériés,_xlpm.dateCourante)=1,
_xlpm.planLigne,DH6,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I8" s="22" t="str">
        <f ca="1">_xlfn.LET(
_xlpm.dateCourante,DI$2,
_xlpm.jourSemaine,WEEKDAY(_xlpm.dateCourante,2),
_xlpm.estFerie,COUNTIF(fériés,_xlpm.dateCourante)=1,
_xlpm.planLigne,DI6,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J8" s="22" t="str">
        <f ca="1">_xlfn.LET(
_xlpm.dateCourante,DJ$2,
_xlpm.jourSemaine,WEEKDAY(_xlpm.dateCourante,2),
_xlpm.estFerie,COUNTIF(fériés,_xlpm.dateCourante)=1,
_xlpm.planLigne,DJ6,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K8" s="22" t="str">
        <f ca="1">_xlfn.LET(
_xlpm.dateCourante,DK$2,
_xlpm.jourSemaine,WEEKDAY(_xlpm.dateCourante,2),
_xlpm.estFerie,COUNTIF(fériés,_xlpm.dateCourante)=1,
_xlpm.planLigne,DK6,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L8" s="22" t="str">
        <f ca="1">_xlfn.LET(
_xlpm.dateCourante,DL$2,
_xlpm.jourSemaine,WEEKDAY(_xlpm.dateCourante,2),
_xlpm.estFerie,COUNTIF(fériés,_xlpm.dateCourante)=1,
_xlpm.planLigne,DL6,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M8" s="22" t="str">
        <f ca="1">_xlfn.LET(
_xlpm.dateCourante,DM$2,
_xlpm.jourSemaine,WEEKDAY(_xlpm.dateCourante,2),
_xlpm.estFerie,COUNTIF(fériés,_xlpm.dateCourante)=1,
_xlpm.planLigne,DM6,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N8" s="22" t="str">
        <f ca="1">_xlfn.LET(
_xlpm.dateCourante,DN$2,
_xlpm.jourSemaine,WEEKDAY(_xlpm.dateCourante,2),
_xlpm.estFerie,COUNTIF(fériés,_xlpm.dateCourante)=1,
_xlpm.planLigne,DN6,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O8" s="22" t="str">
        <f ca="1">_xlfn.LET(
_xlpm.dateCourante,DO$2,
_xlpm.jourSemaine,WEEKDAY(_xlpm.dateCourante,2),
_xlpm.estFerie,COUNTIF(fériés,_xlpm.dateCourante)=1,
_xlpm.planLigne,DO6,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P8" s="22" t="str">
        <f ca="1">_xlfn.LET(
_xlpm.dateCourante,DP$2,
_xlpm.jourSemaine,WEEKDAY(_xlpm.dateCourante,2),
_xlpm.estFerie,COUNTIF(fériés,_xlpm.dateCourante)=1,
_xlpm.planLigne,DP6,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Q8" s="22" t="str">
        <f ca="1">_xlfn.LET(
_xlpm.dateCourante,DQ$2,
_xlpm.jourSemaine,WEEKDAY(_xlpm.dateCourante,2),
_xlpm.estFerie,COUNTIF(fériés,_xlpm.dateCourante)=1,
_xlpm.planLigne,DQ6,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R8" s="22" t="str">
        <f ca="1">_xlfn.LET(
_xlpm.dateCourante,DR$2,
_xlpm.jourSemaine,WEEKDAY(_xlpm.dateCourante,2),
_xlpm.estFerie,COUNTIF(fériés,_xlpm.dateCourante)=1,
_xlpm.planLigne,DR6,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S8" s="22" t="str">
        <f ca="1">_xlfn.LET(
_xlpm.dateCourante,DS$2,
_xlpm.jourSemaine,WEEKDAY(_xlpm.dateCourante,2),
_xlpm.estFerie,COUNTIF(fériés,_xlpm.dateCourante)=1,
_xlpm.planLigne,DS6,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T8" s="22" t="str">
        <f ca="1">_xlfn.LET(
_xlpm.dateCourante,DT$2,
_xlpm.jourSemaine,WEEKDAY(_xlpm.dateCourante,2),
_xlpm.estFerie,COUNTIF(fériés,_xlpm.dateCourante)=1,
_xlpm.planLigne,DT6,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U8" s="22" t="str">
        <f ca="1">_xlfn.LET(
_xlpm.dateCourante,DU$2,
_xlpm.jourSemaine,WEEKDAY(_xlpm.dateCourante,2),
_xlpm.estFerie,COUNTIF(fériés,_xlpm.dateCourante)=1,
_xlpm.planLigne,DU6,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V8" s="22" t="str">
        <f ca="1">_xlfn.LET(
_xlpm.dateCourante,DV$2,
_xlpm.jourSemaine,WEEKDAY(_xlpm.dateCourante,2),
_xlpm.estFerie,COUNTIF(fériés,_xlpm.dateCourante)=1,
_xlpm.planLigne,DV6,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W8" s="22" t="str">
        <f ca="1">_xlfn.LET(
_xlpm.dateCourante,DW$2,
_xlpm.jourSemaine,WEEKDAY(_xlpm.dateCourante,2),
_xlpm.estFerie,COUNTIF(fériés,_xlpm.dateCourante)=1,
_xlpm.planLigne,DW6,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X8" s="22" t="str">
        <f ca="1">_xlfn.LET(
_xlpm.dateCourante,DX$2,
_xlpm.jourSemaine,WEEKDAY(_xlpm.dateCourante,2),
_xlpm.estFerie,COUNTIF(fériés,_xlpm.dateCourante)=1,
_xlpm.planLigne,DX6,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Y8" s="22" t="str">
        <f ca="1">_xlfn.LET(
_xlpm.dateCourante,DY$2,
_xlpm.jourSemaine,WEEKDAY(_xlpm.dateCourante,2),
_xlpm.estFerie,COUNTIF(fériés,_xlpm.dateCourante)=1,
_xlpm.planLigne,DY6,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Z8" s="22" t="str">
        <f ca="1">_xlfn.LET(
_xlpm.dateCourante,DZ$2,
_xlpm.jourSemaine,WEEKDAY(_xlpm.dateCourante,2),
_xlpm.estFerie,COUNTIF(fériés,_xlpm.dateCourante)=1,
_xlpm.planLigne,DZ6,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A8" s="22" t="str">
        <f ca="1">_xlfn.LET(
_xlpm.dateCourante,EA$2,
_xlpm.jourSemaine,WEEKDAY(_xlpm.dateCourante,2),
_xlpm.estFerie,COUNTIF(fériés,_xlpm.dateCourante)=1,
_xlpm.planLigne,EA6,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B8" s="22" t="str">
        <f ca="1">_xlfn.LET(
_xlpm.dateCourante,EB$2,
_xlpm.jourSemaine,WEEKDAY(_xlpm.dateCourante,2),
_xlpm.estFerie,COUNTIF(fériés,_xlpm.dateCourante)=1,
_xlpm.planLigne,EB6,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C8" s="22" t="str">
        <f ca="1">_xlfn.LET(
_xlpm.dateCourante,EC$2,
_xlpm.jourSemaine,WEEKDAY(_xlpm.dateCourante,2),
_xlpm.estFerie,COUNTIF(fériés,_xlpm.dateCourante)=1,
_xlpm.planLigne,EC6,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D8" s="22" t="str">
        <f ca="1">_xlfn.LET(
_xlpm.dateCourante,ED$2,
_xlpm.jourSemaine,WEEKDAY(_xlpm.dateCourante,2),
_xlpm.estFerie,COUNTIF(fériés,_xlpm.dateCourante)=1,
_xlpm.planLigne,ED6,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E8" s="22" t="str">
        <f ca="1">_xlfn.LET(
_xlpm.dateCourante,EE$2,
_xlpm.jourSemaine,WEEKDAY(_xlpm.dateCourante,2),
_xlpm.estFerie,COUNTIF(fériés,_xlpm.dateCourante)=1,
_xlpm.planLigne,EE6,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F8" s="22" t="str">
        <f ca="1">_xlfn.LET(
_xlpm.dateCourante,EF$2,
_xlpm.jourSemaine,WEEKDAY(_xlpm.dateCourante,2),
_xlpm.estFerie,COUNTIF(fériés,_xlpm.dateCourante)=1,
_xlpm.planLigne,EF6,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G8" s="22" t="str">
        <f ca="1">_xlfn.LET(
_xlpm.dateCourante,EG$2,
_xlpm.jourSemaine,WEEKDAY(_xlpm.dateCourante,2),
_xlpm.estFerie,COUNTIF(fériés,_xlpm.dateCourante)=1,
_xlpm.planLigne,EG6,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H8" s="22" t="str">
        <f ca="1">_xlfn.LET(
_xlpm.dateCourante,EH$2,
_xlpm.jourSemaine,WEEKDAY(_xlpm.dateCourante,2),
_xlpm.estFerie,COUNTIF(fériés,_xlpm.dateCourante)=1,
_xlpm.planLigne,EH6,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I8" s="22" t="str">
        <f ca="1">_xlfn.LET(
_xlpm.dateCourante,EI$2,
_xlpm.jourSemaine,WEEKDAY(_xlpm.dateCourante,2),
_xlpm.estFerie,COUNTIF(fériés,_xlpm.dateCourante)=1,
_xlpm.planLigne,EI6,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EJ8" s="22" t="str">
        <f ca="1">_xlfn.LET(
_xlpm.dateCourante,EJ$2,
_xlpm.jourSemaine,WEEKDAY(_xlpm.dateCourante,2),
_xlpm.estFerie,COUNTIF(fériés,_xlpm.dateCourante)=1,
_xlpm.planLigne,EJ6,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EK8" s="22" t="str">
        <f ca="1">_xlfn.LET(
_xlpm.dateCourante,EK$2,
_xlpm.jourSemaine,WEEKDAY(_xlpm.dateCourante,2),
_xlpm.estFerie,COUNTIF(fériés,_xlpm.dateCourante)=1,
_xlpm.planLigne,EK6,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L8" s="22" t="str">
        <f ca="1">_xlfn.LET(
_xlpm.dateCourante,EL$2,
_xlpm.jourSemaine,WEEKDAY(_xlpm.dateCourante,2),
_xlpm.estFerie,COUNTIF(fériés,_xlpm.dateCourante)=1,
_xlpm.planLigne,EL6,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M8" s="22" t="str">
        <f ca="1">_xlfn.LET(
_xlpm.dateCourante,EM$2,
_xlpm.jourSemaine,WEEKDAY(_xlpm.dateCourante,2),
_xlpm.estFerie,COUNTIF(fériés,_xlpm.dateCourante)=1,
_xlpm.planLigne,EM6,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N8" s="22" t="str">
        <f ca="1">_xlfn.LET(
_xlpm.dateCourante,EN$2,
_xlpm.jourSemaine,WEEKDAY(_xlpm.dateCourante,2),
_xlpm.estFerie,COUNTIF(fériés,_xlpm.dateCourante)=1,
_xlpm.planLigne,EN6,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O8" s="22" t="str">
        <f ca="1">_xlfn.LET(
_xlpm.dateCourante,EO$2,
_xlpm.jourSemaine,WEEKDAY(_xlpm.dateCourante,2),
_xlpm.estFerie,COUNTIF(fériés,_xlpm.dateCourante)=1,
_xlpm.planLigne,EO6,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P8" s="22" t="str">
        <f ca="1">_xlfn.LET(
_xlpm.dateCourante,EP$2,
_xlpm.jourSemaine,WEEKDAY(_xlpm.dateCourante,2),
_xlpm.estFerie,COUNTIF(fériés,_xlpm.dateCourante)=1,
_xlpm.planLigne,EP6,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Q8" s="22" t="str">
        <f ca="1">_xlfn.LET(
_xlpm.dateCourante,EQ$2,
_xlpm.jourSemaine,WEEKDAY(_xlpm.dateCourante,2),
_xlpm.estFerie,COUNTIF(fériés,_xlpm.dateCourante)=1,
_xlpm.planLigne,EQ6,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R8" s="22" t="str">
        <f ca="1">_xlfn.LET(
_xlpm.dateCourante,ER$2,
_xlpm.jourSemaine,WEEKDAY(_xlpm.dateCourante,2),
_xlpm.estFerie,COUNTIF(fériés,_xlpm.dateCourante)=1,
_xlpm.planLigne,ER6,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S8" s="22" t="str">
        <f ca="1">_xlfn.LET(
_xlpm.dateCourante,ES$2,
_xlpm.jourSemaine,WEEKDAY(_xlpm.dateCourante,2),
_xlpm.estFerie,COUNTIF(fériés,_xlpm.dateCourante)=1,
_xlpm.planLigne,ES6,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T8" s="22" t="str">
        <f ca="1">_xlfn.LET(
_xlpm.dateCourante,ET$2,
_xlpm.jourSemaine,WEEKDAY(_xlpm.dateCourante,2),
_xlpm.estFerie,COUNTIF(fériés,_xlpm.dateCourante)=1,
_xlpm.planLigne,ET6,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U8" s="22" t="str">
        <f ca="1">_xlfn.LET(
_xlpm.dateCourante,EU$2,
_xlpm.jourSemaine,WEEKDAY(_xlpm.dateCourante,2),
_xlpm.estFerie,COUNTIF(fériés,_xlpm.dateCourante)=1,
_xlpm.planLigne,EU6,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EV8" s="22" t="str">
        <f ca="1">_xlfn.LET(
_xlpm.dateCourante,EV$2,
_xlpm.jourSemaine,WEEKDAY(_xlpm.dateCourante,2),
_xlpm.estFerie,COUNTIF(fériés,_xlpm.dateCourante)=1,
_xlpm.planLigne,EV6,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EW8" s="22" t="str">
        <f ca="1">_xlfn.LET(
_xlpm.dateCourante,EW$2,
_xlpm.jourSemaine,WEEKDAY(_xlpm.dateCourante,2),
_xlpm.estFerie,COUNTIF(fériés,_xlpm.dateCourante)=1,
_xlpm.planLigne,EW6,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EX8" s="22" t="str">
        <f ca="1">_xlfn.LET(
_xlpm.dateCourante,EX$2,
_xlpm.jourSemaine,WEEKDAY(_xlpm.dateCourante,2),
_xlpm.estFerie,COUNTIF(fériés,_xlpm.dateCourante)=1,
_xlpm.planLigne,EX6,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EY8" s="22" t="str">
        <f ca="1">_xlfn.LET(
_xlpm.dateCourante,EY$2,
_xlpm.jourSemaine,WEEKDAY(_xlpm.dateCourante,2),
_xlpm.estFerie,COUNTIF(fériés,_xlpm.dateCourante)=1,
_xlpm.planLigne,EY6,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Z8" s="22" t="str">
        <f ca="1">_xlfn.LET(
_xlpm.dateCourante,EZ$2,
_xlpm.jourSemaine,WEEKDAY(_xlpm.dateCourante,2),
_xlpm.estFerie,COUNTIF(fériés,_xlpm.dateCourante)=1,
_xlpm.planLigne,EZ6,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A8" s="22" t="str">
        <f ca="1">_xlfn.LET(
_xlpm.dateCourante,FA$2,
_xlpm.jourSemaine,WEEKDAY(_xlpm.dateCourante,2),
_xlpm.estFerie,COUNTIF(fériés,_xlpm.dateCourante)=1,
_xlpm.planLigne,FA6,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B8" s="22" t="str">
        <f ca="1">_xlfn.LET(
_xlpm.dateCourante,FB$2,
_xlpm.jourSemaine,WEEKDAY(_xlpm.dateCourante,2),
_xlpm.estFerie,COUNTIF(fériés,_xlpm.dateCourante)=1,
_xlpm.planLigne,FB6,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C8" s="22" t="str">
        <f ca="1">_xlfn.LET(
_xlpm.dateCourante,FC$2,
_xlpm.jourSemaine,WEEKDAY(_xlpm.dateCourante,2),
_xlpm.estFerie,COUNTIF(fériés,_xlpm.dateCourante)=1,
_xlpm.planLigne,FC6,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D8" s="22" t="str">
        <f ca="1">_xlfn.LET(
_xlpm.dateCourante,FD$2,
_xlpm.jourSemaine,WEEKDAY(_xlpm.dateCourante,2),
_xlpm.estFerie,COUNTIF(fériés,_xlpm.dateCourante)=1,
_xlpm.planLigne,FD6,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E8" s="22" t="str">
        <f ca="1">_xlfn.LET(
_xlpm.dateCourante,FE$2,
_xlpm.jourSemaine,WEEKDAY(_xlpm.dateCourante,2),
_xlpm.estFerie,COUNTIF(fériés,_xlpm.dateCourante)=1,
_xlpm.planLigne,FE6,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F8" s="22" t="str">
        <f ca="1">_xlfn.LET(
_xlpm.dateCourante,FF$2,
_xlpm.jourSemaine,WEEKDAY(_xlpm.dateCourante,2),
_xlpm.estFerie,COUNTIF(fériés,_xlpm.dateCourante)=1,
_xlpm.planLigne,FF6,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G8" s="22" t="str">
        <f ca="1">_xlfn.LET(
_xlpm.dateCourante,FG$2,
_xlpm.jourSemaine,WEEKDAY(_xlpm.dateCourante,2),
_xlpm.estFerie,COUNTIF(fériés,_xlpm.dateCourante)=1,
_xlpm.planLigne,FG6,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H8" s="22" t="str">
        <f ca="1">_xlfn.LET(
_xlpm.dateCourante,FH$2,
_xlpm.jourSemaine,WEEKDAY(_xlpm.dateCourante,2),
_xlpm.estFerie,COUNTIF(fériés,_xlpm.dateCourante)=1,
_xlpm.planLigne,FH6,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I8" s="22" t="str">
        <f ca="1">_xlfn.LET(
_xlpm.dateCourante,FI$2,
_xlpm.jourSemaine,WEEKDAY(_xlpm.dateCourante,2),
_xlpm.estFerie,COUNTIF(fériés,_xlpm.dateCourante)=1,
_xlpm.planLigne,FI6,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J8" s="22" t="str">
        <f ca="1">_xlfn.LET(
_xlpm.dateCourante,FJ$2,
_xlpm.jourSemaine,WEEKDAY(_xlpm.dateCourante,2),
_xlpm.estFerie,COUNTIF(fériés,_xlpm.dateCourante)=1,
_xlpm.planLigne,FJ6,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K8" s="22" t="str">
        <f ca="1">_xlfn.LET(
_xlpm.dateCourante,FK$2,
_xlpm.jourSemaine,WEEKDAY(_xlpm.dateCourante,2),
_xlpm.estFerie,COUNTIF(fériés,_xlpm.dateCourante)=1,
_xlpm.planLigne,FK6,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FL8" s="22" t="str">
        <f ca="1">_xlfn.LET(
_xlpm.dateCourante,FL$2,
_xlpm.jourSemaine,WEEKDAY(_xlpm.dateCourante,2),
_xlpm.estFerie,COUNTIF(fériés,_xlpm.dateCourante)=1,
_xlpm.planLigne,FL6,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FM8" s="22" t="str">
        <f ca="1">_xlfn.LET(
_xlpm.dateCourante,FM$2,
_xlpm.jourSemaine,WEEKDAY(_xlpm.dateCourante,2),
_xlpm.estFerie,COUNTIF(fériés,_xlpm.dateCourante)=1,
_xlpm.planLigne,FM6,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N8" s="22" t="str">
        <f ca="1">_xlfn.LET(
_xlpm.dateCourante,FN$2,
_xlpm.jourSemaine,WEEKDAY(_xlpm.dateCourante,2),
_xlpm.estFerie,COUNTIF(fériés,_xlpm.dateCourante)=1,
_xlpm.planLigne,FN6,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O8" s="22" t="str">
        <f ca="1">_xlfn.LET(
_xlpm.dateCourante,FO$2,
_xlpm.jourSemaine,WEEKDAY(_xlpm.dateCourante,2),
_xlpm.estFerie,COUNTIF(fériés,_xlpm.dateCourante)=1,
_xlpm.planLigne,FO6,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P8" s="22" t="str">
        <f ca="1">_xlfn.LET(
_xlpm.dateCourante,FP$2,
_xlpm.jourSemaine,WEEKDAY(_xlpm.dateCourante,2),
_xlpm.estFerie,COUNTIF(fériés,_xlpm.dateCourante)=1,
_xlpm.planLigne,FP6,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Q8" s="22" t="str">
        <f ca="1">_xlfn.LET(
_xlpm.dateCourante,FQ$2,
_xlpm.jourSemaine,WEEKDAY(_xlpm.dateCourante,2),
_xlpm.estFerie,COUNTIF(fériés,_xlpm.dateCourante)=1,
_xlpm.planLigne,FQ6,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R8" s="22" t="str">
        <f ca="1">_xlfn.LET(
_xlpm.dateCourante,FR$2,
_xlpm.jourSemaine,WEEKDAY(_xlpm.dateCourante,2),
_xlpm.estFerie,COUNTIF(fériés,_xlpm.dateCourante)=1,
_xlpm.planLigne,FR6,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S8" s="22" t="str">
        <f ca="1">_xlfn.LET(
_xlpm.dateCourante,FS$2,
_xlpm.jourSemaine,WEEKDAY(_xlpm.dateCourante,2),
_xlpm.estFerie,COUNTIF(fériés,_xlpm.dateCourante)=1,
_xlpm.planLigne,FS6,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T8" s="22" t="str">
        <f ca="1">_xlfn.LET(
_xlpm.dateCourante,FT$2,
_xlpm.jourSemaine,WEEKDAY(_xlpm.dateCourante,2),
_xlpm.estFerie,COUNTIF(fériés,_xlpm.dateCourante)=1,
_xlpm.planLigne,FT6,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U8" s="22" t="str">
        <f ca="1">_xlfn.LET(
_xlpm.dateCourante,FU$2,
_xlpm.jourSemaine,WEEKDAY(_xlpm.dateCourante,2),
_xlpm.estFerie,COUNTIF(fériés,_xlpm.dateCourante)=1,
_xlpm.planLigne,FU6,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V8" s="22" t="str">
        <f ca="1">_xlfn.LET(
_xlpm.dateCourante,FV$2,
_xlpm.jourSemaine,WEEKDAY(_xlpm.dateCourante,2),
_xlpm.estFerie,COUNTIF(fériés,_xlpm.dateCourante)=1,
_xlpm.planLigne,FV6,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W8" s="22" t="str">
        <f ca="1">_xlfn.LET(
_xlpm.dateCourante,FW$2,
_xlpm.jourSemaine,WEEKDAY(_xlpm.dateCourante,2),
_xlpm.estFerie,COUNTIF(fériés,_xlpm.dateCourante)=1,
_xlpm.planLigne,FW6,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X8" s="22" t="str">
        <f ca="1">_xlfn.LET(
_xlpm.dateCourante,FX$2,
_xlpm.jourSemaine,WEEKDAY(_xlpm.dateCourante,2),
_xlpm.estFerie,COUNTIF(fériés,_xlpm.dateCourante)=1,
_xlpm.planLigne,FX6,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Y8" s="22" t="str">
        <f ca="1">_xlfn.LET(
_xlpm.dateCourante,FY$2,
_xlpm.jourSemaine,WEEKDAY(_xlpm.dateCourante,2),
_xlpm.estFerie,COUNTIF(fériés,_xlpm.dateCourante)=1,
_xlpm.planLigne,FY6,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FZ8" s="22" t="str">
        <f ca="1">_xlfn.LET(
_xlpm.dateCourante,FZ$2,
_xlpm.jourSemaine,WEEKDAY(_xlpm.dateCourante,2),
_xlpm.estFerie,COUNTIF(fériés,_xlpm.dateCourante)=1,
_xlpm.planLigne,FZ6,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GA8" s="22" t="str">
        <f ca="1">_xlfn.LET(
_xlpm.dateCourante,GA$2,
_xlpm.jourSemaine,WEEKDAY(_xlpm.dateCourante,2),
_xlpm.estFerie,COUNTIF(fériés,_xlpm.dateCourante)=1,
_xlpm.planLigne,GA6,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B8" s="22" t="str">
        <f ca="1">_xlfn.LET(
_xlpm.dateCourante,GB$2,
_xlpm.jourSemaine,WEEKDAY(_xlpm.dateCourante,2),
_xlpm.estFerie,COUNTIF(fériés,_xlpm.dateCourante)=1,
_xlpm.planLigne,GB6,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C8" s="22" t="str">
        <f ca="1">_xlfn.LET(
_xlpm.dateCourante,GC$2,
_xlpm.jourSemaine,WEEKDAY(_xlpm.dateCourante,2),
_xlpm.estFerie,COUNTIF(fériés,_xlpm.dateCourante)=1,
_xlpm.planLigne,GC6,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D8" s="22" t="str">
        <f ca="1">_xlfn.LET(
_xlpm.dateCourante,GD$2,
_xlpm.jourSemaine,WEEKDAY(_xlpm.dateCourante,2),
_xlpm.estFerie,COUNTIF(fériés,_xlpm.dateCourante)=1,
_xlpm.planLigne,GD6,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E8" s="22" t="str">
        <f ca="1">_xlfn.LET(
_xlpm.dateCourante,GE$2,
_xlpm.jourSemaine,WEEKDAY(_xlpm.dateCourante,2),
_xlpm.estFerie,COUNTIF(fériés,_xlpm.dateCourante)=1,
_xlpm.planLigne,GE6,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F8" s="22" t="str">
        <f ca="1">_xlfn.LET(
_xlpm.dateCourante,GF$2,
_xlpm.jourSemaine,WEEKDAY(_xlpm.dateCourante,2),
_xlpm.estFerie,COUNTIF(fériés,_xlpm.dateCourante)=1,
_xlpm.planLigne,GF6,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G8" s="22" t="str">
        <f ca="1">_xlfn.LET(
_xlpm.dateCourante,GG$2,
_xlpm.jourSemaine,WEEKDAY(_xlpm.dateCourante,2),
_xlpm.estFerie,COUNTIF(fériés,_xlpm.dateCourante)=1,
_xlpm.planLigne,GG6,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H8" s="22" t="str">
        <f ca="1">_xlfn.LET(
_xlpm.dateCourante,GH$2,
_xlpm.jourSemaine,WEEKDAY(_xlpm.dateCourante,2),
_xlpm.estFerie,COUNTIF(fériés,_xlpm.dateCourante)=1,
_xlpm.planLigne,GH6,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I8" s="22" t="str">
        <f ca="1">_xlfn.LET(
_xlpm.dateCourante,GI$2,
_xlpm.jourSemaine,WEEKDAY(_xlpm.dateCourante,2),
_xlpm.estFerie,COUNTIF(fériés,_xlpm.dateCourante)=1,
_xlpm.planLigne,GI6,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J8" s="22" t="str">
        <f ca="1">_xlfn.LET(
_xlpm.dateCourante,GJ$2,
_xlpm.jourSemaine,WEEKDAY(_xlpm.dateCourante,2),
_xlpm.estFerie,COUNTIF(fériés,_xlpm.dateCourante)=1,
_xlpm.planLigne,GJ6,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K8" s="22" t="str">
        <f ca="1">_xlfn.LET(
_xlpm.dateCourante,GK$2,
_xlpm.jourSemaine,WEEKDAY(_xlpm.dateCourante,2),
_xlpm.estFerie,COUNTIF(fériés,_xlpm.dateCourante)=1,
_xlpm.planLigne,GK6,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L8" s="22" t="str">
        <f ca="1">_xlfn.LET(
_xlpm.dateCourante,GL$2,
_xlpm.jourSemaine,WEEKDAY(_xlpm.dateCourante,2),
_xlpm.estFerie,COUNTIF(fériés,_xlpm.dateCourante)=1,
_xlpm.planLigne,GL6,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M8" s="22" t="str">
        <f ca="1">_xlfn.LET(
_xlpm.dateCourante,GM$2,
_xlpm.jourSemaine,WEEKDAY(_xlpm.dateCourante,2),
_xlpm.estFerie,COUNTIF(fériés,_xlpm.dateCourante)=1,
_xlpm.planLigne,GM6,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GN8" s="22" t="str">
        <f ca="1">_xlfn.LET(
_xlpm.dateCourante,GN$2,
_xlpm.jourSemaine,WEEKDAY(_xlpm.dateCourante,2),
_xlpm.estFerie,COUNTIF(fériés,_xlpm.dateCourante)=1,
_xlpm.planLigne,GN6,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GO8" s="22" t="str">
        <f ca="1">_xlfn.LET(
_xlpm.dateCourante,GO$2,
_xlpm.jourSemaine,WEEKDAY(_xlpm.dateCourante,2),
_xlpm.estFerie,COUNTIF(fériés,_xlpm.dateCourante)=1,
_xlpm.planLigne,GO6,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P8" s="22" t="str">
        <f ca="1">_xlfn.LET(
_xlpm.dateCourante,GP$2,
_xlpm.jourSemaine,WEEKDAY(_xlpm.dateCourante,2),
_xlpm.estFerie,COUNTIF(fériés,_xlpm.dateCourante)=1,
_xlpm.planLigne,GP6,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Q8" s="22" t="str">
        <f ca="1">_xlfn.LET(
_xlpm.dateCourante,GQ$2,
_xlpm.jourSemaine,WEEKDAY(_xlpm.dateCourante,2),
_xlpm.estFerie,COUNTIF(fériés,_xlpm.dateCourante)=1,
_xlpm.planLigne,GQ6,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R8" s="22" t="str">
        <f ca="1">_xlfn.LET(
_xlpm.dateCourante,GR$2,
_xlpm.jourSemaine,WEEKDAY(_xlpm.dateCourante,2),
_xlpm.estFerie,COUNTIF(fériés,_xlpm.dateCourante)=1,
_xlpm.planLigne,GR6,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S8" s="22" t="str">
        <f ca="1">_xlfn.LET(
_xlpm.dateCourante,GS$2,
_xlpm.jourSemaine,WEEKDAY(_xlpm.dateCourante,2),
_xlpm.estFerie,COUNTIF(fériés,_xlpm.dateCourante)=1,
_xlpm.planLigne,GS6,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T8" s="22" t="str">
        <f ca="1">_xlfn.LET(
_xlpm.dateCourante,GT$2,
_xlpm.jourSemaine,WEEKDAY(_xlpm.dateCourante,2),
_xlpm.estFerie,COUNTIF(fériés,_xlpm.dateCourante)=1,
_xlpm.planLigne,GT6,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U8" s="22" t="str">
        <f ca="1">_xlfn.LET(
_xlpm.dateCourante,GU$2,
_xlpm.jourSemaine,WEEKDAY(_xlpm.dateCourante,2),
_xlpm.estFerie,COUNTIF(fériés,_xlpm.dateCourante)=1,
_xlpm.planLigne,GU6,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V8" s="22" t="str">
        <f ca="1">_xlfn.LET(
_xlpm.dateCourante,GV$2,
_xlpm.jourSemaine,WEEKDAY(_xlpm.dateCourante,2),
_xlpm.estFerie,COUNTIF(fériés,_xlpm.dateCourante)=1,
_xlpm.planLigne,GV6,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W8" s="22" t="str">
        <f ca="1">_xlfn.LET(
_xlpm.dateCourante,GW$2,
_xlpm.jourSemaine,WEEKDAY(_xlpm.dateCourante,2),
_xlpm.estFerie,COUNTIF(fériés,_xlpm.dateCourante)=1,
_xlpm.planLigne,GW6,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X8" s="22" t="str">
        <f ca="1">_xlfn.LET(
_xlpm.dateCourante,GX$2,
_xlpm.jourSemaine,WEEKDAY(_xlpm.dateCourante,2),
_xlpm.estFerie,COUNTIF(fériés,_xlpm.dateCourante)=1,
_xlpm.planLigne,GX6,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Y8" s="22" t="str">
        <f ca="1">_xlfn.LET(
_xlpm.dateCourante,GY$2,
_xlpm.jourSemaine,WEEKDAY(_xlpm.dateCourante,2),
_xlpm.estFerie,COUNTIF(fériés,_xlpm.dateCourante)=1,
_xlpm.planLigne,GY6,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Z8" s="22" t="str">
        <f ca="1">_xlfn.LET(
_xlpm.dateCourante,GZ$2,
_xlpm.jourSemaine,WEEKDAY(_xlpm.dateCourante,2),
_xlpm.estFerie,COUNTIF(fériés,_xlpm.dateCourante)=1,
_xlpm.planLigne,GZ6,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A8" s="22" t="str">
        <f ca="1">_xlfn.LET(
_xlpm.dateCourante,HA$2,
_xlpm.jourSemaine,WEEKDAY(_xlpm.dateCourante,2),
_xlpm.estFerie,COUNTIF(fériés,_xlpm.dateCourante)=1,
_xlpm.planLigne,HA6,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HB8" s="22" t="str">
        <f ca="1">_xlfn.LET(
_xlpm.dateCourante,HB$2,
_xlpm.jourSemaine,WEEKDAY(_xlpm.dateCourante,2),
_xlpm.estFerie,COUNTIF(fériés,_xlpm.dateCourante)=1,
_xlpm.planLigne,HB6,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HC8" s="22" t="str">
        <f ca="1">_xlfn.LET(
_xlpm.dateCourante,HC$2,
_xlpm.jourSemaine,WEEKDAY(_xlpm.dateCourante,2),
_xlpm.estFerie,COUNTIF(fériés,_xlpm.dateCourante)=1,
_xlpm.planLigne,HC6,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D8" s="22" t="str">
        <f ca="1">_xlfn.LET(
_xlpm.dateCourante,HD$2,
_xlpm.jourSemaine,WEEKDAY(_xlpm.dateCourante,2),
_xlpm.estFerie,COUNTIF(fériés,_xlpm.dateCourante)=1,
_xlpm.planLigne,HD6,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E8" s="22" t="str">
        <f ca="1">_xlfn.LET(
_xlpm.dateCourante,HE$2,
_xlpm.jourSemaine,WEEKDAY(_xlpm.dateCourante,2),
_xlpm.estFerie,COUNTIF(fériés,_xlpm.dateCourante)=1,
_xlpm.planLigne,HE6,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F8" s="22" t="str">
        <f ca="1">_xlfn.LET(
_xlpm.dateCourante,HF$2,
_xlpm.jourSemaine,WEEKDAY(_xlpm.dateCourante,2),
_xlpm.estFerie,COUNTIF(fériés,_xlpm.dateCourante)=1,
_xlpm.planLigne,HF6,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G8" s="22" t="str">
        <f ca="1">_xlfn.LET(
_xlpm.dateCourante,HG$2,
_xlpm.jourSemaine,WEEKDAY(_xlpm.dateCourante,2),
_xlpm.estFerie,COUNTIF(fériés,_xlpm.dateCourante)=1,
_xlpm.planLigne,HG6,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H8" s="22" t="str">
        <f ca="1">_xlfn.LET(
_xlpm.dateCourante,HH$2,
_xlpm.jourSemaine,WEEKDAY(_xlpm.dateCourante,2),
_xlpm.estFerie,COUNTIF(fériés,_xlpm.dateCourante)=1,
_xlpm.planLigne,HH6,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I8" s="22" t="str">
        <f ca="1">_xlfn.LET(
_xlpm.dateCourante,HI$2,
_xlpm.jourSemaine,WEEKDAY(_xlpm.dateCourante,2),
_xlpm.estFerie,COUNTIF(fériés,_xlpm.dateCourante)=1,
_xlpm.planLigne,HI6,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J8" s="22" t="str">
        <f ca="1">_xlfn.LET(
_xlpm.dateCourante,HJ$2,
_xlpm.jourSemaine,WEEKDAY(_xlpm.dateCourante,2),
_xlpm.estFerie,COUNTIF(fériés,_xlpm.dateCourante)=1,
_xlpm.planLigne,HJ6,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K8" s="22" t="str">
        <f ca="1">_xlfn.LET(
_xlpm.dateCourante,HK$2,
_xlpm.jourSemaine,WEEKDAY(_xlpm.dateCourante,2),
_xlpm.estFerie,COUNTIF(fériés,_xlpm.dateCourante)=1,
_xlpm.planLigne,HK6,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L8" s="22" t="str">
        <f ca="1">_xlfn.LET(
_xlpm.dateCourante,HL$2,
_xlpm.jourSemaine,WEEKDAY(_xlpm.dateCourante,2),
_xlpm.estFerie,COUNTIF(fériés,_xlpm.dateCourante)=1,
_xlpm.planLigne,HL6,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M8" s="22" t="str">
        <f ca="1">_xlfn.LET(
_xlpm.dateCourante,HM$2,
_xlpm.jourSemaine,WEEKDAY(_xlpm.dateCourante,2),
_xlpm.estFerie,COUNTIF(fériés,_xlpm.dateCourante)=1,
_xlpm.planLigne,HM6,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N8" s="22" t="str">
        <f ca="1">_xlfn.LET(
_xlpm.dateCourante,HN$2,
_xlpm.jourSemaine,WEEKDAY(_xlpm.dateCourante,2),
_xlpm.estFerie,COUNTIF(fériés,_xlpm.dateCourante)=1,
_xlpm.planLigne,HN6,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O8" s="22" t="str">
        <f ca="1">_xlfn.LET(
_xlpm.dateCourante,HO$2,
_xlpm.jourSemaine,WEEKDAY(_xlpm.dateCourante,2),
_xlpm.estFerie,COUNTIF(fériés,_xlpm.dateCourante)=1,
_xlpm.planLigne,HO6,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HP8" s="22" t="str">
        <f ca="1">_xlfn.LET(
_xlpm.dateCourante,HP$2,
_xlpm.jourSemaine,WEEKDAY(_xlpm.dateCourante,2),
_xlpm.estFerie,COUNTIF(fériés,_xlpm.dateCourante)=1,
_xlpm.planLigne,HP6,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HQ8" s="22" t="str">
        <f ca="1">_xlfn.LET(
_xlpm.dateCourante,HQ$2,
_xlpm.jourSemaine,WEEKDAY(_xlpm.dateCourante,2),
_xlpm.estFerie,COUNTIF(fériés,_xlpm.dateCourante)=1,
_xlpm.planLigne,HQ6,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R8" s="22" t="str">
        <f ca="1">_xlfn.LET(
_xlpm.dateCourante,HR$2,
_xlpm.jourSemaine,WEEKDAY(_xlpm.dateCourante,2),
_xlpm.estFerie,COUNTIF(fériés,_xlpm.dateCourante)=1,
_xlpm.planLigne,HR6,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S8" s="22" t="str">
        <f ca="1">_xlfn.LET(
_xlpm.dateCourante,HS$2,
_xlpm.jourSemaine,WEEKDAY(_xlpm.dateCourante,2),
_xlpm.estFerie,COUNTIF(fériés,_xlpm.dateCourante)=1,
_xlpm.planLigne,HS6,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T8" s="22" t="str">
        <f ca="1">_xlfn.LET(
_xlpm.dateCourante,HT$2,
_xlpm.jourSemaine,WEEKDAY(_xlpm.dateCourante,2),
_xlpm.estFerie,COUNTIF(fériés,_xlpm.dateCourante)=1,
_xlpm.planLigne,HT6,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U8" s="22" t="str">
        <f ca="1">_xlfn.LET(
_xlpm.dateCourante,HU$2,
_xlpm.jourSemaine,WEEKDAY(_xlpm.dateCourante,2),
_xlpm.estFerie,COUNTIF(fériés,_xlpm.dateCourante)=1,
_xlpm.planLigne,HU6,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V8" s="22" t="str">
        <f ca="1">_xlfn.LET(
_xlpm.dateCourante,HV$2,
_xlpm.jourSemaine,WEEKDAY(_xlpm.dateCourante,2),
_xlpm.estFerie,COUNTIF(fériés,_xlpm.dateCourante)=1,
_xlpm.planLigne,HV6,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W8" s="22" t="str">
        <f ca="1">_xlfn.LET(
_xlpm.dateCourante,HW$2,
_xlpm.jourSemaine,WEEKDAY(_xlpm.dateCourante,2),
_xlpm.estFerie,COUNTIF(fériés,_xlpm.dateCourante)=1,
_xlpm.planLigne,HW6,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X8" s="22" t="str">
        <f ca="1">_xlfn.LET(
_xlpm.dateCourante,HX$2,
_xlpm.jourSemaine,WEEKDAY(_xlpm.dateCourante,2),
_xlpm.estFerie,COUNTIF(fériés,_xlpm.dateCourante)=1,
_xlpm.planLigne,HX6,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Y8" s="22" t="str">
        <f ca="1">_xlfn.LET(
_xlpm.dateCourante,HY$2,
_xlpm.jourSemaine,WEEKDAY(_xlpm.dateCourante,2),
_xlpm.estFerie,COUNTIF(fériés,_xlpm.dateCourante)=1,
_xlpm.planLigne,HY6,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Z8" s="22" t="str">
        <f ca="1">_xlfn.LET(
_xlpm.dateCourante,HZ$2,
_xlpm.jourSemaine,WEEKDAY(_xlpm.dateCourante,2),
_xlpm.estFerie,COUNTIF(fériés,_xlpm.dateCourante)=1,
_xlpm.planLigne,HZ6,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A8" s="22" t="str">
        <f ca="1">_xlfn.LET(
_xlpm.dateCourante,IA$2,
_xlpm.jourSemaine,WEEKDAY(_xlpm.dateCourante,2),
_xlpm.estFerie,COUNTIF(fériés,_xlpm.dateCourante)=1,
_xlpm.planLigne,IA6,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B8" s="22" t="str">
        <f ca="1">_xlfn.LET(
_xlpm.dateCourante,IB$2,
_xlpm.jourSemaine,WEEKDAY(_xlpm.dateCourante,2),
_xlpm.estFerie,COUNTIF(fériés,_xlpm.dateCourante)=1,
_xlpm.planLigne,IB6,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C8" s="22" t="str">
        <f ca="1">_xlfn.LET(
_xlpm.dateCourante,IC$2,
_xlpm.jourSemaine,WEEKDAY(_xlpm.dateCourante,2),
_xlpm.estFerie,COUNTIF(fériés,_xlpm.dateCourante)=1,
_xlpm.planLigne,IC6,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ID8" s="22" t="str">
        <f ca="1">_xlfn.LET(
_xlpm.dateCourante,ID$2,
_xlpm.jourSemaine,WEEKDAY(_xlpm.dateCourante,2),
_xlpm.estFerie,COUNTIF(fériés,_xlpm.dateCourante)=1,
_xlpm.planLigne,ID6,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IE8" s="22" t="str">
        <f ca="1">_xlfn.LET(
_xlpm.dateCourante,IE$2,
_xlpm.jourSemaine,WEEKDAY(_xlpm.dateCourante,2),
_xlpm.estFerie,COUNTIF(fériés,_xlpm.dateCourante)=1,
_xlpm.planLigne,IE6,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F8" s="22" t="str">
        <f ca="1">_xlfn.LET(
_xlpm.dateCourante,IF$2,
_xlpm.jourSemaine,WEEKDAY(_xlpm.dateCourante,2),
_xlpm.estFerie,COUNTIF(fériés,_xlpm.dateCourante)=1,
_xlpm.planLigne,IF6,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G8" s="22" t="str">
        <f ca="1">_xlfn.LET(
_xlpm.dateCourante,IG$2,
_xlpm.jourSemaine,WEEKDAY(_xlpm.dateCourante,2),
_xlpm.estFerie,COUNTIF(fériés,_xlpm.dateCourante)=1,
_xlpm.planLigne,IG6,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H8" s="22" t="str">
        <f ca="1">_xlfn.LET(
_xlpm.dateCourante,IH$2,
_xlpm.jourSemaine,WEEKDAY(_xlpm.dateCourante,2),
_xlpm.estFerie,COUNTIF(fériés,_xlpm.dateCourante)=1,
_xlpm.planLigne,IH6,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I8" s="22" t="str">
        <f ca="1">_xlfn.LET(
_xlpm.dateCourante,II$2,
_xlpm.jourSemaine,WEEKDAY(_xlpm.dateCourante,2),
_xlpm.estFerie,COUNTIF(fériés,_xlpm.dateCourante)=1,
_xlpm.planLigne,II6,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J8" s="22" t="str">
        <f ca="1">_xlfn.LET(
_xlpm.dateCourante,IJ$2,
_xlpm.jourSemaine,WEEKDAY(_xlpm.dateCourante,2),
_xlpm.estFerie,COUNTIF(fériés,_xlpm.dateCourante)=1,
_xlpm.planLigne,IJ6,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K8" s="22" t="str">
        <f ca="1">_xlfn.LET(
_xlpm.dateCourante,IK$2,
_xlpm.jourSemaine,WEEKDAY(_xlpm.dateCourante,2),
_xlpm.estFerie,COUNTIF(fériés,_xlpm.dateCourante)=1,
_xlpm.planLigne,IK6,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L8" s="22" t="str">
        <f ca="1">_xlfn.LET(
_xlpm.dateCourante,IL$2,
_xlpm.jourSemaine,WEEKDAY(_xlpm.dateCourante,2),
_xlpm.estFerie,COUNTIF(fériés,_xlpm.dateCourante)=1,
_xlpm.planLigne,IL6,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M8" s="22" t="str">
        <f ca="1">_xlfn.LET(
_xlpm.dateCourante,IM$2,
_xlpm.jourSemaine,WEEKDAY(_xlpm.dateCourante,2),
_xlpm.estFerie,COUNTIF(fériés,_xlpm.dateCourante)=1,
_xlpm.planLigne,IM6,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N8" s="22" t="str">
        <f ca="1">_xlfn.LET(
_xlpm.dateCourante,IN$2,
_xlpm.jourSemaine,WEEKDAY(_xlpm.dateCourante,2),
_xlpm.estFerie,COUNTIF(fériés,_xlpm.dateCourante)=1,
_xlpm.planLigne,IN6,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O8" s="22" t="str">
        <f ca="1">_xlfn.LET(
_xlpm.dateCourante,IO$2,
_xlpm.jourSemaine,WEEKDAY(_xlpm.dateCourante,2),
_xlpm.estFerie,COUNTIF(fériés,_xlpm.dateCourante)=1,
_xlpm.planLigne,IO6,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P8" s="22" t="str">
        <f ca="1">_xlfn.LET(
_xlpm.dateCourante,IP$2,
_xlpm.jourSemaine,WEEKDAY(_xlpm.dateCourante,2),
_xlpm.estFerie,COUNTIF(fériés,_xlpm.dateCourante)=1,
_xlpm.planLigne,IP6,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Q8" s="22" t="str">
        <f ca="1">_xlfn.LET(
_xlpm.dateCourante,IQ$2,
_xlpm.jourSemaine,WEEKDAY(_xlpm.dateCourante,2),
_xlpm.estFerie,COUNTIF(fériés,_xlpm.dateCourante)=1,
_xlpm.planLigne,IQ6,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IR8" s="22" t="str">
        <f ca="1">_xlfn.LET(
_xlpm.dateCourante,IR$2,
_xlpm.jourSemaine,WEEKDAY(_xlpm.dateCourante,2),
_xlpm.estFerie,COUNTIF(fériés,_xlpm.dateCourante)=1,
_xlpm.planLigne,IR6,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IS8" s="22" t="str">
        <f ca="1">_xlfn.LET(
_xlpm.dateCourante,IS$2,
_xlpm.jourSemaine,WEEKDAY(_xlpm.dateCourante,2),
_xlpm.estFerie,COUNTIF(fériés,_xlpm.dateCourante)=1,
_xlpm.planLigne,IS6,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T8" s="22" t="str">
        <f ca="1">_xlfn.LET(
_xlpm.dateCourante,IT$2,
_xlpm.jourSemaine,WEEKDAY(_xlpm.dateCourante,2),
_xlpm.estFerie,COUNTIF(fériés,_xlpm.dateCourante)=1,
_xlpm.planLigne,IT6,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U8" s="22" t="str">
        <f ca="1">_xlfn.LET(
_xlpm.dateCourante,IU$2,
_xlpm.jourSemaine,WEEKDAY(_xlpm.dateCourante,2),
_xlpm.estFerie,COUNTIF(fériés,_xlpm.dateCourante)=1,
_xlpm.planLigne,IU6,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V8" s="22" t="str">
        <f ca="1">_xlfn.LET(
_xlpm.dateCourante,IV$2,
_xlpm.jourSemaine,WEEKDAY(_xlpm.dateCourante,2),
_xlpm.estFerie,COUNTIF(fériés,_xlpm.dateCourante)=1,
_xlpm.planLigne,IV6,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W8" s="22" t="str">
        <f ca="1">_xlfn.LET(
_xlpm.dateCourante,IW$2,
_xlpm.jourSemaine,WEEKDAY(_xlpm.dateCourante,2),
_xlpm.estFerie,COUNTIF(fériés,_xlpm.dateCourante)=1,
_xlpm.planLigne,IW6,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X8" s="22" t="str">
        <f ca="1">_xlfn.LET(
_xlpm.dateCourante,IX$2,
_xlpm.jourSemaine,WEEKDAY(_xlpm.dateCourante,2),
_xlpm.estFerie,COUNTIF(fériés,_xlpm.dateCourante)=1,
_xlpm.planLigne,IX6,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Y8" s="22" t="str">
        <f ca="1">_xlfn.LET(
_xlpm.dateCourante,IY$2,
_xlpm.jourSemaine,WEEKDAY(_xlpm.dateCourante,2),
_xlpm.estFerie,COUNTIF(fériés,_xlpm.dateCourante)=1,
_xlpm.planLigne,IY6,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Z8" s="22" t="str">
        <f ca="1">_xlfn.LET(
_xlpm.dateCourante,IZ$2,
_xlpm.jourSemaine,WEEKDAY(_xlpm.dateCourante,2),
_xlpm.estFerie,COUNTIF(fériés,_xlpm.dateCourante)=1,
_xlpm.planLigne,IZ6,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A8" s="22" t="str">
        <f ca="1">_xlfn.LET(
_xlpm.dateCourante,JA$2,
_xlpm.jourSemaine,WEEKDAY(_xlpm.dateCourante,2),
_xlpm.estFerie,COUNTIF(fériés,_xlpm.dateCourante)=1,
_xlpm.planLigne,JA6,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B8" s="22" t="str">
        <f ca="1">_xlfn.LET(
_xlpm.dateCourante,JB$2,
_xlpm.jourSemaine,WEEKDAY(_xlpm.dateCourante,2),
_xlpm.estFerie,COUNTIF(fériés,_xlpm.dateCourante)=1,
_xlpm.planLigne,JB6,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C8" s="22" t="str">
        <f ca="1">_xlfn.LET(
_xlpm.dateCourante,JC$2,
_xlpm.jourSemaine,WEEKDAY(_xlpm.dateCourante,2),
_xlpm.estFerie,COUNTIF(fériés,_xlpm.dateCourante)=1,
_xlpm.planLigne,JC6,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D8" s="22" t="str">
        <f ca="1">_xlfn.LET(
_xlpm.dateCourante,JD$2,
_xlpm.jourSemaine,WEEKDAY(_xlpm.dateCourante,2),
_xlpm.estFerie,COUNTIF(fériés,_xlpm.dateCourante)=1,
_xlpm.planLigne,JD6,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E8" s="22" t="str">
        <f ca="1">_xlfn.LET(
_xlpm.dateCourante,JE$2,
_xlpm.jourSemaine,WEEKDAY(_xlpm.dateCourante,2),
_xlpm.estFerie,COUNTIF(fériés,_xlpm.dateCourante)=1,
_xlpm.planLigne,JE6,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JF8" s="22" t="str">
        <f ca="1">_xlfn.LET(
_xlpm.dateCourante,JF$2,
_xlpm.jourSemaine,WEEKDAY(_xlpm.dateCourante,2),
_xlpm.estFerie,COUNTIF(fériés,_xlpm.dateCourante)=1,
_xlpm.planLigne,JF6,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JG8" s="22" t="str">
        <f ca="1">_xlfn.LET(
_xlpm.dateCourante,JG$2,
_xlpm.jourSemaine,WEEKDAY(_xlpm.dateCourante,2),
_xlpm.estFerie,COUNTIF(fériés,_xlpm.dateCourante)=1,
_xlpm.planLigne,JG6,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H8" s="22" t="str">
        <f ca="1">_xlfn.LET(
_xlpm.dateCourante,JH$2,
_xlpm.jourSemaine,WEEKDAY(_xlpm.dateCourante,2),
_xlpm.estFerie,COUNTIF(fériés,_xlpm.dateCourante)=1,
_xlpm.planLigne,JH6,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I8" s="22" t="str">
        <f ca="1">_xlfn.LET(
_xlpm.dateCourante,JI$2,
_xlpm.jourSemaine,WEEKDAY(_xlpm.dateCourante,2),
_xlpm.estFerie,COUNTIF(fériés,_xlpm.dateCourante)=1,
_xlpm.planLigne,JI6,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J8" s="22" t="str">
        <f ca="1">_xlfn.LET(
_xlpm.dateCourante,JJ$2,
_xlpm.jourSemaine,WEEKDAY(_xlpm.dateCourante,2),
_xlpm.estFerie,COUNTIF(fériés,_xlpm.dateCourante)=1,
_xlpm.planLigne,JJ6,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K8" s="22" t="str">
        <f ca="1">_xlfn.LET(
_xlpm.dateCourante,JK$2,
_xlpm.jourSemaine,WEEKDAY(_xlpm.dateCourante,2),
_xlpm.estFerie,COUNTIF(fériés,_xlpm.dateCourante)=1,
_xlpm.planLigne,JK6,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L8" s="22" t="str">
        <f ca="1">_xlfn.LET(
_xlpm.dateCourante,JL$2,
_xlpm.jourSemaine,WEEKDAY(_xlpm.dateCourante,2),
_xlpm.estFerie,COUNTIF(fériés,_xlpm.dateCourante)=1,
_xlpm.planLigne,JL6,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M8" s="22" t="str">
        <f ca="1">_xlfn.LET(
_xlpm.dateCourante,JM$2,
_xlpm.jourSemaine,WEEKDAY(_xlpm.dateCourante,2),
_xlpm.estFerie,COUNTIF(fériés,_xlpm.dateCourante)=1,
_xlpm.planLigne,JM6,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N8" s="22" t="str">
        <f ca="1">_xlfn.LET(
_xlpm.dateCourante,JN$2,
_xlpm.jourSemaine,WEEKDAY(_xlpm.dateCourante,2),
_xlpm.estFerie,COUNTIF(fériés,_xlpm.dateCourante)=1,
_xlpm.planLigne,JN6,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O8" s="22" t="str">
        <f ca="1">_xlfn.LET(
_xlpm.dateCourante,JO$2,
_xlpm.jourSemaine,WEEKDAY(_xlpm.dateCourante,2),
_xlpm.estFerie,COUNTIF(fériés,_xlpm.dateCourante)=1,
_xlpm.planLigne,JO6,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P8" s="22" t="str">
        <f ca="1">_xlfn.LET(
_xlpm.dateCourante,JP$2,
_xlpm.jourSemaine,WEEKDAY(_xlpm.dateCourante,2),
_xlpm.estFerie,COUNTIF(fériés,_xlpm.dateCourante)=1,
_xlpm.planLigne,JP6,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Q8" s="22" t="str">
        <f ca="1">_xlfn.LET(
_xlpm.dateCourante,JQ$2,
_xlpm.jourSemaine,WEEKDAY(_xlpm.dateCourante,2),
_xlpm.estFerie,COUNTIF(fériés,_xlpm.dateCourante)=1,
_xlpm.planLigne,JQ6,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R8" s="22" t="str">
        <f ca="1">_xlfn.LET(
_xlpm.dateCourante,JR$2,
_xlpm.jourSemaine,WEEKDAY(_xlpm.dateCourante,2),
_xlpm.estFerie,COUNTIF(fériés,_xlpm.dateCourante)=1,
_xlpm.planLigne,JR6,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S8" s="22" t="str">
        <f ca="1">_xlfn.LET(
_xlpm.dateCourante,JS$2,
_xlpm.jourSemaine,WEEKDAY(_xlpm.dateCourante,2),
_xlpm.estFerie,COUNTIF(fériés,_xlpm.dateCourante)=1,
_xlpm.planLigne,JS6,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JT8" s="22" t="str">
        <f ca="1">_xlfn.LET(
_xlpm.dateCourante,JT$2,
_xlpm.jourSemaine,WEEKDAY(_xlpm.dateCourante,2),
_xlpm.estFerie,COUNTIF(fériés,_xlpm.dateCourante)=1,
_xlpm.planLigne,JT6,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JU8" s="22" t="str">
        <f ca="1">_xlfn.LET(
_xlpm.dateCourante,JU$2,
_xlpm.jourSemaine,WEEKDAY(_xlpm.dateCourante,2),
_xlpm.estFerie,COUNTIF(fériés,_xlpm.dateCourante)=1,
_xlpm.planLigne,JU6,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V8" s="22" t="str">
        <f ca="1">_xlfn.LET(
_xlpm.dateCourante,JV$2,
_xlpm.jourSemaine,WEEKDAY(_xlpm.dateCourante,2),
_xlpm.estFerie,COUNTIF(fériés,_xlpm.dateCourante)=1,
_xlpm.planLigne,JV6,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W8" s="22" t="str">
        <f ca="1">_xlfn.LET(
_xlpm.dateCourante,JW$2,
_xlpm.jourSemaine,WEEKDAY(_xlpm.dateCourante,2),
_xlpm.estFerie,COUNTIF(fériés,_xlpm.dateCourante)=1,
_xlpm.planLigne,JW6,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X8" s="22" t="str">
        <f ca="1">_xlfn.LET(
_xlpm.dateCourante,JX$2,
_xlpm.jourSemaine,WEEKDAY(_xlpm.dateCourante,2),
_xlpm.estFerie,COUNTIF(fériés,_xlpm.dateCourante)=1,
_xlpm.planLigne,JX6,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Y8" s="22" t="str">
        <f ca="1">_xlfn.LET(
_xlpm.dateCourante,JY$2,
_xlpm.jourSemaine,WEEKDAY(_xlpm.dateCourante,2),
_xlpm.estFerie,COUNTIF(fériés,_xlpm.dateCourante)=1,
_xlpm.planLigne,JY6,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Z8" s="22" t="str">
        <f ca="1">_xlfn.LET(
_xlpm.dateCourante,JZ$2,
_xlpm.jourSemaine,WEEKDAY(_xlpm.dateCourante,2),
_xlpm.estFerie,COUNTIF(fériés,_xlpm.dateCourante)=1,
_xlpm.planLigne,JZ6,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A8" s="22" t="str">
        <f ca="1">_xlfn.LET(
_xlpm.dateCourante,KA$2,
_xlpm.jourSemaine,WEEKDAY(_xlpm.dateCourante,2),
_xlpm.estFerie,COUNTIF(fériés,_xlpm.dateCourante)=1,
_xlpm.planLigne,KA6,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B8" s="22" t="str">
        <f ca="1">_xlfn.LET(
_xlpm.dateCourante,KB$2,
_xlpm.jourSemaine,WEEKDAY(_xlpm.dateCourante,2),
_xlpm.estFerie,COUNTIF(fériés,_xlpm.dateCourante)=1,
_xlpm.planLigne,KB6,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C8" s="22" t="str">
        <f ca="1">_xlfn.LET(
_xlpm.dateCourante,KC$2,
_xlpm.jourSemaine,WEEKDAY(_xlpm.dateCourante,2),
_xlpm.estFerie,COUNTIF(fériés,_xlpm.dateCourante)=1,
_xlpm.planLigne,KC6,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D8" s="22" t="str">
        <f ca="1">_xlfn.LET(
_xlpm.dateCourante,KD$2,
_xlpm.jourSemaine,WEEKDAY(_xlpm.dateCourante,2),
_xlpm.estFerie,COUNTIF(fériés,_xlpm.dateCourante)=1,
_xlpm.planLigne,KD6,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E8" s="22" t="str">
        <f ca="1">_xlfn.LET(
_xlpm.dateCourante,KE$2,
_xlpm.jourSemaine,WEEKDAY(_xlpm.dateCourante,2),
_xlpm.estFerie,COUNTIF(fériés,_xlpm.dateCourante)=1,
_xlpm.planLigne,KE6,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F8" s="22" t="str">
        <f ca="1">_xlfn.LET(
_xlpm.dateCourante,KF$2,
_xlpm.jourSemaine,WEEKDAY(_xlpm.dateCourante,2),
_xlpm.estFerie,COUNTIF(fériés,_xlpm.dateCourante)=1,
_xlpm.planLigne,KF6,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G8" s="22" t="str">
        <f ca="1">_xlfn.LET(
_xlpm.dateCourante,KG$2,
_xlpm.jourSemaine,WEEKDAY(_xlpm.dateCourante,2),
_xlpm.estFerie,COUNTIF(fériés,_xlpm.dateCourante)=1,
_xlpm.planLigne,KG6,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KH8" s="22" t="str">
        <f ca="1">_xlfn.LET(
_xlpm.dateCourante,KH$2,
_xlpm.jourSemaine,WEEKDAY(_xlpm.dateCourante,2),
_xlpm.estFerie,COUNTIF(fériés,_xlpm.dateCourante)=1,
_xlpm.planLigne,KH6,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KI8" s="22" t="str">
        <f ca="1">_xlfn.LET(
_xlpm.dateCourante,KI$2,
_xlpm.jourSemaine,WEEKDAY(_xlpm.dateCourante,2),
_xlpm.estFerie,COUNTIF(fériés,_xlpm.dateCourante)=1,
_xlpm.planLigne,KI6,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J8" s="22" t="str">
        <f ca="1">_xlfn.LET(
_xlpm.dateCourante,KJ$2,
_xlpm.jourSemaine,WEEKDAY(_xlpm.dateCourante,2),
_xlpm.estFerie,COUNTIF(fériés,_xlpm.dateCourante)=1,
_xlpm.planLigne,KJ6,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K8" s="22" t="str">
        <f ca="1">_xlfn.LET(
_xlpm.dateCourante,KK$2,
_xlpm.jourSemaine,WEEKDAY(_xlpm.dateCourante,2),
_xlpm.estFerie,COUNTIF(fériés,_xlpm.dateCourante)=1,
_xlpm.planLigne,KK6,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L8" s="22" t="str">
        <f ca="1">_xlfn.LET(
_xlpm.dateCourante,KL$2,
_xlpm.jourSemaine,WEEKDAY(_xlpm.dateCourante,2),
_xlpm.estFerie,COUNTIF(fériés,_xlpm.dateCourante)=1,
_xlpm.planLigne,KL6,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M8" s="22" t="str">
        <f ca="1">_xlfn.LET(
_xlpm.dateCourante,KM$2,
_xlpm.jourSemaine,WEEKDAY(_xlpm.dateCourante,2),
_xlpm.estFerie,COUNTIF(fériés,_xlpm.dateCourante)=1,
_xlpm.planLigne,KM6,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N8" s="22" t="str">
        <f ca="1">_xlfn.LET(
_xlpm.dateCourante,KN$2,
_xlpm.jourSemaine,WEEKDAY(_xlpm.dateCourante,2),
_xlpm.estFerie,COUNTIF(fériés,_xlpm.dateCourante)=1,
_xlpm.planLigne,KN6,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O8" s="22" t="str">
        <f ca="1">_xlfn.LET(
_xlpm.dateCourante,KO$2,
_xlpm.jourSemaine,WEEKDAY(_xlpm.dateCourante,2),
_xlpm.estFerie,COUNTIF(fériés,_xlpm.dateCourante)=1,
_xlpm.planLigne,KO6,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P8" s="22" t="str">
        <f ca="1">_xlfn.LET(
_xlpm.dateCourante,KP$2,
_xlpm.jourSemaine,WEEKDAY(_xlpm.dateCourante,2),
_xlpm.estFerie,COUNTIF(fériés,_xlpm.dateCourante)=1,
_xlpm.planLigne,KP6,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Q8" s="22" t="str">
        <f ca="1">_xlfn.LET(
_xlpm.dateCourante,KQ$2,
_xlpm.jourSemaine,WEEKDAY(_xlpm.dateCourante,2),
_xlpm.estFerie,COUNTIF(fériés,_xlpm.dateCourante)=1,
_xlpm.planLigne,KQ6,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R8" s="22" t="str">
        <f ca="1">_xlfn.LET(
_xlpm.dateCourante,KR$2,
_xlpm.jourSemaine,WEEKDAY(_xlpm.dateCourante,2),
_xlpm.estFerie,COUNTIF(fériés,_xlpm.dateCourante)=1,
_xlpm.planLigne,KR6,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S8" s="22" t="str">
        <f ca="1">_xlfn.LET(
_xlpm.dateCourante,KS$2,
_xlpm.jourSemaine,WEEKDAY(_xlpm.dateCourante,2),
_xlpm.estFerie,COUNTIF(fériés,_xlpm.dateCourante)=1,
_xlpm.planLigne,KS6,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T8" s="22" t="str">
        <f ca="1">_xlfn.LET(
_xlpm.dateCourante,KT$2,
_xlpm.jourSemaine,WEEKDAY(_xlpm.dateCourante,2),
_xlpm.estFerie,COUNTIF(fériés,_xlpm.dateCourante)=1,
_xlpm.planLigne,KT6,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U8" s="22" t="str">
        <f ca="1">_xlfn.LET(
_xlpm.dateCourante,KU$2,
_xlpm.jourSemaine,WEEKDAY(_xlpm.dateCourante,2),
_xlpm.estFerie,COUNTIF(fériés,_xlpm.dateCourante)=1,
_xlpm.planLigne,KU6,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KV8" s="22" t="str">
        <f ca="1">_xlfn.LET(
_xlpm.dateCourante,KV$2,
_xlpm.jourSemaine,WEEKDAY(_xlpm.dateCourante,2),
_xlpm.estFerie,COUNTIF(fériés,_xlpm.dateCourante)=1,
_xlpm.planLigne,KV6,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KW8" s="22" t="str">
        <f ca="1">_xlfn.LET(
_xlpm.dateCourante,KW$2,
_xlpm.jourSemaine,WEEKDAY(_xlpm.dateCourante,2),
_xlpm.estFerie,COUNTIF(fériés,_xlpm.dateCourante)=1,
_xlpm.planLigne,KW6,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X8" s="22" t="str">
        <f ca="1">_xlfn.LET(
_xlpm.dateCourante,KX$2,
_xlpm.jourSemaine,WEEKDAY(_xlpm.dateCourante,2),
_xlpm.estFerie,COUNTIF(fériés,_xlpm.dateCourante)=1,
_xlpm.planLigne,KX6,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Y8" s="22" t="str">
        <f ca="1">_xlfn.LET(
_xlpm.dateCourante,KY$2,
_xlpm.jourSemaine,WEEKDAY(_xlpm.dateCourante,2),
_xlpm.estFerie,COUNTIF(fériés,_xlpm.dateCourante)=1,
_xlpm.planLigne,KY6,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Z8" s="22" t="str">
        <f ca="1">_xlfn.LET(
_xlpm.dateCourante,KZ$2,
_xlpm.jourSemaine,WEEKDAY(_xlpm.dateCourante,2),
_xlpm.estFerie,COUNTIF(fériés,_xlpm.dateCourante)=1,
_xlpm.planLigne,KZ6,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A8" s="22" t="str">
        <f ca="1">_xlfn.LET(
_xlpm.dateCourante,LA$2,
_xlpm.jourSemaine,WEEKDAY(_xlpm.dateCourante,2),
_xlpm.estFerie,COUNTIF(fériés,_xlpm.dateCourante)=1,
_xlpm.planLigne,LA6,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B8" s="22" t="str">
        <f ca="1">_xlfn.LET(
_xlpm.dateCourante,LB$2,
_xlpm.jourSemaine,WEEKDAY(_xlpm.dateCourante,2),
_xlpm.estFerie,COUNTIF(fériés,_xlpm.dateCourante)=1,
_xlpm.planLigne,LB6,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C8" s="22" t="str">
        <f ca="1">_xlfn.LET(
_xlpm.dateCourante,LC$2,
_xlpm.jourSemaine,WEEKDAY(_xlpm.dateCourante,2),
_xlpm.estFerie,COUNTIF(fériés,_xlpm.dateCourante)=1,
_xlpm.planLigne,LC6,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D8" s="22" t="str">
        <f ca="1">_xlfn.LET(
_xlpm.dateCourante,LD$2,
_xlpm.jourSemaine,WEEKDAY(_xlpm.dateCourante,2),
_xlpm.estFerie,COUNTIF(fériés,_xlpm.dateCourante)=1,
_xlpm.planLigne,LD6,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E8" s="22" t="str">
        <f ca="1">_xlfn.LET(
_xlpm.dateCourante,LE$2,
_xlpm.jourSemaine,WEEKDAY(_xlpm.dateCourante,2),
_xlpm.estFerie,COUNTIF(fériés,_xlpm.dateCourante)=1,
_xlpm.planLigne,LE6,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F8" s="22" t="str">
        <f ca="1">_xlfn.LET(
_xlpm.dateCourante,LF$2,
_xlpm.jourSemaine,WEEKDAY(_xlpm.dateCourante,2),
_xlpm.estFerie,COUNTIF(fériés,_xlpm.dateCourante)=1,
_xlpm.planLigne,LF6,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G8" s="22" t="str">
        <f ca="1">_xlfn.LET(
_xlpm.dateCourante,LG$2,
_xlpm.jourSemaine,WEEKDAY(_xlpm.dateCourante,2),
_xlpm.estFerie,COUNTIF(fériés,_xlpm.dateCourante)=1,
_xlpm.planLigne,LG6,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H8" s="22" t="str">
        <f ca="1">_xlfn.LET(
_xlpm.dateCourante,LH$2,
_xlpm.jourSemaine,WEEKDAY(_xlpm.dateCourante,2),
_xlpm.estFerie,COUNTIF(fériés,_xlpm.dateCourante)=1,
_xlpm.planLigne,LH6,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I8" s="22" t="str">
        <f ca="1">_xlfn.LET(
_xlpm.dateCourante,LI$2,
_xlpm.jourSemaine,WEEKDAY(_xlpm.dateCourante,2),
_xlpm.estFerie,COUNTIF(fériés,_xlpm.dateCourante)=1,
_xlpm.planLigne,LI6,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LJ8" s="22" t="str">
        <f ca="1">_xlfn.LET(
_xlpm.dateCourante,LJ$2,
_xlpm.jourSemaine,WEEKDAY(_xlpm.dateCourante,2),
_xlpm.estFerie,COUNTIF(fériés,_xlpm.dateCourante)=1,
_xlpm.planLigne,LJ6,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LK8" s="22" t="str">
        <f ca="1">_xlfn.LET(
_xlpm.dateCourante,LK$2,
_xlpm.jourSemaine,WEEKDAY(_xlpm.dateCourante,2),
_xlpm.estFerie,COUNTIF(fériés,_xlpm.dateCourante)=1,
_xlpm.planLigne,LK6,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L8" s="22" t="str">
        <f ca="1">_xlfn.LET(
_xlpm.dateCourante,LL$2,
_xlpm.jourSemaine,WEEKDAY(_xlpm.dateCourante,2),
_xlpm.estFerie,COUNTIF(fériés,_xlpm.dateCourante)=1,
_xlpm.planLigne,LL6,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M8" s="22" t="str">
        <f ca="1">_xlfn.LET(
_xlpm.dateCourante,LM$2,
_xlpm.jourSemaine,WEEKDAY(_xlpm.dateCourante,2),
_xlpm.estFerie,COUNTIF(fériés,_xlpm.dateCourante)=1,
_xlpm.planLigne,LM6,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N8" s="22" t="str">
        <f ca="1">_xlfn.LET(
_xlpm.dateCourante,LN$2,
_xlpm.jourSemaine,WEEKDAY(_xlpm.dateCourante,2),
_xlpm.estFerie,COUNTIF(fériés,_xlpm.dateCourante)=1,
_xlpm.planLigne,LN6,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O8" s="22" t="str">
        <f ca="1">_xlfn.LET(
_xlpm.dateCourante,LO$2,
_xlpm.jourSemaine,WEEKDAY(_xlpm.dateCourante,2),
_xlpm.estFerie,COUNTIF(fériés,_xlpm.dateCourante)=1,
_xlpm.planLigne,LO6,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P8" s="22" t="str">
        <f ca="1">_xlfn.LET(
_xlpm.dateCourante,LP$2,
_xlpm.jourSemaine,WEEKDAY(_xlpm.dateCourante,2),
_xlpm.estFerie,COUNTIF(fériés,_xlpm.dateCourante)=1,
_xlpm.planLigne,LP6,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Q8" s="22" t="str">
        <f ca="1">_xlfn.LET(
_xlpm.dateCourante,LQ$2,
_xlpm.jourSemaine,WEEKDAY(_xlpm.dateCourante,2),
_xlpm.estFerie,COUNTIF(fériés,_xlpm.dateCourante)=1,
_xlpm.planLigne,LQ6,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R8" s="22" t="str">
        <f ca="1">_xlfn.LET(
_xlpm.dateCourante,LR$2,
_xlpm.jourSemaine,WEEKDAY(_xlpm.dateCourante,2),
_xlpm.estFerie,COUNTIF(fériés,_xlpm.dateCourante)=1,
_xlpm.planLigne,LR6,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S8" s="22" t="str">
        <f ca="1">_xlfn.LET(
_xlpm.dateCourante,LS$2,
_xlpm.jourSemaine,WEEKDAY(_xlpm.dateCourante,2),
_xlpm.estFerie,COUNTIF(fériés,_xlpm.dateCourante)=1,
_xlpm.planLigne,LS6,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T8" s="22" t="str">
        <f ca="1">_xlfn.LET(
_xlpm.dateCourante,LT$2,
_xlpm.jourSemaine,WEEKDAY(_xlpm.dateCourante,2),
_xlpm.estFerie,COUNTIF(fériés,_xlpm.dateCourante)=1,
_xlpm.planLigne,LT6,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U8" s="22" t="str">
        <f ca="1">_xlfn.LET(
_xlpm.dateCourante,LU$2,
_xlpm.jourSemaine,WEEKDAY(_xlpm.dateCourante,2),
_xlpm.estFerie,COUNTIF(fériés,_xlpm.dateCourante)=1,
_xlpm.planLigne,LU6,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V8" s="22" t="str">
        <f ca="1">_xlfn.LET(
_xlpm.dateCourante,LV$2,
_xlpm.jourSemaine,WEEKDAY(_xlpm.dateCourante,2),
_xlpm.estFerie,COUNTIF(fériés,_xlpm.dateCourante)=1,
_xlpm.planLigne,LV6,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W8" s="22" t="str">
        <f ca="1">_xlfn.LET(
_xlpm.dateCourante,LW$2,
_xlpm.jourSemaine,WEEKDAY(_xlpm.dateCourante,2),
_xlpm.estFerie,COUNTIF(fériés,_xlpm.dateCourante)=1,
_xlpm.planLigne,LW6,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LX8" s="22" t="str">
        <f ca="1">_xlfn.LET(
_xlpm.dateCourante,LX$2,
_xlpm.jourSemaine,WEEKDAY(_xlpm.dateCourante,2),
_xlpm.estFerie,COUNTIF(fériés,_xlpm.dateCourante)=1,
_xlpm.planLigne,LX6,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LY8" s="22" t="str">
        <f ca="1">_xlfn.LET(
_xlpm.dateCourante,LY$2,
_xlpm.jourSemaine,WEEKDAY(_xlpm.dateCourante,2),
_xlpm.estFerie,COUNTIF(fériés,_xlpm.dateCourante)=1,
_xlpm.planLigne,LY6,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Z8" s="22" t="str">
        <f ca="1">_xlfn.LET(
_xlpm.dateCourante,LZ$2,
_xlpm.jourSemaine,WEEKDAY(_xlpm.dateCourante,2),
_xlpm.estFerie,COUNTIF(fériés,_xlpm.dateCourante)=1,
_xlpm.planLigne,LZ6,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A8" s="22" t="str">
        <f ca="1">_xlfn.LET(
_xlpm.dateCourante,MA$2,
_xlpm.jourSemaine,WEEKDAY(_xlpm.dateCourante,2),
_xlpm.estFerie,COUNTIF(fériés,_xlpm.dateCourante)=1,
_xlpm.planLigne,MA6,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B8" s="22" t="str">
        <f ca="1">_xlfn.LET(
_xlpm.dateCourante,MB$2,
_xlpm.jourSemaine,WEEKDAY(_xlpm.dateCourante,2),
_xlpm.estFerie,COUNTIF(fériés,_xlpm.dateCourante)=1,
_xlpm.planLigne,MB6,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C8" s="22" t="str">
        <f ca="1">_xlfn.LET(
_xlpm.dateCourante,MC$2,
_xlpm.jourSemaine,WEEKDAY(_xlpm.dateCourante,2),
_xlpm.estFerie,COUNTIF(fériés,_xlpm.dateCourante)=1,
_xlpm.planLigne,MC6,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D8" s="22" t="str">
        <f ca="1">_xlfn.LET(
_xlpm.dateCourante,MD$2,
_xlpm.jourSemaine,WEEKDAY(_xlpm.dateCourante,2),
_xlpm.estFerie,COUNTIF(fériés,_xlpm.dateCourante)=1,
_xlpm.planLigne,MD6,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E8" s="22" t="str">
        <f ca="1">_xlfn.LET(
_xlpm.dateCourante,ME$2,
_xlpm.jourSemaine,WEEKDAY(_xlpm.dateCourante,2),
_xlpm.estFerie,COUNTIF(fériés,_xlpm.dateCourante)=1,
_xlpm.planLigne,ME6,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F8" s="22" t="str">
        <f ca="1">_xlfn.LET(
_xlpm.dateCourante,MF$2,
_xlpm.jourSemaine,WEEKDAY(_xlpm.dateCourante,2),
_xlpm.estFerie,COUNTIF(fériés,_xlpm.dateCourante)=1,
_xlpm.planLigne,MF6,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G8" s="22" t="str">
        <f ca="1">_xlfn.LET(
_xlpm.dateCourante,MG$2,
_xlpm.jourSemaine,WEEKDAY(_xlpm.dateCourante,2),
_xlpm.estFerie,COUNTIF(fériés,_xlpm.dateCourante)=1,
_xlpm.planLigne,MG6,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H8" s="22" t="str">
        <f ca="1">_xlfn.LET(
_xlpm.dateCourante,MH$2,
_xlpm.jourSemaine,WEEKDAY(_xlpm.dateCourante,2),
_xlpm.estFerie,COUNTIF(fériés,_xlpm.dateCourante)=1,
_xlpm.planLigne,MH6,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I8" s="22" t="str">
        <f ca="1">_xlfn.LET(
_xlpm.dateCourante,MI$2,
_xlpm.jourSemaine,WEEKDAY(_xlpm.dateCourante,2),
_xlpm.estFerie,COUNTIF(fériés,_xlpm.dateCourante)=1,
_xlpm.planLigne,MI6,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J8" s="22" t="str">
        <f ca="1">_xlfn.LET(
_xlpm.dateCourante,MJ$2,
_xlpm.jourSemaine,WEEKDAY(_xlpm.dateCourante,2),
_xlpm.estFerie,COUNTIF(fériés,_xlpm.dateCourante)=1,
_xlpm.planLigne,MJ6,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K8" s="22" t="str">
        <f ca="1">_xlfn.LET(
_xlpm.dateCourante,MK$2,
_xlpm.jourSemaine,WEEKDAY(_xlpm.dateCourante,2),
_xlpm.estFerie,COUNTIF(fériés,_xlpm.dateCourante)=1,
_xlpm.planLigne,MK6,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ML8" s="22" t="str">
        <f ca="1">_xlfn.LET(
_xlpm.dateCourante,ML$2,
_xlpm.jourSemaine,WEEKDAY(_xlpm.dateCourante,2),
_xlpm.estFerie,COUNTIF(fériés,_xlpm.dateCourante)=1,
_xlpm.planLigne,ML6,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MM8" s="22" t="str">
        <f ca="1">_xlfn.LET(
_xlpm.dateCourante,MM$2,
_xlpm.jourSemaine,WEEKDAY(_xlpm.dateCourante,2),
_xlpm.estFerie,COUNTIF(fériés,_xlpm.dateCourante)=1,
_xlpm.planLigne,MM6,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N8" s="22" t="str">
        <f ca="1">_xlfn.LET(
_xlpm.dateCourante,MN$2,
_xlpm.jourSemaine,WEEKDAY(_xlpm.dateCourante,2),
_xlpm.estFerie,COUNTIF(fériés,_xlpm.dateCourante)=1,
_xlpm.planLigne,MN6,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O8" s="22" t="str">
        <f ca="1">_xlfn.LET(
_xlpm.dateCourante,MO$2,
_xlpm.jourSemaine,WEEKDAY(_xlpm.dateCourante,2),
_xlpm.estFerie,COUNTIF(fériés,_xlpm.dateCourante)=1,
_xlpm.planLigne,MO6,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P8" s="22" t="str">
        <f ca="1">_xlfn.LET(
_xlpm.dateCourante,MP$2,
_xlpm.jourSemaine,WEEKDAY(_xlpm.dateCourante,2),
_xlpm.estFerie,COUNTIF(fériés,_xlpm.dateCourante)=1,
_xlpm.planLigne,MP6,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Q8" s="22" t="str">
        <f ca="1">_xlfn.LET(
_xlpm.dateCourante,MQ$2,
_xlpm.jourSemaine,WEEKDAY(_xlpm.dateCourante,2),
_xlpm.estFerie,COUNTIF(fériés,_xlpm.dateCourante)=1,
_xlpm.planLigne,MQ6,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R8" s="22" t="str">
        <f ca="1">_xlfn.LET(
_xlpm.dateCourante,MR$2,
_xlpm.jourSemaine,WEEKDAY(_xlpm.dateCourante,2),
_xlpm.estFerie,COUNTIF(fériés,_xlpm.dateCourante)=1,
_xlpm.planLigne,MR6,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S8" s="22" t="str">
        <f ca="1">_xlfn.LET(
_xlpm.dateCourante,MS$2,
_xlpm.jourSemaine,WEEKDAY(_xlpm.dateCourante,2),
_xlpm.estFerie,COUNTIF(fériés,_xlpm.dateCourante)=1,
_xlpm.planLigne,MS6,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T8" s="22" t="str">
        <f ca="1">_xlfn.LET(
_xlpm.dateCourante,MT$2,
_xlpm.jourSemaine,WEEKDAY(_xlpm.dateCourante,2),
_xlpm.estFerie,COUNTIF(fériés,_xlpm.dateCourante)=1,
_xlpm.planLigne,MT6,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U8" s="22" t="str">
        <f ca="1">_xlfn.LET(
_xlpm.dateCourante,MU$2,
_xlpm.jourSemaine,WEEKDAY(_xlpm.dateCourante,2),
_xlpm.estFerie,COUNTIF(fériés,_xlpm.dateCourante)=1,
_xlpm.planLigne,MU6,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V8" s="22" t="str">
        <f ca="1">_xlfn.LET(
_xlpm.dateCourante,MV$2,
_xlpm.jourSemaine,WEEKDAY(_xlpm.dateCourante,2),
_xlpm.estFerie,COUNTIF(fériés,_xlpm.dateCourante)=1,
_xlpm.planLigne,MV6,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W8" s="22" t="str">
        <f ca="1">_xlfn.LET(
_xlpm.dateCourante,MW$2,
_xlpm.jourSemaine,WEEKDAY(_xlpm.dateCourante,2),
_xlpm.estFerie,COUNTIF(fériés,_xlpm.dateCourante)=1,
_xlpm.planLigne,MW6,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MX8" s="22" t="str">
        <f ca="1">_xlfn.LET(
_xlpm.dateCourante,MX$2,
_xlpm.jourSemaine,WEEKDAY(_xlpm.dateCourante,2),
_xlpm.estFerie,COUNTIF(fériés,_xlpm.dateCourante)=1,
_xlpm.planLigne,MX6,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MY8" s="22" t="str">
        <f ca="1">_xlfn.LET(
_xlpm.dateCourante,MY$2,
_xlpm.jourSemaine,WEEKDAY(_xlpm.dateCourante,2),
_xlpm.estFerie,COUNTIF(fériés,_xlpm.dateCourante)=1,
_xlpm.planLigne,MY6,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MZ8" s="22" t="str">
        <f ca="1">_xlfn.LET(
_xlpm.dateCourante,MZ$2,
_xlpm.jourSemaine,WEEKDAY(_xlpm.dateCourante,2),
_xlpm.estFerie,COUNTIF(fériés,_xlpm.dateCourante)=1,
_xlpm.planLigne,MZ6,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NA8" s="22" t="str">
        <f ca="1">_xlfn.LET(
_xlpm.dateCourante,NA$2,
_xlpm.jourSemaine,WEEKDAY(_xlpm.dateCourante,2),
_xlpm.estFerie,COUNTIF(fériés,_xlpm.dateCourante)=1,
_xlpm.planLigne,NA6,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B8" s="22" t="str">
        <f ca="1">_xlfn.LET(
_xlpm.dateCourante,NB$2,
_xlpm.jourSemaine,WEEKDAY(_xlpm.dateCourante,2),
_xlpm.estFerie,COUNTIF(fériés,_xlpm.dateCourante)=1,
_xlpm.planLigne,NB6,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C8" s="22" t="str">
        <f ca="1">_xlfn.LET(
_xlpm.dateCourante,NC$2,
_xlpm.jourSemaine,WEEKDAY(_xlpm.dateCourante,2),
_xlpm.estFerie,COUNTIF(fériés,_xlpm.dateCourante)=1,
_xlpm.planLigne,NC6,
_xlpm.jourAvant,OFFSET(_xlpm.planLigne,0,-1),
_xlpm.jourSuivant1,OFFSET(_xlpm.planLigne,0,1),
_xlpm.jourSuivant2,OFFSET(_xlpm.planLigne,0,2),
_xlpm.jourSuivant3,OFFSET(_xlpm.planLigne,0,3),
_xlpm.estTravaillePlan,IFERROR(OFFSET(Paramètres!$H$2,
MATCH($B8,Paramètres!$G$2:$G$6,0)-1,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9" spans="1:367" ht="15.75" thickBot="1" x14ac:dyDescent="0.3">
      <c r="B9" s="23" t="str">
        <f>Paramètres!$G$6</f>
        <v>Personne5</v>
      </c>
      <c r="C9" s="22" t="str">
        <f ca="1">_xlfn.LET(
_xlpm.dateCourante,C$2,
_xlpm.jourSemaine,WEEKDAY(_xlpm.dateCourante,2),
_xlpm.estFerie,COUNTIF(fériés,_xlpm.dateCourante)=1,
_xlpm.planLigne,C7,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9" s="22" t="str">
        <f ca="1">_xlfn.LET(
_xlpm.dateCourante,D$2,
_xlpm.jourSemaine,WEEKDAY(_xlpm.dateCourante,2),
_xlpm.estFerie,COUNTIF(fériés,_xlpm.dateCourante)=1,
_xlpm.planLigne,D7,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9" s="22" t="str">
        <f ca="1">_xlfn.LET(
_xlpm.dateCourante,E$2,
_xlpm.jourSemaine,WEEKDAY(_xlpm.dateCourante,2),
_xlpm.estFerie,COUNTIF(fériés,_xlpm.dateCourante)=1,
_xlpm.planLigne,E7,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9" s="22" t="str">
        <f ca="1">_xlfn.LET(
_xlpm.dateCourante,F$2,
_xlpm.jourSemaine,WEEKDAY(_xlpm.dateCourante,2),
_xlpm.estFerie,COUNTIF(fériés,_xlpm.dateCourante)=1,
_xlpm.planLigne,F7,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9" s="22" t="str">
        <f ca="1">_xlfn.LET(
_xlpm.dateCourante,G$2,
_xlpm.jourSemaine,WEEKDAY(_xlpm.dateCourante,2),
_xlpm.estFerie,COUNTIF(fériés,_xlpm.dateCourante)=1,
_xlpm.planLigne,G7,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9" s="22" t="str">
        <f ca="1">_xlfn.LET(
_xlpm.dateCourante,H$2,
_xlpm.jourSemaine,WEEKDAY(_xlpm.dateCourante,2),
_xlpm.estFerie,COUNTIF(fériés,_xlpm.dateCourante)=1,
_xlpm.planLigne,H7,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9" s="22" t="str">
        <f ca="1">_xlfn.LET(
_xlpm.dateCourante,I$2,
_xlpm.jourSemaine,WEEKDAY(_xlpm.dateCourante,2),
_xlpm.estFerie,COUNTIF(fériés,_xlpm.dateCourante)=1,
_xlpm.planLigne,I7,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9" s="22" t="str">
        <f ca="1">_xlfn.LET(
_xlpm.dateCourante,J$2,
_xlpm.jourSemaine,WEEKDAY(_xlpm.dateCourante,2),
_xlpm.estFerie,COUNTIF(fériés,_xlpm.dateCourante)=1,
_xlpm.planLigne,J7,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9" s="22" t="str">
        <f ca="1">_xlfn.LET(
_xlpm.dateCourante,K$2,
_xlpm.jourSemaine,WEEKDAY(_xlpm.dateCourante,2),
_xlpm.estFerie,COUNTIF(fériés,_xlpm.dateCourante)=1,
_xlpm.planLigne,K7,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9" s="22" t="str">
        <f ca="1">_xlfn.LET(
_xlpm.dateCourante,L$2,
_xlpm.jourSemaine,WEEKDAY(_xlpm.dateCourante,2),
_xlpm.estFerie,COUNTIF(fériés,_xlpm.dateCourante)=1,
_xlpm.planLigne,L7,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9" s="22" t="str">
        <f ca="1">_xlfn.LET(
_xlpm.dateCourante,M$2,
_xlpm.jourSemaine,WEEKDAY(_xlpm.dateCourante,2),
_xlpm.estFerie,COUNTIF(fériés,_xlpm.dateCourante)=1,
_xlpm.planLigne,M7,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N9" s="22" t="str">
        <f ca="1">_xlfn.LET(
_xlpm.dateCourante,N$2,
_xlpm.jourSemaine,WEEKDAY(_xlpm.dateCourante,2),
_xlpm.estFerie,COUNTIF(fériés,_xlpm.dateCourante)=1,
_xlpm.planLigne,N7,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O9" s="22" t="str">
        <f ca="1">_xlfn.LET(
_xlpm.dateCourante,O$2,
_xlpm.jourSemaine,WEEKDAY(_xlpm.dateCourante,2),
_xlpm.estFerie,COUNTIF(fériés,_xlpm.dateCourante)=1,
_xlpm.planLigne,O7,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9" s="22" t="str">
        <f ca="1">_xlfn.LET(
_xlpm.dateCourante,P$2,
_xlpm.jourSemaine,WEEKDAY(_xlpm.dateCourante,2),
_xlpm.estFerie,COUNTIF(fériés,_xlpm.dateCourante)=1,
_xlpm.planLigne,P7,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9" s="22" t="str">
        <f ca="1">_xlfn.LET(
_xlpm.dateCourante,Q$2,
_xlpm.jourSemaine,WEEKDAY(_xlpm.dateCourante,2),
_xlpm.estFerie,COUNTIF(fériés,_xlpm.dateCourante)=1,
_xlpm.planLigne,Q7,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9" s="22" t="str">
        <f ca="1">_xlfn.LET(
_xlpm.dateCourante,R$2,
_xlpm.jourSemaine,WEEKDAY(_xlpm.dateCourante,2),
_xlpm.estFerie,COUNTIF(fériés,_xlpm.dateCourante)=1,
_xlpm.planLigne,R7,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9" s="22" t="str">
        <f ca="1">_xlfn.LET(
_xlpm.dateCourante,S$2,
_xlpm.jourSemaine,WEEKDAY(_xlpm.dateCourante,2),
_xlpm.estFerie,COUNTIF(fériés,_xlpm.dateCourante)=1,
_xlpm.planLigne,S7,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9" s="22" t="str">
        <f ca="1">_xlfn.LET(
_xlpm.dateCourante,T$2,
_xlpm.jourSemaine,WEEKDAY(_xlpm.dateCourante,2),
_xlpm.estFerie,COUNTIF(fériés,_xlpm.dateCourante)=1,
_xlpm.planLigne,T7,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9" s="22" t="str">
        <f ca="1">_xlfn.LET(
_xlpm.dateCourante,U$2,
_xlpm.jourSemaine,WEEKDAY(_xlpm.dateCourante,2),
_xlpm.estFerie,COUNTIF(fériés,_xlpm.dateCourante)=1,
_xlpm.planLigne,U7,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9" s="22" t="str">
        <f ca="1">_xlfn.LET(
_xlpm.dateCourante,V$2,
_xlpm.jourSemaine,WEEKDAY(_xlpm.dateCourante,2),
_xlpm.estFerie,COUNTIF(fériés,_xlpm.dateCourante)=1,
_xlpm.planLigne,V7,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9" s="22" t="str">
        <f ca="1">_xlfn.LET(
_xlpm.dateCourante,W$2,
_xlpm.jourSemaine,WEEKDAY(_xlpm.dateCourante,2),
_xlpm.estFerie,COUNTIF(fériés,_xlpm.dateCourante)=1,
_xlpm.planLigne,W7,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9" s="22" t="str">
        <f ca="1">_xlfn.LET(
_xlpm.dateCourante,X$2,
_xlpm.jourSemaine,WEEKDAY(_xlpm.dateCourante,2),
_xlpm.estFerie,COUNTIF(fériés,_xlpm.dateCourante)=1,
_xlpm.planLigne,X7,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9" s="22" t="str">
        <f ca="1">_xlfn.LET(
_xlpm.dateCourante,Y$2,
_xlpm.jourSemaine,WEEKDAY(_xlpm.dateCourante,2),
_xlpm.estFerie,COUNTIF(fériés,_xlpm.dateCourante)=1,
_xlpm.planLigne,Y7,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9" s="22" t="str">
        <f ca="1">_xlfn.LET(
_xlpm.dateCourante,Z$2,
_xlpm.jourSemaine,WEEKDAY(_xlpm.dateCourante,2),
_xlpm.estFerie,COUNTIF(fériés,_xlpm.dateCourante)=1,
_xlpm.planLigne,Z7,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9" s="22" t="str">
        <f ca="1">_xlfn.LET(
_xlpm.dateCourante,AA$2,
_xlpm.jourSemaine,WEEKDAY(_xlpm.dateCourante,2),
_xlpm.estFerie,COUNTIF(fériés,_xlpm.dateCourante)=1,
_xlpm.planLigne,AA7,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B9" s="22" t="str">
        <f ca="1">_xlfn.LET(
_xlpm.dateCourante,AB$2,
_xlpm.jourSemaine,WEEKDAY(_xlpm.dateCourante,2),
_xlpm.estFerie,COUNTIF(fériés,_xlpm.dateCourante)=1,
_xlpm.planLigne,AB7,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C9" s="22" t="str">
        <f ca="1">_xlfn.LET(
_xlpm.dateCourante,AC$2,
_xlpm.jourSemaine,WEEKDAY(_xlpm.dateCourante,2),
_xlpm.estFerie,COUNTIF(fériés,_xlpm.dateCourante)=1,
_xlpm.planLigne,AC7,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9" s="22" t="str">
        <f ca="1">_xlfn.LET(
_xlpm.dateCourante,AD$2,
_xlpm.jourSemaine,WEEKDAY(_xlpm.dateCourante,2),
_xlpm.estFerie,COUNTIF(fériés,_xlpm.dateCourante)=1,
_xlpm.planLigne,AD7,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9" s="22" t="str">
        <f ca="1">_xlfn.LET(
_xlpm.dateCourante,AE$2,
_xlpm.jourSemaine,WEEKDAY(_xlpm.dateCourante,2),
_xlpm.estFerie,COUNTIF(fériés,_xlpm.dateCourante)=1,
_xlpm.planLigne,AE7,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F9" s="22" t="str">
        <f ca="1">_xlfn.LET(
_xlpm.dateCourante,AF$2,
_xlpm.jourSemaine,WEEKDAY(_xlpm.dateCourante,2),
_xlpm.estFerie,COUNTIF(fériés,_xlpm.dateCourante)=1,
_xlpm.planLigne,AF7,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G9" s="22" t="str">
        <f ca="1">_xlfn.LET(
_xlpm.dateCourante,AG$2,
_xlpm.jourSemaine,WEEKDAY(_xlpm.dateCourante,2),
_xlpm.estFerie,COUNTIF(fériés,_xlpm.dateCourante)=1,
_xlpm.planLigne,AG7,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H9" s="22" t="str">
        <f ca="1">_xlfn.LET(
_xlpm.dateCourante,AH$2,
_xlpm.jourSemaine,WEEKDAY(_xlpm.dateCourante,2),
_xlpm.estFerie,COUNTIF(fériés,_xlpm.dateCourante)=1,
_xlpm.planLigne,AH7,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I9" s="22" t="str">
        <f ca="1">_xlfn.LET(
_xlpm.dateCourante,AI$2,
_xlpm.jourSemaine,WEEKDAY(_xlpm.dateCourante,2),
_xlpm.estFerie,COUNTIF(fériés,_xlpm.dateCourante)=1,
_xlpm.planLigne,AI7,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J9" s="22" t="str">
        <f ca="1">_xlfn.LET(
_xlpm.dateCourante,AJ$2,
_xlpm.jourSemaine,WEEKDAY(_xlpm.dateCourante,2),
_xlpm.estFerie,COUNTIF(fériés,_xlpm.dateCourante)=1,
_xlpm.planLigne,AJ7,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K9" s="22" t="str">
        <f ca="1">_xlfn.LET(
_xlpm.dateCourante,AK$2,
_xlpm.jourSemaine,WEEKDAY(_xlpm.dateCourante,2),
_xlpm.estFerie,COUNTIF(fériés,_xlpm.dateCourante)=1,
_xlpm.planLigne,AK7,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L9" s="22" t="str">
        <f ca="1">_xlfn.LET(
_xlpm.dateCourante,AL$2,
_xlpm.jourSemaine,WEEKDAY(_xlpm.dateCourante,2),
_xlpm.estFerie,COUNTIF(fériés,_xlpm.dateCourante)=1,
_xlpm.planLigne,AL7,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M9" s="22" t="str">
        <f ca="1">_xlfn.LET(
_xlpm.dateCourante,AM$2,
_xlpm.jourSemaine,WEEKDAY(_xlpm.dateCourante,2),
_xlpm.estFerie,COUNTIF(fériés,_xlpm.dateCourante)=1,
_xlpm.planLigne,AM7,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N9" s="22" t="str">
        <f ca="1">_xlfn.LET(
_xlpm.dateCourante,AN$2,
_xlpm.jourSemaine,WEEKDAY(_xlpm.dateCourante,2),
_xlpm.estFerie,COUNTIF(fériés,_xlpm.dateCourante)=1,
_xlpm.planLigne,AN7,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O9" s="22" t="str">
        <f ca="1">_xlfn.LET(
_xlpm.dateCourante,AO$2,
_xlpm.jourSemaine,WEEKDAY(_xlpm.dateCourante,2),
_xlpm.estFerie,COUNTIF(fériés,_xlpm.dateCourante)=1,
_xlpm.planLigne,AO7,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P9" s="22" t="str">
        <f ca="1">_xlfn.LET(
_xlpm.dateCourante,AP$2,
_xlpm.jourSemaine,WEEKDAY(_xlpm.dateCourante,2),
_xlpm.estFerie,COUNTIF(fériés,_xlpm.dateCourante)=1,
_xlpm.planLigne,AP7,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Q9" s="22" t="str">
        <f ca="1">_xlfn.LET(
_xlpm.dateCourante,AQ$2,
_xlpm.jourSemaine,WEEKDAY(_xlpm.dateCourante,2),
_xlpm.estFerie,COUNTIF(fériés,_xlpm.dateCourante)=1,
_xlpm.planLigne,AQ7,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R9" s="22" t="str">
        <f ca="1">_xlfn.LET(
_xlpm.dateCourante,AR$2,
_xlpm.jourSemaine,WEEKDAY(_xlpm.dateCourante,2),
_xlpm.estFerie,COUNTIF(fériés,_xlpm.dateCourante)=1,
_xlpm.planLigne,AR7,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S9" s="22" t="str">
        <f ca="1">_xlfn.LET(
_xlpm.dateCourante,AS$2,
_xlpm.jourSemaine,WEEKDAY(_xlpm.dateCourante,2),
_xlpm.estFerie,COUNTIF(fériés,_xlpm.dateCourante)=1,
_xlpm.planLigne,AS7,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T9" s="22" t="str">
        <f ca="1">_xlfn.LET(
_xlpm.dateCourante,AT$2,
_xlpm.jourSemaine,WEEKDAY(_xlpm.dateCourante,2),
_xlpm.estFerie,COUNTIF(fériés,_xlpm.dateCourante)=1,
_xlpm.planLigne,AT7,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U9" s="22" t="str">
        <f ca="1">_xlfn.LET(
_xlpm.dateCourante,AU$2,
_xlpm.jourSemaine,WEEKDAY(_xlpm.dateCourante,2),
_xlpm.estFerie,COUNTIF(fériés,_xlpm.dateCourante)=1,
_xlpm.planLigne,AU7,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V9" s="22" t="str">
        <f ca="1">_xlfn.LET(
_xlpm.dateCourante,AV$2,
_xlpm.jourSemaine,WEEKDAY(_xlpm.dateCourante,2),
_xlpm.estFerie,COUNTIF(fériés,_xlpm.dateCourante)=1,
_xlpm.planLigne,AV7,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W9" s="22" t="str">
        <f ca="1">_xlfn.LET(
_xlpm.dateCourante,AW$2,
_xlpm.jourSemaine,WEEKDAY(_xlpm.dateCourante,2),
_xlpm.estFerie,COUNTIF(fériés,_xlpm.dateCourante)=1,
_xlpm.planLigne,AW7,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X9" s="22" t="str">
        <f ca="1">_xlfn.LET(
_xlpm.dateCourante,AX$2,
_xlpm.jourSemaine,WEEKDAY(_xlpm.dateCourante,2),
_xlpm.estFerie,COUNTIF(fériés,_xlpm.dateCourante)=1,
_xlpm.planLigne,AX7,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Y9" s="22" t="str">
        <f ca="1">_xlfn.LET(
_xlpm.dateCourante,AY$2,
_xlpm.jourSemaine,WEEKDAY(_xlpm.dateCourante,2),
_xlpm.estFerie,COUNTIF(fériés,_xlpm.dateCourante)=1,
_xlpm.planLigne,AY7,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Z9" s="22" t="str">
        <f ca="1">_xlfn.LET(
_xlpm.dateCourante,AZ$2,
_xlpm.jourSemaine,WEEKDAY(_xlpm.dateCourante,2),
_xlpm.estFerie,COUNTIF(fériés,_xlpm.dateCourante)=1,
_xlpm.planLigne,AZ7,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A9" s="22" t="str">
        <f ca="1">_xlfn.LET(
_xlpm.dateCourante,BA$2,
_xlpm.jourSemaine,WEEKDAY(_xlpm.dateCourante,2),
_xlpm.estFerie,COUNTIF(fériés,_xlpm.dateCourante)=1,
_xlpm.planLigne,BA7,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B9" s="22" t="str">
        <f ca="1">_xlfn.LET(
_xlpm.dateCourante,BB$2,
_xlpm.jourSemaine,WEEKDAY(_xlpm.dateCourante,2),
_xlpm.estFerie,COUNTIF(fériés,_xlpm.dateCourante)=1,
_xlpm.planLigne,BB7,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C9" s="22" t="str">
        <f ca="1">_xlfn.LET(
_xlpm.dateCourante,BC$2,
_xlpm.jourSemaine,WEEKDAY(_xlpm.dateCourante,2),
_xlpm.estFerie,COUNTIF(fériés,_xlpm.dateCourante)=1,
_xlpm.planLigne,BC7,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BD9" s="22" t="str">
        <f ca="1">_xlfn.LET(
_xlpm.dateCourante,BD$2,
_xlpm.jourSemaine,WEEKDAY(_xlpm.dateCourante,2),
_xlpm.estFerie,COUNTIF(fériés,_xlpm.dateCourante)=1,
_xlpm.planLigne,BD7,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BE9" s="22" t="str">
        <f ca="1">_xlfn.LET(
_xlpm.dateCourante,BE$2,
_xlpm.jourSemaine,WEEKDAY(_xlpm.dateCourante,2),
_xlpm.estFerie,COUNTIF(fériés,_xlpm.dateCourante)=1,
_xlpm.planLigne,BE7,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F9" s="22" t="str">
        <f ca="1">_xlfn.LET(
_xlpm.dateCourante,BF$2,
_xlpm.jourSemaine,WEEKDAY(_xlpm.dateCourante,2),
_xlpm.estFerie,COUNTIF(fériés,_xlpm.dateCourante)=1,
_xlpm.planLigne,BF7,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G9" s="22" t="str">
        <f ca="1">_xlfn.LET(
_xlpm.dateCourante,BG$2,
_xlpm.jourSemaine,WEEKDAY(_xlpm.dateCourante,2),
_xlpm.estFerie,COUNTIF(fériés,_xlpm.dateCourante)=1,
_xlpm.planLigne,BG7,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H9" s="22" t="str">
        <f ca="1">_xlfn.LET(
_xlpm.dateCourante,BH$2,
_xlpm.jourSemaine,WEEKDAY(_xlpm.dateCourante,2),
_xlpm.estFerie,COUNTIF(fériés,_xlpm.dateCourante)=1,
_xlpm.planLigne,BH7,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I9" s="22" t="str">
        <f ca="1">_xlfn.LET(
_xlpm.dateCourante,BI$2,
_xlpm.jourSemaine,WEEKDAY(_xlpm.dateCourante,2),
_xlpm.estFerie,COUNTIF(fériés,_xlpm.dateCourante)=1,
_xlpm.planLigne,BI7,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J9" s="22" t="str">
        <f ca="1">_xlfn.LET(
_xlpm.dateCourante,BJ$2,
_xlpm.jourSemaine,WEEKDAY(_xlpm.dateCourante,2),
_xlpm.estFerie,COUNTIF(fériés,_xlpm.dateCourante)=1,
_xlpm.planLigne,BJ7,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K9" s="22" t="str">
        <f ca="1">_xlfn.LET(
_xlpm.dateCourante,BK$2,
_xlpm.jourSemaine,WEEKDAY(_xlpm.dateCourante,2),
_xlpm.estFerie,COUNTIF(fériés,_xlpm.dateCourante)=1,
_xlpm.planLigne,BK7,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L9" s="22" t="str">
        <f ca="1">_xlfn.LET(
_xlpm.dateCourante,BL$2,
_xlpm.jourSemaine,WEEKDAY(_xlpm.dateCourante,2),
_xlpm.estFerie,COUNTIF(fériés,_xlpm.dateCourante)=1,
_xlpm.planLigne,BL7,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M9" s="22" t="str">
        <f ca="1">_xlfn.LET(
_xlpm.dateCourante,BM$2,
_xlpm.jourSemaine,WEEKDAY(_xlpm.dateCourante,2),
_xlpm.estFerie,COUNTIF(fériés,_xlpm.dateCourante)=1,
_xlpm.planLigne,BM7,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N9" s="22" t="str">
        <f ca="1">_xlfn.LET(
_xlpm.dateCourante,BN$2,
_xlpm.jourSemaine,WEEKDAY(_xlpm.dateCourante,2),
_xlpm.estFerie,COUNTIF(fériés,_xlpm.dateCourante)=1,
_xlpm.planLigne,BN7,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O9" s="22" t="str">
        <f ca="1">_xlfn.LET(
_xlpm.dateCourante,BO$2,
_xlpm.jourSemaine,WEEKDAY(_xlpm.dateCourante,2),
_xlpm.estFerie,COUNTIF(fériés,_xlpm.dateCourante)=1,
_xlpm.planLigne,BO7,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P9" s="22" t="str">
        <f ca="1">_xlfn.LET(
_xlpm.dateCourante,BP$2,
_xlpm.jourSemaine,WEEKDAY(_xlpm.dateCourante,2),
_xlpm.estFerie,COUNTIF(fériés,_xlpm.dateCourante)=1,
_xlpm.planLigne,BP7,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Q9" s="22" t="str">
        <f ca="1">_xlfn.LET(
_xlpm.dateCourante,BQ$2,
_xlpm.jourSemaine,WEEKDAY(_xlpm.dateCourante,2),
_xlpm.estFerie,COUNTIF(fériés,_xlpm.dateCourante)=1,
_xlpm.planLigne,BQ7,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BR9" s="22" t="str">
        <f ca="1">_xlfn.LET(
_xlpm.dateCourante,BR$2,
_xlpm.jourSemaine,WEEKDAY(_xlpm.dateCourante,2),
_xlpm.estFerie,COUNTIF(fériés,_xlpm.dateCourante)=1,
_xlpm.planLigne,BR7,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BS9" s="22" t="str">
        <f ca="1">_xlfn.LET(
_xlpm.dateCourante,BS$2,
_xlpm.jourSemaine,WEEKDAY(_xlpm.dateCourante,2),
_xlpm.estFerie,COUNTIF(fériés,_xlpm.dateCourante)=1,
_xlpm.planLigne,BS7,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T9" s="22" t="str">
        <f ca="1">_xlfn.LET(
_xlpm.dateCourante,BT$2,
_xlpm.jourSemaine,WEEKDAY(_xlpm.dateCourante,2),
_xlpm.estFerie,COUNTIF(fériés,_xlpm.dateCourante)=1,
_xlpm.planLigne,BT7,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U9" s="22" t="str">
        <f ca="1">_xlfn.LET(
_xlpm.dateCourante,BU$2,
_xlpm.jourSemaine,WEEKDAY(_xlpm.dateCourante,2),
_xlpm.estFerie,COUNTIF(fériés,_xlpm.dateCourante)=1,
_xlpm.planLigne,BU7,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V9" s="22" t="str">
        <f ca="1">_xlfn.LET(
_xlpm.dateCourante,BV$2,
_xlpm.jourSemaine,WEEKDAY(_xlpm.dateCourante,2),
_xlpm.estFerie,COUNTIF(fériés,_xlpm.dateCourante)=1,
_xlpm.planLigne,BV7,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W9" s="22" t="str">
        <f ca="1">_xlfn.LET(
_xlpm.dateCourante,BW$2,
_xlpm.jourSemaine,WEEKDAY(_xlpm.dateCourante,2),
_xlpm.estFerie,COUNTIF(fériés,_xlpm.dateCourante)=1,
_xlpm.planLigne,BW7,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X9" s="22" t="str">
        <f ca="1">_xlfn.LET(
_xlpm.dateCourante,BX$2,
_xlpm.jourSemaine,WEEKDAY(_xlpm.dateCourante,2),
_xlpm.estFerie,COUNTIF(fériés,_xlpm.dateCourante)=1,
_xlpm.planLigne,BX7,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Y9" s="22" t="str">
        <f ca="1">_xlfn.LET(
_xlpm.dateCourante,BY$2,
_xlpm.jourSemaine,WEEKDAY(_xlpm.dateCourante,2),
_xlpm.estFerie,COUNTIF(fériés,_xlpm.dateCourante)=1,
_xlpm.planLigne,BY7,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BZ9" s="22" t="str">
        <f ca="1">_xlfn.LET(
_xlpm.dateCourante,BZ$2,
_xlpm.jourSemaine,WEEKDAY(_xlpm.dateCourante,2),
_xlpm.estFerie,COUNTIF(fériés,_xlpm.dateCourante)=1,
_xlpm.planLigne,BZ7,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A9" s="22" t="str">
        <f ca="1">_xlfn.LET(
_xlpm.dateCourante,CA$2,
_xlpm.jourSemaine,WEEKDAY(_xlpm.dateCourante,2),
_xlpm.estFerie,COUNTIF(fériés,_xlpm.dateCourante)=1,
_xlpm.planLigne,CA7,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B9" s="22" t="str">
        <f ca="1">_xlfn.LET(
_xlpm.dateCourante,CB$2,
_xlpm.jourSemaine,WEEKDAY(_xlpm.dateCourante,2),
_xlpm.estFerie,COUNTIF(fériés,_xlpm.dateCourante)=1,
_xlpm.planLigne,CB7,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C9" s="22" t="str">
        <f ca="1">_xlfn.LET(
_xlpm.dateCourante,CC$2,
_xlpm.jourSemaine,WEEKDAY(_xlpm.dateCourante,2),
_xlpm.estFerie,COUNTIF(fériés,_xlpm.dateCourante)=1,
_xlpm.planLigne,CC7,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D9" s="22" t="str">
        <f ca="1">_xlfn.LET(
_xlpm.dateCourante,CD$2,
_xlpm.jourSemaine,WEEKDAY(_xlpm.dateCourante,2),
_xlpm.estFerie,COUNTIF(fériés,_xlpm.dateCourante)=1,
_xlpm.planLigne,CD7,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E9" s="22" t="str">
        <f ca="1">_xlfn.LET(
_xlpm.dateCourante,CE$2,
_xlpm.jourSemaine,WEEKDAY(_xlpm.dateCourante,2),
_xlpm.estFerie,COUNTIF(fériés,_xlpm.dateCourante)=1,
_xlpm.planLigne,CE7,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CF9" s="22" t="str">
        <f ca="1">_xlfn.LET(
_xlpm.dateCourante,CF$2,
_xlpm.jourSemaine,WEEKDAY(_xlpm.dateCourante,2),
_xlpm.estFerie,COUNTIF(fériés,_xlpm.dateCourante)=1,
_xlpm.planLigne,CF7,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CG9" s="22" t="str">
        <f ca="1">_xlfn.LET(
_xlpm.dateCourante,CG$2,
_xlpm.jourSemaine,WEEKDAY(_xlpm.dateCourante,2),
_xlpm.estFerie,COUNTIF(fériés,_xlpm.dateCourante)=1,
_xlpm.planLigne,CG7,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H9" s="22" t="str">
        <f ca="1">_xlfn.LET(
_xlpm.dateCourante,CH$2,
_xlpm.jourSemaine,WEEKDAY(_xlpm.dateCourante,2),
_xlpm.estFerie,COUNTIF(fériés,_xlpm.dateCourante)=1,
_xlpm.planLigne,CH7,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I9" s="22" t="str">
        <f ca="1">_xlfn.LET(
_xlpm.dateCourante,CI$2,
_xlpm.jourSemaine,WEEKDAY(_xlpm.dateCourante,2),
_xlpm.estFerie,COUNTIF(fériés,_xlpm.dateCourante)=1,
_xlpm.planLigne,CI7,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J9" s="22" t="str">
        <f ca="1">_xlfn.LET(
_xlpm.dateCourante,CJ$2,
_xlpm.jourSemaine,WEEKDAY(_xlpm.dateCourante,2),
_xlpm.estFerie,COUNTIF(fériés,_xlpm.dateCourante)=1,
_xlpm.planLigne,CJ7,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K9" s="22" t="str">
        <f ca="1">_xlfn.LET(
_xlpm.dateCourante,CK$2,
_xlpm.jourSemaine,WEEKDAY(_xlpm.dateCourante,2),
_xlpm.estFerie,COUNTIF(fériés,_xlpm.dateCourante)=1,
_xlpm.planLigne,CK7,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L9" s="22" t="str">
        <f ca="1">_xlfn.LET(
_xlpm.dateCourante,CL$2,
_xlpm.jourSemaine,WEEKDAY(_xlpm.dateCourante,2),
_xlpm.estFerie,COUNTIF(fériés,_xlpm.dateCourante)=1,
_xlpm.planLigne,CL7,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M9" s="22" t="str">
        <f ca="1">_xlfn.LET(
_xlpm.dateCourante,CM$2,
_xlpm.jourSemaine,WEEKDAY(_xlpm.dateCourante,2),
_xlpm.estFerie,COUNTIF(fériés,_xlpm.dateCourante)=1,
_xlpm.planLigne,CM7,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N9" s="22" t="str">
        <f ca="1">_xlfn.LET(
_xlpm.dateCourante,CN$2,
_xlpm.jourSemaine,WEEKDAY(_xlpm.dateCourante,2),
_xlpm.estFerie,COUNTIF(fériés,_xlpm.dateCourante)=1,
_xlpm.planLigne,CN7,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O9" s="22" t="str">
        <f ca="1">_xlfn.LET(
_xlpm.dateCourante,CO$2,
_xlpm.jourSemaine,WEEKDAY(_xlpm.dateCourante,2),
_xlpm.estFerie,COUNTIF(fériés,_xlpm.dateCourante)=1,
_xlpm.planLigne,CO7,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P9" s="22" t="str">
        <f ca="1">_xlfn.LET(
_xlpm.dateCourante,CP$2,
_xlpm.jourSemaine,WEEKDAY(_xlpm.dateCourante,2),
_xlpm.estFerie,COUNTIF(fériés,_xlpm.dateCourante)=1,
_xlpm.planLigne,CP7,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Q9" s="22" t="str">
        <f ca="1">_xlfn.LET(
_xlpm.dateCourante,CQ$2,
_xlpm.jourSemaine,WEEKDAY(_xlpm.dateCourante,2),
_xlpm.estFerie,COUNTIF(fériés,_xlpm.dateCourante)=1,
_xlpm.planLigne,CQ7,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R9" s="22" t="str">
        <f ca="1">_xlfn.LET(
_xlpm.dateCourante,CR$2,
_xlpm.jourSemaine,WEEKDAY(_xlpm.dateCourante,2),
_xlpm.estFerie,COUNTIF(fériés,_xlpm.dateCourante)=1,
_xlpm.planLigne,CR7,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S9" s="22" t="str">
        <f ca="1">_xlfn.LET(
_xlpm.dateCourante,CS$2,
_xlpm.jourSemaine,WEEKDAY(_xlpm.dateCourante,2),
_xlpm.estFerie,COUNTIF(fériés,_xlpm.dateCourante)=1,
_xlpm.planLigne,CS7,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CT9" s="22" t="str">
        <f ca="1">_xlfn.LET(
_xlpm.dateCourante,CT$2,
_xlpm.jourSemaine,WEEKDAY(_xlpm.dateCourante,2),
_xlpm.estFerie,COUNTIF(fériés,_xlpm.dateCourante)=1,
_xlpm.planLigne,CT7,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CU9" s="22" t="str">
        <f ca="1">_xlfn.LET(
_xlpm.dateCourante,CU$2,
_xlpm.jourSemaine,WEEKDAY(_xlpm.dateCourante,2),
_xlpm.estFerie,COUNTIF(fériés,_xlpm.dateCourante)=1,
_xlpm.planLigne,CU7,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V9" s="22" t="str">
        <f ca="1">_xlfn.LET(
_xlpm.dateCourante,CV$2,
_xlpm.jourSemaine,WEEKDAY(_xlpm.dateCourante,2),
_xlpm.estFerie,COUNTIF(fériés,_xlpm.dateCourante)=1,
_xlpm.planLigne,CV7,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W9" s="22" t="str">
        <f ca="1">_xlfn.LET(
_xlpm.dateCourante,CW$2,
_xlpm.jourSemaine,WEEKDAY(_xlpm.dateCourante,2),
_xlpm.estFerie,COUNTIF(fériés,_xlpm.dateCourante)=1,
_xlpm.planLigne,CW7,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X9" s="22" t="str">
        <f ca="1">_xlfn.LET(
_xlpm.dateCourante,CX$2,
_xlpm.jourSemaine,WEEKDAY(_xlpm.dateCourante,2),
_xlpm.estFerie,COUNTIF(fériés,_xlpm.dateCourante)=1,
_xlpm.planLigne,CX7,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Y9" s="22" t="str">
        <f ca="1">_xlfn.LET(
_xlpm.dateCourante,CY$2,
_xlpm.jourSemaine,WEEKDAY(_xlpm.dateCourante,2),
_xlpm.estFerie,COUNTIF(fériés,_xlpm.dateCourante)=1,
_xlpm.planLigne,CY7,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CZ9" s="22" t="str">
        <f ca="1">_xlfn.LET(
_xlpm.dateCourante,CZ$2,
_xlpm.jourSemaine,WEEKDAY(_xlpm.dateCourante,2),
_xlpm.estFerie,COUNTIF(fériés,_xlpm.dateCourante)=1,
_xlpm.planLigne,CZ7,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A9" s="22" t="str">
        <f ca="1">_xlfn.LET(
_xlpm.dateCourante,DA$2,
_xlpm.jourSemaine,WEEKDAY(_xlpm.dateCourante,2),
_xlpm.estFerie,COUNTIF(fériés,_xlpm.dateCourante)=1,
_xlpm.planLigne,DA7,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B9" s="22" t="str">
        <f ca="1">_xlfn.LET(
_xlpm.dateCourante,DB$2,
_xlpm.jourSemaine,WEEKDAY(_xlpm.dateCourante,2),
_xlpm.estFerie,COUNTIF(fériés,_xlpm.dateCourante)=1,
_xlpm.planLigne,DB7,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C9" s="22" t="str">
        <f ca="1">_xlfn.LET(
_xlpm.dateCourante,DC$2,
_xlpm.jourSemaine,WEEKDAY(_xlpm.dateCourante,2),
_xlpm.estFerie,COUNTIF(fériés,_xlpm.dateCourante)=1,
_xlpm.planLigne,DC7,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D9" s="22" t="str">
        <f ca="1">_xlfn.LET(
_xlpm.dateCourante,DD$2,
_xlpm.jourSemaine,WEEKDAY(_xlpm.dateCourante,2),
_xlpm.estFerie,COUNTIF(fériés,_xlpm.dateCourante)=1,
_xlpm.planLigne,DD7,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E9" s="22" t="str">
        <f ca="1">_xlfn.LET(
_xlpm.dateCourante,DE$2,
_xlpm.jourSemaine,WEEKDAY(_xlpm.dateCourante,2),
_xlpm.estFerie,COUNTIF(fériés,_xlpm.dateCourante)=1,
_xlpm.planLigne,DE7,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F9" s="22" t="str">
        <f ca="1">_xlfn.LET(
_xlpm.dateCourante,DF$2,
_xlpm.jourSemaine,WEEKDAY(_xlpm.dateCourante,2),
_xlpm.estFerie,COUNTIF(fériés,_xlpm.dateCourante)=1,
_xlpm.planLigne,DF7,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G9" s="22" t="str">
        <f ca="1">_xlfn.LET(
_xlpm.dateCourante,DG$2,
_xlpm.jourSemaine,WEEKDAY(_xlpm.dateCourante,2),
_xlpm.estFerie,COUNTIF(fériés,_xlpm.dateCourante)=1,
_xlpm.planLigne,DG7,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H9" s="22" t="str">
        <f ca="1">_xlfn.LET(
_xlpm.dateCourante,DH$2,
_xlpm.jourSemaine,WEEKDAY(_xlpm.dateCourante,2),
_xlpm.estFerie,COUNTIF(fériés,_xlpm.dateCourante)=1,
_xlpm.planLigne,DH7,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I9" s="22" t="str">
        <f ca="1">_xlfn.LET(
_xlpm.dateCourante,DI$2,
_xlpm.jourSemaine,WEEKDAY(_xlpm.dateCourante,2),
_xlpm.estFerie,COUNTIF(fériés,_xlpm.dateCourante)=1,
_xlpm.planLigne,DI7,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J9" s="22" t="str">
        <f ca="1">_xlfn.LET(
_xlpm.dateCourante,DJ$2,
_xlpm.jourSemaine,WEEKDAY(_xlpm.dateCourante,2),
_xlpm.estFerie,COUNTIF(fériés,_xlpm.dateCourante)=1,
_xlpm.planLigne,DJ7,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K9" s="22" t="str">
        <f ca="1">_xlfn.LET(
_xlpm.dateCourante,DK$2,
_xlpm.jourSemaine,WEEKDAY(_xlpm.dateCourante,2),
_xlpm.estFerie,COUNTIF(fériés,_xlpm.dateCourante)=1,
_xlpm.planLigne,DK7,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L9" s="22" t="str">
        <f ca="1">_xlfn.LET(
_xlpm.dateCourante,DL$2,
_xlpm.jourSemaine,WEEKDAY(_xlpm.dateCourante,2),
_xlpm.estFerie,COUNTIF(fériés,_xlpm.dateCourante)=1,
_xlpm.planLigne,DL7,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M9" s="22" t="str">
        <f ca="1">_xlfn.LET(
_xlpm.dateCourante,DM$2,
_xlpm.jourSemaine,WEEKDAY(_xlpm.dateCourante,2),
_xlpm.estFerie,COUNTIF(fériés,_xlpm.dateCourante)=1,
_xlpm.planLigne,DM7,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N9" s="22" t="str">
        <f ca="1">_xlfn.LET(
_xlpm.dateCourante,DN$2,
_xlpm.jourSemaine,WEEKDAY(_xlpm.dateCourante,2),
_xlpm.estFerie,COUNTIF(fériés,_xlpm.dateCourante)=1,
_xlpm.planLigne,DN7,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O9" s="22" t="str">
        <f ca="1">_xlfn.LET(
_xlpm.dateCourante,DO$2,
_xlpm.jourSemaine,WEEKDAY(_xlpm.dateCourante,2),
_xlpm.estFerie,COUNTIF(fériés,_xlpm.dateCourante)=1,
_xlpm.planLigne,DO7,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P9" s="22" t="str">
        <f ca="1">_xlfn.LET(
_xlpm.dateCourante,DP$2,
_xlpm.jourSemaine,WEEKDAY(_xlpm.dateCourante,2),
_xlpm.estFerie,COUNTIF(fériés,_xlpm.dateCourante)=1,
_xlpm.planLigne,DP7,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Q9" s="22" t="str">
        <f ca="1">_xlfn.LET(
_xlpm.dateCourante,DQ$2,
_xlpm.jourSemaine,WEEKDAY(_xlpm.dateCourante,2),
_xlpm.estFerie,COUNTIF(fériés,_xlpm.dateCourante)=1,
_xlpm.planLigne,DQ7,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R9" s="22" t="str">
        <f ca="1">_xlfn.LET(
_xlpm.dateCourante,DR$2,
_xlpm.jourSemaine,WEEKDAY(_xlpm.dateCourante,2),
_xlpm.estFerie,COUNTIF(fériés,_xlpm.dateCourante)=1,
_xlpm.planLigne,DR7,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S9" s="22" t="str">
        <f ca="1">_xlfn.LET(
_xlpm.dateCourante,DS$2,
_xlpm.jourSemaine,WEEKDAY(_xlpm.dateCourante,2),
_xlpm.estFerie,COUNTIF(fériés,_xlpm.dateCourante)=1,
_xlpm.planLigne,DS7,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T9" s="22" t="str">
        <f ca="1">_xlfn.LET(
_xlpm.dateCourante,DT$2,
_xlpm.jourSemaine,WEEKDAY(_xlpm.dateCourante,2),
_xlpm.estFerie,COUNTIF(fériés,_xlpm.dateCourante)=1,
_xlpm.planLigne,DT7,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U9" s="22" t="str">
        <f ca="1">_xlfn.LET(
_xlpm.dateCourante,DU$2,
_xlpm.jourSemaine,WEEKDAY(_xlpm.dateCourante,2),
_xlpm.estFerie,COUNTIF(fériés,_xlpm.dateCourante)=1,
_xlpm.planLigne,DU7,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V9" s="22" t="str">
        <f ca="1">_xlfn.LET(
_xlpm.dateCourante,DV$2,
_xlpm.jourSemaine,WEEKDAY(_xlpm.dateCourante,2),
_xlpm.estFerie,COUNTIF(fériés,_xlpm.dateCourante)=1,
_xlpm.planLigne,DV7,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W9" s="22" t="str">
        <f ca="1">_xlfn.LET(
_xlpm.dateCourante,DW$2,
_xlpm.jourSemaine,WEEKDAY(_xlpm.dateCourante,2),
_xlpm.estFerie,COUNTIF(fériés,_xlpm.dateCourante)=1,
_xlpm.planLigne,DW7,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X9" s="22" t="str">
        <f ca="1">_xlfn.LET(
_xlpm.dateCourante,DX$2,
_xlpm.jourSemaine,WEEKDAY(_xlpm.dateCourante,2),
_xlpm.estFerie,COUNTIF(fériés,_xlpm.dateCourante)=1,
_xlpm.planLigne,DX7,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Y9" s="22" t="str">
        <f ca="1">_xlfn.LET(
_xlpm.dateCourante,DY$2,
_xlpm.jourSemaine,WEEKDAY(_xlpm.dateCourante,2),
_xlpm.estFerie,COUNTIF(fériés,_xlpm.dateCourante)=1,
_xlpm.planLigne,DY7,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Z9" s="22" t="str">
        <f ca="1">_xlfn.LET(
_xlpm.dateCourante,DZ$2,
_xlpm.jourSemaine,WEEKDAY(_xlpm.dateCourante,2),
_xlpm.estFerie,COUNTIF(fériés,_xlpm.dateCourante)=1,
_xlpm.planLigne,DZ7,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A9" s="22" t="str">
        <f ca="1">_xlfn.LET(
_xlpm.dateCourante,EA$2,
_xlpm.jourSemaine,WEEKDAY(_xlpm.dateCourante,2),
_xlpm.estFerie,COUNTIF(fériés,_xlpm.dateCourante)=1,
_xlpm.planLigne,EA7,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B9" s="22" t="str">
        <f ca="1">_xlfn.LET(
_xlpm.dateCourante,EB$2,
_xlpm.jourSemaine,WEEKDAY(_xlpm.dateCourante,2),
_xlpm.estFerie,COUNTIF(fériés,_xlpm.dateCourante)=1,
_xlpm.planLigne,EB7,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C9" s="22" t="str">
        <f ca="1">_xlfn.LET(
_xlpm.dateCourante,EC$2,
_xlpm.jourSemaine,WEEKDAY(_xlpm.dateCourante,2),
_xlpm.estFerie,COUNTIF(fériés,_xlpm.dateCourante)=1,
_xlpm.planLigne,EC7,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D9" s="22" t="str">
        <f ca="1">_xlfn.LET(
_xlpm.dateCourante,ED$2,
_xlpm.jourSemaine,WEEKDAY(_xlpm.dateCourante,2),
_xlpm.estFerie,COUNTIF(fériés,_xlpm.dateCourante)=1,
_xlpm.planLigne,ED7,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E9" s="22" t="str">
        <f ca="1">_xlfn.LET(
_xlpm.dateCourante,EE$2,
_xlpm.jourSemaine,WEEKDAY(_xlpm.dateCourante,2),
_xlpm.estFerie,COUNTIF(fériés,_xlpm.dateCourante)=1,
_xlpm.planLigne,EE7,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F9" s="22" t="str">
        <f ca="1">_xlfn.LET(
_xlpm.dateCourante,EF$2,
_xlpm.jourSemaine,WEEKDAY(_xlpm.dateCourante,2),
_xlpm.estFerie,COUNTIF(fériés,_xlpm.dateCourante)=1,
_xlpm.planLigne,EF7,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G9" s="22" t="str">
        <f ca="1">_xlfn.LET(
_xlpm.dateCourante,EG$2,
_xlpm.jourSemaine,WEEKDAY(_xlpm.dateCourante,2),
_xlpm.estFerie,COUNTIF(fériés,_xlpm.dateCourante)=1,
_xlpm.planLigne,EG7,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H9" s="22" t="str">
        <f ca="1">_xlfn.LET(
_xlpm.dateCourante,EH$2,
_xlpm.jourSemaine,WEEKDAY(_xlpm.dateCourante,2),
_xlpm.estFerie,COUNTIF(fériés,_xlpm.dateCourante)=1,
_xlpm.planLigne,EH7,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I9" s="22" t="str">
        <f ca="1">_xlfn.LET(
_xlpm.dateCourante,EI$2,
_xlpm.jourSemaine,WEEKDAY(_xlpm.dateCourante,2),
_xlpm.estFerie,COUNTIF(fériés,_xlpm.dateCourante)=1,
_xlpm.planLigne,EI7,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EJ9" s="22" t="str">
        <f ca="1">_xlfn.LET(
_xlpm.dateCourante,EJ$2,
_xlpm.jourSemaine,WEEKDAY(_xlpm.dateCourante,2),
_xlpm.estFerie,COUNTIF(fériés,_xlpm.dateCourante)=1,
_xlpm.planLigne,EJ7,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EK9" s="22" t="str">
        <f ca="1">_xlfn.LET(
_xlpm.dateCourante,EK$2,
_xlpm.jourSemaine,WEEKDAY(_xlpm.dateCourante,2),
_xlpm.estFerie,COUNTIF(fériés,_xlpm.dateCourante)=1,
_xlpm.planLigne,EK7,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L9" s="22" t="str">
        <f ca="1">_xlfn.LET(
_xlpm.dateCourante,EL$2,
_xlpm.jourSemaine,WEEKDAY(_xlpm.dateCourante,2),
_xlpm.estFerie,COUNTIF(fériés,_xlpm.dateCourante)=1,
_xlpm.planLigne,EL7,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M9" s="22" t="str">
        <f ca="1">_xlfn.LET(
_xlpm.dateCourante,EM$2,
_xlpm.jourSemaine,WEEKDAY(_xlpm.dateCourante,2),
_xlpm.estFerie,COUNTIF(fériés,_xlpm.dateCourante)=1,
_xlpm.planLigne,EM7,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N9" s="22" t="str">
        <f ca="1">_xlfn.LET(
_xlpm.dateCourante,EN$2,
_xlpm.jourSemaine,WEEKDAY(_xlpm.dateCourante,2),
_xlpm.estFerie,COUNTIF(fériés,_xlpm.dateCourante)=1,
_xlpm.planLigne,EN7,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O9" s="22" t="str">
        <f ca="1">_xlfn.LET(
_xlpm.dateCourante,EO$2,
_xlpm.jourSemaine,WEEKDAY(_xlpm.dateCourante,2),
_xlpm.estFerie,COUNTIF(fériés,_xlpm.dateCourante)=1,
_xlpm.planLigne,EO7,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P9" s="22" t="str">
        <f ca="1">_xlfn.LET(
_xlpm.dateCourante,EP$2,
_xlpm.jourSemaine,WEEKDAY(_xlpm.dateCourante,2),
_xlpm.estFerie,COUNTIF(fériés,_xlpm.dateCourante)=1,
_xlpm.planLigne,EP7,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Q9" s="22" t="str">
        <f ca="1">_xlfn.LET(
_xlpm.dateCourante,EQ$2,
_xlpm.jourSemaine,WEEKDAY(_xlpm.dateCourante,2),
_xlpm.estFerie,COUNTIF(fériés,_xlpm.dateCourante)=1,
_xlpm.planLigne,EQ7,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R9" s="22" t="str">
        <f ca="1">_xlfn.LET(
_xlpm.dateCourante,ER$2,
_xlpm.jourSemaine,WEEKDAY(_xlpm.dateCourante,2),
_xlpm.estFerie,COUNTIF(fériés,_xlpm.dateCourante)=1,
_xlpm.planLigne,ER7,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S9" s="22" t="str">
        <f ca="1">_xlfn.LET(
_xlpm.dateCourante,ES$2,
_xlpm.jourSemaine,WEEKDAY(_xlpm.dateCourante,2),
_xlpm.estFerie,COUNTIF(fériés,_xlpm.dateCourante)=1,
_xlpm.planLigne,ES7,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T9" s="22" t="str">
        <f ca="1">_xlfn.LET(
_xlpm.dateCourante,ET$2,
_xlpm.jourSemaine,WEEKDAY(_xlpm.dateCourante,2),
_xlpm.estFerie,COUNTIF(fériés,_xlpm.dateCourante)=1,
_xlpm.planLigne,ET7,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U9" s="22" t="str">
        <f ca="1">_xlfn.LET(
_xlpm.dateCourante,EU$2,
_xlpm.jourSemaine,WEEKDAY(_xlpm.dateCourante,2),
_xlpm.estFerie,COUNTIF(fériés,_xlpm.dateCourante)=1,
_xlpm.planLigne,EU7,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EV9" s="22" t="str">
        <f ca="1">_xlfn.LET(
_xlpm.dateCourante,EV$2,
_xlpm.jourSemaine,WEEKDAY(_xlpm.dateCourante,2),
_xlpm.estFerie,COUNTIF(fériés,_xlpm.dateCourante)=1,
_xlpm.planLigne,EV7,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EW9" s="22" t="str">
        <f ca="1">_xlfn.LET(
_xlpm.dateCourante,EW$2,
_xlpm.jourSemaine,WEEKDAY(_xlpm.dateCourante,2),
_xlpm.estFerie,COUNTIF(fériés,_xlpm.dateCourante)=1,
_xlpm.planLigne,EW7,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EX9" s="22" t="str">
        <f ca="1">_xlfn.LET(
_xlpm.dateCourante,EX$2,
_xlpm.jourSemaine,WEEKDAY(_xlpm.dateCourante,2),
_xlpm.estFerie,COUNTIF(fériés,_xlpm.dateCourante)=1,
_xlpm.planLigne,EX7,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EY9" s="22" t="str">
        <f ca="1">_xlfn.LET(
_xlpm.dateCourante,EY$2,
_xlpm.jourSemaine,WEEKDAY(_xlpm.dateCourante,2),
_xlpm.estFerie,COUNTIF(fériés,_xlpm.dateCourante)=1,
_xlpm.planLigne,EY7,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Z9" s="22" t="str">
        <f ca="1">_xlfn.LET(
_xlpm.dateCourante,EZ$2,
_xlpm.jourSemaine,WEEKDAY(_xlpm.dateCourante,2),
_xlpm.estFerie,COUNTIF(fériés,_xlpm.dateCourante)=1,
_xlpm.planLigne,EZ7,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A9" s="22" t="str">
        <f ca="1">_xlfn.LET(
_xlpm.dateCourante,FA$2,
_xlpm.jourSemaine,WEEKDAY(_xlpm.dateCourante,2),
_xlpm.estFerie,COUNTIF(fériés,_xlpm.dateCourante)=1,
_xlpm.planLigne,FA7,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B9" s="22" t="str">
        <f ca="1">_xlfn.LET(
_xlpm.dateCourante,FB$2,
_xlpm.jourSemaine,WEEKDAY(_xlpm.dateCourante,2),
_xlpm.estFerie,COUNTIF(fériés,_xlpm.dateCourante)=1,
_xlpm.planLigne,FB7,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C9" s="22" t="str">
        <f ca="1">_xlfn.LET(
_xlpm.dateCourante,FC$2,
_xlpm.jourSemaine,WEEKDAY(_xlpm.dateCourante,2),
_xlpm.estFerie,COUNTIF(fériés,_xlpm.dateCourante)=1,
_xlpm.planLigne,FC7,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D9" s="22" t="str">
        <f ca="1">_xlfn.LET(
_xlpm.dateCourante,FD$2,
_xlpm.jourSemaine,WEEKDAY(_xlpm.dateCourante,2),
_xlpm.estFerie,COUNTIF(fériés,_xlpm.dateCourante)=1,
_xlpm.planLigne,FD7,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E9" s="22" t="str">
        <f ca="1">_xlfn.LET(
_xlpm.dateCourante,FE$2,
_xlpm.jourSemaine,WEEKDAY(_xlpm.dateCourante,2),
_xlpm.estFerie,COUNTIF(fériés,_xlpm.dateCourante)=1,
_xlpm.planLigne,FE7,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F9" s="22" t="str">
        <f ca="1">_xlfn.LET(
_xlpm.dateCourante,FF$2,
_xlpm.jourSemaine,WEEKDAY(_xlpm.dateCourante,2),
_xlpm.estFerie,COUNTIF(fériés,_xlpm.dateCourante)=1,
_xlpm.planLigne,FF7,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G9" s="22" t="str">
        <f ca="1">_xlfn.LET(
_xlpm.dateCourante,FG$2,
_xlpm.jourSemaine,WEEKDAY(_xlpm.dateCourante,2),
_xlpm.estFerie,COUNTIF(fériés,_xlpm.dateCourante)=1,
_xlpm.planLigne,FG7,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H9" s="22" t="str">
        <f ca="1">_xlfn.LET(
_xlpm.dateCourante,FH$2,
_xlpm.jourSemaine,WEEKDAY(_xlpm.dateCourante,2),
_xlpm.estFerie,COUNTIF(fériés,_xlpm.dateCourante)=1,
_xlpm.planLigne,FH7,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I9" s="22" t="str">
        <f ca="1">_xlfn.LET(
_xlpm.dateCourante,FI$2,
_xlpm.jourSemaine,WEEKDAY(_xlpm.dateCourante,2),
_xlpm.estFerie,COUNTIF(fériés,_xlpm.dateCourante)=1,
_xlpm.planLigne,FI7,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J9" s="22" t="str">
        <f ca="1">_xlfn.LET(
_xlpm.dateCourante,FJ$2,
_xlpm.jourSemaine,WEEKDAY(_xlpm.dateCourante,2),
_xlpm.estFerie,COUNTIF(fériés,_xlpm.dateCourante)=1,
_xlpm.planLigne,FJ7,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K9" s="22" t="str">
        <f ca="1">_xlfn.LET(
_xlpm.dateCourante,FK$2,
_xlpm.jourSemaine,WEEKDAY(_xlpm.dateCourante,2),
_xlpm.estFerie,COUNTIF(fériés,_xlpm.dateCourante)=1,
_xlpm.planLigne,FK7,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FL9" s="22" t="str">
        <f ca="1">_xlfn.LET(
_xlpm.dateCourante,FL$2,
_xlpm.jourSemaine,WEEKDAY(_xlpm.dateCourante,2),
_xlpm.estFerie,COUNTIF(fériés,_xlpm.dateCourante)=1,
_xlpm.planLigne,FL7,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FM9" s="22" t="str">
        <f ca="1">_xlfn.LET(
_xlpm.dateCourante,FM$2,
_xlpm.jourSemaine,WEEKDAY(_xlpm.dateCourante,2),
_xlpm.estFerie,COUNTIF(fériés,_xlpm.dateCourante)=1,
_xlpm.planLigne,FM7,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N9" s="22" t="str">
        <f ca="1">_xlfn.LET(
_xlpm.dateCourante,FN$2,
_xlpm.jourSemaine,WEEKDAY(_xlpm.dateCourante,2),
_xlpm.estFerie,COUNTIF(fériés,_xlpm.dateCourante)=1,
_xlpm.planLigne,FN7,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O9" s="22" t="str">
        <f ca="1">_xlfn.LET(
_xlpm.dateCourante,FO$2,
_xlpm.jourSemaine,WEEKDAY(_xlpm.dateCourante,2),
_xlpm.estFerie,COUNTIF(fériés,_xlpm.dateCourante)=1,
_xlpm.planLigne,FO7,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P9" s="22" t="str">
        <f ca="1">_xlfn.LET(
_xlpm.dateCourante,FP$2,
_xlpm.jourSemaine,WEEKDAY(_xlpm.dateCourante,2),
_xlpm.estFerie,COUNTIF(fériés,_xlpm.dateCourante)=1,
_xlpm.planLigne,FP7,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Q9" s="22" t="str">
        <f ca="1">_xlfn.LET(
_xlpm.dateCourante,FQ$2,
_xlpm.jourSemaine,WEEKDAY(_xlpm.dateCourante,2),
_xlpm.estFerie,COUNTIF(fériés,_xlpm.dateCourante)=1,
_xlpm.planLigne,FQ7,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R9" s="22" t="str">
        <f ca="1">_xlfn.LET(
_xlpm.dateCourante,FR$2,
_xlpm.jourSemaine,WEEKDAY(_xlpm.dateCourante,2),
_xlpm.estFerie,COUNTIF(fériés,_xlpm.dateCourante)=1,
_xlpm.planLigne,FR7,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S9" s="22" t="str">
        <f ca="1">_xlfn.LET(
_xlpm.dateCourante,FS$2,
_xlpm.jourSemaine,WEEKDAY(_xlpm.dateCourante,2),
_xlpm.estFerie,COUNTIF(fériés,_xlpm.dateCourante)=1,
_xlpm.planLigne,FS7,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T9" s="22" t="str">
        <f ca="1">_xlfn.LET(
_xlpm.dateCourante,FT$2,
_xlpm.jourSemaine,WEEKDAY(_xlpm.dateCourante,2),
_xlpm.estFerie,COUNTIF(fériés,_xlpm.dateCourante)=1,
_xlpm.planLigne,FT7,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U9" s="22" t="str">
        <f ca="1">_xlfn.LET(
_xlpm.dateCourante,FU$2,
_xlpm.jourSemaine,WEEKDAY(_xlpm.dateCourante,2),
_xlpm.estFerie,COUNTIF(fériés,_xlpm.dateCourante)=1,
_xlpm.planLigne,FU7,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V9" s="22" t="str">
        <f ca="1">_xlfn.LET(
_xlpm.dateCourante,FV$2,
_xlpm.jourSemaine,WEEKDAY(_xlpm.dateCourante,2),
_xlpm.estFerie,COUNTIF(fériés,_xlpm.dateCourante)=1,
_xlpm.planLigne,FV7,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W9" s="22" t="str">
        <f ca="1">_xlfn.LET(
_xlpm.dateCourante,FW$2,
_xlpm.jourSemaine,WEEKDAY(_xlpm.dateCourante,2),
_xlpm.estFerie,COUNTIF(fériés,_xlpm.dateCourante)=1,
_xlpm.planLigne,FW7,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X9" s="22" t="str">
        <f ca="1">_xlfn.LET(
_xlpm.dateCourante,FX$2,
_xlpm.jourSemaine,WEEKDAY(_xlpm.dateCourante,2),
_xlpm.estFerie,COUNTIF(fériés,_xlpm.dateCourante)=1,
_xlpm.planLigne,FX7,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Y9" s="22" t="str">
        <f ca="1">_xlfn.LET(
_xlpm.dateCourante,FY$2,
_xlpm.jourSemaine,WEEKDAY(_xlpm.dateCourante,2),
_xlpm.estFerie,COUNTIF(fériés,_xlpm.dateCourante)=1,
_xlpm.planLigne,FY7,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FZ9" s="22" t="str">
        <f ca="1">_xlfn.LET(
_xlpm.dateCourante,FZ$2,
_xlpm.jourSemaine,WEEKDAY(_xlpm.dateCourante,2),
_xlpm.estFerie,COUNTIF(fériés,_xlpm.dateCourante)=1,
_xlpm.planLigne,FZ7,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GA9" s="22" t="str">
        <f ca="1">_xlfn.LET(
_xlpm.dateCourante,GA$2,
_xlpm.jourSemaine,WEEKDAY(_xlpm.dateCourante,2),
_xlpm.estFerie,COUNTIF(fériés,_xlpm.dateCourante)=1,
_xlpm.planLigne,GA7,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B9" s="22" t="str">
        <f ca="1">_xlfn.LET(
_xlpm.dateCourante,GB$2,
_xlpm.jourSemaine,WEEKDAY(_xlpm.dateCourante,2),
_xlpm.estFerie,COUNTIF(fériés,_xlpm.dateCourante)=1,
_xlpm.planLigne,GB7,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C9" s="22" t="str">
        <f ca="1">_xlfn.LET(
_xlpm.dateCourante,GC$2,
_xlpm.jourSemaine,WEEKDAY(_xlpm.dateCourante,2),
_xlpm.estFerie,COUNTIF(fériés,_xlpm.dateCourante)=1,
_xlpm.planLigne,GC7,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D9" s="22" t="str">
        <f ca="1">_xlfn.LET(
_xlpm.dateCourante,GD$2,
_xlpm.jourSemaine,WEEKDAY(_xlpm.dateCourante,2),
_xlpm.estFerie,COUNTIF(fériés,_xlpm.dateCourante)=1,
_xlpm.planLigne,GD7,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E9" s="22" t="str">
        <f ca="1">_xlfn.LET(
_xlpm.dateCourante,GE$2,
_xlpm.jourSemaine,WEEKDAY(_xlpm.dateCourante,2),
_xlpm.estFerie,COUNTIF(fériés,_xlpm.dateCourante)=1,
_xlpm.planLigne,GE7,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F9" s="22" t="str">
        <f ca="1">_xlfn.LET(
_xlpm.dateCourante,GF$2,
_xlpm.jourSemaine,WEEKDAY(_xlpm.dateCourante,2),
_xlpm.estFerie,COUNTIF(fériés,_xlpm.dateCourante)=1,
_xlpm.planLigne,GF7,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G9" s="22" t="str">
        <f ca="1">_xlfn.LET(
_xlpm.dateCourante,GG$2,
_xlpm.jourSemaine,WEEKDAY(_xlpm.dateCourante,2),
_xlpm.estFerie,COUNTIF(fériés,_xlpm.dateCourante)=1,
_xlpm.planLigne,GG7,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H9" s="22" t="str">
        <f ca="1">_xlfn.LET(
_xlpm.dateCourante,GH$2,
_xlpm.jourSemaine,WEEKDAY(_xlpm.dateCourante,2),
_xlpm.estFerie,COUNTIF(fériés,_xlpm.dateCourante)=1,
_xlpm.planLigne,GH7,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I9" s="22" t="str">
        <f ca="1">_xlfn.LET(
_xlpm.dateCourante,GI$2,
_xlpm.jourSemaine,WEEKDAY(_xlpm.dateCourante,2),
_xlpm.estFerie,COUNTIF(fériés,_xlpm.dateCourante)=1,
_xlpm.planLigne,GI7,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J9" s="22" t="str">
        <f ca="1">_xlfn.LET(
_xlpm.dateCourante,GJ$2,
_xlpm.jourSemaine,WEEKDAY(_xlpm.dateCourante,2),
_xlpm.estFerie,COUNTIF(fériés,_xlpm.dateCourante)=1,
_xlpm.planLigne,GJ7,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K9" s="22" t="str">
        <f ca="1">_xlfn.LET(
_xlpm.dateCourante,GK$2,
_xlpm.jourSemaine,WEEKDAY(_xlpm.dateCourante,2),
_xlpm.estFerie,COUNTIF(fériés,_xlpm.dateCourante)=1,
_xlpm.planLigne,GK7,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L9" s="22" t="str">
        <f ca="1">_xlfn.LET(
_xlpm.dateCourante,GL$2,
_xlpm.jourSemaine,WEEKDAY(_xlpm.dateCourante,2),
_xlpm.estFerie,COUNTIF(fériés,_xlpm.dateCourante)=1,
_xlpm.planLigne,GL7,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M9" s="22" t="str">
        <f ca="1">_xlfn.LET(
_xlpm.dateCourante,GM$2,
_xlpm.jourSemaine,WEEKDAY(_xlpm.dateCourante,2),
_xlpm.estFerie,COUNTIF(fériés,_xlpm.dateCourante)=1,
_xlpm.planLigne,GM7,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GN9" s="22" t="str">
        <f ca="1">_xlfn.LET(
_xlpm.dateCourante,GN$2,
_xlpm.jourSemaine,WEEKDAY(_xlpm.dateCourante,2),
_xlpm.estFerie,COUNTIF(fériés,_xlpm.dateCourante)=1,
_xlpm.planLigne,GN7,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GO9" s="22" t="str">
        <f ca="1">_xlfn.LET(
_xlpm.dateCourante,GO$2,
_xlpm.jourSemaine,WEEKDAY(_xlpm.dateCourante,2),
_xlpm.estFerie,COUNTIF(fériés,_xlpm.dateCourante)=1,
_xlpm.planLigne,GO7,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P9" s="22" t="str">
        <f ca="1">_xlfn.LET(
_xlpm.dateCourante,GP$2,
_xlpm.jourSemaine,WEEKDAY(_xlpm.dateCourante,2),
_xlpm.estFerie,COUNTIF(fériés,_xlpm.dateCourante)=1,
_xlpm.planLigne,GP7,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Q9" s="22" t="str">
        <f ca="1">_xlfn.LET(
_xlpm.dateCourante,GQ$2,
_xlpm.jourSemaine,WEEKDAY(_xlpm.dateCourante,2),
_xlpm.estFerie,COUNTIF(fériés,_xlpm.dateCourante)=1,
_xlpm.planLigne,GQ7,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R9" s="22" t="str">
        <f ca="1">_xlfn.LET(
_xlpm.dateCourante,GR$2,
_xlpm.jourSemaine,WEEKDAY(_xlpm.dateCourante,2),
_xlpm.estFerie,COUNTIF(fériés,_xlpm.dateCourante)=1,
_xlpm.planLigne,GR7,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S9" s="22" t="str">
        <f ca="1">_xlfn.LET(
_xlpm.dateCourante,GS$2,
_xlpm.jourSemaine,WEEKDAY(_xlpm.dateCourante,2),
_xlpm.estFerie,COUNTIF(fériés,_xlpm.dateCourante)=1,
_xlpm.planLigne,GS7,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T9" s="22" t="str">
        <f ca="1">_xlfn.LET(
_xlpm.dateCourante,GT$2,
_xlpm.jourSemaine,WEEKDAY(_xlpm.dateCourante,2),
_xlpm.estFerie,COUNTIF(fériés,_xlpm.dateCourante)=1,
_xlpm.planLigne,GT7,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U9" s="22" t="str">
        <f ca="1">_xlfn.LET(
_xlpm.dateCourante,GU$2,
_xlpm.jourSemaine,WEEKDAY(_xlpm.dateCourante,2),
_xlpm.estFerie,COUNTIF(fériés,_xlpm.dateCourante)=1,
_xlpm.planLigne,GU7,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V9" s="22" t="str">
        <f ca="1">_xlfn.LET(
_xlpm.dateCourante,GV$2,
_xlpm.jourSemaine,WEEKDAY(_xlpm.dateCourante,2),
_xlpm.estFerie,COUNTIF(fériés,_xlpm.dateCourante)=1,
_xlpm.planLigne,GV7,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W9" s="22" t="str">
        <f ca="1">_xlfn.LET(
_xlpm.dateCourante,GW$2,
_xlpm.jourSemaine,WEEKDAY(_xlpm.dateCourante,2),
_xlpm.estFerie,COUNTIF(fériés,_xlpm.dateCourante)=1,
_xlpm.planLigne,GW7,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X9" s="22" t="str">
        <f ca="1">_xlfn.LET(
_xlpm.dateCourante,GX$2,
_xlpm.jourSemaine,WEEKDAY(_xlpm.dateCourante,2),
_xlpm.estFerie,COUNTIF(fériés,_xlpm.dateCourante)=1,
_xlpm.planLigne,GX7,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Y9" s="22" t="str">
        <f ca="1">_xlfn.LET(
_xlpm.dateCourante,GY$2,
_xlpm.jourSemaine,WEEKDAY(_xlpm.dateCourante,2),
_xlpm.estFerie,COUNTIF(fériés,_xlpm.dateCourante)=1,
_xlpm.planLigne,GY7,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Z9" s="22" t="str">
        <f ca="1">_xlfn.LET(
_xlpm.dateCourante,GZ$2,
_xlpm.jourSemaine,WEEKDAY(_xlpm.dateCourante,2),
_xlpm.estFerie,COUNTIF(fériés,_xlpm.dateCourante)=1,
_xlpm.planLigne,GZ7,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A9" s="22" t="str">
        <f ca="1">_xlfn.LET(
_xlpm.dateCourante,HA$2,
_xlpm.jourSemaine,WEEKDAY(_xlpm.dateCourante,2),
_xlpm.estFerie,COUNTIF(fériés,_xlpm.dateCourante)=1,
_xlpm.planLigne,HA7,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HB9" s="22" t="str">
        <f ca="1">_xlfn.LET(
_xlpm.dateCourante,HB$2,
_xlpm.jourSemaine,WEEKDAY(_xlpm.dateCourante,2),
_xlpm.estFerie,COUNTIF(fériés,_xlpm.dateCourante)=1,
_xlpm.planLigne,HB7,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HC9" s="22" t="str">
        <f ca="1">_xlfn.LET(
_xlpm.dateCourante,HC$2,
_xlpm.jourSemaine,WEEKDAY(_xlpm.dateCourante,2),
_xlpm.estFerie,COUNTIF(fériés,_xlpm.dateCourante)=1,
_xlpm.planLigne,HC7,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D9" s="22" t="str">
        <f ca="1">_xlfn.LET(
_xlpm.dateCourante,HD$2,
_xlpm.jourSemaine,WEEKDAY(_xlpm.dateCourante,2),
_xlpm.estFerie,COUNTIF(fériés,_xlpm.dateCourante)=1,
_xlpm.planLigne,HD7,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E9" s="22" t="str">
        <f ca="1">_xlfn.LET(
_xlpm.dateCourante,HE$2,
_xlpm.jourSemaine,WEEKDAY(_xlpm.dateCourante,2),
_xlpm.estFerie,COUNTIF(fériés,_xlpm.dateCourante)=1,
_xlpm.planLigne,HE7,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F9" s="22" t="str">
        <f ca="1">_xlfn.LET(
_xlpm.dateCourante,HF$2,
_xlpm.jourSemaine,WEEKDAY(_xlpm.dateCourante,2),
_xlpm.estFerie,COUNTIF(fériés,_xlpm.dateCourante)=1,
_xlpm.planLigne,HF7,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G9" s="22" t="str">
        <f ca="1">_xlfn.LET(
_xlpm.dateCourante,HG$2,
_xlpm.jourSemaine,WEEKDAY(_xlpm.dateCourante,2),
_xlpm.estFerie,COUNTIF(fériés,_xlpm.dateCourante)=1,
_xlpm.planLigne,HG7,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H9" s="22" t="str">
        <f ca="1">_xlfn.LET(
_xlpm.dateCourante,HH$2,
_xlpm.jourSemaine,WEEKDAY(_xlpm.dateCourante,2),
_xlpm.estFerie,COUNTIF(fériés,_xlpm.dateCourante)=1,
_xlpm.planLigne,HH7,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I9" s="22" t="str">
        <f ca="1">_xlfn.LET(
_xlpm.dateCourante,HI$2,
_xlpm.jourSemaine,WEEKDAY(_xlpm.dateCourante,2),
_xlpm.estFerie,COUNTIF(fériés,_xlpm.dateCourante)=1,
_xlpm.planLigne,HI7,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J9" s="22" t="str">
        <f ca="1">_xlfn.LET(
_xlpm.dateCourante,HJ$2,
_xlpm.jourSemaine,WEEKDAY(_xlpm.dateCourante,2),
_xlpm.estFerie,COUNTIF(fériés,_xlpm.dateCourante)=1,
_xlpm.planLigne,HJ7,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K9" s="22" t="str">
        <f ca="1">_xlfn.LET(
_xlpm.dateCourante,HK$2,
_xlpm.jourSemaine,WEEKDAY(_xlpm.dateCourante,2),
_xlpm.estFerie,COUNTIF(fériés,_xlpm.dateCourante)=1,
_xlpm.planLigne,HK7,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L9" s="22" t="str">
        <f ca="1">_xlfn.LET(
_xlpm.dateCourante,HL$2,
_xlpm.jourSemaine,WEEKDAY(_xlpm.dateCourante,2),
_xlpm.estFerie,COUNTIF(fériés,_xlpm.dateCourante)=1,
_xlpm.planLigne,HL7,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M9" s="22" t="str">
        <f ca="1">_xlfn.LET(
_xlpm.dateCourante,HM$2,
_xlpm.jourSemaine,WEEKDAY(_xlpm.dateCourante,2),
_xlpm.estFerie,COUNTIF(fériés,_xlpm.dateCourante)=1,
_xlpm.planLigne,HM7,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N9" s="22" t="str">
        <f ca="1">_xlfn.LET(
_xlpm.dateCourante,HN$2,
_xlpm.jourSemaine,WEEKDAY(_xlpm.dateCourante,2),
_xlpm.estFerie,COUNTIF(fériés,_xlpm.dateCourante)=1,
_xlpm.planLigne,HN7,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O9" s="22" t="str">
        <f ca="1">_xlfn.LET(
_xlpm.dateCourante,HO$2,
_xlpm.jourSemaine,WEEKDAY(_xlpm.dateCourante,2),
_xlpm.estFerie,COUNTIF(fériés,_xlpm.dateCourante)=1,
_xlpm.planLigne,HO7,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HP9" s="22" t="str">
        <f ca="1">_xlfn.LET(
_xlpm.dateCourante,HP$2,
_xlpm.jourSemaine,WEEKDAY(_xlpm.dateCourante,2),
_xlpm.estFerie,COUNTIF(fériés,_xlpm.dateCourante)=1,
_xlpm.planLigne,HP7,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HQ9" s="22" t="str">
        <f ca="1">_xlfn.LET(
_xlpm.dateCourante,HQ$2,
_xlpm.jourSemaine,WEEKDAY(_xlpm.dateCourante,2),
_xlpm.estFerie,COUNTIF(fériés,_xlpm.dateCourante)=1,
_xlpm.planLigne,HQ7,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R9" s="22" t="str">
        <f ca="1">_xlfn.LET(
_xlpm.dateCourante,HR$2,
_xlpm.jourSemaine,WEEKDAY(_xlpm.dateCourante,2),
_xlpm.estFerie,COUNTIF(fériés,_xlpm.dateCourante)=1,
_xlpm.planLigne,HR7,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S9" s="22" t="str">
        <f ca="1">_xlfn.LET(
_xlpm.dateCourante,HS$2,
_xlpm.jourSemaine,WEEKDAY(_xlpm.dateCourante,2),
_xlpm.estFerie,COUNTIF(fériés,_xlpm.dateCourante)=1,
_xlpm.planLigne,HS7,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T9" s="22" t="str">
        <f ca="1">_xlfn.LET(
_xlpm.dateCourante,HT$2,
_xlpm.jourSemaine,WEEKDAY(_xlpm.dateCourante,2),
_xlpm.estFerie,COUNTIF(fériés,_xlpm.dateCourante)=1,
_xlpm.planLigne,HT7,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U9" s="22" t="str">
        <f ca="1">_xlfn.LET(
_xlpm.dateCourante,HU$2,
_xlpm.jourSemaine,WEEKDAY(_xlpm.dateCourante,2),
_xlpm.estFerie,COUNTIF(fériés,_xlpm.dateCourante)=1,
_xlpm.planLigne,HU7,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V9" s="22" t="str">
        <f ca="1">_xlfn.LET(
_xlpm.dateCourante,HV$2,
_xlpm.jourSemaine,WEEKDAY(_xlpm.dateCourante,2),
_xlpm.estFerie,COUNTIF(fériés,_xlpm.dateCourante)=1,
_xlpm.planLigne,HV7,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W9" s="22" t="str">
        <f ca="1">_xlfn.LET(
_xlpm.dateCourante,HW$2,
_xlpm.jourSemaine,WEEKDAY(_xlpm.dateCourante,2),
_xlpm.estFerie,COUNTIF(fériés,_xlpm.dateCourante)=1,
_xlpm.planLigne,HW7,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X9" s="22" t="str">
        <f ca="1">_xlfn.LET(
_xlpm.dateCourante,HX$2,
_xlpm.jourSemaine,WEEKDAY(_xlpm.dateCourante,2),
_xlpm.estFerie,COUNTIF(fériés,_xlpm.dateCourante)=1,
_xlpm.planLigne,HX7,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Y9" s="22" t="str">
        <f ca="1">_xlfn.LET(
_xlpm.dateCourante,HY$2,
_xlpm.jourSemaine,WEEKDAY(_xlpm.dateCourante,2),
_xlpm.estFerie,COUNTIF(fériés,_xlpm.dateCourante)=1,
_xlpm.planLigne,HY7,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Z9" s="22" t="str">
        <f ca="1">_xlfn.LET(
_xlpm.dateCourante,HZ$2,
_xlpm.jourSemaine,WEEKDAY(_xlpm.dateCourante,2),
_xlpm.estFerie,COUNTIF(fériés,_xlpm.dateCourante)=1,
_xlpm.planLigne,HZ7,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A9" s="22" t="str">
        <f ca="1">_xlfn.LET(
_xlpm.dateCourante,IA$2,
_xlpm.jourSemaine,WEEKDAY(_xlpm.dateCourante,2),
_xlpm.estFerie,COUNTIF(fériés,_xlpm.dateCourante)=1,
_xlpm.planLigne,IA7,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B9" s="22" t="str">
        <f ca="1">_xlfn.LET(
_xlpm.dateCourante,IB$2,
_xlpm.jourSemaine,WEEKDAY(_xlpm.dateCourante,2),
_xlpm.estFerie,COUNTIF(fériés,_xlpm.dateCourante)=1,
_xlpm.planLigne,IB7,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C9" s="22" t="str">
        <f ca="1">_xlfn.LET(
_xlpm.dateCourante,IC$2,
_xlpm.jourSemaine,WEEKDAY(_xlpm.dateCourante,2),
_xlpm.estFerie,COUNTIF(fériés,_xlpm.dateCourante)=1,
_xlpm.planLigne,IC7,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ID9" s="22" t="str">
        <f ca="1">_xlfn.LET(
_xlpm.dateCourante,ID$2,
_xlpm.jourSemaine,WEEKDAY(_xlpm.dateCourante,2),
_xlpm.estFerie,COUNTIF(fériés,_xlpm.dateCourante)=1,
_xlpm.planLigne,ID7,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IE9" s="22" t="str">
        <f ca="1">_xlfn.LET(
_xlpm.dateCourante,IE$2,
_xlpm.jourSemaine,WEEKDAY(_xlpm.dateCourante,2),
_xlpm.estFerie,COUNTIF(fériés,_xlpm.dateCourante)=1,
_xlpm.planLigne,IE7,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F9" s="22" t="str">
        <f ca="1">_xlfn.LET(
_xlpm.dateCourante,IF$2,
_xlpm.jourSemaine,WEEKDAY(_xlpm.dateCourante,2),
_xlpm.estFerie,COUNTIF(fériés,_xlpm.dateCourante)=1,
_xlpm.planLigne,IF7,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G9" s="22" t="str">
        <f ca="1">_xlfn.LET(
_xlpm.dateCourante,IG$2,
_xlpm.jourSemaine,WEEKDAY(_xlpm.dateCourante,2),
_xlpm.estFerie,COUNTIF(fériés,_xlpm.dateCourante)=1,
_xlpm.planLigne,IG7,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H9" s="22" t="str">
        <f ca="1">_xlfn.LET(
_xlpm.dateCourante,IH$2,
_xlpm.jourSemaine,WEEKDAY(_xlpm.dateCourante,2),
_xlpm.estFerie,COUNTIF(fériés,_xlpm.dateCourante)=1,
_xlpm.planLigne,IH7,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I9" s="22" t="str">
        <f ca="1">_xlfn.LET(
_xlpm.dateCourante,II$2,
_xlpm.jourSemaine,WEEKDAY(_xlpm.dateCourante,2),
_xlpm.estFerie,COUNTIF(fériés,_xlpm.dateCourante)=1,
_xlpm.planLigne,II7,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J9" s="22" t="str">
        <f ca="1">_xlfn.LET(
_xlpm.dateCourante,IJ$2,
_xlpm.jourSemaine,WEEKDAY(_xlpm.dateCourante,2),
_xlpm.estFerie,COUNTIF(fériés,_xlpm.dateCourante)=1,
_xlpm.planLigne,IJ7,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K9" s="22" t="str">
        <f ca="1">_xlfn.LET(
_xlpm.dateCourante,IK$2,
_xlpm.jourSemaine,WEEKDAY(_xlpm.dateCourante,2),
_xlpm.estFerie,COUNTIF(fériés,_xlpm.dateCourante)=1,
_xlpm.planLigne,IK7,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L9" s="22" t="str">
        <f ca="1">_xlfn.LET(
_xlpm.dateCourante,IL$2,
_xlpm.jourSemaine,WEEKDAY(_xlpm.dateCourante,2),
_xlpm.estFerie,COUNTIF(fériés,_xlpm.dateCourante)=1,
_xlpm.planLigne,IL7,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M9" s="22" t="str">
        <f ca="1">_xlfn.LET(
_xlpm.dateCourante,IM$2,
_xlpm.jourSemaine,WEEKDAY(_xlpm.dateCourante,2),
_xlpm.estFerie,COUNTIF(fériés,_xlpm.dateCourante)=1,
_xlpm.planLigne,IM7,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N9" s="22" t="str">
        <f ca="1">_xlfn.LET(
_xlpm.dateCourante,IN$2,
_xlpm.jourSemaine,WEEKDAY(_xlpm.dateCourante,2),
_xlpm.estFerie,COUNTIF(fériés,_xlpm.dateCourante)=1,
_xlpm.planLigne,IN7,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O9" s="22" t="str">
        <f ca="1">_xlfn.LET(
_xlpm.dateCourante,IO$2,
_xlpm.jourSemaine,WEEKDAY(_xlpm.dateCourante,2),
_xlpm.estFerie,COUNTIF(fériés,_xlpm.dateCourante)=1,
_xlpm.planLigne,IO7,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P9" s="22" t="str">
        <f ca="1">_xlfn.LET(
_xlpm.dateCourante,IP$2,
_xlpm.jourSemaine,WEEKDAY(_xlpm.dateCourante,2),
_xlpm.estFerie,COUNTIF(fériés,_xlpm.dateCourante)=1,
_xlpm.planLigne,IP7,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Q9" s="22" t="str">
        <f ca="1">_xlfn.LET(
_xlpm.dateCourante,IQ$2,
_xlpm.jourSemaine,WEEKDAY(_xlpm.dateCourante,2),
_xlpm.estFerie,COUNTIF(fériés,_xlpm.dateCourante)=1,
_xlpm.planLigne,IQ7,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IR9" s="22" t="str">
        <f ca="1">_xlfn.LET(
_xlpm.dateCourante,IR$2,
_xlpm.jourSemaine,WEEKDAY(_xlpm.dateCourante,2),
_xlpm.estFerie,COUNTIF(fériés,_xlpm.dateCourante)=1,
_xlpm.planLigne,IR7,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IS9" s="22" t="str">
        <f ca="1">_xlfn.LET(
_xlpm.dateCourante,IS$2,
_xlpm.jourSemaine,WEEKDAY(_xlpm.dateCourante,2),
_xlpm.estFerie,COUNTIF(fériés,_xlpm.dateCourante)=1,
_xlpm.planLigne,IS7,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T9" s="22" t="str">
        <f ca="1">_xlfn.LET(
_xlpm.dateCourante,IT$2,
_xlpm.jourSemaine,WEEKDAY(_xlpm.dateCourante,2),
_xlpm.estFerie,COUNTIF(fériés,_xlpm.dateCourante)=1,
_xlpm.planLigne,IT7,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U9" s="22" t="str">
        <f ca="1">_xlfn.LET(
_xlpm.dateCourante,IU$2,
_xlpm.jourSemaine,WEEKDAY(_xlpm.dateCourante,2),
_xlpm.estFerie,COUNTIF(fériés,_xlpm.dateCourante)=1,
_xlpm.planLigne,IU7,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V9" s="22" t="str">
        <f ca="1">_xlfn.LET(
_xlpm.dateCourante,IV$2,
_xlpm.jourSemaine,WEEKDAY(_xlpm.dateCourante,2),
_xlpm.estFerie,COUNTIF(fériés,_xlpm.dateCourante)=1,
_xlpm.planLigne,IV7,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W9" s="22" t="str">
        <f ca="1">_xlfn.LET(
_xlpm.dateCourante,IW$2,
_xlpm.jourSemaine,WEEKDAY(_xlpm.dateCourante,2),
_xlpm.estFerie,COUNTIF(fériés,_xlpm.dateCourante)=1,
_xlpm.planLigne,IW7,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X9" s="22" t="str">
        <f ca="1">_xlfn.LET(
_xlpm.dateCourante,IX$2,
_xlpm.jourSemaine,WEEKDAY(_xlpm.dateCourante,2),
_xlpm.estFerie,COUNTIF(fériés,_xlpm.dateCourante)=1,
_xlpm.planLigne,IX7,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Y9" s="22" t="str">
        <f ca="1">_xlfn.LET(
_xlpm.dateCourante,IY$2,
_xlpm.jourSemaine,WEEKDAY(_xlpm.dateCourante,2),
_xlpm.estFerie,COUNTIF(fériés,_xlpm.dateCourante)=1,
_xlpm.planLigne,IY7,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Z9" s="22" t="str">
        <f ca="1">_xlfn.LET(
_xlpm.dateCourante,IZ$2,
_xlpm.jourSemaine,WEEKDAY(_xlpm.dateCourante,2),
_xlpm.estFerie,COUNTIF(fériés,_xlpm.dateCourante)=1,
_xlpm.planLigne,IZ7,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A9" s="22" t="str">
        <f ca="1">_xlfn.LET(
_xlpm.dateCourante,JA$2,
_xlpm.jourSemaine,WEEKDAY(_xlpm.dateCourante,2),
_xlpm.estFerie,COUNTIF(fériés,_xlpm.dateCourante)=1,
_xlpm.planLigne,JA7,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B9" s="22" t="str">
        <f ca="1">_xlfn.LET(
_xlpm.dateCourante,JB$2,
_xlpm.jourSemaine,WEEKDAY(_xlpm.dateCourante,2),
_xlpm.estFerie,COUNTIF(fériés,_xlpm.dateCourante)=1,
_xlpm.planLigne,JB7,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C9" s="22" t="str">
        <f ca="1">_xlfn.LET(
_xlpm.dateCourante,JC$2,
_xlpm.jourSemaine,WEEKDAY(_xlpm.dateCourante,2),
_xlpm.estFerie,COUNTIF(fériés,_xlpm.dateCourante)=1,
_xlpm.planLigne,JC7,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D9" s="22" t="str">
        <f ca="1">_xlfn.LET(
_xlpm.dateCourante,JD$2,
_xlpm.jourSemaine,WEEKDAY(_xlpm.dateCourante,2),
_xlpm.estFerie,COUNTIF(fériés,_xlpm.dateCourante)=1,
_xlpm.planLigne,JD7,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E9" s="22" t="str">
        <f ca="1">_xlfn.LET(
_xlpm.dateCourante,JE$2,
_xlpm.jourSemaine,WEEKDAY(_xlpm.dateCourante,2),
_xlpm.estFerie,COUNTIF(fériés,_xlpm.dateCourante)=1,
_xlpm.planLigne,JE7,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JF9" s="22" t="str">
        <f ca="1">_xlfn.LET(
_xlpm.dateCourante,JF$2,
_xlpm.jourSemaine,WEEKDAY(_xlpm.dateCourante,2),
_xlpm.estFerie,COUNTIF(fériés,_xlpm.dateCourante)=1,
_xlpm.planLigne,JF7,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JG9" s="22" t="str">
        <f ca="1">_xlfn.LET(
_xlpm.dateCourante,JG$2,
_xlpm.jourSemaine,WEEKDAY(_xlpm.dateCourante,2),
_xlpm.estFerie,COUNTIF(fériés,_xlpm.dateCourante)=1,
_xlpm.planLigne,JG7,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H9" s="22" t="str">
        <f ca="1">_xlfn.LET(
_xlpm.dateCourante,JH$2,
_xlpm.jourSemaine,WEEKDAY(_xlpm.dateCourante,2),
_xlpm.estFerie,COUNTIF(fériés,_xlpm.dateCourante)=1,
_xlpm.planLigne,JH7,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I9" s="22" t="str">
        <f ca="1">_xlfn.LET(
_xlpm.dateCourante,JI$2,
_xlpm.jourSemaine,WEEKDAY(_xlpm.dateCourante,2),
_xlpm.estFerie,COUNTIF(fériés,_xlpm.dateCourante)=1,
_xlpm.planLigne,JI7,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J9" s="22" t="str">
        <f ca="1">_xlfn.LET(
_xlpm.dateCourante,JJ$2,
_xlpm.jourSemaine,WEEKDAY(_xlpm.dateCourante,2),
_xlpm.estFerie,COUNTIF(fériés,_xlpm.dateCourante)=1,
_xlpm.planLigne,JJ7,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K9" s="22" t="str">
        <f ca="1">_xlfn.LET(
_xlpm.dateCourante,JK$2,
_xlpm.jourSemaine,WEEKDAY(_xlpm.dateCourante,2),
_xlpm.estFerie,COUNTIF(fériés,_xlpm.dateCourante)=1,
_xlpm.planLigne,JK7,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L9" s="22" t="str">
        <f ca="1">_xlfn.LET(
_xlpm.dateCourante,JL$2,
_xlpm.jourSemaine,WEEKDAY(_xlpm.dateCourante,2),
_xlpm.estFerie,COUNTIF(fériés,_xlpm.dateCourante)=1,
_xlpm.planLigne,JL7,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M9" s="22" t="str">
        <f ca="1">_xlfn.LET(
_xlpm.dateCourante,JM$2,
_xlpm.jourSemaine,WEEKDAY(_xlpm.dateCourante,2),
_xlpm.estFerie,COUNTIF(fériés,_xlpm.dateCourante)=1,
_xlpm.planLigne,JM7,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N9" s="22" t="str">
        <f ca="1">_xlfn.LET(
_xlpm.dateCourante,JN$2,
_xlpm.jourSemaine,WEEKDAY(_xlpm.dateCourante,2),
_xlpm.estFerie,COUNTIF(fériés,_xlpm.dateCourante)=1,
_xlpm.planLigne,JN7,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O9" s="22" t="str">
        <f ca="1">_xlfn.LET(
_xlpm.dateCourante,JO$2,
_xlpm.jourSemaine,WEEKDAY(_xlpm.dateCourante,2),
_xlpm.estFerie,COUNTIF(fériés,_xlpm.dateCourante)=1,
_xlpm.planLigne,JO7,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P9" s="22" t="str">
        <f ca="1">_xlfn.LET(
_xlpm.dateCourante,JP$2,
_xlpm.jourSemaine,WEEKDAY(_xlpm.dateCourante,2),
_xlpm.estFerie,COUNTIF(fériés,_xlpm.dateCourante)=1,
_xlpm.planLigne,JP7,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Q9" s="22" t="str">
        <f ca="1">_xlfn.LET(
_xlpm.dateCourante,JQ$2,
_xlpm.jourSemaine,WEEKDAY(_xlpm.dateCourante,2),
_xlpm.estFerie,COUNTIF(fériés,_xlpm.dateCourante)=1,
_xlpm.planLigne,JQ7,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R9" s="22" t="str">
        <f ca="1">_xlfn.LET(
_xlpm.dateCourante,JR$2,
_xlpm.jourSemaine,WEEKDAY(_xlpm.dateCourante,2),
_xlpm.estFerie,COUNTIF(fériés,_xlpm.dateCourante)=1,
_xlpm.planLigne,JR7,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S9" s="22" t="str">
        <f ca="1">_xlfn.LET(
_xlpm.dateCourante,JS$2,
_xlpm.jourSemaine,WEEKDAY(_xlpm.dateCourante,2),
_xlpm.estFerie,COUNTIF(fériés,_xlpm.dateCourante)=1,
_xlpm.planLigne,JS7,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JT9" s="22" t="str">
        <f ca="1">_xlfn.LET(
_xlpm.dateCourante,JT$2,
_xlpm.jourSemaine,WEEKDAY(_xlpm.dateCourante,2),
_xlpm.estFerie,COUNTIF(fériés,_xlpm.dateCourante)=1,
_xlpm.planLigne,JT7,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JU9" s="22" t="str">
        <f ca="1">_xlfn.LET(
_xlpm.dateCourante,JU$2,
_xlpm.jourSemaine,WEEKDAY(_xlpm.dateCourante,2),
_xlpm.estFerie,COUNTIF(fériés,_xlpm.dateCourante)=1,
_xlpm.planLigne,JU7,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V9" s="22" t="str">
        <f ca="1">_xlfn.LET(
_xlpm.dateCourante,JV$2,
_xlpm.jourSemaine,WEEKDAY(_xlpm.dateCourante,2),
_xlpm.estFerie,COUNTIF(fériés,_xlpm.dateCourante)=1,
_xlpm.planLigne,JV7,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W9" s="22" t="str">
        <f ca="1">_xlfn.LET(
_xlpm.dateCourante,JW$2,
_xlpm.jourSemaine,WEEKDAY(_xlpm.dateCourante,2),
_xlpm.estFerie,COUNTIF(fériés,_xlpm.dateCourante)=1,
_xlpm.planLigne,JW7,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X9" s="22" t="str">
        <f ca="1">_xlfn.LET(
_xlpm.dateCourante,JX$2,
_xlpm.jourSemaine,WEEKDAY(_xlpm.dateCourante,2),
_xlpm.estFerie,COUNTIF(fériés,_xlpm.dateCourante)=1,
_xlpm.planLigne,JX7,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Y9" s="22" t="str">
        <f ca="1">_xlfn.LET(
_xlpm.dateCourante,JY$2,
_xlpm.jourSemaine,WEEKDAY(_xlpm.dateCourante,2),
_xlpm.estFerie,COUNTIF(fériés,_xlpm.dateCourante)=1,
_xlpm.planLigne,JY7,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Z9" s="22" t="str">
        <f ca="1">_xlfn.LET(
_xlpm.dateCourante,JZ$2,
_xlpm.jourSemaine,WEEKDAY(_xlpm.dateCourante,2),
_xlpm.estFerie,COUNTIF(fériés,_xlpm.dateCourante)=1,
_xlpm.planLigne,JZ7,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A9" s="22" t="str">
        <f ca="1">_xlfn.LET(
_xlpm.dateCourante,KA$2,
_xlpm.jourSemaine,WEEKDAY(_xlpm.dateCourante,2),
_xlpm.estFerie,COUNTIF(fériés,_xlpm.dateCourante)=1,
_xlpm.planLigne,KA7,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B9" s="22" t="str">
        <f ca="1">_xlfn.LET(
_xlpm.dateCourante,KB$2,
_xlpm.jourSemaine,WEEKDAY(_xlpm.dateCourante,2),
_xlpm.estFerie,COUNTIF(fériés,_xlpm.dateCourante)=1,
_xlpm.planLigne,KB7,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C9" s="22" t="str">
        <f ca="1">_xlfn.LET(
_xlpm.dateCourante,KC$2,
_xlpm.jourSemaine,WEEKDAY(_xlpm.dateCourante,2),
_xlpm.estFerie,COUNTIF(fériés,_xlpm.dateCourante)=1,
_xlpm.planLigne,KC7,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D9" s="22" t="str">
        <f ca="1">_xlfn.LET(
_xlpm.dateCourante,KD$2,
_xlpm.jourSemaine,WEEKDAY(_xlpm.dateCourante,2),
_xlpm.estFerie,COUNTIF(fériés,_xlpm.dateCourante)=1,
_xlpm.planLigne,KD7,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E9" s="22" t="str">
        <f ca="1">_xlfn.LET(
_xlpm.dateCourante,KE$2,
_xlpm.jourSemaine,WEEKDAY(_xlpm.dateCourante,2),
_xlpm.estFerie,COUNTIF(fériés,_xlpm.dateCourante)=1,
_xlpm.planLigne,KE7,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F9" s="22" t="str">
        <f ca="1">_xlfn.LET(
_xlpm.dateCourante,KF$2,
_xlpm.jourSemaine,WEEKDAY(_xlpm.dateCourante,2),
_xlpm.estFerie,COUNTIF(fériés,_xlpm.dateCourante)=1,
_xlpm.planLigne,KF7,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G9" s="22" t="str">
        <f ca="1">_xlfn.LET(
_xlpm.dateCourante,KG$2,
_xlpm.jourSemaine,WEEKDAY(_xlpm.dateCourante,2),
_xlpm.estFerie,COUNTIF(fériés,_xlpm.dateCourante)=1,
_xlpm.planLigne,KG7,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KH9" s="22" t="str">
        <f ca="1">_xlfn.LET(
_xlpm.dateCourante,KH$2,
_xlpm.jourSemaine,WEEKDAY(_xlpm.dateCourante,2),
_xlpm.estFerie,COUNTIF(fériés,_xlpm.dateCourante)=1,
_xlpm.planLigne,KH7,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KI9" s="22" t="str">
        <f ca="1">_xlfn.LET(
_xlpm.dateCourante,KI$2,
_xlpm.jourSemaine,WEEKDAY(_xlpm.dateCourante,2),
_xlpm.estFerie,COUNTIF(fériés,_xlpm.dateCourante)=1,
_xlpm.planLigne,KI7,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J9" s="22" t="str">
        <f ca="1">_xlfn.LET(
_xlpm.dateCourante,KJ$2,
_xlpm.jourSemaine,WEEKDAY(_xlpm.dateCourante,2),
_xlpm.estFerie,COUNTIF(fériés,_xlpm.dateCourante)=1,
_xlpm.planLigne,KJ7,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K9" s="22" t="str">
        <f ca="1">_xlfn.LET(
_xlpm.dateCourante,KK$2,
_xlpm.jourSemaine,WEEKDAY(_xlpm.dateCourante,2),
_xlpm.estFerie,COUNTIF(fériés,_xlpm.dateCourante)=1,
_xlpm.planLigne,KK7,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L9" s="22" t="str">
        <f ca="1">_xlfn.LET(
_xlpm.dateCourante,KL$2,
_xlpm.jourSemaine,WEEKDAY(_xlpm.dateCourante,2),
_xlpm.estFerie,COUNTIF(fériés,_xlpm.dateCourante)=1,
_xlpm.planLigne,KL7,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M9" s="22" t="str">
        <f ca="1">_xlfn.LET(
_xlpm.dateCourante,KM$2,
_xlpm.jourSemaine,WEEKDAY(_xlpm.dateCourante,2),
_xlpm.estFerie,COUNTIF(fériés,_xlpm.dateCourante)=1,
_xlpm.planLigne,KM7,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N9" s="22" t="str">
        <f ca="1">_xlfn.LET(
_xlpm.dateCourante,KN$2,
_xlpm.jourSemaine,WEEKDAY(_xlpm.dateCourante,2),
_xlpm.estFerie,COUNTIF(fériés,_xlpm.dateCourante)=1,
_xlpm.planLigne,KN7,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O9" s="22" t="str">
        <f ca="1">_xlfn.LET(
_xlpm.dateCourante,KO$2,
_xlpm.jourSemaine,WEEKDAY(_xlpm.dateCourante,2),
_xlpm.estFerie,COUNTIF(fériés,_xlpm.dateCourante)=1,
_xlpm.planLigne,KO7,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P9" s="22" t="str">
        <f ca="1">_xlfn.LET(
_xlpm.dateCourante,KP$2,
_xlpm.jourSemaine,WEEKDAY(_xlpm.dateCourante,2),
_xlpm.estFerie,COUNTIF(fériés,_xlpm.dateCourante)=1,
_xlpm.planLigne,KP7,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Q9" s="22" t="str">
        <f ca="1">_xlfn.LET(
_xlpm.dateCourante,KQ$2,
_xlpm.jourSemaine,WEEKDAY(_xlpm.dateCourante,2),
_xlpm.estFerie,COUNTIF(fériés,_xlpm.dateCourante)=1,
_xlpm.planLigne,KQ7,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R9" s="22" t="str">
        <f ca="1">_xlfn.LET(
_xlpm.dateCourante,KR$2,
_xlpm.jourSemaine,WEEKDAY(_xlpm.dateCourante,2),
_xlpm.estFerie,COUNTIF(fériés,_xlpm.dateCourante)=1,
_xlpm.planLigne,KR7,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S9" s="22" t="str">
        <f ca="1">_xlfn.LET(
_xlpm.dateCourante,KS$2,
_xlpm.jourSemaine,WEEKDAY(_xlpm.dateCourante,2),
_xlpm.estFerie,COUNTIF(fériés,_xlpm.dateCourante)=1,
_xlpm.planLigne,KS7,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T9" s="22" t="str">
        <f ca="1">_xlfn.LET(
_xlpm.dateCourante,KT$2,
_xlpm.jourSemaine,WEEKDAY(_xlpm.dateCourante,2),
_xlpm.estFerie,COUNTIF(fériés,_xlpm.dateCourante)=1,
_xlpm.planLigne,KT7,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U9" s="22" t="str">
        <f ca="1">_xlfn.LET(
_xlpm.dateCourante,KU$2,
_xlpm.jourSemaine,WEEKDAY(_xlpm.dateCourante,2),
_xlpm.estFerie,COUNTIF(fériés,_xlpm.dateCourante)=1,
_xlpm.planLigne,KU7,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KV9" s="22" t="str">
        <f ca="1">_xlfn.LET(
_xlpm.dateCourante,KV$2,
_xlpm.jourSemaine,WEEKDAY(_xlpm.dateCourante,2),
_xlpm.estFerie,COUNTIF(fériés,_xlpm.dateCourante)=1,
_xlpm.planLigne,KV7,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KW9" s="22" t="str">
        <f ca="1">_xlfn.LET(
_xlpm.dateCourante,KW$2,
_xlpm.jourSemaine,WEEKDAY(_xlpm.dateCourante,2),
_xlpm.estFerie,COUNTIF(fériés,_xlpm.dateCourante)=1,
_xlpm.planLigne,KW7,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X9" s="22" t="str">
        <f ca="1">_xlfn.LET(
_xlpm.dateCourante,KX$2,
_xlpm.jourSemaine,WEEKDAY(_xlpm.dateCourante,2),
_xlpm.estFerie,COUNTIF(fériés,_xlpm.dateCourante)=1,
_xlpm.planLigne,KX7,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Y9" s="22" t="str">
        <f ca="1">_xlfn.LET(
_xlpm.dateCourante,KY$2,
_xlpm.jourSemaine,WEEKDAY(_xlpm.dateCourante,2),
_xlpm.estFerie,COUNTIF(fériés,_xlpm.dateCourante)=1,
_xlpm.planLigne,KY7,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Z9" s="22" t="str">
        <f ca="1">_xlfn.LET(
_xlpm.dateCourante,KZ$2,
_xlpm.jourSemaine,WEEKDAY(_xlpm.dateCourante,2),
_xlpm.estFerie,COUNTIF(fériés,_xlpm.dateCourante)=1,
_xlpm.planLigne,KZ7,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A9" s="22" t="str">
        <f ca="1">_xlfn.LET(
_xlpm.dateCourante,LA$2,
_xlpm.jourSemaine,WEEKDAY(_xlpm.dateCourante,2),
_xlpm.estFerie,COUNTIF(fériés,_xlpm.dateCourante)=1,
_xlpm.planLigne,LA7,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B9" s="22" t="str">
        <f ca="1">_xlfn.LET(
_xlpm.dateCourante,LB$2,
_xlpm.jourSemaine,WEEKDAY(_xlpm.dateCourante,2),
_xlpm.estFerie,COUNTIF(fériés,_xlpm.dateCourante)=1,
_xlpm.planLigne,LB7,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C9" s="22" t="str">
        <f ca="1">_xlfn.LET(
_xlpm.dateCourante,LC$2,
_xlpm.jourSemaine,WEEKDAY(_xlpm.dateCourante,2),
_xlpm.estFerie,COUNTIF(fériés,_xlpm.dateCourante)=1,
_xlpm.planLigne,LC7,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D9" s="22" t="str">
        <f ca="1">_xlfn.LET(
_xlpm.dateCourante,LD$2,
_xlpm.jourSemaine,WEEKDAY(_xlpm.dateCourante,2),
_xlpm.estFerie,COUNTIF(fériés,_xlpm.dateCourante)=1,
_xlpm.planLigne,LD7,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E9" s="22" t="str">
        <f ca="1">_xlfn.LET(
_xlpm.dateCourante,LE$2,
_xlpm.jourSemaine,WEEKDAY(_xlpm.dateCourante,2),
_xlpm.estFerie,COUNTIF(fériés,_xlpm.dateCourante)=1,
_xlpm.planLigne,LE7,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F9" s="22" t="str">
        <f ca="1">_xlfn.LET(
_xlpm.dateCourante,LF$2,
_xlpm.jourSemaine,WEEKDAY(_xlpm.dateCourante,2),
_xlpm.estFerie,COUNTIF(fériés,_xlpm.dateCourante)=1,
_xlpm.planLigne,LF7,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G9" s="22" t="str">
        <f ca="1">_xlfn.LET(
_xlpm.dateCourante,LG$2,
_xlpm.jourSemaine,WEEKDAY(_xlpm.dateCourante,2),
_xlpm.estFerie,COUNTIF(fériés,_xlpm.dateCourante)=1,
_xlpm.planLigne,LG7,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H9" s="22" t="str">
        <f ca="1">_xlfn.LET(
_xlpm.dateCourante,LH$2,
_xlpm.jourSemaine,WEEKDAY(_xlpm.dateCourante,2),
_xlpm.estFerie,COUNTIF(fériés,_xlpm.dateCourante)=1,
_xlpm.planLigne,LH7,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I9" s="22" t="str">
        <f ca="1">_xlfn.LET(
_xlpm.dateCourante,LI$2,
_xlpm.jourSemaine,WEEKDAY(_xlpm.dateCourante,2),
_xlpm.estFerie,COUNTIF(fériés,_xlpm.dateCourante)=1,
_xlpm.planLigne,LI7,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LJ9" s="22" t="str">
        <f ca="1">_xlfn.LET(
_xlpm.dateCourante,LJ$2,
_xlpm.jourSemaine,WEEKDAY(_xlpm.dateCourante,2),
_xlpm.estFerie,COUNTIF(fériés,_xlpm.dateCourante)=1,
_xlpm.planLigne,LJ7,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LK9" s="22" t="str">
        <f ca="1">_xlfn.LET(
_xlpm.dateCourante,LK$2,
_xlpm.jourSemaine,WEEKDAY(_xlpm.dateCourante,2),
_xlpm.estFerie,COUNTIF(fériés,_xlpm.dateCourante)=1,
_xlpm.planLigne,LK7,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L9" s="22" t="str">
        <f ca="1">_xlfn.LET(
_xlpm.dateCourante,LL$2,
_xlpm.jourSemaine,WEEKDAY(_xlpm.dateCourante,2),
_xlpm.estFerie,COUNTIF(fériés,_xlpm.dateCourante)=1,
_xlpm.planLigne,LL7,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M9" s="22" t="str">
        <f ca="1">_xlfn.LET(
_xlpm.dateCourante,LM$2,
_xlpm.jourSemaine,WEEKDAY(_xlpm.dateCourante,2),
_xlpm.estFerie,COUNTIF(fériés,_xlpm.dateCourante)=1,
_xlpm.planLigne,LM7,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N9" s="22" t="str">
        <f ca="1">_xlfn.LET(
_xlpm.dateCourante,LN$2,
_xlpm.jourSemaine,WEEKDAY(_xlpm.dateCourante,2),
_xlpm.estFerie,COUNTIF(fériés,_xlpm.dateCourante)=1,
_xlpm.planLigne,LN7,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O9" s="22" t="str">
        <f ca="1">_xlfn.LET(
_xlpm.dateCourante,LO$2,
_xlpm.jourSemaine,WEEKDAY(_xlpm.dateCourante,2),
_xlpm.estFerie,COUNTIF(fériés,_xlpm.dateCourante)=1,
_xlpm.planLigne,LO7,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P9" s="22" t="str">
        <f ca="1">_xlfn.LET(
_xlpm.dateCourante,LP$2,
_xlpm.jourSemaine,WEEKDAY(_xlpm.dateCourante,2),
_xlpm.estFerie,COUNTIF(fériés,_xlpm.dateCourante)=1,
_xlpm.planLigne,LP7,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Q9" s="22" t="str">
        <f ca="1">_xlfn.LET(
_xlpm.dateCourante,LQ$2,
_xlpm.jourSemaine,WEEKDAY(_xlpm.dateCourante,2),
_xlpm.estFerie,COUNTIF(fériés,_xlpm.dateCourante)=1,
_xlpm.planLigne,LQ7,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R9" s="22" t="str">
        <f ca="1">_xlfn.LET(
_xlpm.dateCourante,LR$2,
_xlpm.jourSemaine,WEEKDAY(_xlpm.dateCourante,2),
_xlpm.estFerie,COUNTIF(fériés,_xlpm.dateCourante)=1,
_xlpm.planLigne,LR7,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S9" s="22" t="str">
        <f ca="1">_xlfn.LET(
_xlpm.dateCourante,LS$2,
_xlpm.jourSemaine,WEEKDAY(_xlpm.dateCourante,2),
_xlpm.estFerie,COUNTIF(fériés,_xlpm.dateCourante)=1,
_xlpm.planLigne,LS7,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T9" s="22" t="str">
        <f ca="1">_xlfn.LET(
_xlpm.dateCourante,LT$2,
_xlpm.jourSemaine,WEEKDAY(_xlpm.dateCourante,2),
_xlpm.estFerie,COUNTIF(fériés,_xlpm.dateCourante)=1,
_xlpm.planLigne,LT7,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U9" s="22" t="str">
        <f ca="1">_xlfn.LET(
_xlpm.dateCourante,LU$2,
_xlpm.jourSemaine,WEEKDAY(_xlpm.dateCourante,2),
_xlpm.estFerie,COUNTIF(fériés,_xlpm.dateCourante)=1,
_xlpm.planLigne,LU7,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V9" s="22" t="str">
        <f ca="1">_xlfn.LET(
_xlpm.dateCourante,LV$2,
_xlpm.jourSemaine,WEEKDAY(_xlpm.dateCourante,2),
_xlpm.estFerie,COUNTIF(fériés,_xlpm.dateCourante)=1,
_xlpm.planLigne,LV7,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W9" s="22" t="str">
        <f ca="1">_xlfn.LET(
_xlpm.dateCourante,LW$2,
_xlpm.jourSemaine,WEEKDAY(_xlpm.dateCourante,2),
_xlpm.estFerie,COUNTIF(fériés,_xlpm.dateCourante)=1,
_xlpm.planLigne,LW7,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LX9" s="22" t="str">
        <f ca="1">_xlfn.LET(
_xlpm.dateCourante,LX$2,
_xlpm.jourSemaine,WEEKDAY(_xlpm.dateCourante,2),
_xlpm.estFerie,COUNTIF(fériés,_xlpm.dateCourante)=1,
_xlpm.planLigne,LX7,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LY9" s="22" t="str">
        <f ca="1">_xlfn.LET(
_xlpm.dateCourante,LY$2,
_xlpm.jourSemaine,WEEKDAY(_xlpm.dateCourante,2),
_xlpm.estFerie,COUNTIF(fériés,_xlpm.dateCourante)=1,
_xlpm.planLigne,LY7,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Z9" s="22" t="str">
        <f ca="1">_xlfn.LET(
_xlpm.dateCourante,LZ$2,
_xlpm.jourSemaine,WEEKDAY(_xlpm.dateCourante,2),
_xlpm.estFerie,COUNTIF(fériés,_xlpm.dateCourante)=1,
_xlpm.planLigne,LZ7,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A9" s="22" t="str">
        <f ca="1">_xlfn.LET(
_xlpm.dateCourante,MA$2,
_xlpm.jourSemaine,WEEKDAY(_xlpm.dateCourante,2),
_xlpm.estFerie,COUNTIF(fériés,_xlpm.dateCourante)=1,
_xlpm.planLigne,MA7,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B9" s="22" t="str">
        <f ca="1">_xlfn.LET(
_xlpm.dateCourante,MB$2,
_xlpm.jourSemaine,WEEKDAY(_xlpm.dateCourante,2),
_xlpm.estFerie,COUNTIF(fériés,_xlpm.dateCourante)=1,
_xlpm.planLigne,MB7,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C9" s="22" t="str">
        <f ca="1">_xlfn.LET(
_xlpm.dateCourante,MC$2,
_xlpm.jourSemaine,WEEKDAY(_xlpm.dateCourante,2),
_xlpm.estFerie,COUNTIF(fériés,_xlpm.dateCourante)=1,
_xlpm.planLigne,MC7,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D9" s="22" t="str">
        <f ca="1">_xlfn.LET(
_xlpm.dateCourante,MD$2,
_xlpm.jourSemaine,WEEKDAY(_xlpm.dateCourante,2),
_xlpm.estFerie,COUNTIF(fériés,_xlpm.dateCourante)=1,
_xlpm.planLigne,MD7,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E9" s="22" t="str">
        <f ca="1">_xlfn.LET(
_xlpm.dateCourante,ME$2,
_xlpm.jourSemaine,WEEKDAY(_xlpm.dateCourante,2),
_xlpm.estFerie,COUNTIF(fériés,_xlpm.dateCourante)=1,
_xlpm.planLigne,ME7,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F9" s="22" t="str">
        <f ca="1">_xlfn.LET(
_xlpm.dateCourante,MF$2,
_xlpm.jourSemaine,WEEKDAY(_xlpm.dateCourante,2),
_xlpm.estFerie,COUNTIF(fériés,_xlpm.dateCourante)=1,
_xlpm.planLigne,MF7,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G9" s="22" t="str">
        <f ca="1">_xlfn.LET(
_xlpm.dateCourante,MG$2,
_xlpm.jourSemaine,WEEKDAY(_xlpm.dateCourante,2),
_xlpm.estFerie,COUNTIF(fériés,_xlpm.dateCourante)=1,
_xlpm.planLigne,MG7,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H9" s="22" t="str">
        <f ca="1">_xlfn.LET(
_xlpm.dateCourante,MH$2,
_xlpm.jourSemaine,WEEKDAY(_xlpm.dateCourante,2),
_xlpm.estFerie,COUNTIF(fériés,_xlpm.dateCourante)=1,
_xlpm.planLigne,MH7,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I9" s="22" t="str">
        <f ca="1">_xlfn.LET(
_xlpm.dateCourante,MI$2,
_xlpm.jourSemaine,WEEKDAY(_xlpm.dateCourante,2),
_xlpm.estFerie,COUNTIF(fériés,_xlpm.dateCourante)=1,
_xlpm.planLigne,MI7,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J9" s="22" t="str">
        <f ca="1">_xlfn.LET(
_xlpm.dateCourante,MJ$2,
_xlpm.jourSemaine,WEEKDAY(_xlpm.dateCourante,2),
_xlpm.estFerie,COUNTIF(fériés,_xlpm.dateCourante)=1,
_xlpm.planLigne,MJ7,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K9" s="22" t="str">
        <f ca="1">_xlfn.LET(
_xlpm.dateCourante,MK$2,
_xlpm.jourSemaine,WEEKDAY(_xlpm.dateCourante,2),
_xlpm.estFerie,COUNTIF(fériés,_xlpm.dateCourante)=1,
_xlpm.planLigne,MK7,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ML9" s="22" t="str">
        <f ca="1">_xlfn.LET(
_xlpm.dateCourante,ML$2,
_xlpm.jourSemaine,WEEKDAY(_xlpm.dateCourante,2),
_xlpm.estFerie,COUNTIF(fériés,_xlpm.dateCourante)=1,
_xlpm.planLigne,ML7,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MM9" s="22" t="str">
        <f ca="1">_xlfn.LET(
_xlpm.dateCourante,MM$2,
_xlpm.jourSemaine,WEEKDAY(_xlpm.dateCourante,2),
_xlpm.estFerie,COUNTIF(fériés,_xlpm.dateCourante)=1,
_xlpm.planLigne,MM7,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N9" s="22" t="str">
        <f ca="1">_xlfn.LET(
_xlpm.dateCourante,MN$2,
_xlpm.jourSemaine,WEEKDAY(_xlpm.dateCourante,2),
_xlpm.estFerie,COUNTIF(fériés,_xlpm.dateCourante)=1,
_xlpm.planLigne,MN7,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O9" s="22" t="str">
        <f ca="1">_xlfn.LET(
_xlpm.dateCourante,MO$2,
_xlpm.jourSemaine,WEEKDAY(_xlpm.dateCourante,2),
_xlpm.estFerie,COUNTIF(fériés,_xlpm.dateCourante)=1,
_xlpm.planLigne,MO7,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P9" s="22" t="str">
        <f ca="1">_xlfn.LET(
_xlpm.dateCourante,MP$2,
_xlpm.jourSemaine,WEEKDAY(_xlpm.dateCourante,2),
_xlpm.estFerie,COUNTIF(fériés,_xlpm.dateCourante)=1,
_xlpm.planLigne,MP7,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Q9" s="22" t="str">
        <f ca="1">_xlfn.LET(
_xlpm.dateCourante,MQ$2,
_xlpm.jourSemaine,WEEKDAY(_xlpm.dateCourante,2),
_xlpm.estFerie,COUNTIF(fériés,_xlpm.dateCourante)=1,
_xlpm.planLigne,MQ7,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R9" s="22" t="str">
        <f ca="1">_xlfn.LET(
_xlpm.dateCourante,MR$2,
_xlpm.jourSemaine,WEEKDAY(_xlpm.dateCourante,2),
_xlpm.estFerie,COUNTIF(fériés,_xlpm.dateCourante)=1,
_xlpm.planLigne,MR7,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S9" s="22" t="str">
        <f ca="1">_xlfn.LET(
_xlpm.dateCourante,MS$2,
_xlpm.jourSemaine,WEEKDAY(_xlpm.dateCourante,2),
_xlpm.estFerie,COUNTIF(fériés,_xlpm.dateCourante)=1,
_xlpm.planLigne,MS7,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T9" s="22" t="str">
        <f ca="1">_xlfn.LET(
_xlpm.dateCourante,MT$2,
_xlpm.jourSemaine,WEEKDAY(_xlpm.dateCourante,2),
_xlpm.estFerie,COUNTIF(fériés,_xlpm.dateCourante)=1,
_xlpm.planLigne,MT7,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U9" s="22" t="str">
        <f ca="1">_xlfn.LET(
_xlpm.dateCourante,MU$2,
_xlpm.jourSemaine,WEEKDAY(_xlpm.dateCourante,2),
_xlpm.estFerie,COUNTIF(fériés,_xlpm.dateCourante)=1,
_xlpm.planLigne,MU7,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V9" s="22" t="str">
        <f ca="1">_xlfn.LET(
_xlpm.dateCourante,MV$2,
_xlpm.jourSemaine,WEEKDAY(_xlpm.dateCourante,2),
_xlpm.estFerie,COUNTIF(fériés,_xlpm.dateCourante)=1,
_xlpm.planLigne,MV7,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W9" s="22" t="str">
        <f ca="1">_xlfn.LET(
_xlpm.dateCourante,MW$2,
_xlpm.jourSemaine,WEEKDAY(_xlpm.dateCourante,2),
_xlpm.estFerie,COUNTIF(fériés,_xlpm.dateCourante)=1,
_xlpm.planLigne,MW7,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MX9" s="22" t="str">
        <f ca="1">_xlfn.LET(
_xlpm.dateCourante,MX$2,
_xlpm.jourSemaine,WEEKDAY(_xlpm.dateCourante,2),
_xlpm.estFerie,COUNTIF(fériés,_xlpm.dateCourante)=1,
_xlpm.planLigne,MX7,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MY9" s="22" t="str">
        <f ca="1">_xlfn.LET(
_xlpm.dateCourante,MY$2,
_xlpm.jourSemaine,WEEKDAY(_xlpm.dateCourante,2),
_xlpm.estFerie,COUNTIF(fériés,_xlpm.dateCourante)=1,
_xlpm.planLigne,MY7,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MZ9" s="22" t="str">
        <f ca="1">_xlfn.LET(
_xlpm.dateCourante,MZ$2,
_xlpm.jourSemaine,WEEKDAY(_xlpm.dateCourante,2),
_xlpm.estFerie,COUNTIF(fériés,_xlpm.dateCourante)=1,
_xlpm.planLigne,MZ7,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NA9" s="22" t="str">
        <f ca="1">_xlfn.LET(
_xlpm.dateCourante,NA$2,
_xlpm.jourSemaine,WEEKDAY(_xlpm.dateCourante,2),
_xlpm.estFerie,COUNTIF(fériés,_xlpm.dateCourante)=1,
_xlpm.planLigne,NA7,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B9" s="22" t="str">
        <f ca="1">_xlfn.LET(
_xlpm.dateCourante,NB$2,
_xlpm.jourSemaine,WEEKDAY(_xlpm.dateCourante,2),
_xlpm.estFerie,COUNTIF(fériés,_xlpm.dateCourante)=1,
_xlpm.planLigne,NB7,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C9" s="22" t="str">
        <f ca="1">_xlfn.LET(
_xlpm.dateCourante,NC$2,
_xlpm.jourSemaine,WEEKDAY(_xlpm.dateCourante,2),
_xlpm.estFerie,COUNTIF(fériés,_xlpm.dateCourante)=1,
_xlpm.planLigne,NC7,
_xlpm.jourAvant,OFFSET(_xlpm.planLigne,0,-1),
_xlpm.jourSuivant1,OFFSET(_xlpm.planLigne,0,1),
_xlpm.jourSuivant2,OFFSET(_xlpm.planLigne,0,2),
_xlpm.jourSuivant3,OFFSET(_xlpm.planLigne,0,3),
_xlpm.estTravaillePlan,IFERROR(OFFSET(Paramètres!$H$2,
MATCH($B9,Paramètres!$G$2:$G$6,0)-1,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10" spans="1:367" ht="15.75" thickBot="1" x14ac:dyDescent="0.3">
      <c r="ED10" s="14" t="str">
        <f ca="1">IF(
  COUNTIF(fériés,ED$2)=1,
  IF(
    OR(
      IFERROR(OFFSET(Paramètres!$H$2,
        MATCH($B6,Paramètres!$G$2:$G$6,0)-1,
        COLUMN(ED2)-COLUMN(DW2)),"")="M",
      IFERROR(OFFSET(Paramètres!$H$2,
        MATCH($B6,Paramètres!$G$2:$G$6,0)-1,
        COLUMN(ED2)-COLUMN(DW2)-1),"")="M",
      IFERROR(OFFSET(Paramètres!$H$2,
        MATCH($B6,Paramètres!$G$2:$G$6,0)-1,
        COLUMN(ED2)-COLUMN(DW2)+1),"")="M"
    ),
    "M",
    "0"
  ),
  "0"
)</f>
        <v>0</v>
      </c>
    </row>
    <row r="11" spans="1:367" ht="15.75" thickBot="1" x14ac:dyDescent="0.3">
      <c r="B11" s="16">
        <f>DATE(an,2,1)</f>
        <v>45689</v>
      </c>
      <c r="C11" s="24">
        <f>B11</f>
        <v>45689</v>
      </c>
      <c r="D11" s="24">
        <f>C11+1</f>
        <v>45690</v>
      </c>
      <c r="E11" s="24">
        <f t="shared" ref="E11" si="336">D11+1</f>
        <v>45691</v>
      </c>
      <c r="F11" s="24">
        <f t="shared" ref="F11" si="337">E11+1</f>
        <v>45692</v>
      </c>
      <c r="G11" s="24">
        <f t="shared" ref="G11" si="338">F11+1</f>
        <v>45693</v>
      </c>
      <c r="H11" s="24">
        <f t="shared" ref="H11" si="339">G11+1</f>
        <v>45694</v>
      </c>
      <c r="I11" s="24">
        <f t="shared" ref="I11" si="340">H11+1</f>
        <v>45695</v>
      </c>
      <c r="J11" s="24">
        <f t="shared" ref="J11" si="341">I11+1</f>
        <v>45696</v>
      </c>
      <c r="K11" s="24">
        <f t="shared" ref="K11" si="342">J11+1</f>
        <v>45697</v>
      </c>
      <c r="L11" s="24">
        <f t="shared" ref="L11" si="343">K11+1</f>
        <v>45698</v>
      </c>
      <c r="M11" s="24">
        <f t="shared" ref="M11" si="344">L11+1</f>
        <v>45699</v>
      </c>
      <c r="N11" s="24">
        <f t="shared" ref="N11" si="345">M11+1</f>
        <v>45700</v>
      </c>
      <c r="O11" s="24">
        <f t="shared" ref="O11" si="346">N11+1</f>
        <v>45701</v>
      </c>
      <c r="P11" s="24">
        <f t="shared" ref="P11" si="347">O11+1</f>
        <v>45702</v>
      </c>
      <c r="Q11" s="24">
        <f t="shared" ref="Q11" si="348">P11+1</f>
        <v>45703</v>
      </c>
      <c r="R11" s="24">
        <f t="shared" ref="R11" si="349">Q11+1</f>
        <v>45704</v>
      </c>
      <c r="S11" s="24">
        <f t="shared" ref="S11" si="350">R11+1</f>
        <v>45705</v>
      </c>
      <c r="T11" s="24">
        <f t="shared" ref="T11" si="351">S11+1</f>
        <v>45706</v>
      </c>
      <c r="U11" s="24">
        <f t="shared" ref="U11" si="352">T11+1</f>
        <v>45707</v>
      </c>
      <c r="V11" s="24">
        <f t="shared" ref="V11" si="353">U11+1</f>
        <v>45708</v>
      </c>
      <c r="W11" s="24">
        <f t="shared" ref="W11" si="354">V11+1</f>
        <v>45709</v>
      </c>
      <c r="X11" s="24">
        <f t="shared" ref="X11" si="355">W11+1</f>
        <v>45710</v>
      </c>
      <c r="Y11" s="24">
        <f t="shared" ref="Y11" si="356">X11+1</f>
        <v>45711</v>
      </c>
      <c r="Z11" s="24">
        <f t="shared" ref="Z11" si="357">Y11+1</f>
        <v>45712</v>
      </c>
      <c r="AA11" s="24">
        <f t="shared" ref="AA11" si="358">Z11+1</f>
        <v>45713</v>
      </c>
      <c r="AB11" s="24">
        <f t="shared" ref="AB11" si="359">AA11+1</f>
        <v>45714</v>
      </c>
      <c r="AC11" s="24">
        <f t="shared" ref="AC11" si="360">AB11+1</f>
        <v>45715</v>
      </c>
      <c r="AD11" s="24">
        <f>AC11+1</f>
        <v>45716</v>
      </c>
    </row>
    <row r="12" spans="1:367" ht="15.75" thickBot="1" x14ac:dyDescent="0.3">
      <c r="B12" s="19" t="str">
        <f>Paramètres!$G$2</f>
        <v>Personne1</v>
      </c>
      <c r="C12" s="20">
        <f ca="1">IF(COUNTIF(fériés,C$11)=0,OFFSET(Paramètres!$H$2,MATCH($B3,Paramètres!$G$2:$G$6,0)-1,MOD(C$11+5,28)),"")</f>
        <v>0</v>
      </c>
      <c r="D12" s="20">
        <f ca="1">IF(COUNTIF(fériés,D$11)=0,OFFSET(Paramètres!$H$2,MATCH($B3,Paramètres!$G$2:$G$6,0)-1,MOD(D$11+5,28)),"")</f>
        <v>0</v>
      </c>
      <c r="E12" s="20" t="str">
        <f ca="1">IF(COUNTIF(fériés,E$11)=0,OFFSET(Paramètres!$H$2,MATCH($B3,Paramètres!$G$2:$G$6,0)-1,MOD(E$11+5,28)),"")</f>
        <v>J</v>
      </c>
      <c r="F12" s="20" t="str">
        <f ca="1">IF(COUNTIF(fériés,F$11)=0,OFFSET(Paramètres!$H$2,MATCH($B3,Paramètres!$G$2:$G$6,0)-1,MOD(F$11+5,28)),"")</f>
        <v>J</v>
      </c>
      <c r="G12" s="20" t="str">
        <f ca="1">IF(COUNTIF(fériés,G$11)=0,OFFSET(Paramètres!$H$2,MATCH($B3,Paramètres!$G$2:$G$6,0)-1,MOD(G$11+5,28)),"")</f>
        <v>J</v>
      </c>
      <c r="H12" s="20" t="str">
        <f ca="1">IF(COUNTIF(fériés,H$11)=0,OFFSET(Paramètres!$H$2,MATCH($B3,Paramètres!$G$2:$G$6,0)-1,MOD(H$11+5,28)),"")</f>
        <v>J</v>
      </c>
      <c r="I12" s="20" t="str">
        <f ca="1">IF(COUNTIF(fériés,I$11)=0,OFFSET(Paramètres!$H$2,MATCH($B3,Paramètres!$G$2:$G$6,0)-1,MOD(I$11+5,28)),"")</f>
        <v>J</v>
      </c>
      <c r="J12" s="20">
        <f ca="1">IF(COUNTIF(fériés,J$11)=0,OFFSET(Paramètres!$H$2,MATCH($B3,Paramètres!$G$2:$G$6,0)-1,MOD(J$11+5,28)),"")</f>
        <v>0</v>
      </c>
      <c r="K12" s="20">
        <f ca="1">IF(COUNTIF(fériés,K$11)=0,OFFSET(Paramètres!$H$2,MATCH($B3,Paramètres!$G$2:$G$6,0)-1,MOD(K$11+5,28)),"")</f>
        <v>0</v>
      </c>
      <c r="L12" s="20" t="str">
        <f ca="1">IF(COUNTIF(fériés,L$11)=0,OFFSET(Paramètres!$H$2,MATCH($B3,Paramètres!$G$2:$G$6,0)-1,MOD(L$11+5,28)),"")</f>
        <v>J</v>
      </c>
      <c r="M12" s="20" t="str">
        <f ca="1">IF(COUNTIF(fériés,M$11)=0,OFFSET(Paramètres!$H$2,MATCH($B3,Paramètres!$G$2:$G$6,0)-1,MOD(M$11+5,28)),"")</f>
        <v>J</v>
      </c>
      <c r="N12" s="20" t="str">
        <f ca="1">IF(COUNTIF(fériés,N$11)=0,OFFSET(Paramètres!$H$2,MATCH($B3,Paramètres!$G$2:$G$6,0)-1,MOD(N$11+5,28)),"")</f>
        <v>J</v>
      </c>
      <c r="O12" s="20" t="str">
        <f ca="1">IF(COUNTIF(fériés,O$11)=0,OFFSET(Paramètres!$H$2,MATCH($B3,Paramètres!$G$2:$G$6,0)-1,MOD(O$11+5,28)),"")</f>
        <v>J</v>
      </c>
      <c r="P12" s="20" t="str">
        <f ca="1">IF(COUNTIF(fériés,P$11)=0,OFFSET(Paramètres!$H$2,MATCH($B3,Paramètres!$G$2:$G$6,0)-1,MOD(P$11+5,28)),"")</f>
        <v>J</v>
      </c>
      <c r="Q12" s="20">
        <f ca="1">IF(COUNTIF(fériés,Q$11)=0,OFFSET(Paramètres!$H$2,MATCH($B3,Paramètres!$G$2:$G$6,0)-1,MOD(Q$11+5,28)),"")</f>
        <v>0</v>
      </c>
      <c r="R12" s="20">
        <f ca="1">IF(COUNTIF(fériés,R$11)=0,OFFSET(Paramètres!$H$2,MATCH($B3,Paramètres!$G$2:$G$6,0)-1,MOD(R$11+5,28)),"")</f>
        <v>0</v>
      </c>
      <c r="S12" s="20" t="str">
        <f ca="1">IF(COUNTIF(fériés,S$11)=0,OFFSET(Paramètres!$H$2,MATCH($B3,Paramètres!$G$2:$G$6,0)-1,MOD(S$11+5,28)),"")</f>
        <v>J</v>
      </c>
      <c r="T12" s="20" t="str">
        <f ca="1">IF(COUNTIF(fériés,T$11)=0,OFFSET(Paramètres!$H$2,MATCH($B3,Paramètres!$G$2:$G$6,0)-1,MOD(T$11+5,28)),"")</f>
        <v>J</v>
      </c>
      <c r="U12" s="20" t="str">
        <f ca="1">IF(COUNTIF(fériés,U$11)=0,OFFSET(Paramètres!$H$2,MATCH($B3,Paramètres!$G$2:$G$6,0)-1,MOD(U$11+5,28)),"")</f>
        <v>J</v>
      </c>
      <c r="V12" s="20" t="str">
        <f ca="1">IF(COUNTIF(fériés,V$11)=0,OFFSET(Paramètres!$H$2,MATCH($B3,Paramètres!$G$2:$G$6,0)-1,MOD(V$11+5,28)),"")</f>
        <v>J</v>
      </c>
      <c r="W12" s="20" t="str">
        <f ca="1">IF(COUNTIF(fériés,W$11)=0,OFFSET(Paramètres!$H$2,MATCH($B3,Paramètres!$G$2:$G$6,0)-1,MOD(W$11+5,28)),"")</f>
        <v>J</v>
      </c>
      <c r="X12" s="20">
        <f ca="1">IF(COUNTIF(fériés,X$11)=0,OFFSET(Paramètres!$H$2,MATCH($B3,Paramètres!$G$2:$G$6,0)-1,MOD(X$11+5,28)),"")</f>
        <v>0</v>
      </c>
      <c r="Y12" s="20">
        <f ca="1">IF(COUNTIF(fériés,Y$11)=0,OFFSET(Paramètres!$H$2,MATCH($B3,Paramètres!$G$2:$G$6,0)-1,MOD(Y$11+5,28)),"")</f>
        <v>0</v>
      </c>
      <c r="Z12" s="20" t="str">
        <f ca="1">IF(COUNTIF(fériés,Z$11)=0,OFFSET(Paramètres!$H$2,MATCH($B3,Paramètres!$G$2:$G$6,0)-1,MOD(Z$11+5,28)),"")</f>
        <v>J</v>
      </c>
      <c r="AA12" s="20" t="str">
        <f ca="1">IF(COUNTIF(fériés,AA$11)=0,OFFSET(Paramètres!$H$2,MATCH($B3,Paramètres!$G$2:$G$6,0)-1,MOD(AA$11+5,28)),"")</f>
        <v>J</v>
      </c>
      <c r="AB12" s="20" t="str">
        <f ca="1">IF(COUNTIF(fériés,AB$11)=0,OFFSET(Paramètres!$H$2,MATCH($B3,Paramètres!$G$2:$G$6,0)-1,MOD(AB$11+5,28)),"")</f>
        <v>J</v>
      </c>
      <c r="AC12" s="20" t="str">
        <f ca="1">IF(COUNTIF(fériés,AC$11)=0,OFFSET(Paramètres!$H$2,MATCH($B3,Paramètres!$G$2:$G$6,0)-1,MOD(AC$11+5,28)),"")</f>
        <v>J</v>
      </c>
      <c r="AD12" s="20" t="str">
        <f ca="1">IF(COUNTIF(fériés,AD$11)=0,OFFSET(Paramètres!$H$2,MATCH($B3,Paramètres!$G$2:$G$6,0)-1,MOD(AD$11+5,28)),"")</f>
        <v>J</v>
      </c>
    </row>
    <row r="13" spans="1:367" ht="15.75" thickBot="1" x14ac:dyDescent="0.3">
      <c r="B13" s="19" t="str">
        <f>Paramètres!$G$3</f>
        <v>Personne2</v>
      </c>
      <c r="C13" s="20">
        <f ca="1">IF(COUNTIF(fériés,C$11)=0,OFFSET(Paramètres!$H$2,MATCH($B4,Paramètres!$G$2:$G$6,0)-1,MOD(C$11+5,28)),"")</f>
        <v>0</v>
      </c>
      <c r="D13" s="20">
        <f ca="1">IF(COUNTIF(fériés,D$11)=0,OFFSET(Paramètres!$H$2,MATCH($B4,Paramètres!$G$2:$G$6,0)-1,MOD(D$11+5,28)),"")</f>
        <v>0</v>
      </c>
      <c r="E13" s="20" t="str">
        <f ca="1">IF(COUNTIF(fériés,E$11)=0,OFFSET(Paramètres!$H$2,MATCH($B4,Paramètres!$G$2:$G$6,0)-1,MOD(E$11+5,28)),"")</f>
        <v>A</v>
      </c>
      <c r="F13" s="20" t="str">
        <f ca="1">IF(COUNTIF(fériés,F$11)=0,OFFSET(Paramètres!$H$2,MATCH($B4,Paramètres!$G$2:$G$6,0)-1,MOD(F$11+5,28)),"")</f>
        <v>A</v>
      </c>
      <c r="G13" s="20" t="str">
        <f ca="1">IF(COUNTIF(fériés,G$11)=0,OFFSET(Paramètres!$H$2,MATCH($B4,Paramètres!$G$2:$G$6,0)-1,MOD(G$11+5,28)),"")</f>
        <v>A</v>
      </c>
      <c r="H13" s="20" t="str">
        <f ca="1">IF(COUNTIF(fériés,H$11)=0,OFFSET(Paramètres!$H$2,MATCH($B4,Paramètres!$G$2:$G$6,0)-1,MOD(H$11+5,28)),"")</f>
        <v>A</v>
      </c>
      <c r="I13" s="20" t="str">
        <f ca="1">IF(COUNTIF(fériés,I$11)=0,OFFSET(Paramètres!$H$2,MATCH($B4,Paramètres!$G$2:$G$6,0)-1,MOD(I$11+5,28)),"")</f>
        <v>A</v>
      </c>
      <c r="J13" s="20">
        <f ca="1">IF(COUNTIF(fériés,J$11)=0,OFFSET(Paramètres!$H$2,MATCH($B4,Paramètres!$G$2:$G$6,0)-1,MOD(J$11+5,28)),"")</f>
        <v>0</v>
      </c>
      <c r="K13" s="20">
        <f ca="1">IF(COUNTIF(fériés,K$11)=0,OFFSET(Paramètres!$H$2,MATCH($B4,Paramètres!$G$2:$G$6,0)-1,MOD(K$11+5,28)),"")</f>
        <v>0</v>
      </c>
      <c r="L13" s="20" t="str">
        <f ca="1">IF(COUNTIF(fériés,L$11)=0,OFFSET(Paramètres!$H$2,MATCH($B4,Paramètres!$G$2:$G$6,0)-1,MOD(L$11+5,28)),"")</f>
        <v>M</v>
      </c>
      <c r="M13" s="20" t="str">
        <f ca="1">IF(COUNTIF(fériés,M$11)=0,OFFSET(Paramètres!$H$2,MATCH($B4,Paramètres!$G$2:$G$6,0)-1,MOD(M$11+5,28)),"")</f>
        <v>M</v>
      </c>
      <c r="N13" s="20" t="str">
        <f ca="1">IF(COUNTIF(fériés,N$11)=0,OFFSET(Paramètres!$H$2,MATCH($B4,Paramètres!$G$2:$G$6,0)-1,MOD(N$11+5,28)),"")</f>
        <v>M</v>
      </c>
      <c r="O13" s="20" t="str">
        <f ca="1">IF(COUNTIF(fériés,O$11)=0,OFFSET(Paramètres!$H$2,MATCH($B4,Paramètres!$G$2:$G$6,0)-1,MOD(O$11+5,28)),"")</f>
        <v>M</v>
      </c>
      <c r="P13" s="20" t="str">
        <f ca="1">IF(COUNTIF(fériés,P$11)=0,OFFSET(Paramètres!$H$2,MATCH($B4,Paramètres!$G$2:$G$6,0)-1,MOD(P$11+5,28)),"")</f>
        <v>M</v>
      </c>
      <c r="Q13" s="20">
        <f ca="1">IF(COUNTIF(fériés,Q$11)=0,OFFSET(Paramètres!$H$2,MATCH($B4,Paramètres!$G$2:$G$6,0)-1,MOD(Q$11+5,28)),"")</f>
        <v>0</v>
      </c>
      <c r="R13" s="20">
        <f ca="1">IF(COUNTIF(fériés,R$11)=0,OFFSET(Paramètres!$H$2,MATCH($B4,Paramètres!$G$2:$G$6,0)-1,MOD(R$11+5,28)),"")</f>
        <v>0</v>
      </c>
      <c r="S13" s="20" t="str">
        <f ca="1">IF(COUNTIF(fériés,S$11)=0,OFFSET(Paramètres!$H$2,MATCH($B4,Paramètres!$G$2:$G$6,0)-1,MOD(S$11+5,28)),"")</f>
        <v>A</v>
      </c>
      <c r="T13" s="20" t="str">
        <f ca="1">IF(COUNTIF(fériés,T$11)=0,OFFSET(Paramètres!$H$2,MATCH($B4,Paramètres!$G$2:$G$6,0)-1,MOD(T$11+5,28)),"")</f>
        <v>A</v>
      </c>
      <c r="U13" s="20" t="str">
        <f ca="1">IF(COUNTIF(fériés,U$11)=0,OFFSET(Paramètres!$H$2,MATCH($B4,Paramètres!$G$2:$G$6,0)-1,MOD(U$11+5,28)),"")</f>
        <v>A</v>
      </c>
      <c r="V13" s="20" t="str">
        <f ca="1">IF(COUNTIF(fériés,V$11)=0,OFFSET(Paramètres!$H$2,MATCH($B4,Paramètres!$G$2:$G$6,0)-1,MOD(V$11+5,28)),"")</f>
        <v>A</v>
      </c>
      <c r="W13" s="20" t="str">
        <f ca="1">IF(COUNTIF(fériés,W$11)=0,OFFSET(Paramètres!$H$2,MATCH($B4,Paramètres!$G$2:$G$6,0)-1,MOD(W$11+5,28)),"")</f>
        <v>A</v>
      </c>
      <c r="X13" s="20">
        <f ca="1">IF(COUNTIF(fériés,X$11)=0,OFFSET(Paramètres!$H$2,MATCH($B4,Paramètres!$G$2:$G$6,0)-1,MOD(X$11+5,28)),"")</f>
        <v>0</v>
      </c>
      <c r="Y13" s="20">
        <f ca="1">IF(COUNTIF(fériés,Y$11)=0,OFFSET(Paramètres!$H$2,MATCH($B4,Paramètres!$G$2:$G$6,0)-1,MOD(Y$11+5,28)),"")</f>
        <v>0</v>
      </c>
      <c r="Z13" s="20" t="str">
        <f ca="1">IF(COUNTIF(fériés,Z$11)=0,OFFSET(Paramètres!$H$2,MATCH($B4,Paramètres!$G$2:$G$6,0)-1,MOD(Z$11+5,28)),"")</f>
        <v>M</v>
      </c>
      <c r="AA13" s="20" t="str">
        <f ca="1">IF(COUNTIF(fériés,AA$11)=0,OFFSET(Paramètres!$H$2,MATCH($B4,Paramètres!$G$2:$G$6,0)-1,MOD(AA$11+5,28)),"")</f>
        <v>M</v>
      </c>
      <c r="AB13" s="20" t="str">
        <f ca="1">IF(COUNTIF(fériés,AB$11)=0,OFFSET(Paramètres!$H$2,MATCH($B4,Paramètres!$G$2:$G$6,0)-1,MOD(AB$11+5,28)),"")</f>
        <v>M</v>
      </c>
      <c r="AC13" s="20" t="str">
        <f ca="1">IF(COUNTIF(fériés,AC$11)=0,OFFSET(Paramètres!$H$2,MATCH($B4,Paramètres!$G$2:$G$6,0)-1,MOD(AC$11+5,28)),"")</f>
        <v>M</v>
      </c>
      <c r="AD13" s="20" t="str">
        <f ca="1">IF(COUNTIF(fériés,AD$11)=0,OFFSET(Paramètres!$H$2,MATCH($B4,Paramètres!$G$2:$G$6,0)-1,MOD(AD$11+5,28)),"")</f>
        <v>M</v>
      </c>
    </row>
    <row r="14" spans="1:367" ht="15.75" thickBot="1" x14ac:dyDescent="0.3">
      <c r="B14" s="19" t="str">
        <f>Paramètres!$G$4</f>
        <v>Personne3</v>
      </c>
      <c r="C14" s="20">
        <f ca="1">IF(COUNTIF(fériés,C$11)=0,OFFSET(Paramètres!$H$2,MATCH($B5,Paramètres!$G$2:$G$6,0)-1,MOD(C$11+5,28)),"")</f>
        <v>0</v>
      </c>
      <c r="D14" s="20">
        <f ca="1">IF(COUNTIF(fériés,D$11)=0,OFFSET(Paramètres!$H$2,MATCH($B5,Paramètres!$G$2:$G$6,0)-1,MOD(D$11+5,28)),"")</f>
        <v>0</v>
      </c>
      <c r="E14" s="20" t="str">
        <f ca="1">IF(COUNTIF(fériés,E$11)=0,OFFSET(Paramètres!$H$2,MATCH($B5,Paramètres!$G$2:$G$6,0)-1,MOD(E$11+5,28)),"")</f>
        <v>M</v>
      </c>
      <c r="F14" s="20" t="str">
        <f ca="1">IF(COUNTIF(fériés,F$11)=0,OFFSET(Paramètres!$H$2,MATCH($B5,Paramètres!$G$2:$G$6,0)-1,MOD(F$11+5,28)),"")</f>
        <v>M</v>
      </c>
      <c r="G14" s="20" t="str">
        <f ca="1">IF(COUNTIF(fériés,G$11)=0,OFFSET(Paramètres!$H$2,MATCH($B5,Paramètres!$G$2:$G$6,0)-1,MOD(G$11+5,28)),"")</f>
        <v>M</v>
      </c>
      <c r="H14" s="20" t="str">
        <f ca="1">IF(COUNTIF(fériés,H$11)=0,OFFSET(Paramètres!$H$2,MATCH($B5,Paramètres!$G$2:$G$6,0)-1,MOD(H$11+5,28)),"")</f>
        <v>M</v>
      </c>
      <c r="I14" s="20" t="str">
        <f ca="1">IF(COUNTIF(fériés,I$11)=0,OFFSET(Paramètres!$H$2,MATCH($B5,Paramètres!$G$2:$G$6,0)-1,MOD(I$11+5,28)),"")</f>
        <v>M</v>
      </c>
      <c r="J14" s="20">
        <f ca="1">IF(COUNTIF(fériés,J$11)=0,OFFSET(Paramètres!$H$2,MATCH($B5,Paramètres!$G$2:$G$6,0)-1,MOD(J$11+5,28)),"")</f>
        <v>0</v>
      </c>
      <c r="K14" s="20">
        <f ca="1">IF(COUNTIF(fériés,K$11)=0,OFFSET(Paramètres!$H$2,MATCH($B5,Paramètres!$G$2:$G$6,0)-1,MOD(K$11+5,28)),"")</f>
        <v>0</v>
      </c>
      <c r="L14" s="20" t="str">
        <f ca="1">IF(COUNTIF(fériés,L$11)=0,OFFSET(Paramètres!$H$2,MATCH($B5,Paramètres!$G$2:$G$6,0)-1,MOD(L$11+5,28)),"")</f>
        <v>A</v>
      </c>
      <c r="M14" s="20" t="str">
        <f ca="1">IF(COUNTIF(fériés,M$11)=0,OFFSET(Paramètres!$H$2,MATCH($B5,Paramètres!$G$2:$G$6,0)-1,MOD(M$11+5,28)),"")</f>
        <v>A</v>
      </c>
      <c r="N14" s="20" t="str">
        <f ca="1">IF(COUNTIF(fériés,N$11)=0,OFFSET(Paramètres!$H$2,MATCH($B5,Paramètres!$G$2:$G$6,0)-1,MOD(N$11+5,28)),"")</f>
        <v>A</v>
      </c>
      <c r="O14" s="20" t="str">
        <f ca="1">IF(COUNTIF(fériés,O$11)=0,OFFSET(Paramètres!$H$2,MATCH($B5,Paramètres!$G$2:$G$6,0)-1,MOD(O$11+5,28)),"")</f>
        <v>A</v>
      </c>
      <c r="P14" s="20" t="str">
        <f ca="1">IF(COUNTIF(fériés,P$11)=0,OFFSET(Paramètres!$H$2,MATCH($B5,Paramètres!$G$2:$G$6,0)-1,MOD(P$11+5,28)),"")</f>
        <v>A</v>
      </c>
      <c r="Q14" s="20">
        <f ca="1">IF(COUNTIF(fériés,Q$11)=0,OFFSET(Paramètres!$H$2,MATCH($B5,Paramètres!$G$2:$G$6,0)-1,MOD(Q$11+5,28)),"")</f>
        <v>0</v>
      </c>
      <c r="R14" s="20">
        <f ca="1">IF(COUNTIF(fériés,R$11)=0,OFFSET(Paramètres!$H$2,MATCH($B5,Paramètres!$G$2:$G$6,0)-1,MOD(R$11+5,28)),"")</f>
        <v>0</v>
      </c>
      <c r="S14" s="20" t="str">
        <f ca="1">IF(COUNTIF(fériés,S$11)=0,OFFSET(Paramètres!$H$2,MATCH($B5,Paramètres!$G$2:$G$6,0)-1,MOD(S$11+5,28)),"")</f>
        <v>M</v>
      </c>
      <c r="T14" s="20" t="str">
        <f ca="1">IF(COUNTIF(fériés,T$11)=0,OFFSET(Paramètres!$H$2,MATCH($B5,Paramètres!$G$2:$G$6,0)-1,MOD(T$11+5,28)),"")</f>
        <v>M</v>
      </c>
      <c r="U14" s="20" t="str">
        <f ca="1">IF(COUNTIF(fériés,U$11)=0,OFFSET(Paramètres!$H$2,MATCH($B5,Paramètres!$G$2:$G$6,0)-1,MOD(U$11+5,28)),"")</f>
        <v>M</v>
      </c>
      <c r="V14" s="20" t="str">
        <f ca="1">IF(COUNTIF(fériés,V$11)=0,OFFSET(Paramètres!$H$2,MATCH($B5,Paramètres!$G$2:$G$6,0)-1,MOD(V$11+5,28)),"")</f>
        <v>M</v>
      </c>
      <c r="W14" s="20" t="str">
        <f ca="1">IF(COUNTIF(fériés,W$11)=0,OFFSET(Paramètres!$H$2,MATCH($B5,Paramètres!$G$2:$G$6,0)-1,MOD(W$11+5,28)),"")</f>
        <v>M</v>
      </c>
      <c r="X14" s="20">
        <f ca="1">IF(COUNTIF(fériés,X$11)=0,OFFSET(Paramètres!$H$2,MATCH($B5,Paramètres!$G$2:$G$6,0)-1,MOD(X$11+5,28)),"")</f>
        <v>0</v>
      </c>
      <c r="Y14" s="20">
        <f ca="1">IF(COUNTIF(fériés,Y$11)=0,OFFSET(Paramètres!$H$2,MATCH($B5,Paramètres!$G$2:$G$6,0)-1,MOD(Y$11+5,28)),"")</f>
        <v>0</v>
      </c>
      <c r="Z14" s="20" t="str">
        <f ca="1">IF(COUNTIF(fériés,Z$11)=0,OFFSET(Paramètres!$H$2,MATCH($B5,Paramètres!$G$2:$G$6,0)-1,MOD(Z$11+5,28)),"")</f>
        <v>A</v>
      </c>
      <c r="AA14" s="20" t="str">
        <f ca="1">IF(COUNTIF(fériés,AA$11)=0,OFFSET(Paramètres!$H$2,MATCH($B5,Paramètres!$G$2:$G$6,0)-1,MOD(AA$11+5,28)),"")</f>
        <v>A</v>
      </c>
      <c r="AB14" s="20" t="str">
        <f ca="1">IF(COUNTIF(fériés,AB$11)=0,OFFSET(Paramètres!$H$2,MATCH($B5,Paramètres!$G$2:$G$6,0)-1,MOD(AB$11+5,28)),"")</f>
        <v>A</v>
      </c>
      <c r="AC14" s="20" t="str">
        <f ca="1">IF(COUNTIF(fériés,AC$11)=0,OFFSET(Paramètres!$H$2,MATCH($B5,Paramètres!$G$2:$G$6,0)-1,MOD(AC$11+5,28)),"")</f>
        <v>A</v>
      </c>
      <c r="AD14" s="20" t="str">
        <f ca="1">IF(COUNTIF(fériés,AD$11)=0,OFFSET(Paramètres!$H$2,MATCH($B5,Paramètres!$G$2:$G$6,0)-1,MOD(AD$11+5,28)),"")</f>
        <v>A</v>
      </c>
    </row>
    <row r="15" spans="1:367" ht="15.75" hidden="1" thickBot="1" x14ac:dyDescent="0.3">
      <c r="B15" s="19" t="str">
        <f>Paramètres!$G$5</f>
        <v>Personne4</v>
      </c>
      <c r="C15" s="20" t="str" cm="1">
        <f t="array" aca="1" ref="C15" ca="1">IF(COUNTIF(fériés,C$11)=1,
    IF(AND(INDIRECT(ADDRESS(ROW(),COLUMN()-1))="0", INDIRECT(ADDRESS(ROW(),COLUMN()-2))="0"),
        "0",
        "M"
    ),
    IF(OFFSET(Paramètres!$H$2,MATCH($B15,Paramètres!$G$2:$G$6,0)-1,MOD(C$11+5,28))="M",
        "M",
        "0"
    )
)</f>
        <v>0</v>
      </c>
      <c r="D15" s="20" t="str" cm="1">
        <f t="array" aca="1" ref="D15" ca="1">IF(COUNTIF(fériés,D$11)=1,
    IF(AND(INDIRECT(ADDRESS(ROW(),COLUMN()-1))="0", INDIRECT(ADDRESS(ROW(),COLUMN()-2))="0"),
        "0",
        "M"
    ),
    IF(OFFSET(Paramètres!$H$2,MATCH($B15,Paramètres!$G$2:$G$6,0)-1,MOD(D$11+5,28))="M",
        "M",
        "0"
    )
)</f>
        <v>0</v>
      </c>
      <c r="E15" s="20" t="str" cm="1">
        <f t="array" aca="1" ref="E15" ca="1">IF(COUNTIF(fériés,E$11)=1,
    IF(AND(INDIRECT(ADDRESS(ROW(),COLUMN()-1))="0", INDIRECT(ADDRESS(ROW(),COLUMN()-2))="0"),
        "0",
        "M"
    ),
    IF(OFFSET(Paramètres!$H$2,MATCH($B15,Paramètres!$G$2:$G$6,0)-1,MOD(E$11+5,28))="M",
        "M",
        "0"
    )
)</f>
        <v>0</v>
      </c>
      <c r="F15" s="20" t="str" cm="1">
        <f t="array" aca="1" ref="F15" ca="1">IF(COUNTIF(fériés,F$11)=1,
    IF(AND(INDIRECT(ADDRESS(ROW(),COLUMN()-1))="0", INDIRECT(ADDRESS(ROW(),COLUMN()-2))="0"),
        "0",
        "M"
    ),
    IF(OFFSET(Paramètres!$H$2,MATCH($B15,Paramètres!$G$2:$G$6,0)-1,MOD(F$11+5,28))="M",
        "M",
        "0"
    )
)</f>
        <v>0</v>
      </c>
      <c r="G15" s="20" t="str" cm="1">
        <f t="array" aca="1" ref="G15" ca="1">IF(COUNTIF(fériés,G$11)=1,
    IF(AND(INDIRECT(ADDRESS(ROW(),COLUMN()-1))="0", INDIRECT(ADDRESS(ROW(),COLUMN()-2))="0"),
        "0",
        "M"
    ),
    IF(OFFSET(Paramètres!$H$2,MATCH($B15,Paramètres!$G$2:$G$6,0)-1,MOD(G$11+5,28))="M",
        "M",
        "0"
    )
)</f>
        <v>0</v>
      </c>
      <c r="H15" s="20" t="str" cm="1">
        <f t="array" aca="1" ref="H15" ca="1">IF(COUNTIF(fériés,H$11)=1,
    IF(AND(INDIRECT(ADDRESS(ROW(),COLUMN()-1))="0", INDIRECT(ADDRESS(ROW(),COLUMN()-2))="0"),
        "0",
        "M"
    ),
    IF(OFFSET(Paramètres!$H$2,MATCH($B15,Paramètres!$G$2:$G$6,0)-1,MOD(H$11+5,28))="M",
        "M",
        "0"
    )
)</f>
        <v>0</v>
      </c>
      <c r="I15" s="20" t="str" cm="1">
        <f t="array" aca="1" ref="I15" ca="1">IF(COUNTIF(fériés,I$11)=1,
    IF(AND(INDIRECT(ADDRESS(ROW(),COLUMN()-1))="0", INDIRECT(ADDRESS(ROW(),COLUMN()-2))="0"),
        "0",
        "M"
    ),
    IF(OFFSET(Paramètres!$H$2,MATCH($B15,Paramètres!$G$2:$G$6,0)-1,MOD(I$11+5,28))="M",
        "M",
        "0"
    )
)</f>
        <v>0</v>
      </c>
      <c r="J15" s="20" t="str" cm="1">
        <f t="array" aca="1" ref="J15" ca="1">IF(COUNTIF(fériés,J$11)=1,
    IF(AND(INDIRECT(ADDRESS(ROW(),COLUMN()-1))="0", INDIRECT(ADDRESS(ROW(),COLUMN()-2))="0"),
        "0",
        "M"
    ),
    IF(OFFSET(Paramètres!$H$2,MATCH($B15,Paramètres!$G$2:$G$6,0)-1,MOD(J$11+5,28))="M",
        "M",
        "0"
    )
)</f>
        <v>M</v>
      </c>
      <c r="K15" s="20" t="str" cm="1">
        <f t="array" aca="1" ref="K15" ca="1">IF(COUNTIF(fériés,K$11)=1,
    IF(AND(INDIRECT(ADDRESS(ROW(),COLUMN()-1))="0", INDIRECT(ADDRESS(ROW(),COLUMN()-2))="0"),
        "0",
        "M"
    ),
    IF(OFFSET(Paramètres!$H$2,MATCH($B15,Paramètres!$G$2:$G$6,0)-1,MOD(K$11+5,28))="M",
        "M",
        "0"
    )
)</f>
        <v>M</v>
      </c>
      <c r="L15" s="20" t="str" cm="1">
        <f t="array" aca="1" ref="L15" ca="1">IF(COUNTIF(fériés,L$11)=1,
    IF(AND(INDIRECT(ADDRESS(ROW(),COLUMN()-1))="0", INDIRECT(ADDRESS(ROW(),COLUMN()-2))="0"),
        "0",
        "M"
    ),
    IF(OFFSET(Paramètres!$H$2,MATCH($B15,Paramètres!$G$2:$G$6,0)-1,MOD(L$11+5,28))="M",
        "M",
        "0"
    )
)</f>
        <v>0</v>
      </c>
      <c r="M15" s="20" t="str" cm="1">
        <f t="array" aca="1" ref="M15" ca="1">IF(COUNTIF(fériés,M$11)=1,
    IF(AND(INDIRECT(ADDRESS(ROW(),COLUMN()-1))="0", INDIRECT(ADDRESS(ROW(),COLUMN()-2))="0"),
        "0",
        "M"
    ),
    IF(OFFSET(Paramètres!$H$2,MATCH($B15,Paramètres!$G$2:$G$6,0)-1,MOD(M$11+5,28))="M",
        "M",
        "0"
    )
)</f>
        <v>0</v>
      </c>
      <c r="N15" s="20" t="str" cm="1">
        <f t="array" aca="1" ref="N15" ca="1">IF(COUNTIF(fériés,N$11)=1,
    IF(AND(INDIRECT(ADDRESS(ROW(),COLUMN()-1))="0", INDIRECT(ADDRESS(ROW(),COLUMN()-2))="0"),
        "0",
        "M"
    ),
    IF(OFFSET(Paramètres!$H$2,MATCH($B15,Paramètres!$G$2:$G$6,0)-1,MOD(N$11+5,28))="M",
        "M",
        "0"
    )
)</f>
        <v>0</v>
      </c>
      <c r="O15" s="20" t="str" cm="1">
        <f t="array" aca="1" ref="O15" ca="1">IF(COUNTIF(fériés,O$11)=1,
    IF(AND(INDIRECT(ADDRESS(ROW(),COLUMN()-1))="0", INDIRECT(ADDRESS(ROW(),COLUMN()-2))="0"),
        "0",
        "M"
    ),
    IF(OFFSET(Paramètres!$H$2,MATCH($B15,Paramètres!$G$2:$G$6,0)-1,MOD(O$11+5,28))="M",
        "M",
        "0"
    )
)</f>
        <v>0</v>
      </c>
      <c r="P15" s="20" t="str" cm="1">
        <f t="array" aca="1" ref="P15" ca="1">IF(COUNTIF(fériés,P$11)=1,
    IF(AND(INDIRECT(ADDRESS(ROW(),COLUMN()-1))="0", INDIRECT(ADDRESS(ROW(),COLUMN()-2))="0"),
        "0",
        "M"
    ),
    IF(OFFSET(Paramètres!$H$2,MATCH($B15,Paramètres!$G$2:$G$6,0)-1,MOD(P$11+5,28))="M",
        "M",
        "0"
    )
)</f>
        <v>0</v>
      </c>
      <c r="Q15" s="20" t="str" cm="1">
        <f t="array" aca="1" ref="Q15" ca="1">IF(COUNTIF(fériés,Q$11)=1,
    IF(AND(INDIRECT(ADDRESS(ROW(),COLUMN()-1))="0", INDIRECT(ADDRESS(ROW(),COLUMN()-2))="0"),
        "0",
        "M"
    ),
    IF(OFFSET(Paramètres!$H$2,MATCH($B15,Paramètres!$G$2:$G$6,0)-1,MOD(Q$11+5,28))="M",
        "M",
        "0"
    )
)</f>
        <v>0</v>
      </c>
      <c r="R15" s="20" t="str" cm="1">
        <f t="array" aca="1" ref="R15" ca="1">IF(COUNTIF(fériés,R$11)=1,
    IF(AND(INDIRECT(ADDRESS(ROW(),COLUMN()-1))="0", INDIRECT(ADDRESS(ROW(),COLUMN()-2))="0"),
        "0",
        "M"
    ),
    IF(OFFSET(Paramètres!$H$2,MATCH($B15,Paramètres!$G$2:$G$6,0)-1,MOD(R$11+5,28))="M",
        "M",
        "0"
    )
)</f>
        <v>0</v>
      </c>
      <c r="S15" s="20" t="str" cm="1">
        <f t="array" aca="1" ref="S15" ca="1">IF(COUNTIF(fériés,S$11)=1,
    IF(AND(INDIRECT(ADDRESS(ROW(),COLUMN()-1))="0", INDIRECT(ADDRESS(ROW(),COLUMN()-2))="0"),
        "0",
        "M"
    ),
    IF(OFFSET(Paramètres!$H$2,MATCH($B15,Paramètres!$G$2:$G$6,0)-1,MOD(S$11+5,28))="M",
        "M",
        "0"
    )
)</f>
        <v>0</v>
      </c>
      <c r="T15" s="20" t="str" cm="1">
        <f t="array" aca="1" ref="T15" ca="1">IF(COUNTIF(fériés,T$11)=1,
    IF(AND(INDIRECT(ADDRESS(ROW(),COLUMN()-1))="0", INDIRECT(ADDRESS(ROW(),COLUMN()-2))="0"),
        "0",
        "M"
    ),
    IF(OFFSET(Paramètres!$H$2,MATCH($B15,Paramètres!$G$2:$G$6,0)-1,MOD(T$11+5,28))="M",
        "M",
        "0"
    )
)</f>
        <v>0</v>
      </c>
      <c r="U15" s="20" t="str" cm="1">
        <f t="array" aca="1" ref="U15" ca="1">IF(COUNTIF(fériés,U$11)=1,
    IF(AND(INDIRECT(ADDRESS(ROW(),COLUMN()-1))="0", INDIRECT(ADDRESS(ROW(),COLUMN()-2))="0"),
        "0",
        "M"
    ),
    IF(OFFSET(Paramètres!$H$2,MATCH($B15,Paramètres!$G$2:$G$6,0)-1,MOD(U$11+5,28))="M",
        "M",
        "0"
    )
)</f>
        <v>0</v>
      </c>
      <c r="V15" s="20" t="str" cm="1">
        <f t="array" aca="1" ref="V15" ca="1">IF(COUNTIF(fériés,V$11)=1,
    IF(AND(INDIRECT(ADDRESS(ROW(),COLUMN()-1))="0", INDIRECT(ADDRESS(ROW(),COLUMN()-2))="0"),
        "0",
        "M"
    ),
    IF(OFFSET(Paramètres!$H$2,MATCH($B15,Paramètres!$G$2:$G$6,0)-1,MOD(V$11+5,28))="M",
        "M",
        "0"
    )
)</f>
        <v>0</v>
      </c>
      <c r="W15" s="20" t="str" cm="1">
        <f t="array" aca="1" ref="W15" ca="1">IF(COUNTIF(fériés,W$11)=1,
    IF(AND(INDIRECT(ADDRESS(ROW(),COLUMN()-1))="0", INDIRECT(ADDRESS(ROW(),COLUMN()-2))="0"),
        "0",
        "M"
    ),
    IF(OFFSET(Paramètres!$H$2,MATCH($B15,Paramètres!$G$2:$G$6,0)-1,MOD(W$11+5,28))="M",
        "M",
        "0"
    )
)</f>
        <v>0</v>
      </c>
      <c r="X15" s="20" t="str" cm="1">
        <f t="array" aca="1" ref="X15" ca="1">IF(COUNTIF(fériés,X$11)=1,
    IF(AND(INDIRECT(ADDRESS(ROW(),COLUMN()-1))="0", INDIRECT(ADDRESS(ROW(),COLUMN()-2))="0"),
        "0",
        "M"
    ),
    IF(OFFSET(Paramètres!$H$2,MATCH($B15,Paramètres!$G$2:$G$6,0)-1,MOD(X$11+5,28))="M",
        "M",
        "0"
    )
)</f>
        <v>M</v>
      </c>
      <c r="Y15" s="20" t="str" cm="1">
        <f t="array" aca="1" ref="Y15" ca="1">IF(COUNTIF(fériés,Y$11)=1,
    IF(AND(INDIRECT(ADDRESS(ROW(),COLUMN()-1))="0", INDIRECT(ADDRESS(ROW(),COLUMN()-2))="0"),
        "0",
        "M"
    ),
    IF(OFFSET(Paramètres!$H$2,MATCH($B15,Paramètres!$G$2:$G$6,0)-1,MOD(Y$11+5,28))="M",
        "M",
        "0"
    )
)</f>
        <v>M</v>
      </c>
      <c r="Z15" s="20" t="str" cm="1">
        <f t="array" aca="1" ref="Z15" ca="1">IF(COUNTIF(fériés,Z$11)=1,
    IF(AND(INDIRECT(ADDRESS(ROW(),COLUMN()-1))="0", INDIRECT(ADDRESS(ROW(),COLUMN()-2))="0"),
        "0",
        "M"
    ),
    IF(OFFSET(Paramètres!$H$2,MATCH($B15,Paramètres!$G$2:$G$6,0)-1,MOD(Z$11+5,28))="M",
        "M",
        "0"
    )
)</f>
        <v>0</v>
      </c>
      <c r="AA15" s="20" t="str" cm="1">
        <f t="array" aca="1" ref="AA15" ca="1">IF(COUNTIF(fériés,AA$11)=1,
    IF(AND(INDIRECT(ADDRESS(ROW(),COLUMN()-1))="0", INDIRECT(ADDRESS(ROW(),COLUMN()-2))="0"),
        "0",
        "M"
    ),
    IF(OFFSET(Paramètres!$H$2,MATCH($B15,Paramètres!$G$2:$G$6,0)-1,MOD(AA$11+5,28))="M",
        "M",
        "0"
    )
)</f>
        <v>0</v>
      </c>
      <c r="AB15" s="20" t="str" cm="1">
        <f t="array" aca="1" ref="AB15" ca="1">IF(COUNTIF(fériés,AB$11)=1,
    IF(AND(INDIRECT(ADDRESS(ROW(),COLUMN()-1))="0", INDIRECT(ADDRESS(ROW(),COLUMN()-2))="0"),
        "0",
        "M"
    ),
    IF(OFFSET(Paramètres!$H$2,MATCH($B15,Paramètres!$G$2:$G$6,0)-1,MOD(AB$11+5,28))="M",
        "M",
        "0"
    )
)</f>
        <v>0</v>
      </c>
      <c r="AC15" s="20" t="str" cm="1">
        <f t="array" aca="1" ref="AC15" ca="1">IF(COUNTIF(fériés,AC$11)=1,
    IF(AND(INDIRECT(ADDRESS(ROW(),COLUMN()-1))="0", INDIRECT(ADDRESS(ROW(),COLUMN()-2))="0"),
        "0",
        "M"
    ),
    IF(OFFSET(Paramètres!$H$2,MATCH($B15,Paramètres!$G$2:$G$6,0)-1,MOD(AC$11+5,28))="M",
        "M",
        "0"
    )
)</f>
        <v>0</v>
      </c>
      <c r="AD15" s="20" t="str" cm="1">
        <f t="array" aca="1" ref="AD15" ca="1">IF(COUNTIF(fériés,AD$11)=1,
    IF(AND(INDIRECT(ADDRESS(ROW(),COLUMN()-1))="0", INDIRECT(ADDRESS(ROW(),COLUMN()-2))="0"),
        "0",
        "M"
    ),
    IF(OFFSET(Paramètres!$H$2,MATCH($B15,Paramètres!$G$2:$G$6,0)-1,MOD(AD$11+5,28))="M",
        "M",
        "0"
    )
)</f>
        <v>0</v>
      </c>
    </row>
    <row r="16" spans="1:367" ht="15.75" hidden="1" thickBot="1" x14ac:dyDescent="0.3">
      <c r="B16" s="19" t="str">
        <f>Paramètres!$G$6</f>
        <v>Personne5</v>
      </c>
      <c r="C16" s="20" t="str" cm="1">
        <f t="array" aca="1" ref="C16" ca="1">IF(COUNTIF(fériés,C$11)=1,
    IF(AND(INDIRECT(ADDRESS(ROW(),COLUMN()-1))="0", INDIRECT(ADDRESS(ROW(),COLUMN()-2))="0"),
        "0",
        "M"
    ),
    IF(OFFSET(Paramètres!$H$2,MATCH($B16,Paramètres!$G$2:$G$6,0)-1,MOD(C$11+5,28))="M",
        "M",
        "0"
    )
)</f>
        <v>0</v>
      </c>
      <c r="D16" s="20">
        <f ca="1">IF(COUNTIF(fériés,D$11)=1,"M",OFFSET(Paramètres!$H$2,MATCH($B16,Paramètres!$G$2:$G$6,0)-1,MOD(D$11+5,28)))</f>
        <v>0</v>
      </c>
      <c r="E16" s="20">
        <f ca="1">IF(COUNTIF(fériés,E$11)=1,"M",OFFSET(Paramètres!$H$2,MATCH($B16,Paramètres!$G$2:$G$6,0)-1,MOD(E$11+5,28)))</f>
        <v>0</v>
      </c>
      <c r="F16" s="20">
        <f ca="1">IF(COUNTIF(fériés,F$11)=1,"M",OFFSET(Paramètres!$H$2,MATCH($B16,Paramètres!$G$2:$G$6,0)-1,MOD(F$11+5,28)))</f>
        <v>0</v>
      </c>
      <c r="G16" s="20">
        <f ca="1">IF(COUNTIF(fériés,G$11)=1,"M",OFFSET(Paramètres!$H$2,MATCH($B16,Paramètres!$G$2:$G$6,0)-1,MOD(G$11+5,28)))</f>
        <v>0</v>
      </c>
      <c r="H16" s="20">
        <f ca="1">IF(COUNTIF(fériés,H$11)=1,"M",OFFSET(Paramètres!$H$2,MATCH($B16,Paramètres!$G$2:$G$6,0)-1,MOD(H$11+5,28)))</f>
        <v>0</v>
      </c>
      <c r="I16" s="20">
        <f ca="1">IF(COUNTIF(fériés,I$11)=1,"M",OFFSET(Paramètres!$H$2,MATCH($B16,Paramètres!$G$2:$G$6,0)-1,MOD(I$11+5,28)))</f>
        <v>0</v>
      </c>
      <c r="J16" s="20" t="str">
        <f ca="1">IF(COUNTIF(fériés,J$11)=1,"M",OFFSET(Paramètres!$H$2,MATCH($B16,Paramètres!$G$2:$G$6,0)-1,MOD(J$11+5,28)))</f>
        <v>M</v>
      </c>
      <c r="K16" s="20" t="str">
        <f ca="1">IF(COUNTIF(fériés,K$11)=1,"M",OFFSET(Paramètres!$H$2,MATCH($B16,Paramètres!$G$2:$G$6,0)-1,MOD(K$11+5,28)))</f>
        <v>M</v>
      </c>
      <c r="L16" s="20">
        <f ca="1">IF(COUNTIF(fériés,L$11)=1,"M",OFFSET(Paramètres!$H$2,MATCH($B16,Paramètres!$G$2:$G$6,0)-1,MOD(L$11+5,28)))</f>
        <v>0</v>
      </c>
      <c r="M16" s="20">
        <f ca="1">IF(COUNTIF(fériés,M$11)=1,"M",OFFSET(Paramètres!$H$2,MATCH($B16,Paramètres!$G$2:$G$6,0)-1,MOD(M$11+5,28)))</f>
        <v>0</v>
      </c>
      <c r="N16" s="20">
        <f ca="1">IF(COUNTIF(fériés,N$11)=1,"M",OFFSET(Paramètres!$H$2,MATCH($B16,Paramètres!$G$2:$G$6,0)-1,MOD(N$11+5,28)))</f>
        <v>0</v>
      </c>
      <c r="O16" s="20">
        <f ca="1">IF(COUNTIF(fériés,O$11)=1,"M",OFFSET(Paramètres!$H$2,MATCH($B16,Paramètres!$G$2:$G$6,0)-1,MOD(O$11+5,28)))</f>
        <v>0</v>
      </c>
      <c r="P16" s="20">
        <f ca="1">IF(COUNTIF(fériés,P$11)=1,"M",OFFSET(Paramètres!$H$2,MATCH($B16,Paramètres!$G$2:$G$6,0)-1,MOD(P$11+5,28)))</f>
        <v>0</v>
      </c>
      <c r="Q16" s="20">
        <f ca="1">IF(COUNTIF(fériés,Q$11)=1,"M",OFFSET(Paramètres!$H$2,MATCH($B16,Paramètres!$G$2:$G$6,0)-1,MOD(Q$11+5,28)))</f>
        <v>0</v>
      </c>
      <c r="R16" s="20">
        <f ca="1">IF(COUNTIF(fériés,R$11)=1,"M",OFFSET(Paramètres!$H$2,MATCH($B16,Paramètres!$G$2:$G$6,0)-1,MOD(R$11+5,28)))</f>
        <v>0</v>
      </c>
      <c r="S16" s="20">
        <f ca="1">IF(COUNTIF(fériés,S$11)=1,"M",OFFSET(Paramètres!$H$2,MATCH($B16,Paramètres!$G$2:$G$6,0)-1,MOD(S$11+5,28)))</f>
        <v>0</v>
      </c>
      <c r="T16" s="20">
        <f ca="1">IF(COUNTIF(fériés,T$11)=1,"M",OFFSET(Paramètres!$H$2,MATCH($B16,Paramètres!$G$2:$G$6,0)-1,MOD(T$11+5,28)))</f>
        <v>0</v>
      </c>
      <c r="U16" s="20">
        <f ca="1">IF(COUNTIF(fériés,U$11)=1,"M",OFFSET(Paramètres!$H$2,MATCH($B16,Paramètres!$G$2:$G$6,0)-1,MOD(U$11+5,28)))</f>
        <v>0</v>
      </c>
      <c r="V16" s="20">
        <f ca="1">IF(COUNTIF(fériés,V$11)=1,"M",OFFSET(Paramètres!$H$2,MATCH($B16,Paramètres!$G$2:$G$6,0)-1,MOD(V$11+5,28)))</f>
        <v>0</v>
      </c>
      <c r="W16" s="20">
        <f ca="1">IF(COUNTIF(fériés,W$11)=1,"M",OFFSET(Paramètres!$H$2,MATCH($B16,Paramètres!$G$2:$G$6,0)-1,MOD(W$11+5,28)))</f>
        <v>0</v>
      </c>
      <c r="X16" s="20" t="str">
        <f ca="1">IF(COUNTIF(fériés,X$11)=1,"M",OFFSET(Paramètres!$H$2,MATCH($B16,Paramètres!$G$2:$G$6,0)-1,MOD(X$11+5,28)))</f>
        <v>M</v>
      </c>
      <c r="Y16" s="20" t="str">
        <f ca="1">IF(COUNTIF(fériés,Y$11)=1,"M",OFFSET(Paramètres!$H$2,MATCH($B16,Paramètres!$G$2:$G$6,0)-1,MOD(Y$11+5,28)))</f>
        <v>M</v>
      </c>
      <c r="Z16" s="20">
        <f ca="1">IF(COUNTIF(fériés,Z$11)=1,"M",OFFSET(Paramètres!$H$2,MATCH($B16,Paramètres!$G$2:$G$6,0)-1,MOD(Z$11+5,28)))</f>
        <v>0</v>
      </c>
      <c r="AA16" s="20">
        <f ca="1">IF(COUNTIF(fériés,AA$11)=1,"M",OFFSET(Paramètres!$H$2,MATCH($B16,Paramètres!$G$2:$G$6,0)-1,MOD(AA$11+5,28)))</f>
        <v>0</v>
      </c>
      <c r="AB16" s="20">
        <f ca="1">IF(COUNTIF(fériés,AB$11)=1,"M",OFFSET(Paramètres!$H$2,MATCH($B16,Paramètres!$G$2:$G$6,0)-1,MOD(AB$11+5,28)))</f>
        <v>0</v>
      </c>
      <c r="AC16" s="20">
        <f ca="1">IF(COUNTIF(fériés,AC$11)=1,"M",OFFSET(Paramètres!$H$2,MATCH($B16,Paramètres!$G$2:$G$6,0)-1,MOD(AC$11+5,28)))</f>
        <v>0</v>
      </c>
      <c r="AD16" s="20">
        <f ca="1">IF(COUNTIF(fériés,AD$11)=1,"M",OFFSET(Paramètres!$H$2,MATCH($B16,Paramètres!$G$2:$G$6,0)-1,MOD(AD$11+5,28)))</f>
        <v>0</v>
      </c>
    </row>
    <row r="17" spans="2:33" ht="15.75" thickBot="1" x14ac:dyDescent="0.3">
      <c r="B17" s="19" t="str">
        <f>Paramètres!$G$5</f>
        <v>Personne4</v>
      </c>
      <c r="C17" s="20" t="str">
        <f ca="1">_xlfn.LET(
_xlpm.dateCourante,C$11,
_xlpm.jourSemaine,WEEKDAY(_xlpm.dateCourante,2),
_xlpm.estFerie,COUNTIF(fériés,_xlpm.dateCourante)=1,
_xlpm.planLigne,C15,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17" s="20" t="str">
        <f ca="1">_xlfn.LET(
_xlpm.dateCourante,D$11,
_xlpm.jourSemaine,WEEKDAY(_xlpm.dateCourante,2),
_xlpm.estFerie,COUNTIF(fériés,_xlpm.dateCourante)=1,
_xlpm.planLigne,D15,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17" s="20" t="str">
        <f ca="1">_xlfn.LET(
_xlpm.dateCourante,E$11,
_xlpm.jourSemaine,WEEKDAY(_xlpm.dateCourante,2),
_xlpm.estFerie,COUNTIF(fériés,_xlpm.dateCourante)=1,
_xlpm.planLigne,E15,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17" s="20" t="str">
        <f ca="1">_xlfn.LET(
_xlpm.dateCourante,F$11,
_xlpm.jourSemaine,WEEKDAY(_xlpm.dateCourante,2),
_xlpm.estFerie,COUNTIF(fériés,_xlpm.dateCourante)=1,
_xlpm.planLigne,F15,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17" s="20" t="str">
        <f ca="1">_xlfn.LET(
_xlpm.dateCourante,G$11,
_xlpm.jourSemaine,WEEKDAY(_xlpm.dateCourante,2),
_xlpm.estFerie,COUNTIF(fériés,_xlpm.dateCourante)=1,
_xlpm.planLigne,G15,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17" s="20" t="str">
        <f ca="1">_xlfn.LET(
_xlpm.dateCourante,H$11,
_xlpm.jourSemaine,WEEKDAY(_xlpm.dateCourante,2),
_xlpm.estFerie,COUNTIF(fériés,_xlpm.dateCourante)=1,
_xlpm.planLigne,H15,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17" s="20" t="str">
        <f ca="1">_xlfn.LET(
_xlpm.dateCourante,I$11,
_xlpm.jourSemaine,WEEKDAY(_xlpm.dateCourante,2),
_xlpm.estFerie,COUNTIF(fériés,_xlpm.dateCourante)=1,
_xlpm.planLigne,I15,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17" s="20" t="str">
        <f ca="1">_xlfn.LET(
_xlpm.dateCourante,J$11,
_xlpm.jourSemaine,WEEKDAY(_xlpm.dateCourante,2),
_xlpm.estFerie,COUNTIF(fériés,_xlpm.dateCourante)=1,
_xlpm.planLigne,J15,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K17" s="20" t="str">
        <f ca="1">_xlfn.LET(
_xlpm.dateCourante,K$11,
_xlpm.jourSemaine,WEEKDAY(_xlpm.dateCourante,2),
_xlpm.estFerie,COUNTIF(fériés,_xlpm.dateCourante)=1,
_xlpm.planLigne,K15,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L17" s="20" t="str">
        <f ca="1">_xlfn.LET(
_xlpm.dateCourante,L$11,
_xlpm.jourSemaine,WEEKDAY(_xlpm.dateCourante,2),
_xlpm.estFerie,COUNTIF(fériés,_xlpm.dateCourante)=1,
_xlpm.planLigne,L15,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17" s="20" t="str">
        <f ca="1">_xlfn.LET(
_xlpm.dateCourante,M$11,
_xlpm.jourSemaine,WEEKDAY(_xlpm.dateCourante,2),
_xlpm.estFerie,COUNTIF(fériés,_xlpm.dateCourante)=1,
_xlpm.planLigne,M15,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17" s="20" t="str">
        <f ca="1">_xlfn.LET(
_xlpm.dateCourante,N$11,
_xlpm.jourSemaine,WEEKDAY(_xlpm.dateCourante,2),
_xlpm.estFerie,COUNTIF(fériés,_xlpm.dateCourante)=1,
_xlpm.planLigne,N15,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17" s="20" t="str">
        <f ca="1">_xlfn.LET(
_xlpm.dateCourante,O$11,
_xlpm.jourSemaine,WEEKDAY(_xlpm.dateCourante,2),
_xlpm.estFerie,COUNTIF(fériés,_xlpm.dateCourante)=1,
_xlpm.planLigne,O15,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17" s="20" t="str">
        <f ca="1">_xlfn.LET(
_xlpm.dateCourante,P$11,
_xlpm.jourSemaine,WEEKDAY(_xlpm.dateCourante,2),
_xlpm.estFerie,COUNTIF(fériés,_xlpm.dateCourante)=1,
_xlpm.planLigne,P15,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17" s="20" t="str">
        <f ca="1">_xlfn.LET(
_xlpm.dateCourante,Q$11,
_xlpm.jourSemaine,WEEKDAY(_xlpm.dateCourante,2),
_xlpm.estFerie,COUNTIF(fériés,_xlpm.dateCourante)=1,
_xlpm.planLigne,Q15,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17" s="20" t="str">
        <f ca="1">_xlfn.LET(
_xlpm.dateCourante,R$11,
_xlpm.jourSemaine,WEEKDAY(_xlpm.dateCourante,2),
_xlpm.estFerie,COUNTIF(fériés,_xlpm.dateCourante)=1,
_xlpm.planLigne,R15,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17" s="20" t="str">
        <f ca="1">_xlfn.LET(
_xlpm.dateCourante,S$11,
_xlpm.jourSemaine,WEEKDAY(_xlpm.dateCourante,2),
_xlpm.estFerie,COUNTIF(fériés,_xlpm.dateCourante)=1,
_xlpm.planLigne,S15,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17" s="20" t="str">
        <f ca="1">_xlfn.LET(
_xlpm.dateCourante,T$11,
_xlpm.jourSemaine,WEEKDAY(_xlpm.dateCourante,2),
_xlpm.estFerie,COUNTIF(fériés,_xlpm.dateCourante)=1,
_xlpm.planLigne,T15,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17" s="20" t="str">
        <f ca="1">_xlfn.LET(
_xlpm.dateCourante,U$11,
_xlpm.jourSemaine,WEEKDAY(_xlpm.dateCourante,2),
_xlpm.estFerie,COUNTIF(fériés,_xlpm.dateCourante)=1,
_xlpm.planLigne,U15,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17" s="20" t="str">
        <f ca="1">_xlfn.LET(
_xlpm.dateCourante,V$11,
_xlpm.jourSemaine,WEEKDAY(_xlpm.dateCourante,2),
_xlpm.estFerie,COUNTIF(fériés,_xlpm.dateCourante)=1,
_xlpm.planLigne,V15,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17" s="20" t="str">
        <f ca="1">_xlfn.LET(
_xlpm.dateCourante,W$11,
_xlpm.jourSemaine,WEEKDAY(_xlpm.dateCourante,2),
_xlpm.estFerie,COUNTIF(fériés,_xlpm.dateCourante)=1,
_xlpm.planLigne,W15,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17" s="20" t="str">
        <f ca="1">_xlfn.LET(
_xlpm.dateCourante,X$11,
_xlpm.jourSemaine,WEEKDAY(_xlpm.dateCourante,2),
_xlpm.estFerie,COUNTIF(fériés,_xlpm.dateCourante)=1,
_xlpm.planLigne,X15,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Y17" s="20" t="str">
        <f ca="1">_xlfn.LET(
_xlpm.dateCourante,Y$11,
_xlpm.jourSemaine,WEEKDAY(_xlpm.dateCourante,2),
_xlpm.estFerie,COUNTIF(fériés,_xlpm.dateCourante)=1,
_xlpm.planLigne,Y15,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Z17" s="20" t="str">
        <f ca="1">_xlfn.LET(
_xlpm.dateCourante,Z$11,
_xlpm.jourSemaine,WEEKDAY(_xlpm.dateCourante,2),
_xlpm.estFerie,COUNTIF(fériés,_xlpm.dateCourante)=1,
_xlpm.planLigne,Z15,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17" s="20" t="str">
        <f ca="1">_xlfn.LET(
_xlpm.dateCourante,AA$11,
_xlpm.jourSemaine,WEEKDAY(_xlpm.dateCourante,2),
_xlpm.estFerie,COUNTIF(fériés,_xlpm.dateCourante)=1,
_xlpm.planLigne,AA15,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17" s="20" t="str">
        <f ca="1">_xlfn.LET(
_xlpm.dateCourante,AB$11,
_xlpm.jourSemaine,WEEKDAY(_xlpm.dateCourante,2),
_xlpm.estFerie,COUNTIF(fériés,_xlpm.dateCourante)=1,
_xlpm.planLigne,AB15,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17" s="20" t="str">
        <f ca="1">_xlfn.LET(
_xlpm.dateCourante,AC$11,
_xlpm.jourSemaine,WEEKDAY(_xlpm.dateCourante,2),
_xlpm.estFerie,COUNTIF(fériés,_xlpm.dateCourante)=1,
_xlpm.planLigne,AC15,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17" s="20" t="str">
        <f ca="1">_xlfn.LET(
_xlpm.dateCourante,AD$11,
_xlpm.jourSemaine,WEEKDAY(_xlpm.dateCourante,2),
_xlpm.estFerie,COUNTIF(fériés,_xlpm.dateCourante)=1,
_xlpm.planLigne,AD15,
_xlpm.jourAvant,OFFSET(_xlpm.planLigne,0,-1),
_xlpm.jourSuivant1,OFFSET(_xlpm.planLigne,0,1),
_xlpm.jourSuivant2,OFFSET(_xlpm.planLigne,0,2),
_xlpm.jourSuivant3,OFFSET(_xlpm.planLigne,0,3),
_xlpm.estTravaillePlan,IFERROR(OFFSET(Paramètres!$H$2,
MATCH($B17,Paramètres!$G$2:$G$6,0)-1,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18" spans="2:33" ht="15.75" thickBot="1" x14ac:dyDescent="0.3">
      <c r="B18" s="19" t="str">
        <f>Paramètres!$G$6</f>
        <v>Personne5</v>
      </c>
      <c r="C18" s="20" t="str">
        <f ca="1">_xlfn.LET(
_xlpm.dateCourante,C$11,
_xlpm.jourSemaine,WEEKDAY(_xlpm.dateCourante,2),
_xlpm.estFerie,COUNTIF(fériés,_xlpm.dateCourante)=1,
_xlpm.planLigne,C16,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18" s="20" t="str">
        <f ca="1">_xlfn.LET(
_xlpm.dateCourante,D$11,
_xlpm.jourSemaine,WEEKDAY(_xlpm.dateCourante,2),
_xlpm.estFerie,COUNTIF(fériés,_xlpm.dateCourante)=1,
_xlpm.planLigne,D16,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18" s="20" t="str">
        <f ca="1">_xlfn.LET(
_xlpm.dateCourante,E$11,
_xlpm.jourSemaine,WEEKDAY(_xlpm.dateCourante,2),
_xlpm.estFerie,COUNTIF(fériés,_xlpm.dateCourante)=1,
_xlpm.planLigne,E16,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18" s="20" t="str">
        <f ca="1">_xlfn.LET(
_xlpm.dateCourante,F$11,
_xlpm.jourSemaine,WEEKDAY(_xlpm.dateCourante,2),
_xlpm.estFerie,COUNTIF(fériés,_xlpm.dateCourante)=1,
_xlpm.planLigne,F16,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18" s="20" t="str">
        <f ca="1">_xlfn.LET(
_xlpm.dateCourante,G$11,
_xlpm.jourSemaine,WEEKDAY(_xlpm.dateCourante,2),
_xlpm.estFerie,COUNTIF(fériés,_xlpm.dateCourante)=1,
_xlpm.planLigne,G16,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18" s="20" t="str">
        <f ca="1">_xlfn.LET(
_xlpm.dateCourante,H$11,
_xlpm.jourSemaine,WEEKDAY(_xlpm.dateCourante,2),
_xlpm.estFerie,COUNTIF(fériés,_xlpm.dateCourante)=1,
_xlpm.planLigne,H16,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18" s="20" t="str">
        <f ca="1">_xlfn.LET(
_xlpm.dateCourante,I$11,
_xlpm.jourSemaine,WEEKDAY(_xlpm.dateCourante,2),
_xlpm.estFerie,COUNTIF(fériés,_xlpm.dateCourante)=1,
_xlpm.planLigne,I16,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18" s="20" t="str">
        <f ca="1">_xlfn.LET(
_xlpm.dateCourante,J$11,
_xlpm.jourSemaine,WEEKDAY(_xlpm.dateCourante,2),
_xlpm.estFerie,COUNTIF(fériés,_xlpm.dateCourante)=1,
_xlpm.planLigne,J16,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K18" s="20" t="str">
        <f ca="1">_xlfn.LET(
_xlpm.dateCourante,K$11,
_xlpm.jourSemaine,WEEKDAY(_xlpm.dateCourante,2),
_xlpm.estFerie,COUNTIF(fériés,_xlpm.dateCourante)=1,
_xlpm.planLigne,K16,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L18" s="20" t="str">
        <f ca="1">_xlfn.LET(
_xlpm.dateCourante,L$11,
_xlpm.jourSemaine,WEEKDAY(_xlpm.dateCourante,2),
_xlpm.estFerie,COUNTIF(fériés,_xlpm.dateCourante)=1,
_xlpm.planLigne,L16,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18" s="20" t="str">
        <f ca="1">_xlfn.LET(
_xlpm.dateCourante,M$11,
_xlpm.jourSemaine,WEEKDAY(_xlpm.dateCourante,2),
_xlpm.estFerie,COUNTIF(fériés,_xlpm.dateCourante)=1,
_xlpm.planLigne,M16,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18" s="20" t="str">
        <f ca="1">_xlfn.LET(
_xlpm.dateCourante,N$11,
_xlpm.jourSemaine,WEEKDAY(_xlpm.dateCourante,2),
_xlpm.estFerie,COUNTIF(fériés,_xlpm.dateCourante)=1,
_xlpm.planLigne,N16,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18" s="20" t="str">
        <f ca="1">_xlfn.LET(
_xlpm.dateCourante,O$11,
_xlpm.jourSemaine,WEEKDAY(_xlpm.dateCourante,2),
_xlpm.estFerie,COUNTIF(fériés,_xlpm.dateCourante)=1,
_xlpm.planLigne,O16,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18" s="20" t="str">
        <f ca="1">_xlfn.LET(
_xlpm.dateCourante,P$11,
_xlpm.jourSemaine,WEEKDAY(_xlpm.dateCourante,2),
_xlpm.estFerie,COUNTIF(fériés,_xlpm.dateCourante)=1,
_xlpm.planLigne,P16,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18" s="20" t="str">
        <f ca="1">_xlfn.LET(
_xlpm.dateCourante,Q$11,
_xlpm.jourSemaine,WEEKDAY(_xlpm.dateCourante,2),
_xlpm.estFerie,COUNTIF(fériés,_xlpm.dateCourante)=1,
_xlpm.planLigne,Q16,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18" s="20" t="str">
        <f ca="1">_xlfn.LET(
_xlpm.dateCourante,R$11,
_xlpm.jourSemaine,WEEKDAY(_xlpm.dateCourante,2),
_xlpm.estFerie,COUNTIF(fériés,_xlpm.dateCourante)=1,
_xlpm.planLigne,R16,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18" s="20" t="str">
        <f ca="1">_xlfn.LET(
_xlpm.dateCourante,S$11,
_xlpm.jourSemaine,WEEKDAY(_xlpm.dateCourante,2),
_xlpm.estFerie,COUNTIF(fériés,_xlpm.dateCourante)=1,
_xlpm.planLigne,S16,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18" s="20" t="str">
        <f ca="1">_xlfn.LET(
_xlpm.dateCourante,T$11,
_xlpm.jourSemaine,WEEKDAY(_xlpm.dateCourante,2),
_xlpm.estFerie,COUNTIF(fériés,_xlpm.dateCourante)=1,
_xlpm.planLigne,T16,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18" s="20" t="str">
        <f ca="1">_xlfn.LET(
_xlpm.dateCourante,U$11,
_xlpm.jourSemaine,WEEKDAY(_xlpm.dateCourante,2),
_xlpm.estFerie,COUNTIF(fériés,_xlpm.dateCourante)=1,
_xlpm.planLigne,U16,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18" s="20" t="str">
        <f ca="1">_xlfn.LET(
_xlpm.dateCourante,V$11,
_xlpm.jourSemaine,WEEKDAY(_xlpm.dateCourante,2),
_xlpm.estFerie,COUNTIF(fériés,_xlpm.dateCourante)=1,
_xlpm.planLigne,V16,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18" s="20" t="str">
        <f ca="1">_xlfn.LET(
_xlpm.dateCourante,W$11,
_xlpm.jourSemaine,WEEKDAY(_xlpm.dateCourante,2),
_xlpm.estFerie,COUNTIF(fériés,_xlpm.dateCourante)=1,
_xlpm.planLigne,W16,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18" s="20" t="str">
        <f ca="1">_xlfn.LET(
_xlpm.dateCourante,X$11,
_xlpm.jourSemaine,WEEKDAY(_xlpm.dateCourante,2),
_xlpm.estFerie,COUNTIF(fériés,_xlpm.dateCourante)=1,
_xlpm.planLigne,X16,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Y18" s="20" t="str">
        <f ca="1">_xlfn.LET(
_xlpm.dateCourante,Y$11,
_xlpm.jourSemaine,WEEKDAY(_xlpm.dateCourante,2),
_xlpm.estFerie,COUNTIF(fériés,_xlpm.dateCourante)=1,
_xlpm.planLigne,Y16,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Z18" s="20" t="str">
        <f ca="1">_xlfn.LET(
_xlpm.dateCourante,Z$11,
_xlpm.jourSemaine,WEEKDAY(_xlpm.dateCourante,2),
_xlpm.estFerie,COUNTIF(fériés,_xlpm.dateCourante)=1,
_xlpm.planLigne,Z16,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18" s="20" t="str">
        <f ca="1">_xlfn.LET(
_xlpm.dateCourante,AA$11,
_xlpm.jourSemaine,WEEKDAY(_xlpm.dateCourante,2),
_xlpm.estFerie,COUNTIF(fériés,_xlpm.dateCourante)=1,
_xlpm.planLigne,AA16,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18" s="20" t="str">
        <f ca="1">_xlfn.LET(
_xlpm.dateCourante,AB$11,
_xlpm.jourSemaine,WEEKDAY(_xlpm.dateCourante,2),
_xlpm.estFerie,COUNTIF(fériés,_xlpm.dateCourante)=1,
_xlpm.planLigne,AB16,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18" s="20" t="str">
        <f ca="1">_xlfn.LET(
_xlpm.dateCourante,AC$11,
_xlpm.jourSemaine,WEEKDAY(_xlpm.dateCourante,2),
_xlpm.estFerie,COUNTIF(fériés,_xlpm.dateCourante)=1,
_xlpm.planLigne,AC16,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18" s="20" t="str">
        <f ca="1">_xlfn.LET(
_xlpm.dateCourante,AD$11,
_xlpm.jourSemaine,WEEKDAY(_xlpm.dateCourante,2),
_xlpm.estFerie,COUNTIF(fériés,_xlpm.dateCourante)=1,
_xlpm.planLigne,AD16,
_xlpm.jourAvant,OFFSET(_xlpm.planLigne,0,-1),
_xlpm.jourSuivant1,OFFSET(_xlpm.planLigne,0,1),
_xlpm.jourSuivant2,OFFSET(_xlpm.planLigne,0,2),
_xlpm.jourSuivant3,OFFSET(_xlpm.planLigne,0,3),
_xlpm.estTravaillePlan,IFERROR(OFFSET(Paramètres!$H$2,
MATCH($B18,Paramètres!$G$2:$G$6,0)-1,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19" spans="2:33" ht="15.75" thickBot="1" x14ac:dyDescent="0.3"/>
    <row r="20" spans="2:33" ht="15.75" thickBot="1" x14ac:dyDescent="0.3">
      <c r="B20" s="16">
        <f>DATE(an,3,1)</f>
        <v>45717</v>
      </c>
      <c r="C20" s="24">
        <f>B20</f>
        <v>45717</v>
      </c>
      <c r="D20" s="24">
        <f>C20+1</f>
        <v>45718</v>
      </c>
      <c r="E20" s="24">
        <f t="shared" ref="E20" si="361">D20+1</f>
        <v>45719</v>
      </c>
      <c r="F20" s="24">
        <f t="shared" ref="F20" si="362">E20+1</f>
        <v>45720</v>
      </c>
      <c r="G20" s="24">
        <f t="shared" ref="G20" si="363">F20+1</f>
        <v>45721</v>
      </c>
      <c r="H20" s="24">
        <f t="shared" ref="H20" si="364">G20+1</f>
        <v>45722</v>
      </c>
      <c r="I20" s="24">
        <f t="shared" ref="I20" si="365">H20+1</f>
        <v>45723</v>
      </c>
      <c r="J20" s="24">
        <f t="shared" ref="J20" si="366">I20+1</f>
        <v>45724</v>
      </c>
      <c r="K20" s="24">
        <f t="shared" ref="K20" si="367">J20+1</f>
        <v>45725</v>
      </c>
      <c r="L20" s="24">
        <f t="shared" ref="L20" si="368">K20+1</f>
        <v>45726</v>
      </c>
      <c r="M20" s="24">
        <f t="shared" ref="M20" si="369">L20+1</f>
        <v>45727</v>
      </c>
      <c r="N20" s="24">
        <f t="shared" ref="N20" si="370">M20+1</f>
        <v>45728</v>
      </c>
      <c r="O20" s="24">
        <f t="shared" ref="O20" si="371">N20+1</f>
        <v>45729</v>
      </c>
      <c r="P20" s="24">
        <f t="shared" ref="P20" si="372">O20+1</f>
        <v>45730</v>
      </c>
      <c r="Q20" s="24">
        <f t="shared" ref="Q20" si="373">P20+1</f>
        <v>45731</v>
      </c>
      <c r="R20" s="24">
        <f t="shared" ref="R20" si="374">Q20+1</f>
        <v>45732</v>
      </c>
      <c r="S20" s="24">
        <f t="shared" ref="S20" si="375">R20+1</f>
        <v>45733</v>
      </c>
      <c r="T20" s="24">
        <f t="shared" ref="T20" si="376">S20+1</f>
        <v>45734</v>
      </c>
      <c r="U20" s="24">
        <f t="shared" ref="U20" si="377">T20+1</f>
        <v>45735</v>
      </c>
      <c r="V20" s="24">
        <f t="shared" ref="V20" si="378">U20+1</f>
        <v>45736</v>
      </c>
      <c r="W20" s="24">
        <f t="shared" ref="W20" si="379">V20+1</f>
        <v>45737</v>
      </c>
      <c r="X20" s="24">
        <f t="shared" ref="X20" si="380">W20+1</f>
        <v>45738</v>
      </c>
      <c r="Y20" s="24">
        <f t="shared" ref="Y20" si="381">X20+1</f>
        <v>45739</v>
      </c>
      <c r="Z20" s="24">
        <f t="shared" ref="Z20" si="382">Y20+1</f>
        <v>45740</v>
      </c>
      <c r="AA20" s="24">
        <f t="shared" ref="AA20" si="383">Z20+1</f>
        <v>45741</v>
      </c>
      <c r="AB20" s="24">
        <f t="shared" ref="AB20" si="384">AA20+1</f>
        <v>45742</v>
      </c>
      <c r="AC20" s="24">
        <f t="shared" ref="AC20" si="385">AB20+1</f>
        <v>45743</v>
      </c>
      <c r="AD20" s="24">
        <f>AC20+1</f>
        <v>45744</v>
      </c>
      <c r="AE20" s="24">
        <f t="shared" ref="AE20" si="386">AD20+1</f>
        <v>45745</v>
      </c>
      <c r="AF20" s="24">
        <f t="shared" ref="AF20" si="387">AE20+1</f>
        <v>45746</v>
      </c>
      <c r="AG20" s="24">
        <f t="shared" ref="AG20" si="388">AF20+1</f>
        <v>45747</v>
      </c>
    </row>
    <row r="21" spans="2:33" ht="15.75" thickBot="1" x14ac:dyDescent="0.3">
      <c r="B21" s="19" t="str">
        <f>Paramètres!$G$2</f>
        <v>Personne1</v>
      </c>
      <c r="C21" s="20">
        <f ca="1">IF(COUNTIF(fériés,C$20)=0,OFFSET(Paramètres!$H$2,MATCH($B21,Paramètres!$G$2:$G$6,0)-1,MOD(C$20+5,28)),"")</f>
        <v>0</v>
      </c>
      <c r="D21" s="20">
        <f ca="1">IF(COUNTIF(fériés,D$20)=0,OFFSET(Paramètres!$H$2,MATCH($B21,Paramètres!$G$2:$G$6,0)-1,MOD(D$20+5,28)),"")</f>
        <v>0</v>
      </c>
      <c r="E21" s="20" t="str">
        <f ca="1">IF(COUNTIF(fériés,E$20)=0,OFFSET(Paramètres!$H$2,MATCH($B21,Paramètres!$G$2:$G$6,0)-1,MOD(E$20+5,28)),"")</f>
        <v>J</v>
      </c>
      <c r="F21" s="20" t="str">
        <f ca="1">IF(COUNTIF(fériés,F$20)=0,OFFSET(Paramètres!$H$2,MATCH($B21,Paramètres!$G$2:$G$6,0)-1,MOD(F$20+5,28)),"")</f>
        <v>J</v>
      </c>
      <c r="G21" s="20" t="str">
        <f ca="1">IF(COUNTIF(fériés,G$20)=0,OFFSET(Paramètres!$H$2,MATCH($B21,Paramètres!$G$2:$G$6,0)-1,MOD(G$20+5,28)),"")</f>
        <v>J</v>
      </c>
      <c r="H21" s="20" t="str">
        <f ca="1">IF(COUNTIF(fériés,H$20)=0,OFFSET(Paramètres!$H$2,MATCH($B21,Paramètres!$G$2:$G$6,0)-1,MOD(H$20+5,28)),"")</f>
        <v>J</v>
      </c>
      <c r="I21" s="20" t="str">
        <f ca="1">IF(COUNTIF(fériés,I$20)=0,OFFSET(Paramètres!$H$2,MATCH($B21,Paramètres!$G$2:$G$6,0)-1,MOD(I$20+5,28)),"")</f>
        <v>J</v>
      </c>
      <c r="J21" s="20">
        <f ca="1">IF(COUNTIF(fériés,J$20)=0,OFFSET(Paramètres!$H$2,MATCH($B21,Paramètres!$G$2:$G$6,0)-1,MOD(J$20+5,28)),"")</f>
        <v>0</v>
      </c>
      <c r="K21" s="20">
        <f ca="1">IF(COUNTIF(fériés,K$20)=0,OFFSET(Paramètres!$H$2,MATCH($B21,Paramètres!$G$2:$G$6,0)-1,MOD(K$20+5,28)),"")</f>
        <v>0</v>
      </c>
      <c r="L21" s="20" t="str">
        <f ca="1">IF(COUNTIF(fériés,L$20)=0,OFFSET(Paramètres!$H$2,MATCH($B21,Paramètres!$G$2:$G$6,0)-1,MOD(L$20+5,28)),"")</f>
        <v>J</v>
      </c>
      <c r="M21" s="20" t="str">
        <f ca="1">IF(COUNTIF(fériés,M$20)=0,OFFSET(Paramètres!$H$2,MATCH($B21,Paramètres!$G$2:$G$6,0)-1,MOD(M$20+5,28)),"")</f>
        <v>J</v>
      </c>
      <c r="N21" s="20" t="str">
        <f ca="1">IF(COUNTIF(fériés,N$20)=0,OFFSET(Paramètres!$H$2,MATCH($B21,Paramètres!$G$2:$G$6,0)-1,MOD(N$20+5,28)),"")</f>
        <v>J</v>
      </c>
      <c r="O21" s="20" t="str">
        <f ca="1">IF(COUNTIF(fériés,O$20)=0,OFFSET(Paramètres!$H$2,MATCH($B21,Paramètres!$G$2:$G$6,0)-1,MOD(O$20+5,28)),"")</f>
        <v>J</v>
      </c>
      <c r="P21" s="20" t="str">
        <f ca="1">IF(COUNTIF(fériés,P$20)=0,OFFSET(Paramètres!$H$2,MATCH($B21,Paramètres!$G$2:$G$6,0)-1,MOD(P$20+5,28)),"")</f>
        <v>J</v>
      </c>
      <c r="Q21" s="20">
        <f ca="1">IF(COUNTIF(fériés,Q$20)=0,OFFSET(Paramètres!$H$2,MATCH($B21,Paramètres!$G$2:$G$6,0)-1,MOD(Q$20+5,28)),"")</f>
        <v>0</v>
      </c>
      <c r="R21" s="20">
        <f ca="1">IF(COUNTIF(fériés,R$20)=0,OFFSET(Paramètres!$H$2,MATCH($B21,Paramètres!$G$2:$G$6,0)-1,MOD(R$20+5,28)),"")</f>
        <v>0</v>
      </c>
      <c r="S21" s="20" t="str">
        <f ca="1">IF(COUNTIF(fériés,S$20)=0,OFFSET(Paramètres!$H$2,MATCH($B21,Paramètres!$G$2:$G$6,0)-1,MOD(S$20+5,28)),"")</f>
        <v>J</v>
      </c>
      <c r="T21" s="20" t="str">
        <f ca="1">IF(COUNTIF(fériés,T$20)=0,OFFSET(Paramètres!$H$2,MATCH($B21,Paramètres!$G$2:$G$6,0)-1,MOD(T$20+5,28)),"")</f>
        <v>J</v>
      </c>
      <c r="U21" s="20" t="str">
        <f ca="1">IF(COUNTIF(fériés,U$20)=0,OFFSET(Paramètres!$H$2,MATCH($B21,Paramètres!$G$2:$G$6,0)-1,MOD(U$20+5,28)),"")</f>
        <v>J</v>
      </c>
      <c r="V21" s="20" t="str">
        <f ca="1">IF(COUNTIF(fériés,V$20)=0,OFFSET(Paramètres!$H$2,MATCH($B21,Paramètres!$G$2:$G$6,0)-1,MOD(V$20+5,28)),"")</f>
        <v>J</v>
      </c>
      <c r="W21" s="20" t="str">
        <f ca="1">IF(COUNTIF(fériés,W$20)=0,OFFSET(Paramètres!$H$2,MATCH($B21,Paramètres!$G$2:$G$6,0)-1,MOD(W$20+5,28)),"")</f>
        <v>J</v>
      </c>
      <c r="X21" s="20">
        <f ca="1">IF(COUNTIF(fériés,X$20)=0,OFFSET(Paramètres!$H$2,MATCH($B21,Paramètres!$G$2:$G$6,0)-1,MOD(X$20+5,28)),"")</f>
        <v>0</v>
      </c>
      <c r="Y21" s="20">
        <f ca="1">IF(COUNTIF(fériés,Y$20)=0,OFFSET(Paramètres!$H$2,MATCH($B21,Paramètres!$G$2:$G$6,0)-1,MOD(Y$20+5,28)),"")</f>
        <v>0</v>
      </c>
      <c r="Z21" s="20" t="str">
        <f ca="1">IF(COUNTIF(fériés,Z$20)=0,OFFSET(Paramètres!$H$2,MATCH($B21,Paramètres!$G$2:$G$6,0)-1,MOD(Z$20+5,28)),"")</f>
        <v>J</v>
      </c>
      <c r="AA21" s="20" t="str">
        <f ca="1">IF(COUNTIF(fériés,AA$20)=0,OFFSET(Paramètres!$H$2,MATCH($B21,Paramètres!$G$2:$G$6,0)-1,MOD(AA$20+5,28)),"")</f>
        <v>J</v>
      </c>
      <c r="AB21" s="20" t="str">
        <f ca="1">IF(COUNTIF(fériés,AB$20)=0,OFFSET(Paramètres!$H$2,MATCH($B21,Paramètres!$G$2:$G$6,0)-1,MOD(AB$20+5,28)),"")</f>
        <v>J</v>
      </c>
      <c r="AC21" s="20" t="str">
        <f ca="1">IF(COUNTIF(fériés,AC$20)=0,OFFSET(Paramètres!$H$2,MATCH($B21,Paramètres!$G$2:$G$6,0)-1,MOD(AC$20+5,28)),"")</f>
        <v>J</v>
      </c>
      <c r="AD21" s="20" t="str">
        <f ca="1">IF(COUNTIF(fériés,AD$20)=0,OFFSET(Paramètres!$H$2,MATCH($B21,Paramètres!$G$2:$G$6,0)-1,MOD(AD$20+5,28)),"")</f>
        <v>J</v>
      </c>
      <c r="AE21" s="20">
        <f ca="1">IF(COUNTIF(fériés,AE$20)=0,OFFSET(Paramètres!$H$2,MATCH($B21,Paramètres!$G$2:$G$6,0)-1,MOD(AE$20+5,28)),"")</f>
        <v>0</v>
      </c>
      <c r="AF21" s="20">
        <f ca="1">IF(COUNTIF(fériés,AF$20)=0,OFFSET(Paramètres!$H$2,MATCH($B21,Paramètres!$G$2:$G$6,0)-1,MOD(AF$20+5,28)),"")</f>
        <v>0</v>
      </c>
      <c r="AG21" s="20" t="str">
        <f ca="1">IF(COUNTIF(fériés,AG$20)=0,OFFSET(Paramètres!$H$2,MATCH($B21,Paramètres!$G$2:$G$6,0)-1,MOD(AG$20+5,28)),"")</f>
        <v>J</v>
      </c>
    </row>
    <row r="22" spans="2:33" ht="15.75" thickBot="1" x14ac:dyDescent="0.3">
      <c r="B22" s="19" t="str">
        <f>Paramètres!$G$3</f>
        <v>Personne2</v>
      </c>
      <c r="C22" s="20">
        <f ca="1">IF(COUNTIF(fériés,C$20)=0,OFFSET(Paramètres!$H$2,MATCH($B22,Paramètres!$G$2:$G$6,0)-1,MOD(C$20+5,28)),"")</f>
        <v>0</v>
      </c>
      <c r="D22" s="20">
        <f ca="1">IF(COUNTIF(fériés,D$20)=0,OFFSET(Paramètres!$H$2,MATCH($B22,Paramètres!$G$2:$G$6,0)-1,MOD(D$20+5,28)),"")</f>
        <v>0</v>
      </c>
      <c r="E22" s="20" t="str">
        <f ca="1">IF(COUNTIF(fériés,E$20)=0,OFFSET(Paramètres!$H$2,MATCH($B22,Paramètres!$G$2:$G$6,0)-1,MOD(E$20+5,28)),"")</f>
        <v>A</v>
      </c>
      <c r="F22" s="20" t="str">
        <f ca="1">IF(COUNTIF(fériés,F$20)=0,OFFSET(Paramètres!$H$2,MATCH($B22,Paramètres!$G$2:$G$6,0)-1,MOD(F$20+5,28)),"")</f>
        <v>A</v>
      </c>
      <c r="G22" s="20" t="str">
        <f ca="1">IF(COUNTIF(fériés,G$20)=0,OFFSET(Paramètres!$H$2,MATCH($B22,Paramètres!$G$2:$G$6,0)-1,MOD(G$20+5,28)),"")</f>
        <v>A</v>
      </c>
      <c r="H22" s="20" t="str">
        <f ca="1">IF(COUNTIF(fériés,H$20)=0,OFFSET(Paramètres!$H$2,MATCH($B22,Paramètres!$G$2:$G$6,0)-1,MOD(H$20+5,28)),"")</f>
        <v>A</v>
      </c>
      <c r="I22" s="20" t="str">
        <f ca="1">IF(COUNTIF(fériés,I$20)=0,OFFSET(Paramètres!$H$2,MATCH($B22,Paramètres!$G$2:$G$6,0)-1,MOD(I$20+5,28)),"")</f>
        <v>A</v>
      </c>
      <c r="J22" s="20">
        <f ca="1">IF(COUNTIF(fériés,J$20)=0,OFFSET(Paramètres!$H$2,MATCH($B22,Paramètres!$G$2:$G$6,0)-1,MOD(J$20+5,28)),"")</f>
        <v>0</v>
      </c>
      <c r="K22" s="20">
        <f ca="1">IF(COUNTIF(fériés,K$20)=0,OFFSET(Paramètres!$H$2,MATCH($B22,Paramètres!$G$2:$G$6,0)-1,MOD(K$20+5,28)),"")</f>
        <v>0</v>
      </c>
      <c r="L22" s="20" t="str">
        <f ca="1">IF(COUNTIF(fériés,L$20)=0,OFFSET(Paramètres!$H$2,MATCH($B22,Paramètres!$G$2:$G$6,0)-1,MOD(L$20+5,28)),"")</f>
        <v>M</v>
      </c>
      <c r="M22" s="20" t="str">
        <f ca="1">IF(COUNTIF(fériés,M$20)=0,OFFSET(Paramètres!$H$2,MATCH($B22,Paramètres!$G$2:$G$6,0)-1,MOD(M$20+5,28)),"")</f>
        <v>M</v>
      </c>
      <c r="N22" s="20" t="str">
        <f ca="1">IF(COUNTIF(fériés,N$20)=0,OFFSET(Paramètres!$H$2,MATCH($B22,Paramètres!$G$2:$G$6,0)-1,MOD(N$20+5,28)),"")</f>
        <v>M</v>
      </c>
      <c r="O22" s="20" t="str">
        <f ca="1">IF(COUNTIF(fériés,O$20)=0,OFFSET(Paramètres!$H$2,MATCH($B22,Paramètres!$G$2:$G$6,0)-1,MOD(O$20+5,28)),"")</f>
        <v>M</v>
      </c>
      <c r="P22" s="20" t="str">
        <f ca="1">IF(COUNTIF(fériés,P$20)=0,OFFSET(Paramètres!$H$2,MATCH($B22,Paramètres!$G$2:$G$6,0)-1,MOD(P$20+5,28)),"")</f>
        <v>M</v>
      </c>
      <c r="Q22" s="20">
        <f ca="1">IF(COUNTIF(fériés,Q$20)=0,OFFSET(Paramètres!$H$2,MATCH($B22,Paramètres!$G$2:$G$6,0)-1,MOD(Q$20+5,28)),"")</f>
        <v>0</v>
      </c>
      <c r="R22" s="20">
        <f ca="1">IF(COUNTIF(fériés,R$20)=0,OFFSET(Paramètres!$H$2,MATCH($B22,Paramètres!$G$2:$G$6,0)-1,MOD(R$20+5,28)),"")</f>
        <v>0</v>
      </c>
      <c r="S22" s="20" t="str">
        <f ca="1">IF(COUNTIF(fériés,S$20)=0,OFFSET(Paramètres!$H$2,MATCH($B22,Paramètres!$G$2:$G$6,0)-1,MOD(S$20+5,28)),"")</f>
        <v>A</v>
      </c>
      <c r="T22" s="20" t="str">
        <f ca="1">IF(COUNTIF(fériés,T$20)=0,OFFSET(Paramètres!$H$2,MATCH($B22,Paramètres!$G$2:$G$6,0)-1,MOD(T$20+5,28)),"")</f>
        <v>A</v>
      </c>
      <c r="U22" s="20" t="str">
        <f ca="1">IF(COUNTIF(fériés,U$20)=0,OFFSET(Paramètres!$H$2,MATCH($B22,Paramètres!$G$2:$G$6,0)-1,MOD(U$20+5,28)),"")</f>
        <v>A</v>
      </c>
      <c r="V22" s="20" t="str">
        <f ca="1">IF(COUNTIF(fériés,V$20)=0,OFFSET(Paramètres!$H$2,MATCH($B22,Paramètres!$G$2:$G$6,0)-1,MOD(V$20+5,28)),"")</f>
        <v>A</v>
      </c>
      <c r="W22" s="20" t="str">
        <f ca="1">IF(COUNTIF(fériés,W$20)=0,OFFSET(Paramètres!$H$2,MATCH($B22,Paramètres!$G$2:$G$6,0)-1,MOD(W$20+5,28)),"")</f>
        <v>A</v>
      </c>
      <c r="X22" s="20">
        <f ca="1">IF(COUNTIF(fériés,X$20)=0,OFFSET(Paramètres!$H$2,MATCH($B22,Paramètres!$G$2:$G$6,0)-1,MOD(X$20+5,28)),"")</f>
        <v>0</v>
      </c>
      <c r="Y22" s="20">
        <f ca="1">IF(COUNTIF(fériés,Y$20)=0,OFFSET(Paramètres!$H$2,MATCH($B22,Paramètres!$G$2:$G$6,0)-1,MOD(Y$20+5,28)),"")</f>
        <v>0</v>
      </c>
      <c r="Z22" s="20" t="str">
        <f ca="1">IF(COUNTIF(fériés,Z$20)=0,OFFSET(Paramètres!$H$2,MATCH($B22,Paramètres!$G$2:$G$6,0)-1,MOD(Z$20+5,28)),"")</f>
        <v>M</v>
      </c>
      <c r="AA22" s="20" t="str">
        <f ca="1">IF(COUNTIF(fériés,AA$20)=0,OFFSET(Paramètres!$H$2,MATCH($B22,Paramètres!$G$2:$G$6,0)-1,MOD(AA$20+5,28)),"")</f>
        <v>M</v>
      </c>
      <c r="AB22" s="20" t="str">
        <f ca="1">IF(COUNTIF(fériés,AB$20)=0,OFFSET(Paramètres!$H$2,MATCH($B22,Paramètres!$G$2:$G$6,0)-1,MOD(AB$20+5,28)),"")</f>
        <v>M</v>
      </c>
      <c r="AC22" s="20" t="str">
        <f ca="1">IF(COUNTIF(fériés,AC$20)=0,OFFSET(Paramètres!$H$2,MATCH($B22,Paramètres!$G$2:$G$6,0)-1,MOD(AC$20+5,28)),"")</f>
        <v>M</v>
      </c>
      <c r="AD22" s="20" t="str">
        <f ca="1">IF(COUNTIF(fériés,AD$20)=0,OFFSET(Paramètres!$H$2,MATCH($B22,Paramètres!$G$2:$G$6,0)-1,MOD(AD$20+5,28)),"")</f>
        <v>M</v>
      </c>
      <c r="AE22" s="20">
        <f ca="1">IF(COUNTIF(fériés,AE$20)=0,OFFSET(Paramètres!$H$2,MATCH($B22,Paramètres!$G$2:$G$6,0)-1,MOD(AE$20+5,28)),"")</f>
        <v>0</v>
      </c>
      <c r="AF22" s="20">
        <f ca="1">IF(COUNTIF(fériés,AF$20)=0,OFFSET(Paramètres!$H$2,MATCH($B22,Paramètres!$G$2:$G$6,0)-1,MOD(AF$20+5,28)),"")</f>
        <v>0</v>
      </c>
      <c r="AG22" s="20" t="str">
        <f ca="1">IF(COUNTIF(fériés,AG$20)=0,OFFSET(Paramètres!$H$2,MATCH($B22,Paramètres!$G$2:$G$6,0)-1,MOD(AG$20+5,28)),"")</f>
        <v>A</v>
      </c>
    </row>
    <row r="23" spans="2:33" ht="15.75" thickBot="1" x14ac:dyDescent="0.3">
      <c r="B23" s="19" t="str">
        <f>Paramètres!$G$4</f>
        <v>Personne3</v>
      </c>
      <c r="C23" s="20">
        <f ca="1">IF(COUNTIF(fériés,C$20)=0,OFFSET(Paramètres!$H$2,MATCH($B23,Paramètres!$G$2:$G$6,0)-1,MOD(C$20+5,28)),"")</f>
        <v>0</v>
      </c>
      <c r="D23" s="20">
        <f ca="1">IF(COUNTIF(fériés,D$20)=0,OFFSET(Paramètres!$H$2,MATCH($B23,Paramètres!$G$2:$G$6,0)-1,MOD(D$20+5,28)),"")</f>
        <v>0</v>
      </c>
      <c r="E23" s="20" t="str">
        <f ca="1">IF(COUNTIF(fériés,E$20)=0,OFFSET(Paramètres!$H$2,MATCH($B23,Paramètres!$G$2:$G$6,0)-1,MOD(E$20+5,28)),"")</f>
        <v>M</v>
      </c>
      <c r="F23" s="20" t="str">
        <f ca="1">IF(COUNTIF(fériés,F$20)=0,OFFSET(Paramètres!$H$2,MATCH($B23,Paramètres!$G$2:$G$6,0)-1,MOD(F$20+5,28)),"")</f>
        <v>M</v>
      </c>
      <c r="G23" s="20" t="str">
        <f ca="1">IF(COUNTIF(fériés,G$20)=0,OFFSET(Paramètres!$H$2,MATCH($B23,Paramètres!$G$2:$G$6,0)-1,MOD(G$20+5,28)),"")</f>
        <v>M</v>
      </c>
      <c r="H23" s="20" t="str">
        <f ca="1">IF(COUNTIF(fériés,H$20)=0,OFFSET(Paramètres!$H$2,MATCH($B23,Paramètres!$G$2:$G$6,0)-1,MOD(H$20+5,28)),"")</f>
        <v>M</v>
      </c>
      <c r="I23" s="20" t="str">
        <f ca="1">IF(COUNTIF(fériés,I$20)=0,OFFSET(Paramètres!$H$2,MATCH($B23,Paramètres!$G$2:$G$6,0)-1,MOD(I$20+5,28)),"")</f>
        <v>M</v>
      </c>
      <c r="J23" s="20">
        <f ca="1">IF(COUNTIF(fériés,J$20)=0,OFFSET(Paramètres!$H$2,MATCH($B23,Paramètres!$G$2:$G$6,0)-1,MOD(J$20+5,28)),"")</f>
        <v>0</v>
      </c>
      <c r="K23" s="20">
        <f ca="1">IF(COUNTIF(fériés,K$20)=0,OFFSET(Paramètres!$H$2,MATCH($B23,Paramètres!$G$2:$G$6,0)-1,MOD(K$20+5,28)),"")</f>
        <v>0</v>
      </c>
      <c r="L23" s="20" t="str">
        <f ca="1">IF(COUNTIF(fériés,L$20)=0,OFFSET(Paramètres!$H$2,MATCH($B23,Paramètres!$G$2:$G$6,0)-1,MOD(L$20+5,28)),"")</f>
        <v>A</v>
      </c>
      <c r="M23" s="20" t="str">
        <f ca="1">IF(COUNTIF(fériés,M$20)=0,OFFSET(Paramètres!$H$2,MATCH($B23,Paramètres!$G$2:$G$6,0)-1,MOD(M$20+5,28)),"")</f>
        <v>A</v>
      </c>
      <c r="N23" s="20" t="str">
        <f ca="1">IF(COUNTIF(fériés,N$20)=0,OFFSET(Paramètres!$H$2,MATCH($B23,Paramètres!$G$2:$G$6,0)-1,MOD(N$20+5,28)),"")</f>
        <v>A</v>
      </c>
      <c r="O23" s="20" t="str">
        <f ca="1">IF(COUNTIF(fériés,O$20)=0,OFFSET(Paramètres!$H$2,MATCH($B23,Paramètres!$G$2:$G$6,0)-1,MOD(O$20+5,28)),"")</f>
        <v>A</v>
      </c>
      <c r="P23" s="20" t="str">
        <f ca="1">IF(COUNTIF(fériés,P$20)=0,OFFSET(Paramètres!$H$2,MATCH($B23,Paramètres!$G$2:$G$6,0)-1,MOD(P$20+5,28)),"")</f>
        <v>A</v>
      </c>
      <c r="Q23" s="20">
        <f ca="1">IF(COUNTIF(fériés,Q$20)=0,OFFSET(Paramètres!$H$2,MATCH($B23,Paramètres!$G$2:$G$6,0)-1,MOD(Q$20+5,28)),"")</f>
        <v>0</v>
      </c>
      <c r="R23" s="20">
        <f ca="1">IF(COUNTIF(fériés,R$20)=0,OFFSET(Paramètres!$H$2,MATCH($B23,Paramètres!$G$2:$G$6,0)-1,MOD(R$20+5,28)),"")</f>
        <v>0</v>
      </c>
      <c r="S23" s="20" t="str">
        <f ca="1">IF(COUNTIF(fériés,S$20)=0,OFFSET(Paramètres!$H$2,MATCH($B23,Paramètres!$G$2:$G$6,0)-1,MOD(S$20+5,28)),"")</f>
        <v>M</v>
      </c>
      <c r="T23" s="20" t="str">
        <f ca="1">IF(COUNTIF(fériés,T$20)=0,OFFSET(Paramètres!$H$2,MATCH($B23,Paramètres!$G$2:$G$6,0)-1,MOD(T$20+5,28)),"")</f>
        <v>M</v>
      </c>
      <c r="U23" s="20" t="str">
        <f ca="1">IF(COUNTIF(fériés,U$20)=0,OFFSET(Paramètres!$H$2,MATCH($B23,Paramètres!$G$2:$G$6,0)-1,MOD(U$20+5,28)),"")</f>
        <v>M</v>
      </c>
      <c r="V23" s="20" t="str">
        <f ca="1">IF(COUNTIF(fériés,V$20)=0,OFFSET(Paramètres!$H$2,MATCH($B23,Paramètres!$G$2:$G$6,0)-1,MOD(V$20+5,28)),"")</f>
        <v>M</v>
      </c>
      <c r="W23" s="20" t="str">
        <f ca="1">IF(COUNTIF(fériés,W$20)=0,OFFSET(Paramètres!$H$2,MATCH($B23,Paramètres!$G$2:$G$6,0)-1,MOD(W$20+5,28)),"")</f>
        <v>M</v>
      </c>
      <c r="X23" s="20">
        <f ca="1">IF(COUNTIF(fériés,X$20)=0,OFFSET(Paramètres!$H$2,MATCH($B23,Paramètres!$G$2:$G$6,0)-1,MOD(X$20+5,28)),"")</f>
        <v>0</v>
      </c>
      <c r="Y23" s="20">
        <f ca="1">IF(COUNTIF(fériés,Y$20)=0,OFFSET(Paramètres!$H$2,MATCH($B23,Paramètres!$G$2:$G$6,0)-1,MOD(Y$20+5,28)),"")</f>
        <v>0</v>
      </c>
      <c r="Z23" s="20" t="str">
        <f ca="1">IF(COUNTIF(fériés,Z$20)=0,OFFSET(Paramètres!$H$2,MATCH($B23,Paramètres!$G$2:$G$6,0)-1,MOD(Z$20+5,28)),"")</f>
        <v>A</v>
      </c>
      <c r="AA23" s="20" t="str">
        <f ca="1">IF(COUNTIF(fériés,AA$20)=0,OFFSET(Paramètres!$H$2,MATCH($B23,Paramètres!$G$2:$G$6,0)-1,MOD(AA$20+5,28)),"")</f>
        <v>A</v>
      </c>
      <c r="AB23" s="20" t="str">
        <f ca="1">IF(COUNTIF(fériés,AB$20)=0,OFFSET(Paramètres!$H$2,MATCH($B23,Paramètres!$G$2:$G$6,0)-1,MOD(AB$20+5,28)),"")</f>
        <v>A</v>
      </c>
      <c r="AC23" s="20" t="str">
        <f ca="1">IF(COUNTIF(fériés,AC$20)=0,OFFSET(Paramètres!$H$2,MATCH($B23,Paramètres!$G$2:$G$6,0)-1,MOD(AC$20+5,28)),"")</f>
        <v>A</v>
      </c>
      <c r="AD23" s="20" t="str">
        <f ca="1">IF(COUNTIF(fériés,AD$20)=0,OFFSET(Paramètres!$H$2,MATCH($B23,Paramètres!$G$2:$G$6,0)-1,MOD(AD$20+5,28)),"")</f>
        <v>A</v>
      </c>
      <c r="AE23" s="20">
        <f ca="1">IF(COUNTIF(fériés,AE$20)=0,OFFSET(Paramètres!$H$2,MATCH($B23,Paramètres!$G$2:$G$6,0)-1,MOD(AE$20+5,28)),"")</f>
        <v>0</v>
      </c>
      <c r="AF23" s="20">
        <f ca="1">IF(COUNTIF(fériés,AF$20)=0,OFFSET(Paramètres!$H$2,MATCH($B23,Paramètres!$G$2:$G$6,0)-1,MOD(AF$20+5,28)),"")</f>
        <v>0</v>
      </c>
      <c r="AG23" s="20" t="str">
        <f ca="1">IF(COUNTIF(fériés,AG$20)=0,OFFSET(Paramètres!$H$2,MATCH($B23,Paramètres!$G$2:$G$6,0)-1,MOD(AG$20+5,28)),"")</f>
        <v>M</v>
      </c>
    </row>
    <row r="24" spans="2:33" ht="15.75" hidden="1" thickBot="1" x14ac:dyDescent="0.3">
      <c r="B24" s="19" t="str">
        <f>Paramètres!$G$5</f>
        <v>Personne4</v>
      </c>
      <c r="C24" s="20" t="str" cm="1">
        <f t="array" aca="1" ref="C24" ca="1">IF(COUNTIF(fériés,C$20)=1,
    IF(AND(INDIRECT(ADDRESS(ROW(),COLUMN()-1))="0", INDIRECT(ADDRESS(ROW(),COLUMN()-2))="0"),
        "0",
        "M"
    ),
    IF(OFFSET(Paramètres!$H$2,MATCH($B24,Paramètres!$G$2:$G$6,0)-1,MOD(C$20+5,28))="M",
        "M",
        "0"
    )
)</f>
        <v>0</v>
      </c>
      <c r="D24" s="20" t="str" cm="1">
        <f t="array" aca="1" ref="D24" ca="1">IF(COUNTIF(fériés,D$20)=1,
    IF(AND(INDIRECT(ADDRESS(ROW(),COLUMN()-1))="0", INDIRECT(ADDRESS(ROW(),COLUMN()-2))="0"),
        "0",
        "M"
    ),
    IF(OFFSET(Paramètres!$H$2,MATCH($B24,Paramètres!$G$2:$G$6,0)-1,MOD(D$20+5,28))="M",
        "M",
        "0"
    )
)</f>
        <v>0</v>
      </c>
      <c r="E24" s="20" t="str" cm="1">
        <f t="array" aca="1" ref="E24" ca="1">IF(COUNTIF(fériés,E$20)=1,
    IF(AND(INDIRECT(ADDRESS(ROW(),COLUMN()-1))="0", INDIRECT(ADDRESS(ROW(),COLUMN()-2))="0"),
        "0",
        "M"
    ),
    IF(OFFSET(Paramètres!$H$2,MATCH($B24,Paramètres!$G$2:$G$6,0)-1,MOD(E$20+5,28))="M",
        "M",
        "0"
    )
)</f>
        <v>0</v>
      </c>
      <c r="F24" s="20" t="str" cm="1">
        <f t="array" aca="1" ref="F24" ca="1">IF(COUNTIF(fériés,F$20)=1,
    IF(AND(INDIRECT(ADDRESS(ROW(),COLUMN()-1))="0", INDIRECT(ADDRESS(ROW(),COLUMN()-2))="0"),
        "0",
        "M"
    ),
    IF(OFFSET(Paramètres!$H$2,MATCH($B24,Paramètres!$G$2:$G$6,0)-1,MOD(F$20+5,28))="M",
        "M",
        "0"
    )
)</f>
        <v>0</v>
      </c>
      <c r="G24" s="20" t="str" cm="1">
        <f t="array" aca="1" ref="G24" ca="1">IF(COUNTIF(fériés,G$20)=1,
    IF(AND(INDIRECT(ADDRESS(ROW(),COLUMN()-1))="0", INDIRECT(ADDRESS(ROW(),COLUMN()-2))="0"),
        "0",
        "M"
    ),
    IF(OFFSET(Paramètres!$H$2,MATCH($B24,Paramètres!$G$2:$G$6,0)-1,MOD(G$20+5,28))="M",
        "M",
        "0"
    )
)</f>
        <v>0</v>
      </c>
      <c r="H24" s="20" t="str" cm="1">
        <f t="array" aca="1" ref="H24" ca="1">IF(COUNTIF(fériés,H$20)=1,
    IF(AND(INDIRECT(ADDRESS(ROW(),COLUMN()-1))="0", INDIRECT(ADDRESS(ROW(),COLUMN()-2))="0"),
        "0",
        "M"
    ),
    IF(OFFSET(Paramètres!$H$2,MATCH($B24,Paramètres!$G$2:$G$6,0)-1,MOD(H$20+5,28))="M",
        "M",
        "0"
    )
)</f>
        <v>0</v>
      </c>
      <c r="I24" s="20" t="str" cm="1">
        <f t="array" aca="1" ref="I24" ca="1">IF(COUNTIF(fériés,I$20)=1,
    IF(AND(INDIRECT(ADDRESS(ROW(),COLUMN()-1))="0", INDIRECT(ADDRESS(ROW(),COLUMN()-2))="0"),
        "0",
        "M"
    ),
    IF(OFFSET(Paramètres!$H$2,MATCH($B24,Paramètres!$G$2:$G$6,0)-1,MOD(I$20+5,28))="M",
        "M",
        "0"
    )
)</f>
        <v>0</v>
      </c>
      <c r="J24" s="20" t="str" cm="1">
        <f t="array" aca="1" ref="J24" ca="1">IF(COUNTIF(fériés,J$20)=1,
    IF(AND(INDIRECT(ADDRESS(ROW(),COLUMN()-1))="0", INDIRECT(ADDRESS(ROW(),COLUMN()-2))="0"),
        "0",
        "M"
    ),
    IF(OFFSET(Paramètres!$H$2,MATCH($B24,Paramètres!$G$2:$G$6,0)-1,MOD(J$20+5,28))="M",
        "M",
        "0"
    )
)</f>
        <v>M</v>
      </c>
      <c r="K24" s="20" t="str" cm="1">
        <f t="array" aca="1" ref="K24" ca="1">IF(COUNTIF(fériés,K$20)=1,
    IF(AND(INDIRECT(ADDRESS(ROW(),COLUMN()-1))="0", INDIRECT(ADDRESS(ROW(),COLUMN()-2))="0"),
        "0",
        "M"
    ),
    IF(OFFSET(Paramètres!$H$2,MATCH($B24,Paramètres!$G$2:$G$6,0)-1,MOD(K$20+5,28))="M",
        "M",
        "0"
    )
)</f>
        <v>M</v>
      </c>
      <c r="L24" s="20" t="str" cm="1">
        <f t="array" aca="1" ref="L24" ca="1">IF(COUNTIF(fériés,L$20)=1,
    IF(AND(INDIRECT(ADDRESS(ROW(),COLUMN()-1))="0", INDIRECT(ADDRESS(ROW(),COLUMN()-2))="0"),
        "0",
        "M"
    ),
    IF(OFFSET(Paramètres!$H$2,MATCH($B24,Paramètres!$G$2:$G$6,0)-1,MOD(L$20+5,28))="M",
        "M",
        "0"
    )
)</f>
        <v>0</v>
      </c>
      <c r="M24" s="20" t="str" cm="1">
        <f t="array" aca="1" ref="M24" ca="1">IF(COUNTIF(fériés,M$20)=1,
    IF(AND(INDIRECT(ADDRESS(ROW(),COLUMN()-1))="0", INDIRECT(ADDRESS(ROW(),COLUMN()-2))="0"),
        "0",
        "M"
    ),
    IF(OFFSET(Paramètres!$H$2,MATCH($B24,Paramètres!$G$2:$G$6,0)-1,MOD(M$20+5,28))="M",
        "M",
        "0"
    )
)</f>
        <v>0</v>
      </c>
      <c r="N24" s="20" t="str" cm="1">
        <f t="array" aca="1" ref="N24" ca="1">IF(COUNTIF(fériés,N$20)=1,
    IF(AND(INDIRECT(ADDRESS(ROW(),COLUMN()-1))="0", INDIRECT(ADDRESS(ROW(),COLUMN()-2))="0"),
        "0",
        "M"
    ),
    IF(OFFSET(Paramètres!$H$2,MATCH($B24,Paramètres!$G$2:$G$6,0)-1,MOD(N$20+5,28))="M",
        "M",
        "0"
    )
)</f>
        <v>0</v>
      </c>
      <c r="O24" s="20" t="str" cm="1">
        <f t="array" aca="1" ref="O24" ca="1">IF(COUNTIF(fériés,O$20)=1,
    IF(AND(INDIRECT(ADDRESS(ROW(),COLUMN()-1))="0", INDIRECT(ADDRESS(ROW(),COLUMN()-2))="0"),
        "0",
        "M"
    ),
    IF(OFFSET(Paramètres!$H$2,MATCH($B24,Paramètres!$G$2:$G$6,0)-1,MOD(O$20+5,28))="M",
        "M",
        "0"
    )
)</f>
        <v>0</v>
      </c>
      <c r="P24" s="20" t="str" cm="1">
        <f t="array" aca="1" ref="P24" ca="1">IF(COUNTIF(fériés,P$20)=1,
    IF(AND(INDIRECT(ADDRESS(ROW(),COLUMN()-1))="0", INDIRECT(ADDRESS(ROW(),COLUMN()-2))="0"),
        "0",
        "M"
    ),
    IF(OFFSET(Paramètres!$H$2,MATCH($B24,Paramètres!$G$2:$G$6,0)-1,MOD(P$20+5,28))="M",
        "M",
        "0"
    )
)</f>
        <v>0</v>
      </c>
      <c r="Q24" s="20" t="str" cm="1">
        <f t="array" aca="1" ref="Q24" ca="1">IF(COUNTIF(fériés,Q$20)=1,
    IF(AND(INDIRECT(ADDRESS(ROW(),COLUMN()-1))="0", INDIRECT(ADDRESS(ROW(),COLUMN()-2))="0"),
        "0",
        "M"
    ),
    IF(OFFSET(Paramètres!$H$2,MATCH($B24,Paramètres!$G$2:$G$6,0)-1,MOD(Q$20+5,28))="M",
        "M",
        "0"
    )
)</f>
        <v>0</v>
      </c>
      <c r="R24" s="20" t="str" cm="1">
        <f t="array" aca="1" ref="R24" ca="1">IF(COUNTIF(fériés,R$20)=1,
    IF(AND(INDIRECT(ADDRESS(ROW(),COLUMN()-1))="0", INDIRECT(ADDRESS(ROW(),COLUMN()-2))="0"),
        "0",
        "M"
    ),
    IF(OFFSET(Paramètres!$H$2,MATCH($B24,Paramètres!$G$2:$G$6,0)-1,MOD(R$20+5,28))="M",
        "M",
        "0"
    )
)</f>
        <v>0</v>
      </c>
      <c r="S24" s="20" t="str" cm="1">
        <f t="array" aca="1" ref="S24" ca="1">IF(COUNTIF(fériés,S$20)=1,
    IF(AND(INDIRECT(ADDRESS(ROW(),COLUMN()-1))="0", INDIRECT(ADDRESS(ROW(),COLUMN()-2))="0"),
        "0",
        "M"
    ),
    IF(OFFSET(Paramètres!$H$2,MATCH($B24,Paramètres!$G$2:$G$6,0)-1,MOD(S$20+5,28))="M",
        "M",
        "0"
    )
)</f>
        <v>0</v>
      </c>
      <c r="T24" s="20" t="str" cm="1">
        <f t="array" aca="1" ref="T24" ca="1">IF(COUNTIF(fériés,T$20)=1,
    IF(AND(INDIRECT(ADDRESS(ROW(),COLUMN()-1))="0", INDIRECT(ADDRESS(ROW(),COLUMN()-2))="0"),
        "0",
        "M"
    ),
    IF(OFFSET(Paramètres!$H$2,MATCH($B24,Paramètres!$G$2:$G$6,0)-1,MOD(T$20+5,28))="M",
        "M",
        "0"
    )
)</f>
        <v>0</v>
      </c>
      <c r="U24" s="20" t="str" cm="1">
        <f t="array" aca="1" ref="U24" ca="1">IF(COUNTIF(fériés,U$20)=1,
    IF(AND(INDIRECT(ADDRESS(ROW(),COLUMN()-1))="0", INDIRECT(ADDRESS(ROW(),COLUMN()-2))="0"),
        "0",
        "M"
    ),
    IF(OFFSET(Paramètres!$H$2,MATCH($B24,Paramètres!$G$2:$G$6,0)-1,MOD(U$20+5,28))="M",
        "M",
        "0"
    )
)</f>
        <v>0</v>
      </c>
      <c r="V24" s="20" t="str" cm="1">
        <f t="array" aca="1" ref="V24" ca="1">IF(COUNTIF(fériés,V$20)=1,
    IF(AND(INDIRECT(ADDRESS(ROW(),COLUMN()-1))="0", INDIRECT(ADDRESS(ROW(),COLUMN()-2))="0"),
        "0",
        "M"
    ),
    IF(OFFSET(Paramètres!$H$2,MATCH($B24,Paramètres!$G$2:$G$6,0)-1,MOD(V$20+5,28))="M",
        "M",
        "0"
    )
)</f>
        <v>0</v>
      </c>
      <c r="W24" s="20" t="str" cm="1">
        <f t="array" aca="1" ref="W24" ca="1">IF(COUNTIF(fériés,W$20)=1,
    IF(AND(INDIRECT(ADDRESS(ROW(),COLUMN()-1))="0", INDIRECT(ADDRESS(ROW(),COLUMN()-2))="0"),
        "0",
        "M"
    ),
    IF(OFFSET(Paramètres!$H$2,MATCH($B24,Paramètres!$G$2:$G$6,0)-1,MOD(W$20+5,28))="M",
        "M",
        "0"
    )
)</f>
        <v>0</v>
      </c>
      <c r="X24" s="20" t="str" cm="1">
        <f t="array" aca="1" ref="X24" ca="1">IF(COUNTIF(fériés,X$20)=1,
    IF(AND(INDIRECT(ADDRESS(ROW(),COLUMN()-1))="0", INDIRECT(ADDRESS(ROW(),COLUMN()-2))="0"),
        "0",
        "M"
    ),
    IF(OFFSET(Paramètres!$H$2,MATCH($B24,Paramètres!$G$2:$G$6,0)-1,MOD(X$20+5,28))="M",
        "M",
        "0"
    )
)</f>
        <v>M</v>
      </c>
      <c r="Y24" s="20" t="str" cm="1">
        <f t="array" aca="1" ref="Y24" ca="1">IF(COUNTIF(fériés,Y$20)=1,
    IF(AND(INDIRECT(ADDRESS(ROW(),COLUMN()-1))="0", INDIRECT(ADDRESS(ROW(),COLUMN()-2))="0"),
        "0",
        "M"
    ),
    IF(OFFSET(Paramètres!$H$2,MATCH($B24,Paramètres!$G$2:$G$6,0)-1,MOD(Y$20+5,28))="M",
        "M",
        "0"
    )
)</f>
        <v>M</v>
      </c>
      <c r="Z24" s="20" t="str" cm="1">
        <f t="array" aca="1" ref="Z24" ca="1">IF(COUNTIF(fériés,Z$20)=1,
    IF(AND(INDIRECT(ADDRESS(ROW(),COLUMN()-1))="0", INDIRECT(ADDRESS(ROW(),COLUMN()-2))="0"),
        "0",
        "M"
    ),
    IF(OFFSET(Paramètres!$H$2,MATCH($B24,Paramètres!$G$2:$G$6,0)-1,MOD(Z$20+5,28))="M",
        "M",
        "0"
    )
)</f>
        <v>0</v>
      </c>
      <c r="AA24" s="20" t="str" cm="1">
        <f t="array" aca="1" ref="AA24" ca="1">IF(COUNTIF(fériés,AA$20)=1,
    IF(AND(INDIRECT(ADDRESS(ROW(),COLUMN()-1))="0", INDIRECT(ADDRESS(ROW(),COLUMN()-2))="0"),
        "0",
        "M"
    ),
    IF(OFFSET(Paramètres!$H$2,MATCH($B24,Paramètres!$G$2:$G$6,0)-1,MOD(AA$20+5,28))="M",
        "M",
        "0"
    )
)</f>
        <v>0</v>
      </c>
      <c r="AB24" s="20" t="str" cm="1">
        <f t="array" aca="1" ref="AB24" ca="1">IF(COUNTIF(fériés,AB$20)=1,
    IF(AND(INDIRECT(ADDRESS(ROW(),COLUMN()-1))="0", INDIRECT(ADDRESS(ROW(),COLUMN()-2))="0"),
        "0",
        "M"
    ),
    IF(OFFSET(Paramètres!$H$2,MATCH($B24,Paramètres!$G$2:$G$6,0)-1,MOD(AB$20+5,28))="M",
        "M",
        "0"
    )
)</f>
        <v>0</v>
      </c>
      <c r="AC24" s="20" t="str" cm="1">
        <f t="array" aca="1" ref="AC24" ca="1">IF(COUNTIF(fériés,AC$20)=1,
    IF(AND(INDIRECT(ADDRESS(ROW(),COLUMN()-1))="0", INDIRECT(ADDRESS(ROW(),COLUMN()-2))="0"),
        "0",
        "M"
    ),
    IF(OFFSET(Paramètres!$H$2,MATCH($B24,Paramètres!$G$2:$G$6,0)-1,MOD(AC$20+5,28))="M",
        "M",
        "0"
    )
)</f>
        <v>0</v>
      </c>
      <c r="AD24" s="20" t="str" cm="1">
        <f t="array" aca="1" ref="AD24" ca="1">IF(COUNTIF(fériés,AD$20)=1,
    IF(AND(INDIRECT(ADDRESS(ROW(),COLUMN()-1))="0", INDIRECT(ADDRESS(ROW(),COLUMN()-2))="0"),
        "0",
        "M"
    ),
    IF(OFFSET(Paramètres!$H$2,MATCH($B24,Paramètres!$G$2:$G$6,0)-1,MOD(AD$20+5,28))="M",
        "M",
        "0"
    )
)</f>
        <v>0</v>
      </c>
      <c r="AE24" s="20" t="str" cm="1">
        <f t="array" aca="1" ref="AE24" ca="1">IF(COUNTIF(fériés,AE$20)=1,
    IF(AND(INDIRECT(ADDRESS(ROW(),COLUMN()-1))="0", INDIRECT(ADDRESS(ROW(),COLUMN()-2))="0"),
        "0",
        "M"
    ),
    IF(OFFSET(Paramètres!$H$2,MATCH($B24,Paramètres!$G$2:$G$6,0)-1,MOD(AE$20+5,28))="M",
        "M",
        "0"
    )
)</f>
        <v>0</v>
      </c>
      <c r="AF24" s="20" t="str" cm="1">
        <f t="array" aca="1" ref="AF24" ca="1">IF(COUNTIF(fériés,AF$20)=1,
    IF(AND(INDIRECT(ADDRESS(ROW(),COLUMN()-1))="0", INDIRECT(ADDRESS(ROW(),COLUMN()-2))="0"),
        "0",
        "M"
    ),
    IF(OFFSET(Paramètres!$H$2,MATCH($B24,Paramètres!$G$2:$G$6,0)-1,MOD(AF$20+5,28))="M",
        "M",
        "0"
    )
)</f>
        <v>0</v>
      </c>
      <c r="AG24" s="20" t="str" cm="1">
        <f t="array" aca="1" ref="AG24" ca="1">IF(COUNTIF(fériés,AG$20)=1,
    IF(AND(INDIRECT(ADDRESS(ROW(),COLUMN()-1))="0", INDIRECT(ADDRESS(ROW(),COLUMN()-2))="0"),
        "0",
        "M"
    ),
    IF(OFFSET(Paramètres!$H$2,MATCH($B24,Paramètres!$G$2:$G$6,0)-1,MOD(AG$20+5,28))="M",
        "M",
        "0"
    )
)</f>
        <v>0</v>
      </c>
    </row>
    <row r="25" spans="2:33" ht="15.75" hidden="1" thickBot="1" x14ac:dyDescent="0.3">
      <c r="B25" s="19" t="str">
        <f>Paramètres!$G$6</f>
        <v>Personne5</v>
      </c>
      <c r="C25" s="20" t="str" cm="1">
        <f t="array" aca="1" ref="C25" ca="1">IF(COUNTIF(fériés,C$20)=1,
    IF(AND(INDIRECT(ADDRESS(ROW(),COLUMN()-1))="0", INDIRECT(ADDRESS(ROW(),COLUMN()-2))="0"),
        "0",
        "M"
    ),
    IF(OFFSET(Paramètres!$H$2,MATCH($B25,Paramètres!$G$2:$G$6,0)-1,MOD(C$20+5,28))="M",
        "M",
        "0"
    )
)</f>
        <v>0</v>
      </c>
      <c r="D25" s="20" t="str" cm="1">
        <f t="array" aca="1" ref="D25" ca="1">IF(COUNTIF(fériés,D$20)=1,
    IF(AND(INDIRECT(ADDRESS(ROW(),COLUMN()-1))="0", INDIRECT(ADDRESS(ROW(),COLUMN()-2))="0"),
        "0",
        "M"
    ),
    IF(OFFSET(Paramètres!$H$2,MATCH($B25,Paramètres!$G$2:$G$6,0)-1,MOD(D$20+5,28))="M",
        "M",
        "0"
    )
)</f>
        <v>0</v>
      </c>
      <c r="E25" s="20" t="str" cm="1">
        <f t="array" aca="1" ref="E25" ca="1">IF(COUNTIF(fériés,E$20)=1,
    IF(AND(INDIRECT(ADDRESS(ROW(),COLUMN()-1))="0", INDIRECT(ADDRESS(ROW(),COLUMN()-2))="0"),
        "0",
        "M"
    ),
    IF(OFFSET(Paramètres!$H$2,MATCH($B25,Paramètres!$G$2:$G$6,0)-1,MOD(E$20+5,28))="M",
        "M",
        "0"
    )
)</f>
        <v>0</v>
      </c>
      <c r="F25" s="20" t="str" cm="1">
        <f t="array" aca="1" ref="F25" ca="1">IF(COUNTIF(fériés,F$20)=1,
    IF(AND(INDIRECT(ADDRESS(ROW(),COLUMN()-1))="0", INDIRECT(ADDRESS(ROW(),COLUMN()-2))="0"),
        "0",
        "M"
    ),
    IF(OFFSET(Paramètres!$H$2,MATCH($B25,Paramètres!$G$2:$G$6,0)-1,MOD(F$20+5,28))="M",
        "M",
        "0"
    )
)</f>
        <v>0</v>
      </c>
      <c r="G25" s="20" t="str" cm="1">
        <f t="array" aca="1" ref="G25" ca="1">IF(COUNTIF(fériés,G$20)=1,
    IF(AND(INDIRECT(ADDRESS(ROW(),COLUMN()-1))="0", INDIRECT(ADDRESS(ROW(),COLUMN()-2))="0"),
        "0",
        "M"
    ),
    IF(OFFSET(Paramètres!$H$2,MATCH($B25,Paramètres!$G$2:$G$6,0)-1,MOD(G$20+5,28))="M",
        "M",
        "0"
    )
)</f>
        <v>0</v>
      </c>
      <c r="H25" s="20" t="str" cm="1">
        <f t="array" aca="1" ref="H25" ca="1">IF(COUNTIF(fériés,H$20)=1,
    IF(AND(INDIRECT(ADDRESS(ROW(),COLUMN()-1))="0", INDIRECT(ADDRESS(ROW(),COLUMN()-2))="0"),
        "0",
        "M"
    ),
    IF(OFFSET(Paramètres!$H$2,MATCH($B25,Paramètres!$G$2:$G$6,0)-1,MOD(H$20+5,28))="M",
        "M",
        "0"
    )
)</f>
        <v>0</v>
      </c>
      <c r="I25" s="20" t="str" cm="1">
        <f t="array" aca="1" ref="I25" ca="1">IF(COUNTIF(fériés,I$20)=1,
    IF(AND(INDIRECT(ADDRESS(ROW(),COLUMN()-1))="0", INDIRECT(ADDRESS(ROW(),COLUMN()-2))="0"),
        "0",
        "M"
    ),
    IF(OFFSET(Paramètres!$H$2,MATCH($B25,Paramètres!$G$2:$G$6,0)-1,MOD(I$20+5,28))="M",
        "M",
        "0"
    )
)</f>
        <v>0</v>
      </c>
      <c r="J25" s="20" t="str" cm="1">
        <f t="array" aca="1" ref="J25" ca="1">IF(COUNTIF(fériés,J$20)=1,
    IF(AND(INDIRECT(ADDRESS(ROW(),COLUMN()-1))="0", INDIRECT(ADDRESS(ROW(),COLUMN()-2))="0"),
        "0",
        "M"
    ),
    IF(OFFSET(Paramètres!$H$2,MATCH($B25,Paramètres!$G$2:$G$6,0)-1,MOD(J$20+5,28))="M",
        "M",
        "0"
    )
)</f>
        <v>M</v>
      </c>
      <c r="K25" s="20" t="str" cm="1">
        <f t="array" aca="1" ref="K25" ca="1">IF(COUNTIF(fériés,K$20)=1,
    IF(AND(INDIRECT(ADDRESS(ROW(),COLUMN()-1))="0", INDIRECT(ADDRESS(ROW(),COLUMN()-2))="0"),
        "0",
        "M"
    ),
    IF(OFFSET(Paramètres!$H$2,MATCH($B25,Paramètres!$G$2:$G$6,0)-1,MOD(K$20+5,28))="M",
        "M",
        "0"
    )
)</f>
        <v>M</v>
      </c>
      <c r="L25" s="20" t="str" cm="1">
        <f t="array" aca="1" ref="L25" ca="1">IF(COUNTIF(fériés,L$20)=1,
    IF(AND(INDIRECT(ADDRESS(ROW(),COLUMN()-1))="0", INDIRECT(ADDRESS(ROW(),COLUMN()-2))="0"),
        "0",
        "M"
    ),
    IF(OFFSET(Paramètres!$H$2,MATCH($B25,Paramètres!$G$2:$G$6,0)-1,MOD(L$20+5,28))="M",
        "M",
        "0"
    )
)</f>
        <v>0</v>
      </c>
      <c r="M25" s="20" t="str" cm="1">
        <f t="array" aca="1" ref="M25" ca="1">IF(COUNTIF(fériés,M$20)=1,
    IF(AND(INDIRECT(ADDRESS(ROW(),COLUMN()-1))="0", INDIRECT(ADDRESS(ROW(),COLUMN()-2))="0"),
        "0",
        "M"
    ),
    IF(OFFSET(Paramètres!$H$2,MATCH($B25,Paramètres!$G$2:$G$6,0)-1,MOD(M$20+5,28))="M",
        "M",
        "0"
    )
)</f>
        <v>0</v>
      </c>
      <c r="N25" s="20" t="str" cm="1">
        <f t="array" aca="1" ref="N25" ca="1">IF(COUNTIF(fériés,N$20)=1,
    IF(AND(INDIRECT(ADDRESS(ROW(),COLUMN()-1))="0", INDIRECT(ADDRESS(ROW(),COLUMN()-2))="0"),
        "0",
        "M"
    ),
    IF(OFFSET(Paramètres!$H$2,MATCH($B25,Paramètres!$G$2:$G$6,0)-1,MOD(N$20+5,28))="M",
        "M",
        "0"
    )
)</f>
        <v>0</v>
      </c>
      <c r="O25" s="20" t="str" cm="1">
        <f t="array" aca="1" ref="O25" ca="1">IF(COUNTIF(fériés,O$20)=1,
    IF(AND(INDIRECT(ADDRESS(ROW(),COLUMN()-1))="0", INDIRECT(ADDRESS(ROW(),COLUMN()-2))="0"),
        "0",
        "M"
    ),
    IF(OFFSET(Paramètres!$H$2,MATCH($B25,Paramètres!$G$2:$G$6,0)-1,MOD(O$20+5,28))="M",
        "M",
        "0"
    )
)</f>
        <v>0</v>
      </c>
      <c r="P25" s="20" t="str" cm="1">
        <f t="array" aca="1" ref="P25" ca="1">IF(COUNTIF(fériés,P$20)=1,
    IF(AND(INDIRECT(ADDRESS(ROW(),COLUMN()-1))="0", INDIRECT(ADDRESS(ROW(),COLUMN()-2))="0"),
        "0",
        "M"
    ),
    IF(OFFSET(Paramètres!$H$2,MATCH($B25,Paramètres!$G$2:$G$6,0)-1,MOD(P$20+5,28))="M",
        "M",
        "0"
    )
)</f>
        <v>0</v>
      </c>
      <c r="Q25" s="20" t="str" cm="1">
        <f t="array" aca="1" ref="Q25" ca="1">IF(COUNTIF(fériés,Q$20)=1,
    IF(AND(INDIRECT(ADDRESS(ROW(),COLUMN()-1))="0", INDIRECT(ADDRESS(ROW(),COLUMN()-2))="0"),
        "0",
        "M"
    ),
    IF(OFFSET(Paramètres!$H$2,MATCH($B25,Paramètres!$G$2:$G$6,0)-1,MOD(Q$20+5,28))="M",
        "M",
        "0"
    )
)</f>
        <v>0</v>
      </c>
      <c r="R25" s="20" t="str" cm="1">
        <f t="array" aca="1" ref="R25" ca="1">IF(COUNTIF(fériés,R$20)=1,
    IF(AND(INDIRECT(ADDRESS(ROW(),COLUMN()-1))="0", INDIRECT(ADDRESS(ROW(),COLUMN()-2))="0"),
        "0",
        "M"
    ),
    IF(OFFSET(Paramètres!$H$2,MATCH($B25,Paramètres!$G$2:$G$6,0)-1,MOD(R$20+5,28))="M",
        "M",
        "0"
    )
)</f>
        <v>0</v>
      </c>
      <c r="S25" s="20" t="str" cm="1">
        <f t="array" aca="1" ref="S25" ca="1">IF(COUNTIF(fériés,S$20)=1,
    IF(AND(INDIRECT(ADDRESS(ROW(),COLUMN()-1))="0", INDIRECT(ADDRESS(ROW(),COLUMN()-2))="0"),
        "0",
        "M"
    ),
    IF(OFFSET(Paramètres!$H$2,MATCH($B25,Paramètres!$G$2:$G$6,0)-1,MOD(S$20+5,28))="M",
        "M",
        "0"
    )
)</f>
        <v>0</v>
      </c>
      <c r="T25" s="20" t="str" cm="1">
        <f t="array" aca="1" ref="T25" ca="1">IF(COUNTIF(fériés,T$20)=1,
    IF(AND(INDIRECT(ADDRESS(ROW(),COLUMN()-1))="0", INDIRECT(ADDRESS(ROW(),COLUMN()-2))="0"),
        "0",
        "M"
    ),
    IF(OFFSET(Paramètres!$H$2,MATCH($B25,Paramètres!$G$2:$G$6,0)-1,MOD(T$20+5,28))="M",
        "M",
        "0"
    )
)</f>
        <v>0</v>
      </c>
      <c r="U25" s="20" t="str" cm="1">
        <f t="array" aca="1" ref="U25" ca="1">IF(COUNTIF(fériés,U$20)=1,
    IF(AND(INDIRECT(ADDRESS(ROW(),COLUMN()-1))="0", INDIRECT(ADDRESS(ROW(),COLUMN()-2))="0"),
        "0",
        "M"
    ),
    IF(OFFSET(Paramètres!$H$2,MATCH($B25,Paramètres!$G$2:$G$6,0)-1,MOD(U$20+5,28))="M",
        "M",
        "0"
    )
)</f>
        <v>0</v>
      </c>
      <c r="V25" s="20" t="str" cm="1">
        <f t="array" aca="1" ref="V25" ca="1">IF(COUNTIF(fériés,V$20)=1,
    IF(AND(INDIRECT(ADDRESS(ROW(),COLUMN()-1))="0", INDIRECT(ADDRESS(ROW(),COLUMN()-2))="0"),
        "0",
        "M"
    ),
    IF(OFFSET(Paramètres!$H$2,MATCH($B25,Paramètres!$G$2:$G$6,0)-1,MOD(V$20+5,28))="M",
        "M",
        "0"
    )
)</f>
        <v>0</v>
      </c>
      <c r="W25" s="20" t="str" cm="1">
        <f t="array" aca="1" ref="W25" ca="1">IF(COUNTIF(fériés,W$20)=1,
    IF(AND(INDIRECT(ADDRESS(ROW(),COLUMN()-1))="0", INDIRECT(ADDRESS(ROW(),COLUMN()-2))="0"),
        "0",
        "M"
    ),
    IF(OFFSET(Paramètres!$H$2,MATCH($B25,Paramètres!$G$2:$G$6,0)-1,MOD(W$20+5,28))="M",
        "M",
        "0"
    )
)</f>
        <v>0</v>
      </c>
      <c r="X25" s="20" t="str" cm="1">
        <f t="array" aca="1" ref="X25" ca="1">IF(COUNTIF(fériés,X$20)=1,
    IF(AND(INDIRECT(ADDRESS(ROW(),COLUMN()-1))="0", INDIRECT(ADDRESS(ROW(),COLUMN()-2))="0"),
        "0",
        "M"
    ),
    IF(OFFSET(Paramètres!$H$2,MATCH($B25,Paramètres!$G$2:$G$6,0)-1,MOD(X$20+5,28))="M",
        "M",
        "0"
    )
)</f>
        <v>M</v>
      </c>
      <c r="Y25" s="20" t="str" cm="1">
        <f t="array" aca="1" ref="Y25" ca="1">IF(COUNTIF(fériés,Y$20)=1,
    IF(AND(INDIRECT(ADDRESS(ROW(),COLUMN()-1))="0", INDIRECT(ADDRESS(ROW(),COLUMN()-2))="0"),
        "0",
        "M"
    ),
    IF(OFFSET(Paramètres!$H$2,MATCH($B25,Paramètres!$G$2:$G$6,0)-1,MOD(Y$20+5,28))="M",
        "M",
        "0"
    )
)</f>
        <v>M</v>
      </c>
      <c r="Z25" s="20" t="str" cm="1">
        <f t="array" aca="1" ref="Z25" ca="1">IF(COUNTIF(fériés,Z$20)=1,
    IF(AND(INDIRECT(ADDRESS(ROW(),COLUMN()-1))="0", INDIRECT(ADDRESS(ROW(),COLUMN()-2))="0"),
        "0",
        "M"
    ),
    IF(OFFSET(Paramètres!$H$2,MATCH($B25,Paramètres!$G$2:$G$6,0)-1,MOD(Z$20+5,28))="M",
        "M",
        "0"
    )
)</f>
        <v>0</v>
      </c>
      <c r="AA25" s="20" t="str" cm="1">
        <f t="array" aca="1" ref="AA25" ca="1">IF(COUNTIF(fériés,AA$20)=1,
    IF(AND(INDIRECT(ADDRESS(ROW(),COLUMN()-1))="0", INDIRECT(ADDRESS(ROW(),COLUMN()-2))="0"),
        "0",
        "M"
    ),
    IF(OFFSET(Paramètres!$H$2,MATCH($B25,Paramètres!$G$2:$G$6,0)-1,MOD(AA$20+5,28))="M",
        "M",
        "0"
    )
)</f>
        <v>0</v>
      </c>
      <c r="AB25" s="20" t="str" cm="1">
        <f t="array" aca="1" ref="AB25" ca="1">IF(COUNTIF(fériés,AB$20)=1,
    IF(AND(INDIRECT(ADDRESS(ROW(),COLUMN()-1))="0", INDIRECT(ADDRESS(ROW(),COLUMN()-2))="0"),
        "0",
        "M"
    ),
    IF(OFFSET(Paramètres!$H$2,MATCH($B25,Paramètres!$G$2:$G$6,0)-1,MOD(AB$20+5,28))="M",
        "M",
        "0"
    )
)</f>
        <v>0</v>
      </c>
      <c r="AC25" s="20" t="str" cm="1">
        <f t="array" aca="1" ref="AC25" ca="1">IF(COUNTIF(fériés,AC$20)=1,
    IF(AND(INDIRECT(ADDRESS(ROW(),COLUMN()-1))="0", INDIRECT(ADDRESS(ROW(),COLUMN()-2))="0"),
        "0",
        "M"
    ),
    IF(OFFSET(Paramètres!$H$2,MATCH($B25,Paramètres!$G$2:$G$6,0)-1,MOD(AC$20+5,28))="M",
        "M",
        "0"
    )
)</f>
        <v>0</v>
      </c>
      <c r="AD25" s="20" t="str" cm="1">
        <f t="array" aca="1" ref="AD25" ca="1">IF(COUNTIF(fériés,AD$20)=1,
    IF(AND(INDIRECT(ADDRESS(ROW(),COLUMN()-1))="0", INDIRECT(ADDRESS(ROW(),COLUMN()-2))="0"),
        "0",
        "M"
    ),
    IF(OFFSET(Paramètres!$H$2,MATCH($B25,Paramètres!$G$2:$G$6,0)-1,MOD(AD$20+5,28))="M",
        "M",
        "0"
    )
)</f>
        <v>0</v>
      </c>
      <c r="AE25" s="20" t="str" cm="1">
        <f t="array" aca="1" ref="AE25" ca="1">IF(COUNTIF(fériés,AE$20)=1,
    IF(AND(INDIRECT(ADDRESS(ROW(),COLUMN()-1))="0", INDIRECT(ADDRESS(ROW(),COLUMN()-2))="0"),
        "0",
        "M"
    ),
    IF(OFFSET(Paramètres!$H$2,MATCH($B25,Paramètres!$G$2:$G$6,0)-1,MOD(AE$20+5,28))="M",
        "M",
        "0"
    )
)</f>
        <v>0</v>
      </c>
      <c r="AF25" s="20" t="str" cm="1">
        <f t="array" aca="1" ref="AF25" ca="1">IF(COUNTIF(fériés,AF$20)=1,
    IF(AND(INDIRECT(ADDRESS(ROW(),COLUMN()-1))="0", INDIRECT(ADDRESS(ROW(),COLUMN()-2))="0"),
        "0",
        "M"
    ),
    IF(OFFSET(Paramètres!$H$2,MATCH($B25,Paramètres!$G$2:$G$6,0)-1,MOD(AF$20+5,28))="M",
        "M",
        "0"
    )
)</f>
        <v>0</v>
      </c>
      <c r="AG25" s="20" t="str" cm="1">
        <f t="array" aca="1" ref="AG25" ca="1">IF(COUNTIF(fériés,AG$20)=1,
    IF(AND(INDIRECT(ADDRESS(ROW(),COLUMN()-1))="0", INDIRECT(ADDRESS(ROW(),COLUMN()-2))="0"),
        "0",
        "M"
    ),
    IF(OFFSET(Paramètres!$H$2,MATCH($B25,Paramètres!$G$2:$G$6,0)-1,MOD(AG$20+5,28))="M",
        "M",
        "0"
    )
)</f>
        <v>0</v>
      </c>
    </row>
    <row r="26" spans="2:33" ht="15.75" thickBot="1" x14ac:dyDescent="0.3">
      <c r="B26" s="19" t="str">
        <f>Paramètres!$G$5</f>
        <v>Personne4</v>
      </c>
      <c r="C26" s="20" t="str">
        <f ca="1">_xlfn.LET(
_xlpm.dateCourante,C$20,
_xlpm.jourSemaine,WEEKDAY(_xlpm.dateCourante,2),
_xlpm.estFerie,COUNTIF(fériés,_xlpm.dateCourante)=1,
_xlpm.planLigne,C24,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26" s="20" t="str">
        <f ca="1">_xlfn.LET(
_xlpm.dateCourante,D$20,
_xlpm.jourSemaine,WEEKDAY(_xlpm.dateCourante,2),
_xlpm.estFerie,COUNTIF(fériés,_xlpm.dateCourante)=1,
_xlpm.planLigne,D24,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26" s="20" t="str">
        <f ca="1">_xlfn.LET(
_xlpm.dateCourante,E$20,
_xlpm.jourSemaine,WEEKDAY(_xlpm.dateCourante,2),
_xlpm.estFerie,COUNTIF(fériés,_xlpm.dateCourante)=1,
_xlpm.planLigne,E24,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26" s="20" t="str">
        <f ca="1">_xlfn.LET(
_xlpm.dateCourante,F$20,
_xlpm.jourSemaine,WEEKDAY(_xlpm.dateCourante,2),
_xlpm.estFerie,COUNTIF(fériés,_xlpm.dateCourante)=1,
_xlpm.planLigne,F24,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26" s="20" t="str">
        <f ca="1">_xlfn.LET(
_xlpm.dateCourante,G$20,
_xlpm.jourSemaine,WEEKDAY(_xlpm.dateCourante,2),
_xlpm.estFerie,COUNTIF(fériés,_xlpm.dateCourante)=1,
_xlpm.planLigne,G24,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26" s="20" t="str">
        <f ca="1">_xlfn.LET(
_xlpm.dateCourante,H$20,
_xlpm.jourSemaine,WEEKDAY(_xlpm.dateCourante,2),
_xlpm.estFerie,COUNTIF(fériés,_xlpm.dateCourante)=1,
_xlpm.planLigne,H24,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26" s="20" t="str">
        <f ca="1">_xlfn.LET(
_xlpm.dateCourante,I$20,
_xlpm.jourSemaine,WEEKDAY(_xlpm.dateCourante,2),
_xlpm.estFerie,COUNTIF(fériés,_xlpm.dateCourante)=1,
_xlpm.planLigne,I24,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26" s="20" t="str">
        <f ca="1">_xlfn.LET(
_xlpm.dateCourante,J$20,
_xlpm.jourSemaine,WEEKDAY(_xlpm.dateCourante,2),
_xlpm.estFerie,COUNTIF(fériés,_xlpm.dateCourante)=1,
_xlpm.planLigne,J24,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K26" s="20" t="str">
        <f ca="1">_xlfn.LET(
_xlpm.dateCourante,K$20,
_xlpm.jourSemaine,WEEKDAY(_xlpm.dateCourante,2),
_xlpm.estFerie,COUNTIF(fériés,_xlpm.dateCourante)=1,
_xlpm.planLigne,K24,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L26" s="20" t="str">
        <f ca="1">_xlfn.LET(
_xlpm.dateCourante,L$20,
_xlpm.jourSemaine,WEEKDAY(_xlpm.dateCourante,2),
_xlpm.estFerie,COUNTIF(fériés,_xlpm.dateCourante)=1,
_xlpm.planLigne,L24,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26" s="20" t="str">
        <f ca="1">_xlfn.LET(
_xlpm.dateCourante,M$20,
_xlpm.jourSemaine,WEEKDAY(_xlpm.dateCourante,2),
_xlpm.estFerie,COUNTIF(fériés,_xlpm.dateCourante)=1,
_xlpm.planLigne,M24,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26" s="20" t="str">
        <f ca="1">_xlfn.LET(
_xlpm.dateCourante,N$20,
_xlpm.jourSemaine,WEEKDAY(_xlpm.dateCourante,2),
_xlpm.estFerie,COUNTIF(fériés,_xlpm.dateCourante)=1,
_xlpm.planLigne,N24,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26" s="20" t="str">
        <f ca="1">_xlfn.LET(
_xlpm.dateCourante,O$20,
_xlpm.jourSemaine,WEEKDAY(_xlpm.dateCourante,2),
_xlpm.estFerie,COUNTIF(fériés,_xlpm.dateCourante)=1,
_xlpm.planLigne,O24,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26" s="20" t="str">
        <f ca="1">_xlfn.LET(
_xlpm.dateCourante,P$20,
_xlpm.jourSemaine,WEEKDAY(_xlpm.dateCourante,2),
_xlpm.estFerie,COUNTIF(fériés,_xlpm.dateCourante)=1,
_xlpm.planLigne,P24,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26" s="20" t="str">
        <f ca="1">_xlfn.LET(
_xlpm.dateCourante,Q$20,
_xlpm.jourSemaine,WEEKDAY(_xlpm.dateCourante,2),
_xlpm.estFerie,COUNTIF(fériés,_xlpm.dateCourante)=1,
_xlpm.planLigne,Q24,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26" s="20" t="str">
        <f ca="1">_xlfn.LET(
_xlpm.dateCourante,R$20,
_xlpm.jourSemaine,WEEKDAY(_xlpm.dateCourante,2),
_xlpm.estFerie,COUNTIF(fériés,_xlpm.dateCourante)=1,
_xlpm.planLigne,R24,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26" s="20" t="str">
        <f ca="1">_xlfn.LET(
_xlpm.dateCourante,S$20,
_xlpm.jourSemaine,WEEKDAY(_xlpm.dateCourante,2),
_xlpm.estFerie,COUNTIF(fériés,_xlpm.dateCourante)=1,
_xlpm.planLigne,S24,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26" s="20" t="str">
        <f ca="1">_xlfn.LET(
_xlpm.dateCourante,T$20,
_xlpm.jourSemaine,WEEKDAY(_xlpm.dateCourante,2),
_xlpm.estFerie,COUNTIF(fériés,_xlpm.dateCourante)=1,
_xlpm.planLigne,T24,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26" s="20" t="str">
        <f ca="1">_xlfn.LET(
_xlpm.dateCourante,U$20,
_xlpm.jourSemaine,WEEKDAY(_xlpm.dateCourante,2),
_xlpm.estFerie,COUNTIF(fériés,_xlpm.dateCourante)=1,
_xlpm.planLigne,U24,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26" s="20" t="str">
        <f ca="1">_xlfn.LET(
_xlpm.dateCourante,V$20,
_xlpm.jourSemaine,WEEKDAY(_xlpm.dateCourante,2),
_xlpm.estFerie,COUNTIF(fériés,_xlpm.dateCourante)=1,
_xlpm.planLigne,V24,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26" s="20" t="str">
        <f ca="1">_xlfn.LET(
_xlpm.dateCourante,W$20,
_xlpm.jourSemaine,WEEKDAY(_xlpm.dateCourante,2),
_xlpm.estFerie,COUNTIF(fériés,_xlpm.dateCourante)=1,
_xlpm.planLigne,W24,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26" s="20" t="str">
        <f ca="1">_xlfn.LET(
_xlpm.dateCourante,X$20,
_xlpm.jourSemaine,WEEKDAY(_xlpm.dateCourante,2),
_xlpm.estFerie,COUNTIF(fériés,_xlpm.dateCourante)=1,
_xlpm.planLigne,X24,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Y26" s="20" t="str">
        <f ca="1">_xlfn.LET(
_xlpm.dateCourante,Y$20,
_xlpm.jourSemaine,WEEKDAY(_xlpm.dateCourante,2),
_xlpm.estFerie,COUNTIF(fériés,_xlpm.dateCourante)=1,
_xlpm.planLigne,Y24,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Z26" s="20" t="str">
        <f ca="1">_xlfn.LET(
_xlpm.dateCourante,Z$20,
_xlpm.jourSemaine,WEEKDAY(_xlpm.dateCourante,2),
_xlpm.estFerie,COUNTIF(fériés,_xlpm.dateCourante)=1,
_xlpm.planLigne,Z24,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26" s="20" t="str">
        <f ca="1">_xlfn.LET(
_xlpm.dateCourante,AA$20,
_xlpm.jourSemaine,WEEKDAY(_xlpm.dateCourante,2),
_xlpm.estFerie,COUNTIF(fériés,_xlpm.dateCourante)=1,
_xlpm.planLigne,AA24,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26" s="20" t="str">
        <f ca="1">_xlfn.LET(
_xlpm.dateCourante,AB$20,
_xlpm.jourSemaine,WEEKDAY(_xlpm.dateCourante,2),
_xlpm.estFerie,COUNTIF(fériés,_xlpm.dateCourante)=1,
_xlpm.planLigne,AB24,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26" s="20" t="str">
        <f ca="1">_xlfn.LET(
_xlpm.dateCourante,AC$20,
_xlpm.jourSemaine,WEEKDAY(_xlpm.dateCourante,2),
_xlpm.estFerie,COUNTIF(fériés,_xlpm.dateCourante)=1,
_xlpm.planLigne,AC24,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26" s="20" t="str">
        <f ca="1">_xlfn.LET(
_xlpm.dateCourante,AD$20,
_xlpm.jourSemaine,WEEKDAY(_xlpm.dateCourante,2),
_xlpm.estFerie,COUNTIF(fériés,_xlpm.dateCourante)=1,
_xlpm.planLigne,AD24,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26" s="20" t="str">
        <f ca="1">_xlfn.LET(
_xlpm.dateCourante,AE$20,
_xlpm.jourSemaine,WEEKDAY(_xlpm.dateCourante,2),
_xlpm.estFerie,COUNTIF(fériés,_xlpm.dateCourante)=1,
_xlpm.planLigne,AE24,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F26" s="20" t="str">
        <f ca="1">_xlfn.LET(
_xlpm.dateCourante,AF$20,
_xlpm.jourSemaine,WEEKDAY(_xlpm.dateCourante,2),
_xlpm.estFerie,COUNTIF(fériés,_xlpm.dateCourante)=1,
_xlpm.planLigne,AF24,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G26" s="20" t="str">
        <f ca="1">_xlfn.LET(
_xlpm.dateCourante,AG$20,
_xlpm.jourSemaine,WEEKDAY(_xlpm.dateCourante,2),
_xlpm.estFerie,COUNTIF(fériés,_xlpm.dateCourante)=1,
_xlpm.planLigne,AG24,
_xlpm.jourAvant,OFFSET(_xlpm.planLigne,0,-1),
_xlpm.jourSuivant1,OFFSET(_xlpm.planLigne,0,1),
_xlpm.jourSuivant2,OFFSET(_xlpm.planLigne,0,2),
_xlpm.jourSuivant3,OFFSET(_xlpm.planLigne,0,3),
_xlpm.estTravaillePlan,IFERROR(OFFSET(Paramètres!$H$2,
MATCH($B26,Paramètres!$G$2:$G$6,0)-1,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27" spans="2:33" ht="15.75" thickBot="1" x14ac:dyDescent="0.3">
      <c r="B27" s="19" t="str">
        <f>Paramètres!$G$6</f>
        <v>Personne5</v>
      </c>
      <c r="C27" s="20" t="str">
        <f ca="1">_xlfn.LET(
_xlpm.dateCourante,C$20,
_xlpm.jourSemaine,WEEKDAY(_xlpm.dateCourante,2),
_xlpm.estFerie,COUNTIF(fériés,_xlpm.dateCourante)=1,
_xlpm.planLigne,C25,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27" s="20" t="str">
        <f ca="1">_xlfn.LET(
_xlpm.dateCourante,D$20,
_xlpm.jourSemaine,WEEKDAY(_xlpm.dateCourante,2),
_xlpm.estFerie,COUNTIF(fériés,_xlpm.dateCourante)=1,
_xlpm.planLigne,D25,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27" s="20" t="str">
        <f ca="1">_xlfn.LET(
_xlpm.dateCourante,E$20,
_xlpm.jourSemaine,WEEKDAY(_xlpm.dateCourante,2),
_xlpm.estFerie,COUNTIF(fériés,_xlpm.dateCourante)=1,
_xlpm.planLigne,E25,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27" s="20" t="str">
        <f ca="1">_xlfn.LET(
_xlpm.dateCourante,F$20,
_xlpm.jourSemaine,WEEKDAY(_xlpm.dateCourante,2),
_xlpm.estFerie,COUNTIF(fériés,_xlpm.dateCourante)=1,
_xlpm.planLigne,F25,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27" s="20" t="str">
        <f ca="1">_xlfn.LET(
_xlpm.dateCourante,G$20,
_xlpm.jourSemaine,WEEKDAY(_xlpm.dateCourante,2),
_xlpm.estFerie,COUNTIF(fériés,_xlpm.dateCourante)=1,
_xlpm.planLigne,G25,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27" s="20" t="str">
        <f ca="1">_xlfn.LET(
_xlpm.dateCourante,H$20,
_xlpm.jourSemaine,WEEKDAY(_xlpm.dateCourante,2),
_xlpm.estFerie,COUNTIF(fériés,_xlpm.dateCourante)=1,
_xlpm.planLigne,H25,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27" s="20" t="str">
        <f ca="1">_xlfn.LET(
_xlpm.dateCourante,I$20,
_xlpm.jourSemaine,WEEKDAY(_xlpm.dateCourante,2),
_xlpm.estFerie,COUNTIF(fériés,_xlpm.dateCourante)=1,
_xlpm.planLigne,I25,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27" s="20" t="str">
        <f ca="1">_xlfn.LET(
_xlpm.dateCourante,J$20,
_xlpm.jourSemaine,WEEKDAY(_xlpm.dateCourante,2),
_xlpm.estFerie,COUNTIF(fériés,_xlpm.dateCourante)=1,
_xlpm.planLigne,J25,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K27" s="20" t="str">
        <f ca="1">_xlfn.LET(
_xlpm.dateCourante,K$20,
_xlpm.jourSemaine,WEEKDAY(_xlpm.dateCourante,2),
_xlpm.estFerie,COUNTIF(fériés,_xlpm.dateCourante)=1,
_xlpm.planLigne,K25,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L27" s="20" t="str">
        <f ca="1">_xlfn.LET(
_xlpm.dateCourante,L$20,
_xlpm.jourSemaine,WEEKDAY(_xlpm.dateCourante,2),
_xlpm.estFerie,COUNTIF(fériés,_xlpm.dateCourante)=1,
_xlpm.planLigne,L25,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27" s="20" t="str">
        <f ca="1">_xlfn.LET(
_xlpm.dateCourante,M$20,
_xlpm.jourSemaine,WEEKDAY(_xlpm.dateCourante,2),
_xlpm.estFerie,COUNTIF(fériés,_xlpm.dateCourante)=1,
_xlpm.planLigne,M25,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27" s="20" t="str">
        <f ca="1">_xlfn.LET(
_xlpm.dateCourante,N$20,
_xlpm.jourSemaine,WEEKDAY(_xlpm.dateCourante,2),
_xlpm.estFerie,COUNTIF(fériés,_xlpm.dateCourante)=1,
_xlpm.planLigne,N25,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27" s="20" t="str">
        <f ca="1">_xlfn.LET(
_xlpm.dateCourante,O$20,
_xlpm.jourSemaine,WEEKDAY(_xlpm.dateCourante,2),
_xlpm.estFerie,COUNTIF(fériés,_xlpm.dateCourante)=1,
_xlpm.planLigne,O25,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27" s="20" t="str">
        <f ca="1">_xlfn.LET(
_xlpm.dateCourante,P$20,
_xlpm.jourSemaine,WEEKDAY(_xlpm.dateCourante,2),
_xlpm.estFerie,COUNTIF(fériés,_xlpm.dateCourante)=1,
_xlpm.planLigne,P25,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27" s="20" t="str">
        <f ca="1">_xlfn.LET(
_xlpm.dateCourante,Q$20,
_xlpm.jourSemaine,WEEKDAY(_xlpm.dateCourante,2),
_xlpm.estFerie,COUNTIF(fériés,_xlpm.dateCourante)=1,
_xlpm.planLigne,Q25,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27" s="20" t="str">
        <f ca="1">_xlfn.LET(
_xlpm.dateCourante,R$20,
_xlpm.jourSemaine,WEEKDAY(_xlpm.dateCourante,2),
_xlpm.estFerie,COUNTIF(fériés,_xlpm.dateCourante)=1,
_xlpm.planLigne,R25,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27" s="20" t="str">
        <f ca="1">_xlfn.LET(
_xlpm.dateCourante,S$20,
_xlpm.jourSemaine,WEEKDAY(_xlpm.dateCourante,2),
_xlpm.estFerie,COUNTIF(fériés,_xlpm.dateCourante)=1,
_xlpm.planLigne,S25,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27" s="20" t="str">
        <f ca="1">_xlfn.LET(
_xlpm.dateCourante,T$20,
_xlpm.jourSemaine,WEEKDAY(_xlpm.dateCourante,2),
_xlpm.estFerie,COUNTIF(fériés,_xlpm.dateCourante)=1,
_xlpm.planLigne,T25,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27" s="20" t="str">
        <f ca="1">_xlfn.LET(
_xlpm.dateCourante,U$20,
_xlpm.jourSemaine,WEEKDAY(_xlpm.dateCourante,2),
_xlpm.estFerie,COUNTIF(fériés,_xlpm.dateCourante)=1,
_xlpm.planLigne,U25,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27" s="20" t="str">
        <f ca="1">_xlfn.LET(
_xlpm.dateCourante,V$20,
_xlpm.jourSemaine,WEEKDAY(_xlpm.dateCourante,2),
_xlpm.estFerie,COUNTIF(fériés,_xlpm.dateCourante)=1,
_xlpm.planLigne,V25,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27" s="20" t="str">
        <f ca="1">_xlfn.LET(
_xlpm.dateCourante,W$20,
_xlpm.jourSemaine,WEEKDAY(_xlpm.dateCourante,2),
_xlpm.estFerie,COUNTIF(fériés,_xlpm.dateCourante)=1,
_xlpm.planLigne,W25,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27" s="20" t="str">
        <f ca="1">_xlfn.LET(
_xlpm.dateCourante,X$20,
_xlpm.jourSemaine,WEEKDAY(_xlpm.dateCourante,2),
_xlpm.estFerie,COUNTIF(fériés,_xlpm.dateCourante)=1,
_xlpm.planLigne,X25,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Y27" s="20" t="str">
        <f ca="1">_xlfn.LET(
_xlpm.dateCourante,Y$20,
_xlpm.jourSemaine,WEEKDAY(_xlpm.dateCourante,2),
_xlpm.estFerie,COUNTIF(fériés,_xlpm.dateCourante)=1,
_xlpm.planLigne,Y25,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Z27" s="20" t="str">
        <f ca="1">_xlfn.LET(
_xlpm.dateCourante,Z$20,
_xlpm.jourSemaine,WEEKDAY(_xlpm.dateCourante,2),
_xlpm.estFerie,COUNTIF(fériés,_xlpm.dateCourante)=1,
_xlpm.planLigne,Z25,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27" s="20" t="str">
        <f ca="1">_xlfn.LET(
_xlpm.dateCourante,AA$20,
_xlpm.jourSemaine,WEEKDAY(_xlpm.dateCourante,2),
_xlpm.estFerie,COUNTIF(fériés,_xlpm.dateCourante)=1,
_xlpm.planLigne,AA25,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27" s="20" t="str">
        <f ca="1">_xlfn.LET(
_xlpm.dateCourante,AB$20,
_xlpm.jourSemaine,WEEKDAY(_xlpm.dateCourante,2),
_xlpm.estFerie,COUNTIF(fériés,_xlpm.dateCourante)=1,
_xlpm.planLigne,AB25,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27" s="20" t="str">
        <f ca="1">_xlfn.LET(
_xlpm.dateCourante,AC$20,
_xlpm.jourSemaine,WEEKDAY(_xlpm.dateCourante,2),
_xlpm.estFerie,COUNTIF(fériés,_xlpm.dateCourante)=1,
_xlpm.planLigne,AC25,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27" s="20" t="str">
        <f ca="1">_xlfn.LET(
_xlpm.dateCourante,AD$20,
_xlpm.jourSemaine,WEEKDAY(_xlpm.dateCourante,2),
_xlpm.estFerie,COUNTIF(fériés,_xlpm.dateCourante)=1,
_xlpm.planLigne,AD25,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27" s="20" t="str">
        <f ca="1">_xlfn.LET(
_xlpm.dateCourante,AE$20,
_xlpm.jourSemaine,WEEKDAY(_xlpm.dateCourante,2),
_xlpm.estFerie,COUNTIF(fériés,_xlpm.dateCourante)=1,
_xlpm.planLigne,AE25,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F27" s="20" t="str">
        <f ca="1">_xlfn.LET(
_xlpm.dateCourante,AF$20,
_xlpm.jourSemaine,WEEKDAY(_xlpm.dateCourante,2),
_xlpm.estFerie,COUNTIF(fériés,_xlpm.dateCourante)=1,
_xlpm.planLigne,AF25,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G27" s="20" t="str">
        <f ca="1">_xlfn.LET(
_xlpm.dateCourante,AG$20,
_xlpm.jourSemaine,WEEKDAY(_xlpm.dateCourante,2),
_xlpm.estFerie,COUNTIF(fériés,_xlpm.dateCourante)=1,
_xlpm.planLigne,AG25,
_xlpm.jourAvant,OFFSET(_xlpm.planLigne,0,-1),
_xlpm.jourSuivant1,OFFSET(_xlpm.planLigne,0,1),
_xlpm.jourSuivant2,OFFSET(_xlpm.planLigne,0,2),
_xlpm.jourSuivant3,OFFSET(_xlpm.planLigne,0,3),
_xlpm.estTravaillePlan,IFERROR(OFFSET(Paramètres!$H$2,
MATCH($B27,Paramètres!$G$2:$G$6,0)-1,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28" spans="2:33" ht="15.75" thickBot="1" x14ac:dyDescent="0.3"/>
    <row r="29" spans="2:33" ht="15.75" thickBot="1" x14ac:dyDescent="0.3">
      <c r="B29" s="16">
        <f>DATE(an,4,1)</f>
        <v>45748</v>
      </c>
      <c r="C29" s="24">
        <f>B29</f>
        <v>45748</v>
      </c>
      <c r="D29" s="24">
        <f>C29+1</f>
        <v>45749</v>
      </c>
      <c r="E29" s="24">
        <f t="shared" ref="E29" si="389">D29+1</f>
        <v>45750</v>
      </c>
      <c r="F29" s="24">
        <f t="shared" ref="F29" si="390">E29+1</f>
        <v>45751</v>
      </c>
      <c r="G29" s="24">
        <f t="shared" ref="G29" si="391">F29+1</f>
        <v>45752</v>
      </c>
      <c r="H29" s="24">
        <f t="shared" ref="H29" si="392">G29+1</f>
        <v>45753</v>
      </c>
      <c r="I29" s="24">
        <f t="shared" ref="I29" si="393">H29+1</f>
        <v>45754</v>
      </c>
      <c r="J29" s="24">
        <f t="shared" ref="J29" si="394">I29+1</f>
        <v>45755</v>
      </c>
      <c r="K29" s="24">
        <f t="shared" ref="K29" si="395">J29+1</f>
        <v>45756</v>
      </c>
      <c r="L29" s="24">
        <f t="shared" ref="L29" si="396">K29+1</f>
        <v>45757</v>
      </c>
      <c r="M29" s="24">
        <f t="shared" ref="M29" si="397">L29+1</f>
        <v>45758</v>
      </c>
      <c r="N29" s="24">
        <f t="shared" ref="N29" si="398">M29+1</f>
        <v>45759</v>
      </c>
      <c r="O29" s="24">
        <f t="shared" ref="O29" si="399">N29+1</f>
        <v>45760</v>
      </c>
      <c r="P29" s="24">
        <f t="shared" ref="P29" si="400">O29+1</f>
        <v>45761</v>
      </c>
      <c r="Q29" s="24">
        <f t="shared" ref="Q29" si="401">P29+1</f>
        <v>45762</v>
      </c>
      <c r="R29" s="24">
        <f t="shared" ref="R29" si="402">Q29+1</f>
        <v>45763</v>
      </c>
      <c r="S29" s="24">
        <f t="shared" ref="S29" si="403">R29+1</f>
        <v>45764</v>
      </c>
      <c r="T29" s="24">
        <f t="shared" ref="T29" si="404">S29+1</f>
        <v>45765</v>
      </c>
      <c r="U29" s="24">
        <f t="shared" ref="U29" si="405">T29+1</f>
        <v>45766</v>
      </c>
      <c r="V29" s="24">
        <f t="shared" ref="V29" si="406">U29+1</f>
        <v>45767</v>
      </c>
      <c r="W29" s="24">
        <f t="shared" ref="W29" si="407">V29+1</f>
        <v>45768</v>
      </c>
      <c r="X29" s="24">
        <f t="shared" ref="X29" si="408">W29+1</f>
        <v>45769</v>
      </c>
      <c r="Y29" s="24">
        <f t="shared" ref="Y29" si="409">X29+1</f>
        <v>45770</v>
      </c>
      <c r="Z29" s="24">
        <f t="shared" ref="Z29" si="410">Y29+1</f>
        <v>45771</v>
      </c>
      <c r="AA29" s="24">
        <f t="shared" ref="AA29" si="411">Z29+1</f>
        <v>45772</v>
      </c>
      <c r="AB29" s="24">
        <f t="shared" ref="AB29" si="412">AA29+1</f>
        <v>45773</v>
      </c>
      <c r="AC29" s="24">
        <f t="shared" ref="AC29" si="413">AB29+1</f>
        <v>45774</v>
      </c>
      <c r="AD29" s="24">
        <f>AC29+1</f>
        <v>45775</v>
      </c>
      <c r="AE29" s="24">
        <f t="shared" ref="AE29" si="414">AD29+1</f>
        <v>45776</v>
      </c>
      <c r="AF29" s="24">
        <f t="shared" ref="AF29" si="415">AE29+1</f>
        <v>45777</v>
      </c>
    </row>
    <row r="30" spans="2:33" ht="15.75" thickBot="1" x14ac:dyDescent="0.3">
      <c r="B30" s="19" t="str">
        <f>Paramètres!$G$2</f>
        <v>Personne1</v>
      </c>
      <c r="C30" s="20" t="str">
        <f ca="1">IF(COUNTIF(fériés,C$29)=0,OFFSET(Paramètres!$H$2,MATCH($B30,Paramètres!$G$2:$G$6,0)-1,MOD(C$29+5,28)),"")</f>
        <v>J</v>
      </c>
      <c r="D30" s="20" t="str">
        <f ca="1">IF(COUNTIF(fériés,D$29)=0,OFFSET(Paramètres!$H$2,MATCH($B30,Paramètres!$G$2:$G$6,0)-1,MOD(D$29+5,28)),"")</f>
        <v>J</v>
      </c>
      <c r="E30" s="20" t="str">
        <f ca="1">IF(COUNTIF(fériés,E$29)=0,OFFSET(Paramètres!$H$2,MATCH($B30,Paramètres!$G$2:$G$6,0)-1,MOD(E$29+5,28)),"")</f>
        <v>J</v>
      </c>
      <c r="F30" s="20" t="str">
        <f ca="1">IF(COUNTIF(fériés,F$29)=0,OFFSET(Paramètres!$H$2,MATCH($B30,Paramètres!$G$2:$G$6,0)-1,MOD(F$29+5,28)),"")</f>
        <v>J</v>
      </c>
      <c r="G30" s="20">
        <f ca="1">IF(COUNTIF(fériés,G$29)=0,OFFSET(Paramètres!$H$2,MATCH($B30,Paramètres!$G$2:$G$6,0)-1,MOD(G$29+5,28)),"")</f>
        <v>0</v>
      </c>
      <c r="H30" s="20">
        <f ca="1">IF(COUNTIF(fériés,H$29)=0,OFFSET(Paramètres!$H$2,MATCH($B30,Paramètres!$G$2:$G$6,0)-1,MOD(H$29+5,28)),"")</f>
        <v>0</v>
      </c>
      <c r="I30" s="20" t="str">
        <f ca="1">IF(COUNTIF(fériés,I$29)=0,OFFSET(Paramètres!$H$2,MATCH($B30,Paramètres!$G$2:$G$6,0)-1,MOD(I$29+5,28)),"")</f>
        <v>J</v>
      </c>
      <c r="J30" s="20" t="str">
        <f ca="1">IF(COUNTIF(fériés,J$29)=0,OFFSET(Paramètres!$H$2,MATCH($B30,Paramètres!$G$2:$G$6,0)-1,MOD(J$29+5,28)),"")</f>
        <v>J</v>
      </c>
      <c r="K30" s="20" t="str">
        <f ca="1">IF(COUNTIF(fériés,K$29)=0,OFFSET(Paramètres!$H$2,MATCH($B30,Paramètres!$G$2:$G$6,0)-1,MOD(K$29+5,28)),"")</f>
        <v>J</v>
      </c>
      <c r="L30" s="20" t="str">
        <f ca="1">IF(COUNTIF(fériés,L$29)=0,OFFSET(Paramètres!$H$2,MATCH($B30,Paramètres!$G$2:$G$6,0)-1,MOD(L$29+5,28)),"")</f>
        <v>J</v>
      </c>
      <c r="M30" s="20" t="str">
        <f ca="1">IF(COUNTIF(fériés,M$29)=0,OFFSET(Paramètres!$H$2,MATCH($B30,Paramètres!$G$2:$G$6,0)-1,MOD(M$29+5,28)),"")</f>
        <v>J</v>
      </c>
      <c r="N30" s="20">
        <f ca="1">IF(COUNTIF(fériés,N$29)=0,OFFSET(Paramètres!$H$2,MATCH($B30,Paramètres!$G$2:$G$6,0)-1,MOD(N$29+5,28)),"")</f>
        <v>0</v>
      </c>
      <c r="O30" s="20">
        <f ca="1">IF(COUNTIF(fériés,O$29)=0,OFFSET(Paramètres!$H$2,MATCH($B30,Paramètres!$G$2:$G$6,0)-1,MOD(O$29+5,28)),"")</f>
        <v>0</v>
      </c>
      <c r="P30" s="20" t="str">
        <f ca="1">IF(COUNTIF(fériés,P$29)=0,OFFSET(Paramètres!$H$2,MATCH($B30,Paramètres!$G$2:$G$6,0)-1,MOD(P$29+5,28)),"")</f>
        <v>J</v>
      </c>
      <c r="Q30" s="20" t="str">
        <f ca="1">IF(COUNTIF(fériés,Q$29)=0,OFFSET(Paramètres!$H$2,MATCH($B30,Paramètres!$G$2:$G$6,0)-1,MOD(Q$29+5,28)),"")</f>
        <v>J</v>
      </c>
      <c r="R30" s="20" t="str">
        <f ca="1">IF(COUNTIF(fériés,R$29)=0,OFFSET(Paramètres!$H$2,MATCH($B30,Paramètres!$G$2:$G$6,0)-1,MOD(R$29+5,28)),"")</f>
        <v>J</v>
      </c>
      <c r="S30" s="20" t="str">
        <f ca="1">IF(COUNTIF(fériés,S$29)=0,OFFSET(Paramètres!$H$2,MATCH($B30,Paramètres!$G$2:$G$6,0)-1,MOD(S$29+5,28)),"")</f>
        <v>J</v>
      </c>
      <c r="T30" s="20" t="str">
        <f ca="1">IF(COUNTIF(fériés,T$29)=0,OFFSET(Paramètres!$H$2,MATCH($B30,Paramètres!$G$2:$G$6,0)-1,MOD(T$29+5,28)),"")</f>
        <v>J</v>
      </c>
      <c r="U30" s="20">
        <f ca="1">IF(COUNTIF(fériés,U$29)=0,OFFSET(Paramètres!$H$2,MATCH($B30,Paramètres!$G$2:$G$6,0)-1,MOD(U$29+5,28)),"")</f>
        <v>0</v>
      </c>
      <c r="V30" s="20">
        <f ca="1">IF(COUNTIF(fériés,V$29)=0,OFFSET(Paramètres!$H$2,MATCH($B30,Paramètres!$G$2:$G$6,0)-1,MOD(V$29+5,28)),"")</f>
        <v>0</v>
      </c>
      <c r="W30" s="20" t="str">
        <f ca="1">IF(COUNTIF(fériés,W$29)=0,OFFSET(Paramètres!$H$2,MATCH($B30,Paramètres!$G$2:$G$6,0)-1,MOD(W$29+5,28)),"")</f>
        <v/>
      </c>
      <c r="X30" s="20" t="str">
        <f ca="1">IF(COUNTIF(fériés,X$29)=0,OFFSET(Paramètres!$H$2,MATCH($B30,Paramètres!$G$2:$G$6,0)-1,MOD(X$29+5,28)),"")</f>
        <v>J</v>
      </c>
      <c r="Y30" s="20" t="str">
        <f ca="1">IF(COUNTIF(fériés,Y$29)=0,OFFSET(Paramètres!$H$2,MATCH($B30,Paramètres!$G$2:$G$6,0)-1,MOD(Y$29+5,28)),"")</f>
        <v>J</v>
      </c>
      <c r="Z30" s="20" t="str">
        <f ca="1">IF(COUNTIF(fériés,Z$29)=0,OFFSET(Paramètres!$H$2,MATCH($B30,Paramètres!$G$2:$G$6,0)-1,MOD(Z$29+5,28)),"")</f>
        <v>J</v>
      </c>
      <c r="AA30" s="20" t="str">
        <f ca="1">IF(COUNTIF(fériés,AA$29)=0,OFFSET(Paramètres!$H$2,MATCH($B30,Paramètres!$G$2:$G$6,0)-1,MOD(AA$29+5,28)),"")</f>
        <v>J</v>
      </c>
      <c r="AB30" s="20">
        <f ca="1">IF(COUNTIF(fériés,AB$29)=0,OFFSET(Paramètres!$H$2,MATCH($B30,Paramètres!$G$2:$G$6,0)-1,MOD(AB$29+5,28)),"")</f>
        <v>0</v>
      </c>
      <c r="AC30" s="20">
        <f ca="1">IF(COUNTIF(fériés,AC$29)=0,OFFSET(Paramètres!$H$2,MATCH($B30,Paramètres!$G$2:$G$6,0)-1,MOD(AC$29+5,28)),"")</f>
        <v>0</v>
      </c>
      <c r="AD30" s="20" t="str">
        <f ca="1">IF(COUNTIF(fériés,AD$29)=0,OFFSET(Paramètres!$H$2,MATCH($B30,Paramètres!$G$2:$G$6,0)-1,MOD(AD$29+5,28)),"")</f>
        <v>J</v>
      </c>
      <c r="AE30" s="20" t="str">
        <f ca="1">IF(COUNTIF(fériés,AE$29)=0,OFFSET(Paramètres!$H$2,MATCH($B30,Paramètres!$G$2:$G$6,0)-1,MOD(AE$29+5,28)),"")</f>
        <v>J</v>
      </c>
      <c r="AF30" s="20" t="str">
        <f ca="1">IF(COUNTIF(fériés,AF$29)=0,OFFSET(Paramètres!$H$2,MATCH($B30,Paramètres!$G$2:$G$6,0)-1,MOD(AF$29+5,28)),"")</f>
        <v>J</v>
      </c>
    </row>
    <row r="31" spans="2:33" ht="15.75" thickBot="1" x14ac:dyDescent="0.3">
      <c r="B31" s="19" t="str">
        <f>Paramètres!$G$3</f>
        <v>Personne2</v>
      </c>
      <c r="C31" s="20" t="str">
        <f ca="1">IF(COUNTIF(fériés,C$29)=0,OFFSET(Paramètres!$H$2,MATCH($B31,Paramètres!$G$2:$G$6,0)-1,MOD(C$29+5,28)),"")</f>
        <v>A</v>
      </c>
      <c r="D31" s="20" t="str">
        <f ca="1">IF(COUNTIF(fériés,D$29)=0,OFFSET(Paramètres!$H$2,MATCH($B31,Paramètres!$G$2:$G$6,0)-1,MOD(D$29+5,28)),"")</f>
        <v>A</v>
      </c>
      <c r="E31" s="20" t="str">
        <f ca="1">IF(COUNTIF(fériés,E$29)=0,OFFSET(Paramètres!$H$2,MATCH($B31,Paramètres!$G$2:$G$6,0)-1,MOD(E$29+5,28)),"")</f>
        <v>A</v>
      </c>
      <c r="F31" s="20" t="str">
        <f ca="1">IF(COUNTIF(fériés,F$29)=0,OFFSET(Paramètres!$H$2,MATCH($B31,Paramètres!$G$2:$G$6,0)-1,MOD(F$29+5,28)),"")</f>
        <v>A</v>
      </c>
      <c r="G31" s="20">
        <f ca="1">IF(COUNTIF(fériés,G$29)=0,OFFSET(Paramètres!$H$2,MATCH($B31,Paramètres!$G$2:$G$6,0)-1,MOD(G$29+5,28)),"")</f>
        <v>0</v>
      </c>
      <c r="H31" s="20">
        <f ca="1">IF(COUNTIF(fériés,H$29)=0,OFFSET(Paramètres!$H$2,MATCH($B31,Paramètres!$G$2:$G$6,0)-1,MOD(H$29+5,28)),"")</f>
        <v>0</v>
      </c>
      <c r="I31" s="20" t="str">
        <f ca="1">IF(COUNTIF(fériés,I$29)=0,OFFSET(Paramètres!$H$2,MATCH($B31,Paramètres!$G$2:$G$6,0)-1,MOD(I$29+5,28)),"")</f>
        <v>M</v>
      </c>
      <c r="J31" s="20" t="str">
        <f ca="1">IF(COUNTIF(fériés,J$29)=0,OFFSET(Paramètres!$H$2,MATCH($B31,Paramètres!$G$2:$G$6,0)-1,MOD(J$29+5,28)),"")</f>
        <v>M</v>
      </c>
      <c r="K31" s="20" t="str">
        <f ca="1">IF(COUNTIF(fériés,K$29)=0,OFFSET(Paramètres!$H$2,MATCH($B31,Paramètres!$G$2:$G$6,0)-1,MOD(K$29+5,28)),"")</f>
        <v>M</v>
      </c>
      <c r="L31" s="20" t="str">
        <f ca="1">IF(COUNTIF(fériés,L$29)=0,OFFSET(Paramètres!$H$2,MATCH($B31,Paramètres!$G$2:$G$6,0)-1,MOD(L$29+5,28)),"")</f>
        <v>M</v>
      </c>
      <c r="M31" s="20" t="str">
        <f ca="1">IF(COUNTIF(fériés,M$29)=0,OFFSET(Paramètres!$H$2,MATCH($B31,Paramètres!$G$2:$G$6,0)-1,MOD(M$29+5,28)),"")</f>
        <v>M</v>
      </c>
      <c r="N31" s="20">
        <f ca="1">IF(COUNTIF(fériés,N$29)=0,OFFSET(Paramètres!$H$2,MATCH($B31,Paramètres!$G$2:$G$6,0)-1,MOD(N$29+5,28)),"")</f>
        <v>0</v>
      </c>
      <c r="O31" s="20">
        <f ca="1">IF(COUNTIF(fériés,O$29)=0,OFFSET(Paramètres!$H$2,MATCH($B31,Paramètres!$G$2:$G$6,0)-1,MOD(O$29+5,28)),"")</f>
        <v>0</v>
      </c>
      <c r="P31" s="20" t="str">
        <f ca="1">IF(COUNTIF(fériés,P$29)=0,OFFSET(Paramètres!$H$2,MATCH($B31,Paramètres!$G$2:$G$6,0)-1,MOD(P$29+5,28)),"")</f>
        <v>A</v>
      </c>
      <c r="Q31" s="20" t="str">
        <f ca="1">IF(COUNTIF(fériés,Q$29)=0,OFFSET(Paramètres!$H$2,MATCH($B31,Paramètres!$G$2:$G$6,0)-1,MOD(Q$29+5,28)),"")</f>
        <v>A</v>
      </c>
      <c r="R31" s="20" t="str">
        <f ca="1">IF(COUNTIF(fériés,R$29)=0,OFFSET(Paramètres!$H$2,MATCH($B31,Paramètres!$G$2:$G$6,0)-1,MOD(R$29+5,28)),"")</f>
        <v>A</v>
      </c>
      <c r="S31" s="20" t="str">
        <f ca="1">IF(COUNTIF(fériés,S$29)=0,OFFSET(Paramètres!$H$2,MATCH($B31,Paramètres!$G$2:$G$6,0)-1,MOD(S$29+5,28)),"")</f>
        <v>A</v>
      </c>
      <c r="T31" s="20" t="str">
        <f ca="1">IF(COUNTIF(fériés,T$29)=0,OFFSET(Paramètres!$H$2,MATCH($B31,Paramètres!$G$2:$G$6,0)-1,MOD(T$29+5,28)),"")</f>
        <v>A</v>
      </c>
      <c r="U31" s="20">
        <f ca="1">IF(COUNTIF(fériés,U$29)=0,OFFSET(Paramètres!$H$2,MATCH($B31,Paramètres!$G$2:$G$6,0)-1,MOD(U$29+5,28)),"")</f>
        <v>0</v>
      </c>
      <c r="V31" s="20">
        <f ca="1">IF(COUNTIF(fériés,V$29)=0,OFFSET(Paramètres!$H$2,MATCH($B31,Paramètres!$G$2:$G$6,0)-1,MOD(V$29+5,28)),"")</f>
        <v>0</v>
      </c>
      <c r="W31" s="20" t="str">
        <f ca="1">IF(COUNTIF(fériés,W$29)=0,OFFSET(Paramètres!$H$2,MATCH($B31,Paramètres!$G$2:$G$6,0)-1,MOD(W$29+5,28)),"")</f>
        <v/>
      </c>
      <c r="X31" s="20" t="str">
        <f ca="1">IF(COUNTIF(fériés,X$29)=0,OFFSET(Paramètres!$H$2,MATCH($B31,Paramètres!$G$2:$G$6,0)-1,MOD(X$29+5,28)),"")</f>
        <v>M</v>
      </c>
      <c r="Y31" s="20" t="str">
        <f ca="1">IF(COUNTIF(fériés,Y$29)=0,OFFSET(Paramètres!$H$2,MATCH($B31,Paramètres!$G$2:$G$6,0)-1,MOD(Y$29+5,28)),"")</f>
        <v>M</v>
      </c>
      <c r="Z31" s="20" t="str">
        <f ca="1">IF(COUNTIF(fériés,Z$29)=0,OFFSET(Paramètres!$H$2,MATCH($B31,Paramètres!$G$2:$G$6,0)-1,MOD(Z$29+5,28)),"")</f>
        <v>M</v>
      </c>
      <c r="AA31" s="20" t="str">
        <f ca="1">IF(COUNTIF(fériés,AA$29)=0,OFFSET(Paramètres!$H$2,MATCH($B31,Paramètres!$G$2:$G$6,0)-1,MOD(AA$29+5,28)),"")</f>
        <v>M</v>
      </c>
      <c r="AB31" s="20">
        <f ca="1">IF(COUNTIF(fériés,AB$29)=0,OFFSET(Paramètres!$H$2,MATCH($B31,Paramètres!$G$2:$G$6,0)-1,MOD(AB$29+5,28)),"")</f>
        <v>0</v>
      </c>
      <c r="AC31" s="20">
        <f ca="1">IF(COUNTIF(fériés,AC$29)=0,OFFSET(Paramètres!$H$2,MATCH($B31,Paramètres!$G$2:$G$6,0)-1,MOD(AC$29+5,28)),"")</f>
        <v>0</v>
      </c>
      <c r="AD31" s="20" t="str">
        <f ca="1">IF(COUNTIF(fériés,AD$29)=0,OFFSET(Paramètres!$H$2,MATCH($B31,Paramètres!$G$2:$G$6,0)-1,MOD(AD$29+5,28)),"")</f>
        <v>A</v>
      </c>
      <c r="AE31" s="20" t="str">
        <f ca="1">IF(COUNTIF(fériés,AE$29)=0,OFFSET(Paramètres!$H$2,MATCH($B31,Paramètres!$G$2:$G$6,0)-1,MOD(AE$29+5,28)),"")</f>
        <v>A</v>
      </c>
      <c r="AF31" s="20" t="str">
        <f ca="1">IF(COUNTIF(fériés,AF$29)=0,OFFSET(Paramètres!$H$2,MATCH($B31,Paramètres!$G$2:$G$6,0)-1,MOD(AF$29+5,28)),"")</f>
        <v>A</v>
      </c>
    </row>
    <row r="32" spans="2:33" ht="15.75" thickBot="1" x14ac:dyDescent="0.3">
      <c r="B32" s="19" t="str">
        <f>Paramètres!$G$4</f>
        <v>Personne3</v>
      </c>
      <c r="C32" s="20" t="str">
        <f ca="1">IF(COUNTIF(fériés,C$29)=0,OFFSET(Paramètres!$H$2,MATCH($B32,Paramètres!$G$2:$G$6,0)-1,MOD(C$29+5,28)),"")</f>
        <v>M</v>
      </c>
      <c r="D32" s="20" t="str">
        <f ca="1">IF(COUNTIF(fériés,D$29)=0,OFFSET(Paramètres!$H$2,MATCH($B32,Paramètres!$G$2:$G$6,0)-1,MOD(D$29+5,28)),"")</f>
        <v>M</v>
      </c>
      <c r="E32" s="20" t="str">
        <f ca="1">IF(COUNTIF(fériés,E$29)=0,OFFSET(Paramètres!$H$2,MATCH($B32,Paramètres!$G$2:$G$6,0)-1,MOD(E$29+5,28)),"")</f>
        <v>M</v>
      </c>
      <c r="F32" s="20" t="str">
        <f ca="1">IF(COUNTIF(fériés,F$29)=0,OFFSET(Paramètres!$H$2,MATCH($B32,Paramètres!$G$2:$G$6,0)-1,MOD(F$29+5,28)),"")</f>
        <v>M</v>
      </c>
      <c r="G32" s="20">
        <f ca="1">IF(COUNTIF(fériés,G$29)=0,OFFSET(Paramètres!$H$2,MATCH($B32,Paramètres!$G$2:$G$6,0)-1,MOD(G$29+5,28)),"")</f>
        <v>0</v>
      </c>
      <c r="H32" s="20">
        <f ca="1">IF(COUNTIF(fériés,H$29)=0,OFFSET(Paramètres!$H$2,MATCH($B32,Paramètres!$G$2:$G$6,0)-1,MOD(H$29+5,28)),"")</f>
        <v>0</v>
      </c>
      <c r="I32" s="20" t="str">
        <f ca="1">IF(COUNTIF(fériés,I$29)=0,OFFSET(Paramètres!$H$2,MATCH($B32,Paramètres!$G$2:$G$6,0)-1,MOD(I$29+5,28)),"")</f>
        <v>A</v>
      </c>
      <c r="J32" s="20" t="str">
        <f ca="1">IF(COUNTIF(fériés,J$29)=0,OFFSET(Paramètres!$H$2,MATCH($B32,Paramètres!$G$2:$G$6,0)-1,MOD(J$29+5,28)),"")</f>
        <v>A</v>
      </c>
      <c r="K32" s="20" t="str">
        <f ca="1">IF(COUNTIF(fériés,K$29)=0,OFFSET(Paramètres!$H$2,MATCH($B32,Paramètres!$G$2:$G$6,0)-1,MOD(K$29+5,28)),"")</f>
        <v>A</v>
      </c>
      <c r="L32" s="20" t="str">
        <f ca="1">IF(COUNTIF(fériés,L$29)=0,OFFSET(Paramètres!$H$2,MATCH($B32,Paramètres!$G$2:$G$6,0)-1,MOD(L$29+5,28)),"")</f>
        <v>A</v>
      </c>
      <c r="M32" s="20" t="str">
        <f ca="1">IF(COUNTIF(fériés,M$29)=0,OFFSET(Paramètres!$H$2,MATCH($B32,Paramètres!$G$2:$G$6,0)-1,MOD(M$29+5,28)),"")</f>
        <v>A</v>
      </c>
      <c r="N32" s="20">
        <f ca="1">IF(COUNTIF(fériés,N$29)=0,OFFSET(Paramètres!$H$2,MATCH($B32,Paramètres!$G$2:$G$6,0)-1,MOD(N$29+5,28)),"")</f>
        <v>0</v>
      </c>
      <c r="O32" s="20">
        <f ca="1">IF(COUNTIF(fériés,O$29)=0,OFFSET(Paramètres!$H$2,MATCH($B32,Paramètres!$G$2:$G$6,0)-1,MOD(O$29+5,28)),"")</f>
        <v>0</v>
      </c>
      <c r="P32" s="20" t="str">
        <f ca="1">IF(COUNTIF(fériés,P$29)=0,OFFSET(Paramètres!$H$2,MATCH($B32,Paramètres!$G$2:$G$6,0)-1,MOD(P$29+5,28)),"")</f>
        <v>M</v>
      </c>
      <c r="Q32" s="20" t="str">
        <f ca="1">IF(COUNTIF(fériés,Q$29)=0,OFFSET(Paramètres!$H$2,MATCH($B32,Paramètres!$G$2:$G$6,0)-1,MOD(Q$29+5,28)),"")</f>
        <v>M</v>
      </c>
      <c r="R32" s="20" t="str">
        <f ca="1">IF(COUNTIF(fériés,R$29)=0,OFFSET(Paramètres!$H$2,MATCH($B32,Paramètres!$G$2:$G$6,0)-1,MOD(R$29+5,28)),"")</f>
        <v>M</v>
      </c>
      <c r="S32" s="20" t="str">
        <f ca="1">IF(COUNTIF(fériés,S$29)=0,OFFSET(Paramètres!$H$2,MATCH($B32,Paramètres!$G$2:$G$6,0)-1,MOD(S$29+5,28)),"")</f>
        <v>M</v>
      </c>
      <c r="T32" s="20" t="str">
        <f ca="1">IF(COUNTIF(fériés,T$29)=0,OFFSET(Paramètres!$H$2,MATCH($B32,Paramètres!$G$2:$G$6,0)-1,MOD(T$29+5,28)),"")</f>
        <v>M</v>
      </c>
      <c r="U32" s="20">
        <f ca="1">IF(COUNTIF(fériés,U$29)=0,OFFSET(Paramètres!$H$2,MATCH($B32,Paramètres!$G$2:$G$6,0)-1,MOD(U$29+5,28)),"")</f>
        <v>0</v>
      </c>
      <c r="V32" s="20">
        <f ca="1">IF(COUNTIF(fériés,V$29)=0,OFFSET(Paramètres!$H$2,MATCH($B32,Paramètres!$G$2:$G$6,0)-1,MOD(V$29+5,28)),"")</f>
        <v>0</v>
      </c>
      <c r="W32" s="20" t="str">
        <f ca="1">IF(COUNTIF(fériés,W$29)=0,OFFSET(Paramètres!$H$2,MATCH($B32,Paramètres!$G$2:$G$6,0)-1,MOD(W$29+5,28)),"")</f>
        <v/>
      </c>
      <c r="X32" s="20" t="str">
        <f ca="1">IF(COUNTIF(fériés,X$29)=0,OFFSET(Paramètres!$H$2,MATCH($B32,Paramètres!$G$2:$G$6,0)-1,MOD(X$29+5,28)),"")</f>
        <v>A</v>
      </c>
      <c r="Y32" s="20" t="str">
        <f ca="1">IF(COUNTIF(fériés,Y$29)=0,OFFSET(Paramètres!$H$2,MATCH($B32,Paramètres!$G$2:$G$6,0)-1,MOD(Y$29+5,28)),"")</f>
        <v>A</v>
      </c>
      <c r="Z32" s="20" t="str">
        <f ca="1">IF(COUNTIF(fériés,Z$29)=0,OFFSET(Paramètres!$H$2,MATCH($B32,Paramètres!$G$2:$G$6,0)-1,MOD(Z$29+5,28)),"")</f>
        <v>A</v>
      </c>
      <c r="AA32" s="20" t="str">
        <f ca="1">IF(COUNTIF(fériés,AA$29)=0,OFFSET(Paramètres!$H$2,MATCH($B32,Paramètres!$G$2:$G$6,0)-1,MOD(AA$29+5,28)),"")</f>
        <v>A</v>
      </c>
      <c r="AB32" s="20">
        <f ca="1">IF(COUNTIF(fériés,AB$29)=0,OFFSET(Paramètres!$H$2,MATCH($B32,Paramètres!$G$2:$G$6,0)-1,MOD(AB$29+5,28)),"")</f>
        <v>0</v>
      </c>
      <c r="AC32" s="20">
        <f ca="1">IF(COUNTIF(fériés,AC$29)=0,OFFSET(Paramètres!$H$2,MATCH($B32,Paramètres!$G$2:$G$6,0)-1,MOD(AC$29+5,28)),"")</f>
        <v>0</v>
      </c>
      <c r="AD32" s="20" t="str">
        <f ca="1">IF(COUNTIF(fériés,AD$29)=0,OFFSET(Paramètres!$H$2,MATCH($B32,Paramètres!$G$2:$G$6,0)-1,MOD(AD$29+5,28)),"")</f>
        <v>M</v>
      </c>
      <c r="AE32" s="20" t="str">
        <f ca="1">IF(COUNTIF(fériés,AE$29)=0,OFFSET(Paramètres!$H$2,MATCH($B32,Paramètres!$G$2:$G$6,0)-1,MOD(AE$29+5,28)),"")</f>
        <v>M</v>
      </c>
      <c r="AF32" s="20" t="str">
        <f ca="1">IF(COUNTIF(fériés,AF$29)=0,OFFSET(Paramètres!$H$2,MATCH($B32,Paramètres!$G$2:$G$6,0)-1,MOD(AF$29+5,28)),"")</f>
        <v>M</v>
      </c>
    </row>
    <row r="33" spans="2:33" ht="15.75" hidden="1" thickBot="1" x14ac:dyDescent="0.3">
      <c r="B33" s="19" t="str">
        <f>Paramètres!$G$5</f>
        <v>Personne4</v>
      </c>
      <c r="C33" s="20" t="str" cm="1">
        <f t="array" aca="1" ref="C33" ca="1">IF(COUNTIF(fériés,C$29)=1,
    IF(AND(INDIRECT(ADDRESS(ROW(),COLUMN()-1))="0", INDIRECT(ADDRESS(ROW(),COLUMN()-2))="0"),
        "0",
        "M"
    ),
    IF(OFFSET(Paramètres!$H$2,MATCH($B33,Paramètres!$G$2:$G$6,0)-1,MOD(C$29+5,28))="M",
        "M",
        "0"
    )
)</f>
        <v>0</v>
      </c>
      <c r="D33" s="20" t="str" cm="1">
        <f t="array" aca="1" ref="D33" ca="1">IF(COUNTIF(fériés,D$29)=1,
    IF(AND(INDIRECT(ADDRESS(ROW(),COLUMN()-1))="0", INDIRECT(ADDRESS(ROW(),COLUMN()-2))="0"),
        "0",
        "M"
    ),
    IF(OFFSET(Paramètres!$H$2,MATCH($B33,Paramètres!$G$2:$G$6,0)-1,MOD(D$29+5,28))="M",
        "M",
        "0"
    )
)</f>
        <v>0</v>
      </c>
      <c r="E33" s="20" t="str" cm="1">
        <f t="array" aca="1" ref="E33" ca="1">IF(COUNTIF(fériés,E$29)=1,
    IF(AND(INDIRECT(ADDRESS(ROW(),COLUMN()-1))="0", INDIRECT(ADDRESS(ROW(),COLUMN()-2))="0"),
        "0",
        "M"
    ),
    IF(OFFSET(Paramètres!$H$2,MATCH($B33,Paramètres!$G$2:$G$6,0)-1,MOD(E$29+5,28))="M",
        "M",
        "0"
    )
)</f>
        <v>0</v>
      </c>
      <c r="F33" s="20" t="str" cm="1">
        <f t="array" aca="1" ref="F33" ca="1">IF(COUNTIF(fériés,F$29)=1,
    IF(AND(INDIRECT(ADDRESS(ROW(),COLUMN()-1))="0", INDIRECT(ADDRESS(ROW(),COLUMN()-2))="0"),
        "0",
        "M"
    ),
    IF(OFFSET(Paramètres!$H$2,MATCH($B33,Paramètres!$G$2:$G$6,0)-1,MOD(F$29+5,28))="M",
        "M",
        "0"
    )
)</f>
        <v>0</v>
      </c>
      <c r="G33" s="20" t="str" cm="1">
        <f t="array" aca="1" ref="G33" ca="1">IF(COUNTIF(fériés,G$29)=1,
    IF(AND(INDIRECT(ADDRESS(ROW(),COLUMN()-1))="0", INDIRECT(ADDRESS(ROW(),COLUMN()-2))="0"),
        "0",
        "M"
    ),
    IF(OFFSET(Paramètres!$H$2,MATCH($B33,Paramètres!$G$2:$G$6,0)-1,MOD(G$29+5,28))="M",
        "M",
        "0"
    )
)</f>
        <v>M</v>
      </c>
      <c r="H33" s="20" t="str" cm="1">
        <f t="array" aca="1" ref="H33" ca="1">IF(COUNTIF(fériés,H$29)=1,
    IF(AND(INDIRECT(ADDRESS(ROW(),COLUMN()-1))="0", INDIRECT(ADDRESS(ROW(),COLUMN()-2))="0"),
        "0",
        "M"
    ),
    IF(OFFSET(Paramètres!$H$2,MATCH($B33,Paramètres!$G$2:$G$6,0)-1,MOD(H$29+5,28))="M",
        "M",
        "0"
    )
)</f>
        <v>M</v>
      </c>
      <c r="I33" s="20" t="str" cm="1">
        <f t="array" aca="1" ref="I33" ca="1">IF(COUNTIF(fériés,I$29)=1,
    IF(AND(INDIRECT(ADDRESS(ROW(),COLUMN()-1))="0", INDIRECT(ADDRESS(ROW(),COLUMN()-2))="0"),
        "0",
        "M"
    ),
    IF(OFFSET(Paramètres!$H$2,MATCH($B33,Paramètres!$G$2:$G$6,0)-1,MOD(I$29+5,28))="M",
        "M",
        "0"
    )
)</f>
        <v>0</v>
      </c>
      <c r="J33" s="20" t="str" cm="1">
        <f t="array" aca="1" ref="J33" ca="1">IF(COUNTIF(fériés,J$29)=1,
    IF(AND(INDIRECT(ADDRESS(ROW(),COLUMN()-1))="0", INDIRECT(ADDRESS(ROW(),COLUMN()-2))="0"),
        "0",
        "M"
    ),
    IF(OFFSET(Paramètres!$H$2,MATCH($B33,Paramètres!$G$2:$G$6,0)-1,MOD(J$29+5,28))="M",
        "M",
        "0"
    )
)</f>
        <v>0</v>
      </c>
      <c r="K33" s="20" t="str" cm="1">
        <f t="array" aca="1" ref="K33" ca="1">IF(COUNTIF(fériés,K$29)=1,
    IF(AND(INDIRECT(ADDRESS(ROW(),COLUMN()-1))="0", INDIRECT(ADDRESS(ROW(),COLUMN()-2))="0"),
        "0",
        "M"
    ),
    IF(OFFSET(Paramètres!$H$2,MATCH($B33,Paramètres!$G$2:$G$6,0)-1,MOD(K$29+5,28))="M",
        "M",
        "0"
    )
)</f>
        <v>0</v>
      </c>
      <c r="L33" s="20" t="str" cm="1">
        <f t="array" aca="1" ref="L33" ca="1">IF(COUNTIF(fériés,L$29)=1,
    IF(AND(INDIRECT(ADDRESS(ROW(),COLUMN()-1))="0", INDIRECT(ADDRESS(ROW(),COLUMN()-2))="0"),
        "0",
        "M"
    ),
    IF(OFFSET(Paramètres!$H$2,MATCH($B33,Paramètres!$G$2:$G$6,0)-1,MOD(L$29+5,28))="M",
        "M",
        "0"
    )
)</f>
        <v>0</v>
      </c>
      <c r="M33" s="20" t="str" cm="1">
        <f t="array" aca="1" ref="M33" ca="1">IF(COUNTIF(fériés,M$29)=1,
    IF(AND(INDIRECT(ADDRESS(ROW(),COLUMN()-1))="0", INDIRECT(ADDRESS(ROW(),COLUMN()-2))="0"),
        "0",
        "M"
    ),
    IF(OFFSET(Paramètres!$H$2,MATCH($B33,Paramètres!$G$2:$G$6,0)-1,MOD(M$29+5,28))="M",
        "M",
        "0"
    )
)</f>
        <v>0</v>
      </c>
      <c r="N33" s="20" t="str" cm="1">
        <f t="array" aca="1" ref="N33" ca="1">IF(COUNTIF(fériés,N$29)=1,
    IF(AND(INDIRECT(ADDRESS(ROW(),COLUMN()-1))="0", INDIRECT(ADDRESS(ROW(),COLUMN()-2))="0"),
        "0",
        "M"
    ),
    IF(OFFSET(Paramètres!$H$2,MATCH($B33,Paramètres!$G$2:$G$6,0)-1,MOD(N$29+5,28))="M",
        "M",
        "0"
    )
)</f>
        <v>0</v>
      </c>
      <c r="O33" s="20" t="str" cm="1">
        <f t="array" aca="1" ref="O33" ca="1">IF(COUNTIF(fériés,O$29)=1,
    IF(AND(INDIRECT(ADDRESS(ROW(),COLUMN()-1))="0", INDIRECT(ADDRESS(ROW(),COLUMN()-2))="0"),
        "0",
        "M"
    ),
    IF(OFFSET(Paramètres!$H$2,MATCH($B33,Paramètres!$G$2:$G$6,0)-1,MOD(O$29+5,28))="M",
        "M",
        "0"
    )
)</f>
        <v>0</v>
      </c>
      <c r="P33" s="20" t="str" cm="1">
        <f t="array" aca="1" ref="P33" ca="1">IF(COUNTIF(fériés,P$29)=1,
    IF(AND(INDIRECT(ADDRESS(ROW(),COLUMN()-1))="0", INDIRECT(ADDRESS(ROW(),COLUMN()-2))="0"),
        "0",
        "M"
    ),
    IF(OFFSET(Paramètres!$H$2,MATCH($B33,Paramètres!$G$2:$G$6,0)-1,MOD(P$29+5,28))="M",
        "M",
        "0"
    )
)</f>
        <v>0</v>
      </c>
      <c r="Q33" s="20" t="str" cm="1">
        <f t="array" aca="1" ref="Q33" ca="1">IF(COUNTIF(fériés,Q$29)=1,
    IF(AND(INDIRECT(ADDRESS(ROW(),COLUMN()-1))="0", INDIRECT(ADDRESS(ROW(),COLUMN()-2))="0"),
        "0",
        "M"
    ),
    IF(OFFSET(Paramètres!$H$2,MATCH($B33,Paramètres!$G$2:$G$6,0)-1,MOD(Q$29+5,28))="M",
        "M",
        "0"
    )
)</f>
        <v>0</v>
      </c>
      <c r="R33" s="20" t="str" cm="1">
        <f t="array" aca="1" ref="R33" ca="1">IF(COUNTIF(fériés,R$29)=1,
    IF(AND(INDIRECT(ADDRESS(ROW(),COLUMN()-1))="0", INDIRECT(ADDRESS(ROW(),COLUMN()-2))="0"),
        "0",
        "M"
    ),
    IF(OFFSET(Paramètres!$H$2,MATCH($B33,Paramètres!$G$2:$G$6,0)-1,MOD(R$29+5,28))="M",
        "M",
        "0"
    )
)</f>
        <v>0</v>
      </c>
      <c r="S33" s="20" t="str" cm="1">
        <f t="array" aca="1" ref="S33" ca="1">IF(COUNTIF(fériés,S$29)=1,
    IF(AND(INDIRECT(ADDRESS(ROW(),COLUMN()-1))="0", INDIRECT(ADDRESS(ROW(),COLUMN()-2))="0"),
        "0",
        "M"
    ),
    IF(OFFSET(Paramètres!$H$2,MATCH($B33,Paramètres!$G$2:$G$6,0)-1,MOD(S$29+5,28))="M",
        "M",
        "0"
    )
)</f>
        <v>0</v>
      </c>
      <c r="T33" s="20" t="str" cm="1">
        <f t="array" aca="1" ref="T33" ca="1">IF(COUNTIF(fériés,T$29)=1,
    IF(AND(INDIRECT(ADDRESS(ROW(),COLUMN()-1))="0", INDIRECT(ADDRESS(ROW(),COLUMN()-2))="0"),
        "0",
        "M"
    ),
    IF(OFFSET(Paramètres!$H$2,MATCH($B33,Paramètres!$G$2:$G$6,0)-1,MOD(T$29+5,28))="M",
        "M",
        "0"
    )
)</f>
        <v>0</v>
      </c>
      <c r="U33" s="20" t="str" cm="1">
        <f t="array" aca="1" ref="U33" ca="1">IF(COUNTIF(fériés,U$29)=1,
    IF(AND(INDIRECT(ADDRESS(ROW(),COLUMN()-1))="0", INDIRECT(ADDRESS(ROW(),COLUMN()-2))="0"),
        "0",
        "M"
    ),
    IF(OFFSET(Paramètres!$H$2,MATCH($B33,Paramètres!$G$2:$G$6,0)-1,MOD(U$29+5,28))="M",
        "M",
        "0"
    )
)</f>
        <v>M</v>
      </c>
      <c r="V33" s="20" t="str" cm="1">
        <f t="array" aca="1" ref="V33" ca="1">IF(COUNTIF(fériés,V$29)=1,
    IF(AND(INDIRECT(ADDRESS(ROW(),COLUMN()-1))="0", INDIRECT(ADDRESS(ROW(),COLUMN()-2))="0"),
        "0",
        "M"
    ),
    IF(OFFSET(Paramètres!$H$2,MATCH($B33,Paramètres!$G$2:$G$6,0)-1,MOD(V$29+5,28))="M",
        "M",
        "0"
    )
)</f>
        <v>M</v>
      </c>
      <c r="W33" s="20" t="str" cm="1">
        <f t="array" aca="1" ref="W33" ca="1">IF(COUNTIF(fériés,W$29)=1,
    IF(AND(INDIRECT(ADDRESS(ROW(),COLUMN()-1))="0", INDIRECT(ADDRESS(ROW(),COLUMN()-2))="0"),
        "0",
        "M"
    ),
    IF(OFFSET(Paramètres!$H$2,MATCH($B33,Paramètres!$G$2:$G$6,0)-1,MOD(W$29+5,28))="M",
        "M",
        "0"
    )
)</f>
        <v>M</v>
      </c>
      <c r="X33" s="20" t="str" cm="1">
        <f t="array" aca="1" ref="X33" ca="1">IF(COUNTIF(fériés,X$29)=1,
    IF(AND(INDIRECT(ADDRESS(ROW(),COLUMN()-1))="0", INDIRECT(ADDRESS(ROW(),COLUMN()-2))="0"),
        "0",
        "M"
    ),
    IF(OFFSET(Paramètres!$H$2,MATCH($B33,Paramètres!$G$2:$G$6,0)-1,MOD(X$29+5,28))="M",
        "M",
        "0"
    )
)</f>
        <v>0</v>
      </c>
      <c r="Y33" s="20" t="str" cm="1">
        <f t="array" aca="1" ref="Y33" ca="1">IF(COUNTIF(fériés,Y$29)=1,
    IF(AND(INDIRECT(ADDRESS(ROW(),COLUMN()-1))="0", INDIRECT(ADDRESS(ROW(),COLUMN()-2))="0"),
        "0",
        "M"
    ),
    IF(OFFSET(Paramètres!$H$2,MATCH($B33,Paramètres!$G$2:$G$6,0)-1,MOD(Y$29+5,28))="M",
        "M",
        "0"
    )
)</f>
        <v>0</v>
      </c>
      <c r="Z33" s="20" t="str" cm="1">
        <f t="array" aca="1" ref="Z33" ca="1">IF(COUNTIF(fériés,Z$29)=1,
    IF(AND(INDIRECT(ADDRESS(ROW(),COLUMN()-1))="0", INDIRECT(ADDRESS(ROW(),COLUMN()-2))="0"),
        "0",
        "M"
    ),
    IF(OFFSET(Paramètres!$H$2,MATCH($B33,Paramètres!$G$2:$G$6,0)-1,MOD(Z$29+5,28))="M",
        "M",
        "0"
    )
)</f>
        <v>0</v>
      </c>
      <c r="AA33" s="20" t="str" cm="1">
        <f t="array" aca="1" ref="AA33" ca="1">IF(COUNTIF(fériés,AA$29)=1,
    IF(AND(INDIRECT(ADDRESS(ROW(),COLUMN()-1))="0", INDIRECT(ADDRESS(ROW(),COLUMN()-2))="0"),
        "0",
        "M"
    ),
    IF(OFFSET(Paramètres!$H$2,MATCH($B33,Paramètres!$G$2:$G$6,0)-1,MOD(AA$29+5,28))="M",
        "M",
        "0"
    )
)</f>
        <v>0</v>
      </c>
      <c r="AB33" s="20" t="str" cm="1">
        <f t="array" aca="1" ref="AB33" ca="1">IF(COUNTIF(fériés,AB$29)=1,
    IF(AND(INDIRECT(ADDRESS(ROW(),COLUMN()-1))="0", INDIRECT(ADDRESS(ROW(),COLUMN()-2))="0"),
        "0",
        "M"
    ),
    IF(OFFSET(Paramètres!$H$2,MATCH($B33,Paramètres!$G$2:$G$6,0)-1,MOD(AB$29+5,28))="M",
        "M",
        "0"
    )
)</f>
        <v>0</v>
      </c>
      <c r="AC33" s="20" t="str" cm="1">
        <f t="array" aca="1" ref="AC33" ca="1">IF(COUNTIF(fériés,AC$29)=1,
    IF(AND(INDIRECT(ADDRESS(ROW(),COLUMN()-1))="0", INDIRECT(ADDRESS(ROW(),COLUMN()-2))="0"),
        "0",
        "M"
    ),
    IF(OFFSET(Paramètres!$H$2,MATCH($B33,Paramètres!$G$2:$G$6,0)-1,MOD(AC$29+5,28))="M",
        "M",
        "0"
    )
)</f>
        <v>0</v>
      </c>
      <c r="AD33" s="20" t="str" cm="1">
        <f t="array" aca="1" ref="AD33" ca="1">IF(COUNTIF(fériés,AD$29)=1,
    IF(AND(INDIRECT(ADDRESS(ROW(),COLUMN()-1))="0", INDIRECT(ADDRESS(ROW(),COLUMN()-2))="0"),
        "0",
        "M"
    ),
    IF(OFFSET(Paramètres!$H$2,MATCH($B33,Paramètres!$G$2:$G$6,0)-1,MOD(AD$29+5,28))="M",
        "M",
        "0"
    )
)</f>
        <v>0</v>
      </c>
      <c r="AE33" s="20" t="str" cm="1">
        <f t="array" aca="1" ref="AE33" ca="1">IF(COUNTIF(fériés,AE$29)=1,
    IF(AND(INDIRECT(ADDRESS(ROW(),COLUMN()-1))="0", INDIRECT(ADDRESS(ROW(),COLUMN()-2))="0"),
        "0",
        "M"
    ),
    IF(OFFSET(Paramètres!$H$2,MATCH($B33,Paramètres!$G$2:$G$6,0)-1,MOD(AE$29+5,28))="M",
        "M",
        "0"
    )
)</f>
        <v>0</v>
      </c>
      <c r="AF33" s="20" t="str" cm="1">
        <f t="array" aca="1" ref="AF33" ca="1">IF(COUNTIF(fériés,AF$29)=1,
    IF(AND(INDIRECT(ADDRESS(ROW(),COLUMN()-1))="0", INDIRECT(ADDRESS(ROW(),COLUMN()-2))="0"),
        "0",
        "M"
    ),
    IF(OFFSET(Paramètres!$H$2,MATCH($B33,Paramètres!$G$2:$G$6,0)-1,MOD(AF$29+5,28))="M",
        "M",
        "0"
    )
)</f>
        <v>0</v>
      </c>
    </row>
    <row r="34" spans="2:33" ht="15.75" hidden="1" thickBot="1" x14ac:dyDescent="0.3">
      <c r="B34" s="19" t="str">
        <f>Paramètres!$G$6</f>
        <v>Personne5</v>
      </c>
      <c r="C34" s="20" t="str" cm="1">
        <f t="array" aca="1" ref="C34" ca="1">IF(COUNTIF(fériés,C$29)=1,
    IF(AND(INDIRECT(ADDRESS(ROW(),COLUMN()-1))="0", INDIRECT(ADDRESS(ROW(),COLUMN()-2))="0"),
        "0",
        "M"
    ),
    IF(OFFSET(Paramètres!$H$2,MATCH($B34,Paramètres!$G$2:$G$6,0)-1,MOD(C$29+5,28))="M",
        "M",
        "0"
    )
)</f>
        <v>0</v>
      </c>
      <c r="D34" s="20" t="str" cm="1">
        <f t="array" aca="1" ref="D34" ca="1">IF(COUNTIF(fériés,D$29)=1,
    IF(AND(INDIRECT(ADDRESS(ROW(),COLUMN()-1))="0", INDIRECT(ADDRESS(ROW(),COLUMN()-2))="0"),
        "0",
        "M"
    ),
    IF(OFFSET(Paramètres!$H$2,MATCH($B34,Paramètres!$G$2:$G$6,0)-1,MOD(D$29+5,28))="M",
        "M",
        "0"
    )
)</f>
        <v>0</v>
      </c>
      <c r="E34" s="20" t="str" cm="1">
        <f t="array" aca="1" ref="E34" ca="1">IF(COUNTIF(fériés,E$29)=1,
    IF(AND(INDIRECT(ADDRESS(ROW(),COLUMN()-1))="0", INDIRECT(ADDRESS(ROW(),COLUMN()-2))="0"),
        "0",
        "M"
    ),
    IF(OFFSET(Paramètres!$H$2,MATCH($B34,Paramètres!$G$2:$G$6,0)-1,MOD(E$29+5,28))="M",
        "M",
        "0"
    )
)</f>
        <v>0</v>
      </c>
      <c r="F34" s="20" t="str" cm="1">
        <f t="array" aca="1" ref="F34" ca="1">IF(COUNTIF(fériés,F$29)=1,
    IF(AND(INDIRECT(ADDRESS(ROW(),COLUMN()-1))="0", INDIRECT(ADDRESS(ROW(),COLUMN()-2))="0"),
        "0",
        "M"
    ),
    IF(OFFSET(Paramètres!$H$2,MATCH($B34,Paramètres!$G$2:$G$6,0)-1,MOD(F$29+5,28))="M",
        "M",
        "0"
    )
)</f>
        <v>0</v>
      </c>
      <c r="G34" s="20" t="str" cm="1">
        <f t="array" aca="1" ref="G34" ca="1">IF(COUNTIF(fériés,G$29)=1,
    IF(AND(INDIRECT(ADDRESS(ROW(),COLUMN()-1))="0", INDIRECT(ADDRESS(ROW(),COLUMN()-2))="0"),
        "0",
        "M"
    ),
    IF(OFFSET(Paramètres!$H$2,MATCH($B34,Paramètres!$G$2:$G$6,0)-1,MOD(G$29+5,28))="M",
        "M",
        "0"
    )
)</f>
        <v>M</v>
      </c>
      <c r="H34" s="20" t="str" cm="1">
        <f t="array" aca="1" ref="H34" ca="1">IF(COUNTIF(fériés,H$29)=1,
    IF(AND(INDIRECT(ADDRESS(ROW(),COLUMN()-1))="0", INDIRECT(ADDRESS(ROW(),COLUMN()-2))="0"),
        "0",
        "M"
    ),
    IF(OFFSET(Paramètres!$H$2,MATCH($B34,Paramètres!$G$2:$G$6,0)-1,MOD(H$29+5,28))="M",
        "M",
        "0"
    )
)</f>
        <v>M</v>
      </c>
      <c r="I34" s="20" t="str" cm="1">
        <f t="array" aca="1" ref="I34" ca="1">IF(COUNTIF(fériés,I$29)=1,
    IF(AND(INDIRECT(ADDRESS(ROW(),COLUMN()-1))="0", INDIRECT(ADDRESS(ROW(),COLUMN()-2))="0"),
        "0",
        "M"
    ),
    IF(OFFSET(Paramètres!$H$2,MATCH($B34,Paramètres!$G$2:$G$6,0)-1,MOD(I$29+5,28))="M",
        "M",
        "0"
    )
)</f>
        <v>0</v>
      </c>
      <c r="J34" s="20" t="str" cm="1">
        <f t="array" aca="1" ref="J34" ca="1">IF(COUNTIF(fériés,J$29)=1,
    IF(AND(INDIRECT(ADDRESS(ROW(),COLUMN()-1))="0", INDIRECT(ADDRESS(ROW(),COLUMN()-2))="0"),
        "0",
        "M"
    ),
    IF(OFFSET(Paramètres!$H$2,MATCH($B34,Paramètres!$G$2:$G$6,0)-1,MOD(J$29+5,28))="M",
        "M",
        "0"
    )
)</f>
        <v>0</v>
      </c>
      <c r="K34" s="20" t="str" cm="1">
        <f t="array" aca="1" ref="K34" ca="1">IF(COUNTIF(fériés,K$29)=1,
    IF(AND(INDIRECT(ADDRESS(ROW(),COLUMN()-1))="0", INDIRECT(ADDRESS(ROW(),COLUMN()-2))="0"),
        "0",
        "M"
    ),
    IF(OFFSET(Paramètres!$H$2,MATCH($B34,Paramètres!$G$2:$G$6,0)-1,MOD(K$29+5,28))="M",
        "M",
        "0"
    )
)</f>
        <v>0</v>
      </c>
      <c r="L34" s="20" t="str" cm="1">
        <f t="array" aca="1" ref="L34" ca="1">IF(COUNTIF(fériés,L$29)=1,
    IF(AND(INDIRECT(ADDRESS(ROW(),COLUMN()-1))="0", INDIRECT(ADDRESS(ROW(),COLUMN()-2))="0"),
        "0",
        "M"
    ),
    IF(OFFSET(Paramètres!$H$2,MATCH($B34,Paramètres!$G$2:$G$6,0)-1,MOD(L$29+5,28))="M",
        "M",
        "0"
    )
)</f>
        <v>0</v>
      </c>
      <c r="M34" s="20" t="str" cm="1">
        <f t="array" aca="1" ref="M34" ca="1">IF(COUNTIF(fériés,M$29)=1,
    IF(AND(INDIRECT(ADDRESS(ROW(),COLUMN()-1))="0", INDIRECT(ADDRESS(ROW(),COLUMN()-2))="0"),
        "0",
        "M"
    ),
    IF(OFFSET(Paramètres!$H$2,MATCH($B34,Paramètres!$G$2:$G$6,0)-1,MOD(M$29+5,28))="M",
        "M",
        "0"
    )
)</f>
        <v>0</v>
      </c>
      <c r="N34" s="20" t="str" cm="1">
        <f t="array" aca="1" ref="N34" ca="1">IF(COUNTIF(fériés,N$29)=1,
    IF(AND(INDIRECT(ADDRESS(ROW(),COLUMN()-1))="0", INDIRECT(ADDRESS(ROW(),COLUMN()-2))="0"),
        "0",
        "M"
    ),
    IF(OFFSET(Paramètres!$H$2,MATCH($B34,Paramètres!$G$2:$G$6,0)-1,MOD(N$29+5,28))="M",
        "M",
        "0"
    )
)</f>
        <v>0</v>
      </c>
      <c r="O34" s="20" t="str" cm="1">
        <f t="array" aca="1" ref="O34" ca="1">IF(COUNTIF(fériés,O$29)=1,
    IF(AND(INDIRECT(ADDRESS(ROW(),COLUMN()-1))="0", INDIRECT(ADDRESS(ROW(),COLUMN()-2))="0"),
        "0",
        "M"
    ),
    IF(OFFSET(Paramètres!$H$2,MATCH($B34,Paramètres!$G$2:$G$6,0)-1,MOD(O$29+5,28))="M",
        "M",
        "0"
    )
)</f>
        <v>0</v>
      </c>
      <c r="P34" s="20" t="str" cm="1">
        <f t="array" aca="1" ref="P34" ca="1">IF(COUNTIF(fériés,P$29)=1,
    IF(AND(INDIRECT(ADDRESS(ROW(),COLUMN()-1))="0", INDIRECT(ADDRESS(ROW(),COLUMN()-2))="0"),
        "0",
        "M"
    ),
    IF(OFFSET(Paramètres!$H$2,MATCH($B34,Paramètres!$G$2:$G$6,0)-1,MOD(P$29+5,28))="M",
        "M",
        "0"
    )
)</f>
        <v>0</v>
      </c>
      <c r="Q34" s="20" t="str" cm="1">
        <f t="array" aca="1" ref="Q34" ca="1">IF(COUNTIF(fériés,Q$29)=1,
    IF(AND(INDIRECT(ADDRESS(ROW(),COLUMN()-1))="0", INDIRECT(ADDRESS(ROW(),COLUMN()-2))="0"),
        "0",
        "M"
    ),
    IF(OFFSET(Paramètres!$H$2,MATCH($B34,Paramètres!$G$2:$G$6,0)-1,MOD(Q$29+5,28))="M",
        "M",
        "0"
    )
)</f>
        <v>0</v>
      </c>
      <c r="R34" s="20" t="str" cm="1">
        <f t="array" aca="1" ref="R34" ca="1">IF(COUNTIF(fériés,R$29)=1,
    IF(AND(INDIRECT(ADDRESS(ROW(),COLUMN()-1))="0", INDIRECT(ADDRESS(ROW(),COLUMN()-2))="0"),
        "0",
        "M"
    ),
    IF(OFFSET(Paramètres!$H$2,MATCH($B34,Paramètres!$G$2:$G$6,0)-1,MOD(R$29+5,28))="M",
        "M",
        "0"
    )
)</f>
        <v>0</v>
      </c>
      <c r="S34" s="20" t="str" cm="1">
        <f t="array" aca="1" ref="S34" ca="1">IF(COUNTIF(fériés,S$29)=1,
    IF(AND(INDIRECT(ADDRESS(ROW(),COLUMN()-1))="0", INDIRECT(ADDRESS(ROW(),COLUMN()-2))="0"),
        "0",
        "M"
    ),
    IF(OFFSET(Paramètres!$H$2,MATCH($B34,Paramètres!$G$2:$G$6,0)-1,MOD(S$29+5,28))="M",
        "M",
        "0"
    )
)</f>
        <v>0</v>
      </c>
      <c r="T34" s="20" t="str" cm="1">
        <f t="array" aca="1" ref="T34" ca="1">IF(COUNTIF(fériés,T$29)=1,
    IF(AND(INDIRECT(ADDRESS(ROW(),COLUMN()-1))="0", INDIRECT(ADDRESS(ROW(),COLUMN()-2))="0"),
        "0",
        "M"
    ),
    IF(OFFSET(Paramètres!$H$2,MATCH($B34,Paramètres!$G$2:$G$6,0)-1,MOD(T$29+5,28))="M",
        "M",
        "0"
    )
)</f>
        <v>0</v>
      </c>
      <c r="U34" s="20" t="str" cm="1">
        <f t="array" aca="1" ref="U34" ca="1">IF(COUNTIF(fériés,U$29)=1,
    IF(AND(INDIRECT(ADDRESS(ROW(),COLUMN()-1))="0", INDIRECT(ADDRESS(ROW(),COLUMN()-2))="0"),
        "0",
        "M"
    ),
    IF(OFFSET(Paramètres!$H$2,MATCH($B34,Paramètres!$G$2:$G$6,0)-1,MOD(U$29+5,28))="M",
        "M",
        "0"
    )
)</f>
        <v>M</v>
      </c>
      <c r="V34" s="20" t="str" cm="1">
        <f t="array" aca="1" ref="V34" ca="1">IF(COUNTIF(fériés,V$29)=1,
    IF(AND(INDIRECT(ADDRESS(ROW(),COLUMN()-1))="0", INDIRECT(ADDRESS(ROW(),COLUMN()-2))="0"),
        "0",
        "M"
    ),
    IF(OFFSET(Paramètres!$H$2,MATCH($B34,Paramètres!$G$2:$G$6,0)-1,MOD(V$29+5,28))="M",
        "M",
        "0"
    )
)</f>
        <v>M</v>
      </c>
      <c r="W34" s="20" t="str" cm="1">
        <f t="array" aca="1" ref="W34" ca="1">IF(COUNTIF(fériés,W$29)=1,
    IF(AND(INDIRECT(ADDRESS(ROW(),COLUMN()-1))="0", INDIRECT(ADDRESS(ROW(),COLUMN()-2))="0"),
        "0",
        "M"
    ),
    IF(OFFSET(Paramètres!$H$2,MATCH($B34,Paramètres!$G$2:$G$6,0)-1,MOD(W$29+5,28))="M",
        "M",
        "0"
    )
)</f>
        <v>M</v>
      </c>
      <c r="X34" s="20" t="str" cm="1">
        <f t="array" aca="1" ref="X34" ca="1">IF(COUNTIF(fériés,X$29)=1,
    IF(AND(INDIRECT(ADDRESS(ROW(),COLUMN()-1))="0", INDIRECT(ADDRESS(ROW(),COLUMN()-2))="0"),
        "0",
        "M"
    ),
    IF(OFFSET(Paramètres!$H$2,MATCH($B34,Paramètres!$G$2:$G$6,0)-1,MOD(X$29+5,28))="M",
        "M",
        "0"
    )
)</f>
        <v>0</v>
      </c>
      <c r="Y34" s="20" t="str" cm="1">
        <f t="array" aca="1" ref="Y34" ca="1">IF(COUNTIF(fériés,Y$29)=1,
    IF(AND(INDIRECT(ADDRESS(ROW(),COLUMN()-1))="0", INDIRECT(ADDRESS(ROW(),COLUMN()-2))="0"),
        "0",
        "M"
    ),
    IF(OFFSET(Paramètres!$H$2,MATCH($B34,Paramètres!$G$2:$G$6,0)-1,MOD(Y$29+5,28))="M",
        "M",
        "0"
    )
)</f>
        <v>0</v>
      </c>
      <c r="Z34" s="20" t="str" cm="1">
        <f t="array" aca="1" ref="Z34" ca="1">IF(COUNTIF(fériés,Z$29)=1,
    IF(AND(INDIRECT(ADDRESS(ROW(),COLUMN()-1))="0", INDIRECT(ADDRESS(ROW(),COLUMN()-2))="0"),
        "0",
        "M"
    ),
    IF(OFFSET(Paramètres!$H$2,MATCH($B34,Paramètres!$G$2:$G$6,0)-1,MOD(Z$29+5,28))="M",
        "M",
        "0"
    )
)</f>
        <v>0</v>
      </c>
      <c r="AA34" s="20" t="str" cm="1">
        <f t="array" aca="1" ref="AA34" ca="1">IF(COUNTIF(fériés,AA$29)=1,
    IF(AND(INDIRECT(ADDRESS(ROW(),COLUMN()-1))="0", INDIRECT(ADDRESS(ROW(),COLUMN()-2))="0"),
        "0",
        "M"
    ),
    IF(OFFSET(Paramètres!$H$2,MATCH($B34,Paramètres!$G$2:$G$6,0)-1,MOD(AA$29+5,28))="M",
        "M",
        "0"
    )
)</f>
        <v>0</v>
      </c>
      <c r="AB34" s="20" t="str" cm="1">
        <f t="array" aca="1" ref="AB34" ca="1">IF(COUNTIF(fériés,AB$29)=1,
    IF(AND(INDIRECT(ADDRESS(ROW(),COLUMN()-1))="0", INDIRECT(ADDRESS(ROW(),COLUMN()-2))="0"),
        "0",
        "M"
    ),
    IF(OFFSET(Paramètres!$H$2,MATCH($B34,Paramètres!$G$2:$G$6,0)-1,MOD(AB$29+5,28))="M",
        "M",
        "0"
    )
)</f>
        <v>0</v>
      </c>
      <c r="AC34" s="20" t="str" cm="1">
        <f t="array" aca="1" ref="AC34" ca="1">IF(COUNTIF(fériés,AC$29)=1,
    IF(AND(INDIRECT(ADDRESS(ROW(),COLUMN()-1))="0", INDIRECT(ADDRESS(ROW(),COLUMN()-2))="0"),
        "0",
        "M"
    ),
    IF(OFFSET(Paramètres!$H$2,MATCH($B34,Paramètres!$G$2:$G$6,0)-1,MOD(AC$29+5,28))="M",
        "M",
        "0"
    )
)</f>
        <v>0</v>
      </c>
      <c r="AD34" s="20" t="str" cm="1">
        <f t="array" aca="1" ref="AD34" ca="1">IF(COUNTIF(fériés,AD$29)=1,
    IF(AND(INDIRECT(ADDRESS(ROW(),COLUMN()-1))="0", INDIRECT(ADDRESS(ROW(),COLUMN()-2))="0"),
        "0",
        "M"
    ),
    IF(OFFSET(Paramètres!$H$2,MATCH($B34,Paramètres!$G$2:$G$6,0)-1,MOD(AD$29+5,28))="M",
        "M",
        "0"
    )
)</f>
        <v>0</v>
      </c>
      <c r="AE34" s="20" t="str" cm="1">
        <f t="array" aca="1" ref="AE34" ca="1">IF(COUNTIF(fériés,AE$29)=1,
    IF(AND(INDIRECT(ADDRESS(ROW(),COLUMN()-1))="0", INDIRECT(ADDRESS(ROW(),COLUMN()-2))="0"),
        "0",
        "M"
    ),
    IF(OFFSET(Paramètres!$H$2,MATCH($B34,Paramètres!$G$2:$G$6,0)-1,MOD(AE$29+5,28))="M",
        "M",
        "0"
    )
)</f>
        <v>0</v>
      </c>
      <c r="AF34" s="20" t="str" cm="1">
        <f t="array" aca="1" ref="AF34" ca="1">IF(COUNTIF(fériés,AF$29)=1,
    IF(AND(INDIRECT(ADDRESS(ROW(),COLUMN()-1))="0", INDIRECT(ADDRESS(ROW(),COLUMN()-2))="0"),
        "0",
        "M"
    ),
    IF(OFFSET(Paramètres!$H$2,MATCH($B34,Paramètres!$G$2:$G$6,0)-1,MOD(AF$29+5,28))="M",
        "M",
        "0"
    )
)</f>
        <v>0</v>
      </c>
    </row>
    <row r="35" spans="2:33" ht="15.75" thickBot="1" x14ac:dyDescent="0.3">
      <c r="B35" s="19" t="str">
        <f>Paramètres!$G$5</f>
        <v>Personne4</v>
      </c>
      <c r="C35" s="20" t="str">
        <f ca="1">_xlfn.LET(
_xlpm.dateCourante,C$29,
_xlpm.jourSemaine,WEEKDAY(_xlpm.dateCourante,2),
_xlpm.estFerie,COUNTIF(fériés,_xlpm.dateCourante)=1,
_xlpm.planLigne,C33,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35" s="20" t="str">
        <f ca="1">_xlfn.LET(
_xlpm.dateCourante,D$29,
_xlpm.jourSemaine,WEEKDAY(_xlpm.dateCourante,2),
_xlpm.estFerie,COUNTIF(fériés,_xlpm.dateCourante)=1,
_xlpm.planLigne,D33,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35" s="20" t="str">
        <f ca="1">_xlfn.LET(
_xlpm.dateCourante,E$29,
_xlpm.jourSemaine,WEEKDAY(_xlpm.dateCourante,2),
_xlpm.estFerie,COUNTIF(fériés,_xlpm.dateCourante)=1,
_xlpm.planLigne,E33,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35" s="20" t="str">
        <f ca="1">_xlfn.LET(
_xlpm.dateCourante,F$29,
_xlpm.jourSemaine,WEEKDAY(_xlpm.dateCourante,2),
_xlpm.estFerie,COUNTIF(fériés,_xlpm.dateCourante)=1,
_xlpm.planLigne,F33,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35" s="20" t="str">
        <f ca="1">_xlfn.LET(
_xlpm.dateCourante,G$29,
_xlpm.jourSemaine,WEEKDAY(_xlpm.dateCourante,2),
_xlpm.estFerie,COUNTIF(fériés,_xlpm.dateCourante)=1,
_xlpm.planLigne,G33,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H35" s="20" t="str">
        <f ca="1">_xlfn.LET(
_xlpm.dateCourante,H$29,
_xlpm.jourSemaine,WEEKDAY(_xlpm.dateCourante,2),
_xlpm.estFerie,COUNTIF(fériés,_xlpm.dateCourante)=1,
_xlpm.planLigne,H33,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I35" s="20" t="str">
        <f ca="1">_xlfn.LET(
_xlpm.dateCourante,I$29,
_xlpm.jourSemaine,WEEKDAY(_xlpm.dateCourante,2),
_xlpm.estFerie,COUNTIF(fériés,_xlpm.dateCourante)=1,
_xlpm.planLigne,I33,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35" s="20" t="str">
        <f ca="1">_xlfn.LET(
_xlpm.dateCourante,J$29,
_xlpm.jourSemaine,WEEKDAY(_xlpm.dateCourante,2),
_xlpm.estFerie,COUNTIF(fériés,_xlpm.dateCourante)=1,
_xlpm.planLigne,J33,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35" s="20" t="str">
        <f ca="1">_xlfn.LET(
_xlpm.dateCourante,K$29,
_xlpm.jourSemaine,WEEKDAY(_xlpm.dateCourante,2),
_xlpm.estFerie,COUNTIF(fériés,_xlpm.dateCourante)=1,
_xlpm.planLigne,K33,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35" s="20" t="str">
        <f ca="1">_xlfn.LET(
_xlpm.dateCourante,L$29,
_xlpm.jourSemaine,WEEKDAY(_xlpm.dateCourante,2),
_xlpm.estFerie,COUNTIF(fériés,_xlpm.dateCourante)=1,
_xlpm.planLigne,L33,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35" s="20" t="str">
        <f ca="1">_xlfn.LET(
_xlpm.dateCourante,M$29,
_xlpm.jourSemaine,WEEKDAY(_xlpm.dateCourante,2),
_xlpm.estFerie,COUNTIF(fériés,_xlpm.dateCourante)=1,
_xlpm.planLigne,M33,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35" s="20" t="str">
        <f ca="1">_xlfn.LET(
_xlpm.dateCourante,N$29,
_xlpm.jourSemaine,WEEKDAY(_xlpm.dateCourante,2),
_xlpm.estFerie,COUNTIF(fériés,_xlpm.dateCourante)=1,
_xlpm.planLigne,N33,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35" s="20" t="str">
        <f ca="1">_xlfn.LET(
_xlpm.dateCourante,O$29,
_xlpm.jourSemaine,WEEKDAY(_xlpm.dateCourante,2),
_xlpm.estFerie,COUNTIF(fériés,_xlpm.dateCourante)=1,
_xlpm.planLigne,O33,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35" s="20" t="str">
        <f ca="1">_xlfn.LET(
_xlpm.dateCourante,P$29,
_xlpm.jourSemaine,WEEKDAY(_xlpm.dateCourante,2),
_xlpm.estFerie,COUNTIF(fériés,_xlpm.dateCourante)=1,
_xlpm.planLigne,P33,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35" s="20" t="str">
        <f ca="1">_xlfn.LET(
_xlpm.dateCourante,Q$29,
_xlpm.jourSemaine,WEEKDAY(_xlpm.dateCourante,2),
_xlpm.estFerie,COUNTIF(fériés,_xlpm.dateCourante)=1,
_xlpm.planLigne,Q33,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35" s="20" t="str">
        <f ca="1">_xlfn.LET(
_xlpm.dateCourante,R$29,
_xlpm.jourSemaine,WEEKDAY(_xlpm.dateCourante,2),
_xlpm.estFerie,COUNTIF(fériés,_xlpm.dateCourante)=1,
_xlpm.planLigne,R33,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35" s="20" t="str">
        <f ca="1">_xlfn.LET(
_xlpm.dateCourante,S$29,
_xlpm.jourSemaine,WEEKDAY(_xlpm.dateCourante,2),
_xlpm.estFerie,COUNTIF(fériés,_xlpm.dateCourante)=1,
_xlpm.planLigne,S33,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35" s="20" t="str">
        <f ca="1">_xlfn.LET(
_xlpm.dateCourante,T$29,
_xlpm.jourSemaine,WEEKDAY(_xlpm.dateCourante,2),
_xlpm.estFerie,COUNTIF(fériés,_xlpm.dateCourante)=1,
_xlpm.planLigne,T33,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35" s="20" t="str">
        <f ca="1">_xlfn.LET(
_xlpm.dateCourante,U$29,
_xlpm.jourSemaine,WEEKDAY(_xlpm.dateCourante,2),
_xlpm.estFerie,COUNTIF(fériés,_xlpm.dateCourante)=1,
_xlpm.planLigne,U33,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V35" s="20" t="str">
        <f ca="1">_xlfn.LET(
_xlpm.dateCourante,V$29,
_xlpm.jourSemaine,WEEKDAY(_xlpm.dateCourante,2),
_xlpm.estFerie,COUNTIF(fériés,_xlpm.dateCourante)=1,
_xlpm.planLigne,V33,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W35" s="20" t="str">
        <f ca="1">_xlfn.LET(
_xlpm.dateCourante,W$29,
_xlpm.jourSemaine,WEEKDAY(_xlpm.dateCourante,2),
_xlpm.estFerie,COUNTIF(fériés,_xlpm.dateCourante)=1,
_xlpm.planLigne,W33,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X35" s="20" t="str">
        <f ca="1">_xlfn.LET(
_xlpm.dateCourante,X$29,
_xlpm.jourSemaine,WEEKDAY(_xlpm.dateCourante,2),
_xlpm.estFerie,COUNTIF(fériés,_xlpm.dateCourante)=1,
_xlpm.planLigne,X33,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35" s="20" t="str">
        <f ca="1">_xlfn.LET(
_xlpm.dateCourante,Y$29,
_xlpm.jourSemaine,WEEKDAY(_xlpm.dateCourante,2),
_xlpm.estFerie,COUNTIF(fériés,_xlpm.dateCourante)=1,
_xlpm.planLigne,Y33,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35" s="20" t="str">
        <f ca="1">_xlfn.LET(
_xlpm.dateCourante,Z$29,
_xlpm.jourSemaine,WEEKDAY(_xlpm.dateCourante,2),
_xlpm.estFerie,COUNTIF(fériés,_xlpm.dateCourante)=1,
_xlpm.planLigne,Z33,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35" s="20" t="str">
        <f ca="1">_xlfn.LET(
_xlpm.dateCourante,AA$29,
_xlpm.jourSemaine,WEEKDAY(_xlpm.dateCourante,2),
_xlpm.estFerie,COUNTIF(fériés,_xlpm.dateCourante)=1,
_xlpm.planLigne,AA33,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35" s="20" t="str">
        <f ca="1">_xlfn.LET(
_xlpm.dateCourante,AB$29,
_xlpm.jourSemaine,WEEKDAY(_xlpm.dateCourante,2),
_xlpm.estFerie,COUNTIF(fériés,_xlpm.dateCourante)=1,
_xlpm.planLigne,AB33,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35" s="20" t="str">
        <f ca="1">_xlfn.LET(
_xlpm.dateCourante,AC$29,
_xlpm.jourSemaine,WEEKDAY(_xlpm.dateCourante,2),
_xlpm.estFerie,COUNTIF(fériés,_xlpm.dateCourante)=1,
_xlpm.planLigne,AC33,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35" s="20" t="str">
        <f ca="1">_xlfn.LET(
_xlpm.dateCourante,AD$29,
_xlpm.jourSemaine,WEEKDAY(_xlpm.dateCourante,2),
_xlpm.estFerie,COUNTIF(fériés,_xlpm.dateCourante)=1,
_xlpm.planLigne,AD33,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35" s="20" t="str">
        <f ca="1">_xlfn.LET(
_xlpm.dateCourante,AE$29,
_xlpm.jourSemaine,WEEKDAY(_xlpm.dateCourante,2),
_xlpm.estFerie,COUNTIF(fériés,_xlpm.dateCourante)=1,
_xlpm.planLigne,AE33,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F35" s="20" t="str">
        <f ca="1">_xlfn.LET(
_xlpm.dateCourante,AF$29,
_xlpm.jourSemaine,WEEKDAY(_xlpm.dateCourante,2),
_xlpm.estFerie,COUNTIF(fériés,_xlpm.dateCourante)=1,
_xlpm.planLigne,AF33,
_xlpm.jourAvant,OFFSET(_xlpm.planLigne,0,-1),
_xlpm.jourSuivant1,OFFSET(_xlpm.planLigne,0,1),
_xlpm.jourSuivant2,OFFSET(_xlpm.planLigne,0,2),
_xlpm.jourSuivant3,OFFSET(_xlpm.planLigne,0,3),
_xlpm.estTravaillePlan,IFERROR(OFFSET(Paramètres!$H$2,
MATCH($B35,Paramètres!$G$2:$G$6,0)-1,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36" spans="2:33" ht="15.75" thickBot="1" x14ac:dyDescent="0.3">
      <c r="B36" s="19" t="str">
        <f>Paramètres!$G$6</f>
        <v>Personne5</v>
      </c>
      <c r="C36" s="20" t="str">
        <f ca="1">_xlfn.LET(
_xlpm.dateCourante,C$29,
_xlpm.jourSemaine,WEEKDAY(_xlpm.dateCourante,2),
_xlpm.estFerie,COUNTIF(fériés,_xlpm.dateCourante)=1,
_xlpm.planLigne,C34,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36" s="20" t="str">
        <f ca="1">_xlfn.LET(
_xlpm.dateCourante,D$29,
_xlpm.jourSemaine,WEEKDAY(_xlpm.dateCourante,2),
_xlpm.estFerie,COUNTIF(fériés,_xlpm.dateCourante)=1,
_xlpm.planLigne,D34,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36" s="20" t="str">
        <f ca="1">_xlfn.LET(
_xlpm.dateCourante,E$29,
_xlpm.jourSemaine,WEEKDAY(_xlpm.dateCourante,2),
_xlpm.estFerie,COUNTIF(fériés,_xlpm.dateCourante)=1,
_xlpm.planLigne,E34,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36" s="20" t="str">
        <f ca="1">_xlfn.LET(
_xlpm.dateCourante,F$29,
_xlpm.jourSemaine,WEEKDAY(_xlpm.dateCourante,2),
_xlpm.estFerie,COUNTIF(fériés,_xlpm.dateCourante)=1,
_xlpm.planLigne,F34,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36" s="20" t="str">
        <f ca="1">_xlfn.LET(
_xlpm.dateCourante,G$29,
_xlpm.jourSemaine,WEEKDAY(_xlpm.dateCourante,2),
_xlpm.estFerie,COUNTIF(fériés,_xlpm.dateCourante)=1,
_xlpm.planLigne,G34,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H36" s="20" t="str">
        <f ca="1">_xlfn.LET(
_xlpm.dateCourante,H$29,
_xlpm.jourSemaine,WEEKDAY(_xlpm.dateCourante,2),
_xlpm.estFerie,COUNTIF(fériés,_xlpm.dateCourante)=1,
_xlpm.planLigne,H34,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I36" s="20" t="str">
        <f ca="1">_xlfn.LET(
_xlpm.dateCourante,I$29,
_xlpm.jourSemaine,WEEKDAY(_xlpm.dateCourante,2),
_xlpm.estFerie,COUNTIF(fériés,_xlpm.dateCourante)=1,
_xlpm.planLigne,I34,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36" s="20" t="str">
        <f ca="1">_xlfn.LET(
_xlpm.dateCourante,J$29,
_xlpm.jourSemaine,WEEKDAY(_xlpm.dateCourante,2),
_xlpm.estFerie,COUNTIF(fériés,_xlpm.dateCourante)=1,
_xlpm.planLigne,J34,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36" s="20" t="str">
        <f ca="1">_xlfn.LET(
_xlpm.dateCourante,K$29,
_xlpm.jourSemaine,WEEKDAY(_xlpm.dateCourante,2),
_xlpm.estFerie,COUNTIF(fériés,_xlpm.dateCourante)=1,
_xlpm.planLigne,K34,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36" s="20" t="str">
        <f ca="1">_xlfn.LET(
_xlpm.dateCourante,L$29,
_xlpm.jourSemaine,WEEKDAY(_xlpm.dateCourante,2),
_xlpm.estFerie,COUNTIF(fériés,_xlpm.dateCourante)=1,
_xlpm.planLigne,L34,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36" s="20" t="str">
        <f ca="1">_xlfn.LET(
_xlpm.dateCourante,M$29,
_xlpm.jourSemaine,WEEKDAY(_xlpm.dateCourante,2),
_xlpm.estFerie,COUNTIF(fériés,_xlpm.dateCourante)=1,
_xlpm.planLigne,M34,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36" s="20" t="str">
        <f ca="1">_xlfn.LET(
_xlpm.dateCourante,N$29,
_xlpm.jourSemaine,WEEKDAY(_xlpm.dateCourante,2),
_xlpm.estFerie,COUNTIF(fériés,_xlpm.dateCourante)=1,
_xlpm.planLigne,N34,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36" s="20" t="str">
        <f ca="1">_xlfn.LET(
_xlpm.dateCourante,O$29,
_xlpm.jourSemaine,WEEKDAY(_xlpm.dateCourante,2),
_xlpm.estFerie,COUNTIF(fériés,_xlpm.dateCourante)=1,
_xlpm.planLigne,O34,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36" s="20" t="str">
        <f ca="1">_xlfn.LET(
_xlpm.dateCourante,P$29,
_xlpm.jourSemaine,WEEKDAY(_xlpm.dateCourante,2),
_xlpm.estFerie,COUNTIF(fériés,_xlpm.dateCourante)=1,
_xlpm.planLigne,P34,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36" s="20" t="str">
        <f ca="1">_xlfn.LET(
_xlpm.dateCourante,Q$29,
_xlpm.jourSemaine,WEEKDAY(_xlpm.dateCourante,2),
_xlpm.estFerie,COUNTIF(fériés,_xlpm.dateCourante)=1,
_xlpm.planLigne,Q34,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36" s="20" t="str">
        <f ca="1">_xlfn.LET(
_xlpm.dateCourante,R$29,
_xlpm.jourSemaine,WEEKDAY(_xlpm.dateCourante,2),
_xlpm.estFerie,COUNTIF(fériés,_xlpm.dateCourante)=1,
_xlpm.planLigne,R34,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36" s="20" t="str">
        <f ca="1">_xlfn.LET(
_xlpm.dateCourante,S$29,
_xlpm.jourSemaine,WEEKDAY(_xlpm.dateCourante,2),
_xlpm.estFerie,COUNTIF(fériés,_xlpm.dateCourante)=1,
_xlpm.planLigne,S34,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36" s="20" t="str">
        <f ca="1">_xlfn.LET(
_xlpm.dateCourante,T$29,
_xlpm.jourSemaine,WEEKDAY(_xlpm.dateCourante,2),
_xlpm.estFerie,COUNTIF(fériés,_xlpm.dateCourante)=1,
_xlpm.planLigne,T34,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36" s="20" t="str">
        <f ca="1">_xlfn.LET(
_xlpm.dateCourante,U$29,
_xlpm.jourSemaine,WEEKDAY(_xlpm.dateCourante,2),
_xlpm.estFerie,COUNTIF(fériés,_xlpm.dateCourante)=1,
_xlpm.planLigne,U34,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V36" s="20" t="str">
        <f ca="1">_xlfn.LET(
_xlpm.dateCourante,V$29,
_xlpm.jourSemaine,WEEKDAY(_xlpm.dateCourante,2),
_xlpm.estFerie,COUNTIF(fériés,_xlpm.dateCourante)=1,
_xlpm.planLigne,V34,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W36" s="20" t="str">
        <f ca="1">_xlfn.LET(
_xlpm.dateCourante,W$29,
_xlpm.jourSemaine,WEEKDAY(_xlpm.dateCourante,2),
_xlpm.estFerie,COUNTIF(fériés,_xlpm.dateCourante)=1,
_xlpm.planLigne,W34,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X36" s="20" t="str">
        <f ca="1">_xlfn.LET(
_xlpm.dateCourante,X$29,
_xlpm.jourSemaine,WEEKDAY(_xlpm.dateCourante,2),
_xlpm.estFerie,COUNTIF(fériés,_xlpm.dateCourante)=1,
_xlpm.planLigne,X34,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36" s="20" t="str">
        <f ca="1">_xlfn.LET(
_xlpm.dateCourante,Y$29,
_xlpm.jourSemaine,WEEKDAY(_xlpm.dateCourante,2),
_xlpm.estFerie,COUNTIF(fériés,_xlpm.dateCourante)=1,
_xlpm.planLigne,Y34,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36" s="20" t="str">
        <f ca="1">_xlfn.LET(
_xlpm.dateCourante,Z$29,
_xlpm.jourSemaine,WEEKDAY(_xlpm.dateCourante,2),
_xlpm.estFerie,COUNTIF(fériés,_xlpm.dateCourante)=1,
_xlpm.planLigne,Z34,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36" s="20" t="str">
        <f ca="1">_xlfn.LET(
_xlpm.dateCourante,AA$29,
_xlpm.jourSemaine,WEEKDAY(_xlpm.dateCourante,2),
_xlpm.estFerie,COUNTIF(fériés,_xlpm.dateCourante)=1,
_xlpm.planLigne,AA34,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36" s="20" t="str">
        <f ca="1">_xlfn.LET(
_xlpm.dateCourante,AB$29,
_xlpm.jourSemaine,WEEKDAY(_xlpm.dateCourante,2),
_xlpm.estFerie,COUNTIF(fériés,_xlpm.dateCourante)=1,
_xlpm.planLigne,AB34,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36" s="20" t="str">
        <f ca="1">_xlfn.LET(
_xlpm.dateCourante,AC$29,
_xlpm.jourSemaine,WEEKDAY(_xlpm.dateCourante,2),
_xlpm.estFerie,COUNTIF(fériés,_xlpm.dateCourante)=1,
_xlpm.planLigne,AC34,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36" s="20" t="str">
        <f ca="1">_xlfn.LET(
_xlpm.dateCourante,AD$29,
_xlpm.jourSemaine,WEEKDAY(_xlpm.dateCourante,2),
_xlpm.estFerie,COUNTIF(fériés,_xlpm.dateCourante)=1,
_xlpm.planLigne,AD34,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36" s="20" t="str">
        <f ca="1">_xlfn.LET(
_xlpm.dateCourante,AE$29,
_xlpm.jourSemaine,WEEKDAY(_xlpm.dateCourante,2),
_xlpm.estFerie,COUNTIF(fériés,_xlpm.dateCourante)=1,
_xlpm.planLigne,AE34,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F36" s="20" t="str">
        <f ca="1">_xlfn.LET(
_xlpm.dateCourante,AF$29,
_xlpm.jourSemaine,WEEKDAY(_xlpm.dateCourante,2),
_xlpm.estFerie,COUNTIF(fériés,_xlpm.dateCourante)=1,
_xlpm.planLigne,AF34,
_xlpm.jourAvant,OFFSET(_xlpm.planLigne,0,-1),
_xlpm.jourSuivant1,OFFSET(_xlpm.planLigne,0,1),
_xlpm.jourSuivant2,OFFSET(_xlpm.planLigne,0,2),
_xlpm.jourSuivant3,OFFSET(_xlpm.planLigne,0,3),
_xlpm.estTravaillePlan,IFERROR(OFFSET(Paramètres!$H$2,
MATCH($B36,Paramètres!$G$2:$G$6,0)-1,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37" spans="2:33" ht="15.75" thickBot="1" x14ac:dyDescent="0.3"/>
    <row r="38" spans="2:33" ht="15.75" thickBot="1" x14ac:dyDescent="0.3">
      <c r="B38" s="16">
        <f>DATE(an,5,1)</f>
        <v>45778</v>
      </c>
      <c r="C38" s="24">
        <f>B38</f>
        <v>45778</v>
      </c>
      <c r="D38" s="24">
        <f>C38+1</f>
        <v>45779</v>
      </c>
      <c r="E38" s="24">
        <f t="shared" ref="E38" si="416">D38+1</f>
        <v>45780</v>
      </c>
      <c r="F38" s="24">
        <f t="shared" ref="F38" si="417">E38+1</f>
        <v>45781</v>
      </c>
      <c r="G38" s="24">
        <f t="shared" ref="G38" si="418">F38+1</f>
        <v>45782</v>
      </c>
      <c r="H38" s="24">
        <f t="shared" ref="H38" si="419">G38+1</f>
        <v>45783</v>
      </c>
      <c r="I38" s="24">
        <f t="shared" ref="I38" si="420">H38+1</f>
        <v>45784</v>
      </c>
      <c r="J38" s="24">
        <f t="shared" ref="J38" si="421">I38+1</f>
        <v>45785</v>
      </c>
      <c r="K38" s="24">
        <f t="shared" ref="K38" si="422">J38+1</f>
        <v>45786</v>
      </c>
      <c r="L38" s="24">
        <f t="shared" ref="L38" si="423">K38+1</f>
        <v>45787</v>
      </c>
      <c r="M38" s="24">
        <f t="shared" ref="M38" si="424">L38+1</f>
        <v>45788</v>
      </c>
      <c r="N38" s="24">
        <f t="shared" ref="N38" si="425">M38+1</f>
        <v>45789</v>
      </c>
      <c r="O38" s="24">
        <f t="shared" ref="O38" si="426">N38+1</f>
        <v>45790</v>
      </c>
      <c r="P38" s="24">
        <f t="shared" ref="P38" si="427">O38+1</f>
        <v>45791</v>
      </c>
      <c r="Q38" s="24">
        <f t="shared" ref="Q38" si="428">P38+1</f>
        <v>45792</v>
      </c>
      <c r="R38" s="24">
        <f t="shared" ref="R38" si="429">Q38+1</f>
        <v>45793</v>
      </c>
      <c r="S38" s="24">
        <f t="shared" ref="S38" si="430">R38+1</f>
        <v>45794</v>
      </c>
      <c r="T38" s="24">
        <f t="shared" ref="T38" si="431">S38+1</f>
        <v>45795</v>
      </c>
      <c r="U38" s="24">
        <f t="shared" ref="U38" si="432">T38+1</f>
        <v>45796</v>
      </c>
      <c r="V38" s="24">
        <f t="shared" ref="V38" si="433">U38+1</f>
        <v>45797</v>
      </c>
      <c r="W38" s="24">
        <f t="shared" ref="W38" si="434">V38+1</f>
        <v>45798</v>
      </c>
      <c r="X38" s="24">
        <f t="shared" ref="X38" si="435">W38+1</f>
        <v>45799</v>
      </c>
      <c r="Y38" s="24">
        <f t="shared" ref="Y38" si="436">X38+1</f>
        <v>45800</v>
      </c>
      <c r="Z38" s="24">
        <f t="shared" ref="Z38" si="437">Y38+1</f>
        <v>45801</v>
      </c>
      <c r="AA38" s="24">
        <f t="shared" ref="AA38" si="438">Z38+1</f>
        <v>45802</v>
      </c>
      <c r="AB38" s="24">
        <f t="shared" ref="AB38" si="439">AA38+1</f>
        <v>45803</v>
      </c>
      <c r="AC38" s="24">
        <f t="shared" ref="AC38" si="440">AB38+1</f>
        <v>45804</v>
      </c>
      <c r="AD38" s="24">
        <f>AC38+1</f>
        <v>45805</v>
      </c>
      <c r="AE38" s="24">
        <f t="shared" ref="AE38" si="441">AD38+1</f>
        <v>45806</v>
      </c>
      <c r="AF38" s="24">
        <f t="shared" ref="AF38" si="442">AE38+1</f>
        <v>45807</v>
      </c>
      <c r="AG38" s="24">
        <f t="shared" ref="AG38" si="443">AF38+1</f>
        <v>45808</v>
      </c>
    </row>
    <row r="39" spans="2:33" ht="15.75" thickBot="1" x14ac:dyDescent="0.3">
      <c r="B39" s="19" t="str">
        <f>Paramètres!$G$2</f>
        <v>Personne1</v>
      </c>
      <c r="C39" s="20" t="str">
        <f ca="1">IF(COUNTIF(fériés,C$38)=0,OFFSET(Paramètres!$H$2,MATCH($B39,Paramètres!$G$2:$G$6,0)-1,MOD(C$38+5,28)),"")</f>
        <v/>
      </c>
      <c r="D39" s="20" t="str">
        <f ca="1">IF(COUNTIF(fériés,D$38)=0,OFFSET(Paramètres!$H$2,MATCH($B39,Paramètres!$G$2:$G$6,0)-1,MOD(D$38+5,28)),"")</f>
        <v/>
      </c>
      <c r="E39" s="20">
        <f ca="1">IF(COUNTIF(fériés,E$38)=0,OFFSET(Paramètres!$H$2,MATCH($B39,Paramètres!$G$2:$G$6,0)-1,MOD(E$38+5,28)),"")</f>
        <v>0</v>
      </c>
      <c r="F39" s="20">
        <f ca="1">IF(COUNTIF(fériés,F$38)=0,OFFSET(Paramètres!$H$2,MATCH($B39,Paramètres!$G$2:$G$6,0)-1,MOD(F$38+5,28)),"")</f>
        <v>0</v>
      </c>
      <c r="G39" s="20" t="str">
        <f ca="1">IF(COUNTIF(fériés,G$38)=0,OFFSET(Paramètres!$H$2,MATCH($B39,Paramètres!$G$2:$G$6,0)-1,MOD(G$38+5,28)),"")</f>
        <v>J</v>
      </c>
      <c r="H39" s="20" t="str">
        <f ca="1">IF(COUNTIF(fériés,H$38)=0,OFFSET(Paramètres!$H$2,MATCH($B39,Paramètres!$G$2:$G$6,0)-1,MOD(H$38+5,28)),"")</f>
        <v>J</v>
      </c>
      <c r="I39" s="20" t="str">
        <f ca="1">IF(COUNTIF(fériés,I$38)=0,OFFSET(Paramètres!$H$2,MATCH($B39,Paramètres!$G$2:$G$6,0)-1,MOD(I$38+5,28)),"")</f>
        <v>J</v>
      </c>
      <c r="J39" s="20" t="str">
        <f ca="1">IF(COUNTIF(fériés,J$38)=0,OFFSET(Paramètres!$H$2,MATCH($B39,Paramètres!$G$2:$G$6,0)-1,MOD(J$38+5,28)),"")</f>
        <v/>
      </c>
      <c r="K39" s="20" t="str">
        <f ca="1">IF(COUNTIF(fériés,K$38)=0,OFFSET(Paramètres!$H$2,MATCH($B39,Paramètres!$G$2:$G$6,0)-1,MOD(K$38+5,28)),"")</f>
        <v/>
      </c>
      <c r="L39" s="20">
        <f ca="1">IF(COUNTIF(fériés,L$38)=0,OFFSET(Paramètres!$H$2,MATCH($B39,Paramètres!$G$2:$G$6,0)-1,MOD(L$38+5,28)),"")</f>
        <v>0</v>
      </c>
      <c r="M39" s="20">
        <f ca="1">IF(COUNTIF(fériés,M$38)=0,OFFSET(Paramètres!$H$2,MATCH($B39,Paramètres!$G$2:$G$6,0)-1,MOD(M$38+5,28)),"")</f>
        <v>0</v>
      </c>
      <c r="N39" s="20" t="str">
        <f ca="1">IF(COUNTIF(fériés,N$38)=0,OFFSET(Paramètres!$H$2,MATCH($B39,Paramètres!$G$2:$G$6,0)-1,MOD(N$38+5,28)),"")</f>
        <v>J</v>
      </c>
      <c r="O39" s="20" t="str">
        <f ca="1">IF(COUNTIF(fériés,O$38)=0,OFFSET(Paramètres!$H$2,MATCH($B39,Paramètres!$G$2:$G$6,0)-1,MOD(O$38+5,28)),"")</f>
        <v>J</v>
      </c>
      <c r="P39" s="20" t="str">
        <f ca="1">IF(COUNTIF(fériés,P$38)=0,OFFSET(Paramètres!$H$2,MATCH($B39,Paramètres!$G$2:$G$6,0)-1,MOD(P$38+5,28)),"")</f>
        <v>J</v>
      </c>
      <c r="Q39" s="20" t="str">
        <f ca="1">IF(COUNTIF(fériés,Q$38)=0,OFFSET(Paramètres!$H$2,MATCH($B39,Paramètres!$G$2:$G$6,0)-1,MOD(Q$38+5,28)),"")</f>
        <v>J</v>
      </c>
      <c r="R39" s="20" t="str">
        <f ca="1">IF(COUNTIF(fériés,R$38)=0,OFFSET(Paramètres!$H$2,MATCH($B39,Paramètres!$G$2:$G$6,0)-1,MOD(R$38+5,28)),"")</f>
        <v>J</v>
      </c>
      <c r="S39" s="20">
        <f ca="1">IF(COUNTIF(fériés,S$38)=0,OFFSET(Paramètres!$H$2,MATCH($B39,Paramètres!$G$2:$G$6,0)-1,MOD(S$38+5,28)),"")</f>
        <v>0</v>
      </c>
      <c r="T39" s="20">
        <f ca="1">IF(COUNTIF(fériés,T$38)=0,OFFSET(Paramètres!$H$2,MATCH($B39,Paramètres!$G$2:$G$6,0)-1,MOD(T$38+5,28)),"")</f>
        <v>0</v>
      </c>
      <c r="U39" s="20" t="str">
        <f ca="1">IF(COUNTIF(fériés,U$38)=0,OFFSET(Paramètres!$H$2,MATCH($B39,Paramètres!$G$2:$G$6,0)-1,MOD(U$38+5,28)),"")</f>
        <v>J</v>
      </c>
      <c r="V39" s="20" t="str">
        <f ca="1">IF(COUNTIF(fériés,V$38)=0,OFFSET(Paramètres!$H$2,MATCH($B39,Paramètres!$G$2:$G$6,0)-1,MOD(V$38+5,28)),"")</f>
        <v>J</v>
      </c>
      <c r="W39" s="20" t="str">
        <f ca="1">IF(COUNTIF(fériés,W$38)=0,OFFSET(Paramètres!$H$2,MATCH($B39,Paramètres!$G$2:$G$6,0)-1,MOD(W$38+5,28)),"")</f>
        <v>J</v>
      </c>
      <c r="X39" s="20" t="str">
        <f ca="1">IF(COUNTIF(fériés,X$38)=0,OFFSET(Paramètres!$H$2,MATCH($B39,Paramètres!$G$2:$G$6,0)-1,MOD(X$38+5,28)),"")</f>
        <v>J</v>
      </c>
      <c r="Y39" s="20" t="str">
        <f ca="1">IF(COUNTIF(fériés,Y$38)=0,OFFSET(Paramètres!$H$2,MATCH($B39,Paramètres!$G$2:$G$6,0)-1,MOD(Y$38+5,28)),"")</f>
        <v>J</v>
      </c>
      <c r="Z39" s="20">
        <f ca="1">IF(COUNTIF(fériés,Z$38)=0,OFFSET(Paramètres!$H$2,MATCH($B39,Paramètres!$G$2:$G$6,0)-1,MOD(Z$38+5,28)),"")</f>
        <v>0</v>
      </c>
      <c r="AA39" s="20">
        <f ca="1">IF(COUNTIF(fériés,AA$38)=0,OFFSET(Paramètres!$H$2,MATCH($B39,Paramètres!$G$2:$G$6,0)-1,MOD(AA$38+5,28)),"")</f>
        <v>0</v>
      </c>
      <c r="AB39" s="20" t="str">
        <f ca="1">IF(COUNTIF(fériés,AB$38)=0,OFFSET(Paramètres!$H$2,MATCH($B39,Paramètres!$G$2:$G$6,0)-1,MOD(AB$38+5,28)),"")</f>
        <v>J</v>
      </c>
      <c r="AC39" s="20" t="str">
        <f ca="1">IF(COUNTIF(fériés,AC$38)=0,OFFSET(Paramètres!$H$2,MATCH($B39,Paramètres!$G$2:$G$6,0)-1,MOD(AC$38+5,28)),"")</f>
        <v>J</v>
      </c>
      <c r="AD39" s="20" t="str">
        <f ca="1">IF(COUNTIF(fériés,AD$38)=0,OFFSET(Paramètres!$H$2,MATCH($B39,Paramètres!$G$2:$G$6,0)-1,MOD(AD$38+5,28)),"")</f>
        <v>J</v>
      </c>
      <c r="AE39" s="20" t="str">
        <f ca="1">IF(COUNTIF(fériés,AE$38)=0,OFFSET(Paramètres!$H$2,MATCH($B39,Paramètres!$G$2:$G$6,0)-1,MOD(AE$38+5,28)),"")</f>
        <v/>
      </c>
      <c r="AF39" s="20" t="str">
        <f ca="1">IF(COUNTIF(fériés,AF$38)=0,OFFSET(Paramètres!$H$2,MATCH($B39,Paramètres!$G$2:$G$6,0)-1,MOD(AF$38+5,28)),"")</f>
        <v/>
      </c>
      <c r="AG39" s="20">
        <f ca="1">IF(COUNTIF(fériés,AG$38)=0,OFFSET(Paramètres!$H$2,MATCH($B39,Paramètres!$G$2:$G$6,0)-1,MOD(AG$38+5,28)),"")</f>
        <v>0</v>
      </c>
    </row>
    <row r="40" spans="2:33" ht="15.75" thickBot="1" x14ac:dyDescent="0.3">
      <c r="B40" s="19" t="str">
        <f>Paramètres!$G$3</f>
        <v>Personne2</v>
      </c>
      <c r="C40" s="20" t="str">
        <f ca="1">IF(COUNTIF(fériés,C$38)=0,OFFSET(Paramètres!$H$2,MATCH($B40,Paramètres!$G$2:$G$6,0)-1,MOD(C$38+5,28)),"")</f>
        <v/>
      </c>
      <c r="D40" s="20" t="str">
        <f ca="1">IF(COUNTIF(fériés,D$38)=0,OFFSET(Paramètres!$H$2,MATCH($B40,Paramètres!$G$2:$G$6,0)-1,MOD(D$38+5,28)),"")</f>
        <v/>
      </c>
      <c r="E40" s="20">
        <f ca="1">IF(COUNTIF(fériés,E$38)=0,OFFSET(Paramètres!$H$2,MATCH($B40,Paramètres!$G$2:$G$6,0)-1,MOD(E$38+5,28)),"")</f>
        <v>0</v>
      </c>
      <c r="F40" s="20">
        <f ca="1">IF(COUNTIF(fériés,F$38)=0,OFFSET(Paramètres!$H$2,MATCH($B40,Paramètres!$G$2:$G$6,0)-1,MOD(F$38+5,28)),"")</f>
        <v>0</v>
      </c>
      <c r="G40" s="20" t="str">
        <f ca="1">IF(COUNTIF(fériés,G$38)=0,OFFSET(Paramètres!$H$2,MATCH($B40,Paramètres!$G$2:$G$6,0)-1,MOD(G$38+5,28)),"")</f>
        <v>M</v>
      </c>
      <c r="H40" s="20" t="str">
        <f ca="1">IF(COUNTIF(fériés,H$38)=0,OFFSET(Paramètres!$H$2,MATCH($B40,Paramètres!$G$2:$G$6,0)-1,MOD(H$38+5,28)),"")</f>
        <v>M</v>
      </c>
      <c r="I40" s="20" t="str">
        <f ca="1">IF(COUNTIF(fériés,I$38)=0,OFFSET(Paramètres!$H$2,MATCH($B40,Paramètres!$G$2:$G$6,0)-1,MOD(I$38+5,28)),"")</f>
        <v>M</v>
      </c>
      <c r="J40" s="20" t="str">
        <f ca="1">IF(COUNTIF(fériés,J$38)=0,OFFSET(Paramètres!$H$2,MATCH($B40,Paramètres!$G$2:$G$6,0)-1,MOD(J$38+5,28)),"")</f>
        <v/>
      </c>
      <c r="K40" s="20" t="str">
        <f ca="1">IF(COUNTIF(fériés,K$38)=0,OFFSET(Paramètres!$H$2,MATCH($B40,Paramètres!$G$2:$G$6,0)-1,MOD(K$38+5,28)),"")</f>
        <v/>
      </c>
      <c r="L40" s="20">
        <f ca="1">IF(COUNTIF(fériés,L$38)=0,OFFSET(Paramètres!$H$2,MATCH($B40,Paramètres!$G$2:$G$6,0)-1,MOD(L$38+5,28)),"")</f>
        <v>0</v>
      </c>
      <c r="M40" s="20">
        <f ca="1">IF(COUNTIF(fériés,M$38)=0,OFFSET(Paramètres!$H$2,MATCH($B40,Paramètres!$G$2:$G$6,0)-1,MOD(M$38+5,28)),"")</f>
        <v>0</v>
      </c>
      <c r="N40" s="20" t="str">
        <f ca="1">IF(COUNTIF(fériés,N$38)=0,OFFSET(Paramètres!$H$2,MATCH($B40,Paramètres!$G$2:$G$6,0)-1,MOD(N$38+5,28)),"")</f>
        <v>A</v>
      </c>
      <c r="O40" s="20" t="str">
        <f ca="1">IF(COUNTIF(fériés,O$38)=0,OFFSET(Paramètres!$H$2,MATCH($B40,Paramètres!$G$2:$G$6,0)-1,MOD(O$38+5,28)),"")</f>
        <v>A</v>
      </c>
      <c r="P40" s="20" t="str">
        <f ca="1">IF(COUNTIF(fériés,P$38)=0,OFFSET(Paramètres!$H$2,MATCH($B40,Paramètres!$G$2:$G$6,0)-1,MOD(P$38+5,28)),"")</f>
        <v>A</v>
      </c>
      <c r="Q40" s="20" t="str">
        <f ca="1">IF(COUNTIF(fériés,Q$38)=0,OFFSET(Paramètres!$H$2,MATCH($B40,Paramètres!$G$2:$G$6,0)-1,MOD(Q$38+5,28)),"")</f>
        <v>A</v>
      </c>
      <c r="R40" s="20" t="str">
        <f ca="1">IF(COUNTIF(fériés,R$38)=0,OFFSET(Paramètres!$H$2,MATCH($B40,Paramètres!$G$2:$G$6,0)-1,MOD(R$38+5,28)),"")</f>
        <v>A</v>
      </c>
      <c r="S40" s="20">
        <f ca="1">IF(COUNTIF(fériés,S$38)=0,OFFSET(Paramètres!$H$2,MATCH($B40,Paramètres!$G$2:$G$6,0)-1,MOD(S$38+5,28)),"")</f>
        <v>0</v>
      </c>
      <c r="T40" s="20">
        <f ca="1">IF(COUNTIF(fériés,T$38)=0,OFFSET(Paramètres!$H$2,MATCH($B40,Paramètres!$G$2:$G$6,0)-1,MOD(T$38+5,28)),"")</f>
        <v>0</v>
      </c>
      <c r="U40" s="20" t="str">
        <f ca="1">IF(COUNTIF(fériés,U$38)=0,OFFSET(Paramètres!$H$2,MATCH($B40,Paramètres!$G$2:$G$6,0)-1,MOD(U$38+5,28)),"")</f>
        <v>M</v>
      </c>
      <c r="V40" s="20" t="str">
        <f ca="1">IF(COUNTIF(fériés,V$38)=0,OFFSET(Paramètres!$H$2,MATCH($B40,Paramètres!$G$2:$G$6,0)-1,MOD(V$38+5,28)),"")</f>
        <v>M</v>
      </c>
      <c r="W40" s="20" t="str">
        <f ca="1">IF(COUNTIF(fériés,W$38)=0,OFFSET(Paramètres!$H$2,MATCH($B40,Paramètres!$G$2:$G$6,0)-1,MOD(W$38+5,28)),"")</f>
        <v>M</v>
      </c>
      <c r="X40" s="20" t="str">
        <f ca="1">IF(COUNTIF(fériés,X$38)=0,OFFSET(Paramètres!$H$2,MATCH($B40,Paramètres!$G$2:$G$6,0)-1,MOD(X$38+5,28)),"")</f>
        <v>M</v>
      </c>
      <c r="Y40" s="20" t="str">
        <f ca="1">IF(COUNTIF(fériés,Y$38)=0,OFFSET(Paramètres!$H$2,MATCH($B40,Paramètres!$G$2:$G$6,0)-1,MOD(Y$38+5,28)),"")</f>
        <v>M</v>
      </c>
      <c r="Z40" s="20">
        <f ca="1">IF(COUNTIF(fériés,Z$38)=0,OFFSET(Paramètres!$H$2,MATCH($B40,Paramètres!$G$2:$G$6,0)-1,MOD(Z$38+5,28)),"")</f>
        <v>0</v>
      </c>
      <c r="AA40" s="20">
        <f ca="1">IF(COUNTIF(fériés,AA$38)=0,OFFSET(Paramètres!$H$2,MATCH($B40,Paramètres!$G$2:$G$6,0)-1,MOD(AA$38+5,28)),"")</f>
        <v>0</v>
      </c>
      <c r="AB40" s="20" t="str">
        <f ca="1">IF(COUNTIF(fériés,AB$38)=0,OFFSET(Paramètres!$H$2,MATCH($B40,Paramètres!$G$2:$G$6,0)-1,MOD(AB$38+5,28)),"")</f>
        <v>A</v>
      </c>
      <c r="AC40" s="20" t="str">
        <f ca="1">IF(COUNTIF(fériés,AC$38)=0,OFFSET(Paramètres!$H$2,MATCH($B40,Paramètres!$G$2:$G$6,0)-1,MOD(AC$38+5,28)),"")</f>
        <v>A</v>
      </c>
      <c r="AD40" s="20" t="str">
        <f ca="1">IF(COUNTIF(fériés,AD$38)=0,OFFSET(Paramètres!$H$2,MATCH($B40,Paramètres!$G$2:$G$6,0)-1,MOD(AD$38+5,28)),"")</f>
        <v>A</v>
      </c>
      <c r="AE40" s="20" t="str">
        <f ca="1">IF(COUNTIF(fériés,AE$38)=0,OFFSET(Paramètres!$H$2,MATCH($B40,Paramètres!$G$2:$G$6,0)-1,MOD(AE$38+5,28)),"")</f>
        <v/>
      </c>
      <c r="AF40" s="20" t="str">
        <f ca="1">IF(COUNTIF(fériés,AF$38)=0,OFFSET(Paramètres!$H$2,MATCH($B40,Paramètres!$G$2:$G$6,0)-1,MOD(AF$38+5,28)),"")</f>
        <v/>
      </c>
      <c r="AG40" s="20">
        <f ca="1">IF(COUNTIF(fériés,AG$38)=0,OFFSET(Paramètres!$H$2,MATCH($B40,Paramètres!$G$2:$G$6,0)-1,MOD(AG$38+5,28)),"")</f>
        <v>0</v>
      </c>
    </row>
    <row r="41" spans="2:33" ht="15.75" thickBot="1" x14ac:dyDescent="0.3">
      <c r="B41" s="19" t="str">
        <f>Paramètres!$G$4</f>
        <v>Personne3</v>
      </c>
      <c r="C41" s="20" t="str">
        <f ca="1">IF(COUNTIF(fériés,C$38)=0,OFFSET(Paramètres!$H$2,MATCH($B41,Paramètres!$G$2:$G$6,0)-1,MOD(C$38+5,28)),"")</f>
        <v/>
      </c>
      <c r="D41" s="20" t="str">
        <f ca="1">IF(COUNTIF(fériés,D$38)=0,OFFSET(Paramètres!$H$2,MATCH($B41,Paramètres!$G$2:$G$6,0)-1,MOD(D$38+5,28)),"")</f>
        <v/>
      </c>
      <c r="E41" s="20">
        <f ca="1">IF(COUNTIF(fériés,E$38)=0,OFFSET(Paramètres!$H$2,MATCH($B41,Paramètres!$G$2:$G$6,0)-1,MOD(E$38+5,28)),"")</f>
        <v>0</v>
      </c>
      <c r="F41" s="20">
        <f ca="1">IF(COUNTIF(fériés,F$38)=0,OFFSET(Paramètres!$H$2,MATCH($B41,Paramètres!$G$2:$G$6,0)-1,MOD(F$38+5,28)),"")</f>
        <v>0</v>
      </c>
      <c r="G41" s="20" t="str">
        <f ca="1">IF(COUNTIF(fériés,G$38)=0,OFFSET(Paramètres!$H$2,MATCH($B41,Paramètres!$G$2:$G$6,0)-1,MOD(G$38+5,28)),"")</f>
        <v>A</v>
      </c>
      <c r="H41" s="20" t="str">
        <f ca="1">IF(COUNTIF(fériés,H$38)=0,OFFSET(Paramètres!$H$2,MATCH($B41,Paramètres!$G$2:$G$6,0)-1,MOD(H$38+5,28)),"")</f>
        <v>A</v>
      </c>
      <c r="I41" s="20" t="str">
        <f ca="1">IF(COUNTIF(fériés,I$38)=0,OFFSET(Paramètres!$H$2,MATCH($B41,Paramètres!$G$2:$G$6,0)-1,MOD(I$38+5,28)),"")</f>
        <v>A</v>
      </c>
      <c r="J41" s="20" t="str">
        <f ca="1">IF(COUNTIF(fériés,J$38)=0,OFFSET(Paramètres!$H$2,MATCH($B41,Paramètres!$G$2:$G$6,0)-1,MOD(J$38+5,28)),"")</f>
        <v/>
      </c>
      <c r="K41" s="20" t="str">
        <f ca="1">IF(COUNTIF(fériés,K$38)=0,OFFSET(Paramètres!$H$2,MATCH($B41,Paramètres!$G$2:$G$6,0)-1,MOD(K$38+5,28)),"")</f>
        <v/>
      </c>
      <c r="L41" s="20">
        <f ca="1">IF(COUNTIF(fériés,L$38)=0,OFFSET(Paramètres!$H$2,MATCH($B41,Paramètres!$G$2:$G$6,0)-1,MOD(L$38+5,28)),"")</f>
        <v>0</v>
      </c>
      <c r="M41" s="20">
        <f ca="1">IF(COUNTIF(fériés,M$38)=0,OFFSET(Paramètres!$H$2,MATCH($B41,Paramètres!$G$2:$G$6,0)-1,MOD(M$38+5,28)),"")</f>
        <v>0</v>
      </c>
      <c r="N41" s="20" t="str">
        <f ca="1">IF(COUNTIF(fériés,N$38)=0,OFFSET(Paramètres!$H$2,MATCH($B41,Paramètres!$G$2:$G$6,0)-1,MOD(N$38+5,28)),"")</f>
        <v>M</v>
      </c>
      <c r="O41" s="20" t="str">
        <f ca="1">IF(COUNTIF(fériés,O$38)=0,OFFSET(Paramètres!$H$2,MATCH($B41,Paramètres!$G$2:$G$6,0)-1,MOD(O$38+5,28)),"")</f>
        <v>M</v>
      </c>
      <c r="P41" s="20" t="str">
        <f ca="1">IF(COUNTIF(fériés,P$38)=0,OFFSET(Paramètres!$H$2,MATCH($B41,Paramètres!$G$2:$G$6,0)-1,MOD(P$38+5,28)),"")</f>
        <v>M</v>
      </c>
      <c r="Q41" s="20" t="str">
        <f ca="1">IF(COUNTIF(fériés,Q$38)=0,OFFSET(Paramètres!$H$2,MATCH($B41,Paramètres!$G$2:$G$6,0)-1,MOD(Q$38+5,28)),"")</f>
        <v>M</v>
      </c>
      <c r="R41" s="20" t="str">
        <f ca="1">IF(COUNTIF(fériés,R$38)=0,OFFSET(Paramètres!$H$2,MATCH($B41,Paramètres!$G$2:$G$6,0)-1,MOD(R$38+5,28)),"")</f>
        <v>M</v>
      </c>
      <c r="S41" s="20">
        <f ca="1">IF(COUNTIF(fériés,S$38)=0,OFFSET(Paramètres!$H$2,MATCH($B41,Paramètres!$G$2:$G$6,0)-1,MOD(S$38+5,28)),"")</f>
        <v>0</v>
      </c>
      <c r="T41" s="20">
        <f ca="1">IF(COUNTIF(fériés,T$38)=0,OFFSET(Paramètres!$H$2,MATCH($B41,Paramètres!$G$2:$G$6,0)-1,MOD(T$38+5,28)),"")</f>
        <v>0</v>
      </c>
      <c r="U41" s="20" t="str">
        <f ca="1">IF(COUNTIF(fériés,U$38)=0,OFFSET(Paramètres!$H$2,MATCH($B41,Paramètres!$G$2:$G$6,0)-1,MOD(U$38+5,28)),"")</f>
        <v>A</v>
      </c>
      <c r="V41" s="20" t="str">
        <f ca="1">IF(COUNTIF(fériés,V$38)=0,OFFSET(Paramètres!$H$2,MATCH($B41,Paramètres!$G$2:$G$6,0)-1,MOD(V$38+5,28)),"")</f>
        <v>A</v>
      </c>
      <c r="W41" s="20" t="str">
        <f ca="1">IF(COUNTIF(fériés,W$38)=0,OFFSET(Paramètres!$H$2,MATCH($B41,Paramètres!$G$2:$G$6,0)-1,MOD(W$38+5,28)),"")</f>
        <v>A</v>
      </c>
      <c r="X41" s="20" t="str">
        <f ca="1">IF(COUNTIF(fériés,X$38)=0,OFFSET(Paramètres!$H$2,MATCH($B41,Paramètres!$G$2:$G$6,0)-1,MOD(X$38+5,28)),"")</f>
        <v>A</v>
      </c>
      <c r="Y41" s="20" t="str">
        <f ca="1">IF(COUNTIF(fériés,Y$38)=0,OFFSET(Paramètres!$H$2,MATCH($B41,Paramètres!$G$2:$G$6,0)-1,MOD(Y$38+5,28)),"")</f>
        <v>A</v>
      </c>
      <c r="Z41" s="20">
        <f ca="1">IF(COUNTIF(fériés,Z$38)=0,OFFSET(Paramètres!$H$2,MATCH($B41,Paramètres!$G$2:$G$6,0)-1,MOD(Z$38+5,28)),"")</f>
        <v>0</v>
      </c>
      <c r="AA41" s="20">
        <f ca="1">IF(COUNTIF(fériés,AA$38)=0,OFFSET(Paramètres!$H$2,MATCH($B41,Paramètres!$G$2:$G$6,0)-1,MOD(AA$38+5,28)),"")</f>
        <v>0</v>
      </c>
      <c r="AB41" s="20" t="str">
        <f ca="1">IF(COUNTIF(fériés,AB$38)=0,OFFSET(Paramètres!$H$2,MATCH($B41,Paramètres!$G$2:$G$6,0)-1,MOD(AB$38+5,28)),"")</f>
        <v>M</v>
      </c>
      <c r="AC41" s="20" t="str">
        <f ca="1">IF(COUNTIF(fériés,AC$38)=0,OFFSET(Paramètres!$H$2,MATCH($B41,Paramètres!$G$2:$G$6,0)-1,MOD(AC$38+5,28)),"")</f>
        <v>M</v>
      </c>
      <c r="AD41" s="20" t="str">
        <f ca="1">IF(COUNTIF(fériés,AD$38)=0,OFFSET(Paramètres!$H$2,MATCH($B41,Paramètres!$G$2:$G$6,0)-1,MOD(AD$38+5,28)),"")</f>
        <v>M</v>
      </c>
      <c r="AE41" s="20" t="str">
        <f ca="1">IF(COUNTIF(fériés,AE$38)=0,OFFSET(Paramètres!$H$2,MATCH($B41,Paramètres!$G$2:$G$6,0)-1,MOD(AE$38+5,28)),"")</f>
        <v/>
      </c>
      <c r="AF41" s="20" t="str">
        <f ca="1">IF(COUNTIF(fériés,AF$38)=0,OFFSET(Paramètres!$H$2,MATCH($B41,Paramètres!$G$2:$G$6,0)-1,MOD(AF$38+5,28)),"")</f>
        <v/>
      </c>
      <c r="AG41" s="20">
        <f ca="1">IF(COUNTIF(fériés,AG$38)=0,OFFSET(Paramètres!$H$2,MATCH($B41,Paramètres!$G$2:$G$6,0)-1,MOD(AG$38+5,28)),"")</f>
        <v>0</v>
      </c>
    </row>
    <row r="42" spans="2:33" ht="15.75" hidden="1" thickBot="1" x14ac:dyDescent="0.3">
      <c r="B42" s="19" t="str">
        <f>Paramètres!$G$5</f>
        <v>Personne4</v>
      </c>
      <c r="C42" s="20" t="str" cm="1">
        <f t="array" aca="1" ref="C42" ca="1">IF(COUNTIF(fériés,C$38)=1,
    IF(AND(INDIRECT(ADDRESS(ROW(),COLUMN()-1))="0", INDIRECT(ADDRESS(ROW(),COLUMN()-2))="0"),
        "0",
        "M"
    ),
    IF(OFFSET(Paramètres!$H$2,MATCH($B42,Paramètres!$G$2:$G$6,0)-1,MOD(C$38+5,28))="M",
        "M",
        "0"
    )
)</f>
        <v>M</v>
      </c>
      <c r="D42" s="20" t="str" cm="1">
        <f t="array" aca="1" ref="D42" ca="1">IF(COUNTIF(fériés,D$38)=1,
    IF(AND(INDIRECT(ADDRESS(ROW(),COLUMN()-1))="0", INDIRECT(ADDRESS(ROW(),COLUMN()-2))="0"),
        "0",
        "M"
    ),
    IF(OFFSET(Paramètres!$H$2,MATCH($B42,Paramètres!$G$2:$G$6,0)-1,MOD(D$38+5,28))="M",
        "M",
        "0"
    )
)</f>
        <v>M</v>
      </c>
      <c r="E42" s="20" t="str" cm="1">
        <f t="array" aca="1" ref="E42" ca="1">IF(COUNTIF(fériés,E$38)=1,
    IF(AND(INDIRECT(ADDRESS(ROW(),COLUMN()-1))="0", INDIRECT(ADDRESS(ROW(),COLUMN()-2))="0"),
        "0",
        "M"
    ),
    IF(OFFSET(Paramètres!$H$2,MATCH($B42,Paramètres!$G$2:$G$6,0)-1,MOD(E$38+5,28))="M",
        "M",
        "0"
    )
)</f>
        <v>M</v>
      </c>
      <c r="F42" s="20" t="str" cm="1">
        <f t="array" aca="1" ref="F42" ca="1">IF(COUNTIF(fériés,F$38)=1,
    IF(AND(INDIRECT(ADDRESS(ROW(),COLUMN()-1))="0", INDIRECT(ADDRESS(ROW(),COLUMN()-2))="0"),
        "0",
        "M"
    ),
    IF(OFFSET(Paramètres!$H$2,MATCH($B42,Paramètres!$G$2:$G$6,0)-1,MOD(F$38+5,28))="M",
        "M",
        "0"
    )
)</f>
        <v>M</v>
      </c>
      <c r="G42" s="20" t="str" cm="1">
        <f t="array" aca="1" ref="G42" ca="1">IF(COUNTIF(fériés,G$38)=1,
    IF(AND(INDIRECT(ADDRESS(ROW(),COLUMN()-1))="0", INDIRECT(ADDRESS(ROW(),COLUMN()-2))="0"),
        "0",
        "M"
    ),
    IF(OFFSET(Paramètres!$H$2,MATCH($B42,Paramètres!$G$2:$G$6,0)-1,MOD(G$38+5,28))="M",
        "M",
        "0"
    )
)</f>
        <v>0</v>
      </c>
      <c r="H42" s="20" t="str" cm="1">
        <f t="array" aca="1" ref="H42" ca="1">IF(COUNTIF(fériés,H$38)=1,
    IF(AND(INDIRECT(ADDRESS(ROW(),COLUMN()-1))="0", INDIRECT(ADDRESS(ROW(),COLUMN()-2))="0"),
        "0",
        "M"
    ),
    IF(OFFSET(Paramètres!$H$2,MATCH($B42,Paramètres!$G$2:$G$6,0)-1,MOD(H$38+5,28))="M",
        "M",
        "0"
    )
)</f>
        <v>0</v>
      </c>
      <c r="I42" s="20" t="str" cm="1">
        <f t="array" aca="1" ref="I42" ca="1">IF(COUNTIF(fériés,I$38)=1,
    IF(AND(INDIRECT(ADDRESS(ROW(),COLUMN()-1))="0", INDIRECT(ADDRESS(ROW(),COLUMN()-2))="0"),
        "0",
        "M"
    ),
    IF(OFFSET(Paramètres!$H$2,MATCH($B42,Paramètres!$G$2:$G$6,0)-1,MOD(I$38+5,28))="M",
        "M",
        "0"
    )
)</f>
        <v>0</v>
      </c>
      <c r="J42" s="20" t="str" cm="1">
        <f t="array" aca="1" ref="J42" ca="1">IF(COUNTIF(fériés,J$38)=1,
    IF(AND(INDIRECT(ADDRESS(ROW(),COLUMN()-1))="0", INDIRECT(ADDRESS(ROW(),COLUMN()-2))="0"),
        "0",
        "M"
    ),
    IF(OFFSET(Paramètres!$H$2,MATCH($B42,Paramètres!$G$2:$G$6,0)-1,MOD(J$38+5,28))="M",
        "M",
        "0"
    )
)</f>
        <v>0</v>
      </c>
      <c r="K42" s="20" t="str" cm="1">
        <f t="array" aca="1" ref="K42" ca="1">IF(COUNTIF(fériés,K$38)=1,
    IF(AND(INDIRECT(ADDRESS(ROW(),COLUMN()-1))="0", INDIRECT(ADDRESS(ROW(),COLUMN()-2))="0"),
        "0",
        "M"
    ),
    IF(OFFSET(Paramètres!$H$2,MATCH($B42,Paramètres!$G$2:$G$6,0)-1,MOD(K$38+5,28))="M",
        "M",
        "0"
    )
)</f>
        <v>0</v>
      </c>
      <c r="L42" s="20" t="str" cm="1">
        <f t="array" aca="1" ref="L42" ca="1">IF(COUNTIF(fériés,L$38)=1,
    IF(AND(INDIRECT(ADDRESS(ROW(),COLUMN()-1))="0", INDIRECT(ADDRESS(ROW(),COLUMN()-2))="0"),
        "0",
        "M"
    ),
    IF(OFFSET(Paramètres!$H$2,MATCH($B42,Paramètres!$G$2:$G$6,0)-1,MOD(L$38+5,28))="M",
        "M",
        "0"
    )
)</f>
        <v>0</v>
      </c>
      <c r="M42" s="20" t="str" cm="1">
        <f t="array" aca="1" ref="M42" ca="1">IF(COUNTIF(fériés,M$38)=1,
    IF(AND(INDIRECT(ADDRESS(ROW(),COLUMN()-1))="0", INDIRECT(ADDRESS(ROW(),COLUMN()-2))="0"),
        "0",
        "M"
    ),
    IF(OFFSET(Paramètres!$H$2,MATCH($B42,Paramètres!$G$2:$G$6,0)-1,MOD(M$38+5,28))="M",
        "M",
        "0"
    )
)</f>
        <v>0</v>
      </c>
      <c r="N42" s="20" t="str" cm="1">
        <f t="array" aca="1" ref="N42" ca="1">IF(COUNTIF(fériés,N$38)=1,
    IF(AND(INDIRECT(ADDRESS(ROW(),COLUMN()-1))="0", INDIRECT(ADDRESS(ROW(),COLUMN()-2))="0"),
        "0",
        "M"
    ),
    IF(OFFSET(Paramètres!$H$2,MATCH($B42,Paramètres!$G$2:$G$6,0)-1,MOD(N$38+5,28))="M",
        "M",
        "0"
    )
)</f>
        <v>0</v>
      </c>
      <c r="O42" s="20" t="str" cm="1">
        <f t="array" aca="1" ref="O42" ca="1">IF(COUNTIF(fériés,O$38)=1,
    IF(AND(INDIRECT(ADDRESS(ROW(),COLUMN()-1))="0", INDIRECT(ADDRESS(ROW(),COLUMN()-2))="0"),
        "0",
        "M"
    ),
    IF(OFFSET(Paramètres!$H$2,MATCH($B42,Paramètres!$G$2:$G$6,0)-1,MOD(O$38+5,28))="M",
        "M",
        "0"
    )
)</f>
        <v>0</v>
      </c>
      <c r="P42" s="20" t="str" cm="1">
        <f t="array" aca="1" ref="P42" ca="1">IF(COUNTIF(fériés,P$38)=1,
    IF(AND(INDIRECT(ADDRESS(ROW(),COLUMN()-1))="0", INDIRECT(ADDRESS(ROW(),COLUMN()-2))="0"),
        "0",
        "M"
    ),
    IF(OFFSET(Paramètres!$H$2,MATCH($B42,Paramètres!$G$2:$G$6,0)-1,MOD(P$38+5,28))="M",
        "M",
        "0"
    )
)</f>
        <v>0</v>
      </c>
      <c r="Q42" s="20" t="str" cm="1">
        <f t="array" aca="1" ref="Q42" ca="1">IF(COUNTIF(fériés,Q$38)=1,
    IF(AND(INDIRECT(ADDRESS(ROW(),COLUMN()-1))="0", INDIRECT(ADDRESS(ROW(),COLUMN()-2))="0"),
        "0",
        "M"
    ),
    IF(OFFSET(Paramètres!$H$2,MATCH($B42,Paramètres!$G$2:$G$6,0)-1,MOD(Q$38+5,28))="M",
        "M",
        "0"
    )
)</f>
        <v>0</v>
      </c>
      <c r="R42" s="20" t="str" cm="1">
        <f t="array" aca="1" ref="R42" ca="1">IF(COUNTIF(fériés,R$38)=1,
    IF(AND(INDIRECT(ADDRESS(ROW(),COLUMN()-1))="0", INDIRECT(ADDRESS(ROW(),COLUMN()-2))="0"),
        "0",
        "M"
    ),
    IF(OFFSET(Paramètres!$H$2,MATCH($B42,Paramètres!$G$2:$G$6,0)-1,MOD(R$38+5,28))="M",
        "M",
        "0"
    )
)</f>
        <v>0</v>
      </c>
      <c r="S42" s="20" t="str" cm="1">
        <f t="array" aca="1" ref="S42" ca="1">IF(COUNTIF(fériés,S$38)=1,
    IF(AND(INDIRECT(ADDRESS(ROW(),COLUMN()-1))="0", INDIRECT(ADDRESS(ROW(),COLUMN()-2))="0"),
        "0",
        "M"
    ),
    IF(OFFSET(Paramètres!$H$2,MATCH($B42,Paramètres!$G$2:$G$6,0)-1,MOD(S$38+5,28))="M",
        "M",
        "0"
    )
)</f>
        <v>M</v>
      </c>
      <c r="T42" s="20" t="str" cm="1">
        <f t="array" aca="1" ref="T42" ca="1">IF(COUNTIF(fériés,T$38)=1,
    IF(AND(INDIRECT(ADDRESS(ROW(),COLUMN()-1))="0", INDIRECT(ADDRESS(ROW(),COLUMN()-2))="0"),
        "0",
        "M"
    ),
    IF(OFFSET(Paramètres!$H$2,MATCH($B42,Paramètres!$G$2:$G$6,0)-1,MOD(T$38+5,28))="M",
        "M",
        "0"
    )
)</f>
        <v>M</v>
      </c>
      <c r="U42" s="20" t="str" cm="1">
        <f t="array" aca="1" ref="U42" ca="1">IF(COUNTIF(fériés,U$38)=1,
    IF(AND(INDIRECT(ADDRESS(ROW(),COLUMN()-1))="0", INDIRECT(ADDRESS(ROW(),COLUMN()-2))="0"),
        "0",
        "M"
    ),
    IF(OFFSET(Paramètres!$H$2,MATCH($B42,Paramètres!$G$2:$G$6,0)-1,MOD(U$38+5,28))="M",
        "M",
        "0"
    )
)</f>
        <v>0</v>
      </c>
      <c r="V42" s="20" t="str" cm="1">
        <f t="array" aca="1" ref="V42" ca="1">IF(COUNTIF(fériés,V$38)=1,
    IF(AND(INDIRECT(ADDRESS(ROW(),COLUMN()-1))="0", INDIRECT(ADDRESS(ROW(),COLUMN()-2))="0"),
        "0",
        "M"
    ),
    IF(OFFSET(Paramètres!$H$2,MATCH($B42,Paramètres!$G$2:$G$6,0)-1,MOD(V$38+5,28))="M",
        "M",
        "0"
    )
)</f>
        <v>0</v>
      </c>
      <c r="W42" s="20" t="str" cm="1">
        <f t="array" aca="1" ref="W42" ca="1">IF(COUNTIF(fériés,W$38)=1,
    IF(AND(INDIRECT(ADDRESS(ROW(),COLUMN()-1))="0", INDIRECT(ADDRESS(ROW(),COLUMN()-2))="0"),
        "0",
        "M"
    ),
    IF(OFFSET(Paramètres!$H$2,MATCH($B42,Paramètres!$G$2:$G$6,0)-1,MOD(W$38+5,28))="M",
        "M",
        "0"
    )
)</f>
        <v>0</v>
      </c>
      <c r="X42" s="20" t="str" cm="1">
        <f t="array" aca="1" ref="X42" ca="1">IF(COUNTIF(fériés,X$38)=1,
    IF(AND(INDIRECT(ADDRESS(ROW(),COLUMN()-1))="0", INDIRECT(ADDRESS(ROW(),COLUMN()-2))="0"),
        "0",
        "M"
    ),
    IF(OFFSET(Paramètres!$H$2,MATCH($B42,Paramètres!$G$2:$G$6,0)-1,MOD(X$38+5,28))="M",
        "M",
        "0"
    )
)</f>
        <v>0</v>
      </c>
      <c r="Y42" s="20" t="str" cm="1">
        <f t="array" aca="1" ref="Y42" ca="1">IF(COUNTIF(fériés,Y$38)=1,
    IF(AND(INDIRECT(ADDRESS(ROW(),COLUMN()-1))="0", INDIRECT(ADDRESS(ROW(),COLUMN()-2))="0"),
        "0",
        "M"
    ),
    IF(OFFSET(Paramètres!$H$2,MATCH($B42,Paramètres!$G$2:$G$6,0)-1,MOD(Y$38+5,28))="M",
        "M",
        "0"
    )
)</f>
        <v>0</v>
      </c>
      <c r="Z42" s="20" t="str" cm="1">
        <f t="array" aca="1" ref="Z42" ca="1">IF(COUNTIF(fériés,Z$38)=1,
    IF(AND(INDIRECT(ADDRESS(ROW(),COLUMN()-1))="0", INDIRECT(ADDRESS(ROW(),COLUMN()-2))="0"),
        "0",
        "M"
    ),
    IF(OFFSET(Paramètres!$H$2,MATCH($B42,Paramètres!$G$2:$G$6,0)-1,MOD(Z$38+5,28))="M",
        "M",
        "0"
    )
)</f>
        <v>0</v>
      </c>
      <c r="AA42" s="20" t="str" cm="1">
        <f t="array" aca="1" ref="AA42" ca="1">IF(COUNTIF(fériés,AA$38)=1,
    IF(AND(INDIRECT(ADDRESS(ROW(),COLUMN()-1))="0", INDIRECT(ADDRESS(ROW(),COLUMN()-2))="0"),
        "0",
        "M"
    ),
    IF(OFFSET(Paramètres!$H$2,MATCH($B42,Paramètres!$G$2:$G$6,0)-1,MOD(AA$38+5,28))="M",
        "M",
        "0"
    )
)</f>
        <v>0</v>
      </c>
      <c r="AB42" s="20" t="str" cm="1">
        <f t="array" aca="1" ref="AB42" ca="1">IF(COUNTIF(fériés,AB$38)=1,
    IF(AND(INDIRECT(ADDRESS(ROW(),COLUMN()-1))="0", INDIRECT(ADDRESS(ROW(),COLUMN()-2))="0"),
        "0",
        "M"
    ),
    IF(OFFSET(Paramètres!$H$2,MATCH($B42,Paramètres!$G$2:$G$6,0)-1,MOD(AB$38+5,28))="M",
        "M",
        "0"
    )
)</f>
        <v>0</v>
      </c>
      <c r="AC42" s="20" t="str" cm="1">
        <f t="array" aca="1" ref="AC42" ca="1">IF(COUNTIF(fériés,AC$38)=1,
    IF(AND(INDIRECT(ADDRESS(ROW(),COLUMN()-1))="0", INDIRECT(ADDRESS(ROW(),COLUMN()-2))="0"),
        "0",
        "M"
    ),
    IF(OFFSET(Paramètres!$H$2,MATCH($B42,Paramètres!$G$2:$G$6,0)-1,MOD(AC$38+5,28))="M",
        "M",
        "0"
    )
)</f>
        <v>0</v>
      </c>
      <c r="AD42" s="20" t="str" cm="1">
        <f t="array" aca="1" ref="AD42" ca="1">IF(COUNTIF(fériés,AD$38)=1,
    IF(AND(INDIRECT(ADDRESS(ROW(),COLUMN()-1))="0", INDIRECT(ADDRESS(ROW(),COLUMN()-2))="0"),
        "0",
        "M"
    ),
    IF(OFFSET(Paramètres!$H$2,MATCH($B42,Paramètres!$G$2:$G$6,0)-1,MOD(AD$38+5,28))="M",
        "M",
        "0"
    )
)</f>
        <v>0</v>
      </c>
      <c r="AE42" s="20" t="str" cm="1">
        <f t="array" aca="1" ref="AE42" ca="1">IF(COUNTIF(fériés,AE$38)=1,
    IF(AND(INDIRECT(ADDRESS(ROW(),COLUMN()-1))="0", INDIRECT(ADDRESS(ROW(),COLUMN()-2))="0"),
        "0",
        "M"
    ),
    IF(OFFSET(Paramètres!$H$2,MATCH($B42,Paramètres!$G$2:$G$6,0)-1,MOD(AE$38+5,28))="M",
        "M",
        "0"
    )
)</f>
        <v>0</v>
      </c>
      <c r="AF42" s="20" t="str" cm="1">
        <f t="array" aca="1" ref="AF42" ca="1">IF(COUNTIF(fériés,AF$38)=1,
    IF(AND(INDIRECT(ADDRESS(ROW(),COLUMN()-1))="0", INDIRECT(ADDRESS(ROW(),COLUMN()-2))="0"),
        "0",
        "M"
    ),
    IF(OFFSET(Paramètres!$H$2,MATCH($B42,Paramètres!$G$2:$G$6,0)-1,MOD(AF$38+5,28))="M",
        "M",
        "0"
    )
)</f>
        <v>0</v>
      </c>
      <c r="AG42" s="20" t="str" cm="1">
        <f t="array" aca="1" ref="AG42" ca="1">IF(COUNTIF(fériés,AG$38)=1,
    IF(AND(INDIRECT(ADDRESS(ROW(),COLUMN()-1))="0", INDIRECT(ADDRESS(ROW(),COLUMN()-2))="0"),
        "0",
        "M"
    ),
    IF(OFFSET(Paramètres!$H$2,MATCH($B42,Paramètres!$G$2:$G$6,0)-1,MOD(AG$38+5,28))="M",
        "M",
        "0"
    )
)</f>
        <v>M</v>
      </c>
    </row>
    <row r="43" spans="2:33" ht="15.75" hidden="1" thickBot="1" x14ac:dyDescent="0.3">
      <c r="B43" s="19" t="str">
        <f>Paramètres!$G$6</f>
        <v>Personne5</v>
      </c>
      <c r="C43" s="20" t="str" cm="1">
        <f t="array" aca="1" ref="C43" ca="1">IF(COUNTIF(fériés,C$38)=1,
    IF(AND(INDIRECT(ADDRESS(ROW(),COLUMN()-1))="0", INDIRECT(ADDRESS(ROW(),COLUMN()-2))="0"),
        "0",
        "M"
    ),
    IF(OFFSET(Paramètres!$H$2,MATCH($B43,Paramètres!$G$2:$G$6,0)-1,MOD(C$38+5,28))="M",
        "M",
        "0"
    )
)</f>
        <v>M</v>
      </c>
      <c r="D43" s="20" t="str" cm="1">
        <f t="array" aca="1" ref="D43" ca="1">IF(COUNTIF(fériés,D$38)=1,
    IF(AND(INDIRECT(ADDRESS(ROW(),COLUMN()-1))="0", INDIRECT(ADDRESS(ROW(),COLUMN()-2))="0"),
        "0",
        "M"
    ),
    IF(OFFSET(Paramètres!$H$2,MATCH($B43,Paramètres!$G$2:$G$6,0)-1,MOD(D$38+5,28))="M",
        "M",
        "0"
    )
)</f>
        <v>M</v>
      </c>
      <c r="E43" s="20" t="str" cm="1">
        <f t="array" aca="1" ref="E43" ca="1">IF(COUNTIF(fériés,E$38)=1,
    IF(AND(INDIRECT(ADDRESS(ROW(),COLUMN()-1))="0", INDIRECT(ADDRESS(ROW(),COLUMN()-2))="0"),
        "0",
        "M"
    ),
    IF(OFFSET(Paramètres!$H$2,MATCH($B43,Paramètres!$G$2:$G$6,0)-1,MOD(E$38+5,28))="M",
        "M",
        "0"
    )
)</f>
        <v>M</v>
      </c>
      <c r="F43" s="20" t="str" cm="1">
        <f t="array" aca="1" ref="F43" ca="1">IF(COUNTIF(fériés,F$38)=1,
    IF(AND(INDIRECT(ADDRESS(ROW(),COLUMN()-1))="0", INDIRECT(ADDRESS(ROW(),COLUMN()-2))="0"),
        "0",
        "M"
    ),
    IF(OFFSET(Paramètres!$H$2,MATCH($B43,Paramètres!$G$2:$G$6,0)-1,MOD(F$38+5,28))="M",
        "M",
        "0"
    )
)</f>
        <v>M</v>
      </c>
      <c r="G43" s="20" t="str" cm="1">
        <f t="array" aca="1" ref="G43" ca="1">IF(COUNTIF(fériés,G$38)=1,
    IF(AND(INDIRECT(ADDRESS(ROW(),COLUMN()-1))="0", INDIRECT(ADDRESS(ROW(),COLUMN()-2))="0"),
        "0",
        "M"
    ),
    IF(OFFSET(Paramètres!$H$2,MATCH($B43,Paramètres!$G$2:$G$6,0)-1,MOD(G$38+5,28))="M",
        "M",
        "0"
    )
)</f>
        <v>0</v>
      </c>
      <c r="H43" s="20" t="str" cm="1">
        <f t="array" aca="1" ref="H43" ca="1">IF(COUNTIF(fériés,H$38)=1,
    IF(AND(INDIRECT(ADDRESS(ROW(),COLUMN()-1))="0", INDIRECT(ADDRESS(ROW(),COLUMN()-2))="0"),
        "0",
        "M"
    ),
    IF(OFFSET(Paramètres!$H$2,MATCH($B43,Paramètres!$G$2:$G$6,0)-1,MOD(H$38+5,28))="M",
        "M",
        "0"
    )
)</f>
        <v>0</v>
      </c>
      <c r="I43" s="20" t="str" cm="1">
        <f t="array" aca="1" ref="I43" ca="1">IF(COUNTIF(fériés,I$38)=1,
    IF(AND(INDIRECT(ADDRESS(ROW(),COLUMN()-1))="0", INDIRECT(ADDRESS(ROW(),COLUMN()-2))="0"),
        "0",
        "M"
    ),
    IF(OFFSET(Paramètres!$H$2,MATCH($B43,Paramètres!$G$2:$G$6,0)-1,MOD(I$38+5,28))="M",
        "M",
        "0"
    )
)</f>
        <v>0</v>
      </c>
      <c r="J43" s="20" t="str" cm="1">
        <f t="array" aca="1" ref="J43" ca="1">IF(COUNTIF(fériés,J$38)=1,
    IF(AND(INDIRECT(ADDRESS(ROW(),COLUMN()-1))="0", INDIRECT(ADDRESS(ROW(),COLUMN()-2))="0"),
        "0",
        "M"
    ),
    IF(OFFSET(Paramètres!$H$2,MATCH($B43,Paramètres!$G$2:$G$6,0)-1,MOD(J$38+5,28))="M",
        "M",
        "0"
    )
)</f>
        <v>0</v>
      </c>
      <c r="K43" s="20" t="str" cm="1">
        <f t="array" aca="1" ref="K43" ca="1">IF(COUNTIF(fériés,K$38)=1,
    IF(AND(INDIRECT(ADDRESS(ROW(),COLUMN()-1))="0", INDIRECT(ADDRESS(ROW(),COLUMN()-2))="0"),
        "0",
        "M"
    ),
    IF(OFFSET(Paramètres!$H$2,MATCH($B43,Paramètres!$G$2:$G$6,0)-1,MOD(K$38+5,28))="M",
        "M",
        "0"
    )
)</f>
        <v>0</v>
      </c>
      <c r="L43" s="20" t="str" cm="1">
        <f t="array" aca="1" ref="L43" ca="1">IF(COUNTIF(fériés,L$38)=1,
    IF(AND(INDIRECT(ADDRESS(ROW(),COLUMN()-1))="0", INDIRECT(ADDRESS(ROW(),COLUMN()-2))="0"),
        "0",
        "M"
    ),
    IF(OFFSET(Paramètres!$H$2,MATCH($B43,Paramètres!$G$2:$G$6,0)-1,MOD(L$38+5,28))="M",
        "M",
        "0"
    )
)</f>
        <v>0</v>
      </c>
      <c r="M43" s="20" t="str" cm="1">
        <f t="array" aca="1" ref="M43" ca="1">IF(COUNTIF(fériés,M$38)=1,
    IF(AND(INDIRECT(ADDRESS(ROW(),COLUMN()-1))="0", INDIRECT(ADDRESS(ROW(),COLUMN()-2))="0"),
        "0",
        "M"
    ),
    IF(OFFSET(Paramètres!$H$2,MATCH($B43,Paramètres!$G$2:$G$6,0)-1,MOD(M$38+5,28))="M",
        "M",
        "0"
    )
)</f>
        <v>0</v>
      </c>
      <c r="N43" s="20" t="str" cm="1">
        <f t="array" aca="1" ref="N43" ca="1">IF(COUNTIF(fériés,N$38)=1,
    IF(AND(INDIRECT(ADDRESS(ROW(),COLUMN()-1))="0", INDIRECT(ADDRESS(ROW(),COLUMN()-2))="0"),
        "0",
        "M"
    ),
    IF(OFFSET(Paramètres!$H$2,MATCH($B43,Paramètres!$G$2:$G$6,0)-1,MOD(N$38+5,28))="M",
        "M",
        "0"
    )
)</f>
        <v>0</v>
      </c>
      <c r="O43" s="20" t="str" cm="1">
        <f t="array" aca="1" ref="O43" ca="1">IF(COUNTIF(fériés,O$38)=1,
    IF(AND(INDIRECT(ADDRESS(ROW(),COLUMN()-1))="0", INDIRECT(ADDRESS(ROW(),COLUMN()-2))="0"),
        "0",
        "M"
    ),
    IF(OFFSET(Paramètres!$H$2,MATCH($B43,Paramètres!$G$2:$G$6,0)-1,MOD(O$38+5,28))="M",
        "M",
        "0"
    )
)</f>
        <v>0</v>
      </c>
      <c r="P43" s="20" t="str" cm="1">
        <f t="array" aca="1" ref="P43" ca="1">IF(COUNTIF(fériés,P$38)=1,
    IF(AND(INDIRECT(ADDRESS(ROW(),COLUMN()-1))="0", INDIRECT(ADDRESS(ROW(),COLUMN()-2))="0"),
        "0",
        "M"
    ),
    IF(OFFSET(Paramètres!$H$2,MATCH($B43,Paramètres!$G$2:$G$6,0)-1,MOD(P$38+5,28))="M",
        "M",
        "0"
    )
)</f>
        <v>0</v>
      </c>
      <c r="Q43" s="20" t="str" cm="1">
        <f t="array" aca="1" ref="Q43" ca="1">IF(COUNTIF(fériés,Q$38)=1,
    IF(AND(INDIRECT(ADDRESS(ROW(),COLUMN()-1))="0", INDIRECT(ADDRESS(ROW(),COLUMN()-2))="0"),
        "0",
        "M"
    ),
    IF(OFFSET(Paramètres!$H$2,MATCH($B43,Paramètres!$G$2:$G$6,0)-1,MOD(Q$38+5,28))="M",
        "M",
        "0"
    )
)</f>
        <v>0</v>
      </c>
      <c r="R43" s="20" t="str" cm="1">
        <f t="array" aca="1" ref="R43" ca="1">IF(COUNTIF(fériés,R$38)=1,
    IF(AND(INDIRECT(ADDRESS(ROW(),COLUMN()-1))="0", INDIRECT(ADDRESS(ROW(),COLUMN()-2))="0"),
        "0",
        "M"
    ),
    IF(OFFSET(Paramètres!$H$2,MATCH($B43,Paramètres!$G$2:$G$6,0)-1,MOD(R$38+5,28))="M",
        "M",
        "0"
    )
)</f>
        <v>0</v>
      </c>
      <c r="S43" s="20" t="str" cm="1">
        <f t="array" aca="1" ref="S43" ca="1">IF(COUNTIF(fériés,S$38)=1,
    IF(AND(INDIRECT(ADDRESS(ROW(),COLUMN()-1))="0", INDIRECT(ADDRESS(ROW(),COLUMN()-2))="0"),
        "0",
        "M"
    ),
    IF(OFFSET(Paramètres!$H$2,MATCH($B43,Paramètres!$G$2:$G$6,0)-1,MOD(S$38+5,28))="M",
        "M",
        "0"
    )
)</f>
        <v>M</v>
      </c>
      <c r="T43" s="20" t="str" cm="1">
        <f t="array" aca="1" ref="T43" ca="1">IF(COUNTIF(fériés,T$38)=1,
    IF(AND(INDIRECT(ADDRESS(ROW(),COLUMN()-1))="0", INDIRECT(ADDRESS(ROW(),COLUMN()-2))="0"),
        "0",
        "M"
    ),
    IF(OFFSET(Paramètres!$H$2,MATCH($B43,Paramètres!$G$2:$G$6,0)-1,MOD(T$38+5,28))="M",
        "M",
        "0"
    )
)</f>
        <v>M</v>
      </c>
      <c r="U43" s="20" t="str" cm="1">
        <f t="array" aca="1" ref="U43" ca="1">IF(COUNTIF(fériés,U$38)=1,
    IF(AND(INDIRECT(ADDRESS(ROW(),COLUMN()-1))="0", INDIRECT(ADDRESS(ROW(),COLUMN()-2))="0"),
        "0",
        "M"
    ),
    IF(OFFSET(Paramètres!$H$2,MATCH($B43,Paramètres!$G$2:$G$6,0)-1,MOD(U$38+5,28))="M",
        "M",
        "0"
    )
)</f>
        <v>0</v>
      </c>
      <c r="V43" s="20" t="str" cm="1">
        <f t="array" aca="1" ref="V43" ca="1">IF(COUNTIF(fériés,V$38)=1,
    IF(AND(INDIRECT(ADDRESS(ROW(),COLUMN()-1))="0", INDIRECT(ADDRESS(ROW(),COLUMN()-2))="0"),
        "0",
        "M"
    ),
    IF(OFFSET(Paramètres!$H$2,MATCH($B43,Paramètres!$G$2:$G$6,0)-1,MOD(V$38+5,28))="M",
        "M",
        "0"
    )
)</f>
        <v>0</v>
      </c>
      <c r="W43" s="20" t="str" cm="1">
        <f t="array" aca="1" ref="W43" ca="1">IF(COUNTIF(fériés,W$38)=1,
    IF(AND(INDIRECT(ADDRESS(ROW(),COLUMN()-1))="0", INDIRECT(ADDRESS(ROW(),COLUMN()-2))="0"),
        "0",
        "M"
    ),
    IF(OFFSET(Paramètres!$H$2,MATCH($B43,Paramètres!$G$2:$G$6,0)-1,MOD(W$38+5,28))="M",
        "M",
        "0"
    )
)</f>
        <v>0</v>
      </c>
      <c r="X43" s="20" t="str" cm="1">
        <f t="array" aca="1" ref="X43" ca="1">IF(COUNTIF(fériés,X$38)=1,
    IF(AND(INDIRECT(ADDRESS(ROW(),COLUMN()-1))="0", INDIRECT(ADDRESS(ROW(),COLUMN()-2))="0"),
        "0",
        "M"
    ),
    IF(OFFSET(Paramètres!$H$2,MATCH($B43,Paramètres!$G$2:$G$6,0)-1,MOD(X$38+5,28))="M",
        "M",
        "0"
    )
)</f>
        <v>0</v>
      </c>
      <c r="Y43" s="20" t="str" cm="1">
        <f t="array" aca="1" ref="Y43" ca="1">IF(COUNTIF(fériés,Y$38)=1,
    IF(AND(INDIRECT(ADDRESS(ROW(),COLUMN()-1))="0", INDIRECT(ADDRESS(ROW(),COLUMN()-2))="0"),
        "0",
        "M"
    ),
    IF(OFFSET(Paramètres!$H$2,MATCH($B43,Paramètres!$G$2:$G$6,0)-1,MOD(Y$38+5,28))="M",
        "M",
        "0"
    )
)</f>
        <v>0</v>
      </c>
      <c r="Z43" s="20" t="str" cm="1">
        <f t="array" aca="1" ref="Z43" ca="1">IF(COUNTIF(fériés,Z$38)=1,
    IF(AND(INDIRECT(ADDRESS(ROW(),COLUMN()-1))="0", INDIRECT(ADDRESS(ROW(),COLUMN()-2))="0"),
        "0",
        "M"
    ),
    IF(OFFSET(Paramètres!$H$2,MATCH($B43,Paramètres!$G$2:$G$6,0)-1,MOD(Z$38+5,28))="M",
        "M",
        "0"
    )
)</f>
        <v>0</v>
      </c>
      <c r="AA43" s="20" t="str" cm="1">
        <f t="array" aca="1" ref="AA43" ca="1">IF(COUNTIF(fériés,AA$38)=1,
    IF(AND(INDIRECT(ADDRESS(ROW(),COLUMN()-1))="0", INDIRECT(ADDRESS(ROW(),COLUMN()-2))="0"),
        "0",
        "M"
    ),
    IF(OFFSET(Paramètres!$H$2,MATCH($B43,Paramètres!$G$2:$G$6,0)-1,MOD(AA$38+5,28))="M",
        "M",
        "0"
    )
)</f>
        <v>0</v>
      </c>
      <c r="AB43" s="20" t="str" cm="1">
        <f t="array" aca="1" ref="AB43" ca="1">IF(COUNTIF(fériés,AB$38)=1,
    IF(AND(INDIRECT(ADDRESS(ROW(),COLUMN()-1))="0", INDIRECT(ADDRESS(ROW(),COLUMN()-2))="0"),
        "0",
        "M"
    ),
    IF(OFFSET(Paramètres!$H$2,MATCH($B43,Paramètres!$G$2:$G$6,0)-1,MOD(AB$38+5,28))="M",
        "M",
        "0"
    )
)</f>
        <v>0</v>
      </c>
      <c r="AC43" s="20" t="str" cm="1">
        <f t="array" aca="1" ref="AC43" ca="1">IF(COUNTIF(fériés,AC$38)=1,
    IF(AND(INDIRECT(ADDRESS(ROW(),COLUMN()-1))="0", INDIRECT(ADDRESS(ROW(),COLUMN()-2))="0"),
        "0",
        "M"
    ),
    IF(OFFSET(Paramètres!$H$2,MATCH($B43,Paramètres!$G$2:$G$6,0)-1,MOD(AC$38+5,28))="M",
        "M",
        "0"
    )
)</f>
        <v>0</v>
      </c>
      <c r="AD43" s="20" t="str" cm="1">
        <f t="array" aca="1" ref="AD43" ca="1">IF(COUNTIF(fériés,AD$38)=1,
    IF(AND(INDIRECT(ADDRESS(ROW(),COLUMN()-1))="0", INDIRECT(ADDRESS(ROW(),COLUMN()-2))="0"),
        "0",
        "M"
    ),
    IF(OFFSET(Paramètres!$H$2,MATCH($B43,Paramètres!$G$2:$G$6,0)-1,MOD(AD$38+5,28))="M",
        "M",
        "0"
    )
)</f>
        <v>0</v>
      </c>
      <c r="AE43" s="20" t="str" cm="1">
        <f t="array" aca="1" ref="AE43" ca="1">IF(COUNTIF(fériés,AE$38)=1,
    IF(AND(INDIRECT(ADDRESS(ROW(),COLUMN()-1))="0", INDIRECT(ADDRESS(ROW(),COLUMN()-2))="0"),
        "0",
        "M"
    ),
    IF(OFFSET(Paramètres!$H$2,MATCH($B43,Paramètres!$G$2:$G$6,0)-1,MOD(AE$38+5,28))="M",
        "M",
        "0"
    )
)</f>
        <v>0</v>
      </c>
      <c r="AF43" s="20" t="str" cm="1">
        <f t="array" aca="1" ref="AF43" ca="1">IF(COUNTIF(fériés,AF$38)=1,
    IF(AND(INDIRECT(ADDRESS(ROW(),COLUMN()-1))="0", INDIRECT(ADDRESS(ROW(),COLUMN()-2))="0"),
        "0",
        "M"
    ),
    IF(OFFSET(Paramètres!$H$2,MATCH($B43,Paramètres!$G$2:$G$6,0)-1,MOD(AF$38+5,28))="M",
        "M",
        "0"
    )
)</f>
        <v>0</v>
      </c>
      <c r="AG43" s="20" t="str" cm="1">
        <f t="array" aca="1" ref="AG43" ca="1">IF(COUNTIF(fériés,AG$38)=1,
    IF(AND(INDIRECT(ADDRESS(ROW(),COLUMN()-1))="0", INDIRECT(ADDRESS(ROW(),COLUMN()-2))="0"),
        "0",
        "M"
    ),
    IF(OFFSET(Paramètres!$H$2,MATCH($B43,Paramètres!$G$2:$G$6,0)-1,MOD(AG$38+5,28))="M",
        "M",
        "0"
    )
)</f>
        <v>M</v>
      </c>
    </row>
    <row r="44" spans="2:33" ht="15.75" thickBot="1" x14ac:dyDescent="0.3">
      <c r="B44" s="19" t="str">
        <f>Paramètres!$G$5</f>
        <v>Personne4</v>
      </c>
      <c r="C44" s="20" t="str">
        <f ca="1">_xlfn.LET(
_xlpm.dateCourante,C$38,
_xlpm.jourSemaine,WEEKDAY(_xlpm.dateCourante,2),
_xlpm.estFerie,COUNTIF(fériés,_xlpm.dateCourante)=1,
_xlpm.planLigne,C42,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44" s="20" t="str">
        <f ca="1">_xlfn.LET(
_xlpm.dateCourante,D$38,
_xlpm.jourSemaine,WEEKDAY(_xlpm.dateCourante,2),
_xlpm.estFerie,COUNTIF(fériés,_xlpm.dateCourante)=1,
_xlpm.planLigne,D42,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E44" s="20" t="str">
        <f ca="1">_xlfn.LET(
_xlpm.dateCourante,E$38,
_xlpm.jourSemaine,WEEKDAY(_xlpm.dateCourante,2),
_xlpm.estFerie,COUNTIF(fériés,_xlpm.dateCourante)=1,
_xlpm.planLigne,E42,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F44" s="20" t="str">
        <f ca="1">_xlfn.LET(
_xlpm.dateCourante,F$38,
_xlpm.jourSemaine,WEEKDAY(_xlpm.dateCourante,2),
_xlpm.estFerie,COUNTIF(fériés,_xlpm.dateCourante)=1,
_xlpm.planLigne,F42,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G44" s="20" t="str">
        <f ca="1">_xlfn.LET(
_xlpm.dateCourante,G$38,
_xlpm.jourSemaine,WEEKDAY(_xlpm.dateCourante,2),
_xlpm.estFerie,COUNTIF(fériés,_xlpm.dateCourante)=1,
_xlpm.planLigne,G42,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44" s="20" t="str">
        <f ca="1">_xlfn.LET(
_xlpm.dateCourante,H$38,
_xlpm.jourSemaine,WEEKDAY(_xlpm.dateCourante,2),
_xlpm.estFerie,COUNTIF(fériés,_xlpm.dateCourante)=1,
_xlpm.planLigne,H42,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44" s="20" t="str">
        <f ca="1">_xlfn.LET(
_xlpm.dateCourante,I$38,
_xlpm.jourSemaine,WEEKDAY(_xlpm.dateCourante,2),
_xlpm.estFerie,COUNTIF(fériés,_xlpm.dateCourante)=1,
_xlpm.planLigne,I42,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44" s="20" t="str">
        <f ca="1">_xlfn.LET(
_xlpm.dateCourante,J$38,
_xlpm.jourSemaine,WEEKDAY(_xlpm.dateCourante,2),
_xlpm.estFerie,COUNTIF(fériés,_xlpm.dateCourante)=1,
_xlpm.planLigne,J42,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44" s="20" t="str">
        <f ca="1">_xlfn.LET(
_xlpm.dateCourante,K$38,
_xlpm.jourSemaine,WEEKDAY(_xlpm.dateCourante,2),
_xlpm.estFerie,COUNTIF(fériés,_xlpm.dateCourante)=1,
_xlpm.planLigne,K42,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44" s="20" t="str">
        <f ca="1">_xlfn.LET(
_xlpm.dateCourante,L$38,
_xlpm.jourSemaine,WEEKDAY(_xlpm.dateCourante,2),
_xlpm.estFerie,COUNTIF(fériés,_xlpm.dateCourante)=1,
_xlpm.planLigne,L42,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44" s="20" t="str">
        <f ca="1">_xlfn.LET(
_xlpm.dateCourante,M$38,
_xlpm.jourSemaine,WEEKDAY(_xlpm.dateCourante,2),
_xlpm.estFerie,COUNTIF(fériés,_xlpm.dateCourante)=1,
_xlpm.planLigne,M42,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44" s="20" t="str">
        <f ca="1">_xlfn.LET(
_xlpm.dateCourante,N$38,
_xlpm.jourSemaine,WEEKDAY(_xlpm.dateCourante,2),
_xlpm.estFerie,COUNTIF(fériés,_xlpm.dateCourante)=1,
_xlpm.planLigne,N42,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44" s="20" t="str">
        <f ca="1">_xlfn.LET(
_xlpm.dateCourante,O$38,
_xlpm.jourSemaine,WEEKDAY(_xlpm.dateCourante,2),
_xlpm.estFerie,COUNTIF(fériés,_xlpm.dateCourante)=1,
_xlpm.planLigne,O42,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44" s="20" t="str">
        <f ca="1">_xlfn.LET(
_xlpm.dateCourante,P$38,
_xlpm.jourSemaine,WEEKDAY(_xlpm.dateCourante,2),
_xlpm.estFerie,COUNTIF(fériés,_xlpm.dateCourante)=1,
_xlpm.planLigne,P42,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44" s="20" t="str">
        <f ca="1">_xlfn.LET(
_xlpm.dateCourante,Q$38,
_xlpm.jourSemaine,WEEKDAY(_xlpm.dateCourante,2),
_xlpm.estFerie,COUNTIF(fériés,_xlpm.dateCourante)=1,
_xlpm.planLigne,Q42,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44" s="20" t="str">
        <f ca="1">_xlfn.LET(
_xlpm.dateCourante,R$38,
_xlpm.jourSemaine,WEEKDAY(_xlpm.dateCourante,2),
_xlpm.estFerie,COUNTIF(fériés,_xlpm.dateCourante)=1,
_xlpm.planLigne,R42,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44" s="20" t="str">
        <f ca="1">_xlfn.LET(
_xlpm.dateCourante,S$38,
_xlpm.jourSemaine,WEEKDAY(_xlpm.dateCourante,2),
_xlpm.estFerie,COUNTIF(fériés,_xlpm.dateCourante)=1,
_xlpm.planLigne,S42,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T44" s="20" t="str">
        <f ca="1">_xlfn.LET(
_xlpm.dateCourante,T$38,
_xlpm.jourSemaine,WEEKDAY(_xlpm.dateCourante,2),
_xlpm.estFerie,COUNTIF(fériés,_xlpm.dateCourante)=1,
_xlpm.planLigne,T42,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U44" s="20" t="str">
        <f ca="1">_xlfn.LET(
_xlpm.dateCourante,U$38,
_xlpm.jourSemaine,WEEKDAY(_xlpm.dateCourante,2),
_xlpm.estFerie,COUNTIF(fériés,_xlpm.dateCourante)=1,
_xlpm.planLigne,U42,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44" s="20" t="str">
        <f ca="1">_xlfn.LET(
_xlpm.dateCourante,V$38,
_xlpm.jourSemaine,WEEKDAY(_xlpm.dateCourante,2),
_xlpm.estFerie,COUNTIF(fériés,_xlpm.dateCourante)=1,
_xlpm.planLigne,V42,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44" s="20" t="str">
        <f ca="1">_xlfn.LET(
_xlpm.dateCourante,W$38,
_xlpm.jourSemaine,WEEKDAY(_xlpm.dateCourante,2),
_xlpm.estFerie,COUNTIF(fériés,_xlpm.dateCourante)=1,
_xlpm.planLigne,W42,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44" s="20" t="str">
        <f ca="1">_xlfn.LET(
_xlpm.dateCourante,X$38,
_xlpm.jourSemaine,WEEKDAY(_xlpm.dateCourante,2),
_xlpm.estFerie,COUNTIF(fériés,_xlpm.dateCourante)=1,
_xlpm.planLigne,X42,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44" s="20" t="str">
        <f ca="1">_xlfn.LET(
_xlpm.dateCourante,Y$38,
_xlpm.jourSemaine,WEEKDAY(_xlpm.dateCourante,2),
_xlpm.estFerie,COUNTIF(fériés,_xlpm.dateCourante)=1,
_xlpm.planLigne,Y42,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44" s="20" t="str">
        <f ca="1">_xlfn.LET(
_xlpm.dateCourante,Z$38,
_xlpm.jourSemaine,WEEKDAY(_xlpm.dateCourante,2),
_xlpm.estFerie,COUNTIF(fériés,_xlpm.dateCourante)=1,
_xlpm.planLigne,Z42,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44" s="20" t="str">
        <f ca="1">_xlfn.LET(
_xlpm.dateCourante,AA$38,
_xlpm.jourSemaine,WEEKDAY(_xlpm.dateCourante,2),
_xlpm.estFerie,COUNTIF(fériés,_xlpm.dateCourante)=1,
_xlpm.planLigne,AA42,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44" s="20" t="str">
        <f ca="1">_xlfn.LET(
_xlpm.dateCourante,AB$38,
_xlpm.jourSemaine,WEEKDAY(_xlpm.dateCourante,2),
_xlpm.estFerie,COUNTIF(fériés,_xlpm.dateCourante)=1,
_xlpm.planLigne,AB42,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44" s="20" t="str">
        <f ca="1">_xlfn.LET(
_xlpm.dateCourante,AC$38,
_xlpm.jourSemaine,WEEKDAY(_xlpm.dateCourante,2),
_xlpm.estFerie,COUNTIF(fériés,_xlpm.dateCourante)=1,
_xlpm.planLigne,AC42,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44" s="20" t="str">
        <f ca="1">_xlfn.LET(
_xlpm.dateCourante,AD$38,
_xlpm.jourSemaine,WEEKDAY(_xlpm.dateCourante,2),
_xlpm.estFerie,COUNTIF(fériés,_xlpm.dateCourante)=1,
_xlpm.planLigne,AD42,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44" s="20" t="str">
        <f ca="1">_xlfn.LET(
_xlpm.dateCourante,AE$38,
_xlpm.jourSemaine,WEEKDAY(_xlpm.dateCourante,2),
_xlpm.estFerie,COUNTIF(fériés,_xlpm.dateCourante)=1,
_xlpm.planLigne,AE42,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F44" s="20" t="str">
        <f ca="1">_xlfn.LET(
_xlpm.dateCourante,AF$38,
_xlpm.jourSemaine,WEEKDAY(_xlpm.dateCourante,2),
_xlpm.estFerie,COUNTIF(fériés,_xlpm.dateCourante)=1,
_xlpm.planLigne,AF42,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G44" s="20" t="str">
        <f ca="1">_xlfn.LET(
_xlpm.dateCourante,AG$38,
_xlpm.jourSemaine,WEEKDAY(_xlpm.dateCourante,2),
_xlpm.estFerie,COUNTIF(fériés,_xlpm.dateCourante)=1,
_xlpm.planLigne,AG42,
_xlpm.jourAvant,OFFSET(_xlpm.planLigne,0,-1),
_xlpm.jourSuivant1,OFFSET(_xlpm.planLigne,0,1),
_xlpm.jourSuivant2,OFFSET(_xlpm.planLigne,0,2),
_xlpm.jourSuivant3,OFFSET(_xlpm.planLigne,0,3),
_xlpm.estTravaillePlan,IFERROR(OFFSET(Paramètres!$H$2,
MATCH($B44,Paramètres!$G$2:$G$6,0)-1,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</row>
    <row r="45" spans="2:33" ht="15.75" thickBot="1" x14ac:dyDescent="0.3">
      <c r="B45" s="19" t="str">
        <f>Paramètres!$G$6</f>
        <v>Personne5</v>
      </c>
      <c r="C45" s="20" t="str">
        <f ca="1">_xlfn.LET(
_xlpm.dateCourante,C$38,
_xlpm.jourSemaine,WEEKDAY(_xlpm.dateCourante,2),
_xlpm.estFerie,COUNTIF(fériés,_xlpm.dateCourante)=1,
_xlpm.planLigne,C43,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45" s="20" t="str">
        <f ca="1">_xlfn.LET(
_xlpm.dateCourante,D$38,
_xlpm.jourSemaine,WEEKDAY(_xlpm.dateCourante,2),
_xlpm.estFerie,COUNTIF(fériés,_xlpm.dateCourante)=1,
_xlpm.planLigne,D43,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E45" s="20" t="str">
        <f ca="1">_xlfn.LET(
_xlpm.dateCourante,E$38,
_xlpm.jourSemaine,WEEKDAY(_xlpm.dateCourante,2),
_xlpm.estFerie,COUNTIF(fériés,_xlpm.dateCourante)=1,
_xlpm.planLigne,E43,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F45" s="20" t="str">
        <f ca="1">_xlfn.LET(
_xlpm.dateCourante,F$38,
_xlpm.jourSemaine,WEEKDAY(_xlpm.dateCourante,2),
_xlpm.estFerie,COUNTIF(fériés,_xlpm.dateCourante)=1,
_xlpm.planLigne,F43,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G45" s="20" t="str">
        <f ca="1">_xlfn.LET(
_xlpm.dateCourante,G$38,
_xlpm.jourSemaine,WEEKDAY(_xlpm.dateCourante,2),
_xlpm.estFerie,COUNTIF(fériés,_xlpm.dateCourante)=1,
_xlpm.planLigne,G43,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45" s="20" t="str">
        <f ca="1">_xlfn.LET(
_xlpm.dateCourante,H$38,
_xlpm.jourSemaine,WEEKDAY(_xlpm.dateCourante,2),
_xlpm.estFerie,COUNTIF(fériés,_xlpm.dateCourante)=1,
_xlpm.planLigne,H43,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45" s="20" t="str">
        <f ca="1">_xlfn.LET(
_xlpm.dateCourante,I$38,
_xlpm.jourSemaine,WEEKDAY(_xlpm.dateCourante,2),
_xlpm.estFerie,COUNTIF(fériés,_xlpm.dateCourante)=1,
_xlpm.planLigne,I43,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45" s="20" t="str">
        <f ca="1">_xlfn.LET(
_xlpm.dateCourante,J$38,
_xlpm.jourSemaine,WEEKDAY(_xlpm.dateCourante,2),
_xlpm.estFerie,COUNTIF(fériés,_xlpm.dateCourante)=1,
_xlpm.planLigne,J43,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45" s="20" t="str">
        <f ca="1">_xlfn.LET(
_xlpm.dateCourante,K$38,
_xlpm.jourSemaine,WEEKDAY(_xlpm.dateCourante,2),
_xlpm.estFerie,COUNTIF(fériés,_xlpm.dateCourante)=1,
_xlpm.planLigne,K43,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45" s="20" t="str">
        <f ca="1">_xlfn.LET(
_xlpm.dateCourante,L$38,
_xlpm.jourSemaine,WEEKDAY(_xlpm.dateCourante,2),
_xlpm.estFerie,COUNTIF(fériés,_xlpm.dateCourante)=1,
_xlpm.planLigne,L43,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45" s="20" t="str">
        <f ca="1">_xlfn.LET(
_xlpm.dateCourante,M$38,
_xlpm.jourSemaine,WEEKDAY(_xlpm.dateCourante,2),
_xlpm.estFerie,COUNTIF(fériés,_xlpm.dateCourante)=1,
_xlpm.planLigne,M43,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45" s="20" t="str">
        <f ca="1">_xlfn.LET(
_xlpm.dateCourante,N$38,
_xlpm.jourSemaine,WEEKDAY(_xlpm.dateCourante,2),
_xlpm.estFerie,COUNTIF(fériés,_xlpm.dateCourante)=1,
_xlpm.planLigne,N43,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45" s="20" t="str">
        <f ca="1">_xlfn.LET(
_xlpm.dateCourante,O$38,
_xlpm.jourSemaine,WEEKDAY(_xlpm.dateCourante,2),
_xlpm.estFerie,COUNTIF(fériés,_xlpm.dateCourante)=1,
_xlpm.planLigne,O43,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45" s="20" t="str">
        <f ca="1">_xlfn.LET(
_xlpm.dateCourante,P$38,
_xlpm.jourSemaine,WEEKDAY(_xlpm.dateCourante,2),
_xlpm.estFerie,COUNTIF(fériés,_xlpm.dateCourante)=1,
_xlpm.planLigne,P43,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45" s="20" t="str">
        <f ca="1">_xlfn.LET(
_xlpm.dateCourante,Q$38,
_xlpm.jourSemaine,WEEKDAY(_xlpm.dateCourante,2),
_xlpm.estFerie,COUNTIF(fériés,_xlpm.dateCourante)=1,
_xlpm.planLigne,Q43,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45" s="20" t="str">
        <f ca="1">_xlfn.LET(
_xlpm.dateCourante,R$38,
_xlpm.jourSemaine,WEEKDAY(_xlpm.dateCourante,2),
_xlpm.estFerie,COUNTIF(fériés,_xlpm.dateCourante)=1,
_xlpm.planLigne,R43,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45" s="20" t="str">
        <f ca="1">_xlfn.LET(
_xlpm.dateCourante,S$38,
_xlpm.jourSemaine,WEEKDAY(_xlpm.dateCourante,2),
_xlpm.estFerie,COUNTIF(fériés,_xlpm.dateCourante)=1,
_xlpm.planLigne,S43,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T45" s="20" t="str">
        <f ca="1">_xlfn.LET(
_xlpm.dateCourante,T$38,
_xlpm.jourSemaine,WEEKDAY(_xlpm.dateCourante,2),
_xlpm.estFerie,COUNTIF(fériés,_xlpm.dateCourante)=1,
_xlpm.planLigne,T43,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U45" s="20" t="str">
        <f ca="1">_xlfn.LET(
_xlpm.dateCourante,U$38,
_xlpm.jourSemaine,WEEKDAY(_xlpm.dateCourante,2),
_xlpm.estFerie,COUNTIF(fériés,_xlpm.dateCourante)=1,
_xlpm.planLigne,U43,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45" s="20" t="str">
        <f ca="1">_xlfn.LET(
_xlpm.dateCourante,V$38,
_xlpm.jourSemaine,WEEKDAY(_xlpm.dateCourante,2),
_xlpm.estFerie,COUNTIF(fériés,_xlpm.dateCourante)=1,
_xlpm.planLigne,V43,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45" s="20" t="str">
        <f ca="1">_xlfn.LET(
_xlpm.dateCourante,W$38,
_xlpm.jourSemaine,WEEKDAY(_xlpm.dateCourante,2),
_xlpm.estFerie,COUNTIF(fériés,_xlpm.dateCourante)=1,
_xlpm.planLigne,W43,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45" s="20" t="str">
        <f ca="1">_xlfn.LET(
_xlpm.dateCourante,X$38,
_xlpm.jourSemaine,WEEKDAY(_xlpm.dateCourante,2),
_xlpm.estFerie,COUNTIF(fériés,_xlpm.dateCourante)=1,
_xlpm.planLigne,X43,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45" s="20" t="str">
        <f ca="1">_xlfn.LET(
_xlpm.dateCourante,Y$38,
_xlpm.jourSemaine,WEEKDAY(_xlpm.dateCourante,2),
_xlpm.estFerie,COUNTIF(fériés,_xlpm.dateCourante)=1,
_xlpm.planLigne,Y43,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45" s="20" t="str">
        <f ca="1">_xlfn.LET(
_xlpm.dateCourante,Z$38,
_xlpm.jourSemaine,WEEKDAY(_xlpm.dateCourante,2),
_xlpm.estFerie,COUNTIF(fériés,_xlpm.dateCourante)=1,
_xlpm.planLigne,Z43,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45" s="20" t="str">
        <f ca="1">_xlfn.LET(
_xlpm.dateCourante,AA$38,
_xlpm.jourSemaine,WEEKDAY(_xlpm.dateCourante,2),
_xlpm.estFerie,COUNTIF(fériés,_xlpm.dateCourante)=1,
_xlpm.planLigne,AA43,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45" s="20" t="str">
        <f ca="1">_xlfn.LET(
_xlpm.dateCourante,AB$38,
_xlpm.jourSemaine,WEEKDAY(_xlpm.dateCourante,2),
_xlpm.estFerie,COUNTIF(fériés,_xlpm.dateCourante)=1,
_xlpm.planLigne,AB43,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45" s="20" t="str">
        <f ca="1">_xlfn.LET(
_xlpm.dateCourante,AC$38,
_xlpm.jourSemaine,WEEKDAY(_xlpm.dateCourante,2),
_xlpm.estFerie,COUNTIF(fériés,_xlpm.dateCourante)=1,
_xlpm.planLigne,AC43,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45" s="20" t="str">
        <f ca="1">_xlfn.LET(
_xlpm.dateCourante,AD$38,
_xlpm.jourSemaine,WEEKDAY(_xlpm.dateCourante,2),
_xlpm.estFerie,COUNTIF(fériés,_xlpm.dateCourante)=1,
_xlpm.planLigne,AD43,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45" s="20" t="str">
        <f ca="1">_xlfn.LET(
_xlpm.dateCourante,AE$38,
_xlpm.jourSemaine,WEEKDAY(_xlpm.dateCourante,2),
_xlpm.estFerie,COUNTIF(fériés,_xlpm.dateCourante)=1,
_xlpm.planLigne,AE43,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F45" s="20" t="str">
        <f ca="1">_xlfn.LET(
_xlpm.dateCourante,AF$38,
_xlpm.jourSemaine,WEEKDAY(_xlpm.dateCourante,2),
_xlpm.estFerie,COUNTIF(fériés,_xlpm.dateCourante)=1,
_xlpm.planLigne,AF43,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G45" s="20" t="str">
        <f ca="1">_xlfn.LET(
_xlpm.dateCourante,AG$38,
_xlpm.jourSemaine,WEEKDAY(_xlpm.dateCourante,2),
_xlpm.estFerie,COUNTIF(fériés,_xlpm.dateCourante)=1,
_xlpm.planLigne,AG43,
_xlpm.jourAvant,OFFSET(_xlpm.planLigne,0,-1),
_xlpm.jourSuivant1,OFFSET(_xlpm.planLigne,0,1),
_xlpm.jourSuivant2,OFFSET(_xlpm.planLigne,0,2),
_xlpm.jourSuivant3,OFFSET(_xlpm.planLigne,0,3),
_xlpm.estTravaillePlan,IFERROR(OFFSET(Paramètres!$H$2,
MATCH($B45,Paramètres!$G$2:$G$6,0)-1,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</row>
    <row r="46" spans="2:33" ht="15.75" thickBot="1" x14ac:dyDescent="0.3"/>
    <row r="47" spans="2:33" ht="15.75" thickBot="1" x14ac:dyDescent="0.3">
      <c r="B47" s="16">
        <f>DATE(an,6,1)</f>
        <v>45809</v>
      </c>
      <c r="C47" s="24">
        <f>B47</f>
        <v>45809</v>
      </c>
      <c r="D47" s="24">
        <f>C47+1</f>
        <v>45810</v>
      </c>
      <c r="E47" s="24">
        <f t="shared" ref="E47" si="444">D47+1</f>
        <v>45811</v>
      </c>
      <c r="F47" s="24">
        <f t="shared" ref="F47" si="445">E47+1</f>
        <v>45812</v>
      </c>
      <c r="G47" s="24">
        <f t="shared" ref="G47" si="446">F47+1</f>
        <v>45813</v>
      </c>
      <c r="H47" s="24">
        <f t="shared" ref="H47" si="447">G47+1</f>
        <v>45814</v>
      </c>
      <c r="I47" s="24">
        <f t="shared" ref="I47" si="448">H47+1</f>
        <v>45815</v>
      </c>
      <c r="J47" s="24">
        <f t="shared" ref="J47" si="449">I47+1</f>
        <v>45816</v>
      </c>
      <c r="K47" s="24">
        <f t="shared" ref="K47" si="450">J47+1</f>
        <v>45817</v>
      </c>
      <c r="L47" s="24">
        <f t="shared" ref="L47" si="451">K47+1</f>
        <v>45818</v>
      </c>
      <c r="M47" s="24">
        <f t="shared" ref="M47" si="452">L47+1</f>
        <v>45819</v>
      </c>
      <c r="N47" s="24">
        <f t="shared" ref="N47" si="453">M47+1</f>
        <v>45820</v>
      </c>
      <c r="O47" s="24">
        <f t="shared" ref="O47" si="454">N47+1</f>
        <v>45821</v>
      </c>
      <c r="P47" s="24">
        <f t="shared" ref="P47" si="455">O47+1</f>
        <v>45822</v>
      </c>
      <c r="Q47" s="24">
        <f t="shared" ref="Q47" si="456">P47+1</f>
        <v>45823</v>
      </c>
      <c r="R47" s="24">
        <f t="shared" ref="R47" si="457">Q47+1</f>
        <v>45824</v>
      </c>
      <c r="S47" s="24">
        <f t="shared" ref="S47" si="458">R47+1</f>
        <v>45825</v>
      </c>
      <c r="T47" s="24">
        <f t="shared" ref="T47" si="459">S47+1</f>
        <v>45826</v>
      </c>
      <c r="U47" s="24">
        <f t="shared" ref="U47" si="460">T47+1</f>
        <v>45827</v>
      </c>
      <c r="V47" s="24">
        <f t="shared" ref="V47" si="461">U47+1</f>
        <v>45828</v>
      </c>
      <c r="W47" s="24">
        <f t="shared" ref="W47" si="462">V47+1</f>
        <v>45829</v>
      </c>
      <c r="X47" s="24">
        <f t="shared" ref="X47" si="463">W47+1</f>
        <v>45830</v>
      </c>
      <c r="Y47" s="24">
        <f t="shared" ref="Y47" si="464">X47+1</f>
        <v>45831</v>
      </c>
      <c r="Z47" s="24">
        <f t="shared" ref="Z47" si="465">Y47+1</f>
        <v>45832</v>
      </c>
      <c r="AA47" s="24">
        <f t="shared" ref="AA47" si="466">Z47+1</f>
        <v>45833</v>
      </c>
      <c r="AB47" s="24">
        <f t="shared" ref="AB47" si="467">AA47+1</f>
        <v>45834</v>
      </c>
      <c r="AC47" s="24">
        <f t="shared" ref="AC47" si="468">AB47+1</f>
        <v>45835</v>
      </c>
      <c r="AD47" s="24">
        <f>AC47+1</f>
        <v>45836</v>
      </c>
      <c r="AE47" s="24">
        <f t="shared" ref="AE47" si="469">AD47+1</f>
        <v>45837</v>
      </c>
      <c r="AF47" s="24">
        <f t="shared" ref="AF47" si="470">AE47+1</f>
        <v>45838</v>
      </c>
    </row>
    <row r="48" spans="2:33" ht="15.75" thickBot="1" x14ac:dyDescent="0.3">
      <c r="B48" s="19" t="str">
        <f>Paramètres!$G$2</f>
        <v>Personne1</v>
      </c>
      <c r="C48" s="20">
        <f ca="1">IF(COUNTIF(fériés,C$47)=0,OFFSET(Paramètres!$H$2,MATCH($B48,Paramètres!$G$2:$G$6,0)-1,MOD(C$47+5,28)),"")</f>
        <v>0</v>
      </c>
      <c r="D48" s="20" t="str">
        <f ca="1">IF(COUNTIF(fériés,D$47)=0,OFFSET(Paramètres!$H$2,MATCH($B48,Paramètres!$G$2:$G$6,0)-1,MOD(D$47+5,28)),"")</f>
        <v>J</v>
      </c>
      <c r="E48" s="20" t="str">
        <f ca="1">IF(COUNTIF(fériés,E$47)=0,OFFSET(Paramètres!$H$2,MATCH($B48,Paramètres!$G$2:$G$6,0)-1,MOD(E$47+5,28)),"")</f>
        <v>J</v>
      </c>
      <c r="F48" s="20" t="str">
        <f ca="1">IF(COUNTIF(fériés,F$47)=0,OFFSET(Paramètres!$H$2,MATCH($B48,Paramètres!$G$2:$G$6,0)-1,MOD(F$47+5,28)),"")</f>
        <v>J</v>
      </c>
      <c r="G48" s="20" t="str">
        <f ca="1">IF(COUNTIF(fériés,G$47)=0,OFFSET(Paramètres!$H$2,MATCH($B48,Paramètres!$G$2:$G$6,0)-1,MOD(G$47+5,28)),"")</f>
        <v>J</v>
      </c>
      <c r="H48" s="20" t="str">
        <f ca="1">IF(COUNTIF(fériés,H$47)=0,OFFSET(Paramètres!$H$2,MATCH($B48,Paramètres!$G$2:$G$6,0)-1,MOD(H$47+5,28)),"")</f>
        <v>J</v>
      </c>
      <c r="I48" s="20">
        <f ca="1">IF(COUNTIF(fériés,I$47)=0,OFFSET(Paramètres!$H$2,MATCH($B48,Paramètres!$G$2:$G$6,0)-1,MOD(I$47+5,28)),"")</f>
        <v>0</v>
      </c>
      <c r="J48" s="20">
        <f ca="1">IF(COUNTIF(fériés,J$47)=0,OFFSET(Paramètres!$H$2,MATCH($B48,Paramètres!$G$2:$G$6,0)-1,MOD(J$47+5,28)),"")</f>
        <v>0</v>
      </c>
      <c r="K48" s="20" t="str">
        <f ca="1">IF(COUNTIF(fériés,K$47)=0,OFFSET(Paramètres!$H$2,MATCH($B48,Paramètres!$G$2:$G$6,0)-1,MOD(K$47+5,28)),"")</f>
        <v/>
      </c>
      <c r="L48" s="20" t="str">
        <f ca="1">IF(COUNTIF(fériés,L$47)=0,OFFSET(Paramètres!$H$2,MATCH($B48,Paramètres!$G$2:$G$6,0)-1,MOD(L$47+5,28)),"")</f>
        <v>J</v>
      </c>
      <c r="M48" s="20" t="str">
        <f ca="1">IF(COUNTIF(fériés,M$47)=0,OFFSET(Paramètres!$H$2,MATCH($B48,Paramètres!$G$2:$G$6,0)-1,MOD(M$47+5,28)),"")</f>
        <v>J</v>
      </c>
      <c r="N48" s="20" t="str">
        <f ca="1">IF(COUNTIF(fériés,N$47)=0,OFFSET(Paramètres!$H$2,MATCH($B48,Paramètres!$G$2:$G$6,0)-1,MOD(N$47+5,28)),"")</f>
        <v>J</v>
      </c>
      <c r="O48" s="20" t="str">
        <f ca="1">IF(COUNTIF(fériés,O$47)=0,OFFSET(Paramètres!$H$2,MATCH($B48,Paramètres!$G$2:$G$6,0)-1,MOD(O$47+5,28)),"")</f>
        <v>J</v>
      </c>
      <c r="P48" s="20">
        <f ca="1">IF(COUNTIF(fériés,P$47)=0,OFFSET(Paramètres!$H$2,MATCH($B48,Paramètres!$G$2:$G$6,0)-1,MOD(P$47+5,28)),"")</f>
        <v>0</v>
      </c>
      <c r="Q48" s="20">
        <f ca="1">IF(COUNTIF(fériés,Q$47)=0,OFFSET(Paramètres!$H$2,MATCH($B48,Paramètres!$G$2:$G$6,0)-1,MOD(Q$47+5,28)),"")</f>
        <v>0</v>
      </c>
      <c r="R48" s="20" t="str">
        <f ca="1">IF(COUNTIF(fériés,R$47)=0,OFFSET(Paramètres!$H$2,MATCH($B48,Paramètres!$G$2:$G$6,0)-1,MOD(R$47+5,28)),"")</f>
        <v>J</v>
      </c>
      <c r="S48" s="20" t="str">
        <f ca="1">IF(COUNTIF(fériés,S$47)=0,OFFSET(Paramètres!$H$2,MATCH($B48,Paramètres!$G$2:$G$6,0)-1,MOD(S$47+5,28)),"")</f>
        <v>J</v>
      </c>
      <c r="T48" s="20" t="str">
        <f ca="1">IF(COUNTIF(fériés,T$47)=0,OFFSET(Paramètres!$H$2,MATCH($B48,Paramètres!$G$2:$G$6,0)-1,MOD(T$47+5,28)),"")</f>
        <v>J</v>
      </c>
      <c r="U48" s="20" t="str">
        <f ca="1">IF(COUNTIF(fériés,U$47)=0,OFFSET(Paramètres!$H$2,MATCH($B48,Paramètres!$G$2:$G$6,0)-1,MOD(U$47+5,28)),"")</f>
        <v>J</v>
      </c>
      <c r="V48" s="20" t="str">
        <f ca="1">IF(COUNTIF(fériés,V$47)=0,OFFSET(Paramètres!$H$2,MATCH($B48,Paramètres!$G$2:$G$6,0)-1,MOD(V$47+5,28)),"")</f>
        <v>J</v>
      </c>
      <c r="W48" s="20">
        <f ca="1">IF(COUNTIF(fériés,W$47)=0,OFFSET(Paramètres!$H$2,MATCH($B48,Paramètres!$G$2:$G$6,0)-1,MOD(W$47+5,28)),"")</f>
        <v>0</v>
      </c>
      <c r="X48" s="20">
        <f ca="1">IF(COUNTIF(fériés,X$47)=0,OFFSET(Paramètres!$H$2,MATCH($B48,Paramètres!$G$2:$G$6,0)-1,MOD(X$47+5,28)),"")</f>
        <v>0</v>
      </c>
      <c r="Y48" s="20" t="str">
        <f ca="1">IF(COUNTIF(fériés,Y$47)=0,OFFSET(Paramètres!$H$2,MATCH($B48,Paramètres!$G$2:$G$6,0)-1,MOD(Y$47+5,28)),"")</f>
        <v>J</v>
      </c>
      <c r="Z48" s="20" t="str">
        <f ca="1">IF(COUNTIF(fériés,Z$47)=0,OFFSET(Paramètres!$H$2,MATCH($B48,Paramètres!$G$2:$G$6,0)-1,MOD(Z$47+5,28)),"")</f>
        <v>J</v>
      </c>
      <c r="AA48" s="20" t="str">
        <f ca="1">IF(COUNTIF(fériés,AA$47)=0,OFFSET(Paramètres!$H$2,MATCH($B48,Paramètres!$G$2:$G$6,0)-1,MOD(AA$47+5,28)),"")</f>
        <v>J</v>
      </c>
      <c r="AB48" s="20" t="str">
        <f ca="1">IF(COUNTIF(fériés,AB$47)=0,OFFSET(Paramètres!$H$2,MATCH($B48,Paramètres!$G$2:$G$6,0)-1,MOD(AB$47+5,28)),"")</f>
        <v>J</v>
      </c>
      <c r="AC48" s="20" t="str">
        <f ca="1">IF(COUNTIF(fériés,AC$47)=0,OFFSET(Paramètres!$H$2,MATCH($B48,Paramètres!$G$2:$G$6,0)-1,MOD(AC$47+5,28)),"")</f>
        <v>J</v>
      </c>
      <c r="AD48" s="20">
        <f ca="1">IF(COUNTIF(fériés,AD$47)=0,OFFSET(Paramètres!$H$2,MATCH($B48,Paramètres!$G$2:$G$6,0)-1,MOD(AD$47+5,28)),"")</f>
        <v>0</v>
      </c>
      <c r="AE48" s="20">
        <f ca="1">IF(COUNTIF(fériés,AE$47)=0,OFFSET(Paramètres!$H$2,MATCH($B48,Paramètres!$G$2:$G$6,0)-1,MOD(AE$47+5,28)),"")</f>
        <v>0</v>
      </c>
      <c r="AF48" s="20" t="str">
        <f ca="1">IF(COUNTIF(fériés,AF$47)=0,OFFSET(Paramètres!$H$2,MATCH($B48,Paramètres!$G$2:$G$6,0)-1,MOD(AF$47+5,28)),"")</f>
        <v>J</v>
      </c>
    </row>
    <row r="49" spans="2:33" ht="15.75" thickBot="1" x14ac:dyDescent="0.3">
      <c r="B49" s="19" t="str">
        <f>Paramètres!$G$3</f>
        <v>Personne2</v>
      </c>
      <c r="C49" s="20">
        <f ca="1">IF(COUNTIF(fériés,C$47)=0,OFFSET(Paramètres!$H$2,MATCH($B49,Paramètres!$G$2:$G$6,0)-1,MOD(C$47+5,28)),"")</f>
        <v>0</v>
      </c>
      <c r="D49" s="20" t="str">
        <f ca="1">IF(COUNTIF(fériés,D$47)=0,OFFSET(Paramètres!$H$2,MATCH($B49,Paramètres!$G$2:$G$6,0)-1,MOD(D$47+5,28)),"")</f>
        <v>M</v>
      </c>
      <c r="E49" s="20" t="str">
        <f ca="1">IF(COUNTIF(fériés,E$47)=0,OFFSET(Paramètres!$H$2,MATCH($B49,Paramètres!$G$2:$G$6,0)-1,MOD(E$47+5,28)),"")</f>
        <v>M</v>
      </c>
      <c r="F49" s="20" t="str">
        <f ca="1">IF(COUNTIF(fériés,F$47)=0,OFFSET(Paramètres!$H$2,MATCH($B49,Paramètres!$G$2:$G$6,0)-1,MOD(F$47+5,28)),"")</f>
        <v>M</v>
      </c>
      <c r="G49" s="20" t="str">
        <f ca="1">IF(COUNTIF(fériés,G$47)=0,OFFSET(Paramètres!$H$2,MATCH($B49,Paramètres!$G$2:$G$6,0)-1,MOD(G$47+5,28)),"")</f>
        <v>M</v>
      </c>
      <c r="H49" s="20" t="str">
        <f ca="1">IF(COUNTIF(fériés,H$47)=0,OFFSET(Paramètres!$H$2,MATCH($B49,Paramètres!$G$2:$G$6,0)-1,MOD(H$47+5,28)),"")</f>
        <v>M</v>
      </c>
      <c r="I49" s="20">
        <f ca="1">IF(COUNTIF(fériés,I$47)=0,OFFSET(Paramètres!$H$2,MATCH($B49,Paramètres!$G$2:$G$6,0)-1,MOD(I$47+5,28)),"")</f>
        <v>0</v>
      </c>
      <c r="J49" s="20">
        <f ca="1">IF(COUNTIF(fériés,J$47)=0,OFFSET(Paramètres!$H$2,MATCH($B49,Paramètres!$G$2:$G$6,0)-1,MOD(J$47+5,28)),"")</f>
        <v>0</v>
      </c>
      <c r="K49" s="20" t="str">
        <f ca="1">IF(COUNTIF(fériés,K$47)=0,OFFSET(Paramètres!$H$2,MATCH($B49,Paramètres!$G$2:$G$6,0)-1,MOD(K$47+5,28)),"")</f>
        <v/>
      </c>
      <c r="L49" s="20" t="str">
        <f ca="1">IF(COUNTIF(fériés,L$47)=0,OFFSET(Paramètres!$H$2,MATCH($B49,Paramètres!$G$2:$G$6,0)-1,MOD(L$47+5,28)),"")</f>
        <v>A</v>
      </c>
      <c r="M49" s="20" t="str">
        <f ca="1">IF(COUNTIF(fériés,M$47)=0,OFFSET(Paramètres!$H$2,MATCH($B49,Paramètres!$G$2:$G$6,0)-1,MOD(M$47+5,28)),"")</f>
        <v>A</v>
      </c>
      <c r="N49" s="20" t="str">
        <f ca="1">IF(COUNTIF(fériés,N$47)=0,OFFSET(Paramètres!$H$2,MATCH($B49,Paramètres!$G$2:$G$6,0)-1,MOD(N$47+5,28)),"")</f>
        <v>A</v>
      </c>
      <c r="O49" s="20" t="str">
        <f ca="1">IF(COUNTIF(fériés,O$47)=0,OFFSET(Paramètres!$H$2,MATCH($B49,Paramètres!$G$2:$G$6,0)-1,MOD(O$47+5,28)),"")</f>
        <v>A</v>
      </c>
      <c r="P49" s="20">
        <f ca="1">IF(COUNTIF(fériés,P$47)=0,OFFSET(Paramètres!$H$2,MATCH($B49,Paramètres!$G$2:$G$6,0)-1,MOD(P$47+5,28)),"")</f>
        <v>0</v>
      </c>
      <c r="Q49" s="20">
        <f ca="1">IF(COUNTIF(fériés,Q$47)=0,OFFSET(Paramètres!$H$2,MATCH($B49,Paramètres!$G$2:$G$6,0)-1,MOD(Q$47+5,28)),"")</f>
        <v>0</v>
      </c>
      <c r="R49" s="20" t="str">
        <f ca="1">IF(COUNTIF(fériés,R$47)=0,OFFSET(Paramètres!$H$2,MATCH($B49,Paramètres!$G$2:$G$6,0)-1,MOD(R$47+5,28)),"")</f>
        <v>M</v>
      </c>
      <c r="S49" s="20" t="str">
        <f ca="1">IF(COUNTIF(fériés,S$47)=0,OFFSET(Paramètres!$H$2,MATCH($B49,Paramètres!$G$2:$G$6,0)-1,MOD(S$47+5,28)),"")</f>
        <v>M</v>
      </c>
      <c r="T49" s="20" t="str">
        <f ca="1">IF(COUNTIF(fériés,T$47)=0,OFFSET(Paramètres!$H$2,MATCH($B49,Paramètres!$G$2:$G$6,0)-1,MOD(T$47+5,28)),"")</f>
        <v>M</v>
      </c>
      <c r="U49" s="20" t="str">
        <f ca="1">IF(COUNTIF(fériés,U$47)=0,OFFSET(Paramètres!$H$2,MATCH($B49,Paramètres!$G$2:$G$6,0)-1,MOD(U$47+5,28)),"")</f>
        <v>M</v>
      </c>
      <c r="V49" s="20" t="str">
        <f ca="1">IF(COUNTIF(fériés,V$47)=0,OFFSET(Paramètres!$H$2,MATCH($B49,Paramètres!$G$2:$G$6,0)-1,MOD(V$47+5,28)),"")</f>
        <v>M</v>
      </c>
      <c r="W49" s="20">
        <f ca="1">IF(COUNTIF(fériés,W$47)=0,OFFSET(Paramètres!$H$2,MATCH($B49,Paramètres!$G$2:$G$6,0)-1,MOD(W$47+5,28)),"")</f>
        <v>0</v>
      </c>
      <c r="X49" s="20">
        <f ca="1">IF(COUNTIF(fériés,X$47)=0,OFFSET(Paramètres!$H$2,MATCH($B49,Paramètres!$G$2:$G$6,0)-1,MOD(X$47+5,28)),"")</f>
        <v>0</v>
      </c>
      <c r="Y49" s="20" t="str">
        <f ca="1">IF(COUNTIF(fériés,Y$47)=0,OFFSET(Paramètres!$H$2,MATCH($B49,Paramètres!$G$2:$G$6,0)-1,MOD(Y$47+5,28)),"")</f>
        <v>A</v>
      </c>
      <c r="Z49" s="20" t="str">
        <f ca="1">IF(COUNTIF(fériés,Z$47)=0,OFFSET(Paramètres!$H$2,MATCH($B49,Paramètres!$G$2:$G$6,0)-1,MOD(Z$47+5,28)),"")</f>
        <v>A</v>
      </c>
      <c r="AA49" s="20" t="str">
        <f ca="1">IF(COUNTIF(fériés,AA$47)=0,OFFSET(Paramètres!$H$2,MATCH($B49,Paramètres!$G$2:$G$6,0)-1,MOD(AA$47+5,28)),"")</f>
        <v>A</v>
      </c>
      <c r="AB49" s="20" t="str">
        <f ca="1">IF(COUNTIF(fériés,AB$47)=0,OFFSET(Paramètres!$H$2,MATCH($B49,Paramètres!$G$2:$G$6,0)-1,MOD(AB$47+5,28)),"")</f>
        <v>A</v>
      </c>
      <c r="AC49" s="20" t="str">
        <f ca="1">IF(COUNTIF(fériés,AC$47)=0,OFFSET(Paramètres!$H$2,MATCH($B49,Paramètres!$G$2:$G$6,0)-1,MOD(AC$47+5,28)),"")</f>
        <v>A</v>
      </c>
      <c r="AD49" s="20">
        <f ca="1">IF(COUNTIF(fériés,AD$47)=0,OFFSET(Paramètres!$H$2,MATCH($B49,Paramètres!$G$2:$G$6,0)-1,MOD(AD$47+5,28)),"")</f>
        <v>0</v>
      </c>
      <c r="AE49" s="20">
        <f ca="1">IF(COUNTIF(fériés,AE$47)=0,OFFSET(Paramètres!$H$2,MATCH($B49,Paramètres!$G$2:$G$6,0)-1,MOD(AE$47+5,28)),"")</f>
        <v>0</v>
      </c>
      <c r="AF49" s="20" t="str">
        <f ca="1">IF(COUNTIF(fériés,AF$47)=0,OFFSET(Paramètres!$H$2,MATCH($B49,Paramètres!$G$2:$G$6,0)-1,MOD(AF$47+5,28)),"")</f>
        <v>M</v>
      </c>
    </row>
    <row r="50" spans="2:33" ht="15.75" thickBot="1" x14ac:dyDescent="0.3">
      <c r="B50" s="19" t="str">
        <f>Paramètres!$G$4</f>
        <v>Personne3</v>
      </c>
      <c r="C50" s="20">
        <f ca="1">IF(COUNTIF(fériés,C$47)=0,OFFSET(Paramètres!$H$2,MATCH($B50,Paramètres!$G$2:$G$6,0)-1,MOD(C$47+5,28)),"")</f>
        <v>0</v>
      </c>
      <c r="D50" s="20" t="str">
        <f ca="1">IF(COUNTIF(fériés,D$47)=0,OFFSET(Paramètres!$H$2,MATCH($B50,Paramètres!$G$2:$G$6,0)-1,MOD(D$47+5,28)),"")</f>
        <v>A</v>
      </c>
      <c r="E50" s="20" t="str">
        <f ca="1">IF(COUNTIF(fériés,E$47)=0,OFFSET(Paramètres!$H$2,MATCH($B50,Paramètres!$G$2:$G$6,0)-1,MOD(E$47+5,28)),"")</f>
        <v>A</v>
      </c>
      <c r="F50" s="20" t="str">
        <f ca="1">IF(COUNTIF(fériés,F$47)=0,OFFSET(Paramètres!$H$2,MATCH($B50,Paramètres!$G$2:$G$6,0)-1,MOD(F$47+5,28)),"")</f>
        <v>A</v>
      </c>
      <c r="G50" s="20" t="str">
        <f ca="1">IF(COUNTIF(fériés,G$47)=0,OFFSET(Paramètres!$H$2,MATCH($B50,Paramètres!$G$2:$G$6,0)-1,MOD(G$47+5,28)),"")</f>
        <v>A</v>
      </c>
      <c r="H50" s="20" t="str">
        <f ca="1">IF(COUNTIF(fériés,H$47)=0,OFFSET(Paramètres!$H$2,MATCH($B50,Paramètres!$G$2:$G$6,0)-1,MOD(H$47+5,28)),"")</f>
        <v>A</v>
      </c>
      <c r="I50" s="20">
        <f ca="1">IF(COUNTIF(fériés,I$47)=0,OFFSET(Paramètres!$H$2,MATCH($B50,Paramètres!$G$2:$G$6,0)-1,MOD(I$47+5,28)),"")</f>
        <v>0</v>
      </c>
      <c r="J50" s="20">
        <f ca="1">IF(COUNTIF(fériés,J$47)=0,OFFSET(Paramètres!$H$2,MATCH($B50,Paramètres!$G$2:$G$6,0)-1,MOD(J$47+5,28)),"")</f>
        <v>0</v>
      </c>
      <c r="K50" s="20" t="str">
        <f ca="1">IF(COUNTIF(fériés,K$47)=0,OFFSET(Paramètres!$H$2,MATCH($B50,Paramètres!$G$2:$G$6,0)-1,MOD(K$47+5,28)),"")</f>
        <v/>
      </c>
      <c r="L50" s="20" t="str">
        <f ca="1">IF(COUNTIF(fériés,L$47)=0,OFFSET(Paramètres!$H$2,MATCH($B50,Paramètres!$G$2:$G$6,0)-1,MOD(L$47+5,28)),"")</f>
        <v>M</v>
      </c>
      <c r="M50" s="20" t="str">
        <f ca="1">IF(COUNTIF(fériés,M$47)=0,OFFSET(Paramètres!$H$2,MATCH($B50,Paramètres!$G$2:$G$6,0)-1,MOD(M$47+5,28)),"")</f>
        <v>M</v>
      </c>
      <c r="N50" s="20" t="str">
        <f ca="1">IF(COUNTIF(fériés,N$47)=0,OFFSET(Paramètres!$H$2,MATCH($B50,Paramètres!$G$2:$G$6,0)-1,MOD(N$47+5,28)),"")</f>
        <v>M</v>
      </c>
      <c r="O50" s="20" t="str">
        <f ca="1">IF(COUNTIF(fériés,O$47)=0,OFFSET(Paramètres!$H$2,MATCH($B50,Paramètres!$G$2:$G$6,0)-1,MOD(O$47+5,28)),"")</f>
        <v>M</v>
      </c>
      <c r="P50" s="20">
        <f ca="1">IF(COUNTIF(fériés,P$47)=0,OFFSET(Paramètres!$H$2,MATCH($B50,Paramètres!$G$2:$G$6,0)-1,MOD(P$47+5,28)),"")</f>
        <v>0</v>
      </c>
      <c r="Q50" s="20">
        <f ca="1">IF(COUNTIF(fériés,Q$47)=0,OFFSET(Paramètres!$H$2,MATCH($B50,Paramètres!$G$2:$G$6,0)-1,MOD(Q$47+5,28)),"")</f>
        <v>0</v>
      </c>
      <c r="R50" s="20" t="str">
        <f ca="1">IF(COUNTIF(fériés,R$47)=0,OFFSET(Paramètres!$H$2,MATCH($B50,Paramètres!$G$2:$G$6,0)-1,MOD(R$47+5,28)),"")</f>
        <v>A</v>
      </c>
      <c r="S50" s="20" t="str">
        <f ca="1">IF(COUNTIF(fériés,S$47)=0,OFFSET(Paramètres!$H$2,MATCH($B50,Paramètres!$G$2:$G$6,0)-1,MOD(S$47+5,28)),"")</f>
        <v>A</v>
      </c>
      <c r="T50" s="20" t="str">
        <f ca="1">IF(COUNTIF(fériés,T$47)=0,OFFSET(Paramètres!$H$2,MATCH($B50,Paramètres!$G$2:$G$6,0)-1,MOD(T$47+5,28)),"")</f>
        <v>A</v>
      </c>
      <c r="U50" s="20" t="str">
        <f ca="1">IF(COUNTIF(fériés,U$47)=0,OFFSET(Paramètres!$H$2,MATCH($B50,Paramètres!$G$2:$G$6,0)-1,MOD(U$47+5,28)),"")</f>
        <v>A</v>
      </c>
      <c r="V50" s="20" t="str">
        <f ca="1">IF(COUNTIF(fériés,V$47)=0,OFFSET(Paramètres!$H$2,MATCH($B50,Paramètres!$G$2:$G$6,0)-1,MOD(V$47+5,28)),"")</f>
        <v>A</v>
      </c>
      <c r="W50" s="20">
        <f ca="1">IF(COUNTIF(fériés,W$47)=0,OFFSET(Paramètres!$H$2,MATCH($B50,Paramètres!$G$2:$G$6,0)-1,MOD(W$47+5,28)),"")</f>
        <v>0</v>
      </c>
      <c r="X50" s="20">
        <f ca="1">IF(COUNTIF(fériés,X$47)=0,OFFSET(Paramètres!$H$2,MATCH($B50,Paramètres!$G$2:$G$6,0)-1,MOD(X$47+5,28)),"")</f>
        <v>0</v>
      </c>
      <c r="Y50" s="20" t="str">
        <f ca="1">IF(COUNTIF(fériés,Y$47)=0,OFFSET(Paramètres!$H$2,MATCH($B50,Paramètres!$G$2:$G$6,0)-1,MOD(Y$47+5,28)),"")</f>
        <v>M</v>
      </c>
      <c r="Z50" s="20" t="str">
        <f ca="1">IF(COUNTIF(fériés,Z$47)=0,OFFSET(Paramètres!$H$2,MATCH($B50,Paramètres!$G$2:$G$6,0)-1,MOD(Z$47+5,28)),"")</f>
        <v>M</v>
      </c>
      <c r="AA50" s="20" t="str">
        <f ca="1">IF(COUNTIF(fériés,AA$47)=0,OFFSET(Paramètres!$H$2,MATCH($B50,Paramètres!$G$2:$G$6,0)-1,MOD(AA$47+5,28)),"")</f>
        <v>M</v>
      </c>
      <c r="AB50" s="20" t="str">
        <f ca="1">IF(COUNTIF(fériés,AB$47)=0,OFFSET(Paramètres!$H$2,MATCH($B50,Paramètres!$G$2:$G$6,0)-1,MOD(AB$47+5,28)),"")</f>
        <v>M</v>
      </c>
      <c r="AC50" s="20" t="str">
        <f ca="1">IF(COUNTIF(fériés,AC$47)=0,OFFSET(Paramètres!$H$2,MATCH($B50,Paramètres!$G$2:$G$6,0)-1,MOD(AC$47+5,28)),"")</f>
        <v>M</v>
      </c>
      <c r="AD50" s="20">
        <f ca="1">IF(COUNTIF(fériés,AD$47)=0,OFFSET(Paramètres!$H$2,MATCH($B50,Paramètres!$G$2:$G$6,0)-1,MOD(AD$47+5,28)),"")</f>
        <v>0</v>
      </c>
      <c r="AE50" s="20">
        <f ca="1">IF(COUNTIF(fériés,AE$47)=0,OFFSET(Paramètres!$H$2,MATCH($B50,Paramètres!$G$2:$G$6,0)-1,MOD(AE$47+5,28)),"")</f>
        <v>0</v>
      </c>
      <c r="AF50" s="20" t="str">
        <f ca="1">IF(COUNTIF(fériés,AF$47)=0,OFFSET(Paramètres!$H$2,MATCH($B50,Paramètres!$G$2:$G$6,0)-1,MOD(AF$47+5,28)),"")</f>
        <v>A</v>
      </c>
    </row>
    <row r="51" spans="2:33" ht="15.75" hidden="1" thickBot="1" x14ac:dyDescent="0.3">
      <c r="B51" s="19" t="str">
        <f>Paramètres!$G$5</f>
        <v>Personne4</v>
      </c>
      <c r="C51" s="20" t="str" cm="1">
        <f t="array" aca="1" ref="C51" ca="1">IF(COUNTIF(fériés,C$47)=1,
    IF(AND(INDIRECT(ADDRESS(ROW(),COLUMN()-1))="0", INDIRECT(ADDRESS(ROW(),COLUMN()-2))="0"),
        "0",
        "M"
    ),
    IF(OFFSET(Paramètres!$H$2,MATCH($B51,Paramètres!$G$2:$G$6,0)-1,MOD(C$47+5,28))="M",
        "M",
        "0"
    )
)</f>
        <v>M</v>
      </c>
      <c r="D51" s="20" t="str" cm="1">
        <f t="array" aca="1" ref="D51" ca="1">IF(COUNTIF(fériés,D$47)=1,
    IF(AND(INDIRECT(ADDRESS(ROW(),COLUMN()-1))="0", INDIRECT(ADDRESS(ROW(),COLUMN()-2))="0"),
        "0",
        "M"
    ),
    IF(OFFSET(Paramètres!$H$2,MATCH($B51,Paramètres!$G$2:$G$6,0)-1,MOD(D$47+5,28))="M",
        "M",
        "0"
    )
)</f>
        <v>0</v>
      </c>
      <c r="E51" s="20" t="str" cm="1">
        <f t="array" aca="1" ref="E51" ca="1">IF(COUNTIF(fériés,E$47)=1,
    IF(AND(INDIRECT(ADDRESS(ROW(),COLUMN()-1))="0", INDIRECT(ADDRESS(ROW(),COLUMN()-2))="0"),
        "0",
        "M"
    ),
    IF(OFFSET(Paramètres!$H$2,MATCH($B51,Paramètres!$G$2:$G$6,0)-1,MOD(E$47+5,28))="M",
        "M",
        "0"
    )
)</f>
        <v>0</v>
      </c>
      <c r="F51" s="20" t="str" cm="1">
        <f t="array" aca="1" ref="F51" ca="1">IF(COUNTIF(fériés,F$47)=1,
    IF(AND(INDIRECT(ADDRESS(ROW(),COLUMN()-1))="0", INDIRECT(ADDRESS(ROW(),COLUMN()-2))="0"),
        "0",
        "M"
    ),
    IF(OFFSET(Paramètres!$H$2,MATCH($B51,Paramètres!$G$2:$G$6,0)-1,MOD(F$47+5,28))="M",
        "M",
        "0"
    )
)</f>
        <v>0</v>
      </c>
      <c r="G51" s="20" t="str" cm="1">
        <f t="array" aca="1" ref="G51" ca="1">IF(COUNTIF(fériés,G$47)=1,
    IF(AND(INDIRECT(ADDRESS(ROW(),COLUMN()-1))="0", INDIRECT(ADDRESS(ROW(),COLUMN()-2))="0"),
        "0",
        "M"
    ),
    IF(OFFSET(Paramètres!$H$2,MATCH($B51,Paramètres!$G$2:$G$6,0)-1,MOD(G$47+5,28))="M",
        "M",
        "0"
    )
)</f>
        <v>0</v>
      </c>
      <c r="H51" s="20" t="str" cm="1">
        <f t="array" aca="1" ref="H51" ca="1">IF(COUNTIF(fériés,H$47)=1,
    IF(AND(INDIRECT(ADDRESS(ROW(),COLUMN()-1))="0", INDIRECT(ADDRESS(ROW(),COLUMN()-2))="0"),
        "0",
        "M"
    ),
    IF(OFFSET(Paramètres!$H$2,MATCH($B51,Paramètres!$G$2:$G$6,0)-1,MOD(H$47+5,28))="M",
        "M",
        "0"
    )
)</f>
        <v>0</v>
      </c>
      <c r="I51" s="20" t="str" cm="1">
        <f t="array" aca="1" ref="I51" ca="1">IF(COUNTIF(fériés,I$47)=1,
    IF(AND(INDIRECT(ADDRESS(ROW(),COLUMN()-1))="0", INDIRECT(ADDRESS(ROW(),COLUMN()-2))="0"),
        "0",
        "M"
    ),
    IF(OFFSET(Paramètres!$H$2,MATCH($B51,Paramètres!$G$2:$G$6,0)-1,MOD(I$47+5,28))="M",
        "M",
        "0"
    )
)</f>
        <v>0</v>
      </c>
      <c r="J51" s="20" t="str" cm="1">
        <f t="array" aca="1" ref="J51" ca="1">IF(COUNTIF(fériés,J$47)=1,
    IF(AND(INDIRECT(ADDRESS(ROW(),COLUMN()-1))="0", INDIRECT(ADDRESS(ROW(),COLUMN()-2))="0"),
        "0",
        "M"
    ),
    IF(OFFSET(Paramètres!$H$2,MATCH($B51,Paramètres!$G$2:$G$6,0)-1,MOD(J$47+5,28))="M",
        "M",
        "0"
    )
)</f>
        <v>0</v>
      </c>
      <c r="K51" s="20" t="str" cm="1">
        <f t="array" aca="1" ref="K51" ca="1">IF(COUNTIF(fériés,K$47)=1,
    IF(AND(INDIRECT(ADDRESS(ROW(),COLUMN()-1))="0", INDIRECT(ADDRESS(ROW(),COLUMN()-2))="0"),
        "0",
        "M"
    ),
    IF(OFFSET(Paramètres!$H$2,MATCH($B51,Paramètres!$G$2:$G$6,0)-1,MOD(K$47+5,28))="M",
        "M",
        "0"
    )
)</f>
        <v>0</v>
      </c>
      <c r="L51" s="20" t="str" cm="1">
        <f t="array" aca="1" ref="L51" ca="1">IF(COUNTIF(fériés,L$47)=1,
    IF(AND(INDIRECT(ADDRESS(ROW(),COLUMN()-1))="0", INDIRECT(ADDRESS(ROW(),COLUMN()-2))="0"),
        "0",
        "M"
    ),
    IF(OFFSET(Paramètres!$H$2,MATCH($B51,Paramètres!$G$2:$G$6,0)-1,MOD(L$47+5,28))="M",
        "M",
        "0"
    )
)</f>
        <v>0</v>
      </c>
      <c r="M51" s="20" t="str" cm="1">
        <f t="array" aca="1" ref="M51" ca="1">IF(COUNTIF(fériés,M$47)=1,
    IF(AND(INDIRECT(ADDRESS(ROW(),COLUMN()-1))="0", INDIRECT(ADDRESS(ROW(),COLUMN()-2))="0"),
        "0",
        "M"
    ),
    IF(OFFSET(Paramètres!$H$2,MATCH($B51,Paramètres!$G$2:$G$6,0)-1,MOD(M$47+5,28))="M",
        "M",
        "0"
    )
)</f>
        <v>0</v>
      </c>
      <c r="N51" s="20" t="str" cm="1">
        <f t="array" aca="1" ref="N51" ca="1">IF(COUNTIF(fériés,N$47)=1,
    IF(AND(INDIRECT(ADDRESS(ROW(),COLUMN()-1))="0", INDIRECT(ADDRESS(ROW(),COLUMN()-2))="0"),
        "0",
        "M"
    ),
    IF(OFFSET(Paramètres!$H$2,MATCH($B51,Paramètres!$G$2:$G$6,0)-1,MOD(N$47+5,28))="M",
        "M",
        "0"
    )
)</f>
        <v>0</v>
      </c>
      <c r="O51" s="20" t="str" cm="1">
        <f t="array" aca="1" ref="O51" ca="1">IF(COUNTIF(fériés,O$47)=1,
    IF(AND(INDIRECT(ADDRESS(ROW(),COLUMN()-1))="0", INDIRECT(ADDRESS(ROW(),COLUMN()-2))="0"),
        "0",
        "M"
    ),
    IF(OFFSET(Paramètres!$H$2,MATCH($B51,Paramètres!$G$2:$G$6,0)-1,MOD(O$47+5,28))="M",
        "M",
        "0"
    )
)</f>
        <v>0</v>
      </c>
      <c r="P51" s="20" t="str" cm="1">
        <f t="array" aca="1" ref="P51" ca="1">IF(COUNTIF(fériés,P$47)=1,
    IF(AND(INDIRECT(ADDRESS(ROW(),COLUMN()-1))="0", INDIRECT(ADDRESS(ROW(),COLUMN()-2))="0"),
        "0",
        "M"
    ),
    IF(OFFSET(Paramètres!$H$2,MATCH($B51,Paramètres!$G$2:$G$6,0)-1,MOD(P$47+5,28))="M",
        "M",
        "0"
    )
)</f>
        <v>M</v>
      </c>
      <c r="Q51" s="20" t="str" cm="1">
        <f t="array" aca="1" ref="Q51" ca="1">IF(COUNTIF(fériés,Q$47)=1,
    IF(AND(INDIRECT(ADDRESS(ROW(),COLUMN()-1))="0", INDIRECT(ADDRESS(ROW(),COLUMN()-2))="0"),
        "0",
        "M"
    ),
    IF(OFFSET(Paramètres!$H$2,MATCH($B51,Paramètres!$G$2:$G$6,0)-1,MOD(Q$47+5,28))="M",
        "M",
        "0"
    )
)</f>
        <v>M</v>
      </c>
      <c r="R51" s="20" t="str" cm="1">
        <f t="array" aca="1" ref="R51" ca="1">IF(COUNTIF(fériés,R$47)=1,
    IF(AND(INDIRECT(ADDRESS(ROW(),COLUMN()-1))="0", INDIRECT(ADDRESS(ROW(),COLUMN()-2))="0"),
        "0",
        "M"
    ),
    IF(OFFSET(Paramètres!$H$2,MATCH($B51,Paramètres!$G$2:$G$6,0)-1,MOD(R$47+5,28))="M",
        "M",
        "0"
    )
)</f>
        <v>0</v>
      </c>
      <c r="S51" s="20" t="str" cm="1">
        <f t="array" aca="1" ref="S51" ca="1">IF(COUNTIF(fériés,S$47)=1,
    IF(AND(INDIRECT(ADDRESS(ROW(),COLUMN()-1))="0", INDIRECT(ADDRESS(ROW(),COLUMN()-2))="0"),
        "0",
        "M"
    ),
    IF(OFFSET(Paramètres!$H$2,MATCH($B51,Paramètres!$G$2:$G$6,0)-1,MOD(S$47+5,28))="M",
        "M",
        "0"
    )
)</f>
        <v>0</v>
      </c>
      <c r="T51" s="20" t="str" cm="1">
        <f t="array" aca="1" ref="T51" ca="1">IF(COUNTIF(fériés,T$47)=1,
    IF(AND(INDIRECT(ADDRESS(ROW(),COLUMN()-1))="0", INDIRECT(ADDRESS(ROW(),COLUMN()-2))="0"),
        "0",
        "M"
    ),
    IF(OFFSET(Paramètres!$H$2,MATCH($B51,Paramètres!$G$2:$G$6,0)-1,MOD(T$47+5,28))="M",
        "M",
        "0"
    )
)</f>
        <v>0</v>
      </c>
      <c r="U51" s="20" t="str" cm="1">
        <f t="array" aca="1" ref="U51" ca="1">IF(COUNTIF(fériés,U$47)=1,
    IF(AND(INDIRECT(ADDRESS(ROW(),COLUMN()-1))="0", INDIRECT(ADDRESS(ROW(),COLUMN()-2))="0"),
        "0",
        "M"
    ),
    IF(OFFSET(Paramètres!$H$2,MATCH($B51,Paramètres!$G$2:$G$6,0)-1,MOD(U$47+5,28))="M",
        "M",
        "0"
    )
)</f>
        <v>0</v>
      </c>
      <c r="V51" s="20" t="str" cm="1">
        <f t="array" aca="1" ref="V51" ca="1">IF(COUNTIF(fériés,V$47)=1,
    IF(AND(INDIRECT(ADDRESS(ROW(),COLUMN()-1))="0", INDIRECT(ADDRESS(ROW(),COLUMN()-2))="0"),
        "0",
        "M"
    ),
    IF(OFFSET(Paramètres!$H$2,MATCH($B51,Paramètres!$G$2:$G$6,0)-1,MOD(V$47+5,28))="M",
        "M",
        "0"
    )
)</f>
        <v>0</v>
      </c>
      <c r="W51" s="20" t="str" cm="1">
        <f t="array" aca="1" ref="W51" ca="1">IF(COUNTIF(fériés,W$47)=1,
    IF(AND(INDIRECT(ADDRESS(ROW(),COLUMN()-1))="0", INDIRECT(ADDRESS(ROW(),COLUMN()-2))="0"),
        "0",
        "M"
    ),
    IF(OFFSET(Paramètres!$H$2,MATCH($B51,Paramètres!$G$2:$G$6,0)-1,MOD(W$47+5,28))="M",
        "M",
        "0"
    )
)</f>
        <v>0</v>
      </c>
      <c r="X51" s="20" t="str" cm="1">
        <f t="array" aca="1" ref="X51" ca="1">IF(COUNTIF(fériés,X$47)=1,
    IF(AND(INDIRECT(ADDRESS(ROW(),COLUMN()-1))="0", INDIRECT(ADDRESS(ROW(),COLUMN()-2))="0"),
        "0",
        "M"
    ),
    IF(OFFSET(Paramètres!$H$2,MATCH($B51,Paramètres!$G$2:$G$6,0)-1,MOD(X$47+5,28))="M",
        "M",
        "0"
    )
)</f>
        <v>0</v>
      </c>
      <c r="Y51" s="20" t="str" cm="1">
        <f t="array" aca="1" ref="Y51" ca="1">IF(COUNTIF(fériés,Y$47)=1,
    IF(AND(INDIRECT(ADDRESS(ROW(),COLUMN()-1))="0", INDIRECT(ADDRESS(ROW(),COLUMN()-2))="0"),
        "0",
        "M"
    ),
    IF(OFFSET(Paramètres!$H$2,MATCH($B51,Paramètres!$G$2:$G$6,0)-1,MOD(Y$47+5,28))="M",
        "M",
        "0"
    )
)</f>
        <v>0</v>
      </c>
      <c r="Z51" s="20" t="str" cm="1">
        <f t="array" aca="1" ref="Z51" ca="1">IF(COUNTIF(fériés,Z$47)=1,
    IF(AND(INDIRECT(ADDRESS(ROW(),COLUMN()-1))="0", INDIRECT(ADDRESS(ROW(),COLUMN()-2))="0"),
        "0",
        "M"
    ),
    IF(OFFSET(Paramètres!$H$2,MATCH($B51,Paramètres!$G$2:$G$6,0)-1,MOD(Z$47+5,28))="M",
        "M",
        "0"
    )
)</f>
        <v>0</v>
      </c>
      <c r="AA51" s="20" t="str" cm="1">
        <f t="array" aca="1" ref="AA51" ca="1">IF(COUNTIF(fériés,AA$47)=1,
    IF(AND(INDIRECT(ADDRESS(ROW(),COLUMN()-1))="0", INDIRECT(ADDRESS(ROW(),COLUMN()-2))="0"),
        "0",
        "M"
    ),
    IF(OFFSET(Paramètres!$H$2,MATCH($B51,Paramètres!$G$2:$G$6,0)-1,MOD(AA$47+5,28))="M",
        "M",
        "0"
    )
)</f>
        <v>0</v>
      </c>
      <c r="AB51" s="20" t="str" cm="1">
        <f t="array" aca="1" ref="AB51" ca="1">IF(COUNTIF(fériés,AB$47)=1,
    IF(AND(INDIRECT(ADDRESS(ROW(),COLUMN()-1))="0", INDIRECT(ADDRESS(ROW(),COLUMN()-2))="0"),
        "0",
        "M"
    ),
    IF(OFFSET(Paramètres!$H$2,MATCH($B51,Paramètres!$G$2:$G$6,0)-1,MOD(AB$47+5,28))="M",
        "M",
        "0"
    )
)</f>
        <v>0</v>
      </c>
      <c r="AC51" s="20" t="str" cm="1">
        <f t="array" aca="1" ref="AC51" ca="1">IF(COUNTIF(fériés,AC$47)=1,
    IF(AND(INDIRECT(ADDRESS(ROW(),COLUMN()-1))="0", INDIRECT(ADDRESS(ROW(),COLUMN()-2))="0"),
        "0",
        "M"
    ),
    IF(OFFSET(Paramètres!$H$2,MATCH($B51,Paramètres!$G$2:$G$6,0)-1,MOD(AC$47+5,28))="M",
        "M",
        "0"
    )
)</f>
        <v>0</v>
      </c>
      <c r="AD51" s="20" t="str" cm="1">
        <f t="array" aca="1" ref="AD51" ca="1">IF(COUNTIF(fériés,AD$47)=1,
    IF(AND(INDIRECT(ADDRESS(ROW(),COLUMN()-1))="0", INDIRECT(ADDRESS(ROW(),COLUMN()-2))="0"),
        "0",
        "M"
    ),
    IF(OFFSET(Paramètres!$H$2,MATCH($B51,Paramètres!$G$2:$G$6,0)-1,MOD(AD$47+5,28))="M",
        "M",
        "0"
    )
)</f>
        <v>M</v>
      </c>
      <c r="AE51" s="20" t="str" cm="1">
        <f t="array" aca="1" ref="AE51" ca="1">IF(COUNTIF(fériés,AE$47)=1,
    IF(AND(INDIRECT(ADDRESS(ROW(),COLUMN()-1))="0", INDIRECT(ADDRESS(ROW(),COLUMN()-2))="0"),
        "0",
        "M"
    ),
    IF(OFFSET(Paramètres!$H$2,MATCH($B51,Paramètres!$G$2:$G$6,0)-1,MOD(AE$47+5,28))="M",
        "M",
        "0"
    )
)</f>
        <v>M</v>
      </c>
      <c r="AF51" s="20" t="str" cm="1">
        <f t="array" aca="1" ref="AF51" ca="1">IF(COUNTIF(fériés,AF$47)=1,
    IF(AND(INDIRECT(ADDRESS(ROW(),COLUMN()-1))="0", INDIRECT(ADDRESS(ROW(),COLUMN()-2))="0"),
        "0",
        "M"
    ),
    IF(OFFSET(Paramètres!$H$2,MATCH($B51,Paramètres!$G$2:$G$6,0)-1,MOD(AF$47+5,28))="M",
        "M",
        "0"
    )
)</f>
        <v>0</v>
      </c>
    </row>
    <row r="52" spans="2:33" ht="15.75" hidden="1" thickBot="1" x14ac:dyDescent="0.3">
      <c r="B52" s="19" t="str">
        <f>Paramètres!$G$6</f>
        <v>Personne5</v>
      </c>
      <c r="C52" s="20" t="str" cm="1">
        <f t="array" aca="1" ref="C52" ca="1">IF(COUNTIF(fériés,C$47)=1,
    IF(AND(INDIRECT(ADDRESS(ROW(),COLUMN()-1))="0", INDIRECT(ADDRESS(ROW(),COLUMN()-2))="0"),
        "0",
        "M"
    ),
    IF(OFFSET(Paramètres!$H$2,MATCH($B52,Paramètres!$G$2:$G$6,0)-1,MOD(C$47+5,28))="M",
        "M",
        "0"
    )
)</f>
        <v>M</v>
      </c>
      <c r="D52" s="20" t="str" cm="1">
        <f t="array" aca="1" ref="D52" ca="1">IF(COUNTIF(fériés,D$47)=1,
    IF(AND(INDIRECT(ADDRESS(ROW(),COLUMN()-1))="0", INDIRECT(ADDRESS(ROW(),COLUMN()-2))="0"),
        "0",
        "M"
    ),
    IF(OFFSET(Paramètres!$H$2,MATCH($B52,Paramètres!$G$2:$G$6,0)-1,MOD(D$47+5,28))="M",
        "M",
        "0"
    )
)</f>
        <v>0</v>
      </c>
      <c r="E52" s="20" t="str" cm="1">
        <f t="array" aca="1" ref="E52" ca="1">IF(COUNTIF(fériés,E$47)=1,
    IF(AND(INDIRECT(ADDRESS(ROW(),COLUMN()-1))="0", INDIRECT(ADDRESS(ROW(),COLUMN()-2))="0"),
        "0",
        "M"
    ),
    IF(OFFSET(Paramètres!$H$2,MATCH($B52,Paramètres!$G$2:$G$6,0)-1,MOD(E$47+5,28))="M",
        "M",
        "0"
    )
)</f>
        <v>0</v>
      </c>
      <c r="F52" s="20" t="str" cm="1">
        <f t="array" aca="1" ref="F52" ca="1">IF(COUNTIF(fériés,F$47)=1,
    IF(AND(INDIRECT(ADDRESS(ROW(),COLUMN()-1))="0", INDIRECT(ADDRESS(ROW(),COLUMN()-2))="0"),
        "0",
        "M"
    ),
    IF(OFFSET(Paramètres!$H$2,MATCH($B52,Paramètres!$G$2:$G$6,0)-1,MOD(F$47+5,28))="M",
        "M",
        "0"
    )
)</f>
        <v>0</v>
      </c>
      <c r="G52" s="20" t="str" cm="1">
        <f t="array" aca="1" ref="G52" ca="1">IF(COUNTIF(fériés,G$47)=1,
    IF(AND(INDIRECT(ADDRESS(ROW(),COLUMN()-1))="0", INDIRECT(ADDRESS(ROW(),COLUMN()-2))="0"),
        "0",
        "M"
    ),
    IF(OFFSET(Paramètres!$H$2,MATCH($B52,Paramètres!$G$2:$G$6,0)-1,MOD(G$47+5,28))="M",
        "M",
        "0"
    )
)</f>
        <v>0</v>
      </c>
      <c r="H52" s="20" t="str" cm="1">
        <f t="array" aca="1" ref="H52" ca="1">IF(COUNTIF(fériés,H$47)=1,
    IF(AND(INDIRECT(ADDRESS(ROW(),COLUMN()-1))="0", INDIRECT(ADDRESS(ROW(),COLUMN()-2))="0"),
        "0",
        "M"
    ),
    IF(OFFSET(Paramètres!$H$2,MATCH($B52,Paramètres!$G$2:$G$6,0)-1,MOD(H$47+5,28))="M",
        "M",
        "0"
    )
)</f>
        <v>0</v>
      </c>
      <c r="I52" s="20" t="str" cm="1">
        <f t="array" aca="1" ref="I52" ca="1">IF(COUNTIF(fériés,I$47)=1,
    IF(AND(INDIRECT(ADDRESS(ROW(),COLUMN()-1))="0", INDIRECT(ADDRESS(ROW(),COLUMN()-2))="0"),
        "0",
        "M"
    ),
    IF(OFFSET(Paramètres!$H$2,MATCH($B52,Paramètres!$G$2:$G$6,0)-1,MOD(I$47+5,28))="M",
        "M",
        "0"
    )
)</f>
        <v>0</v>
      </c>
      <c r="J52" s="20" t="str" cm="1">
        <f t="array" aca="1" ref="J52" ca="1">IF(COUNTIF(fériés,J$47)=1,
    IF(AND(INDIRECT(ADDRESS(ROW(),COLUMN()-1))="0", INDIRECT(ADDRESS(ROW(),COLUMN()-2))="0"),
        "0",
        "M"
    ),
    IF(OFFSET(Paramètres!$H$2,MATCH($B52,Paramètres!$G$2:$G$6,0)-1,MOD(J$47+5,28))="M",
        "M",
        "0"
    )
)</f>
        <v>0</v>
      </c>
      <c r="K52" s="20" t="str" cm="1">
        <f t="array" aca="1" ref="K52" ca="1">IF(COUNTIF(fériés,K$47)=1,
    IF(AND(INDIRECT(ADDRESS(ROW(),COLUMN()-1))="0", INDIRECT(ADDRESS(ROW(),COLUMN()-2))="0"),
        "0",
        "M"
    ),
    IF(OFFSET(Paramètres!$H$2,MATCH($B52,Paramètres!$G$2:$G$6,0)-1,MOD(K$47+5,28))="M",
        "M",
        "0"
    )
)</f>
        <v>0</v>
      </c>
      <c r="L52" s="20" t="str" cm="1">
        <f t="array" aca="1" ref="L52" ca="1">IF(COUNTIF(fériés,L$47)=1,
    IF(AND(INDIRECT(ADDRESS(ROW(),COLUMN()-1))="0", INDIRECT(ADDRESS(ROW(),COLUMN()-2))="0"),
        "0",
        "M"
    ),
    IF(OFFSET(Paramètres!$H$2,MATCH($B52,Paramètres!$G$2:$G$6,0)-1,MOD(L$47+5,28))="M",
        "M",
        "0"
    )
)</f>
        <v>0</v>
      </c>
      <c r="M52" s="20" t="str" cm="1">
        <f t="array" aca="1" ref="M52" ca="1">IF(COUNTIF(fériés,M$47)=1,
    IF(AND(INDIRECT(ADDRESS(ROW(),COLUMN()-1))="0", INDIRECT(ADDRESS(ROW(),COLUMN()-2))="0"),
        "0",
        "M"
    ),
    IF(OFFSET(Paramètres!$H$2,MATCH($B52,Paramètres!$G$2:$G$6,0)-1,MOD(M$47+5,28))="M",
        "M",
        "0"
    )
)</f>
        <v>0</v>
      </c>
      <c r="N52" s="20" t="str" cm="1">
        <f t="array" aca="1" ref="N52" ca="1">IF(COUNTIF(fériés,N$47)=1,
    IF(AND(INDIRECT(ADDRESS(ROW(),COLUMN()-1))="0", INDIRECT(ADDRESS(ROW(),COLUMN()-2))="0"),
        "0",
        "M"
    ),
    IF(OFFSET(Paramètres!$H$2,MATCH($B52,Paramètres!$G$2:$G$6,0)-1,MOD(N$47+5,28))="M",
        "M",
        "0"
    )
)</f>
        <v>0</v>
      </c>
      <c r="O52" s="20" t="str" cm="1">
        <f t="array" aca="1" ref="O52" ca="1">IF(COUNTIF(fériés,O$47)=1,
    IF(AND(INDIRECT(ADDRESS(ROW(),COLUMN()-1))="0", INDIRECT(ADDRESS(ROW(),COLUMN()-2))="0"),
        "0",
        "M"
    ),
    IF(OFFSET(Paramètres!$H$2,MATCH($B52,Paramètres!$G$2:$G$6,0)-1,MOD(O$47+5,28))="M",
        "M",
        "0"
    )
)</f>
        <v>0</v>
      </c>
      <c r="P52" s="20" t="str" cm="1">
        <f t="array" aca="1" ref="P52" ca="1">IF(COUNTIF(fériés,P$47)=1,
    IF(AND(INDIRECT(ADDRESS(ROW(),COLUMN()-1))="0", INDIRECT(ADDRESS(ROW(),COLUMN()-2))="0"),
        "0",
        "M"
    ),
    IF(OFFSET(Paramètres!$H$2,MATCH($B52,Paramètres!$G$2:$G$6,0)-1,MOD(P$47+5,28))="M",
        "M",
        "0"
    )
)</f>
        <v>M</v>
      </c>
      <c r="Q52" s="20" t="str" cm="1">
        <f t="array" aca="1" ref="Q52" ca="1">IF(COUNTIF(fériés,Q$47)=1,
    IF(AND(INDIRECT(ADDRESS(ROW(),COLUMN()-1))="0", INDIRECT(ADDRESS(ROW(),COLUMN()-2))="0"),
        "0",
        "M"
    ),
    IF(OFFSET(Paramètres!$H$2,MATCH($B52,Paramètres!$G$2:$G$6,0)-1,MOD(Q$47+5,28))="M",
        "M",
        "0"
    )
)</f>
        <v>M</v>
      </c>
      <c r="R52" s="20" t="str" cm="1">
        <f t="array" aca="1" ref="R52" ca="1">IF(COUNTIF(fériés,R$47)=1,
    IF(AND(INDIRECT(ADDRESS(ROW(),COLUMN()-1))="0", INDIRECT(ADDRESS(ROW(),COLUMN()-2))="0"),
        "0",
        "M"
    ),
    IF(OFFSET(Paramètres!$H$2,MATCH($B52,Paramètres!$G$2:$G$6,0)-1,MOD(R$47+5,28))="M",
        "M",
        "0"
    )
)</f>
        <v>0</v>
      </c>
      <c r="S52" s="20" t="str" cm="1">
        <f t="array" aca="1" ref="S52" ca="1">IF(COUNTIF(fériés,S$47)=1,
    IF(AND(INDIRECT(ADDRESS(ROW(),COLUMN()-1))="0", INDIRECT(ADDRESS(ROW(),COLUMN()-2))="0"),
        "0",
        "M"
    ),
    IF(OFFSET(Paramètres!$H$2,MATCH($B52,Paramètres!$G$2:$G$6,0)-1,MOD(S$47+5,28))="M",
        "M",
        "0"
    )
)</f>
        <v>0</v>
      </c>
      <c r="T52" s="20" t="str" cm="1">
        <f t="array" aca="1" ref="T52" ca="1">IF(COUNTIF(fériés,T$47)=1,
    IF(AND(INDIRECT(ADDRESS(ROW(),COLUMN()-1))="0", INDIRECT(ADDRESS(ROW(),COLUMN()-2))="0"),
        "0",
        "M"
    ),
    IF(OFFSET(Paramètres!$H$2,MATCH($B52,Paramètres!$G$2:$G$6,0)-1,MOD(T$47+5,28))="M",
        "M",
        "0"
    )
)</f>
        <v>0</v>
      </c>
      <c r="U52" s="20" t="str" cm="1">
        <f t="array" aca="1" ref="U52" ca="1">IF(COUNTIF(fériés,U$47)=1,
    IF(AND(INDIRECT(ADDRESS(ROW(),COLUMN()-1))="0", INDIRECT(ADDRESS(ROW(),COLUMN()-2))="0"),
        "0",
        "M"
    ),
    IF(OFFSET(Paramètres!$H$2,MATCH($B52,Paramètres!$G$2:$G$6,0)-1,MOD(U$47+5,28))="M",
        "M",
        "0"
    )
)</f>
        <v>0</v>
      </c>
      <c r="V52" s="20" t="str" cm="1">
        <f t="array" aca="1" ref="V52" ca="1">IF(COUNTIF(fériés,V$47)=1,
    IF(AND(INDIRECT(ADDRESS(ROW(),COLUMN()-1))="0", INDIRECT(ADDRESS(ROW(),COLUMN()-2))="0"),
        "0",
        "M"
    ),
    IF(OFFSET(Paramètres!$H$2,MATCH($B52,Paramètres!$G$2:$G$6,0)-1,MOD(V$47+5,28))="M",
        "M",
        "0"
    )
)</f>
        <v>0</v>
      </c>
      <c r="W52" s="20" t="str" cm="1">
        <f t="array" aca="1" ref="W52" ca="1">IF(COUNTIF(fériés,W$47)=1,
    IF(AND(INDIRECT(ADDRESS(ROW(),COLUMN()-1))="0", INDIRECT(ADDRESS(ROW(),COLUMN()-2))="0"),
        "0",
        "M"
    ),
    IF(OFFSET(Paramètres!$H$2,MATCH($B52,Paramètres!$G$2:$G$6,0)-1,MOD(W$47+5,28))="M",
        "M",
        "0"
    )
)</f>
        <v>0</v>
      </c>
      <c r="X52" s="20" t="str" cm="1">
        <f t="array" aca="1" ref="X52" ca="1">IF(COUNTIF(fériés,X$47)=1,
    IF(AND(INDIRECT(ADDRESS(ROW(),COLUMN()-1))="0", INDIRECT(ADDRESS(ROW(),COLUMN()-2))="0"),
        "0",
        "M"
    ),
    IF(OFFSET(Paramètres!$H$2,MATCH($B52,Paramètres!$G$2:$G$6,0)-1,MOD(X$47+5,28))="M",
        "M",
        "0"
    )
)</f>
        <v>0</v>
      </c>
      <c r="Y52" s="20" t="str" cm="1">
        <f t="array" aca="1" ref="Y52" ca="1">IF(COUNTIF(fériés,Y$47)=1,
    IF(AND(INDIRECT(ADDRESS(ROW(),COLUMN()-1))="0", INDIRECT(ADDRESS(ROW(),COLUMN()-2))="0"),
        "0",
        "M"
    ),
    IF(OFFSET(Paramètres!$H$2,MATCH($B52,Paramètres!$G$2:$G$6,0)-1,MOD(Y$47+5,28))="M",
        "M",
        "0"
    )
)</f>
        <v>0</v>
      </c>
      <c r="Z52" s="20" t="str" cm="1">
        <f t="array" aca="1" ref="Z52" ca="1">IF(COUNTIF(fériés,Z$47)=1,
    IF(AND(INDIRECT(ADDRESS(ROW(),COLUMN()-1))="0", INDIRECT(ADDRESS(ROW(),COLUMN()-2))="0"),
        "0",
        "M"
    ),
    IF(OFFSET(Paramètres!$H$2,MATCH($B52,Paramètres!$G$2:$G$6,0)-1,MOD(Z$47+5,28))="M",
        "M",
        "0"
    )
)</f>
        <v>0</v>
      </c>
      <c r="AA52" s="20" t="str" cm="1">
        <f t="array" aca="1" ref="AA52" ca="1">IF(COUNTIF(fériés,AA$47)=1,
    IF(AND(INDIRECT(ADDRESS(ROW(),COLUMN()-1))="0", INDIRECT(ADDRESS(ROW(),COLUMN()-2))="0"),
        "0",
        "M"
    ),
    IF(OFFSET(Paramètres!$H$2,MATCH($B52,Paramètres!$G$2:$G$6,0)-1,MOD(AA$47+5,28))="M",
        "M",
        "0"
    )
)</f>
        <v>0</v>
      </c>
      <c r="AB52" s="20" t="str" cm="1">
        <f t="array" aca="1" ref="AB52" ca="1">IF(COUNTIF(fériés,AB$47)=1,
    IF(AND(INDIRECT(ADDRESS(ROW(),COLUMN()-1))="0", INDIRECT(ADDRESS(ROW(),COLUMN()-2))="0"),
        "0",
        "M"
    ),
    IF(OFFSET(Paramètres!$H$2,MATCH($B52,Paramètres!$G$2:$G$6,0)-1,MOD(AB$47+5,28))="M",
        "M",
        "0"
    )
)</f>
        <v>0</v>
      </c>
      <c r="AC52" s="20" t="str" cm="1">
        <f t="array" aca="1" ref="AC52" ca="1">IF(COUNTIF(fériés,AC$47)=1,
    IF(AND(INDIRECT(ADDRESS(ROW(),COLUMN()-1))="0", INDIRECT(ADDRESS(ROW(),COLUMN()-2))="0"),
        "0",
        "M"
    ),
    IF(OFFSET(Paramètres!$H$2,MATCH($B52,Paramètres!$G$2:$G$6,0)-1,MOD(AC$47+5,28))="M",
        "M",
        "0"
    )
)</f>
        <v>0</v>
      </c>
      <c r="AD52" s="20" t="str" cm="1">
        <f t="array" aca="1" ref="AD52" ca="1">IF(COUNTIF(fériés,AD$47)=1,
    IF(AND(INDIRECT(ADDRESS(ROW(),COLUMN()-1))="0", INDIRECT(ADDRESS(ROW(),COLUMN()-2))="0"),
        "0",
        "M"
    ),
    IF(OFFSET(Paramètres!$H$2,MATCH($B52,Paramètres!$G$2:$G$6,0)-1,MOD(AD$47+5,28))="M",
        "M",
        "0"
    )
)</f>
        <v>M</v>
      </c>
      <c r="AE52" s="20" t="str" cm="1">
        <f t="array" aca="1" ref="AE52" ca="1">IF(COUNTIF(fériés,AE$47)=1,
    IF(AND(INDIRECT(ADDRESS(ROW(),COLUMN()-1))="0", INDIRECT(ADDRESS(ROW(),COLUMN()-2))="0"),
        "0",
        "M"
    ),
    IF(OFFSET(Paramètres!$H$2,MATCH($B52,Paramètres!$G$2:$G$6,0)-1,MOD(AE$47+5,28))="M",
        "M",
        "0"
    )
)</f>
        <v>M</v>
      </c>
      <c r="AF52" s="20" t="str" cm="1">
        <f t="array" aca="1" ref="AF52" ca="1">IF(COUNTIF(fériés,AF$47)=1,
    IF(AND(INDIRECT(ADDRESS(ROW(),COLUMN()-1))="0", INDIRECT(ADDRESS(ROW(),COLUMN()-2))="0"),
        "0",
        "M"
    ),
    IF(OFFSET(Paramètres!$H$2,MATCH($B52,Paramètres!$G$2:$G$6,0)-1,MOD(AF$47+5,28))="M",
        "M",
        "0"
    )
)</f>
        <v>0</v>
      </c>
    </row>
    <row r="53" spans="2:33" ht="15.75" thickBot="1" x14ac:dyDescent="0.3">
      <c r="B53" s="19" t="str">
        <f>Paramètres!$G$5</f>
        <v>Personne4</v>
      </c>
      <c r="C53" s="20" t="str">
        <f ca="1">_xlfn.LET(
_xlpm.dateCourante,C$47,
_xlpm.jourSemaine,WEEKDAY(_xlpm.dateCourante,2),
_xlpm.estFerie,COUNTIF(fériés,_xlpm.dateCourante)=1,
_xlpm.planLigne,C51,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53" s="20" t="str">
        <f ca="1">_xlfn.LET(
_xlpm.dateCourante,D$47,
_xlpm.jourSemaine,WEEKDAY(_xlpm.dateCourante,2),
_xlpm.estFerie,COUNTIF(fériés,_xlpm.dateCourante)=1,
_xlpm.planLigne,D51,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53" s="20" t="str">
        <f ca="1">_xlfn.LET(
_xlpm.dateCourante,E$47,
_xlpm.jourSemaine,WEEKDAY(_xlpm.dateCourante,2),
_xlpm.estFerie,COUNTIF(fériés,_xlpm.dateCourante)=1,
_xlpm.planLigne,E51,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53" s="20" t="str">
        <f ca="1">_xlfn.LET(
_xlpm.dateCourante,F$47,
_xlpm.jourSemaine,WEEKDAY(_xlpm.dateCourante,2),
_xlpm.estFerie,COUNTIF(fériés,_xlpm.dateCourante)=1,
_xlpm.planLigne,F51,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53" s="20" t="str">
        <f ca="1">_xlfn.LET(
_xlpm.dateCourante,G$47,
_xlpm.jourSemaine,WEEKDAY(_xlpm.dateCourante,2),
_xlpm.estFerie,COUNTIF(fériés,_xlpm.dateCourante)=1,
_xlpm.planLigne,G51,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53" s="20" t="str">
        <f ca="1">_xlfn.LET(
_xlpm.dateCourante,H$47,
_xlpm.jourSemaine,WEEKDAY(_xlpm.dateCourante,2),
_xlpm.estFerie,COUNTIF(fériés,_xlpm.dateCourante)=1,
_xlpm.planLigne,H51,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53" s="20" t="str">
        <f ca="1">_xlfn.LET(
_xlpm.dateCourante,I$47,
_xlpm.jourSemaine,WEEKDAY(_xlpm.dateCourante,2),
_xlpm.estFerie,COUNTIF(fériés,_xlpm.dateCourante)=1,
_xlpm.planLigne,I51,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53" s="20" t="str">
        <f ca="1">_xlfn.LET(
_xlpm.dateCourante,J$47,
_xlpm.jourSemaine,WEEKDAY(_xlpm.dateCourante,2),
_xlpm.estFerie,COUNTIF(fériés,_xlpm.dateCourante)=1,
_xlpm.planLigne,J51,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53" s="20" t="str">
        <f ca="1">_xlfn.LET(
_xlpm.dateCourante,K$47,
_xlpm.jourSemaine,WEEKDAY(_xlpm.dateCourante,2),
_xlpm.estFerie,COUNTIF(fériés,_xlpm.dateCourante)=1,
_xlpm.planLigne,K51,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53" s="20" t="str">
        <f ca="1">_xlfn.LET(
_xlpm.dateCourante,L$47,
_xlpm.jourSemaine,WEEKDAY(_xlpm.dateCourante,2),
_xlpm.estFerie,COUNTIF(fériés,_xlpm.dateCourante)=1,
_xlpm.planLigne,L51,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53" s="20" t="str">
        <f ca="1">_xlfn.LET(
_xlpm.dateCourante,M$47,
_xlpm.jourSemaine,WEEKDAY(_xlpm.dateCourante,2),
_xlpm.estFerie,COUNTIF(fériés,_xlpm.dateCourante)=1,
_xlpm.planLigne,M51,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53" s="20" t="str">
        <f ca="1">_xlfn.LET(
_xlpm.dateCourante,N$47,
_xlpm.jourSemaine,WEEKDAY(_xlpm.dateCourante,2),
_xlpm.estFerie,COUNTIF(fériés,_xlpm.dateCourante)=1,
_xlpm.planLigne,N51,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53" s="20" t="str">
        <f ca="1">_xlfn.LET(
_xlpm.dateCourante,O$47,
_xlpm.jourSemaine,WEEKDAY(_xlpm.dateCourante,2),
_xlpm.estFerie,COUNTIF(fériés,_xlpm.dateCourante)=1,
_xlpm.planLigne,O51,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53" s="20" t="str">
        <f ca="1">_xlfn.LET(
_xlpm.dateCourante,P$47,
_xlpm.jourSemaine,WEEKDAY(_xlpm.dateCourante,2),
_xlpm.estFerie,COUNTIF(fériés,_xlpm.dateCourante)=1,
_xlpm.planLigne,P51,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Q53" s="20" t="str">
        <f ca="1">_xlfn.LET(
_xlpm.dateCourante,Q$47,
_xlpm.jourSemaine,WEEKDAY(_xlpm.dateCourante,2),
_xlpm.estFerie,COUNTIF(fériés,_xlpm.dateCourante)=1,
_xlpm.planLigne,Q51,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S53" s="20" t="str">
        <f ca="1">_xlfn.LET(
_xlpm.dateCourante,S$47,
_xlpm.jourSemaine,WEEKDAY(_xlpm.dateCourante,2),
_xlpm.estFerie,COUNTIF(fériés,_xlpm.dateCourante)=1,
_xlpm.planLigne,S51,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53" s="20" t="str">
        <f ca="1">_xlfn.LET(
_xlpm.dateCourante,T$47,
_xlpm.jourSemaine,WEEKDAY(_xlpm.dateCourante,2),
_xlpm.estFerie,COUNTIF(fériés,_xlpm.dateCourante)=1,
_xlpm.planLigne,T51,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53" s="20" t="str">
        <f ca="1">_xlfn.LET(
_xlpm.dateCourante,U$47,
_xlpm.jourSemaine,WEEKDAY(_xlpm.dateCourante,2),
_xlpm.estFerie,COUNTIF(fériés,_xlpm.dateCourante)=1,
_xlpm.planLigne,U51,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53" s="20" t="str">
        <f ca="1">_xlfn.LET(
_xlpm.dateCourante,V$47,
_xlpm.jourSemaine,WEEKDAY(_xlpm.dateCourante,2),
_xlpm.estFerie,COUNTIF(fériés,_xlpm.dateCourante)=1,
_xlpm.planLigne,V51,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53" s="20" t="str">
        <f ca="1">_xlfn.LET(
_xlpm.dateCourante,W$47,
_xlpm.jourSemaine,WEEKDAY(_xlpm.dateCourante,2),
_xlpm.estFerie,COUNTIF(fériés,_xlpm.dateCourante)=1,
_xlpm.planLigne,W51,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53" s="20" t="str">
        <f ca="1">_xlfn.LET(
_xlpm.dateCourante,X$47,
_xlpm.jourSemaine,WEEKDAY(_xlpm.dateCourante,2),
_xlpm.estFerie,COUNTIF(fériés,_xlpm.dateCourante)=1,
_xlpm.planLigne,X51,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53" s="20" t="str">
        <f ca="1">_xlfn.LET(
_xlpm.dateCourante,Y$47,
_xlpm.jourSemaine,WEEKDAY(_xlpm.dateCourante,2),
_xlpm.estFerie,COUNTIF(fériés,_xlpm.dateCourante)=1,
_xlpm.planLigne,Y51,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53" s="20" t="str">
        <f ca="1">_xlfn.LET(
_xlpm.dateCourante,Z$47,
_xlpm.jourSemaine,WEEKDAY(_xlpm.dateCourante,2),
_xlpm.estFerie,COUNTIF(fériés,_xlpm.dateCourante)=1,
_xlpm.planLigne,Z51,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53" s="20" t="str">
        <f ca="1">_xlfn.LET(
_xlpm.dateCourante,AA$47,
_xlpm.jourSemaine,WEEKDAY(_xlpm.dateCourante,2),
_xlpm.estFerie,COUNTIF(fériés,_xlpm.dateCourante)=1,
_xlpm.planLigne,AA51,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53" s="20" t="str">
        <f ca="1">_xlfn.LET(
_xlpm.dateCourante,AB$47,
_xlpm.jourSemaine,WEEKDAY(_xlpm.dateCourante,2),
_xlpm.estFerie,COUNTIF(fériés,_xlpm.dateCourante)=1,
_xlpm.planLigne,AB51,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53" s="20" t="str">
        <f ca="1">_xlfn.LET(
_xlpm.dateCourante,AC$47,
_xlpm.jourSemaine,WEEKDAY(_xlpm.dateCourante,2),
_xlpm.estFerie,COUNTIF(fériés,_xlpm.dateCourante)=1,
_xlpm.planLigne,AC51,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53" s="20" t="str">
        <f ca="1">_xlfn.LET(
_xlpm.dateCourante,AD$47,
_xlpm.jourSemaine,WEEKDAY(_xlpm.dateCourante,2),
_xlpm.estFerie,COUNTIF(fériés,_xlpm.dateCourante)=1,
_xlpm.planLigne,AD51,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E53" s="20" t="str">
        <f ca="1">_xlfn.LET(
_xlpm.dateCourante,AE$47,
_xlpm.jourSemaine,WEEKDAY(_xlpm.dateCourante,2),
_xlpm.estFerie,COUNTIF(fériés,_xlpm.dateCourante)=1,
_xlpm.planLigne,AE51,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F53" s="20" t="str">
        <f ca="1">_xlfn.LET(
_xlpm.dateCourante,AF$47,
_xlpm.jourSemaine,WEEKDAY(_xlpm.dateCourante,2),
_xlpm.estFerie,COUNTIF(fériés,_xlpm.dateCourante)=1,
_xlpm.planLigne,AF51,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54" spans="2:33" ht="15.75" thickBot="1" x14ac:dyDescent="0.3">
      <c r="B54" s="19" t="str">
        <f>Paramètres!$G$6</f>
        <v>Personne5</v>
      </c>
      <c r="C54" s="20" t="str">
        <f ca="1">_xlfn.LET(
_xlpm.dateCourante,C$47,
_xlpm.jourSemaine,WEEKDAY(_xlpm.dateCourante,2),
_xlpm.estFerie,COUNTIF(fériés,_xlpm.dateCourante)=1,
_xlpm.planLigne,C52,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54" s="20" t="str">
        <f ca="1">_xlfn.LET(
_xlpm.dateCourante,D$47,
_xlpm.jourSemaine,WEEKDAY(_xlpm.dateCourante,2),
_xlpm.estFerie,COUNTIF(fériés,_xlpm.dateCourante)=1,
_xlpm.planLigne,D52,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54" s="20" t="str">
        <f ca="1">_xlfn.LET(
_xlpm.dateCourante,E$47,
_xlpm.jourSemaine,WEEKDAY(_xlpm.dateCourante,2),
_xlpm.estFerie,COUNTIF(fériés,_xlpm.dateCourante)=1,
_xlpm.planLigne,E52,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54" s="20" t="str">
        <f ca="1">_xlfn.LET(
_xlpm.dateCourante,F$47,
_xlpm.jourSemaine,WEEKDAY(_xlpm.dateCourante,2),
_xlpm.estFerie,COUNTIF(fériés,_xlpm.dateCourante)=1,
_xlpm.planLigne,F52,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54" s="20" t="str">
        <f ca="1">_xlfn.LET(
_xlpm.dateCourante,G$47,
_xlpm.jourSemaine,WEEKDAY(_xlpm.dateCourante,2),
_xlpm.estFerie,COUNTIF(fériés,_xlpm.dateCourante)=1,
_xlpm.planLigne,G52,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54" s="20" t="str">
        <f ca="1">_xlfn.LET(
_xlpm.dateCourante,H$47,
_xlpm.jourSemaine,WEEKDAY(_xlpm.dateCourante,2),
_xlpm.estFerie,COUNTIF(fériés,_xlpm.dateCourante)=1,
_xlpm.planLigne,H52,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54" s="20" t="str">
        <f ca="1">_xlfn.LET(
_xlpm.dateCourante,I$47,
_xlpm.jourSemaine,WEEKDAY(_xlpm.dateCourante,2),
_xlpm.estFerie,COUNTIF(fériés,_xlpm.dateCourante)=1,
_xlpm.planLigne,I52,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54" s="20" t="str">
        <f ca="1">_xlfn.LET(
_xlpm.dateCourante,J$47,
_xlpm.jourSemaine,WEEKDAY(_xlpm.dateCourante,2),
_xlpm.estFerie,COUNTIF(fériés,_xlpm.dateCourante)=1,
_xlpm.planLigne,J52,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54" s="20" t="str">
        <f ca="1">_xlfn.LET(
_xlpm.dateCourante,K$47,
_xlpm.jourSemaine,WEEKDAY(_xlpm.dateCourante,2),
_xlpm.estFerie,COUNTIF(fériés,_xlpm.dateCourante)=1,
_xlpm.planLigne,K52,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54" s="20" t="str">
        <f ca="1">_xlfn.LET(
_xlpm.dateCourante,L$47,
_xlpm.jourSemaine,WEEKDAY(_xlpm.dateCourante,2),
_xlpm.estFerie,COUNTIF(fériés,_xlpm.dateCourante)=1,
_xlpm.planLigne,L52,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54" s="20" t="str">
        <f ca="1">_xlfn.LET(
_xlpm.dateCourante,M$47,
_xlpm.jourSemaine,WEEKDAY(_xlpm.dateCourante,2),
_xlpm.estFerie,COUNTIF(fériés,_xlpm.dateCourante)=1,
_xlpm.planLigne,M52,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54" s="20" t="str">
        <f ca="1">_xlfn.LET(
_xlpm.dateCourante,N$47,
_xlpm.jourSemaine,WEEKDAY(_xlpm.dateCourante,2),
_xlpm.estFerie,COUNTIF(fériés,_xlpm.dateCourante)=1,
_xlpm.planLigne,N52,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54" s="20" t="str">
        <f ca="1">_xlfn.LET(
_xlpm.dateCourante,O$47,
_xlpm.jourSemaine,WEEKDAY(_xlpm.dateCourante,2),
_xlpm.estFerie,COUNTIF(fériés,_xlpm.dateCourante)=1,
_xlpm.planLigne,O52,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54" s="20" t="str">
        <f ca="1">_xlfn.LET(
_xlpm.dateCourante,P$47,
_xlpm.jourSemaine,WEEKDAY(_xlpm.dateCourante,2),
_xlpm.estFerie,COUNTIF(fériés,_xlpm.dateCourante)=1,
_xlpm.planLigne,P52,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Q54" s="20" t="str">
        <f ca="1">_xlfn.LET(
_xlpm.dateCourante,Q$47,
_xlpm.jourSemaine,WEEKDAY(_xlpm.dateCourante,2),
_xlpm.estFerie,COUNTIF(fériés,_xlpm.dateCourante)=1,
_xlpm.planLigne,Q52,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R54" s="20" t="str">
        <f ca="1">_xlfn.LET(
_xlpm.dateCourante,R$47,
_xlpm.jourSemaine,WEEKDAY(_xlpm.dateCourante,2),
_xlpm.estFerie,COUNTIF(fériés,_xlpm.dateCourante)=1,
_xlpm.planLigne,R51,
_xlpm.jourAvant,OFFSET(_xlpm.planLigne,0,-1),
_xlpm.jourSuivant1,OFFSET(_xlpm.planLigne,0,1),
_xlpm.jourSuivant2,OFFSET(_xlpm.planLigne,0,2),
_xlpm.jourSuivant3,OFFSET(_xlpm.planLigne,0,3),
_xlpm.estTravaillePlan,IFERROR(OFFSET(Paramètres!$H$2,
MATCH($B53,Paramètres!$G$2:$G$6,0)-1,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54" s="20" t="str">
        <f ca="1">_xlfn.LET(
_xlpm.dateCourante,S$47,
_xlpm.jourSemaine,WEEKDAY(_xlpm.dateCourante,2),
_xlpm.estFerie,COUNTIF(fériés,_xlpm.dateCourante)=1,
_xlpm.planLigne,S52,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54" s="20" t="str">
        <f ca="1">_xlfn.LET(
_xlpm.dateCourante,T$47,
_xlpm.jourSemaine,WEEKDAY(_xlpm.dateCourante,2),
_xlpm.estFerie,COUNTIF(fériés,_xlpm.dateCourante)=1,
_xlpm.planLigne,T52,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54" s="20" t="str">
        <f ca="1">_xlfn.LET(
_xlpm.dateCourante,U$47,
_xlpm.jourSemaine,WEEKDAY(_xlpm.dateCourante,2),
_xlpm.estFerie,COUNTIF(fériés,_xlpm.dateCourante)=1,
_xlpm.planLigne,U52,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54" s="20" t="str">
        <f ca="1">_xlfn.LET(
_xlpm.dateCourante,V$47,
_xlpm.jourSemaine,WEEKDAY(_xlpm.dateCourante,2),
_xlpm.estFerie,COUNTIF(fériés,_xlpm.dateCourante)=1,
_xlpm.planLigne,V52,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54" s="20" t="str">
        <f ca="1">_xlfn.LET(
_xlpm.dateCourante,W$47,
_xlpm.jourSemaine,WEEKDAY(_xlpm.dateCourante,2),
_xlpm.estFerie,COUNTIF(fériés,_xlpm.dateCourante)=1,
_xlpm.planLigne,W52,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54" s="20" t="str">
        <f ca="1">_xlfn.LET(
_xlpm.dateCourante,X$47,
_xlpm.jourSemaine,WEEKDAY(_xlpm.dateCourante,2),
_xlpm.estFerie,COUNTIF(fériés,_xlpm.dateCourante)=1,
_xlpm.planLigne,X52,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54" s="20" t="str">
        <f ca="1">_xlfn.LET(
_xlpm.dateCourante,Y$47,
_xlpm.jourSemaine,WEEKDAY(_xlpm.dateCourante,2),
_xlpm.estFerie,COUNTIF(fériés,_xlpm.dateCourante)=1,
_xlpm.planLigne,Y52,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54" s="20" t="str">
        <f ca="1">_xlfn.LET(
_xlpm.dateCourante,Z$47,
_xlpm.jourSemaine,WEEKDAY(_xlpm.dateCourante,2),
_xlpm.estFerie,COUNTIF(fériés,_xlpm.dateCourante)=1,
_xlpm.planLigne,Z52,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54" s="20" t="str">
        <f ca="1">_xlfn.LET(
_xlpm.dateCourante,AA$47,
_xlpm.jourSemaine,WEEKDAY(_xlpm.dateCourante,2),
_xlpm.estFerie,COUNTIF(fériés,_xlpm.dateCourante)=1,
_xlpm.planLigne,AA52,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54" s="20" t="str">
        <f ca="1">_xlfn.LET(
_xlpm.dateCourante,AB$47,
_xlpm.jourSemaine,WEEKDAY(_xlpm.dateCourante,2),
_xlpm.estFerie,COUNTIF(fériés,_xlpm.dateCourante)=1,
_xlpm.planLigne,AB52,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54" s="20" t="str">
        <f ca="1">_xlfn.LET(
_xlpm.dateCourante,AC$47,
_xlpm.jourSemaine,WEEKDAY(_xlpm.dateCourante,2),
_xlpm.estFerie,COUNTIF(fériés,_xlpm.dateCourante)=1,
_xlpm.planLigne,AC52,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54" s="20" t="str">
        <f ca="1">_xlfn.LET(
_xlpm.dateCourante,AD$47,
_xlpm.jourSemaine,WEEKDAY(_xlpm.dateCourante,2),
_xlpm.estFerie,COUNTIF(fériés,_xlpm.dateCourante)=1,
_xlpm.planLigne,AD52,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E54" s="20" t="str">
        <f ca="1">_xlfn.LET(
_xlpm.dateCourante,AE$47,
_xlpm.jourSemaine,WEEKDAY(_xlpm.dateCourante,2),
_xlpm.estFerie,COUNTIF(fériés,_xlpm.dateCourante)=1,
_xlpm.planLigne,AE52,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F54" s="20" t="str">
        <f ca="1">_xlfn.LET(
_xlpm.dateCourante,AF$47,
_xlpm.jourSemaine,WEEKDAY(_xlpm.dateCourante,2),
_xlpm.estFerie,COUNTIF(fériés,_xlpm.dateCourante)=1,
_xlpm.planLigne,AF52,
_xlpm.jourAvant,OFFSET(_xlpm.planLigne,0,-1),
_xlpm.jourSuivant1,OFFSET(_xlpm.planLigne,0,1),
_xlpm.jourSuivant2,OFFSET(_xlpm.planLigne,0,2),
_xlpm.jourSuivant3,OFFSET(_xlpm.planLigne,0,3),
_xlpm.estTravaillePlan,IFERROR(OFFSET(Paramètres!$H$2,
MATCH($B54,Paramètres!$G$2:$G$6,0)-1,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55" spans="2:33" ht="15.75" thickBot="1" x14ac:dyDescent="0.3">
      <c r="D55" s="14" t="str">
        <f t="shared" ref="D55:AF55" ca="1" si="471">IF(COUNTIF(fériés,D52),C52,"")</f>
        <v/>
      </c>
      <c r="E55" s="14" t="str">
        <f t="shared" ca="1" si="471"/>
        <v/>
      </c>
      <c r="F55" s="14" t="str">
        <f t="shared" ca="1" si="471"/>
        <v/>
      </c>
      <c r="G55" s="14" t="str">
        <f t="shared" ca="1" si="471"/>
        <v/>
      </c>
      <c r="H55" s="14" t="str">
        <f t="shared" ca="1" si="471"/>
        <v/>
      </c>
      <c r="I55" s="14" t="str">
        <f t="shared" ca="1" si="471"/>
        <v/>
      </c>
      <c r="J55" s="14" t="str">
        <f t="shared" ca="1" si="471"/>
        <v/>
      </c>
      <c r="K55" s="14" t="str">
        <f t="shared" ca="1" si="471"/>
        <v/>
      </c>
      <c r="L55" s="14" t="str">
        <f t="shared" ca="1" si="471"/>
        <v/>
      </c>
      <c r="M55" s="14" t="str">
        <f t="shared" ca="1" si="471"/>
        <v/>
      </c>
      <c r="N55" s="14" t="str">
        <f t="shared" ca="1" si="471"/>
        <v/>
      </c>
      <c r="O55" s="14" t="str">
        <f t="shared" ca="1" si="471"/>
        <v/>
      </c>
      <c r="P55" s="14" t="str">
        <f t="shared" ca="1" si="471"/>
        <v/>
      </c>
      <c r="Q55" s="14" t="str">
        <f t="shared" ca="1" si="471"/>
        <v/>
      </c>
      <c r="R55" s="14" t="str">
        <f t="shared" ca="1" si="471"/>
        <v/>
      </c>
      <c r="S55" s="14" t="str">
        <f t="shared" ca="1" si="471"/>
        <v/>
      </c>
      <c r="T55" s="14" t="str">
        <f t="shared" ca="1" si="471"/>
        <v/>
      </c>
      <c r="U55" s="14" t="str">
        <f t="shared" ca="1" si="471"/>
        <v/>
      </c>
      <c r="V55" s="14" t="str">
        <f t="shared" ca="1" si="471"/>
        <v/>
      </c>
      <c r="W55" s="14" t="str">
        <f t="shared" ca="1" si="471"/>
        <v/>
      </c>
      <c r="X55" s="14" t="str">
        <f t="shared" ca="1" si="471"/>
        <v/>
      </c>
      <c r="Y55" s="14" t="str">
        <f t="shared" ca="1" si="471"/>
        <v/>
      </c>
      <c r="Z55" s="14" t="str">
        <f t="shared" ca="1" si="471"/>
        <v/>
      </c>
      <c r="AA55" s="14" t="str">
        <f t="shared" ca="1" si="471"/>
        <v/>
      </c>
      <c r="AB55" s="14" t="str">
        <f t="shared" ca="1" si="471"/>
        <v/>
      </c>
      <c r="AC55" s="14" t="str">
        <f t="shared" ca="1" si="471"/>
        <v/>
      </c>
      <c r="AD55" s="14" t="str">
        <f t="shared" ca="1" si="471"/>
        <v/>
      </c>
      <c r="AE55" s="14" t="str">
        <f t="shared" ca="1" si="471"/>
        <v/>
      </c>
      <c r="AF55" s="14" t="str">
        <f t="shared" ca="1" si="471"/>
        <v/>
      </c>
    </row>
    <row r="56" spans="2:33" ht="15.75" thickBot="1" x14ac:dyDescent="0.3">
      <c r="B56" s="16">
        <f>DATE(an,7,1)</f>
        <v>45839</v>
      </c>
      <c r="C56" s="24">
        <f>B56</f>
        <v>45839</v>
      </c>
      <c r="D56" s="24">
        <f>C56+1</f>
        <v>45840</v>
      </c>
      <c r="E56" s="24">
        <f t="shared" ref="E56" si="472">D56+1</f>
        <v>45841</v>
      </c>
      <c r="F56" s="24">
        <f t="shared" ref="F56" si="473">E56+1</f>
        <v>45842</v>
      </c>
      <c r="G56" s="24">
        <f t="shared" ref="G56" si="474">F56+1</f>
        <v>45843</v>
      </c>
      <c r="H56" s="24">
        <f t="shared" ref="H56" si="475">G56+1</f>
        <v>45844</v>
      </c>
      <c r="I56" s="24">
        <f t="shared" ref="I56" si="476">H56+1</f>
        <v>45845</v>
      </c>
      <c r="J56" s="24">
        <f t="shared" ref="J56" si="477">I56+1</f>
        <v>45846</v>
      </c>
      <c r="K56" s="24">
        <f t="shared" ref="K56" si="478">J56+1</f>
        <v>45847</v>
      </c>
      <c r="L56" s="24">
        <f t="shared" ref="L56" si="479">K56+1</f>
        <v>45848</v>
      </c>
      <c r="M56" s="24">
        <f t="shared" ref="M56" si="480">L56+1</f>
        <v>45849</v>
      </c>
      <c r="N56" s="24">
        <f t="shared" ref="N56" si="481">M56+1</f>
        <v>45850</v>
      </c>
      <c r="O56" s="24">
        <f t="shared" ref="O56" si="482">N56+1</f>
        <v>45851</v>
      </c>
      <c r="P56" s="24">
        <f t="shared" ref="P56" si="483">O56+1</f>
        <v>45852</v>
      </c>
      <c r="Q56" s="24">
        <f t="shared" ref="Q56" si="484">P56+1</f>
        <v>45853</v>
      </c>
      <c r="R56" s="24">
        <f t="shared" ref="R56" si="485">Q56+1</f>
        <v>45854</v>
      </c>
      <c r="S56" s="24">
        <f t="shared" ref="S56" si="486">R56+1</f>
        <v>45855</v>
      </c>
      <c r="T56" s="24">
        <f t="shared" ref="T56" si="487">S56+1</f>
        <v>45856</v>
      </c>
      <c r="U56" s="24">
        <f t="shared" ref="U56" si="488">T56+1</f>
        <v>45857</v>
      </c>
      <c r="V56" s="24">
        <f t="shared" ref="V56" si="489">U56+1</f>
        <v>45858</v>
      </c>
      <c r="W56" s="24">
        <f t="shared" ref="W56" si="490">V56+1</f>
        <v>45859</v>
      </c>
      <c r="X56" s="24">
        <f t="shared" ref="X56" si="491">W56+1</f>
        <v>45860</v>
      </c>
      <c r="Y56" s="24">
        <f t="shared" ref="Y56" si="492">X56+1</f>
        <v>45861</v>
      </c>
      <c r="Z56" s="24">
        <f t="shared" ref="Z56" si="493">Y56+1</f>
        <v>45862</v>
      </c>
      <c r="AA56" s="24">
        <f t="shared" ref="AA56" si="494">Z56+1</f>
        <v>45863</v>
      </c>
      <c r="AB56" s="24">
        <f t="shared" ref="AB56" si="495">AA56+1</f>
        <v>45864</v>
      </c>
      <c r="AC56" s="24">
        <f t="shared" ref="AC56" si="496">AB56+1</f>
        <v>45865</v>
      </c>
      <c r="AD56" s="24">
        <f>AC56+1</f>
        <v>45866</v>
      </c>
      <c r="AE56" s="24">
        <f t="shared" ref="AE56" si="497">AD56+1</f>
        <v>45867</v>
      </c>
      <c r="AF56" s="24">
        <f t="shared" ref="AF56" si="498">AE56+1</f>
        <v>45868</v>
      </c>
      <c r="AG56" s="24">
        <f t="shared" ref="AG56" si="499">AF56+1</f>
        <v>45869</v>
      </c>
    </row>
    <row r="57" spans="2:33" ht="15.75" thickBot="1" x14ac:dyDescent="0.3">
      <c r="B57" s="19" t="str">
        <f>Paramètres!$G$2</f>
        <v>Personne1</v>
      </c>
      <c r="C57" s="20" t="str">
        <f ca="1">IF(COUNTIF(fériés,C$56)=0,OFFSET(Paramètres!$H$2,MATCH($B57,Paramètres!$G$2:$G$6,0)-1,MOD(C$56+5,28)),"")</f>
        <v>J</v>
      </c>
      <c r="D57" s="20" t="str">
        <f ca="1">IF(COUNTIF(fériés,D$56)=0,OFFSET(Paramètres!$H$2,MATCH($B57,Paramètres!$G$2:$G$6,0)-1,MOD(D$56+5,28)),"")</f>
        <v>J</v>
      </c>
      <c r="E57" s="20" t="str">
        <f ca="1">IF(COUNTIF(fériés,E$56)=0,OFFSET(Paramètres!$H$2,MATCH($B57,Paramètres!$G$2:$G$6,0)-1,MOD(E$56+5,28)),"")</f>
        <v>J</v>
      </c>
      <c r="F57" s="20" t="str">
        <f ca="1">IF(COUNTIF(fériés,F$56)=0,OFFSET(Paramètres!$H$2,MATCH($B57,Paramètres!$G$2:$G$6,0)-1,MOD(F$56+5,28)),"")</f>
        <v>J</v>
      </c>
      <c r="G57" s="20">
        <f ca="1">IF(COUNTIF(fériés,G$56)=0,OFFSET(Paramètres!$H$2,MATCH($B57,Paramètres!$G$2:$G$6,0)-1,MOD(G$56+5,28)),"")</f>
        <v>0</v>
      </c>
      <c r="H57" s="20">
        <f ca="1">IF(COUNTIF(fériés,H$56)=0,OFFSET(Paramètres!$H$2,MATCH($B57,Paramètres!$G$2:$G$6,0)-1,MOD(H$56+5,28)),"")</f>
        <v>0</v>
      </c>
      <c r="I57" s="20" t="str">
        <f ca="1">IF(COUNTIF(fériés,I$56)=0,OFFSET(Paramètres!$H$2,MATCH($B57,Paramètres!$G$2:$G$6,0)-1,MOD(I$56+5,28)),"")</f>
        <v>J</v>
      </c>
      <c r="J57" s="20" t="str">
        <f ca="1">IF(COUNTIF(fériés,J$56)=0,OFFSET(Paramètres!$H$2,MATCH($B57,Paramètres!$G$2:$G$6,0)-1,MOD(J$56+5,28)),"")</f>
        <v>J</v>
      </c>
      <c r="K57" s="20" t="str">
        <f ca="1">IF(COUNTIF(fériés,K$56)=0,OFFSET(Paramètres!$H$2,MATCH($B57,Paramètres!$G$2:$G$6,0)-1,MOD(K$56+5,28)),"")</f>
        <v>J</v>
      </c>
      <c r="L57" s="20" t="str">
        <f ca="1">IF(COUNTIF(fériés,L$56)=0,OFFSET(Paramètres!$H$2,MATCH($B57,Paramètres!$G$2:$G$6,0)-1,MOD(L$56+5,28)),"")</f>
        <v>J</v>
      </c>
      <c r="M57" s="20" t="str">
        <f ca="1">IF(COUNTIF(fériés,M$56)=0,OFFSET(Paramètres!$H$2,MATCH($B57,Paramètres!$G$2:$G$6,0)-1,MOD(M$56+5,28)),"")</f>
        <v>J</v>
      </c>
      <c r="N57" s="20">
        <f ca="1">IF(COUNTIF(fériés,N$56)=0,OFFSET(Paramètres!$H$2,MATCH($B57,Paramètres!$G$2:$G$6,0)-1,MOD(N$56+5,28)),"")</f>
        <v>0</v>
      </c>
      <c r="O57" s="20">
        <f ca="1">IF(COUNTIF(fériés,O$56)=0,OFFSET(Paramètres!$H$2,MATCH($B57,Paramètres!$G$2:$G$6,0)-1,MOD(O$56+5,28)),"")</f>
        <v>0</v>
      </c>
      <c r="P57" s="20" t="str">
        <f ca="1">IF(COUNTIF(fériés,P$56)=0,OFFSET(Paramètres!$H$2,MATCH($B57,Paramètres!$G$2:$G$6,0)-1,MOD(P$56+5,28)),"")</f>
        <v>J</v>
      </c>
      <c r="Q57" s="20" t="str">
        <f ca="1">IF(COUNTIF(fériés,Q$56)=0,OFFSET(Paramètres!$H$2,MATCH($B57,Paramètres!$G$2:$G$6,0)-1,MOD(Q$56+5,28)),"")</f>
        <v>J</v>
      </c>
      <c r="R57" s="20" t="str">
        <f ca="1">IF(COUNTIF(fériés,R$56)=0,OFFSET(Paramètres!$H$2,MATCH($B57,Paramètres!$G$2:$G$6,0)-1,MOD(R$56+5,28)),"")</f>
        <v>J</v>
      </c>
      <c r="S57" s="20" t="str">
        <f ca="1">IF(COUNTIF(fériés,S$56)=0,OFFSET(Paramètres!$H$2,MATCH($B57,Paramètres!$G$2:$G$6,0)-1,MOD(S$56+5,28)),"")</f>
        <v>J</v>
      </c>
      <c r="T57" s="20" t="str">
        <f ca="1">IF(COUNTIF(fériés,T$56)=0,OFFSET(Paramètres!$H$2,MATCH($B57,Paramètres!$G$2:$G$6,0)-1,MOD(T$56+5,28)),"")</f>
        <v>J</v>
      </c>
      <c r="U57" s="20">
        <f ca="1">IF(COUNTIF(fériés,U$56)=0,OFFSET(Paramètres!$H$2,MATCH($B57,Paramètres!$G$2:$G$6,0)-1,MOD(U$56+5,28)),"")</f>
        <v>0</v>
      </c>
      <c r="V57" s="20">
        <f ca="1">IF(COUNTIF(fériés,V$56)=0,OFFSET(Paramètres!$H$2,MATCH($B57,Paramètres!$G$2:$G$6,0)-1,MOD(V$56+5,28)),"")</f>
        <v>0</v>
      </c>
      <c r="W57" s="20" t="str">
        <f ca="1">IF(COUNTIF(fériés,W$56)=0,OFFSET(Paramètres!$H$2,MATCH($B57,Paramètres!$G$2:$G$6,0)-1,MOD(W$56+5,28)),"")</f>
        <v/>
      </c>
      <c r="X57" s="20" t="str">
        <f ca="1">IF(COUNTIF(fériés,X$56)=0,OFFSET(Paramètres!$H$2,MATCH($B57,Paramètres!$G$2:$G$6,0)-1,MOD(X$56+5,28)),"")</f>
        <v>J</v>
      </c>
      <c r="Y57" s="20" t="str">
        <f ca="1">IF(COUNTIF(fériés,Y$56)=0,OFFSET(Paramètres!$H$2,MATCH($B57,Paramètres!$G$2:$G$6,0)-1,MOD(Y$56+5,28)),"")</f>
        <v>J</v>
      </c>
      <c r="Z57" s="20" t="str">
        <f ca="1">IF(COUNTIF(fériés,Z$56)=0,OFFSET(Paramètres!$H$2,MATCH($B57,Paramètres!$G$2:$G$6,0)-1,MOD(Z$56+5,28)),"")</f>
        <v>J</v>
      </c>
      <c r="AA57" s="20" t="str">
        <f ca="1">IF(COUNTIF(fériés,AA$56)=0,OFFSET(Paramètres!$H$2,MATCH($B57,Paramètres!$G$2:$G$6,0)-1,MOD(AA$56+5,28)),"")</f>
        <v>J</v>
      </c>
      <c r="AB57" s="20">
        <f ca="1">IF(COUNTIF(fériés,AB$56)=0,OFFSET(Paramètres!$H$2,MATCH($B57,Paramètres!$G$2:$G$6,0)-1,MOD(AB$56+5,28)),"")</f>
        <v>0</v>
      </c>
      <c r="AC57" s="20">
        <f ca="1">IF(COUNTIF(fériés,AC$56)=0,OFFSET(Paramètres!$H$2,MATCH($B57,Paramètres!$G$2:$G$6,0)-1,MOD(AC$56+5,28)),"")</f>
        <v>0</v>
      </c>
      <c r="AD57" s="20" t="str">
        <f ca="1">IF(COUNTIF(fériés,AD$56)=0,OFFSET(Paramètres!$H$2,MATCH($B57,Paramètres!$G$2:$G$6,0)-1,MOD(AD$56+5,28)),"")</f>
        <v>J</v>
      </c>
      <c r="AE57" s="20" t="str">
        <f ca="1">IF(COUNTIF(fériés,AE$56)=0,OFFSET(Paramètres!$H$2,MATCH($B57,Paramètres!$G$2:$G$6,0)-1,MOD(AE$56+5,28)),"")</f>
        <v>J</v>
      </c>
      <c r="AF57" s="20" t="str">
        <f ca="1">IF(COUNTIF(fériés,AF$56)=0,OFFSET(Paramètres!$H$2,MATCH($B57,Paramètres!$G$2:$G$6,0)-1,MOD(AF$56+5,28)),"")</f>
        <v>J</v>
      </c>
      <c r="AG57" s="20" t="str">
        <f ca="1">IF(COUNTIF(fériés,AG$56)=0,OFFSET(Paramètres!$H$2,MATCH($B57,Paramètres!$G$2:$G$6,0)-1,MOD(AG$56+5,28)),"")</f>
        <v>J</v>
      </c>
    </row>
    <row r="58" spans="2:33" ht="15.75" thickBot="1" x14ac:dyDescent="0.3">
      <c r="B58" s="19" t="str">
        <f>Paramètres!$G$3</f>
        <v>Personne2</v>
      </c>
      <c r="C58" s="20" t="str">
        <f ca="1">IF(COUNTIF(fériés,C$56)=0,OFFSET(Paramètres!$H$2,MATCH($B58,Paramètres!$G$2:$G$6,0)-1,MOD(C$56+5,28)),"")</f>
        <v>M</v>
      </c>
      <c r="D58" s="20" t="str">
        <f ca="1">IF(COUNTIF(fériés,D$56)=0,OFFSET(Paramètres!$H$2,MATCH($B58,Paramètres!$G$2:$G$6,0)-1,MOD(D$56+5,28)),"")</f>
        <v>M</v>
      </c>
      <c r="E58" s="20" t="str">
        <f ca="1">IF(COUNTIF(fériés,E$56)=0,OFFSET(Paramètres!$H$2,MATCH($B58,Paramètres!$G$2:$G$6,0)-1,MOD(E$56+5,28)),"")</f>
        <v>M</v>
      </c>
      <c r="F58" s="20" t="str">
        <f ca="1">IF(COUNTIF(fériés,F$56)=0,OFFSET(Paramètres!$H$2,MATCH($B58,Paramètres!$G$2:$G$6,0)-1,MOD(F$56+5,28)),"")</f>
        <v>M</v>
      </c>
      <c r="G58" s="20">
        <f ca="1">IF(COUNTIF(fériés,G$56)=0,OFFSET(Paramètres!$H$2,MATCH($B58,Paramètres!$G$2:$G$6,0)-1,MOD(G$56+5,28)),"")</f>
        <v>0</v>
      </c>
      <c r="H58" s="20">
        <f ca="1">IF(COUNTIF(fériés,H$56)=0,OFFSET(Paramètres!$H$2,MATCH($B58,Paramètres!$G$2:$G$6,0)-1,MOD(H$56+5,28)),"")</f>
        <v>0</v>
      </c>
      <c r="I58" s="20" t="str">
        <f ca="1">IF(COUNTIF(fériés,I$56)=0,OFFSET(Paramètres!$H$2,MATCH($B58,Paramètres!$G$2:$G$6,0)-1,MOD(I$56+5,28)),"")</f>
        <v>A</v>
      </c>
      <c r="J58" s="20" t="str">
        <f ca="1">IF(COUNTIF(fériés,J$56)=0,OFFSET(Paramètres!$H$2,MATCH($B58,Paramètres!$G$2:$G$6,0)-1,MOD(J$56+5,28)),"")</f>
        <v>A</v>
      </c>
      <c r="K58" s="20" t="str">
        <f ca="1">IF(COUNTIF(fériés,K$56)=0,OFFSET(Paramètres!$H$2,MATCH($B58,Paramètres!$G$2:$G$6,0)-1,MOD(K$56+5,28)),"")</f>
        <v>A</v>
      </c>
      <c r="L58" s="20" t="str">
        <f ca="1">IF(COUNTIF(fériés,L$56)=0,OFFSET(Paramètres!$H$2,MATCH($B58,Paramètres!$G$2:$G$6,0)-1,MOD(L$56+5,28)),"")</f>
        <v>A</v>
      </c>
      <c r="M58" s="20" t="str">
        <f ca="1">IF(COUNTIF(fériés,M$56)=0,OFFSET(Paramètres!$H$2,MATCH($B58,Paramètres!$G$2:$G$6,0)-1,MOD(M$56+5,28)),"")</f>
        <v>A</v>
      </c>
      <c r="N58" s="20">
        <f ca="1">IF(COUNTIF(fériés,N$56)=0,OFFSET(Paramètres!$H$2,MATCH($B58,Paramètres!$G$2:$G$6,0)-1,MOD(N$56+5,28)),"")</f>
        <v>0</v>
      </c>
      <c r="O58" s="20">
        <f ca="1">IF(COUNTIF(fériés,O$56)=0,OFFSET(Paramètres!$H$2,MATCH($B58,Paramètres!$G$2:$G$6,0)-1,MOD(O$56+5,28)),"")</f>
        <v>0</v>
      </c>
      <c r="P58" s="20" t="str">
        <f ca="1">IF(COUNTIF(fériés,P$56)=0,OFFSET(Paramètres!$H$2,MATCH($B58,Paramètres!$G$2:$G$6,0)-1,MOD(P$56+5,28)),"")</f>
        <v>M</v>
      </c>
      <c r="Q58" s="20" t="str">
        <f ca="1">IF(COUNTIF(fériés,Q$56)=0,OFFSET(Paramètres!$H$2,MATCH($B58,Paramètres!$G$2:$G$6,0)-1,MOD(Q$56+5,28)),"")</f>
        <v>M</v>
      </c>
      <c r="R58" s="20" t="str">
        <f ca="1">IF(COUNTIF(fériés,R$56)=0,OFFSET(Paramètres!$H$2,MATCH($B58,Paramètres!$G$2:$G$6,0)-1,MOD(R$56+5,28)),"")</f>
        <v>M</v>
      </c>
      <c r="S58" s="20" t="str">
        <f ca="1">IF(COUNTIF(fériés,S$56)=0,OFFSET(Paramètres!$H$2,MATCH($B58,Paramètres!$G$2:$G$6,0)-1,MOD(S$56+5,28)),"")</f>
        <v>M</v>
      </c>
      <c r="T58" s="20" t="str">
        <f ca="1">IF(COUNTIF(fériés,T$56)=0,OFFSET(Paramètres!$H$2,MATCH($B58,Paramètres!$G$2:$G$6,0)-1,MOD(T$56+5,28)),"")</f>
        <v>M</v>
      </c>
      <c r="U58" s="20">
        <f ca="1">IF(COUNTIF(fériés,U$56)=0,OFFSET(Paramètres!$H$2,MATCH($B58,Paramètres!$G$2:$G$6,0)-1,MOD(U$56+5,28)),"")</f>
        <v>0</v>
      </c>
      <c r="V58" s="20">
        <f ca="1">IF(COUNTIF(fériés,V$56)=0,OFFSET(Paramètres!$H$2,MATCH($B58,Paramètres!$G$2:$G$6,0)-1,MOD(V$56+5,28)),"")</f>
        <v>0</v>
      </c>
      <c r="W58" s="20" t="str">
        <f ca="1">IF(COUNTIF(fériés,W$56)=0,OFFSET(Paramètres!$H$2,MATCH($B58,Paramètres!$G$2:$G$6,0)-1,MOD(W$56+5,28)),"")</f>
        <v/>
      </c>
      <c r="X58" s="20" t="str">
        <f ca="1">IF(COUNTIF(fériés,X$56)=0,OFFSET(Paramètres!$H$2,MATCH($B58,Paramètres!$G$2:$G$6,0)-1,MOD(X$56+5,28)),"")</f>
        <v>A</v>
      </c>
      <c r="Y58" s="20" t="str">
        <f ca="1">IF(COUNTIF(fériés,Y$56)=0,OFFSET(Paramètres!$H$2,MATCH($B58,Paramètres!$G$2:$G$6,0)-1,MOD(Y$56+5,28)),"")</f>
        <v>A</v>
      </c>
      <c r="Z58" s="20" t="str">
        <f ca="1">IF(COUNTIF(fériés,Z$56)=0,OFFSET(Paramètres!$H$2,MATCH($B58,Paramètres!$G$2:$G$6,0)-1,MOD(Z$56+5,28)),"")</f>
        <v>A</v>
      </c>
      <c r="AA58" s="20" t="str">
        <f ca="1">IF(COUNTIF(fériés,AA$56)=0,OFFSET(Paramètres!$H$2,MATCH($B58,Paramètres!$G$2:$G$6,0)-1,MOD(AA$56+5,28)),"")</f>
        <v>A</v>
      </c>
      <c r="AB58" s="20">
        <f ca="1">IF(COUNTIF(fériés,AB$56)=0,OFFSET(Paramètres!$H$2,MATCH($B58,Paramètres!$G$2:$G$6,0)-1,MOD(AB$56+5,28)),"")</f>
        <v>0</v>
      </c>
      <c r="AC58" s="20">
        <f ca="1">IF(COUNTIF(fériés,AC$56)=0,OFFSET(Paramètres!$H$2,MATCH($B58,Paramètres!$G$2:$G$6,0)-1,MOD(AC$56+5,28)),"")</f>
        <v>0</v>
      </c>
      <c r="AD58" s="20" t="str">
        <f ca="1">IF(COUNTIF(fériés,AD$56)=0,OFFSET(Paramètres!$H$2,MATCH($B58,Paramètres!$G$2:$G$6,0)-1,MOD(AD$56+5,28)),"")</f>
        <v>M</v>
      </c>
      <c r="AE58" s="20" t="str">
        <f ca="1">IF(COUNTIF(fériés,AE$56)=0,OFFSET(Paramètres!$H$2,MATCH($B58,Paramètres!$G$2:$G$6,0)-1,MOD(AE$56+5,28)),"")</f>
        <v>M</v>
      </c>
      <c r="AF58" s="20" t="str">
        <f ca="1">IF(COUNTIF(fériés,AF$56)=0,OFFSET(Paramètres!$H$2,MATCH($B58,Paramètres!$G$2:$G$6,0)-1,MOD(AF$56+5,28)),"")</f>
        <v>M</v>
      </c>
      <c r="AG58" s="20" t="str">
        <f ca="1">IF(COUNTIF(fériés,AG$56)=0,OFFSET(Paramètres!$H$2,MATCH($B58,Paramètres!$G$2:$G$6,0)-1,MOD(AG$56+5,28)),"")</f>
        <v>M</v>
      </c>
    </row>
    <row r="59" spans="2:33" ht="15.75" thickBot="1" x14ac:dyDescent="0.3">
      <c r="B59" s="19" t="str">
        <f>Paramètres!$G$4</f>
        <v>Personne3</v>
      </c>
      <c r="C59" s="20" t="str">
        <f ca="1">IF(COUNTIF(fériés,C$56)=0,OFFSET(Paramètres!$H$2,MATCH($B59,Paramètres!$G$2:$G$6,0)-1,MOD(C$56+5,28)),"")</f>
        <v>A</v>
      </c>
      <c r="D59" s="20" t="str">
        <f ca="1">IF(COUNTIF(fériés,D$56)=0,OFFSET(Paramètres!$H$2,MATCH($B59,Paramètres!$G$2:$G$6,0)-1,MOD(D$56+5,28)),"")</f>
        <v>A</v>
      </c>
      <c r="E59" s="20" t="str">
        <f ca="1">IF(COUNTIF(fériés,E$56)=0,OFFSET(Paramètres!$H$2,MATCH($B59,Paramètres!$G$2:$G$6,0)-1,MOD(E$56+5,28)),"")</f>
        <v>A</v>
      </c>
      <c r="F59" s="20" t="str">
        <f ca="1">IF(COUNTIF(fériés,F$56)=0,OFFSET(Paramètres!$H$2,MATCH($B59,Paramètres!$G$2:$G$6,0)-1,MOD(F$56+5,28)),"")</f>
        <v>A</v>
      </c>
      <c r="G59" s="20">
        <f ca="1">IF(COUNTIF(fériés,G$56)=0,OFFSET(Paramètres!$H$2,MATCH($B59,Paramètres!$G$2:$G$6,0)-1,MOD(G$56+5,28)),"")</f>
        <v>0</v>
      </c>
      <c r="H59" s="20">
        <f ca="1">IF(COUNTIF(fériés,H$56)=0,OFFSET(Paramètres!$H$2,MATCH($B59,Paramètres!$G$2:$G$6,0)-1,MOD(H$56+5,28)),"")</f>
        <v>0</v>
      </c>
      <c r="I59" s="20" t="str">
        <f ca="1">IF(COUNTIF(fériés,I$56)=0,OFFSET(Paramètres!$H$2,MATCH($B59,Paramètres!$G$2:$G$6,0)-1,MOD(I$56+5,28)),"")</f>
        <v>M</v>
      </c>
      <c r="J59" s="20" t="str">
        <f ca="1">IF(COUNTIF(fériés,J$56)=0,OFFSET(Paramètres!$H$2,MATCH($B59,Paramètres!$G$2:$G$6,0)-1,MOD(J$56+5,28)),"")</f>
        <v>M</v>
      </c>
      <c r="K59" s="20" t="str">
        <f ca="1">IF(COUNTIF(fériés,K$56)=0,OFFSET(Paramètres!$H$2,MATCH($B59,Paramètres!$G$2:$G$6,0)-1,MOD(K$56+5,28)),"")</f>
        <v>M</v>
      </c>
      <c r="L59" s="20" t="str">
        <f ca="1">IF(COUNTIF(fériés,L$56)=0,OFFSET(Paramètres!$H$2,MATCH($B59,Paramètres!$G$2:$G$6,0)-1,MOD(L$56+5,28)),"")</f>
        <v>M</v>
      </c>
      <c r="M59" s="20" t="str">
        <f ca="1">IF(COUNTIF(fériés,M$56)=0,OFFSET(Paramètres!$H$2,MATCH($B59,Paramètres!$G$2:$G$6,0)-1,MOD(M$56+5,28)),"")</f>
        <v>M</v>
      </c>
      <c r="N59" s="20">
        <f ca="1">IF(COUNTIF(fériés,N$56)=0,OFFSET(Paramètres!$H$2,MATCH($B59,Paramètres!$G$2:$G$6,0)-1,MOD(N$56+5,28)),"")</f>
        <v>0</v>
      </c>
      <c r="O59" s="20">
        <f ca="1">IF(COUNTIF(fériés,O$56)=0,OFFSET(Paramètres!$H$2,MATCH($B59,Paramètres!$G$2:$G$6,0)-1,MOD(O$56+5,28)),"")</f>
        <v>0</v>
      </c>
      <c r="P59" s="20" t="str">
        <f ca="1">IF(COUNTIF(fériés,P$56)=0,OFFSET(Paramètres!$H$2,MATCH($B59,Paramètres!$G$2:$G$6,0)-1,MOD(P$56+5,28)),"")</f>
        <v>A</v>
      </c>
      <c r="Q59" s="20" t="str">
        <f ca="1">IF(COUNTIF(fériés,Q$56)=0,OFFSET(Paramètres!$H$2,MATCH($B59,Paramètres!$G$2:$G$6,0)-1,MOD(Q$56+5,28)),"")</f>
        <v>A</v>
      </c>
      <c r="R59" s="20" t="str">
        <f ca="1">IF(COUNTIF(fériés,R$56)=0,OFFSET(Paramètres!$H$2,MATCH($B59,Paramètres!$G$2:$G$6,0)-1,MOD(R$56+5,28)),"")</f>
        <v>A</v>
      </c>
      <c r="S59" s="20" t="str">
        <f ca="1">IF(COUNTIF(fériés,S$56)=0,OFFSET(Paramètres!$H$2,MATCH($B59,Paramètres!$G$2:$G$6,0)-1,MOD(S$56+5,28)),"")</f>
        <v>A</v>
      </c>
      <c r="T59" s="20" t="str">
        <f ca="1">IF(COUNTIF(fériés,T$56)=0,OFFSET(Paramètres!$H$2,MATCH($B59,Paramètres!$G$2:$G$6,0)-1,MOD(T$56+5,28)),"")</f>
        <v>A</v>
      </c>
      <c r="U59" s="20">
        <f ca="1">IF(COUNTIF(fériés,U$56)=0,OFFSET(Paramètres!$H$2,MATCH($B59,Paramètres!$G$2:$G$6,0)-1,MOD(U$56+5,28)),"")</f>
        <v>0</v>
      </c>
      <c r="V59" s="20">
        <f ca="1">IF(COUNTIF(fériés,V$56)=0,OFFSET(Paramètres!$H$2,MATCH($B59,Paramètres!$G$2:$G$6,0)-1,MOD(V$56+5,28)),"")</f>
        <v>0</v>
      </c>
      <c r="W59" s="20" t="str">
        <f ca="1">IF(COUNTIF(fériés,W$56)=0,OFFSET(Paramètres!$H$2,MATCH($B59,Paramètres!$G$2:$G$6,0)-1,MOD(W$56+5,28)),"")</f>
        <v/>
      </c>
      <c r="X59" s="20" t="str">
        <f ca="1">IF(COUNTIF(fériés,X$56)=0,OFFSET(Paramètres!$H$2,MATCH($B59,Paramètres!$G$2:$G$6,0)-1,MOD(X$56+5,28)),"")</f>
        <v>M</v>
      </c>
      <c r="Y59" s="20" t="str">
        <f ca="1">IF(COUNTIF(fériés,Y$56)=0,OFFSET(Paramètres!$H$2,MATCH($B59,Paramètres!$G$2:$G$6,0)-1,MOD(Y$56+5,28)),"")</f>
        <v>M</v>
      </c>
      <c r="Z59" s="20" t="str">
        <f ca="1">IF(COUNTIF(fériés,Z$56)=0,OFFSET(Paramètres!$H$2,MATCH($B59,Paramètres!$G$2:$G$6,0)-1,MOD(Z$56+5,28)),"")</f>
        <v>M</v>
      </c>
      <c r="AA59" s="20" t="str">
        <f ca="1">IF(COUNTIF(fériés,AA$56)=0,OFFSET(Paramètres!$H$2,MATCH($B59,Paramètres!$G$2:$G$6,0)-1,MOD(AA$56+5,28)),"")</f>
        <v>M</v>
      </c>
      <c r="AB59" s="20">
        <f ca="1">IF(COUNTIF(fériés,AB$56)=0,OFFSET(Paramètres!$H$2,MATCH($B59,Paramètres!$G$2:$G$6,0)-1,MOD(AB$56+5,28)),"")</f>
        <v>0</v>
      </c>
      <c r="AC59" s="20">
        <f ca="1">IF(COUNTIF(fériés,AC$56)=0,OFFSET(Paramètres!$H$2,MATCH($B59,Paramètres!$G$2:$G$6,0)-1,MOD(AC$56+5,28)),"")</f>
        <v>0</v>
      </c>
      <c r="AD59" s="20" t="str">
        <f ca="1">IF(COUNTIF(fériés,AD$56)=0,OFFSET(Paramètres!$H$2,MATCH($B59,Paramètres!$G$2:$G$6,0)-1,MOD(AD$56+5,28)),"")</f>
        <v>A</v>
      </c>
      <c r="AE59" s="20" t="str">
        <f ca="1">IF(COUNTIF(fériés,AE$56)=0,OFFSET(Paramètres!$H$2,MATCH($B59,Paramètres!$G$2:$G$6,0)-1,MOD(AE$56+5,28)),"")</f>
        <v>A</v>
      </c>
      <c r="AF59" s="20" t="str">
        <f ca="1">IF(COUNTIF(fériés,AF$56)=0,OFFSET(Paramètres!$H$2,MATCH($B59,Paramètres!$G$2:$G$6,0)-1,MOD(AF$56+5,28)),"")</f>
        <v>A</v>
      </c>
      <c r="AG59" s="20" t="str">
        <f ca="1">IF(COUNTIF(fériés,AG$56)=0,OFFSET(Paramètres!$H$2,MATCH($B59,Paramètres!$G$2:$G$6,0)-1,MOD(AG$56+5,28)),"")</f>
        <v>A</v>
      </c>
    </row>
    <row r="60" spans="2:33" ht="15.75" hidden="1" thickBot="1" x14ac:dyDescent="0.3">
      <c r="B60" s="19" t="str">
        <f>Paramètres!$G$5</f>
        <v>Personne4</v>
      </c>
      <c r="C60" s="20" t="str" cm="1">
        <f t="array" aca="1" ref="C60" ca="1">IF(COUNTIF(fériés,C$56)=1,
    IF(AND(INDIRECT(ADDRESS(ROW(),COLUMN()-1))="0", INDIRECT(ADDRESS(ROW(),COLUMN()-2))="0"),
        "0",
        "M"
    ),
    IF(OFFSET(Paramètres!$H$2,MATCH($B60,Paramètres!$G$2:$G$6,0)-1,MOD(C$56+5,28))="M",
        "M",
        "0"
    )
)</f>
        <v>0</v>
      </c>
      <c r="D60" s="20" t="str" cm="1">
        <f t="array" aca="1" ref="D60" ca="1">IF(COUNTIF(fériés,D$56)=1,
    IF(AND(INDIRECT(ADDRESS(ROW(),COLUMN()-1))="0", INDIRECT(ADDRESS(ROW(),COLUMN()-2))="0"),
        "0",
        "M"
    ),
    IF(OFFSET(Paramètres!$H$2,MATCH($B60,Paramètres!$G$2:$G$6,0)-1,MOD(D$56+5,28))="M",
        "M",
        "0"
    )
)</f>
        <v>0</v>
      </c>
      <c r="E60" s="20" t="str" cm="1">
        <f t="array" aca="1" ref="E60" ca="1">IF(COUNTIF(fériés,E$56)=1,
    IF(AND(INDIRECT(ADDRESS(ROW(),COLUMN()-1))="0", INDIRECT(ADDRESS(ROW(),COLUMN()-2))="0"),
        "0",
        "M"
    ),
    IF(OFFSET(Paramètres!$H$2,MATCH($B60,Paramètres!$G$2:$G$6,0)-1,MOD(E$56+5,28))="M",
        "M",
        "0"
    )
)</f>
        <v>0</v>
      </c>
      <c r="F60" s="20" t="str" cm="1">
        <f t="array" aca="1" ref="F60" ca="1">IF(COUNTIF(fériés,F$56)=1,
    IF(AND(INDIRECT(ADDRESS(ROW(),COLUMN()-1))="0", INDIRECT(ADDRESS(ROW(),COLUMN()-2))="0"),
        "0",
        "M"
    ),
    IF(OFFSET(Paramètres!$H$2,MATCH($B60,Paramètres!$G$2:$G$6,0)-1,MOD(F$56+5,28))="M",
        "M",
        "0"
    )
)</f>
        <v>0</v>
      </c>
      <c r="G60" s="20" t="str" cm="1">
        <f t="array" aca="1" ref="G60" ca="1">IF(COUNTIF(fériés,G$56)=1,
    IF(AND(INDIRECT(ADDRESS(ROW(),COLUMN()-1))="0", INDIRECT(ADDRESS(ROW(),COLUMN()-2))="0"),
        "0",
        "M"
    ),
    IF(OFFSET(Paramètres!$H$2,MATCH($B60,Paramètres!$G$2:$G$6,0)-1,MOD(G$56+5,28))="M",
        "M",
        "0"
    )
)</f>
        <v>0</v>
      </c>
      <c r="H60" s="20" t="str" cm="1">
        <f t="array" aca="1" ref="H60" ca="1">IF(COUNTIF(fériés,H$56)=1,
    IF(AND(INDIRECT(ADDRESS(ROW(),COLUMN()-1))="0", INDIRECT(ADDRESS(ROW(),COLUMN()-2))="0"),
        "0",
        "M"
    ),
    IF(OFFSET(Paramètres!$H$2,MATCH($B60,Paramètres!$G$2:$G$6,0)-1,MOD(H$56+5,28))="M",
        "M",
        "0"
    )
)</f>
        <v>0</v>
      </c>
      <c r="I60" s="20" t="str" cm="1">
        <f t="array" aca="1" ref="I60" ca="1">IF(COUNTIF(fériés,I$56)=1,
    IF(AND(INDIRECT(ADDRESS(ROW(),COLUMN()-1))="0", INDIRECT(ADDRESS(ROW(),COLUMN()-2))="0"),
        "0",
        "M"
    ),
    IF(OFFSET(Paramètres!$H$2,MATCH($B60,Paramètres!$G$2:$G$6,0)-1,MOD(I$56+5,28))="M",
        "M",
        "0"
    )
)</f>
        <v>0</v>
      </c>
      <c r="J60" s="20" t="str" cm="1">
        <f t="array" aca="1" ref="J60" ca="1">IF(COUNTIF(fériés,J$56)=1,
    IF(AND(INDIRECT(ADDRESS(ROW(),COLUMN()-1))="0", INDIRECT(ADDRESS(ROW(),COLUMN()-2))="0"),
        "0",
        "M"
    ),
    IF(OFFSET(Paramètres!$H$2,MATCH($B60,Paramètres!$G$2:$G$6,0)-1,MOD(J$56+5,28))="M",
        "M",
        "0"
    )
)</f>
        <v>0</v>
      </c>
      <c r="K60" s="20" t="str" cm="1">
        <f t="array" aca="1" ref="K60" ca="1">IF(COUNTIF(fériés,K$56)=1,
    IF(AND(INDIRECT(ADDRESS(ROW(),COLUMN()-1))="0", INDIRECT(ADDRESS(ROW(),COLUMN()-2))="0"),
        "0",
        "M"
    ),
    IF(OFFSET(Paramètres!$H$2,MATCH($B60,Paramètres!$G$2:$G$6,0)-1,MOD(K$56+5,28))="M",
        "M",
        "0"
    )
)</f>
        <v>0</v>
      </c>
      <c r="L60" s="20" t="str" cm="1">
        <f t="array" aca="1" ref="L60" ca="1">IF(COUNTIF(fériés,L$56)=1,
    IF(AND(INDIRECT(ADDRESS(ROW(),COLUMN()-1))="0", INDIRECT(ADDRESS(ROW(),COLUMN()-2))="0"),
        "0",
        "M"
    ),
    IF(OFFSET(Paramètres!$H$2,MATCH($B60,Paramètres!$G$2:$G$6,0)-1,MOD(L$56+5,28))="M",
        "M",
        "0"
    )
)</f>
        <v>0</v>
      </c>
      <c r="M60" s="20" t="str" cm="1">
        <f t="array" aca="1" ref="M60" ca="1">IF(COUNTIF(fériés,M$56)=1,
    IF(AND(INDIRECT(ADDRESS(ROW(),COLUMN()-1))="0", INDIRECT(ADDRESS(ROW(),COLUMN()-2))="0"),
        "0",
        "M"
    ),
    IF(OFFSET(Paramètres!$H$2,MATCH($B60,Paramètres!$G$2:$G$6,0)-1,MOD(M$56+5,28))="M",
        "M",
        "0"
    )
)</f>
        <v>0</v>
      </c>
      <c r="N60" s="20" t="str" cm="1">
        <f t="array" aca="1" ref="N60" ca="1">IF(COUNTIF(fériés,N$56)=1,
    IF(AND(INDIRECT(ADDRESS(ROW(),COLUMN()-1))="0", INDIRECT(ADDRESS(ROW(),COLUMN()-2))="0"),
        "0",
        "M"
    ),
    IF(OFFSET(Paramètres!$H$2,MATCH($B60,Paramètres!$G$2:$G$6,0)-1,MOD(N$56+5,28))="M",
        "M",
        "0"
    )
)</f>
        <v>M</v>
      </c>
      <c r="O60" s="20" t="str" cm="1">
        <f t="array" aca="1" ref="O60" ca="1">IF(COUNTIF(fériés,O$56)=1,
    IF(AND(INDIRECT(ADDRESS(ROW(),COLUMN()-1))="0", INDIRECT(ADDRESS(ROW(),COLUMN()-2))="0"),
        "0",
        "M"
    ),
    IF(OFFSET(Paramètres!$H$2,MATCH($B60,Paramètres!$G$2:$G$6,0)-1,MOD(O$56+5,28))="M",
        "M",
        "0"
    )
)</f>
        <v>M</v>
      </c>
      <c r="P60" s="20" t="str" cm="1">
        <f t="array" aca="1" ref="P60" ca="1">IF(COUNTIF(fériés,P$56)=1,
    IF(AND(INDIRECT(ADDRESS(ROW(),COLUMN()-1))="0", INDIRECT(ADDRESS(ROW(),COLUMN()-2))="0"),
        "0",
        "M"
    ),
    IF(OFFSET(Paramètres!$H$2,MATCH($B60,Paramètres!$G$2:$G$6,0)-1,MOD(P$56+5,28))="M",
        "M",
        "0"
    )
)</f>
        <v>0</v>
      </c>
      <c r="Q60" s="20" t="str" cm="1">
        <f t="array" aca="1" ref="Q60" ca="1">IF(COUNTIF(fériés,Q$56)=1,
    IF(AND(INDIRECT(ADDRESS(ROW(),COLUMN()-1))="0", INDIRECT(ADDRESS(ROW(),COLUMN()-2))="0"),
        "0",
        "M"
    ),
    IF(OFFSET(Paramètres!$H$2,MATCH($B60,Paramètres!$G$2:$G$6,0)-1,MOD(Q$56+5,28))="M",
        "M",
        "0"
    )
)</f>
        <v>0</v>
      </c>
      <c r="R60" s="20" t="str" cm="1">
        <f t="array" aca="1" ref="R60" ca="1">IF(COUNTIF(fériés,R$56)=1,
    IF(AND(INDIRECT(ADDRESS(ROW(),COLUMN()-1))="0", INDIRECT(ADDRESS(ROW(),COLUMN()-2))="0"),
        "0",
        "M"
    ),
    IF(OFFSET(Paramètres!$H$2,MATCH($B60,Paramètres!$G$2:$G$6,0)-1,MOD(R$56+5,28))="M",
        "M",
        "0"
    )
)</f>
        <v>0</v>
      </c>
      <c r="S60" s="20" t="str" cm="1">
        <f t="array" aca="1" ref="S60" ca="1">IF(COUNTIF(fériés,S$56)=1,
    IF(AND(INDIRECT(ADDRESS(ROW(),COLUMN()-1))="0", INDIRECT(ADDRESS(ROW(),COLUMN()-2))="0"),
        "0",
        "M"
    ),
    IF(OFFSET(Paramètres!$H$2,MATCH($B60,Paramètres!$G$2:$G$6,0)-1,MOD(S$56+5,28))="M",
        "M",
        "0"
    )
)</f>
        <v>0</v>
      </c>
      <c r="T60" s="20" t="str" cm="1">
        <f t="array" aca="1" ref="T60" ca="1">IF(COUNTIF(fériés,T$56)=1,
    IF(AND(INDIRECT(ADDRESS(ROW(),COLUMN()-1))="0", INDIRECT(ADDRESS(ROW(),COLUMN()-2))="0"),
        "0",
        "M"
    ),
    IF(OFFSET(Paramètres!$H$2,MATCH($B60,Paramètres!$G$2:$G$6,0)-1,MOD(T$56+5,28))="M",
        "M",
        "0"
    )
)</f>
        <v>0</v>
      </c>
      <c r="U60" s="20" t="str" cm="1">
        <f t="array" aca="1" ref="U60" ca="1">IF(COUNTIF(fériés,U$56)=1,
    IF(AND(INDIRECT(ADDRESS(ROW(),COLUMN()-1))="0", INDIRECT(ADDRESS(ROW(),COLUMN()-2))="0"),
        "0",
        "M"
    ),
    IF(OFFSET(Paramètres!$H$2,MATCH($B60,Paramètres!$G$2:$G$6,0)-1,MOD(U$56+5,28))="M",
        "M",
        "0"
    )
)</f>
        <v>0</v>
      </c>
      <c r="V60" s="20" t="str" cm="1">
        <f t="array" aca="1" ref="V60" ca="1">IF(COUNTIF(fériés,V$56)=1,
    IF(AND(INDIRECT(ADDRESS(ROW(),COLUMN()-1))="0", INDIRECT(ADDRESS(ROW(),COLUMN()-2))="0"),
        "0",
        "M"
    ),
    IF(OFFSET(Paramètres!$H$2,MATCH($B60,Paramètres!$G$2:$G$6,0)-1,MOD(V$56+5,28))="M",
        "M",
        "0"
    )
)</f>
        <v>0</v>
      </c>
      <c r="W60" s="20" t="str" cm="1">
        <f t="array" aca="1" ref="W60" ca="1">IF(COUNTIF(fériés,W$56)=1,
    IF(AND(INDIRECT(ADDRESS(ROW(),COLUMN()-1))="0", INDIRECT(ADDRESS(ROW(),COLUMN()-2))="0"),
        "0",
        "M"
    ),
    IF(OFFSET(Paramètres!$H$2,MATCH($B60,Paramètres!$G$2:$G$6,0)-1,MOD(W$56+5,28))="M",
        "M",
        "0"
    )
)</f>
        <v>0</v>
      </c>
      <c r="X60" s="20" t="str" cm="1">
        <f t="array" aca="1" ref="X60" ca="1">IF(COUNTIF(fériés,X$56)=1,
    IF(AND(INDIRECT(ADDRESS(ROW(),COLUMN()-1))="0", INDIRECT(ADDRESS(ROW(),COLUMN()-2))="0"),
        "0",
        "M"
    ),
    IF(OFFSET(Paramètres!$H$2,MATCH($B60,Paramètres!$G$2:$G$6,0)-1,MOD(X$56+5,28))="M",
        "M",
        "0"
    )
)</f>
        <v>0</v>
      </c>
      <c r="Y60" s="20" t="str" cm="1">
        <f t="array" aca="1" ref="Y60" ca="1">IF(COUNTIF(fériés,Y$56)=1,
    IF(AND(INDIRECT(ADDRESS(ROW(),COLUMN()-1))="0", INDIRECT(ADDRESS(ROW(),COLUMN()-2))="0"),
        "0",
        "M"
    ),
    IF(OFFSET(Paramètres!$H$2,MATCH($B60,Paramètres!$G$2:$G$6,0)-1,MOD(Y$56+5,28))="M",
        "M",
        "0"
    )
)</f>
        <v>0</v>
      </c>
      <c r="Z60" s="20" t="str" cm="1">
        <f t="array" aca="1" ref="Z60" ca="1">IF(COUNTIF(fériés,Z$56)=1,
    IF(AND(INDIRECT(ADDRESS(ROW(),COLUMN()-1))="0", INDIRECT(ADDRESS(ROW(),COLUMN()-2))="0"),
        "0",
        "M"
    ),
    IF(OFFSET(Paramètres!$H$2,MATCH($B60,Paramètres!$G$2:$G$6,0)-1,MOD(Z$56+5,28))="M",
        "M",
        "0"
    )
)</f>
        <v>0</v>
      </c>
      <c r="AA60" s="20" t="str" cm="1">
        <f t="array" aca="1" ref="AA60" ca="1">IF(COUNTIF(fériés,AA$56)=1,
    IF(AND(INDIRECT(ADDRESS(ROW(),COLUMN()-1))="0", INDIRECT(ADDRESS(ROW(),COLUMN()-2))="0"),
        "0",
        "M"
    ),
    IF(OFFSET(Paramètres!$H$2,MATCH($B60,Paramètres!$G$2:$G$6,0)-1,MOD(AA$56+5,28))="M",
        "M",
        "0"
    )
)</f>
        <v>0</v>
      </c>
      <c r="AB60" s="20" t="str" cm="1">
        <f t="array" aca="1" ref="AB60" ca="1">IF(COUNTIF(fériés,AB$56)=1,
    IF(AND(INDIRECT(ADDRESS(ROW(),COLUMN()-1))="0", INDIRECT(ADDRESS(ROW(),COLUMN()-2))="0"),
        "0",
        "M"
    ),
    IF(OFFSET(Paramètres!$H$2,MATCH($B60,Paramètres!$G$2:$G$6,0)-1,MOD(AB$56+5,28))="M",
        "M",
        "0"
    )
)</f>
        <v>M</v>
      </c>
      <c r="AC60" s="20" t="str" cm="1">
        <f t="array" aca="1" ref="AC60" ca="1">IF(COUNTIF(fériés,AC$56)=1,
    IF(AND(INDIRECT(ADDRESS(ROW(),COLUMN()-1))="0", INDIRECT(ADDRESS(ROW(),COLUMN()-2))="0"),
        "0",
        "M"
    ),
    IF(OFFSET(Paramètres!$H$2,MATCH($B60,Paramètres!$G$2:$G$6,0)-1,MOD(AC$56+5,28))="M",
        "M",
        "0"
    )
)</f>
        <v>M</v>
      </c>
      <c r="AD60" s="20" t="str" cm="1">
        <f t="array" aca="1" ref="AD60" ca="1">IF(COUNTIF(fériés,AD$56)=1,
    IF(AND(INDIRECT(ADDRESS(ROW(),COLUMN()-1))="0", INDIRECT(ADDRESS(ROW(),COLUMN()-2))="0"),
        "0",
        "M"
    ),
    IF(OFFSET(Paramètres!$H$2,MATCH($B60,Paramètres!$G$2:$G$6,0)-1,MOD(AD$56+5,28))="M",
        "M",
        "0"
    )
)</f>
        <v>0</v>
      </c>
      <c r="AE60" s="20" t="str" cm="1">
        <f t="array" aca="1" ref="AE60" ca="1">IF(COUNTIF(fériés,AE$56)=1,
    IF(AND(INDIRECT(ADDRESS(ROW(),COLUMN()-1))="0", INDIRECT(ADDRESS(ROW(),COLUMN()-2))="0"),
        "0",
        "M"
    ),
    IF(OFFSET(Paramètres!$H$2,MATCH($B60,Paramètres!$G$2:$G$6,0)-1,MOD(AE$56+5,28))="M",
        "M",
        "0"
    )
)</f>
        <v>0</v>
      </c>
      <c r="AF60" s="20" t="str" cm="1">
        <f t="array" aca="1" ref="AF60" ca="1">IF(COUNTIF(fériés,AF$56)=1,
    IF(AND(INDIRECT(ADDRESS(ROW(),COLUMN()-1))="0", INDIRECT(ADDRESS(ROW(),COLUMN()-2))="0"),
        "0",
        "M"
    ),
    IF(OFFSET(Paramètres!$H$2,MATCH($B60,Paramètres!$G$2:$G$6,0)-1,MOD(AF$56+5,28))="M",
        "M",
        "0"
    )
)</f>
        <v>0</v>
      </c>
      <c r="AG60" s="20" t="str" cm="1">
        <f t="array" aca="1" ref="AG60" ca="1">IF(COUNTIF(fériés,AG$56)=1,
    IF(AND(INDIRECT(ADDRESS(ROW(),COLUMN()-1))="0", INDIRECT(ADDRESS(ROW(),COLUMN()-2))="0"),
        "0",
        "M"
    ),
    IF(OFFSET(Paramètres!$H$2,MATCH($B60,Paramètres!$G$2:$G$6,0)-1,MOD(AG$56+5,28))="M",
        "M",
        "0"
    )
)</f>
        <v>0</v>
      </c>
    </row>
    <row r="61" spans="2:33" ht="15.75" hidden="1" thickBot="1" x14ac:dyDescent="0.3">
      <c r="B61" s="19" t="str">
        <f>Paramètres!$G$6</f>
        <v>Personne5</v>
      </c>
      <c r="C61" s="20" t="str" cm="1">
        <f t="array" aca="1" ref="C61" ca="1">IF(COUNTIF(fériés,C$56)=1,
    IF(AND(INDIRECT(ADDRESS(ROW(),COLUMN()-1))="0", INDIRECT(ADDRESS(ROW(),COLUMN()-2))="0"),
        "0",
        "M"
    ),
    IF(OFFSET(Paramètres!$H$2,MATCH($B61,Paramètres!$G$2:$G$6,0)-1,MOD(C$56+5,28))="M",
        "M",
        "0"
    )
)</f>
        <v>0</v>
      </c>
      <c r="D61" s="20" t="str" cm="1">
        <f t="array" aca="1" ref="D61" ca="1">IF(COUNTIF(fériés,D$56)=1,
    IF(AND(INDIRECT(ADDRESS(ROW(),COLUMN()-1))="0", INDIRECT(ADDRESS(ROW(),COLUMN()-2))="0"),
        "0",
        "M"
    ),
    IF(OFFSET(Paramètres!$H$2,MATCH($B61,Paramètres!$G$2:$G$6,0)-1,MOD(D$56+5,28))="M",
        "M",
        "0"
    )
)</f>
        <v>0</v>
      </c>
      <c r="E61" s="20" t="str" cm="1">
        <f t="array" aca="1" ref="E61" ca="1">IF(COUNTIF(fériés,E$56)=1,
    IF(AND(INDIRECT(ADDRESS(ROW(),COLUMN()-1))="0", INDIRECT(ADDRESS(ROW(),COLUMN()-2))="0"),
        "0",
        "M"
    ),
    IF(OFFSET(Paramètres!$H$2,MATCH($B61,Paramètres!$G$2:$G$6,0)-1,MOD(E$56+5,28))="M",
        "M",
        "0"
    )
)</f>
        <v>0</v>
      </c>
      <c r="F61" s="20" t="str" cm="1">
        <f t="array" aca="1" ref="F61" ca="1">IF(COUNTIF(fériés,F$56)=1,
    IF(AND(INDIRECT(ADDRESS(ROW(),COLUMN()-1))="0", INDIRECT(ADDRESS(ROW(),COLUMN()-2))="0"),
        "0",
        "M"
    ),
    IF(OFFSET(Paramètres!$H$2,MATCH($B61,Paramètres!$G$2:$G$6,0)-1,MOD(F$56+5,28))="M",
        "M",
        "0"
    )
)</f>
        <v>0</v>
      </c>
      <c r="G61" s="20" t="str" cm="1">
        <f t="array" aca="1" ref="G61" ca="1">IF(COUNTIF(fériés,G$56)=1,
    IF(AND(INDIRECT(ADDRESS(ROW(),COLUMN()-1))="0", INDIRECT(ADDRESS(ROW(),COLUMN()-2))="0"),
        "0",
        "M"
    ),
    IF(OFFSET(Paramètres!$H$2,MATCH($B61,Paramètres!$G$2:$G$6,0)-1,MOD(G$56+5,28))="M",
        "M",
        "0"
    )
)</f>
        <v>0</v>
      </c>
      <c r="H61" s="20" t="str" cm="1">
        <f t="array" aca="1" ref="H61" ca="1">IF(COUNTIF(fériés,H$56)=1,
    IF(AND(INDIRECT(ADDRESS(ROW(),COLUMN()-1))="0", INDIRECT(ADDRESS(ROW(),COLUMN()-2))="0"),
        "0",
        "M"
    ),
    IF(OFFSET(Paramètres!$H$2,MATCH($B61,Paramètres!$G$2:$G$6,0)-1,MOD(H$56+5,28))="M",
        "M",
        "0"
    )
)</f>
        <v>0</v>
      </c>
      <c r="I61" s="20" t="str" cm="1">
        <f t="array" aca="1" ref="I61" ca="1">IF(COUNTIF(fériés,I$56)=1,
    IF(AND(INDIRECT(ADDRESS(ROW(),COLUMN()-1))="0", INDIRECT(ADDRESS(ROW(),COLUMN()-2))="0"),
        "0",
        "M"
    ),
    IF(OFFSET(Paramètres!$H$2,MATCH($B61,Paramètres!$G$2:$G$6,0)-1,MOD(I$56+5,28))="M",
        "M",
        "0"
    )
)</f>
        <v>0</v>
      </c>
      <c r="J61" s="20" t="str" cm="1">
        <f t="array" aca="1" ref="J61" ca="1">IF(COUNTIF(fériés,J$56)=1,
    IF(AND(INDIRECT(ADDRESS(ROW(),COLUMN()-1))="0", INDIRECT(ADDRESS(ROW(),COLUMN()-2))="0"),
        "0",
        "M"
    ),
    IF(OFFSET(Paramètres!$H$2,MATCH($B61,Paramètres!$G$2:$G$6,0)-1,MOD(J$56+5,28))="M",
        "M",
        "0"
    )
)</f>
        <v>0</v>
      </c>
      <c r="K61" s="20" t="str" cm="1">
        <f t="array" aca="1" ref="K61" ca="1">IF(COUNTIF(fériés,K$56)=1,
    IF(AND(INDIRECT(ADDRESS(ROW(),COLUMN()-1))="0", INDIRECT(ADDRESS(ROW(),COLUMN()-2))="0"),
        "0",
        "M"
    ),
    IF(OFFSET(Paramètres!$H$2,MATCH($B61,Paramètres!$G$2:$G$6,0)-1,MOD(K$56+5,28))="M",
        "M",
        "0"
    )
)</f>
        <v>0</v>
      </c>
      <c r="L61" s="20" t="str" cm="1">
        <f t="array" aca="1" ref="L61" ca="1">IF(COUNTIF(fériés,L$56)=1,
    IF(AND(INDIRECT(ADDRESS(ROW(),COLUMN()-1))="0", INDIRECT(ADDRESS(ROW(),COLUMN()-2))="0"),
        "0",
        "M"
    ),
    IF(OFFSET(Paramètres!$H$2,MATCH($B61,Paramètres!$G$2:$G$6,0)-1,MOD(L$56+5,28))="M",
        "M",
        "0"
    )
)</f>
        <v>0</v>
      </c>
      <c r="M61" s="20" t="str" cm="1">
        <f t="array" aca="1" ref="M61" ca="1">IF(COUNTIF(fériés,M$56)=1,
    IF(AND(INDIRECT(ADDRESS(ROW(),COLUMN()-1))="0", INDIRECT(ADDRESS(ROW(),COLUMN()-2))="0"),
        "0",
        "M"
    ),
    IF(OFFSET(Paramètres!$H$2,MATCH($B61,Paramètres!$G$2:$G$6,0)-1,MOD(M$56+5,28))="M",
        "M",
        "0"
    )
)</f>
        <v>0</v>
      </c>
      <c r="N61" s="20" t="str" cm="1">
        <f t="array" aca="1" ref="N61" ca="1">IF(COUNTIF(fériés,N$56)=1,
    IF(AND(INDIRECT(ADDRESS(ROW(),COLUMN()-1))="0", INDIRECT(ADDRESS(ROW(),COLUMN()-2))="0"),
        "0",
        "M"
    ),
    IF(OFFSET(Paramètres!$H$2,MATCH($B61,Paramètres!$G$2:$G$6,0)-1,MOD(N$56+5,28))="M",
        "M",
        "0"
    )
)</f>
        <v>M</v>
      </c>
      <c r="O61" s="20" t="str" cm="1">
        <f t="array" aca="1" ref="O61" ca="1">IF(COUNTIF(fériés,O$56)=1,
    IF(AND(INDIRECT(ADDRESS(ROW(),COLUMN()-1))="0", INDIRECT(ADDRESS(ROW(),COLUMN()-2))="0"),
        "0",
        "M"
    ),
    IF(OFFSET(Paramètres!$H$2,MATCH($B61,Paramètres!$G$2:$G$6,0)-1,MOD(O$56+5,28))="M",
        "M",
        "0"
    )
)</f>
        <v>M</v>
      </c>
      <c r="P61" s="20" t="str" cm="1">
        <f t="array" aca="1" ref="P61" ca="1">IF(COUNTIF(fériés,P$56)=1,
    IF(AND(INDIRECT(ADDRESS(ROW(),COLUMN()-1))="0", INDIRECT(ADDRESS(ROW(),COLUMN()-2))="0"),
        "0",
        "M"
    ),
    IF(OFFSET(Paramètres!$H$2,MATCH($B61,Paramètres!$G$2:$G$6,0)-1,MOD(P$56+5,28))="M",
        "M",
        "0"
    )
)</f>
        <v>0</v>
      </c>
      <c r="Q61" s="20" t="str" cm="1">
        <f t="array" aca="1" ref="Q61" ca="1">IF(COUNTIF(fériés,Q$56)=1,
    IF(AND(INDIRECT(ADDRESS(ROW(),COLUMN()-1))="0", INDIRECT(ADDRESS(ROW(),COLUMN()-2))="0"),
        "0",
        "M"
    ),
    IF(OFFSET(Paramètres!$H$2,MATCH($B61,Paramètres!$G$2:$G$6,0)-1,MOD(Q$56+5,28))="M",
        "M",
        "0"
    )
)</f>
        <v>0</v>
      </c>
      <c r="R61" s="20" t="str" cm="1">
        <f t="array" aca="1" ref="R61" ca="1">IF(COUNTIF(fériés,R$56)=1,
    IF(AND(INDIRECT(ADDRESS(ROW(),COLUMN()-1))="0", INDIRECT(ADDRESS(ROW(),COLUMN()-2))="0"),
        "0",
        "M"
    ),
    IF(OFFSET(Paramètres!$H$2,MATCH($B61,Paramètres!$G$2:$G$6,0)-1,MOD(R$56+5,28))="M",
        "M",
        "0"
    )
)</f>
        <v>0</v>
      </c>
      <c r="S61" s="20" t="str" cm="1">
        <f t="array" aca="1" ref="S61" ca="1">IF(COUNTIF(fériés,S$56)=1,
    IF(AND(INDIRECT(ADDRESS(ROW(),COLUMN()-1))="0", INDIRECT(ADDRESS(ROW(),COLUMN()-2))="0"),
        "0",
        "M"
    ),
    IF(OFFSET(Paramètres!$H$2,MATCH($B61,Paramètres!$G$2:$G$6,0)-1,MOD(S$56+5,28))="M",
        "M",
        "0"
    )
)</f>
        <v>0</v>
      </c>
      <c r="T61" s="20" t="str" cm="1">
        <f t="array" aca="1" ref="T61" ca="1">IF(COUNTIF(fériés,T$56)=1,
    IF(AND(INDIRECT(ADDRESS(ROW(),COLUMN()-1))="0", INDIRECT(ADDRESS(ROW(),COLUMN()-2))="0"),
        "0",
        "M"
    ),
    IF(OFFSET(Paramètres!$H$2,MATCH($B61,Paramètres!$G$2:$G$6,0)-1,MOD(T$56+5,28))="M",
        "M",
        "0"
    )
)</f>
        <v>0</v>
      </c>
      <c r="U61" s="20" t="str" cm="1">
        <f t="array" aca="1" ref="U61" ca="1">IF(COUNTIF(fériés,U$56)=1,
    IF(AND(INDIRECT(ADDRESS(ROW(),COLUMN()-1))="0", INDIRECT(ADDRESS(ROW(),COLUMN()-2))="0"),
        "0",
        "M"
    ),
    IF(OFFSET(Paramètres!$H$2,MATCH($B61,Paramètres!$G$2:$G$6,0)-1,MOD(U$56+5,28))="M",
        "M",
        "0"
    )
)</f>
        <v>0</v>
      </c>
      <c r="V61" s="20" t="str" cm="1">
        <f t="array" aca="1" ref="V61" ca="1">IF(COUNTIF(fériés,V$56)=1,
    IF(AND(INDIRECT(ADDRESS(ROW(),COLUMN()-1))="0", INDIRECT(ADDRESS(ROW(),COLUMN()-2))="0"),
        "0",
        "M"
    ),
    IF(OFFSET(Paramètres!$H$2,MATCH($B61,Paramètres!$G$2:$G$6,0)-1,MOD(V$56+5,28))="M",
        "M",
        "0"
    )
)</f>
        <v>0</v>
      </c>
      <c r="W61" s="20" t="str" cm="1">
        <f t="array" aca="1" ref="W61" ca="1">IF(COUNTIF(fériés,W$56)=1,
    IF(AND(INDIRECT(ADDRESS(ROW(),COLUMN()-1))="0", INDIRECT(ADDRESS(ROW(),COLUMN()-2))="0"),
        "0",
        "M"
    ),
    IF(OFFSET(Paramètres!$H$2,MATCH($B61,Paramètres!$G$2:$G$6,0)-1,MOD(W$56+5,28))="M",
        "M",
        "0"
    )
)</f>
        <v>0</v>
      </c>
      <c r="X61" s="20" t="str" cm="1">
        <f t="array" aca="1" ref="X61" ca="1">IF(COUNTIF(fériés,X$56)=1,
    IF(AND(INDIRECT(ADDRESS(ROW(),COLUMN()-1))="0", INDIRECT(ADDRESS(ROW(),COLUMN()-2))="0"),
        "0",
        "M"
    ),
    IF(OFFSET(Paramètres!$H$2,MATCH($B61,Paramètres!$G$2:$G$6,0)-1,MOD(X$56+5,28))="M",
        "M",
        "0"
    )
)</f>
        <v>0</v>
      </c>
      <c r="Y61" s="20" t="str" cm="1">
        <f t="array" aca="1" ref="Y61" ca="1">IF(COUNTIF(fériés,Y$56)=1,
    IF(AND(INDIRECT(ADDRESS(ROW(),COLUMN()-1))="0", INDIRECT(ADDRESS(ROW(),COLUMN()-2))="0"),
        "0",
        "M"
    ),
    IF(OFFSET(Paramètres!$H$2,MATCH($B61,Paramètres!$G$2:$G$6,0)-1,MOD(Y$56+5,28))="M",
        "M",
        "0"
    )
)</f>
        <v>0</v>
      </c>
      <c r="Z61" s="20" t="str" cm="1">
        <f t="array" aca="1" ref="Z61" ca="1">IF(COUNTIF(fériés,Z$56)=1,
    IF(AND(INDIRECT(ADDRESS(ROW(),COLUMN()-1))="0", INDIRECT(ADDRESS(ROW(),COLUMN()-2))="0"),
        "0",
        "M"
    ),
    IF(OFFSET(Paramètres!$H$2,MATCH($B61,Paramètres!$G$2:$G$6,0)-1,MOD(Z$56+5,28))="M",
        "M",
        "0"
    )
)</f>
        <v>0</v>
      </c>
      <c r="AA61" s="20" t="str" cm="1">
        <f t="array" aca="1" ref="AA61" ca="1">IF(COUNTIF(fériés,AA$56)=1,
    IF(AND(INDIRECT(ADDRESS(ROW(),COLUMN()-1))="0", INDIRECT(ADDRESS(ROW(),COLUMN()-2))="0"),
        "0",
        "M"
    ),
    IF(OFFSET(Paramètres!$H$2,MATCH($B61,Paramètres!$G$2:$G$6,0)-1,MOD(AA$56+5,28))="M",
        "M",
        "0"
    )
)</f>
        <v>0</v>
      </c>
      <c r="AB61" s="20" t="str" cm="1">
        <f t="array" aca="1" ref="AB61" ca="1">IF(COUNTIF(fériés,AB$56)=1,
    IF(AND(INDIRECT(ADDRESS(ROW(),COLUMN()-1))="0", INDIRECT(ADDRESS(ROW(),COLUMN()-2))="0"),
        "0",
        "M"
    ),
    IF(OFFSET(Paramètres!$H$2,MATCH($B61,Paramètres!$G$2:$G$6,0)-1,MOD(AB$56+5,28))="M",
        "M",
        "0"
    )
)</f>
        <v>M</v>
      </c>
      <c r="AC61" s="20" t="str" cm="1">
        <f t="array" aca="1" ref="AC61" ca="1">IF(COUNTIF(fériés,AC$56)=1,
    IF(AND(INDIRECT(ADDRESS(ROW(),COLUMN()-1))="0", INDIRECT(ADDRESS(ROW(),COLUMN()-2))="0"),
        "0",
        "M"
    ),
    IF(OFFSET(Paramètres!$H$2,MATCH($B61,Paramètres!$G$2:$G$6,0)-1,MOD(AC$56+5,28))="M",
        "M",
        "0"
    )
)</f>
        <v>M</v>
      </c>
      <c r="AD61" s="20" t="str" cm="1">
        <f t="array" aca="1" ref="AD61" ca="1">IF(COUNTIF(fériés,AD$56)=1,
    IF(AND(INDIRECT(ADDRESS(ROW(),COLUMN()-1))="0", INDIRECT(ADDRESS(ROW(),COLUMN()-2))="0"),
        "0",
        "M"
    ),
    IF(OFFSET(Paramètres!$H$2,MATCH($B61,Paramètres!$G$2:$G$6,0)-1,MOD(AD$56+5,28))="M",
        "M",
        "0"
    )
)</f>
        <v>0</v>
      </c>
      <c r="AE61" s="20" t="str" cm="1">
        <f t="array" aca="1" ref="AE61" ca="1">IF(COUNTIF(fériés,AE$56)=1,
    IF(AND(INDIRECT(ADDRESS(ROW(),COLUMN()-1))="0", INDIRECT(ADDRESS(ROW(),COLUMN()-2))="0"),
        "0",
        "M"
    ),
    IF(OFFSET(Paramètres!$H$2,MATCH($B61,Paramètres!$G$2:$G$6,0)-1,MOD(AE$56+5,28))="M",
        "M",
        "0"
    )
)</f>
        <v>0</v>
      </c>
      <c r="AF61" s="20" t="str" cm="1">
        <f t="array" aca="1" ref="AF61" ca="1">IF(COUNTIF(fériés,AF$56)=1,
    IF(AND(INDIRECT(ADDRESS(ROW(),COLUMN()-1))="0", INDIRECT(ADDRESS(ROW(),COLUMN()-2))="0"),
        "0",
        "M"
    ),
    IF(OFFSET(Paramètres!$H$2,MATCH($B61,Paramètres!$G$2:$G$6,0)-1,MOD(AF$56+5,28))="M",
        "M",
        "0"
    )
)</f>
        <v>0</v>
      </c>
      <c r="AG61" s="20" t="str" cm="1">
        <f t="array" aca="1" ref="AG61" ca="1">IF(COUNTIF(fériés,AG$56)=1,
    IF(AND(INDIRECT(ADDRESS(ROW(),COLUMN()-1))="0", INDIRECT(ADDRESS(ROW(),COLUMN()-2))="0"),
        "0",
        "M"
    ),
    IF(OFFSET(Paramètres!$H$2,MATCH($B61,Paramètres!$G$2:$G$6,0)-1,MOD(AG$56+5,28))="M",
        "M",
        "0"
    )
)</f>
        <v>0</v>
      </c>
    </row>
    <row r="62" spans="2:33" ht="15.75" thickBot="1" x14ac:dyDescent="0.3">
      <c r="B62" s="19" t="str">
        <f>Paramètres!$G$5</f>
        <v>Personne4</v>
      </c>
      <c r="C62" s="20" t="str">
        <f ca="1">_xlfn.LET(
_xlpm.dateCourante,C$56,
_xlpm.jourSemaine,WEEKDAY(_xlpm.dateCourante,2),
_xlpm.estFerie,COUNTIF(fériés,_xlpm.dateCourante)=1,
_xlpm.planLigne,C60,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62" s="20" t="str">
        <f ca="1">_xlfn.LET(
_xlpm.dateCourante,D$56,
_xlpm.jourSemaine,WEEKDAY(_xlpm.dateCourante,2),
_xlpm.estFerie,COUNTIF(fériés,_xlpm.dateCourante)=1,
_xlpm.planLigne,D60,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62" s="20" t="str">
        <f ca="1">_xlfn.LET(
_xlpm.dateCourante,E$56,
_xlpm.jourSemaine,WEEKDAY(_xlpm.dateCourante,2),
_xlpm.estFerie,COUNTIF(fériés,_xlpm.dateCourante)=1,
_xlpm.planLigne,E60,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62" s="20" t="str">
        <f ca="1">_xlfn.LET(
_xlpm.dateCourante,F$56,
_xlpm.jourSemaine,WEEKDAY(_xlpm.dateCourante,2),
_xlpm.estFerie,COUNTIF(fériés,_xlpm.dateCourante)=1,
_xlpm.planLigne,F60,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62" s="20" t="str">
        <f ca="1">_xlfn.LET(
_xlpm.dateCourante,G$56,
_xlpm.jourSemaine,WEEKDAY(_xlpm.dateCourante,2),
_xlpm.estFerie,COUNTIF(fériés,_xlpm.dateCourante)=1,
_xlpm.planLigne,G60,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62" s="20" t="str">
        <f ca="1">_xlfn.LET(
_xlpm.dateCourante,H$56,
_xlpm.jourSemaine,WEEKDAY(_xlpm.dateCourante,2),
_xlpm.estFerie,COUNTIF(fériés,_xlpm.dateCourante)=1,
_xlpm.planLigne,H60,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62" s="20" t="str">
        <f ca="1">_xlfn.LET(
_xlpm.dateCourante,I$56,
_xlpm.jourSemaine,WEEKDAY(_xlpm.dateCourante,2),
_xlpm.estFerie,COUNTIF(fériés,_xlpm.dateCourante)=1,
_xlpm.planLigne,I60,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62" s="20" t="str">
        <f ca="1">_xlfn.LET(
_xlpm.dateCourante,J$56,
_xlpm.jourSemaine,WEEKDAY(_xlpm.dateCourante,2),
_xlpm.estFerie,COUNTIF(fériés,_xlpm.dateCourante)=1,
_xlpm.planLigne,J60,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62" s="20" t="str">
        <f ca="1">_xlfn.LET(
_xlpm.dateCourante,K$56,
_xlpm.jourSemaine,WEEKDAY(_xlpm.dateCourante,2),
_xlpm.estFerie,COUNTIF(fériés,_xlpm.dateCourante)=1,
_xlpm.planLigne,K60,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62" s="20" t="str">
        <f ca="1">_xlfn.LET(
_xlpm.dateCourante,L$56,
_xlpm.jourSemaine,WEEKDAY(_xlpm.dateCourante,2),
_xlpm.estFerie,COUNTIF(fériés,_xlpm.dateCourante)=1,
_xlpm.planLigne,L60,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62" s="20" t="str">
        <f ca="1">_xlfn.LET(
_xlpm.dateCourante,M$56,
_xlpm.jourSemaine,WEEKDAY(_xlpm.dateCourante,2),
_xlpm.estFerie,COUNTIF(fériés,_xlpm.dateCourante)=1,
_xlpm.planLigne,M60,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62" s="20" t="str">
        <f ca="1">_xlfn.LET(
_xlpm.dateCourante,N$56,
_xlpm.jourSemaine,WEEKDAY(_xlpm.dateCourante,2),
_xlpm.estFerie,COUNTIF(fériés,_xlpm.dateCourante)=1,
_xlpm.planLigne,N60,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O62" s="20" t="str">
        <f ca="1">_xlfn.LET(
_xlpm.dateCourante,O$56,
_xlpm.jourSemaine,WEEKDAY(_xlpm.dateCourante,2),
_xlpm.estFerie,COUNTIF(fériés,_xlpm.dateCourante)=1,
_xlpm.planLigne,O60,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P62" s="20" t="str">
        <f ca="1">_xlfn.LET(
_xlpm.dateCourante,P$56,
_xlpm.jourSemaine,WEEKDAY(_xlpm.dateCourante,2),
_xlpm.estFerie,COUNTIF(fériés,_xlpm.dateCourante)=1,
_xlpm.planLigne,P60,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62" s="20" t="str">
        <f ca="1">_xlfn.LET(
_xlpm.dateCourante,Q$56,
_xlpm.jourSemaine,WEEKDAY(_xlpm.dateCourante,2),
_xlpm.estFerie,COUNTIF(fériés,_xlpm.dateCourante)=1,
_xlpm.planLigne,Q60,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62" s="20" t="str">
        <f ca="1">_xlfn.LET(
_xlpm.dateCourante,R$56,
_xlpm.jourSemaine,WEEKDAY(_xlpm.dateCourante,2),
_xlpm.estFerie,COUNTIF(fériés,_xlpm.dateCourante)=1,
_xlpm.planLigne,R60,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62" s="20" t="str">
        <f ca="1">_xlfn.LET(
_xlpm.dateCourante,S$56,
_xlpm.jourSemaine,WEEKDAY(_xlpm.dateCourante,2),
_xlpm.estFerie,COUNTIF(fériés,_xlpm.dateCourante)=1,
_xlpm.planLigne,S60,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62" s="20" t="str">
        <f ca="1">_xlfn.LET(
_xlpm.dateCourante,T$56,
_xlpm.jourSemaine,WEEKDAY(_xlpm.dateCourante,2),
_xlpm.estFerie,COUNTIF(fériés,_xlpm.dateCourante)=1,
_xlpm.planLigne,T60,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62" s="20" t="str">
        <f ca="1">_xlfn.LET(
_xlpm.dateCourante,U$56,
_xlpm.jourSemaine,WEEKDAY(_xlpm.dateCourante,2),
_xlpm.estFerie,COUNTIF(fériés,_xlpm.dateCourante)=1,
_xlpm.planLigne,U60,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62" s="20" t="str">
        <f ca="1">_xlfn.LET(
_xlpm.dateCourante,V$56,
_xlpm.jourSemaine,WEEKDAY(_xlpm.dateCourante,2),
_xlpm.estFerie,COUNTIF(fériés,_xlpm.dateCourante)=1,
_xlpm.planLigne,V60,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62" s="20" t="str">
        <f ca="1">_xlfn.LET(
_xlpm.dateCourante,W$56,
_xlpm.jourSemaine,WEEKDAY(_xlpm.dateCourante,2),
_xlpm.estFerie,COUNTIF(fériés,_xlpm.dateCourante)=1,
_xlpm.planLigne,W60,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62" s="20" t="str">
        <f ca="1">_xlfn.LET(
_xlpm.dateCourante,X$56,
_xlpm.jourSemaine,WEEKDAY(_xlpm.dateCourante,2),
_xlpm.estFerie,COUNTIF(fériés,_xlpm.dateCourante)=1,
_xlpm.planLigne,X60,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62" s="20" t="str">
        <f ca="1">_xlfn.LET(
_xlpm.dateCourante,Y$56,
_xlpm.jourSemaine,WEEKDAY(_xlpm.dateCourante,2),
_xlpm.estFerie,COUNTIF(fériés,_xlpm.dateCourante)=1,
_xlpm.planLigne,Y60,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62" s="20" t="str">
        <f ca="1">_xlfn.LET(
_xlpm.dateCourante,Z$56,
_xlpm.jourSemaine,WEEKDAY(_xlpm.dateCourante,2),
_xlpm.estFerie,COUNTIF(fériés,_xlpm.dateCourante)=1,
_xlpm.planLigne,Z60,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62" s="20" t="str">
        <f ca="1">_xlfn.LET(
_xlpm.dateCourante,AA$56,
_xlpm.jourSemaine,WEEKDAY(_xlpm.dateCourante,2),
_xlpm.estFerie,COUNTIF(fériés,_xlpm.dateCourante)=1,
_xlpm.planLigne,AA60,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62" s="20" t="str">
        <f ca="1">_xlfn.LET(
_xlpm.dateCourante,AB$56,
_xlpm.jourSemaine,WEEKDAY(_xlpm.dateCourante,2),
_xlpm.estFerie,COUNTIF(fériés,_xlpm.dateCourante)=1,
_xlpm.planLigne,AB60,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C62" s="20" t="str">
        <f ca="1">_xlfn.LET(
_xlpm.dateCourante,AC$56,
_xlpm.jourSemaine,WEEKDAY(_xlpm.dateCourante,2),
_xlpm.estFerie,COUNTIF(fériés,_xlpm.dateCourante)=1,
_xlpm.planLigne,AC60,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D62" s="20" t="str">
        <f ca="1">_xlfn.LET(
_xlpm.dateCourante,AD$56,
_xlpm.jourSemaine,WEEKDAY(_xlpm.dateCourante,2),
_xlpm.estFerie,COUNTIF(fériés,_xlpm.dateCourante)=1,
_xlpm.planLigne,AD60,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62" s="20" t="str">
        <f ca="1">_xlfn.LET(
_xlpm.dateCourante,AE$56,
_xlpm.jourSemaine,WEEKDAY(_xlpm.dateCourante,2),
_xlpm.estFerie,COUNTIF(fériés,_xlpm.dateCourante)=1,
_xlpm.planLigne,AE60,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F62" s="20" t="str">
        <f ca="1">_xlfn.LET(
_xlpm.dateCourante,AF$56,
_xlpm.jourSemaine,WEEKDAY(_xlpm.dateCourante,2),
_xlpm.estFerie,COUNTIF(fériés,_xlpm.dateCourante)=1,
_xlpm.planLigne,AF60,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G62" s="20" t="str">
        <f ca="1">_xlfn.LET(
_xlpm.dateCourante,AG$56,
_xlpm.jourSemaine,WEEKDAY(_xlpm.dateCourante,2),
_xlpm.estFerie,COUNTIF(fériés,_xlpm.dateCourante)=1,
_xlpm.planLigne,AG60,
_xlpm.jourAvant,OFFSET(_xlpm.planLigne,0,-1),
_xlpm.jourSuivant1,OFFSET(_xlpm.planLigne,0,1),
_xlpm.jourSuivant2,OFFSET(_xlpm.planLigne,0,2),
_xlpm.jourSuivant3,OFFSET(_xlpm.planLigne,0,3),
_xlpm.estTravaillePlan,IFERROR(OFFSET(Paramètres!$H$2,
MATCH($B62,Paramètres!$G$2:$G$6,0)-1,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63" spans="2:33" ht="15.75" thickBot="1" x14ac:dyDescent="0.3">
      <c r="B63" s="19" t="str">
        <f>Paramètres!$G$6</f>
        <v>Personne5</v>
      </c>
      <c r="C63" s="20" t="str">
        <f ca="1">_xlfn.LET(
_xlpm.dateCourante,C$56,
_xlpm.jourSemaine,WEEKDAY(_xlpm.dateCourante,2),
_xlpm.estFerie,COUNTIF(fériés,_xlpm.dateCourante)=1,
_xlpm.planLigne,C61,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63" s="20" t="str">
        <f ca="1">_xlfn.LET(
_xlpm.dateCourante,D$56,
_xlpm.jourSemaine,WEEKDAY(_xlpm.dateCourante,2),
_xlpm.estFerie,COUNTIF(fériés,_xlpm.dateCourante)=1,
_xlpm.planLigne,D61,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63" s="20" t="str">
        <f ca="1">_xlfn.LET(
_xlpm.dateCourante,E$56,
_xlpm.jourSemaine,WEEKDAY(_xlpm.dateCourante,2),
_xlpm.estFerie,COUNTIF(fériés,_xlpm.dateCourante)=1,
_xlpm.planLigne,E61,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63" s="20" t="str">
        <f ca="1">_xlfn.LET(
_xlpm.dateCourante,F$56,
_xlpm.jourSemaine,WEEKDAY(_xlpm.dateCourante,2),
_xlpm.estFerie,COUNTIF(fériés,_xlpm.dateCourante)=1,
_xlpm.planLigne,F61,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63" s="20" t="str">
        <f ca="1">_xlfn.LET(
_xlpm.dateCourante,G$56,
_xlpm.jourSemaine,WEEKDAY(_xlpm.dateCourante,2),
_xlpm.estFerie,COUNTIF(fériés,_xlpm.dateCourante)=1,
_xlpm.planLigne,G61,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63" s="20" t="str">
        <f ca="1">_xlfn.LET(
_xlpm.dateCourante,H$56,
_xlpm.jourSemaine,WEEKDAY(_xlpm.dateCourante,2),
_xlpm.estFerie,COUNTIF(fériés,_xlpm.dateCourante)=1,
_xlpm.planLigne,H61,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63" s="20" t="str">
        <f ca="1">_xlfn.LET(
_xlpm.dateCourante,I$56,
_xlpm.jourSemaine,WEEKDAY(_xlpm.dateCourante,2),
_xlpm.estFerie,COUNTIF(fériés,_xlpm.dateCourante)=1,
_xlpm.planLigne,I61,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63" s="20" t="str">
        <f ca="1">_xlfn.LET(
_xlpm.dateCourante,J$56,
_xlpm.jourSemaine,WEEKDAY(_xlpm.dateCourante,2),
_xlpm.estFerie,COUNTIF(fériés,_xlpm.dateCourante)=1,
_xlpm.planLigne,J61,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63" s="20" t="str">
        <f ca="1">_xlfn.LET(
_xlpm.dateCourante,K$56,
_xlpm.jourSemaine,WEEKDAY(_xlpm.dateCourante,2),
_xlpm.estFerie,COUNTIF(fériés,_xlpm.dateCourante)=1,
_xlpm.planLigne,K61,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63" s="20" t="str">
        <f ca="1">_xlfn.LET(
_xlpm.dateCourante,L$56,
_xlpm.jourSemaine,WEEKDAY(_xlpm.dateCourante,2),
_xlpm.estFerie,COUNTIF(fériés,_xlpm.dateCourante)=1,
_xlpm.planLigne,L61,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63" s="20" t="str">
        <f ca="1">_xlfn.LET(
_xlpm.dateCourante,M$56,
_xlpm.jourSemaine,WEEKDAY(_xlpm.dateCourante,2),
_xlpm.estFerie,COUNTIF(fériés,_xlpm.dateCourante)=1,
_xlpm.planLigne,M61,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63" s="20" t="str">
        <f ca="1">_xlfn.LET(
_xlpm.dateCourante,N$56,
_xlpm.jourSemaine,WEEKDAY(_xlpm.dateCourante,2),
_xlpm.estFerie,COUNTIF(fériés,_xlpm.dateCourante)=1,
_xlpm.planLigne,N61,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O63" s="20" t="str">
        <f ca="1">_xlfn.LET(
_xlpm.dateCourante,O$56,
_xlpm.jourSemaine,WEEKDAY(_xlpm.dateCourante,2),
_xlpm.estFerie,COUNTIF(fériés,_xlpm.dateCourante)=1,
_xlpm.planLigne,O61,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P63" s="20" t="str">
        <f ca="1">_xlfn.LET(
_xlpm.dateCourante,P$56,
_xlpm.jourSemaine,WEEKDAY(_xlpm.dateCourante,2),
_xlpm.estFerie,COUNTIF(fériés,_xlpm.dateCourante)=1,
_xlpm.planLigne,P61,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63" s="20" t="str">
        <f ca="1">_xlfn.LET(
_xlpm.dateCourante,Q$56,
_xlpm.jourSemaine,WEEKDAY(_xlpm.dateCourante,2),
_xlpm.estFerie,COUNTIF(fériés,_xlpm.dateCourante)=1,
_xlpm.planLigne,Q61,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63" s="20" t="str">
        <f ca="1">_xlfn.LET(
_xlpm.dateCourante,R$56,
_xlpm.jourSemaine,WEEKDAY(_xlpm.dateCourante,2),
_xlpm.estFerie,COUNTIF(fériés,_xlpm.dateCourante)=1,
_xlpm.planLigne,R61,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63" s="20" t="str">
        <f ca="1">_xlfn.LET(
_xlpm.dateCourante,S$56,
_xlpm.jourSemaine,WEEKDAY(_xlpm.dateCourante,2),
_xlpm.estFerie,COUNTIF(fériés,_xlpm.dateCourante)=1,
_xlpm.planLigne,S61,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63" s="20" t="str">
        <f ca="1">_xlfn.LET(
_xlpm.dateCourante,T$56,
_xlpm.jourSemaine,WEEKDAY(_xlpm.dateCourante,2),
_xlpm.estFerie,COUNTIF(fériés,_xlpm.dateCourante)=1,
_xlpm.planLigne,T61,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63" s="20" t="str">
        <f ca="1">_xlfn.LET(
_xlpm.dateCourante,U$56,
_xlpm.jourSemaine,WEEKDAY(_xlpm.dateCourante,2),
_xlpm.estFerie,COUNTIF(fériés,_xlpm.dateCourante)=1,
_xlpm.planLigne,U61,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63" s="20" t="str">
        <f ca="1">_xlfn.LET(
_xlpm.dateCourante,V$56,
_xlpm.jourSemaine,WEEKDAY(_xlpm.dateCourante,2),
_xlpm.estFerie,COUNTIF(fériés,_xlpm.dateCourante)=1,
_xlpm.planLigne,V61,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63" s="20" t="str">
        <f ca="1">_xlfn.LET(
_xlpm.dateCourante,W$56,
_xlpm.jourSemaine,WEEKDAY(_xlpm.dateCourante,2),
_xlpm.estFerie,COUNTIF(fériés,_xlpm.dateCourante)=1,
_xlpm.planLigne,W61,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63" s="20" t="str">
        <f ca="1">_xlfn.LET(
_xlpm.dateCourante,X$56,
_xlpm.jourSemaine,WEEKDAY(_xlpm.dateCourante,2),
_xlpm.estFerie,COUNTIF(fériés,_xlpm.dateCourante)=1,
_xlpm.planLigne,X61,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63" s="20" t="str">
        <f ca="1">_xlfn.LET(
_xlpm.dateCourante,Y$56,
_xlpm.jourSemaine,WEEKDAY(_xlpm.dateCourante,2),
_xlpm.estFerie,COUNTIF(fériés,_xlpm.dateCourante)=1,
_xlpm.planLigne,Y61,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63" s="20" t="str">
        <f ca="1">_xlfn.LET(
_xlpm.dateCourante,Z$56,
_xlpm.jourSemaine,WEEKDAY(_xlpm.dateCourante,2),
_xlpm.estFerie,COUNTIF(fériés,_xlpm.dateCourante)=1,
_xlpm.planLigne,Z61,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63" s="20" t="str">
        <f ca="1">_xlfn.LET(
_xlpm.dateCourante,AA$56,
_xlpm.jourSemaine,WEEKDAY(_xlpm.dateCourante,2),
_xlpm.estFerie,COUNTIF(fériés,_xlpm.dateCourante)=1,
_xlpm.planLigne,AA61,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63" s="20" t="str">
        <f ca="1">_xlfn.LET(
_xlpm.dateCourante,AB$56,
_xlpm.jourSemaine,WEEKDAY(_xlpm.dateCourante,2),
_xlpm.estFerie,COUNTIF(fériés,_xlpm.dateCourante)=1,
_xlpm.planLigne,AB61,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C63" s="20" t="str">
        <f ca="1">_xlfn.LET(
_xlpm.dateCourante,AC$56,
_xlpm.jourSemaine,WEEKDAY(_xlpm.dateCourante,2),
_xlpm.estFerie,COUNTIF(fériés,_xlpm.dateCourante)=1,
_xlpm.planLigne,AC61,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D63" s="20" t="str">
        <f ca="1">_xlfn.LET(
_xlpm.dateCourante,AD$56,
_xlpm.jourSemaine,WEEKDAY(_xlpm.dateCourante,2),
_xlpm.estFerie,COUNTIF(fériés,_xlpm.dateCourante)=1,
_xlpm.planLigne,AD61,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63" s="20" t="str">
        <f ca="1">_xlfn.LET(
_xlpm.dateCourante,AE$56,
_xlpm.jourSemaine,WEEKDAY(_xlpm.dateCourante,2),
_xlpm.estFerie,COUNTIF(fériés,_xlpm.dateCourante)=1,
_xlpm.planLigne,AE61,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F63" s="20" t="str">
        <f ca="1">_xlfn.LET(
_xlpm.dateCourante,AF$56,
_xlpm.jourSemaine,WEEKDAY(_xlpm.dateCourante,2),
_xlpm.estFerie,COUNTIF(fériés,_xlpm.dateCourante)=1,
_xlpm.planLigne,AF61,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G63" s="20" t="str">
        <f ca="1">_xlfn.LET(
_xlpm.dateCourante,AG$56,
_xlpm.jourSemaine,WEEKDAY(_xlpm.dateCourante,2),
_xlpm.estFerie,COUNTIF(fériés,_xlpm.dateCourante)=1,
_xlpm.planLigne,AG61,
_xlpm.jourAvant,OFFSET(_xlpm.planLigne,0,-1),
_xlpm.jourSuivant1,OFFSET(_xlpm.planLigne,0,1),
_xlpm.jourSuivant2,OFFSET(_xlpm.planLigne,0,2),
_xlpm.jourSuivant3,OFFSET(_xlpm.planLigne,0,3),
_xlpm.estTravaillePlan,IFERROR(OFFSET(Paramètres!$H$2,
MATCH($B63,Paramètres!$G$2:$G$6,0)-1,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64" spans="2:33" ht="15.75" thickBot="1" x14ac:dyDescent="0.3"/>
    <row r="65" spans="2:33" ht="15.75" thickBot="1" x14ac:dyDescent="0.3">
      <c r="B65" s="16">
        <f>DATE(an,8,1)</f>
        <v>45870</v>
      </c>
      <c r="C65" s="24">
        <f>B65</f>
        <v>45870</v>
      </c>
      <c r="D65" s="24">
        <f>C65+1</f>
        <v>45871</v>
      </c>
      <c r="E65" s="24">
        <f t="shared" ref="E65" si="500">D65+1</f>
        <v>45872</v>
      </c>
      <c r="F65" s="24">
        <f t="shared" ref="F65" si="501">E65+1</f>
        <v>45873</v>
      </c>
      <c r="G65" s="24">
        <f t="shared" ref="G65" si="502">F65+1</f>
        <v>45874</v>
      </c>
      <c r="H65" s="24">
        <f t="shared" ref="H65" si="503">G65+1</f>
        <v>45875</v>
      </c>
      <c r="I65" s="24">
        <f t="shared" ref="I65" si="504">H65+1</f>
        <v>45876</v>
      </c>
      <c r="J65" s="24">
        <f t="shared" ref="J65" si="505">I65+1</f>
        <v>45877</v>
      </c>
      <c r="K65" s="24">
        <f t="shared" ref="K65" si="506">J65+1</f>
        <v>45878</v>
      </c>
      <c r="L65" s="24">
        <f t="shared" ref="L65" si="507">K65+1</f>
        <v>45879</v>
      </c>
      <c r="M65" s="24">
        <f t="shared" ref="M65" si="508">L65+1</f>
        <v>45880</v>
      </c>
      <c r="N65" s="24">
        <f t="shared" ref="N65" si="509">M65+1</f>
        <v>45881</v>
      </c>
      <c r="O65" s="24">
        <f t="shared" ref="O65" si="510">N65+1</f>
        <v>45882</v>
      </c>
      <c r="P65" s="24">
        <f t="shared" ref="P65" si="511">O65+1</f>
        <v>45883</v>
      </c>
      <c r="Q65" s="24">
        <f t="shared" ref="Q65" si="512">P65+1</f>
        <v>45884</v>
      </c>
      <c r="R65" s="24">
        <f t="shared" ref="R65" si="513">Q65+1</f>
        <v>45885</v>
      </c>
      <c r="S65" s="24">
        <f t="shared" ref="S65" si="514">R65+1</f>
        <v>45886</v>
      </c>
      <c r="T65" s="24">
        <f t="shared" ref="T65" si="515">S65+1</f>
        <v>45887</v>
      </c>
      <c r="U65" s="24">
        <f t="shared" ref="U65" si="516">T65+1</f>
        <v>45888</v>
      </c>
      <c r="V65" s="24">
        <f t="shared" ref="V65" si="517">U65+1</f>
        <v>45889</v>
      </c>
      <c r="W65" s="24">
        <f t="shared" ref="W65" si="518">V65+1</f>
        <v>45890</v>
      </c>
      <c r="X65" s="24">
        <f t="shared" ref="X65" si="519">W65+1</f>
        <v>45891</v>
      </c>
      <c r="Y65" s="24">
        <f t="shared" ref="Y65" si="520">X65+1</f>
        <v>45892</v>
      </c>
      <c r="Z65" s="24">
        <f t="shared" ref="Z65" si="521">Y65+1</f>
        <v>45893</v>
      </c>
      <c r="AA65" s="24">
        <f t="shared" ref="AA65" si="522">Z65+1</f>
        <v>45894</v>
      </c>
      <c r="AB65" s="24">
        <f t="shared" ref="AB65" si="523">AA65+1</f>
        <v>45895</v>
      </c>
      <c r="AC65" s="24">
        <f t="shared" ref="AC65" si="524">AB65+1</f>
        <v>45896</v>
      </c>
      <c r="AD65" s="24">
        <f>AC65+1</f>
        <v>45897</v>
      </c>
      <c r="AE65" s="24">
        <f t="shared" ref="AE65" si="525">AD65+1</f>
        <v>45898</v>
      </c>
      <c r="AF65" s="24">
        <f t="shared" ref="AF65" si="526">AE65+1</f>
        <v>45899</v>
      </c>
      <c r="AG65" s="24">
        <f t="shared" ref="AG65" si="527">AF65+1</f>
        <v>45900</v>
      </c>
    </row>
    <row r="66" spans="2:33" ht="15.75" thickBot="1" x14ac:dyDescent="0.3">
      <c r="B66" s="19" t="str">
        <f>Paramètres!$G$2</f>
        <v>Personne1</v>
      </c>
      <c r="C66" s="20" t="str">
        <f ca="1">IF(COUNTIF(fériés,C$65)=0,OFFSET(Paramètres!$H$2,MATCH($B66,Paramètres!$G$2:$G$6,0)-1,MOD(C$65+5,28)),"")</f>
        <v>J</v>
      </c>
      <c r="D66" s="20">
        <f ca="1">IF(COUNTIF(fériés,D$65)=0,OFFSET(Paramètres!$H$2,MATCH($B66,Paramètres!$G$2:$G$6,0)-1,MOD(D$65+5,28)),"")</f>
        <v>0</v>
      </c>
      <c r="E66" s="20">
        <f ca="1">IF(COUNTIF(fériés,E$65)=0,OFFSET(Paramètres!$H$2,MATCH($B66,Paramètres!$G$2:$G$6,0)-1,MOD(E$65+5,28)),"")</f>
        <v>0</v>
      </c>
      <c r="F66" s="20" t="str">
        <f ca="1">IF(COUNTIF(fériés,F$65)=0,OFFSET(Paramètres!$H$2,MATCH($B66,Paramètres!$G$2:$G$6,0)-1,MOD(F$65+5,28)),"")</f>
        <v>J</v>
      </c>
      <c r="G66" s="20" t="str">
        <f ca="1">IF(COUNTIF(fériés,G$65)=0,OFFSET(Paramètres!$H$2,MATCH($B66,Paramètres!$G$2:$G$6,0)-1,MOD(G$65+5,28)),"")</f>
        <v>J</v>
      </c>
      <c r="H66" s="20" t="str">
        <f ca="1">IF(COUNTIF(fériés,H$65)=0,OFFSET(Paramètres!$H$2,MATCH($B66,Paramètres!$G$2:$G$6,0)-1,MOD(H$65+5,28)),"")</f>
        <v>J</v>
      </c>
      <c r="I66" s="20" t="str">
        <f ca="1">IF(COUNTIF(fériés,I$65)=0,OFFSET(Paramètres!$H$2,MATCH($B66,Paramètres!$G$2:$G$6,0)-1,MOD(I$65+5,28)),"")</f>
        <v>J</v>
      </c>
      <c r="J66" s="20" t="str">
        <f ca="1">IF(COUNTIF(fériés,J$65)=0,OFFSET(Paramètres!$H$2,MATCH($B66,Paramètres!$G$2:$G$6,0)-1,MOD(J$65+5,28)),"")</f>
        <v>J</v>
      </c>
      <c r="K66" s="20">
        <f ca="1">IF(COUNTIF(fériés,K$65)=0,OFFSET(Paramètres!$H$2,MATCH($B66,Paramètres!$G$2:$G$6,0)-1,MOD(K$65+5,28)),"")</f>
        <v>0</v>
      </c>
      <c r="L66" s="20">
        <f ca="1">IF(COUNTIF(fériés,L$65)=0,OFFSET(Paramètres!$H$2,MATCH($B66,Paramètres!$G$2:$G$6,0)-1,MOD(L$65+5,28)),"")</f>
        <v>0</v>
      </c>
      <c r="M66" s="20" t="str">
        <f ca="1">IF(COUNTIF(fériés,M$65)=0,OFFSET(Paramètres!$H$2,MATCH($B66,Paramètres!$G$2:$G$6,0)-1,MOD(M$65+5,28)),"")</f>
        <v>J</v>
      </c>
      <c r="N66" s="20" t="str">
        <f ca="1">IF(COUNTIF(fériés,N$65)=0,OFFSET(Paramètres!$H$2,MATCH($B66,Paramètres!$G$2:$G$6,0)-1,MOD(N$65+5,28)),"")</f>
        <v>J</v>
      </c>
      <c r="O66" s="20" t="str">
        <f ca="1">IF(COUNTIF(fériés,O$65)=0,OFFSET(Paramètres!$H$2,MATCH($B66,Paramètres!$G$2:$G$6,0)-1,MOD(O$65+5,28)),"")</f>
        <v>J</v>
      </c>
      <c r="P66" s="20" t="str">
        <f ca="1">IF(COUNTIF(fériés,P$65)=0,OFFSET(Paramètres!$H$2,MATCH($B66,Paramètres!$G$2:$G$6,0)-1,MOD(P$65+5,28)),"")</f>
        <v>J</v>
      </c>
      <c r="Q66" s="20" t="str">
        <f ca="1">IF(COUNTIF(fériés,Q$65)=0,OFFSET(Paramètres!$H$2,MATCH($B66,Paramètres!$G$2:$G$6,0)-1,MOD(Q$65+5,28)),"")</f>
        <v/>
      </c>
      <c r="R66" s="20">
        <f ca="1">IF(COUNTIF(fériés,R$65)=0,OFFSET(Paramètres!$H$2,MATCH($B66,Paramètres!$G$2:$G$6,0)-1,MOD(R$65+5,28)),"")</f>
        <v>0</v>
      </c>
      <c r="S66" s="20">
        <f ca="1">IF(COUNTIF(fériés,S$65)=0,OFFSET(Paramètres!$H$2,MATCH($B66,Paramètres!$G$2:$G$6,0)-1,MOD(S$65+5,28)),"")</f>
        <v>0</v>
      </c>
      <c r="T66" s="20" t="str">
        <f ca="1">IF(COUNTIF(fériés,T$65)=0,OFFSET(Paramètres!$H$2,MATCH($B66,Paramètres!$G$2:$G$6,0)-1,MOD(T$65+5,28)),"")</f>
        <v>J</v>
      </c>
      <c r="U66" s="20" t="str">
        <f ca="1">IF(COUNTIF(fériés,U$65)=0,OFFSET(Paramètres!$H$2,MATCH($B66,Paramètres!$G$2:$G$6,0)-1,MOD(U$65+5,28)),"")</f>
        <v>J</v>
      </c>
      <c r="V66" s="20" t="str">
        <f ca="1">IF(COUNTIF(fériés,V$65)=0,OFFSET(Paramètres!$H$2,MATCH($B66,Paramètres!$G$2:$G$6,0)-1,MOD(V$65+5,28)),"")</f>
        <v>J</v>
      </c>
      <c r="W66" s="20" t="str">
        <f ca="1">IF(COUNTIF(fériés,W$65)=0,OFFSET(Paramètres!$H$2,MATCH($B66,Paramètres!$G$2:$G$6,0)-1,MOD(W$65+5,28)),"")</f>
        <v>J</v>
      </c>
      <c r="X66" s="20" t="str">
        <f ca="1">IF(COUNTIF(fériés,X$65)=0,OFFSET(Paramètres!$H$2,MATCH($B66,Paramètres!$G$2:$G$6,0)-1,MOD(X$65+5,28)),"")</f>
        <v>J</v>
      </c>
      <c r="Y66" s="20">
        <f ca="1">IF(COUNTIF(fériés,Y$65)=0,OFFSET(Paramètres!$H$2,MATCH($B66,Paramètres!$G$2:$G$6,0)-1,MOD(Y$65+5,28)),"")</f>
        <v>0</v>
      </c>
      <c r="Z66" s="20">
        <f ca="1">IF(COUNTIF(fériés,Z$65)=0,OFFSET(Paramètres!$H$2,MATCH($B66,Paramètres!$G$2:$G$6,0)-1,MOD(Z$65+5,28)),"")</f>
        <v>0</v>
      </c>
      <c r="AA66" s="20" t="str">
        <f ca="1">IF(COUNTIF(fériés,AA$65)=0,OFFSET(Paramètres!$H$2,MATCH($B66,Paramètres!$G$2:$G$6,0)-1,MOD(AA$65+5,28)),"")</f>
        <v>J</v>
      </c>
      <c r="AB66" s="20" t="str">
        <f ca="1">IF(COUNTIF(fériés,AB$65)=0,OFFSET(Paramètres!$H$2,MATCH($B66,Paramètres!$G$2:$G$6,0)-1,MOD(AB$65+5,28)),"")</f>
        <v>J</v>
      </c>
      <c r="AC66" s="20" t="str">
        <f ca="1">IF(COUNTIF(fériés,AC$65)=0,OFFSET(Paramètres!$H$2,MATCH($B66,Paramètres!$G$2:$G$6,0)-1,MOD(AC$65+5,28)),"")</f>
        <v>J</v>
      </c>
      <c r="AD66" s="20" t="str">
        <f ca="1">IF(COUNTIF(fériés,AD$65)=0,OFFSET(Paramètres!$H$2,MATCH($B66,Paramètres!$G$2:$G$6,0)-1,MOD(AD$65+5,28)),"")</f>
        <v>J</v>
      </c>
      <c r="AE66" s="20" t="str">
        <f ca="1">IF(COUNTIF(fériés,AE$65)=0,OFFSET(Paramètres!$H$2,MATCH($B66,Paramètres!$G$2:$G$6,0)-1,MOD(AE$65+5,28)),"")</f>
        <v>J</v>
      </c>
      <c r="AF66" s="20">
        <f ca="1">IF(COUNTIF(fériés,AF$65)=0,OFFSET(Paramètres!$H$2,MATCH($B66,Paramètres!$G$2:$G$6,0)-1,MOD(AF$65+5,28)),"")</f>
        <v>0</v>
      </c>
      <c r="AG66" s="20">
        <f ca="1">IF(COUNTIF(fériés,AG$65)=0,OFFSET(Paramètres!$H$2,MATCH($B66,Paramètres!$G$2:$G$6,0)-1,MOD(AG$65+5,28)),"")</f>
        <v>0</v>
      </c>
    </row>
    <row r="67" spans="2:33" ht="15.75" thickBot="1" x14ac:dyDescent="0.3">
      <c r="B67" s="19" t="str">
        <f>Paramètres!$G$3</f>
        <v>Personne2</v>
      </c>
      <c r="C67" s="20" t="str">
        <f ca="1">IF(COUNTIF(fériés,C$65)=0,OFFSET(Paramètres!$H$2,MATCH($B67,Paramètres!$G$2:$G$6,0)-1,MOD(C$65+5,28)),"")</f>
        <v>M</v>
      </c>
      <c r="D67" s="20">
        <f ca="1">IF(COUNTIF(fériés,D$65)=0,OFFSET(Paramètres!$H$2,MATCH($B67,Paramètres!$G$2:$G$6,0)-1,MOD(D$65+5,28)),"")</f>
        <v>0</v>
      </c>
      <c r="E67" s="20">
        <f ca="1">IF(COUNTIF(fériés,E$65)=0,OFFSET(Paramètres!$H$2,MATCH($B67,Paramètres!$G$2:$G$6,0)-1,MOD(E$65+5,28)),"")</f>
        <v>0</v>
      </c>
      <c r="F67" s="20" t="str">
        <f ca="1">IF(COUNTIF(fériés,F$65)=0,OFFSET(Paramètres!$H$2,MATCH($B67,Paramètres!$G$2:$G$6,0)-1,MOD(F$65+5,28)),"")</f>
        <v>A</v>
      </c>
      <c r="G67" s="20" t="str">
        <f ca="1">IF(COUNTIF(fériés,G$65)=0,OFFSET(Paramètres!$H$2,MATCH($B67,Paramètres!$G$2:$G$6,0)-1,MOD(G$65+5,28)),"")</f>
        <v>A</v>
      </c>
      <c r="H67" s="20" t="str">
        <f ca="1">IF(COUNTIF(fériés,H$65)=0,OFFSET(Paramètres!$H$2,MATCH($B67,Paramètres!$G$2:$G$6,0)-1,MOD(H$65+5,28)),"")</f>
        <v>A</v>
      </c>
      <c r="I67" s="20" t="str">
        <f ca="1">IF(COUNTIF(fériés,I$65)=0,OFFSET(Paramètres!$H$2,MATCH($B67,Paramètres!$G$2:$G$6,0)-1,MOD(I$65+5,28)),"")</f>
        <v>A</v>
      </c>
      <c r="J67" s="20" t="str">
        <f ca="1">IF(COUNTIF(fériés,J$65)=0,OFFSET(Paramètres!$H$2,MATCH($B67,Paramètres!$G$2:$G$6,0)-1,MOD(J$65+5,28)),"")</f>
        <v>A</v>
      </c>
      <c r="K67" s="20">
        <f ca="1">IF(COUNTIF(fériés,K$65)=0,OFFSET(Paramètres!$H$2,MATCH($B67,Paramètres!$G$2:$G$6,0)-1,MOD(K$65+5,28)),"")</f>
        <v>0</v>
      </c>
      <c r="L67" s="20">
        <f ca="1">IF(COUNTIF(fériés,L$65)=0,OFFSET(Paramètres!$H$2,MATCH($B67,Paramètres!$G$2:$G$6,0)-1,MOD(L$65+5,28)),"")</f>
        <v>0</v>
      </c>
      <c r="M67" s="20" t="str">
        <f ca="1">IF(COUNTIF(fériés,M$65)=0,OFFSET(Paramètres!$H$2,MATCH($B67,Paramètres!$G$2:$G$6,0)-1,MOD(M$65+5,28)),"")</f>
        <v>M</v>
      </c>
      <c r="N67" s="20" t="str">
        <f ca="1">IF(COUNTIF(fériés,N$65)=0,OFFSET(Paramètres!$H$2,MATCH($B67,Paramètres!$G$2:$G$6,0)-1,MOD(N$65+5,28)),"")</f>
        <v>M</v>
      </c>
      <c r="O67" s="20" t="str">
        <f ca="1">IF(COUNTIF(fériés,O$65)=0,OFFSET(Paramètres!$H$2,MATCH($B67,Paramètres!$G$2:$G$6,0)-1,MOD(O$65+5,28)),"")</f>
        <v>M</v>
      </c>
      <c r="P67" s="20" t="str">
        <f ca="1">IF(COUNTIF(fériés,P$65)=0,OFFSET(Paramètres!$H$2,MATCH($B67,Paramètres!$G$2:$G$6,0)-1,MOD(P$65+5,28)),"")</f>
        <v>M</v>
      </c>
      <c r="Q67" s="20" t="str">
        <f ca="1">IF(COUNTIF(fériés,Q$65)=0,OFFSET(Paramètres!$H$2,MATCH($B67,Paramètres!$G$2:$G$6,0)-1,MOD(Q$65+5,28)),"")</f>
        <v/>
      </c>
      <c r="R67" s="20">
        <f ca="1">IF(COUNTIF(fériés,R$65)=0,OFFSET(Paramètres!$H$2,MATCH($B67,Paramètres!$G$2:$G$6,0)-1,MOD(R$65+5,28)),"")</f>
        <v>0</v>
      </c>
      <c r="S67" s="20">
        <f ca="1">IF(COUNTIF(fériés,S$65)=0,OFFSET(Paramètres!$H$2,MATCH($B67,Paramètres!$G$2:$G$6,0)-1,MOD(S$65+5,28)),"")</f>
        <v>0</v>
      </c>
      <c r="T67" s="20" t="str">
        <f ca="1">IF(COUNTIF(fériés,T$65)=0,OFFSET(Paramètres!$H$2,MATCH($B67,Paramètres!$G$2:$G$6,0)-1,MOD(T$65+5,28)),"")</f>
        <v>A</v>
      </c>
      <c r="U67" s="20" t="str">
        <f ca="1">IF(COUNTIF(fériés,U$65)=0,OFFSET(Paramètres!$H$2,MATCH($B67,Paramètres!$G$2:$G$6,0)-1,MOD(U$65+5,28)),"")</f>
        <v>A</v>
      </c>
      <c r="V67" s="20" t="str">
        <f ca="1">IF(COUNTIF(fériés,V$65)=0,OFFSET(Paramètres!$H$2,MATCH($B67,Paramètres!$G$2:$G$6,0)-1,MOD(V$65+5,28)),"")</f>
        <v>A</v>
      </c>
      <c r="W67" s="20" t="str">
        <f ca="1">IF(COUNTIF(fériés,W$65)=0,OFFSET(Paramètres!$H$2,MATCH($B67,Paramètres!$G$2:$G$6,0)-1,MOD(W$65+5,28)),"")</f>
        <v>A</v>
      </c>
      <c r="X67" s="20" t="str">
        <f ca="1">IF(COUNTIF(fériés,X$65)=0,OFFSET(Paramètres!$H$2,MATCH($B67,Paramètres!$G$2:$G$6,0)-1,MOD(X$65+5,28)),"")</f>
        <v>A</v>
      </c>
      <c r="Y67" s="20">
        <f ca="1">IF(COUNTIF(fériés,Y$65)=0,OFFSET(Paramètres!$H$2,MATCH($B67,Paramètres!$G$2:$G$6,0)-1,MOD(Y$65+5,28)),"")</f>
        <v>0</v>
      </c>
      <c r="Z67" s="20">
        <f ca="1">IF(COUNTIF(fériés,Z$65)=0,OFFSET(Paramètres!$H$2,MATCH($B67,Paramètres!$G$2:$G$6,0)-1,MOD(Z$65+5,28)),"")</f>
        <v>0</v>
      </c>
      <c r="AA67" s="20" t="str">
        <f ca="1">IF(COUNTIF(fériés,AA$65)=0,OFFSET(Paramètres!$H$2,MATCH($B67,Paramètres!$G$2:$G$6,0)-1,MOD(AA$65+5,28)),"")</f>
        <v>M</v>
      </c>
      <c r="AB67" s="20" t="str">
        <f ca="1">IF(COUNTIF(fériés,AB$65)=0,OFFSET(Paramètres!$H$2,MATCH($B67,Paramètres!$G$2:$G$6,0)-1,MOD(AB$65+5,28)),"")</f>
        <v>M</v>
      </c>
      <c r="AC67" s="20" t="str">
        <f ca="1">IF(COUNTIF(fériés,AC$65)=0,OFFSET(Paramètres!$H$2,MATCH($B67,Paramètres!$G$2:$G$6,0)-1,MOD(AC$65+5,28)),"")</f>
        <v>M</v>
      </c>
      <c r="AD67" s="20" t="str">
        <f ca="1">IF(COUNTIF(fériés,AD$65)=0,OFFSET(Paramètres!$H$2,MATCH($B67,Paramètres!$G$2:$G$6,0)-1,MOD(AD$65+5,28)),"")</f>
        <v>M</v>
      </c>
      <c r="AE67" s="20" t="str">
        <f ca="1">IF(COUNTIF(fériés,AE$65)=0,OFFSET(Paramètres!$H$2,MATCH($B67,Paramètres!$G$2:$G$6,0)-1,MOD(AE$65+5,28)),"")</f>
        <v>M</v>
      </c>
      <c r="AF67" s="20">
        <f ca="1">IF(COUNTIF(fériés,AF$65)=0,OFFSET(Paramètres!$H$2,MATCH($B67,Paramètres!$G$2:$G$6,0)-1,MOD(AF$65+5,28)),"")</f>
        <v>0</v>
      </c>
      <c r="AG67" s="20">
        <f ca="1">IF(COUNTIF(fériés,AG$65)=0,OFFSET(Paramètres!$H$2,MATCH($B67,Paramètres!$G$2:$G$6,0)-1,MOD(AG$65+5,28)),"")</f>
        <v>0</v>
      </c>
    </row>
    <row r="68" spans="2:33" ht="15.75" thickBot="1" x14ac:dyDescent="0.3">
      <c r="B68" s="19" t="str">
        <f>Paramètres!$G$4</f>
        <v>Personne3</v>
      </c>
      <c r="C68" s="20" t="str">
        <f ca="1">IF(COUNTIF(fériés,C$65)=0,OFFSET(Paramètres!$H$2,MATCH($B68,Paramètres!$G$2:$G$6,0)-1,MOD(C$65+5,28)),"")</f>
        <v>A</v>
      </c>
      <c r="D68" s="20">
        <f ca="1">IF(COUNTIF(fériés,D$65)=0,OFFSET(Paramètres!$H$2,MATCH($B68,Paramètres!$G$2:$G$6,0)-1,MOD(D$65+5,28)),"")</f>
        <v>0</v>
      </c>
      <c r="E68" s="20">
        <f ca="1">IF(COUNTIF(fériés,E$65)=0,OFFSET(Paramètres!$H$2,MATCH($B68,Paramètres!$G$2:$G$6,0)-1,MOD(E$65+5,28)),"")</f>
        <v>0</v>
      </c>
      <c r="F68" s="20" t="str">
        <f ca="1">IF(COUNTIF(fériés,F$65)=0,OFFSET(Paramètres!$H$2,MATCH($B68,Paramètres!$G$2:$G$6,0)-1,MOD(F$65+5,28)),"")</f>
        <v>M</v>
      </c>
      <c r="G68" s="20" t="str">
        <f ca="1">IF(COUNTIF(fériés,G$65)=0,OFFSET(Paramètres!$H$2,MATCH($B68,Paramètres!$G$2:$G$6,0)-1,MOD(G$65+5,28)),"")</f>
        <v>M</v>
      </c>
      <c r="H68" s="20" t="str">
        <f ca="1">IF(COUNTIF(fériés,H$65)=0,OFFSET(Paramètres!$H$2,MATCH($B68,Paramètres!$G$2:$G$6,0)-1,MOD(H$65+5,28)),"")</f>
        <v>M</v>
      </c>
      <c r="I68" s="20" t="str">
        <f ca="1">IF(COUNTIF(fériés,I$65)=0,OFFSET(Paramètres!$H$2,MATCH($B68,Paramètres!$G$2:$G$6,0)-1,MOD(I$65+5,28)),"")</f>
        <v>M</v>
      </c>
      <c r="J68" s="20" t="str">
        <f ca="1">IF(COUNTIF(fériés,J$65)=0,OFFSET(Paramètres!$H$2,MATCH($B68,Paramètres!$G$2:$G$6,0)-1,MOD(J$65+5,28)),"")</f>
        <v>M</v>
      </c>
      <c r="K68" s="20">
        <f ca="1">IF(COUNTIF(fériés,K$65)=0,OFFSET(Paramètres!$H$2,MATCH($B68,Paramètres!$G$2:$G$6,0)-1,MOD(K$65+5,28)),"")</f>
        <v>0</v>
      </c>
      <c r="L68" s="20">
        <f ca="1">IF(COUNTIF(fériés,L$65)=0,OFFSET(Paramètres!$H$2,MATCH($B68,Paramètres!$G$2:$G$6,0)-1,MOD(L$65+5,28)),"")</f>
        <v>0</v>
      </c>
      <c r="M68" s="20" t="str">
        <f ca="1">IF(COUNTIF(fériés,M$65)=0,OFFSET(Paramètres!$H$2,MATCH($B68,Paramètres!$G$2:$G$6,0)-1,MOD(M$65+5,28)),"")</f>
        <v>A</v>
      </c>
      <c r="N68" s="20" t="str">
        <f ca="1">IF(COUNTIF(fériés,N$65)=0,OFFSET(Paramètres!$H$2,MATCH($B68,Paramètres!$G$2:$G$6,0)-1,MOD(N$65+5,28)),"")</f>
        <v>A</v>
      </c>
      <c r="O68" s="20" t="str">
        <f ca="1">IF(COUNTIF(fériés,O$65)=0,OFFSET(Paramètres!$H$2,MATCH($B68,Paramètres!$G$2:$G$6,0)-1,MOD(O$65+5,28)),"")</f>
        <v>A</v>
      </c>
      <c r="P68" s="20" t="str">
        <f ca="1">IF(COUNTIF(fériés,P$65)=0,OFFSET(Paramètres!$H$2,MATCH($B68,Paramètres!$G$2:$G$6,0)-1,MOD(P$65+5,28)),"")</f>
        <v>A</v>
      </c>
      <c r="Q68" s="20" t="str">
        <f ca="1">IF(COUNTIF(fériés,Q$65)=0,OFFSET(Paramètres!$H$2,MATCH($B68,Paramètres!$G$2:$G$6,0)-1,MOD(Q$65+5,28)),"")</f>
        <v/>
      </c>
      <c r="R68" s="20">
        <f ca="1">IF(COUNTIF(fériés,R$65)=0,OFFSET(Paramètres!$H$2,MATCH($B68,Paramètres!$G$2:$G$6,0)-1,MOD(R$65+5,28)),"")</f>
        <v>0</v>
      </c>
      <c r="S68" s="20">
        <f ca="1">IF(COUNTIF(fériés,S$65)=0,OFFSET(Paramètres!$H$2,MATCH($B68,Paramètres!$G$2:$G$6,0)-1,MOD(S$65+5,28)),"")</f>
        <v>0</v>
      </c>
      <c r="T68" s="20" t="str">
        <f ca="1">IF(COUNTIF(fériés,T$65)=0,OFFSET(Paramètres!$H$2,MATCH($B68,Paramètres!$G$2:$G$6,0)-1,MOD(T$65+5,28)),"")</f>
        <v>M</v>
      </c>
      <c r="U68" s="20" t="str">
        <f ca="1">IF(COUNTIF(fériés,U$65)=0,OFFSET(Paramètres!$H$2,MATCH($B68,Paramètres!$G$2:$G$6,0)-1,MOD(U$65+5,28)),"")</f>
        <v>M</v>
      </c>
      <c r="V68" s="20" t="str">
        <f ca="1">IF(COUNTIF(fériés,V$65)=0,OFFSET(Paramètres!$H$2,MATCH($B68,Paramètres!$G$2:$G$6,0)-1,MOD(V$65+5,28)),"")</f>
        <v>M</v>
      </c>
      <c r="W68" s="20" t="str">
        <f ca="1">IF(COUNTIF(fériés,W$65)=0,OFFSET(Paramètres!$H$2,MATCH($B68,Paramètres!$G$2:$G$6,0)-1,MOD(W$65+5,28)),"")</f>
        <v>M</v>
      </c>
      <c r="X68" s="20" t="str">
        <f ca="1">IF(COUNTIF(fériés,X$65)=0,OFFSET(Paramètres!$H$2,MATCH($B68,Paramètres!$G$2:$G$6,0)-1,MOD(X$65+5,28)),"")</f>
        <v>M</v>
      </c>
      <c r="Y68" s="20">
        <f ca="1">IF(COUNTIF(fériés,Y$65)=0,OFFSET(Paramètres!$H$2,MATCH($B68,Paramètres!$G$2:$G$6,0)-1,MOD(Y$65+5,28)),"")</f>
        <v>0</v>
      </c>
      <c r="Z68" s="20">
        <f ca="1">IF(COUNTIF(fériés,Z$65)=0,OFFSET(Paramètres!$H$2,MATCH($B68,Paramètres!$G$2:$G$6,0)-1,MOD(Z$65+5,28)),"")</f>
        <v>0</v>
      </c>
      <c r="AA68" s="20" t="str">
        <f ca="1">IF(COUNTIF(fériés,AA$65)=0,OFFSET(Paramètres!$H$2,MATCH($B68,Paramètres!$G$2:$G$6,0)-1,MOD(AA$65+5,28)),"")</f>
        <v>A</v>
      </c>
      <c r="AB68" s="20" t="str">
        <f ca="1">IF(COUNTIF(fériés,AB$65)=0,OFFSET(Paramètres!$H$2,MATCH($B68,Paramètres!$G$2:$G$6,0)-1,MOD(AB$65+5,28)),"")</f>
        <v>A</v>
      </c>
      <c r="AC68" s="20" t="str">
        <f ca="1">IF(COUNTIF(fériés,AC$65)=0,OFFSET(Paramètres!$H$2,MATCH($B68,Paramètres!$G$2:$G$6,0)-1,MOD(AC$65+5,28)),"")</f>
        <v>A</v>
      </c>
      <c r="AD68" s="20" t="str">
        <f ca="1">IF(COUNTIF(fériés,AD$65)=0,OFFSET(Paramètres!$H$2,MATCH($B68,Paramètres!$G$2:$G$6,0)-1,MOD(AD$65+5,28)),"")</f>
        <v>A</v>
      </c>
      <c r="AE68" s="20" t="str">
        <f ca="1">IF(COUNTIF(fériés,AE$65)=0,OFFSET(Paramètres!$H$2,MATCH($B68,Paramètres!$G$2:$G$6,0)-1,MOD(AE$65+5,28)),"")</f>
        <v>A</v>
      </c>
      <c r="AF68" s="20">
        <f ca="1">IF(COUNTIF(fériés,AF$65)=0,OFFSET(Paramètres!$H$2,MATCH($B68,Paramètres!$G$2:$G$6,0)-1,MOD(AF$65+5,28)),"")</f>
        <v>0</v>
      </c>
      <c r="AG68" s="20">
        <f ca="1">IF(COUNTIF(fériés,AG$65)=0,OFFSET(Paramètres!$H$2,MATCH($B68,Paramètres!$G$2:$G$6,0)-1,MOD(AG$65+5,28)),"")</f>
        <v>0</v>
      </c>
    </row>
    <row r="69" spans="2:33" ht="15.75" hidden="1" thickBot="1" x14ac:dyDescent="0.3">
      <c r="B69" s="19" t="str">
        <f>Paramètres!$G$5</f>
        <v>Personne4</v>
      </c>
      <c r="C69" s="20" t="str" cm="1">
        <f t="array" aca="1" ref="C69" ca="1">IF(COUNTIF(fériés,C$65)=1,
    IF(AND(INDIRECT(ADDRESS(ROW(),COLUMN()-1))="0", INDIRECT(ADDRESS(ROW(),COLUMN()-2))="0"),
        "0",
        "M"
    ),
    IF(OFFSET(Paramètres!$H$2,MATCH($B69,Paramètres!$G$2:$G$6,0)-1,MOD(C$65+5,28))="M",
        "M",
        "0"
    )
)</f>
        <v>0</v>
      </c>
      <c r="D69" s="20" t="str" cm="1">
        <f t="array" aca="1" ref="D69" ca="1">IF(COUNTIF(fériés,D$65)=1,
    IF(AND(INDIRECT(ADDRESS(ROW(),COLUMN()-1))="0", INDIRECT(ADDRESS(ROW(),COLUMN()-2))="0"),
        "0",
        "M"
    ),
    IF(OFFSET(Paramètres!$H$2,MATCH($B69,Paramètres!$G$2:$G$6,0)-1,MOD(D$65+5,28))="M",
        "M",
        "0"
    )
)</f>
        <v>0</v>
      </c>
      <c r="E69" s="20" t="str" cm="1">
        <f t="array" aca="1" ref="E69" ca="1">IF(COUNTIF(fériés,E$65)=1,
    IF(AND(INDIRECT(ADDRESS(ROW(),COLUMN()-1))="0", INDIRECT(ADDRESS(ROW(),COLUMN()-2))="0"),
        "0",
        "M"
    ),
    IF(OFFSET(Paramètres!$H$2,MATCH($B69,Paramètres!$G$2:$G$6,0)-1,MOD(E$65+5,28))="M",
        "M",
        "0"
    )
)</f>
        <v>0</v>
      </c>
      <c r="F69" s="20" t="str" cm="1">
        <f t="array" aca="1" ref="F69" ca="1">IF(COUNTIF(fériés,F$65)=1,
    IF(AND(INDIRECT(ADDRESS(ROW(),COLUMN()-1))="0", INDIRECT(ADDRESS(ROW(),COLUMN()-2))="0"),
        "0",
        "M"
    ),
    IF(OFFSET(Paramètres!$H$2,MATCH($B69,Paramètres!$G$2:$G$6,0)-1,MOD(F$65+5,28))="M",
        "M",
        "0"
    )
)</f>
        <v>0</v>
      </c>
      <c r="G69" s="20" t="str" cm="1">
        <f t="array" aca="1" ref="G69" ca="1">IF(COUNTIF(fériés,G$65)=1,
    IF(AND(INDIRECT(ADDRESS(ROW(),COLUMN()-1))="0", INDIRECT(ADDRESS(ROW(),COLUMN()-2))="0"),
        "0",
        "M"
    ),
    IF(OFFSET(Paramètres!$H$2,MATCH($B69,Paramètres!$G$2:$G$6,0)-1,MOD(G$65+5,28))="M",
        "M",
        "0"
    )
)</f>
        <v>0</v>
      </c>
      <c r="H69" s="20" t="str" cm="1">
        <f t="array" aca="1" ref="H69" ca="1">IF(COUNTIF(fériés,H$65)=1,
    IF(AND(INDIRECT(ADDRESS(ROW(),COLUMN()-1))="0", INDIRECT(ADDRESS(ROW(),COLUMN()-2))="0"),
        "0",
        "M"
    ),
    IF(OFFSET(Paramètres!$H$2,MATCH($B69,Paramètres!$G$2:$G$6,0)-1,MOD(H$65+5,28))="M",
        "M",
        "0"
    )
)</f>
        <v>0</v>
      </c>
      <c r="I69" s="20" t="str" cm="1">
        <f t="array" aca="1" ref="I69" ca="1">IF(COUNTIF(fériés,I$65)=1,
    IF(AND(INDIRECT(ADDRESS(ROW(),COLUMN()-1))="0", INDIRECT(ADDRESS(ROW(),COLUMN()-2))="0"),
        "0",
        "M"
    ),
    IF(OFFSET(Paramètres!$H$2,MATCH($B69,Paramètres!$G$2:$G$6,0)-1,MOD(I$65+5,28))="M",
        "M",
        "0"
    )
)</f>
        <v>0</v>
      </c>
      <c r="J69" s="20" t="str" cm="1">
        <f t="array" aca="1" ref="J69" ca="1">IF(COUNTIF(fériés,J$65)=1,
    IF(AND(INDIRECT(ADDRESS(ROW(),COLUMN()-1))="0", INDIRECT(ADDRESS(ROW(),COLUMN()-2))="0"),
        "0",
        "M"
    ),
    IF(OFFSET(Paramètres!$H$2,MATCH($B69,Paramètres!$G$2:$G$6,0)-1,MOD(J$65+5,28))="M",
        "M",
        "0"
    )
)</f>
        <v>0</v>
      </c>
      <c r="K69" s="20" t="str" cm="1">
        <f t="array" aca="1" ref="K69" ca="1">IF(COUNTIF(fériés,K$65)=1,
    IF(AND(INDIRECT(ADDRESS(ROW(),COLUMN()-1))="0", INDIRECT(ADDRESS(ROW(),COLUMN()-2))="0"),
        "0",
        "M"
    ),
    IF(OFFSET(Paramètres!$H$2,MATCH($B69,Paramètres!$G$2:$G$6,0)-1,MOD(K$65+5,28))="M",
        "M",
        "0"
    )
)</f>
        <v>M</v>
      </c>
      <c r="L69" s="20" t="str" cm="1">
        <f t="array" aca="1" ref="L69" ca="1">IF(COUNTIF(fériés,L$65)=1,
    IF(AND(INDIRECT(ADDRESS(ROW(),COLUMN()-1))="0", INDIRECT(ADDRESS(ROW(),COLUMN()-2))="0"),
        "0",
        "M"
    ),
    IF(OFFSET(Paramètres!$H$2,MATCH($B69,Paramètres!$G$2:$G$6,0)-1,MOD(L$65+5,28))="M",
        "M",
        "0"
    )
)</f>
        <v>M</v>
      </c>
      <c r="M69" s="20" t="str" cm="1">
        <f t="array" aca="1" ref="M69" ca="1">IF(COUNTIF(fériés,M$65)=1,
    IF(AND(INDIRECT(ADDRESS(ROW(),COLUMN()-1))="0", INDIRECT(ADDRESS(ROW(),COLUMN()-2))="0"),
        "0",
        "M"
    ),
    IF(OFFSET(Paramètres!$H$2,MATCH($B69,Paramètres!$G$2:$G$6,0)-1,MOD(M$65+5,28))="M",
        "M",
        "0"
    )
)</f>
        <v>0</v>
      </c>
      <c r="N69" s="20" t="str" cm="1">
        <f t="array" aca="1" ref="N69" ca="1">IF(COUNTIF(fériés,N$65)=1,
    IF(AND(INDIRECT(ADDRESS(ROW(),COLUMN()-1))="0", INDIRECT(ADDRESS(ROW(),COLUMN()-2))="0"),
        "0",
        "M"
    ),
    IF(OFFSET(Paramètres!$H$2,MATCH($B69,Paramètres!$G$2:$G$6,0)-1,MOD(N$65+5,28))="M",
        "M",
        "0"
    )
)</f>
        <v>0</v>
      </c>
      <c r="O69" s="20" t="str" cm="1">
        <f t="array" aca="1" ref="O69" ca="1">IF(COUNTIF(fériés,O$65)=1,
    IF(AND(INDIRECT(ADDRESS(ROW(),COLUMN()-1))="0", INDIRECT(ADDRESS(ROW(),COLUMN()-2))="0"),
        "0",
        "M"
    ),
    IF(OFFSET(Paramètres!$H$2,MATCH($B69,Paramètres!$G$2:$G$6,0)-1,MOD(O$65+5,28))="M",
        "M",
        "0"
    )
)</f>
        <v>0</v>
      </c>
      <c r="P69" s="20" t="str" cm="1">
        <f t="array" aca="1" ref="P69" ca="1">IF(COUNTIF(fériés,P$65)=1,
    IF(AND(INDIRECT(ADDRESS(ROW(),COLUMN()-1))="0", INDIRECT(ADDRESS(ROW(),COLUMN()-2))="0"),
        "0",
        "M"
    ),
    IF(OFFSET(Paramètres!$H$2,MATCH($B69,Paramètres!$G$2:$G$6,0)-1,MOD(P$65+5,28))="M",
        "M",
        "0"
    )
)</f>
        <v>0</v>
      </c>
      <c r="Q69" s="20" t="str" cm="1">
        <f t="array" aca="1" ref="Q69" ca="1">IF(COUNTIF(fériés,Q$65)=1,
    IF(AND(INDIRECT(ADDRESS(ROW(),COLUMN()-1))="0", INDIRECT(ADDRESS(ROW(),COLUMN()-2))="0"),
        "0",
        "M"
    ),
    IF(OFFSET(Paramètres!$H$2,MATCH($B69,Paramètres!$G$2:$G$6,0)-1,MOD(Q$65+5,28))="M",
        "M",
        "0"
    )
)</f>
        <v>0</v>
      </c>
      <c r="R69" s="20" t="str" cm="1">
        <f t="array" aca="1" ref="R69" ca="1">IF(COUNTIF(fériés,R$65)=1,
    IF(AND(INDIRECT(ADDRESS(ROW(),COLUMN()-1))="0", INDIRECT(ADDRESS(ROW(),COLUMN()-2))="0"),
        "0",
        "M"
    ),
    IF(OFFSET(Paramètres!$H$2,MATCH($B69,Paramètres!$G$2:$G$6,0)-1,MOD(R$65+5,28))="M",
        "M",
        "0"
    )
)</f>
        <v>0</v>
      </c>
      <c r="S69" s="20" t="str" cm="1">
        <f t="array" aca="1" ref="S69" ca="1">IF(COUNTIF(fériés,S$65)=1,
    IF(AND(INDIRECT(ADDRESS(ROW(),COLUMN()-1))="0", INDIRECT(ADDRESS(ROW(),COLUMN()-2))="0"),
        "0",
        "M"
    ),
    IF(OFFSET(Paramètres!$H$2,MATCH($B69,Paramètres!$G$2:$G$6,0)-1,MOD(S$65+5,28))="M",
        "M",
        "0"
    )
)</f>
        <v>0</v>
      </c>
      <c r="T69" s="20" t="str" cm="1">
        <f t="array" aca="1" ref="T69" ca="1">IF(COUNTIF(fériés,T$65)=1,
    IF(AND(INDIRECT(ADDRESS(ROW(),COLUMN()-1))="0", INDIRECT(ADDRESS(ROW(),COLUMN()-2))="0"),
        "0",
        "M"
    ),
    IF(OFFSET(Paramètres!$H$2,MATCH($B69,Paramètres!$G$2:$G$6,0)-1,MOD(T$65+5,28))="M",
        "M",
        "0"
    )
)</f>
        <v>0</v>
      </c>
      <c r="U69" s="20" t="str" cm="1">
        <f t="array" aca="1" ref="U69" ca="1">IF(COUNTIF(fériés,U$65)=1,
    IF(AND(INDIRECT(ADDRESS(ROW(),COLUMN()-1))="0", INDIRECT(ADDRESS(ROW(),COLUMN()-2))="0"),
        "0",
        "M"
    ),
    IF(OFFSET(Paramètres!$H$2,MATCH($B69,Paramètres!$G$2:$G$6,0)-1,MOD(U$65+5,28))="M",
        "M",
        "0"
    )
)</f>
        <v>0</v>
      </c>
      <c r="V69" s="20" t="str" cm="1">
        <f t="array" aca="1" ref="V69" ca="1">IF(COUNTIF(fériés,V$65)=1,
    IF(AND(INDIRECT(ADDRESS(ROW(),COLUMN()-1))="0", INDIRECT(ADDRESS(ROW(),COLUMN()-2))="0"),
        "0",
        "M"
    ),
    IF(OFFSET(Paramètres!$H$2,MATCH($B69,Paramètres!$G$2:$G$6,0)-1,MOD(V$65+5,28))="M",
        "M",
        "0"
    )
)</f>
        <v>0</v>
      </c>
      <c r="W69" s="20" t="str" cm="1">
        <f t="array" aca="1" ref="W69" ca="1">IF(COUNTIF(fériés,W$65)=1,
    IF(AND(INDIRECT(ADDRESS(ROW(),COLUMN()-1))="0", INDIRECT(ADDRESS(ROW(),COLUMN()-2))="0"),
        "0",
        "M"
    ),
    IF(OFFSET(Paramètres!$H$2,MATCH($B69,Paramètres!$G$2:$G$6,0)-1,MOD(W$65+5,28))="M",
        "M",
        "0"
    )
)</f>
        <v>0</v>
      </c>
      <c r="X69" s="20" t="str" cm="1">
        <f t="array" aca="1" ref="X69" ca="1">IF(COUNTIF(fériés,X$65)=1,
    IF(AND(INDIRECT(ADDRESS(ROW(),COLUMN()-1))="0", INDIRECT(ADDRESS(ROW(),COLUMN()-2))="0"),
        "0",
        "M"
    ),
    IF(OFFSET(Paramètres!$H$2,MATCH($B69,Paramètres!$G$2:$G$6,0)-1,MOD(X$65+5,28))="M",
        "M",
        "0"
    )
)</f>
        <v>0</v>
      </c>
      <c r="Y69" s="20" t="str" cm="1">
        <f t="array" aca="1" ref="Y69" ca="1">IF(COUNTIF(fériés,Y$65)=1,
    IF(AND(INDIRECT(ADDRESS(ROW(),COLUMN()-1))="0", INDIRECT(ADDRESS(ROW(),COLUMN()-2))="0"),
        "0",
        "M"
    ),
    IF(OFFSET(Paramètres!$H$2,MATCH($B69,Paramètres!$G$2:$G$6,0)-1,MOD(Y$65+5,28))="M",
        "M",
        "0"
    )
)</f>
        <v>M</v>
      </c>
      <c r="Z69" s="20" t="str" cm="1">
        <f t="array" aca="1" ref="Z69" ca="1">IF(COUNTIF(fériés,Z$65)=1,
    IF(AND(INDIRECT(ADDRESS(ROW(),COLUMN()-1))="0", INDIRECT(ADDRESS(ROW(),COLUMN()-2))="0"),
        "0",
        "M"
    ),
    IF(OFFSET(Paramètres!$H$2,MATCH($B69,Paramètres!$G$2:$G$6,0)-1,MOD(Z$65+5,28))="M",
        "M",
        "0"
    )
)</f>
        <v>M</v>
      </c>
      <c r="AA69" s="20" t="str" cm="1">
        <f t="array" aca="1" ref="AA69" ca="1">IF(COUNTIF(fériés,AA$65)=1,
    IF(AND(INDIRECT(ADDRESS(ROW(),COLUMN()-1))="0", INDIRECT(ADDRESS(ROW(),COLUMN()-2))="0"),
        "0",
        "M"
    ),
    IF(OFFSET(Paramètres!$H$2,MATCH($B69,Paramètres!$G$2:$G$6,0)-1,MOD(AA$65+5,28))="M",
        "M",
        "0"
    )
)</f>
        <v>0</v>
      </c>
      <c r="AB69" s="20" t="str" cm="1">
        <f t="array" aca="1" ref="AB69" ca="1">IF(COUNTIF(fériés,AB$65)=1,
    IF(AND(INDIRECT(ADDRESS(ROW(),COLUMN()-1))="0", INDIRECT(ADDRESS(ROW(),COLUMN()-2))="0"),
        "0",
        "M"
    ),
    IF(OFFSET(Paramètres!$H$2,MATCH($B69,Paramètres!$G$2:$G$6,0)-1,MOD(AB$65+5,28))="M",
        "M",
        "0"
    )
)</f>
        <v>0</v>
      </c>
      <c r="AC69" s="20" t="str" cm="1">
        <f t="array" aca="1" ref="AC69" ca="1">IF(COUNTIF(fériés,AC$65)=1,
    IF(AND(INDIRECT(ADDRESS(ROW(),COLUMN()-1))="0", INDIRECT(ADDRESS(ROW(),COLUMN()-2))="0"),
        "0",
        "M"
    ),
    IF(OFFSET(Paramètres!$H$2,MATCH($B69,Paramètres!$G$2:$G$6,0)-1,MOD(AC$65+5,28))="M",
        "M",
        "0"
    )
)</f>
        <v>0</v>
      </c>
      <c r="AD69" s="20" t="str" cm="1">
        <f t="array" aca="1" ref="AD69" ca="1">IF(COUNTIF(fériés,AD$65)=1,
    IF(AND(INDIRECT(ADDRESS(ROW(),COLUMN()-1))="0", INDIRECT(ADDRESS(ROW(),COLUMN()-2))="0"),
        "0",
        "M"
    ),
    IF(OFFSET(Paramètres!$H$2,MATCH($B69,Paramètres!$G$2:$G$6,0)-1,MOD(AD$65+5,28))="M",
        "M",
        "0"
    )
)</f>
        <v>0</v>
      </c>
      <c r="AE69" s="20" t="str" cm="1">
        <f t="array" aca="1" ref="AE69" ca="1">IF(COUNTIF(fériés,AE$65)=1,
    IF(AND(INDIRECT(ADDRESS(ROW(),COLUMN()-1))="0", INDIRECT(ADDRESS(ROW(),COLUMN()-2))="0"),
        "0",
        "M"
    ),
    IF(OFFSET(Paramètres!$H$2,MATCH($B69,Paramètres!$G$2:$G$6,0)-1,MOD(AE$65+5,28))="M",
        "M",
        "0"
    )
)</f>
        <v>0</v>
      </c>
      <c r="AF69" s="20" t="str" cm="1">
        <f t="array" aca="1" ref="AF69" ca="1">IF(COUNTIF(fériés,AF$65)=1,
    IF(AND(INDIRECT(ADDRESS(ROW(),COLUMN()-1))="0", INDIRECT(ADDRESS(ROW(),COLUMN()-2))="0"),
        "0",
        "M"
    ),
    IF(OFFSET(Paramètres!$H$2,MATCH($B69,Paramètres!$G$2:$G$6,0)-1,MOD(AF$65+5,28))="M",
        "M",
        "0"
    )
)</f>
        <v>0</v>
      </c>
      <c r="AG69" s="20" t="str" cm="1">
        <f t="array" aca="1" ref="AG69" ca="1">IF(COUNTIF(fériés,AG$65)=1,
    IF(AND(INDIRECT(ADDRESS(ROW(),COLUMN()-1))="0", INDIRECT(ADDRESS(ROW(),COLUMN()-2))="0"),
        "0",
        "M"
    ),
    IF(OFFSET(Paramètres!$H$2,MATCH($B69,Paramètres!$G$2:$G$6,0)-1,MOD(AG$65+5,28))="M",
        "M",
        "0"
    )
)</f>
        <v>0</v>
      </c>
    </row>
    <row r="70" spans="2:33" ht="15.75" hidden="1" thickBot="1" x14ac:dyDescent="0.3">
      <c r="B70" s="19" t="str">
        <f>Paramètres!$G$6</f>
        <v>Personne5</v>
      </c>
      <c r="C70" s="20" t="str" cm="1">
        <f t="array" aca="1" ref="C70" ca="1">IF(COUNTIF(fériés,C$65)=1,
    IF(AND(INDIRECT(ADDRESS(ROW(),COLUMN()-1))="0", INDIRECT(ADDRESS(ROW(),COLUMN()-2))="0"),
        "0",
        "M"
    ),
    IF(OFFSET(Paramètres!$H$2,MATCH($B70,Paramètres!$G$2:$G$6,0)-1,MOD(C$65+5,28))="M",
        "M",
        "0"
    )
)</f>
        <v>0</v>
      </c>
      <c r="D70" s="20" t="str" cm="1">
        <f t="array" aca="1" ref="D70" ca="1">IF(COUNTIF(fériés,D$65)=1,
    IF(AND(INDIRECT(ADDRESS(ROW(),COLUMN()-1))="0", INDIRECT(ADDRESS(ROW(),COLUMN()-2))="0"),
        "0",
        "M"
    ),
    IF(OFFSET(Paramètres!$H$2,MATCH($B70,Paramètres!$G$2:$G$6,0)-1,MOD(D$65+5,28))="M",
        "M",
        "0"
    )
)</f>
        <v>0</v>
      </c>
      <c r="E70" s="20" t="str" cm="1">
        <f t="array" aca="1" ref="E70" ca="1">IF(COUNTIF(fériés,E$65)=1,
    IF(AND(INDIRECT(ADDRESS(ROW(),COLUMN()-1))="0", INDIRECT(ADDRESS(ROW(),COLUMN()-2))="0"),
        "0",
        "M"
    ),
    IF(OFFSET(Paramètres!$H$2,MATCH($B70,Paramètres!$G$2:$G$6,0)-1,MOD(E$65+5,28))="M",
        "M",
        "0"
    )
)</f>
        <v>0</v>
      </c>
      <c r="F70" s="20" t="str" cm="1">
        <f t="array" aca="1" ref="F70" ca="1">IF(COUNTIF(fériés,F$65)=1,
    IF(AND(INDIRECT(ADDRESS(ROW(),COLUMN()-1))="0", INDIRECT(ADDRESS(ROW(),COLUMN()-2))="0"),
        "0",
        "M"
    ),
    IF(OFFSET(Paramètres!$H$2,MATCH($B70,Paramètres!$G$2:$G$6,0)-1,MOD(F$65+5,28))="M",
        "M",
        "0"
    )
)</f>
        <v>0</v>
      </c>
      <c r="G70" s="20" t="str" cm="1">
        <f t="array" aca="1" ref="G70" ca="1">IF(COUNTIF(fériés,G$65)=1,
    IF(AND(INDIRECT(ADDRESS(ROW(),COLUMN()-1))="0", INDIRECT(ADDRESS(ROW(),COLUMN()-2))="0"),
        "0",
        "M"
    ),
    IF(OFFSET(Paramètres!$H$2,MATCH($B70,Paramètres!$G$2:$G$6,0)-1,MOD(G$65+5,28))="M",
        "M",
        "0"
    )
)</f>
        <v>0</v>
      </c>
      <c r="H70" s="20" t="str" cm="1">
        <f t="array" aca="1" ref="H70" ca="1">IF(COUNTIF(fériés,H$65)=1,
    IF(AND(INDIRECT(ADDRESS(ROW(),COLUMN()-1))="0", INDIRECT(ADDRESS(ROW(),COLUMN()-2))="0"),
        "0",
        "M"
    ),
    IF(OFFSET(Paramètres!$H$2,MATCH($B70,Paramètres!$G$2:$G$6,0)-1,MOD(H$65+5,28))="M",
        "M",
        "0"
    )
)</f>
        <v>0</v>
      </c>
      <c r="I70" s="20" t="str" cm="1">
        <f t="array" aca="1" ref="I70" ca="1">IF(COUNTIF(fériés,I$65)=1,
    IF(AND(INDIRECT(ADDRESS(ROW(),COLUMN()-1))="0", INDIRECT(ADDRESS(ROW(),COLUMN()-2))="0"),
        "0",
        "M"
    ),
    IF(OFFSET(Paramètres!$H$2,MATCH($B70,Paramètres!$G$2:$G$6,0)-1,MOD(I$65+5,28))="M",
        "M",
        "0"
    )
)</f>
        <v>0</v>
      </c>
      <c r="J70" s="20" t="str" cm="1">
        <f t="array" aca="1" ref="J70" ca="1">IF(COUNTIF(fériés,J$65)=1,
    IF(AND(INDIRECT(ADDRESS(ROW(),COLUMN()-1))="0", INDIRECT(ADDRESS(ROW(),COLUMN()-2))="0"),
        "0",
        "M"
    ),
    IF(OFFSET(Paramètres!$H$2,MATCH($B70,Paramètres!$G$2:$G$6,0)-1,MOD(J$65+5,28))="M",
        "M",
        "0"
    )
)</f>
        <v>0</v>
      </c>
      <c r="K70" s="20" t="str" cm="1">
        <f t="array" aca="1" ref="K70" ca="1">IF(COUNTIF(fériés,K$65)=1,
    IF(AND(INDIRECT(ADDRESS(ROW(),COLUMN()-1))="0", INDIRECT(ADDRESS(ROW(),COLUMN()-2))="0"),
        "0",
        "M"
    ),
    IF(OFFSET(Paramètres!$H$2,MATCH($B70,Paramètres!$G$2:$G$6,0)-1,MOD(K$65+5,28))="M",
        "M",
        "0"
    )
)</f>
        <v>M</v>
      </c>
      <c r="L70" s="20" t="str" cm="1">
        <f t="array" aca="1" ref="L70" ca="1">IF(COUNTIF(fériés,L$65)=1,
    IF(AND(INDIRECT(ADDRESS(ROW(),COLUMN()-1))="0", INDIRECT(ADDRESS(ROW(),COLUMN()-2))="0"),
        "0",
        "M"
    ),
    IF(OFFSET(Paramètres!$H$2,MATCH($B70,Paramètres!$G$2:$G$6,0)-1,MOD(L$65+5,28))="M",
        "M",
        "0"
    )
)</f>
        <v>M</v>
      </c>
      <c r="M70" s="20" t="str" cm="1">
        <f t="array" aca="1" ref="M70" ca="1">IF(COUNTIF(fériés,M$65)=1,
    IF(AND(INDIRECT(ADDRESS(ROW(),COLUMN()-1))="0", INDIRECT(ADDRESS(ROW(),COLUMN()-2))="0"),
        "0",
        "M"
    ),
    IF(OFFSET(Paramètres!$H$2,MATCH($B70,Paramètres!$G$2:$G$6,0)-1,MOD(M$65+5,28))="M",
        "M",
        "0"
    )
)</f>
        <v>0</v>
      </c>
      <c r="N70" s="20" t="str" cm="1">
        <f t="array" aca="1" ref="N70" ca="1">IF(COUNTIF(fériés,N$65)=1,
    IF(AND(INDIRECT(ADDRESS(ROW(),COLUMN()-1))="0", INDIRECT(ADDRESS(ROW(),COLUMN()-2))="0"),
        "0",
        "M"
    ),
    IF(OFFSET(Paramètres!$H$2,MATCH($B70,Paramètres!$G$2:$G$6,0)-1,MOD(N$65+5,28))="M",
        "M",
        "0"
    )
)</f>
        <v>0</v>
      </c>
      <c r="O70" s="20" t="str" cm="1">
        <f t="array" aca="1" ref="O70" ca="1">IF(COUNTIF(fériés,O$65)=1,
    IF(AND(INDIRECT(ADDRESS(ROW(),COLUMN()-1))="0", INDIRECT(ADDRESS(ROW(),COLUMN()-2))="0"),
        "0",
        "M"
    ),
    IF(OFFSET(Paramètres!$H$2,MATCH($B70,Paramètres!$G$2:$G$6,0)-1,MOD(O$65+5,28))="M",
        "M",
        "0"
    )
)</f>
        <v>0</v>
      </c>
      <c r="P70" s="20" t="str" cm="1">
        <f t="array" aca="1" ref="P70" ca="1">IF(COUNTIF(fériés,P$65)=1,
    IF(AND(INDIRECT(ADDRESS(ROW(),COLUMN()-1))="0", INDIRECT(ADDRESS(ROW(),COLUMN()-2))="0"),
        "0",
        "M"
    ),
    IF(OFFSET(Paramètres!$H$2,MATCH($B70,Paramètres!$G$2:$G$6,0)-1,MOD(P$65+5,28))="M",
        "M",
        "0"
    )
)</f>
        <v>0</v>
      </c>
      <c r="Q70" s="20" t="str" cm="1">
        <f t="array" aca="1" ref="Q70" ca="1">IF(COUNTIF(fériés,Q$65)=1,
    IF(AND(INDIRECT(ADDRESS(ROW(),COLUMN()-1))="0", INDIRECT(ADDRESS(ROW(),COLUMN()-2))="0"),
        "0",
        "M"
    ),
    IF(OFFSET(Paramètres!$H$2,MATCH($B70,Paramètres!$G$2:$G$6,0)-1,MOD(Q$65+5,28))="M",
        "M",
        "0"
    )
)</f>
        <v>0</v>
      </c>
      <c r="R70" s="20" t="str" cm="1">
        <f t="array" aca="1" ref="R70" ca="1">IF(COUNTIF(fériés,R$65)=1,
    IF(AND(INDIRECT(ADDRESS(ROW(),COLUMN()-1))="0", INDIRECT(ADDRESS(ROW(),COLUMN()-2))="0"),
        "0",
        "M"
    ),
    IF(OFFSET(Paramètres!$H$2,MATCH($B70,Paramètres!$G$2:$G$6,0)-1,MOD(R$65+5,28))="M",
        "M",
        "0"
    )
)</f>
        <v>0</v>
      </c>
      <c r="S70" s="20" t="str" cm="1">
        <f t="array" aca="1" ref="S70" ca="1">IF(COUNTIF(fériés,S$65)=1,
    IF(AND(INDIRECT(ADDRESS(ROW(),COLUMN()-1))="0", INDIRECT(ADDRESS(ROW(),COLUMN()-2))="0"),
        "0",
        "M"
    ),
    IF(OFFSET(Paramètres!$H$2,MATCH($B70,Paramètres!$G$2:$G$6,0)-1,MOD(S$65+5,28))="M",
        "M",
        "0"
    )
)</f>
        <v>0</v>
      </c>
      <c r="T70" s="20" t="str" cm="1">
        <f t="array" aca="1" ref="T70" ca="1">IF(COUNTIF(fériés,T$65)=1,
    IF(AND(INDIRECT(ADDRESS(ROW(),COLUMN()-1))="0", INDIRECT(ADDRESS(ROW(),COLUMN()-2))="0"),
        "0",
        "M"
    ),
    IF(OFFSET(Paramètres!$H$2,MATCH($B70,Paramètres!$G$2:$G$6,0)-1,MOD(T$65+5,28))="M",
        "M",
        "0"
    )
)</f>
        <v>0</v>
      </c>
      <c r="U70" s="20" t="str" cm="1">
        <f t="array" aca="1" ref="U70" ca="1">IF(COUNTIF(fériés,U$65)=1,
    IF(AND(INDIRECT(ADDRESS(ROW(),COLUMN()-1))="0", INDIRECT(ADDRESS(ROW(),COLUMN()-2))="0"),
        "0",
        "M"
    ),
    IF(OFFSET(Paramètres!$H$2,MATCH($B70,Paramètres!$G$2:$G$6,0)-1,MOD(U$65+5,28))="M",
        "M",
        "0"
    )
)</f>
        <v>0</v>
      </c>
      <c r="V70" s="20" t="str" cm="1">
        <f t="array" aca="1" ref="V70" ca="1">IF(COUNTIF(fériés,V$65)=1,
    IF(AND(INDIRECT(ADDRESS(ROW(),COLUMN()-1))="0", INDIRECT(ADDRESS(ROW(),COLUMN()-2))="0"),
        "0",
        "M"
    ),
    IF(OFFSET(Paramètres!$H$2,MATCH($B70,Paramètres!$G$2:$G$6,0)-1,MOD(V$65+5,28))="M",
        "M",
        "0"
    )
)</f>
        <v>0</v>
      </c>
      <c r="W70" s="20" t="str" cm="1">
        <f t="array" aca="1" ref="W70" ca="1">IF(COUNTIF(fériés,W$65)=1,
    IF(AND(INDIRECT(ADDRESS(ROW(),COLUMN()-1))="0", INDIRECT(ADDRESS(ROW(),COLUMN()-2))="0"),
        "0",
        "M"
    ),
    IF(OFFSET(Paramètres!$H$2,MATCH($B70,Paramètres!$G$2:$G$6,0)-1,MOD(W$65+5,28))="M",
        "M",
        "0"
    )
)</f>
        <v>0</v>
      </c>
      <c r="X70" s="20" t="str" cm="1">
        <f t="array" aca="1" ref="X70" ca="1">IF(COUNTIF(fériés,X$65)=1,
    IF(AND(INDIRECT(ADDRESS(ROW(),COLUMN()-1))="0", INDIRECT(ADDRESS(ROW(),COLUMN()-2))="0"),
        "0",
        "M"
    ),
    IF(OFFSET(Paramètres!$H$2,MATCH($B70,Paramètres!$G$2:$G$6,0)-1,MOD(X$65+5,28))="M",
        "M",
        "0"
    )
)</f>
        <v>0</v>
      </c>
      <c r="Y70" s="20" t="str" cm="1">
        <f t="array" aca="1" ref="Y70" ca="1">IF(COUNTIF(fériés,Y$65)=1,
    IF(AND(INDIRECT(ADDRESS(ROW(),COLUMN()-1))="0", INDIRECT(ADDRESS(ROW(),COLUMN()-2))="0"),
        "0",
        "M"
    ),
    IF(OFFSET(Paramètres!$H$2,MATCH($B70,Paramètres!$G$2:$G$6,0)-1,MOD(Y$65+5,28))="M",
        "M",
        "0"
    )
)</f>
        <v>M</v>
      </c>
      <c r="Z70" s="20" t="str" cm="1">
        <f t="array" aca="1" ref="Z70" ca="1">IF(COUNTIF(fériés,Z$65)=1,
    IF(AND(INDIRECT(ADDRESS(ROW(),COLUMN()-1))="0", INDIRECT(ADDRESS(ROW(),COLUMN()-2))="0"),
        "0",
        "M"
    ),
    IF(OFFSET(Paramètres!$H$2,MATCH($B70,Paramètres!$G$2:$G$6,0)-1,MOD(Z$65+5,28))="M",
        "M",
        "0"
    )
)</f>
        <v>M</v>
      </c>
      <c r="AA70" s="20" t="str" cm="1">
        <f t="array" aca="1" ref="AA70" ca="1">IF(COUNTIF(fériés,AA$65)=1,
    IF(AND(INDIRECT(ADDRESS(ROW(),COLUMN()-1))="0", INDIRECT(ADDRESS(ROW(),COLUMN()-2))="0"),
        "0",
        "M"
    ),
    IF(OFFSET(Paramètres!$H$2,MATCH($B70,Paramètres!$G$2:$G$6,0)-1,MOD(AA$65+5,28))="M",
        "M",
        "0"
    )
)</f>
        <v>0</v>
      </c>
      <c r="AB70" s="20" t="str" cm="1">
        <f t="array" aca="1" ref="AB70" ca="1">IF(COUNTIF(fériés,AB$65)=1,
    IF(AND(INDIRECT(ADDRESS(ROW(),COLUMN()-1))="0", INDIRECT(ADDRESS(ROW(),COLUMN()-2))="0"),
        "0",
        "M"
    ),
    IF(OFFSET(Paramètres!$H$2,MATCH($B70,Paramètres!$G$2:$G$6,0)-1,MOD(AB$65+5,28))="M",
        "M",
        "0"
    )
)</f>
        <v>0</v>
      </c>
      <c r="AC70" s="20" t="str" cm="1">
        <f t="array" aca="1" ref="AC70" ca="1">IF(COUNTIF(fériés,AC$65)=1,
    IF(AND(INDIRECT(ADDRESS(ROW(),COLUMN()-1))="0", INDIRECT(ADDRESS(ROW(),COLUMN()-2))="0"),
        "0",
        "M"
    ),
    IF(OFFSET(Paramètres!$H$2,MATCH($B70,Paramètres!$G$2:$G$6,0)-1,MOD(AC$65+5,28))="M",
        "M",
        "0"
    )
)</f>
        <v>0</v>
      </c>
      <c r="AD70" s="20" t="str" cm="1">
        <f t="array" aca="1" ref="AD70" ca="1">IF(COUNTIF(fériés,AD$65)=1,
    IF(AND(INDIRECT(ADDRESS(ROW(),COLUMN()-1))="0", INDIRECT(ADDRESS(ROW(),COLUMN()-2))="0"),
        "0",
        "M"
    ),
    IF(OFFSET(Paramètres!$H$2,MATCH($B70,Paramètres!$G$2:$G$6,0)-1,MOD(AD$65+5,28))="M",
        "M",
        "0"
    )
)</f>
        <v>0</v>
      </c>
      <c r="AE70" s="20" t="str" cm="1">
        <f t="array" aca="1" ref="AE70" ca="1">IF(COUNTIF(fériés,AE$65)=1,
    IF(AND(INDIRECT(ADDRESS(ROW(),COLUMN()-1))="0", INDIRECT(ADDRESS(ROW(),COLUMN()-2))="0"),
        "0",
        "M"
    ),
    IF(OFFSET(Paramètres!$H$2,MATCH($B70,Paramètres!$G$2:$G$6,0)-1,MOD(AE$65+5,28))="M",
        "M",
        "0"
    )
)</f>
        <v>0</v>
      </c>
      <c r="AF70" s="20" t="str" cm="1">
        <f t="array" aca="1" ref="AF70" ca="1">IF(COUNTIF(fériés,AF$65)=1,
    IF(AND(INDIRECT(ADDRESS(ROW(),COLUMN()-1))="0", INDIRECT(ADDRESS(ROW(),COLUMN()-2))="0"),
        "0",
        "M"
    ),
    IF(OFFSET(Paramètres!$H$2,MATCH($B70,Paramètres!$G$2:$G$6,0)-1,MOD(AF$65+5,28))="M",
        "M",
        "0"
    )
)</f>
        <v>0</v>
      </c>
      <c r="AG70" s="20" t="str" cm="1">
        <f t="array" aca="1" ref="AG70" ca="1">IF(COUNTIF(fériés,AG$65)=1,
    IF(AND(INDIRECT(ADDRESS(ROW(),COLUMN()-1))="0", INDIRECT(ADDRESS(ROW(),COLUMN()-2))="0"),
        "0",
        "M"
    ),
    IF(OFFSET(Paramètres!$H$2,MATCH($B70,Paramètres!$G$2:$G$6,0)-1,MOD(AG$65+5,28))="M",
        "M",
        "0"
    )
)</f>
        <v>0</v>
      </c>
    </row>
    <row r="71" spans="2:33" ht="15.75" thickBot="1" x14ac:dyDescent="0.3">
      <c r="B71" s="19" t="str">
        <f>Paramètres!$G$5</f>
        <v>Personne4</v>
      </c>
      <c r="C71" s="20" t="str">
        <f ca="1">_xlfn.LET(
_xlpm.dateCourante,C$65,
_xlpm.jourSemaine,WEEKDAY(_xlpm.dateCourante,2),
_xlpm.estFerie,COUNTIF(fériés,_xlpm.dateCourante)=1,
_xlpm.planLigne,C69,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71" s="20" t="str">
        <f ca="1">_xlfn.LET(
_xlpm.dateCourante,D$65,
_xlpm.jourSemaine,WEEKDAY(_xlpm.dateCourante,2),
_xlpm.estFerie,COUNTIF(fériés,_xlpm.dateCourante)=1,
_xlpm.planLigne,D69,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71" s="20" t="str">
        <f ca="1">_xlfn.LET(
_xlpm.dateCourante,E$65,
_xlpm.jourSemaine,WEEKDAY(_xlpm.dateCourante,2),
_xlpm.estFerie,COUNTIF(fériés,_xlpm.dateCourante)=1,
_xlpm.planLigne,E69,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71" s="20" t="str">
        <f ca="1">_xlfn.LET(
_xlpm.dateCourante,F$65,
_xlpm.jourSemaine,WEEKDAY(_xlpm.dateCourante,2),
_xlpm.estFerie,COUNTIF(fériés,_xlpm.dateCourante)=1,
_xlpm.planLigne,F69,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71" s="20" t="str">
        <f ca="1">_xlfn.LET(
_xlpm.dateCourante,G$65,
_xlpm.jourSemaine,WEEKDAY(_xlpm.dateCourante,2),
_xlpm.estFerie,COUNTIF(fériés,_xlpm.dateCourante)=1,
_xlpm.planLigne,G69,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71" s="20" t="str">
        <f ca="1">_xlfn.LET(
_xlpm.dateCourante,H$65,
_xlpm.jourSemaine,WEEKDAY(_xlpm.dateCourante,2),
_xlpm.estFerie,COUNTIF(fériés,_xlpm.dateCourante)=1,
_xlpm.planLigne,H69,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71" s="20" t="str">
        <f ca="1">_xlfn.LET(
_xlpm.dateCourante,I$65,
_xlpm.jourSemaine,WEEKDAY(_xlpm.dateCourante,2),
_xlpm.estFerie,COUNTIF(fériés,_xlpm.dateCourante)=1,
_xlpm.planLigne,I69,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71" s="20" t="str">
        <f ca="1">_xlfn.LET(
_xlpm.dateCourante,J$65,
_xlpm.jourSemaine,WEEKDAY(_xlpm.dateCourante,2),
_xlpm.estFerie,COUNTIF(fériés,_xlpm.dateCourante)=1,
_xlpm.planLigne,J69,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71" s="20" t="str">
        <f ca="1">_xlfn.LET(
_xlpm.dateCourante,K$65,
_xlpm.jourSemaine,WEEKDAY(_xlpm.dateCourante,2),
_xlpm.estFerie,COUNTIF(fériés,_xlpm.dateCourante)=1,
_xlpm.planLigne,K69,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L71" s="20" t="str">
        <f ca="1">_xlfn.LET(
_xlpm.dateCourante,L$65,
_xlpm.jourSemaine,WEEKDAY(_xlpm.dateCourante,2),
_xlpm.estFerie,COUNTIF(fériés,_xlpm.dateCourante)=1,
_xlpm.planLigne,L69,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M71" s="20" t="str">
        <f ca="1">_xlfn.LET(
_xlpm.dateCourante,M$65,
_xlpm.jourSemaine,WEEKDAY(_xlpm.dateCourante,2),
_xlpm.estFerie,COUNTIF(fériés,_xlpm.dateCourante)=1,
_xlpm.planLigne,M69,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71" s="20" t="str">
        <f ca="1">_xlfn.LET(
_xlpm.dateCourante,N$65,
_xlpm.jourSemaine,WEEKDAY(_xlpm.dateCourante,2),
_xlpm.estFerie,COUNTIF(fériés,_xlpm.dateCourante)=1,
_xlpm.planLigne,N69,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71" s="20" t="str">
        <f ca="1">_xlfn.LET(
_xlpm.dateCourante,O$65,
_xlpm.jourSemaine,WEEKDAY(_xlpm.dateCourante,2),
_xlpm.estFerie,COUNTIF(fériés,_xlpm.dateCourante)=1,
_xlpm.planLigne,O69,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71" s="20" t="str">
        <f ca="1">_xlfn.LET(
_xlpm.dateCourante,P$65,
_xlpm.jourSemaine,WEEKDAY(_xlpm.dateCourante,2),
_xlpm.estFerie,COUNTIF(fériés,_xlpm.dateCourante)=1,
_xlpm.planLigne,P69,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71" s="20" t="str">
        <f ca="1">_xlfn.LET(
_xlpm.dateCourante,Q$65,
_xlpm.jourSemaine,WEEKDAY(_xlpm.dateCourante,2),
_xlpm.estFerie,COUNTIF(fériés,_xlpm.dateCourante)=1,
_xlpm.planLigne,Q69,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71" s="20" t="str">
        <f ca="1">_xlfn.LET(
_xlpm.dateCourante,R$65,
_xlpm.jourSemaine,WEEKDAY(_xlpm.dateCourante,2),
_xlpm.estFerie,COUNTIF(fériés,_xlpm.dateCourante)=1,
_xlpm.planLigne,R69,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71" s="20" t="str">
        <f ca="1">_xlfn.LET(
_xlpm.dateCourante,S$65,
_xlpm.jourSemaine,WEEKDAY(_xlpm.dateCourante,2),
_xlpm.estFerie,COUNTIF(fériés,_xlpm.dateCourante)=1,
_xlpm.planLigne,S69,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71" s="20" t="str">
        <f ca="1">_xlfn.LET(
_xlpm.dateCourante,T$65,
_xlpm.jourSemaine,WEEKDAY(_xlpm.dateCourante,2),
_xlpm.estFerie,COUNTIF(fériés,_xlpm.dateCourante)=1,
_xlpm.planLigne,T69,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71" s="20" t="str">
        <f ca="1">_xlfn.LET(
_xlpm.dateCourante,U$65,
_xlpm.jourSemaine,WEEKDAY(_xlpm.dateCourante,2),
_xlpm.estFerie,COUNTIF(fériés,_xlpm.dateCourante)=1,
_xlpm.planLigne,U69,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71" s="20" t="str">
        <f ca="1">_xlfn.LET(
_xlpm.dateCourante,V$65,
_xlpm.jourSemaine,WEEKDAY(_xlpm.dateCourante,2),
_xlpm.estFerie,COUNTIF(fériés,_xlpm.dateCourante)=1,
_xlpm.planLigne,V69,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71" s="20" t="str">
        <f ca="1">_xlfn.LET(
_xlpm.dateCourante,W$65,
_xlpm.jourSemaine,WEEKDAY(_xlpm.dateCourante,2),
_xlpm.estFerie,COUNTIF(fériés,_xlpm.dateCourante)=1,
_xlpm.planLigne,W69,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71" s="20" t="str">
        <f ca="1">_xlfn.LET(
_xlpm.dateCourante,X$65,
_xlpm.jourSemaine,WEEKDAY(_xlpm.dateCourante,2),
_xlpm.estFerie,COUNTIF(fériés,_xlpm.dateCourante)=1,
_xlpm.planLigne,X69,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71" s="20" t="str">
        <f ca="1">_xlfn.LET(
_xlpm.dateCourante,Y$65,
_xlpm.jourSemaine,WEEKDAY(_xlpm.dateCourante,2),
_xlpm.estFerie,COUNTIF(fériés,_xlpm.dateCourante)=1,
_xlpm.planLigne,Y69,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Z71" s="20" t="str">
        <f ca="1">_xlfn.LET(
_xlpm.dateCourante,Z$65,
_xlpm.jourSemaine,WEEKDAY(_xlpm.dateCourante,2),
_xlpm.estFerie,COUNTIF(fériés,_xlpm.dateCourante)=1,
_xlpm.planLigne,Z69,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A71" s="20" t="str">
        <f ca="1">_xlfn.LET(
_xlpm.dateCourante,AA$65,
_xlpm.jourSemaine,WEEKDAY(_xlpm.dateCourante,2),
_xlpm.estFerie,COUNTIF(fériés,_xlpm.dateCourante)=1,
_xlpm.planLigne,AA69,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71" s="20" t="str">
        <f ca="1">_xlfn.LET(
_xlpm.dateCourante,AB$65,
_xlpm.jourSemaine,WEEKDAY(_xlpm.dateCourante,2),
_xlpm.estFerie,COUNTIF(fériés,_xlpm.dateCourante)=1,
_xlpm.planLigne,AB69,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71" s="20" t="str">
        <f ca="1">_xlfn.LET(
_xlpm.dateCourante,AC$65,
_xlpm.jourSemaine,WEEKDAY(_xlpm.dateCourante,2),
_xlpm.estFerie,COUNTIF(fériés,_xlpm.dateCourante)=1,
_xlpm.planLigne,AC69,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71" s="20" t="str">
        <f ca="1">_xlfn.LET(
_xlpm.dateCourante,AD$65,
_xlpm.jourSemaine,WEEKDAY(_xlpm.dateCourante,2),
_xlpm.estFerie,COUNTIF(fériés,_xlpm.dateCourante)=1,
_xlpm.planLigne,AD69,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71" s="20" t="str">
        <f ca="1">_xlfn.LET(
_xlpm.dateCourante,AE$65,
_xlpm.jourSemaine,WEEKDAY(_xlpm.dateCourante,2),
_xlpm.estFerie,COUNTIF(fériés,_xlpm.dateCourante)=1,
_xlpm.planLigne,AE69,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F71" s="20" t="str">
        <f ca="1">_xlfn.LET(
_xlpm.dateCourante,AF$65,
_xlpm.jourSemaine,WEEKDAY(_xlpm.dateCourante,2),
_xlpm.estFerie,COUNTIF(fériés,_xlpm.dateCourante)=1,
_xlpm.planLigne,AF69,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G71" s="20" t="str">
        <f ca="1">_xlfn.LET(
_xlpm.dateCourante,AG$65,
_xlpm.jourSemaine,WEEKDAY(_xlpm.dateCourante,2),
_xlpm.estFerie,COUNTIF(fériés,_xlpm.dateCourante)=1,
_xlpm.planLigne,AG69,
_xlpm.jourAvant,OFFSET(_xlpm.planLigne,0,-1),
_xlpm.jourSuivant1,OFFSET(_xlpm.planLigne,0,1),
_xlpm.jourSuivant2,OFFSET(_xlpm.planLigne,0,2),
_xlpm.jourSuivant3,OFFSET(_xlpm.planLigne,0,3),
_xlpm.estTravaillePlan,IFERROR(OFFSET(Paramètres!$H$2,
MATCH($B71,Paramètres!$G$2:$G$6,0)-1,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72" spans="2:33" ht="15.75" thickBot="1" x14ac:dyDescent="0.3">
      <c r="B72" s="19" t="str">
        <f>Paramètres!$G$6</f>
        <v>Personne5</v>
      </c>
      <c r="C72" s="20" t="str">
        <f ca="1">_xlfn.LET(
_xlpm.dateCourante,C$65,
_xlpm.jourSemaine,WEEKDAY(_xlpm.dateCourante,2),
_xlpm.estFerie,COUNTIF(fériés,_xlpm.dateCourante)=1,
_xlpm.planLigne,C70,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72" s="20" t="str">
        <f ca="1">_xlfn.LET(
_xlpm.dateCourante,D$65,
_xlpm.jourSemaine,WEEKDAY(_xlpm.dateCourante,2),
_xlpm.estFerie,COUNTIF(fériés,_xlpm.dateCourante)=1,
_xlpm.planLigne,D70,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72" s="20" t="str">
        <f ca="1">_xlfn.LET(
_xlpm.dateCourante,E$65,
_xlpm.jourSemaine,WEEKDAY(_xlpm.dateCourante,2),
_xlpm.estFerie,COUNTIF(fériés,_xlpm.dateCourante)=1,
_xlpm.planLigne,E70,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72" s="20" t="str">
        <f ca="1">_xlfn.LET(
_xlpm.dateCourante,F$65,
_xlpm.jourSemaine,WEEKDAY(_xlpm.dateCourante,2),
_xlpm.estFerie,COUNTIF(fériés,_xlpm.dateCourante)=1,
_xlpm.planLigne,F70,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72" s="20" t="str">
        <f ca="1">_xlfn.LET(
_xlpm.dateCourante,G$65,
_xlpm.jourSemaine,WEEKDAY(_xlpm.dateCourante,2),
_xlpm.estFerie,COUNTIF(fériés,_xlpm.dateCourante)=1,
_xlpm.planLigne,G70,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72" s="20" t="str">
        <f ca="1">_xlfn.LET(
_xlpm.dateCourante,H$65,
_xlpm.jourSemaine,WEEKDAY(_xlpm.dateCourante,2),
_xlpm.estFerie,COUNTIF(fériés,_xlpm.dateCourante)=1,
_xlpm.planLigne,H70,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72" s="20" t="str">
        <f ca="1">_xlfn.LET(
_xlpm.dateCourante,I$65,
_xlpm.jourSemaine,WEEKDAY(_xlpm.dateCourante,2),
_xlpm.estFerie,COUNTIF(fériés,_xlpm.dateCourante)=1,
_xlpm.planLigne,I70,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72" s="20" t="str">
        <f ca="1">_xlfn.LET(
_xlpm.dateCourante,J$65,
_xlpm.jourSemaine,WEEKDAY(_xlpm.dateCourante,2),
_xlpm.estFerie,COUNTIF(fériés,_xlpm.dateCourante)=1,
_xlpm.planLigne,J70,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72" s="20" t="str">
        <f ca="1">_xlfn.LET(
_xlpm.dateCourante,K$65,
_xlpm.jourSemaine,WEEKDAY(_xlpm.dateCourante,2),
_xlpm.estFerie,COUNTIF(fériés,_xlpm.dateCourante)=1,
_xlpm.planLigne,K70,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L72" s="20" t="str">
        <f ca="1">_xlfn.LET(
_xlpm.dateCourante,L$65,
_xlpm.jourSemaine,WEEKDAY(_xlpm.dateCourante,2),
_xlpm.estFerie,COUNTIF(fériés,_xlpm.dateCourante)=1,
_xlpm.planLigne,L70,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M72" s="20" t="str">
        <f ca="1">_xlfn.LET(
_xlpm.dateCourante,M$65,
_xlpm.jourSemaine,WEEKDAY(_xlpm.dateCourante,2),
_xlpm.estFerie,COUNTIF(fériés,_xlpm.dateCourante)=1,
_xlpm.planLigne,M70,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72" s="20" t="str">
        <f ca="1">_xlfn.LET(
_xlpm.dateCourante,N$65,
_xlpm.jourSemaine,WEEKDAY(_xlpm.dateCourante,2),
_xlpm.estFerie,COUNTIF(fériés,_xlpm.dateCourante)=1,
_xlpm.planLigne,N70,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72" s="20" t="str">
        <f ca="1">_xlfn.LET(
_xlpm.dateCourante,O$65,
_xlpm.jourSemaine,WEEKDAY(_xlpm.dateCourante,2),
_xlpm.estFerie,COUNTIF(fériés,_xlpm.dateCourante)=1,
_xlpm.planLigne,O70,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72" s="20" t="str">
        <f ca="1">_xlfn.LET(
_xlpm.dateCourante,P$65,
_xlpm.jourSemaine,WEEKDAY(_xlpm.dateCourante,2),
_xlpm.estFerie,COUNTIF(fériés,_xlpm.dateCourante)=1,
_xlpm.planLigne,P70,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72" s="20" t="str">
        <f ca="1">_xlfn.LET(
_xlpm.dateCourante,Q$65,
_xlpm.jourSemaine,WEEKDAY(_xlpm.dateCourante,2),
_xlpm.estFerie,COUNTIF(fériés,_xlpm.dateCourante)=1,
_xlpm.planLigne,Q70,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72" s="20" t="str">
        <f ca="1">_xlfn.LET(
_xlpm.dateCourante,R$65,
_xlpm.jourSemaine,WEEKDAY(_xlpm.dateCourante,2),
_xlpm.estFerie,COUNTIF(fériés,_xlpm.dateCourante)=1,
_xlpm.planLigne,R70,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72" s="20" t="str">
        <f ca="1">_xlfn.LET(
_xlpm.dateCourante,S$65,
_xlpm.jourSemaine,WEEKDAY(_xlpm.dateCourante,2),
_xlpm.estFerie,COUNTIF(fériés,_xlpm.dateCourante)=1,
_xlpm.planLigne,S70,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72" s="20" t="str">
        <f ca="1">_xlfn.LET(
_xlpm.dateCourante,T$65,
_xlpm.jourSemaine,WEEKDAY(_xlpm.dateCourante,2),
_xlpm.estFerie,COUNTIF(fériés,_xlpm.dateCourante)=1,
_xlpm.planLigne,T70,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72" s="20" t="str">
        <f ca="1">_xlfn.LET(
_xlpm.dateCourante,U$65,
_xlpm.jourSemaine,WEEKDAY(_xlpm.dateCourante,2),
_xlpm.estFerie,COUNTIF(fériés,_xlpm.dateCourante)=1,
_xlpm.planLigne,U70,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72" s="20" t="str">
        <f ca="1">_xlfn.LET(
_xlpm.dateCourante,V$65,
_xlpm.jourSemaine,WEEKDAY(_xlpm.dateCourante,2),
_xlpm.estFerie,COUNTIF(fériés,_xlpm.dateCourante)=1,
_xlpm.planLigne,V70,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72" s="20" t="str">
        <f ca="1">_xlfn.LET(
_xlpm.dateCourante,W$65,
_xlpm.jourSemaine,WEEKDAY(_xlpm.dateCourante,2),
_xlpm.estFerie,COUNTIF(fériés,_xlpm.dateCourante)=1,
_xlpm.planLigne,W70,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72" s="20" t="str">
        <f ca="1">_xlfn.LET(
_xlpm.dateCourante,X$65,
_xlpm.jourSemaine,WEEKDAY(_xlpm.dateCourante,2),
_xlpm.estFerie,COUNTIF(fériés,_xlpm.dateCourante)=1,
_xlpm.planLigne,X70,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72" s="20" t="str">
        <f ca="1">_xlfn.LET(
_xlpm.dateCourante,Y$65,
_xlpm.jourSemaine,WEEKDAY(_xlpm.dateCourante,2),
_xlpm.estFerie,COUNTIF(fériés,_xlpm.dateCourante)=1,
_xlpm.planLigne,Y70,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Z72" s="20" t="str">
        <f ca="1">_xlfn.LET(
_xlpm.dateCourante,Z$65,
_xlpm.jourSemaine,WEEKDAY(_xlpm.dateCourante,2),
_xlpm.estFerie,COUNTIF(fériés,_xlpm.dateCourante)=1,
_xlpm.planLigne,Z70,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A72" s="20" t="str">
        <f ca="1">_xlfn.LET(
_xlpm.dateCourante,AA$65,
_xlpm.jourSemaine,WEEKDAY(_xlpm.dateCourante,2),
_xlpm.estFerie,COUNTIF(fériés,_xlpm.dateCourante)=1,
_xlpm.planLigne,AA70,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72" s="20" t="str">
        <f ca="1">_xlfn.LET(
_xlpm.dateCourante,AB$65,
_xlpm.jourSemaine,WEEKDAY(_xlpm.dateCourante,2),
_xlpm.estFerie,COUNTIF(fériés,_xlpm.dateCourante)=1,
_xlpm.planLigne,AB70,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72" s="20" t="str">
        <f ca="1">_xlfn.LET(
_xlpm.dateCourante,AC$65,
_xlpm.jourSemaine,WEEKDAY(_xlpm.dateCourante,2),
_xlpm.estFerie,COUNTIF(fériés,_xlpm.dateCourante)=1,
_xlpm.planLigne,AC70,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72" s="20" t="str">
        <f ca="1">_xlfn.LET(
_xlpm.dateCourante,AD$65,
_xlpm.jourSemaine,WEEKDAY(_xlpm.dateCourante,2),
_xlpm.estFerie,COUNTIF(fériés,_xlpm.dateCourante)=1,
_xlpm.planLigne,AD70,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72" s="20" t="str">
        <f ca="1">_xlfn.LET(
_xlpm.dateCourante,AE$65,
_xlpm.jourSemaine,WEEKDAY(_xlpm.dateCourante,2),
_xlpm.estFerie,COUNTIF(fériés,_xlpm.dateCourante)=1,
_xlpm.planLigne,AE70,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F72" s="20" t="str">
        <f ca="1">_xlfn.LET(
_xlpm.dateCourante,AF$65,
_xlpm.jourSemaine,WEEKDAY(_xlpm.dateCourante,2),
_xlpm.estFerie,COUNTIF(fériés,_xlpm.dateCourante)=1,
_xlpm.planLigne,AF70,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G72" s="20" t="str">
        <f ca="1">_xlfn.LET(
_xlpm.dateCourante,AG$65,
_xlpm.jourSemaine,WEEKDAY(_xlpm.dateCourante,2),
_xlpm.estFerie,COUNTIF(fériés,_xlpm.dateCourante)=1,
_xlpm.planLigne,AG70,
_xlpm.jourAvant,OFFSET(_xlpm.planLigne,0,-1),
_xlpm.jourSuivant1,OFFSET(_xlpm.planLigne,0,1),
_xlpm.jourSuivant2,OFFSET(_xlpm.planLigne,0,2),
_xlpm.jourSuivant3,OFFSET(_xlpm.planLigne,0,3),
_xlpm.estTravaillePlan,IFERROR(OFFSET(Paramètres!$H$2,
MATCH($B72,Paramètres!$G$2:$G$6,0)-1,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73" spans="2:33" ht="15.75" thickBot="1" x14ac:dyDescent="0.3"/>
    <row r="74" spans="2:33" ht="15.75" thickBot="1" x14ac:dyDescent="0.3">
      <c r="B74" s="16">
        <f>DATE(an,9,1)</f>
        <v>45901</v>
      </c>
      <c r="C74" s="24">
        <f>B74</f>
        <v>45901</v>
      </c>
      <c r="D74" s="24">
        <f>C74+1</f>
        <v>45902</v>
      </c>
      <c r="E74" s="24">
        <f t="shared" ref="E74" si="528">D74+1</f>
        <v>45903</v>
      </c>
      <c r="F74" s="24">
        <f t="shared" ref="F74" si="529">E74+1</f>
        <v>45904</v>
      </c>
      <c r="G74" s="24">
        <f t="shared" ref="G74" si="530">F74+1</f>
        <v>45905</v>
      </c>
      <c r="H74" s="24">
        <f t="shared" ref="H74" si="531">G74+1</f>
        <v>45906</v>
      </c>
      <c r="I74" s="24">
        <f t="shared" ref="I74" si="532">H74+1</f>
        <v>45907</v>
      </c>
      <c r="J74" s="24">
        <f t="shared" ref="J74" si="533">I74+1</f>
        <v>45908</v>
      </c>
      <c r="K74" s="24">
        <f t="shared" ref="K74" si="534">J74+1</f>
        <v>45909</v>
      </c>
      <c r="L74" s="24">
        <f t="shared" ref="L74" si="535">K74+1</f>
        <v>45910</v>
      </c>
      <c r="M74" s="24">
        <f t="shared" ref="M74" si="536">L74+1</f>
        <v>45911</v>
      </c>
      <c r="N74" s="24">
        <f t="shared" ref="N74" si="537">M74+1</f>
        <v>45912</v>
      </c>
      <c r="O74" s="24">
        <f t="shared" ref="O74" si="538">N74+1</f>
        <v>45913</v>
      </c>
      <c r="P74" s="24">
        <f t="shared" ref="P74" si="539">O74+1</f>
        <v>45914</v>
      </c>
      <c r="Q74" s="24">
        <f t="shared" ref="Q74" si="540">P74+1</f>
        <v>45915</v>
      </c>
      <c r="R74" s="24">
        <f t="shared" ref="R74" si="541">Q74+1</f>
        <v>45916</v>
      </c>
      <c r="S74" s="24">
        <f t="shared" ref="S74" si="542">R74+1</f>
        <v>45917</v>
      </c>
      <c r="T74" s="24">
        <f t="shared" ref="T74" si="543">S74+1</f>
        <v>45918</v>
      </c>
      <c r="U74" s="24">
        <f t="shared" ref="U74" si="544">T74+1</f>
        <v>45919</v>
      </c>
      <c r="V74" s="24">
        <f t="shared" ref="V74" si="545">U74+1</f>
        <v>45920</v>
      </c>
      <c r="W74" s="24">
        <f t="shared" ref="W74" si="546">V74+1</f>
        <v>45921</v>
      </c>
      <c r="X74" s="24">
        <f t="shared" ref="X74" si="547">W74+1</f>
        <v>45922</v>
      </c>
      <c r="Y74" s="24">
        <f t="shared" ref="Y74" si="548">X74+1</f>
        <v>45923</v>
      </c>
      <c r="Z74" s="24">
        <f t="shared" ref="Z74" si="549">Y74+1</f>
        <v>45924</v>
      </c>
      <c r="AA74" s="24">
        <f t="shared" ref="AA74" si="550">Z74+1</f>
        <v>45925</v>
      </c>
      <c r="AB74" s="24">
        <f t="shared" ref="AB74" si="551">AA74+1</f>
        <v>45926</v>
      </c>
      <c r="AC74" s="24">
        <f t="shared" ref="AC74" si="552">AB74+1</f>
        <v>45927</v>
      </c>
      <c r="AD74" s="24">
        <f>AC74+1</f>
        <v>45928</v>
      </c>
      <c r="AE74" s="24">
        <f t="shared" ref="AE74" si="553">AD74+1</f>
        <v>45929</v>
      </c>
      <c r="AF74" s="24">
        <f t="shared" ref="AF74" si="554">AE74+1</f>
        <v>45930</v>
      </c>
    </row>
    <row r="75" spans="2:33" ht="15.75" thickBot="1" x14ac:dyDescent="0.3">
      <c r="B75" s="19" t="str">
        <f>Paramètres!$G$2</f>
        <v>Personne1</v>
      </c>
      <c r="C75" s="20" t="str">
        <f ca="1">IF(COUNTIF(fériés,C$74)=0,OFFSET(Paramètres!$H$2,MATCH($B75,Paramètres!$G$2:$G$6,0)-1,MOD(C$74+5,28)),"")</f>
        <v>J</v>
      </c>
      <c r="D75" s="20" t="str">
        <f ca="1">IF(COUNTIF(fériés,D$74)=0,OFFSET(Paramètres!$H$2,MATCH($B75,Paramètres!$G$2:$G$6,0)-1,MOD(D$74+5,28)),"")</f>
        <v>J</v>
      </c>
      <c r="E75" s="20" t="str">
        <f ca="1">IF(COUNTIF(fériés,E$74)=0,OFFSET(Paramètres!$H$2,MATCH($B75,Paramètres!$G$2:$G$6,0)-1,MOD(E$74+5,28)),"")</f>
        <v>J</v>
      </c>
      <c r="F75" s="20" t="str">
        <f ca="1">IF(COUNTIF(fériés,F$74)=0,OFFSET(Paramètres!$H$2,MATCH($B75,Paramètres!$G$2:$G$6,0)-1,MOD(F$74+5,28)),"")</f>
        <v>J</v>
      </c>
      <c r="G75" s="20" t="str">
        <f ca="1">IF(COUNTIF(fériés,G$74)=0,OFFSET(Paramètres!$H$2,MATCH($B75,Paramètres!$G$2:$G$6,0)-1,MOD(G$74+5,28)),"")</f>
        <v>J</v>
      </c>
      <c r="H75" s="20">
        <f ca="1">IF(COUNTIF(fériés,H$74)=0,OFFSET(Paramètres!$H$2,MATCH($B75,Paramètres!$G$2:$G$6,0)-1,MOD(H$74+5,28)),"")</f>
        <v>0</v>
      </c>
      <c r="I75" s="20">
        <f ca="1">IF(COUNTIF(fériés,I$74)=0,OFFSET(Paramètres!$H$2,MATCH($B75,Paramètres!$G$2:$G$6,0)-1,MOD(I$74+5,28)),"")</f>
        <v>0</v>
      </c>
      <c r="J75" s="20" t="str">
        <f ca="1">IF(COUNTIF(fériés,J$74)=0,OFFSET(Paramètres!$H$2,MATCH($B75,Paramètres!$G$2:$G$6,0)-1,MOD(J$74+5,28)),"")</f>
        <v>J</v>
      </c>
      <c r="K75" s="20" t="str">
        <f ca="1">IF(COUNTIF(fériés,K$74)=0,OFFSET(Paramètres!$H$2,MATCH($B75,Paramètres!$G$2:$G$6,0)-1,MOD(K$74+5,28)),"")</f>
        <v>J</v>
      </c>
      <c r="L75" s="20" t="str">
        <f ca="1">IF(COUNTIF(fériés,L$74)=0,OFFSET(Paramètres!$H$2,MATCH($B75,Paramètres!$G$2:$G$6,0)-1,MOD(L$74+5,28)),"")</f>
        <v>J</v>
      </c>
      <c r="M75" s="20" t="str">
        <f ca="1">IF(COUNTIF(fériés,M$74)=0,OFFSET(Paramètres!$H$2,MATCH($B75,Paramètres!$G$2:$G$6,0)-1,MOD(M$74+5,28)),"")</f>
        <v>J</v>
      </c>
      <c r="N75" s="20" t="str">
        <f ca="1">IF(COUNTIF(fériés,N$74)=0,OFFSET(Paramètres!$H$2,MATCH($B75,Paramètres!$G$2:$G$6,0)-1,MOD(N$74+5,28)),"")</f>
        <v>J</v>
      </c>
      <c r="O75" s="20">
        <f ca="1">IF(COUNTIF(fériés,O$74)=0,OFFSET(Paramètres!$H$2,MATCH($B75,Paramètres!$G$2:$G$6,0)-1,MOD(O$74+5,28)),"")</f>
        <v>0</v>
      </c>
      <c r="P75" s="20">
        <f ca="1">IF(COUNTIF(fériés,P$74)=0,OFFSET(Paramètres!$H$2,MATCH($B75,Paramètres!$G$2:$G$6,0)-1,MOD(P$74+5,28)),"")</f>
        <v>0</v>
      </c>
      <c r="Q75" s="20" t="str">
        <f ca="1">IF(COUNTIF(fériés,Q$74)=0,OFFSET(Paramètres!$H$2,MATCH($B75,Paramètres!$G$2:$G$6,0)-1,MOD(Q$74+5,28)),"")</f>
        <v>J</v>
      </c>
      <c r="R75" s="20" t="str">
        <f ca="1">IF(COUNTIF(fériés,R$74)=0,OFFSET(Paramètres!$H$2,MATCH($B75,Paramètres!$G$2:$G$6,0)-1,MOD(R$74+5,28)),"")</f>
        <v>J</v>
      </c>
      <c r="S75" s="20" t="str">
        <f ca="1">IF(COUNTIF(fériés,S$74)=0,OFFSET(Paramètres!$H$2,MATCH($B75,Paramètres!$G$2:$G$6,0)-1,MOD(S$74+5,28)),"")</f>
        <v>J</v>
      </c>
      <c r="T75" s="20" t="str">
        <f ca="1">IF(COUNTIF(fériés,T$74)=0,OFFSET(Paramètres!$H$2,MATCH($B75,Paramètres!$G$2:$G$6,0)-1,MOD(T$74+5,28)),"")</f>
        <v>J</v>
      </c>
      <c r="U75" s="20" t="str">
        <f ca="1">IF(COUNTIF(fériés,U$74)=0,OFFSET(Paramètres!$H$2,MATCH($B75,Paramètres!$G$2:$G$6,0)-1,MOD(U$74+5,28)),"")</f>
        <v>J</v>
      </c>
      <c r="V75" s="20">
        <f ca="1">IF(COUNTIF(fériés,V$74)=0,OFFSET(Paramètres!$H$2,MATCH($B75,Paramètres!$G$2:$G$6,0)-1,MOD(V$74+5,28)),"")</f>
        <v>0</v>
      </c>
      <c r="W75" s="20">
        <f ca="1">IF(COUNTIF(fériés,W$74)=0,OFFSET(Paramètres!$H$2,MATCH($B75,Paramètres!$G$2:$G$6,0)-1,MOD(W$74+5,28)),"")</f>
        <v>0</v>
      </c>
      <c r="X75" s="20" t="str">
        <f ca="1">IF(COUNTIF(fériés,X$74)=0,OFFSET(Paramètres!$H$2,MATCH($B75,Paramètres!$G$2:$G$6,0)-1,MOD(X$74+5,28)),"")</f>
        <v>J</v>
      </c>
      <c r="Y75" s="20" t="str">
        <f ca="1">IF(COUNTIF(fériés,Y$74)=0,OFFSET(Paramètres!$H$2,MATCH($B75,Paramètres!$G$2:$G$6,0)-1,MOD(Y$74+5,28)),"")</f>
        <v>J</v>
      </c>
      <c r="Z75" s="20" t="str">
        <f ca="1">IF(COUNTIF(fériés,Z$74)=0,OFFSET(Paramètres!$H$2,MATCH($B75,Paramètres!$G$2:$G$6,0)-1,MOD(Z$74+5,28)),"")</f>
        <v>J</v>
      </c>
      <c r="AA75" s="20" t="str">
        <f ca="1">IF(COUNTIF(fériés,AA$74)=0,OFFSET(Paramètres!$H$2,MATCH($B75,Paramètres!$G$2:$G$6,0)-1,MOD(AA$74+5,28)),"")</f>
        <v>J</v>
      </c>
      <c r="AB75" s="20" t="str">
        <f ca="1">IF(COUNTIF(fériés,AB$74)=0,OFFSET(Paramètres!$H$2,MATCH($B75,Paramètres!$G$2:$G$6,0)-1,MOD(AB$74+5,28)),"")</f>
        <v>J</v>
      </c>
      <c r="AC75" s="20">
        <f ca="1">IF(COUNTIF(fériés,AC$74)=0,OFFSET(Paramètres!$H$2,MATCH($B75,Paramètres!$G$2:$G$6,0)-1,MOD(AC$74+5,28)),"")</f>
        <v>0</v>
      </c>
      <c r="AD75" s="20">
        <f ca="1">IF(COUNTIF(fériés,AD$74)=0,OFFSET(Paramètres!$H$2,MATCH($B75,Paramètres!$G$2:$G$6,0)-1,MOD(AD$74+5,28)),"")</f>
        <v>0</v>
      </c>
      <c r="AE75" s="20" t="str">
        <f ca="1">IF(COUNTIF(fériés,AE$74)=0,OFFSET(Paramètres!$H$2,MATCH($B75,Paramètres!$G$2:$G$6,0)-1,MOD(AE$74+5,28)),"")</f>
        <v>J</v>
      </c>
      <c r="AF75" s="20" t="str">
        <f ca="1">IF(COUNTIF(fériés,AF$74)=0,OFFSET(Paramètres!$H$2,MATCH($B75,Paramètres!$G$2:$G$6,0)-1,MOD(AF$74+5,28)),"")</f>
        <v>J</v>
      </c>
    </row>
    <row r="76" spans="2:33" ht="15.75" thickBot="1" x14ac:dyDescent="0.3">
      <c r="B76" s="19" t="str">
        <f>Paramètres!$G$3</f>
        <v>Personne2</v>
      </c>
      <c r="C76" s="20" t="str">
        <f ca="1">IF(COUNTIF(fériés,C$74)=0,OFFSET(Paramètres!$H$2,MATCH($B76,Paramètres!$G$2:$G$6,0)-1,MOD(C$74+5,28)),"")</f>
        <v>A</v>
      </c>
      <c r="D76" s="20" t="str">
        <f ca="1">IF(COUNTIF(fériés,D$74)=0,OFFSET(Paramètres!$H$2,MATCH($B76,Paramètres!$G$2:$G$6,0)-1,MOD(D$74+5,28)),"")</f>
        <v>A</v>
      </c>
      <c r="E76" s="20" t="str">
        <f ca="1">IF(COUNTIF(fériés,E$74)=0,OFFSET(Paramètres!$H$2,MATCH($B76,Paramètres!$G$2:$G$6,0)-1,MOD(E$74+5,28)),"")</f>
        <v>A</v>
      </c>
      <c r="F76" s="20" t="str">
        <f ca="1">IF(COUNTIF(fériés,F$74)=0,OFFSET(Paramètres!$H$2,MATCH($B76,Paramètres!$G$2:$G$6,0)-1,MOD(F$74+5,28)),"")</f>
        <v>A</v>
      </c>
      <c r="G76" s="20" t="str">
        <f ca="1">IF(COUNTIF(fériés,G$74)=0,OFFSET(Paramètres!$H$2,MATCH($B76,Paramètres!$G$2:$G$6,0)-1,MOD(G$74+5,28)),"")</f>
        <v>A</v>
      </c>
      <c r="H76" s="20">
        <f ca="1">IF(COUNTIF(fériés,H$74)=0,OFFSET(Paramètres!$H$2,MATCH($B76,Paramètres!$G$2:$G$6,0)-1,MOD(H$74+5,28)),"")</f>
        <v>0</v>
      </c>
      <c r="I76" s="20">
        <f ca="1">IF(COUNTIF(fériés,I$74)=0,OFFSET(Paramètres!$H$2,MATCH($B76,Paramètres!$G$2:$G$6,0)-1,MOD(I$74+5,28)),"")</f>
        <v>0</v>
      </c>
      <c r="J76" s="20" t="str">
        <f ca="1">IF(COUNTIF(fériés,J$74)=0,OFFSET(Paramètres!$H$2,MATCH($B76,Paramètres!$G$2:$G$6,0)-1,MOD(J$74+5,28)),"")</f>
        <v>M</v>
      </c>
      <c r="K76" s="20" t="str">
        <f ca="1">IF(COUNTIF(fériés,K$74)=0,OFFSET(Paramètres!$H$2,MATCH($B76,Paramètres!$G$2:$G$6,0)-1,MOD(K$74+5,28)),"")</f>
        <v>M</v>
      </c>
      <c r="L76" s="20" t="str">
        <f ca="1">IF(COUNTIF(fériés,L$74)=0,OFFSET(Paramètres!$H$2,MATCH($B76,Paramètres!$G$2:$G$6,0)-1,MOD(L$74+5,28)),"")</f>
        <v>M</v>
      </c>
      <c r="M76" s="20" t="str">
        <f ca="1">IF(COUNTIF(fériés,M$74)=0,OFFSET(Paramètres!$H$2,MATCH($B76,Paramètres!$G$2:$G$6,0)-1,MOD(M$74+5,28)),"")</f>
        <v>M</v>
      </c>
      <c r="N76" s="20" t="str">
        <f ca="1">IF(COUNTIF(fériés,N$74)=0,OFFSET(Paramètres!$H$2,MATCH($B76,Paramètres!$G$2:$G$6,0)-1,MOD(N$74+5,28)),"")</f>
        <v>M</v>
      </c>
      <c r="O76" s="20">
        <f ca="1">IF(COUNTIF(fériés,O$74)=0,OFFSET(Paramètres!$H$2,MATCH($B76,Paramètres!$G$2:$G$6,0)-1,MOD(O$74+5,28)),"")</f>
        <v>0</v>
      </c>
      <c r="P76" s="20">
        <f ca="1">IF(COUNTIF(fériés,P$74)=0,OFFSET(Paramètres!$H$2,MATCH($B76,Paramètres!$G$2:$G$6,0)-1,MOD(P$74+5,28)),"")</f>
        <v>0</v>
      </c>
      <c r="Q76" s="20" t="str">
        <f ca="1">IF(COUNTIF(fériés,Q$74)=0,OFFSET(Paramètres!$H$2,MATCH($B76,Paramètres!$G$2:$G$6,0)-1,MOD(Q$74+5,28)),"")</f>
        <v>A</v>
      </c>
      <c r="R76" s="20" t="str">
        <f ca="1">IF(COUNTIF(fériés,R$74)=0,OFFSET(Paramètres!$H$2,MATCH($B76,Paramètres!$G$2:$G$6,0)-1,MOD(R$74+5,28)),"")</f>
        <v>A</v>
      </c>
      <c r="S76" s="20" t="str">
        <f ca="1">IF(COUNTIF(fériés,S$74)=0,OFFSET(Paramètres!$H$2,MATCH($B76,Paramètres!$G$2:$G$6,0)-1,MOD(S$74+5,28)),"")</f>
        <v>A</v>
      </c>
      <c r="T76" s="20" t="str">
        <f ca="1">IF(COUNTIF(fériés,T$74)=0,OFFSET(Paramètres!$H$2,MATCH($B76,Paramètres!$G$2:$G$6,0)-1,MOD(T$74+5,28)),"")</f>
        <v>A</v>
      </c>
      <c r="U76" s="20" t="str">
        <f ca="1">IF(COUNTIF(fériés,U$74)=0,OFFSET(Paramètres!$H$2,MATCH($B76,Paramètres!$G$2:$G$6,0)-1,MOD(U$74+5,28)),"")</f>
        <v>A</v>
      </c>
      <c r="V76" s="20">
        <f ca="1">IF(COUNTIF(fériés,V$74)=0,OFFSET(Paramètres!$H$2,MATCH($B76,Paramètres!$G$2:$G$6,0)-1,MOD(V$74+5,28)),"")</f>
        <v>0</v>
      </c>
      <c r="W76" s="20">
        <f ca="1">IF(COUNTIF(fériés,W$74)=0,OFFSET(Paramètres!$H$2,MATCH($B76,Paramètres!$G$2:$G$6,0)-1,MOD(W$74+5,28)),"")</f>
        <v>0</v>
      </c>
      <c r="X76" s="20" t="str">
        <f ca="1">IF(COUNTIF(fériés,X$74)=0,OFFSET(Paramètres!$H$2,MATCH($B76,Paramètres!$G$2:$G$6,0)-1,MOD(X$74+5,28)),"")</f>
        <v>M</v>
      </c>
      <c r="Y76" s="20" t="str">
        <f ca="1">IF(COUNTIF(fériés,Y$74)=0,OFFSET(Paramètres!$H$2,MATCH($B76,Paramètres!$G$2:$G$6,0)-1,MOD(Y$74+5,28)),"")</f>
        <v>M</v>
      </c>
      <c r="Z76" s="20" t="str">
        <f ca="1">IF(COUNTIF(fériés,Z$74)=0,OFFSET(Paramètres!$H$2,MATCH($B76,Paramètres!$G$2:$G$6,0)-1,MOD(Z$74+5,28)),"")</f>
        <v>M</v>
      </c>
      <c r="AA76" s="20" t="str">
        <f ca="1">IF(COUNTIF(fériés,AA$74)=0,OFFSET(Paramètres!$H$2,MATCH($B76,Paramètres!$G$2:$G$6,0)-1,MOD(AA$74+5,28)),"")</f>
        <v>M</v>
      </c>
      <c r="AB76" s="20" t="str">
        <f ca="1">IF(COUNTIF(fériés,AB$74)=0,OFFSET(Paramètres!$H$2,MATCH($B76,Paramètres!$G$2:$G$6,0)-1,MOD(AB$74+5,28)),"")</f>
        <v>M</v>
      </c>
      <c r="AC76" s="20">
        <f ca="1">IF(COUNTIF(fériés,AC$74)=0,OFFSET(Paramètres!$H$2,MATCH($B76,Paramètres!$G$2:$G$6,0)-1,MOD(AC$74+5,28)),"")</f>
        <v>0</v>
      </c>
      <c r="AD76" s="20">
        <f ca="1">IF(COUNTIF(fériés,AD$74)=0,OFFSET(Paramètres!$H$2,MATCH($B76,Paramètres!$G$2:$G$6,0)-1,MOD(AD$74+5,28)),"")</f>
        <v>0</v>
      </c>
      <c r="AE76" s="20" t="str">
        <f ca="1">IF(COUNTIF(fériés,AE$74)=0,OFFSET(Paramètres!$H$2,MATCH($B76,Paramètres!$G$2:$G$6,0)-1,MOD(AE$74+5,28)),"")</f>
        <v>A</v>
      </c>
      <c r="AF76" s="20" t="str">
        <f ca="1">IF(COUNTIF(fériés,AF$74)=0,OFFSET(Paramètres!$H$2,MATCH($B76,Paramètres!$G$2:$G$6,0)-1,MOD(AF$74+5,28)),"")</f>
        <v>A</v>
      </c>
    </row>
    <row r="77" spans="2:33" ht="15.75" thickBot="1" x14ac:dyDescent="0.3">
      <c r="B77" s="19" t="str">
        <f>Paramètres!$G$4</f>
        <v>Personne3</v>
      </c>
      <c r="C77" s="20" t="str">
        <f ca="1">IF(COUNTIF(fériés,C$74)=0,OFFSET(Paramètres!$H$2,MATCH($B77,Paramètres!$G$2:$G$6,0)-1,MOD(C$74+5,28)),"")</f>
        <v>M</v>
      </c>
      <c r="D77" s="20" t="str">
        <f ca="1">IF(COUNTIF(fériés,D$74)=0,OFFSET(Paramètres!$H$2,MATCH($B77,Paramètres!$G$2:$G$6,0)-1,MOD(D$74+5,28)),"")</f>
        <v>M</v>
      </c>
      <c r="E77" s="20" t="str">
        <f ca="1">IF(COUNTIF(fériés,E$74)=0,OFFSET(Paramètres!$H$2,MATCH($B77,Paramètres!$G$2:$G$6,0)-1,MOD(E$74+5,28)),"")</f>
        <v>M</v>
      </c>
      <c r="F77" s="20" t="str">
        <f ca="1">IF(COUNTIF(fériés,F$74)=0,OFFSET(Paramètres!$H$2,MATCH($B77,Paramètres!$G$2:$G$6,0)-1,MOD(F$74+5,28)),"")</f>
        <v>M</v>
      </c>
      <c r="G77" s="20" t="str">
        <f ca="1">IF(COUNTIF(fériés,G$74)=0,OFFSET(Paramètres!$H$2,MATCH($B77,Paramètres!$G$2:$G$6,0)-1,MOD(G$74+5,28)),"")</f>
        <v>M</v>
      </c>
      <c r="H77" s="20">
        <f ca="1">IF(COUNTIF(fériés,H$74)=0,OFFSET(Paramètres!$H$2,MATCH($B77,Paramètres!$G$2:$G$6,0)-1,MOD(H$74+5,28)),"")</f>
        <v>0</v>
      </c>
      <c r="I77" s="20">
        <f ca="1">IF(COUNTIF(fériés,I$74)=0,OFFSET(Paramètres!$H$2,MATCH($B77,Paramètres!$G$2:$G$6,0)-1,MOD(I$74+5,28)),"")</f>
        <v>0</v>
      </c>
      <c r="J77" s="20" t="str">
        <f ca="1">IF(COUNTIF(fériés,J$74)=0,OFFSET(Paramètres!$H$2,MATCH($B77,Paramètres!$G$2:$G$6,0)-1,MOD(J$74+5,28)),"")</f>
        <v>A</v>
      </c>
      <c r="K77" s="20" t="str">
        <f ca="1">IF(COUNTIF(fériés,K$74)=0,OFFSET(Paramètres!$H$2,MATCH($B77,Paramètres!$G$2:$G$6,0)-1,MOD(K$74+5,28)),"")</f>
        <v>A</v>
      </c>
      <c r="L77" s="20" t="str">
        <f ca="1">IF(COUNTIF(fériés,L$74)=0,OFFSET(Paramètres!$H$2,MATCH($B77,Paramètres!$G$2:$G$6,0)-1,MOD(L$74+5,28)),"")</f>
        <v>A</v>
      </c>
      <c r="M77" s="20" t="str">
        <f ca="1">IF(COUNTIF(fériés,M$74)=0,OFFSET(Paramètres!$H$2,MATCH($B77,Paramètres!$G$2:$G$6,0)-1,MOD(M$74+5,28)),"")</f>
        <v>A</v>
      </c>
      <c r="N77" s="20" t="str">
        <f ca="1">IF(COUNTIF(fériés,N$74)=0,OFFSET(Paramètres!$H$2,MATCH($B77,Paramètres!$G$2:$G$6,0)-1,MOD(N$74+5,28)),"")</f>
        <v>A</v>
      </c>
      <c r="O77" s="20">
        <f ca="1">IF(COUNTIF(fériés,O$74)=0,OFFSET(Paramètres!$H$2,MATCH($B77,Paramètres!$G$2:$G$6,0)-1,MOD(O$74+5,28)),"")</f>
        <v>0</v>
      </c>
      <c r="P77" s="20">
        <f ca="1">IF(COUNTIF(fériés,P$74)=0,OFFSET(Paramètres!$H$2,MATCH($B77,Paramètres!$G$2:$G$6,0)-1,MOD(P$74+5,28)),"")</f>
        <v>0</v>
      </c>
      <c r="Q77" s="20" t="str">
        <f ca="1">IF(COUNTIF(fériés,Q$74)=0,OFFSET(Paramètres!$H$2,MATCH($B77,Paramètres!$G$2:$G$6,0)-1,MOD(Q$74+5,28)),"")</f>
        <v>M</v>
      </c>
      <c r="R77" s="20" t="str">
        <f ca="1">IF(COUNTIF(fériés,R$74)=0,OFFSET(Paramètres!$H$2,MATCH($B77,Paramètres!$G$2:$G$6,0)-1,MOD(R$74+5,28)),"")</f>
        <v>M</v>
      </c>
      <c r="S77" s="20" t="str">
        <f ca="1">IF(COUNTIF(fériés,S$74)=0,OFFSET(Paramètres!$H$2,MATCH($B77,Paramètres!$G$2:$G$6,0)-1,MOD(S$74+5,28)),"")</f>
        <v>M</v>
      </c>
      <c r="T77" s="20" t="str">
        <f ca="1">IF(COUNTIF(fériés,T$74)=0,OFFSET(Paramètres!$H$2,MATCH($B77,Paramètres!$G$2:$G$6,0)-1,MOD(T$74+5,28)),"")</f>
        <v>M</v>
      </c>
      <c r="U77" s="20" t="str">
        <f ca="1">IF(COUNTIF(fériés,U$74)=0,OFFSET(Paramètres!$H$2,MATCH($B77,Paramètres!$G$2:$G$6,0)-1,MOD(U$74+5,28)),"")</f>
        <v>M</v>
      </c>
      <c r="V77" s="20">
        <f ca="1">IF(COUNTIF(fériés,V$74)=0,OFFSET(Paramètres!$H$2,MATCH($B77,Paramètres!$G$2:$G$6,0)-1,MOD(V$74+5,28)),"")</f>
        <v>0</v>
      </c>
      <c r="W77" s="20">
        <f ca="1">IF(COUNTIF(fériés,W$74)=0,OFFSET(Paramètres!$H$2,MATCH($B77,Paramètres!$G$2:$G$6,0)-1,MOD(W$74+5,28)),"")</f>
        <v>0</v>
      </c>
      <c r="X77" s="20" t="str">
        <f ca="1">IF(COUNTIF(fériés,X$74)=0,OFFSET(Paramètres!$H$2,MATCH($B77,Paramètres!$G$2:$G$6,0)-1,MOD(X$74+5,28)),"")</f>
        <v>A</v>
      </c>
      <c r="Y77" s="20" t="str">
        <f ca="1">IF(COUNTIF(fériés,Y$74)=0,OFFSET(Paramètres!$H$2,MATCH($B77,Paramètres!$G$2:$G$6,0)-1,MOD(Y$74+5,28)),"")</f>
        <v>A</v>
      </c>
      <c r="Z77" s="20" t="str">
        <f ca="1">IF(COUNTIF(fériés,Z$74)=0,OFFSET(Paramètres!$H$2,MATCH($B77,Paramètres!$G$2:$G$6,0)-1,MOD(Z$74+5,28)),"")</f>
        <v>A</v>
      </c>
      <c r="AA77" s="20" t="str">
        <f ca="1">IF(COUNTIF(fériés,AA$74)=0,OFFSET(Paramètres!$H$2,MATCH($B77,Paramètres!$G$2:$G$6,0)-1,MOD(AA$74+5,28)),"")</f>
        <v>A</v>
      </c>
      <c r="AB77" s="20" t="str">
        <f ca="1">IF(COUNTIF(fériés,AB$74)=0,OFFSET(Paramètres!$H$2,MATCH($B77,Paramètres!$G$2:$G$6,0)-1,MOD(AB$74+5,28)),"")</f>
        <v>A</v>
      </c>
      <c r="AC77" s="20">
        <f ca="1">IF(COUNTIF(fériés,AC$74)=0,OFFSET(Paramètres!$H$2,MATCH($B77,Paramètres!$G$2:$G$6,0)-1,MOD(AC$74+5,28)),"")</f>
        <v>0</v>
      </c>
      <c r="AD77" s="20">
        <f ca="1">IF(COUNTIF(fériés,AD$74)=0,OFFSET(Paramètres!$H$2,MATCH($B77,Paramètres!$G$2:$G$6,0)-1,MOD(AD$74+5,28)),"")</f>
        <v>0</v>
      </c>
      <c r="AE77" s="20" t="str">
        <f ca="1">IF(COUNTIF(fériés,AE$74)=0,OFFSET(Paramètres!$H$2,MATCH($B77,Paramètres!$G$2:$G$6,0)-1,MOD(AE$74+5,28)),"")</f>
        <v>M</v>
      </c>
      <c r="AF77" s="20" t="str">
        <f ca="1">IF(COUNTIF(fériés,AF$74)=0,OFFSET(Paramètres!$H$2,MATCH($B77,Paramètres!$G$2:$G$6,0)-1,MOD(AF$74+5,28)),"")</f>
        <v>M</v>
      </c>
    </row>
    <row r="78" spans="2:33" ht="15.75" hidden="1" thickBot="1" x14ac:dyDescent="0.3">
      <c r="B78" s="19" t="str">
        <f>Paramètres!$G$5</f>
        <v>Personne4</v>
      </c>
      <c r="C78" s="20" t="str" cm="1">
        <f t="array" aca="1" ref="C78" ca="1">IF(COUNTIF(fériés,C$74)=1,
    IF(AND(INDIRECT(ADDRESS(ROW(),COLUMN()-1))="0", INDIRECT(ADDRESS(ROW(),COLUMN()-2))="0"),
        "0",
        "M"
    ),
    IF(OFFSET(Paramètres!$H$2,MATCH($B78,Paramètres!$G$2:$G$6,0)-1,MOD(C$74+5,28))="M",
        "M",
        "0"
    )
)</f>
        <v>0</v>
      </c>
      <c r="D78" s="20" t="str" cm="1">
        <f t="array" aca="1" ref="D78" ca="1">IF(COUNTIF(fériés,D$74)=1,
    IF(AND(INDIRECT(ADDRESS(ROW(),COLUMN()-1))="0", INDIRECT(ADDRESS(ROW(),COLUMN()-2))="0"),
        "0",
        "M"
    ),
    IF(OFFSET(Paramètres!$H$2,MATCH($B78,Paramètres!$G$2:$G$6,0)-1,MOD(D$74+5,28))="M",
        "M",
        "0"
    )
)</f>
        <v>0</v>
      </c>
      <c r="E78" s="20" t="str" cm="1">
        <f t="array" aca="1" ref="E78" ca="1">IF(COUNTIF(fériés,E$74)=1,
    IF(AND(INDIRECT(ADDRESS(ROW(),COLUMN()-1))="0", INDIRECT(ADDRESS(ROW(),COLUMN()-2))="0"),
        "0",
        "M"
    ),
    IF(OFFSET(Paramètres!$H$2,MATCH($B78,Paramètres!$G$2:$G$6,0)-1,MOD(E$74+5,28))="M",
        "M",
        "0"
    )
)</f>
        <v>0</v>
      </c>
      <c r="F78" s="20" t="str" cm="1">
        <f t="array" aca="1" ref="F78" ca="1">IF(COUNTIF(fériés,F$74)=1,
    IF(AND(INDIRECT(ADDRESS(ROW(),COLUMN()-1))="0", INDIRECT(ADDRESS(ROW(),COLUMN()-2))="0"),
        "0",
        "M"
    ),
    IF(OFFSET(Paramètres!$H$2,MATCH($B78,Paramètres!$G$2:$G$6,0)-1,MOD(F$74+5,28))="M",
        "M",
        "0"
    )
)</f>
        <v>0</v>
      </c>
      <c r="G78" s="20" t="str" cm="1">
        <f t="array" aca="1" ref="G78" ca="1">IF(COUNTIF(fériés,G$74)=1,
    IF(AND(INDIRECT(ADDRESS(ROW(),COLUMN()-1))="0", INDIRECT(ADDRESS(ROW(),COLUMN()-2))="0"),
        "0",
        "M"
    ),
    IF(OFFSET(Paramètres!$H$2,MATCH($B78,Paramètres!$G$2:$G$6,0)-1,MOD(G$74+5,28))="M",
        "M",
        "0"
    )
)</f>
        <v>0</v>
      </c>
      <c r="H78" s="20" t="str" cm="1">
        <f t="array" aca="1" ref="H78" ca="1">IF(COUNTIF(fériés,H$74)=1,
    IF(AND(INDIRECT(ADDRESS(ROW(),COLUMN()-1))="0", INDIRECT(ADDRESS(ROW(),COLUMN()-2))="0"),
        "0",
        "M"
    ),
    IF(OFFSET(Paramètres!$H$2,MATCH($B78,Paramètres!$G$2:$G$6,0)-1,MOD(H$74+5,28))="M",
        "M",
        "0"
    )
)</f>
        <v>M</v>
      </c>
      <c r="I78" s="20" t="str" cm="1">
        <f t="array" aca="1" ref="I78" ca="1">IF(COUNTIF(fériés,I$74)=1,
    IF(AND(INDIRECT(ADDRESS(ROW(),COLUMN()-1))="0", INDIRECT(ADDRESS(ROW(),COLUMN()-2))="0"),
        "0",
        "M"
    ),
    IF(OFFSET(Paramètres!$H$2,MATCH($B78,Paramètres!$G$2:$G$6,0)-1,MOD(I$74+5,28))="M",
        "M",
        "0"
    )
)</f>
        <v>M</v>
      </c>
      <c r="J78" s="20" t="str" cm="1">
        <f t="array" aca="1" ref="J78" ca="1">IF(COUNTIF(fériés,J$74)=1,
    IF(AND(INDIRECT(ADDRESS(ROW(),COLUMN()-1))="0", INDIRECT(ADDRESS(ROW(),COLUMN()-2))="0"),
        "0",
        "M"
    ),
    IF(OFFSET(Paramètres!$H$2,MATCH($B78,Paramètres!$G$2:$G$6,0)-1,MOD(J$74+5,28))="M",
        "M",
        "0"
    )
)</f>
        <v>0</v>
      </c>
      <c r="K78" s="20" t="str" cm="1">
        <f t="array" aca="1" ref="K78" ca="1">IF(COUNTIF(fériés,K$74)=1,
    IF(AND(INDIRECT(ADDRESS(ROW(),COLUMN()-1))="0", INDIRECT(ADDRESS(ROW(),COLUMN()-2))="0"),
        "0",
        "M"
    ),
    IF(OFFSET(Paramètres!$H$2,MATCH($B78,Paramètres!$G$2:$G$6,0)-1,MOD(K$74+5,28))="M",
        "M",
        "0"
    )
)</f>
        <v>0</v>
      </c>
      <c r="L78" s="20" t="str" cm="1">
        <f t="array" aca="1" ref="L78" ca="1">IF(COUNTIF(fériés,L$74)=1,
    IF(AND(INDIRECT(ADDRESS(ROW(),COLUMN()-1))="0", INDIRECT(ADDRESS(ROW(),COLUMN()-2))="0"),
        "0",
        "M"
    ),
    IF(OFFSET(Paramètres!$H$2,MATCH($B78,Paramètres!$G$2:$G$6,0)-1,MOD(L$74+5,28))="M",
        "M",
        "0"
    )
)</f>
        <v>0</v>
      </c>
      <c r="M78" s="20" t="str" cm="1">
        <f t="array" aca="1" ref="M78" ca="1">IF(COUNTIF(fériés,M$74)=1,
    IF(AND(INDIRECT(ADDRESS(ROW(),COLUMN()-1))="0", INDIRECT(ADDRESS(ROW(),COLUMN()-2))="0"),
        "0",
        "M"
    ),
    IF(OFFSET(Paramètres!$H$2,MATCH($B78,Paramètres!$G$2:$G$6,0)-1,MOD(M$74+5,28))="M",
        "M",
        "0"
    )
)</f>
        <v>0</v>
      </c>
      <c r="N78" s="20" t="str" cm="1">
        <f t="array" aca="1" ref="N78" ca="1">IF(COUNTIF(fériés,N$74)=1,
    IF(AND(INDIRECT(ADDRESS(ROW(),COLUMN()-1))="0", INDIRECT(ADDRESS(ROW(),COLUMN()-2))="0"),
        "0",
        "M"
    ),
    IF(OFFSET(Paramètres!$H$2,MATCH($B78,Paramètres!$G$2:$G$6,0)-1,MOD(N$74+5,28))="M",
        "M",
        "0"
    )
)</f>
        <v>0</v>
      </c>
      <c r="O78" s="20" t="str" cm="1">
        <f t="array" aca="1" ref="O78" ca="1">IF(COUNTIF(fériés,O$74)=1,
    IF(AND(INDIRECT(ADDRESS(ROW(),COLUMN()-1))="0", INDIRECT(ADDRESS(ROW(),COLUMN()-2))="0"),
        "0",
        "M"
    ),
    IF(OFFSET(Paramètres!$H$2,MATCH($B78,Paramètres!$G$2:$G$6,0)-1,MOD(O$74+5,28))="M",
        "M",
        "0"
    )
)</f>
        <v>0</v>
      </c>
      <c r="P78" s="20" t="str" cm="1">
        <f t="array" aca="1" ref="P78" ca="1">IF(COUNTIF(fériés,P$74)=1,
    IF(AND(INDIRECT(ADDRESS(ROW(),COLUMN()-1))="0", INDIRECT(ADDRESS(ROW(),COLUMN()-2))="0"),
        "0",
        "M"
    ),
    IF(OFFSET(Paramètres!$H$2,MATCH($B78,Paramètres!$G$2:$G$6,0)-1,MOD(P$74+5,28))="M",
        "M",
        "0"
    )
)</f>
        <v>0</v>
      </c>
      <c r="Q78" s="20" t="str" cm="1">
        <f t="array" aca="1" ref="Q78" ca="1">IF(COUNTIF(fériés,Q$74)=1,
    IF(AND(INDIRECT(ADDRESS(ROW(),COLUMN()-1))="0", INDIRECT(ADDRESS(ROW(),COLUMN()-2))="0"),
        "0",
        "M"
    ),
    IF(OFFSET(Paramètres!$H$2,MATCH($B78,Paramètres!$G$2:$G$6,0)-1,MOD(Q$74+5,28))="M",
        "M",
        "0"
    )
)</f>
        <v>0</v>
      </c>
      <c r="R78" s="20" t="str" cm="1">
        <f t="array" aca="1" ref="R78" ca="1">IF(COUNTIF(fériés,R$74)=1,
    IF(AND(INDIRECT(ADDRESS(ROW(),COLUMN()-1))="0", INDIRECT(ADDRESS(ROW(),COLUMN()-2))="0"),
        "0",
        "M"
    ),
    IF(OFFSET(Paramètres!$H$2,MATCH($B78,Paramètres!$G$2:$G$6,0)-1,MOD(R$74+5,28))="M",
        "M",
        "0"
    )
)</f>
        <v>0</v>
      </c>
      <c r="S78" s="20" t="str" cm="1">
        <f t="array" aca="1" ref="S78" ca="1">IF(COUNTIF(fériés,S$74)=1,
    IF(AND(INDIRECT(ADDRESS(ROW(),COLUMN()-1))="0", INDIRECT(ADDRESS(ROW(),COLUMN()-2))="0"),
        "0",
        "M"
    ),
    IF(OFFSET(Paramètres!$H$2,MATCH($B78,Paramètres!$G$2:$G$6,0)-1,MOD(S$74+5,28))="M",
        "M",
        "0"
    )
)</f>
        <v>0</v>
      </c>
      <c r="T78" s="20" t="str" cm="1">
        <f t="array" aca="1" ref="T78" ca="1">IF(COUNTIF(fériés,T$74)=1,
    IF(AND(INDIRECT(ADDRESS(ROW(),COLUMN()-1))="0", INDIRECT(ADDRESS(ROW(),COLUMN()-2))="0"),
        "0",
        "M"
    ),
    IF(OFFSET(Paramètres!$H$2,MATCH($B78,Paramètres!$G$2:$G$6,0)-1,MOD(T$74+5,28))="M",
        "M",
        "0"
    )
)</f>
        <v>0</v>
      </c>
      <c r="U78" s="20" t="str" cm="1">
        <f t="array" aca="1" ref="U78" ca="1">IF(COUNTIF(fériés,U$74)=1,
    IF(AND(INDIRECT(ADDRESS(ROW(),COLUMN()-1))="0", INDIRECT(ADDRESS(ROW(),COLUMN()-2))="0"),
        "0",
        "M"
    ),
    IF(OFFSET(Paramètres!$H$2,MATCH($B78,Paramètres!$G$2:$G$6,0)-1,MOD(U$74+5,28))="M",
        "M",
        "0"
    )
)</f>
        <v>0</v>
      </c>
      <c r="V78" s="20" t="str" cm="1">
        <f t="array" aca="1" ref="V78" ca="1">IF(COUNTIF(fériés,V$74)=1,
    IF(AND(INDIRECT(ADDRESS(ROW(),COLUMN()-1))="0", INDIRECT(ADDRESS(ROW(),COLUMN()-2))="0"),
        "0",
        "M"
    ),
    IF(OFFSET(Paramètres!$H$2,MATCH($B78,Paramètres!$G$2:$G$6,0)-1,MOD(V$74+5,28))="M",
        "M",
        "0"
    )
)</f>
        <v>M</v>
      </c>
      <c r="W78" s="20" t="str" cm="1">
        <f t="array" aca="1" ref="W78" ca="1">IF(COUNTIF(fériés,W$74)=1,
    IF(AND(INDIRECT(ADDRESS(ROW(),COLUMN()-1))="0", INDIRECT(ADDRESS(ROW(),COLUMN()-2))="0"),
        "0",
        "M"
    ),
    IF(OFFSET(Paramètres!$H$2,MATCH($B78,Paramètres!$G$2:$G$6,0)-1,MOD(W$74+5,28))="M",
        "M",
        "0"
    )
)</f>
        <v>M</v>
      </c>
      <c r="X78" s="20" t="str" cm="1">
        <f t="array" aca="1" ref="X78" ca="1">IF(COUNTIF(fériés,X$74)=1,
    IF(AND(INDIRECT(ADDRESS(ROW(),COLUMN()-1))="0", INDIRECT(ADDRESS(ROW(),COLUMN()-2))="0"),
        "0",
        "M"
    ),
    IF(OFFSET(Paramètres!$H$2,MATCH($B78,Paramètres!$G$2:$G$6,0)-1,MOD(X$74+5,28))="M",
        "M",
        "0"
    )
)</f>
        <v>0</v>
      </c>
      <c r="Y78" s="20" t="str" cm="1">
        <f t="array" aca="1" ref="Y78" ca="1">IF(COUNTIF(fériés,Y$74)=1,
    IF(AND(INDIRECT(ADDRESS(ROW(),COLUMN()-1))="0", INDIRECT(ADDRESS(ROW(),COLUMN()-2))="0"),
        "0",
        "M"
    ),
    IF(OFFSET(Paramètres!$H$2,MATCH($B78,Paramètres!$G$2:$G$6,0)-1,MOD(Y$74+5,28))="M",
        "M",
        "0"
    )
)</f>
        <v>0</v>
      </c>
      <c r="Z78" s="20" t="str" cm="1">
        <f t="array" aca="1" ref="Z78" ca="1">IF(COUNTIF(fériés,Z$74)=1,
    IF(AND(INDIRECT(ADDRESS(ROW(),COLUMN()-1))="0", INDIRECT(ADDRESS(ROW(),COLUMN()-2))="0"),
        "0",
        "M"
    ),
    IF(OFFSET(Paramètres!$H$2,MATCH($B78,Paramètres!$G$2:$G$6,0)-1,MOD(Z$74+5,28))="M",
        "M",
        "0"
    )
)</f>
        <v>0</v>
      </c>
      <c r="AA78" s="20" t="str" cm="1">
        <f t="array" aca="1" ref="AA78" ca="1">IF(COUNTIF(fériés,AA$74)=1,
    IF(AND(INDIRECT(ADDRESS(ROW(),COLUMN()-1))="0", INDIRECT(ADDRESS(ROW(),COLUMN()-2))="0"),
        "0",
        "M"
    ),
    IF(OFFSET(Paramètres!$H$2,MATCH($B78,Paramètres!$G$2:$G$6,0)-1,MOD(AA$74+5,28))="M",
        "M",
        "0"
    )
)</f>
        <v>0</v>
      </c>
      <c r="AB78" s="20" t="str" cm="1">
        <f t="array" aca="1" ref="AB78" ca="1">IF(COUNTIF(fériés,AB$74)=1,
    IF(AND(INDIRECT(ADDRESS(ROW(),COLUMN()-1))="0", INDIRECT(ADDRESS(ROW(),COLUMN()-2))="0"),
        "0",
        "M"
    ),
    IF(OFFSET(Paramètres!$H$2,MATCH($B78,Paramètres!$G$2:$G$6,0)-1,MOD(AB$74+5,28))="M",
        "M",
        "0"
    )
)</f>
        <v>0</v>
      </c>
      <c r="AC78" s="20" t="str" cm="1">
        <f t="array" aca="1" ref="AC78" ca="1">IF(COUNTIF(fériés,AC$74)=1,
    IF(AND(INDIRECT(ADDRESS(ROW(),COLUMN()-1))="0", INDIRECT(ADDRESS(ROW(),COLUMN()-2))="0"),
        "0",
        "M"
    ),
    IF(OFFSET(Paramètres!$H$2,MATCH($B78,Paramètres!$G$2:$G$6,0)-1,MOD(AC$74+5,28))="M",
        "M",
        "0"
    )
)</f>
        <v>0</v>
      </c>
      <c r="AD78" s="20" t="str" cm="1">
        <f t="array" aca="1" ref="AD78" ca="1">IF(COUNTIF(fériés,AD$74)=1,
    IF(AND(INDIRECT(ADDRESS(ROW(),COLUMN()-1))="0", INDIRECT(ADDRESS(ROW(),COLUMN()-2))="0"),
        "0",
        "M"
    ),
    IF(OFFSET(Paramètres!$H$2,MATCH($B78,Paramètres!$G$2:$G$6,0)-1,MOD(AD$74+5,28))="M",
        "M",
        "0"
    )
)</f>
        <v>0</v>
      </c>
      <c r="AE78" s="20" t="str" cm="1">
        <f t="array" aca="1" ref="AE78" ca="1">IF(COUNTIF(fériés,AE$74)=1,
    IF(AND(INDIRECT(ADDRESS(ROW(),COLUMN()-1))="0", INDIRECT(ADDRESS(ROW(),COLUMN()-2))="0"),
        "0",
        "M"
    ),
    IF(OFFSET(Paramètres!$H$2,MATCH($B78,Paramètres!$G$2:$G$6,0)-1,MOD(AE$74+5,28))="M",
        "M",
        "0"
    )
)</f>
        <v>0</v>
      </c>
      <c r="AF78" s="20" t="str" cm="1">
        <f t="array" aca="1" ref="AF78" ca="1">IF(COUNTIF(fériés,AF$74)=1,
    IF(AND(INDIRECT(ADDRESS(ROW(),COLUMN()-1))="0", INDIRECT(ADDRESS(ROW(),COLUMN()-2))="0"),
        "0",
        "M"
    ),
    IF(OFFSET(Paramètres!$H$2,MATCH($B78,Paramètres!$G$2:$G$6,0)-1,MOD(AF$74+5,28))="M",
        "M",
        "0"
    )
)</f>
        <v>0</v>
      </c>
    </row>
    <row r="79" spans="2:33" ht="15.75" hidden="1" thickBot="1" x14ac:dyDescent="0.3">
      <c r="B79" s="19" t="str">
        <f>Paramètres!$G$6</f>
        <v>Personne5</v>
      </c>
      <c r="C79" s="20" t="str" cm="1">
        <f t="array" aca="1" ref="C79" ca="1">IF(COUNTIF(fériés,C$74)=1,
    IF(AND(INDIRECT(ADDRESS(ROW(),COLUMN()-1))="0", INDIRECT(ADDRESS(ROW(),COLUMN()-2))="0"),
        "0",
        "M"
    ),
    IF(OFFSET(Paramètres!$H$2,MATCH($B79,Paramètres!$G$2:$G$6,0)-1,MOD(C$74+5,28))="M",
        "M",
        "0"
    )
)</f>
        <v>0</v>
      </c>
      <c r="D79" s="20" t="str" cm="1">
        <f t="array" aca="1" ref="D79" ca="1">IF(COUNTIF(fériés,D$74)=1,
    IF(AND(INDIRECT(ADDRESS(ROW(),COLUMN()-1))="0", INDIRECT(ADDRESS(ROW(),COLUMN()-2))="0"),
        "0",
        "M"
    ),
    IF(OFFSET(Paramètres!$H$2,MATCH($B79,Paramètres!$G$2:$G$6,0)-1,MOD(D$74+5,28))="M",
        "M",
        "0"
    )
)</f>
        <v>0</v>
      </c>
      <c r="E79" s="20" t="str" cm="1">
        <f t="array" aca="1" ref="E79" ca="1">IF(COUNTIF(fériés,E$74)=1,
    IF(AND(INDIRECT(ADDRESS(ROW(),COLUMN()-1))="0", INDIRECT(ADDRESS(ROW(),COLUMN()-2))="0"),
        "0",
        "M"
    ),
    IF(OFFSET(Paramètres!$H$2,MATCH($B79,Paramètres!$G$2:$G$6,0)-1,MOD(E$74+5,28))="M",
        "M",
        "0"
    )
)</f>
        <v>0</v>
      </c>
      <c r="F79" s="20" t="str" cm="1">
        <f t="array" aca="1" ref="F79" ca="1">IF(COUNTIF(fériés,F$74)=1,
    IF(AND(INDIRECT(ADDRESS(ROW(),COLUMN()-1))="0", INDIRECT(ADDRESS(ROW(),COLUMN()-2))="0"),
        "0",
        "M"
    ),
    IF(OFFSET(Paramètres!$H$2,MATCH($B79,Paramètres!$G$2:$G$6,0)-1,MOD(F$74+5,28))="M",
        "M",
        "0"
    )
)</f>
        <v>0</v>
      </c>
      <c r="G79" s="20" t="str" cm="1">
        <f t="array" aca="1" ref="G79" ca="1">IF(COUNTIF(fériés,G$74)=1,
    IF(AND(INDIRECT(ADDRESS(ROW(),COLUMN()-1))="0", INDIRECT(ADDRESS(ROW(),COLUMN()-2))="0"),
        "0",
        "M"
    ),
    IF(OFFSET(Paramètres!$H$2,MATCH($B79,Paramètres!$G$2:$G$6,0)-1,MOD(G$74+5,28))="M",
        "M",
        "0"
    )
)</f>
        <v>0</v>
      </c>
      <c r="H79" s="20" t="str" cm="1">
        <f t="array" aca="1" ref="H79" ca="1">IF(COUNTIF(fériés,H$74)=1,
    IF(AND(INDIRECT(ADDRESS(ROW(),COLUMN()-1))="0", INDIRECT(ADDRESS(ROW(),COLUMN()-2))="0"),
        "0",
        "M"
    ),
    IF(OFFSET(Paramètres!$H$2,MATCH($B79,Paramètres!$G$2:$G$6,0)-1,MOD(H$74+5,28))="M",
        "M",
        "0"
    )
)</f>
        <v>M</v>
      </c>
      <c r="I79" s="20" t="str" cm="1">
        <f t="array" aca="1" ref="I79" ca="1">IF(COUNTIF(fériés,I$74)=1,
    IF(AND(INDIRECT(ADDRESS(ROW(),COLUMN()-1))="0", INDIRECT(ADDRESS(ROW(),COLUMN()-2))="0"),
        "0",
        "M"
    ),
    IF(OFFSET(Paramètres!$H$2,MATCH($B79,Paramètres!$G$2:$G$6,0)-1,MOD(I$74+5,28))="M",
        "M",
        "0"
    )
)</f>
        <v>M</v>
      </c>
      <c r="J79" s="20" t="str" cm="1">
        <f t="array" aca="1" ref="J79" ca="1">IF(COUNTIF(fériés,J$74)=1,
    IF(AND(INDIRECT(ADDRESS(ROW(),COLUMN()-1))="0", INDIRECT(ADDRESS(ROW(),COLUMN()-2))="0"),
        "0",
        "M"
    ),
    IF(OFFSET(Paramètres!$H$2,MATCH($B79,Paramètres!$G$2:$G$6,0)-1,MOD(J$74+5,28))="M",
        "M",
        "0"
    )
)</f>
        <v>0</v>
      </c>
      <c r="K79" s="20" t="str" cm="1">
        <f t="array" aca="1" ref="K79" ca="1">IF(COUNTIF(fériés,K$74)=1,
    IF(AND(INDIRECT(ADDRESS(ROW(),COLUMN()-1))="0", INDIRECT(ADDRESS(ROW(),COLUMN()-2))="0"),
        "0",
        "M"
    ),
    IF(OFFSET(Paramètres!$H$2,MATCH($B79,Paramètres!$G$2:$G$6,0)-1,MOD(K$74+5,28))="M",
        "M",
        "0"
    )
)</f>
        <v>0</v>
      </c>
      <c r="L79" s="20" t="str" cm="1">
        <f t="array" aca="1" ref="L79" ca="1">IF(COUNTIF(fériés,L$74)=1,
    IF(AND(INDIRECT(ADDRESS(ROW(),COLUMN()-1))="0", INDIRECT(ADDRESS(ROW(),COLUMN()-2))="0"),
        "0",
        "M"
    ),
    IF(OFFSET(Paramètres!$H$2,MATCH($B79,Paramètres!$G$2:$G$6,0)-1,MOD(L$74+5,28))="M",
        "M",
        "0"
    )
)</f>
        <v>0</v>
      </c>
      <c r="M79" s="20" t="str" cm="1">
        <f t="array" aca="1" ref="M79" ca="1">IF(COUNTIF(fériés,M$74)=1,
    IF(AND(INDIRECT(ADDRESS(ROW(),COLUMN()-1))="0", INDIRECT(ADDRESS(ROW(),COLUMN()-2))="0"),
        "0",
        "M"
    ),
    IF(OFFSET(Paramètres!$H$2,MATCH($B79,Paramètres!$G$2:$G$6,0)-1,MOD(M$74+5,28))="M",
        "M",
        "0"
    )
)</f>
        <v>0</v>
      </c>
      <c r="N79" s="20" t="str" cm="1">
        <f t="array" aca="1" ref="N79" ca="1">IF(COUNTIF(fériés,N$74)=1,
    IF(AND(INDIRECT(ADDRESS(ROW(),COLUMN()-1))="0", INDIRECT(ADDRESS(ROW(),COLUMN()-2))="0"),
        "0",
        "M"
    ),
    IF(OFFSET(Paramètres!$H$2,MATCH($B79,Paramètres!$G$2:$G$6,0)-1,MOD(N$74+5,28))="M",
        "M",
        "0"
    )
)</f>
        <v>0</v>
      </c>
      <c r="O79" s="20" t="str" cm="1">
        <f t="array" aca="1" ref="O79" ca="1">IF(COUNTIF(fériés,O$74)=1,
    IF(AND(INDIRECT(ADDRESS(ROW(),COLUMN()-1))="0", INDIRECT(ADDRESS(ROW(),COLUMN()-2))="0"),
        "0",
        "M"
    ),
    IF(OFFSET(Paramètres!$H$2,MATCH($B79,Paramètres!$G$2:$G$6,0)-1,MOD(O$74+5,28))="M",
        "M",
        "0"
    )
)</f>
        <v>0</v>
      </c>
      <c r="P79" s="20" t="str" cm="1">
        <f t="array" aca="1" ref="P79" ca="1">IF(COUNTIF(fériés,P$74)=1,
    IF(AND(INDIRECT(ADDRESS(ROW(),COLUMN()-1))="0", INDIRECT(ADDRESS(ROW(),COLUMN()-2))="0"),
        "0",
        "M"
    ),
    IF(OFFSET(Paramètres!$H$2,MATCH($B79,Paramètres!$G$2:$G$6,0)-1,MOD(P$74+5,28))="M",
        "M",
        "0"
    )
)</f>
        <v>0</v>
      </c>
      <c r="Q79" s="20" t="str" cm="1">
        <f t="array" aca="1" ref="Q79" ca="1">IF(COUNTIF(fériés,Q$74)=1,
    IF(AND(INDIRECT(ADDRESS(ROW(),COLUMN()-1))="0", INDIRECT(ADDRESS(ROW(),COLUMN()-2))="0"),
        "0",
        "M"
    ),
    IF(OFFSET(Paramètres!$H$2,MATCH($B79,Paramètres!$G$2:$G$6,0)-1,MOD(Q$74+5,28))="M",
        "M",
        "0"
    )
)</f>
        <v>0</v>
      </c>
      <c r="R79" s="20" t="str" cm="1">
        <f t="array" aca="1" ref="R79" ca="1">IF(COUNTIF(fériés,R$74)=1,
    IF(AND(INDIRECT(ADDRESS(ROW(),COLUMN()-1))="0", INDIRECT(ADDRESS(ROW(),COLUMN()-2))="0"),
        "0",
        "M"
    ),
    IF(OFFSET(Paramètres!$H$2,MATCH($B79,Paramètres!$G$2:$G$6,0)-1,MOD(R$74+5,28))="M",
        "M",
        "0"
    )
)</f>
        <v>0</v>
      </c>
      <c r="S79" s="20" t="str" cm="1">
        <f t="array" aca="1" ref="S79" ca="1">IF(COUNTIF(fériés,S$74)=1,
    IF(AND(INDIRECT(ADDRESS(ROW(),COLUMN()-1))="0", INDIRECT(ADDRESS(ROW(),COLUMN()-2))="0"),
        "0",
        "M"
    ),
    IF(OFFSET(Paramètres!$H$2,MATCH($B79,Paramètres!$G$2:$G$6,0)-1,MOD(S$74+5,28))="M",
        "M",
        "0"
    )
)</f>
        <v>0</v>
      </c>
      <c r="T79" s="20" t="str" cm="1">
        <f t="array" aca="1" ref="T79" ca="1">IF(COUNTIF(fériés,T$74)=1,
    IF(AND(INDIRECT(ADDRESS(ROW(),COLUMN()-1))="0", INDIRECT(ADDRESS(ROW(),COLUMN()-2))="0"),
        "0",
        "M"
    ),
    IF(OFFSET(Paramètres!$H$2,MATCH($B79,Paramètres!$G$2:$G$6,0)-1,MOD(T$74+5,28))="M",
        "M",
        "0"
    )
)</f>
        <v>0</v>
      </c>
      <c r="U79" s="20" t="str" cm="1">
        <f t="array" aca="1" ref="U79" ca="1">IF(COUNTIF(fériés,U$74)=1,
    IF(AND(INDIRECT(ADDRESS(ROW(),COLUMN()-1))="0", INDIRECT(ADDRESS(ROW(),COLUMN()-2))="0"),
        "0",
        "M"
    ),
    IF(OFFSET(Paramètres!$H$2,MATCH($B79,Paramètres!$G$2:$G$6,0)-1,MOD(U$74+5,28))="M",
        "M",
        "0"
    )
)</f>
        <v>0</v>
      </c>
      <c r="V79" s="20" t="str" cm="1">
        <f t="array" aca="1" ref="V79" ca="1">IF(COUNTIF(fériés,V$74)=1,
    IF(AND(INDIRECT(ADDRESS(ROW(),COLUMN()-1))="0", INDIRECT(ADDRESS(ROW(),COLUMN()-2))="0"),
        "0",
        "M"
    ),
    IF(OFFSET(Paramètres!$H$2,MATCH($B79,Paramètres!$G$2:$G$6,0)-1,MOD(V$74+5,28))="M",
        "M",
        "0"
    )
)</f>
        <v>M</v>
      </c>
      <c r="W79" s="20" t="str" cm="1">
        <f t="array" aca="1" ref="W79" ca="1">IF(COUNTIF(fériés,W$74)=1,
    IF(AND(INDIRECT(ADDRESS(ROW(),COLUMN()-1))="0", INDIRECT(ADDRESS(ROW(),COLUMN()-2))="0"),
        "0",
        "M"
    ),
    IF(OFFSET(Paramètres!$H$2,MATCH($B79,Paramètres!$G$2:$G$6,0)-1,MOD(W$74+5,28))="M",
        "M",
        "0"
    )
)</f>
        <v>M</v>
      </c>
      <c r="X79" s="20" t="str" cm="1">
        <f t="array" aca="1" ref="X79" ca="1">IF(COUNTIF(fériés,X$74)=1,
    IF(AND(INDIRECT(ADDRESS(ROW(),COLUMN()-1))="0", INDIRECT(ADDRESS(ROW(),COLUMN()-2))="0"),
        "0",
        "M"
    ),
    IF(OFFSET(Paramètres!$H$2,MATCH($B79,Paramètres!$G$2:$G$6,0)-1,MOD(X$74+5,28))="M",
        "M",
        "0"
    )
)</f>
        <v>0</v>
      </c>
      <c r="Y79" s="20" t="str" cm="1">
        <f t="array" aca="1" ref="Y79" ca="1">IF(COUNTIF(fériés,Y$74)=1,
    IF(AND(INDIRECT(ADDRESS(ROW(),COLUMN()-1))="0", INDIRECT(ADDRESS(ROW(),COLUMN()-2))="0"),
        "0",
        "M"
    ),
    IF(OFFSET(Paramètres!$H$2,MATCH($B79,Paramètres!$G$2:$G$6,0)-1,MOD(Y$74+5,28))="M",
        "M",
        "0"
    )
)</f>
        <v>0</v>
      </c>
      <c r="Z79" s="20" t="str" cm="1">
        <f t="array" aca="1" ref="Z79" ca="1">IF(COUNTIF(fériés,Z$74)=1,
    IF(AND(INDIRECT(ADDRESS(ROW(),COLUMN()-1))="0", INDIRECT(ADDRESS(ROW(),COLUMN()-2))="0"),
        "0",
        "M"
    ),
    IF(OFFSET(Paramètres!$H$2,MATCH($B79,Paramètres!$G$2:$G$6,0)-1,MOD(Z$74+5,28))="M",
        "M",
        "0"
    )
)</f>
        <v>0</v>
      </c>
      <c r="AA79" s="20" t="str" cm="1">
        <f t="array" aca="1" ref="AA79" ca="1">IF(COUNTIF(fériés,AA$74)=1,
    IF(AND(INDIRECT(ADDRESS(ROW(),COLUMN()-1))="0", INDIRECT(ADDRESS(ROW(),COLUMN()-2))="0"),
        "0",
        "M"
    ),
    IF(OFFSET(Paramètres!$H$2,MATCH($B79,Paramètres!$G$2:$G$6,0)-1,MOD(AA$74+5,28))="M",
        "M",
        "0"
    )
)</f>
        <v>0</v>
      </c>
      <c r="AB79" s="20" t="str" cm="1">
        <f t="array" aca="1" ref="AB79" ca="1">IF(COUNTIF(fériés,AB$74)=1,
    IF(AND(INDIRECT(ADDRESS(ROW(),COLUMN()-1))="0", INDIRECT(ADDRESS(ROW(),COLUMN()-2))="0"),
        "0",
        "M"
    ),
    IF(OFFSET(Paramètres!$H$2,MATCH($B79,Paramètres!$G$2:$G$6,0)-1,MOD(AB$74+5,28))="M",
        "M",
        "0"
    )
)</f>
        <v>0</v>
      </c>
      <c r="AC79" s="20" t="str" cm="1">
        <f t="array" aca="1" ref="AC79" ca="1">IF(COUNTIF(fériés,AC$74)=1,
    IF(AND(INDIRECT(ADDRESS(ROW(),COLUMN()-1))="0", INDIRECT(ADDRESS(ROW(),COLUMN()-2))="0"),
        "0",
        "M"
    ),
    IF(OFFSET(Paramètres!$H$2,MATCH($B79,Paramètres!$G$2:$G$6,0)-1,MOD(AC$74+5,28))="M",
        "M",
        "0"
    )
)</f>
        <v>0</v>
      </c>
      <c r="AD79" s="20" t="str" cm="1">
        <f t="array" aca="1" ref="AD79" ca="1">IF(COUNTIF(fériés,AD$74)=1,
    IF(AND(INDIRECT(ADDRESS(ROW(),COLUMN()-1))="0", INDIRECT(ADDRESS(ROW(),COLUMN()-2))="0"),
        "0",
        "M"
    ),
    IF(OFFSET(Paramètres!$H$2,MATCH($B79,Paramètres!$G$2:$G$6,0)-1,MOD(AD$74+5,28))="M",
        "M",
        "0"
    )
)</f>
        <v>0</v>
      </c>
      <c r="AE79" s="20" t="str" cm="1">
        <f t="array" aca="1" ref="AE79" ca="1">IF(COUNTIF(fériés,AE$74)=1,
    IF(AND(INDIRECT(ADDRESS(ROW(),COLUMN()-1))="0", INDIRECT(ADDRESS(ROW(),COLUMN()-2))="0"),
        "0",
        "M"
    ),
    IF(OFFSET(Paramètres!$H$2,MATCH($B79,Paramètres!$G$2:$G$6,0)-1,MOD(AE$74+5,28))="M",
        "M",
        "0"
    )
)</f>
        <v>0</v>
      </c>
      <c r="AF79" s="20" t="str" cm="1">
        <f t="array" aca="1" ref="AF79" ca="1">IF(COUNTIF(fériés,AF$74)=1,
    IF(AND(INDIRECT(ADDRESS(ROW(),COLUMN()-1))="0", INDIRECT(ADDRESS(ROW(),COLUMN()-2))="0"),
        "0",
        "M"
    ),
    IF(OFFSET(Paramètres!$H$2,MATCH($B79,Paramètres!$G$2:$G$6,0)-1,MOD(AF$74+5,28))="M",
        "M",
        "0"
    )
)</f>
        <v>0</v>
      </c>
    </row>
    <row r="80" spans="2:33" ht="15.75" thickBot="1" x14ac:dyDescent="0.3">
      <c r="B80" s="19" t="str">
        <f>Paramètres!$G$5</f>
        <v>Personne4</v>
      </c>
      <c r="C80" s="20" t="str">
        <f ca="1">_xlfn.LET(
_xlpm.dateCourante,C$74,
_xlpm.jourSemaine,WEEKDAY(_xlpm.dateCourante,2),
_xlpm.estFerie,COUNTIF(fériés,_xlpm.dateCourante)=1,
_xlpm.planLigne,C78,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80" s="20" t="str">
        <f ca="1">_xlfn.LET(
_xlpm.dateCourante,D$74,
_xlpm.jourSemaine,WEEKDAY(_xlpm.dateCourante,2),
_xlpm.estFerie,COUNTIF(fériés,_xlpm.dateCourante)=1,
_xlpm.planLigne,D78,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80" s="20" t="str">
        <f ca="1">_xlfn.LET(
_xlpm.dateCourante,E$74,
_xlpm.jourSemaine,WEEKDAY(_xlpm.dateCourante,2),
_xlpm.estFerie,COUNTIF(fériés,_xlpm.dateCourante)=1,
_xlpm.planLigne,E78,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80" s="20" t="str">
        <f ca="1">_xlfn.LET(
_xlpm.dateCourante,F$74,
_xlpm.jourSemaine,WEEKDAY(_xlpm.dateCourante,2),
_xlpm.estFerie,COUNTIF(fériés,_xlpm.dateCourante)=1,
_xlpm.planLigne,F78,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80" s="20" t="str">
        <f ca="1">_xlfn.LET(
_xlpm.dateCourante,G$74,
_xlpm.jourSemaine,WEEKDAY(_xlpm.dateCourante,2),
_xlpm.estFerie,COUNTIF(fériés,_xlpm.dateCourante)=1,
_xlpm.planLigne,G78,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80" s="20" t="str">
        <f ca="1">_xlfn.LET(
_xlpm.dateCourante,H$74,
_xlpm.jourSemaine,WEEKDAY(_xlpm.dateCourante,2),
_xlpm.estFerie,COUNTIF(fériés,_xlpm.dateCourante)=1,
_xlpm.planLigne,H78,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I80" s="20" t="str">
        <f ca="1">_xlfn.LET(
_xlpm.dateCourante,I$74,
_xlpm.jourSemaine,WEEKDAY(_xlpm.dateCourante,2),
_xlpm.estFerie,COUNTIF(fériés,_xlpm.dateCourante)=1,
_xlpm.planLigne,I78,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J80" s="20" t="str">
        <f ca="1">_xlfn.LET(
_xlpm.dateCourante,J$74,
_xlpm.jourSemaine,WEEKDAY(_xlpm.dateCourante,2),
_xlpm.estFerie,COUNTIF(fériés,_xlpm.dateCourante)=1,
_xlpm.planLigne,J78,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80" s="20" t="str">
        <f ca="1">_xlfn.LET(
_xlpm.dateCourante,K$74,
_xlpm.jourSemaine,WEEKDAY(_xlpm.dateCourante,2),
_xlpm.estFerie,COUNTIF(fériés,_xlpm.dateCourante)=1,
_xlpm.planLigne,K78,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80" s="20" t="str">
        <f ca="1">_xlfn.LET(
_xlpm.dateCourante,L$74,
_xlpm.jourSemaine,WEEKDAY(_xlpm.dateCourante,2),
_xlpm.estFerie,COUNTIF(fériés,_xlpm.dateCourante)=1,
_xlpm.planLigne,L78,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80" s="20" t="str">
        <f ca="1">_xlfn.LET(
_xlpm.dateCourante,M$74,
_xlpm.jourSemaine,WEEKDAY(_xlpm.dateCourante,2),
_xlpm.estFerie,COUNTIF(fériés,_xlpm.dateCourante)=1,
_xlpm.planLigne,M78,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80" s="20" t="str">
        <f ca="1">_xlfn.LET(
_xlpm.dateCourante,N$74,
_xlpm.jourSemaine,WEEKDAY(_xlpm.dateCourante,2),
_xlpm.estFerie,COUNTIF(fériés,_xlpm.dateCourante)=1,
_xlpm.planLigne,N78,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80" s="20" t="str">
        <f ca="1">_xlfn.LET(
_xlpm.dateCourante,O$74,
_xlpm.jourSemaine,WEEKDAY(_xlpm.dateCourante,2),
_xlpm.estFerie,COUNTIF(fériés,_xlpm.dateCourante)=1,
_xlpm.planLigne,O78,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80" s="20" t="str">
        <f ca="1">_xlfn.LET(
_xlpm.dateCourante,P$74,
_xlpm.jourSemaine,WEEKDAY(_xlpm.dateCourante,2),
_xlpm.estFerie,COUNTIF(fériés,_xlpm.dateCourante)=1,
_xlpm.planLigne,P78,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80" s="20" t="str">
        <f ca="1">_xlfn.LET(
_xlpm.dateCourante,Q$74,
_xlpm.jourSemaine,WEEKDAY(_xlpm.dateCourante,2),
_xlpm.estFerie,COUNTIF(fériés,_xlpm.dateCourante)=1,
_xlpm.planLigne,Q78,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80" s="20" t="str">
        <f ca="1">_xlfn.LET(
_xlpm.dateCourante,R$74,
_xlpm.jourSemaine,WEEKDAY(_xlpm.dateCourante,2),
_xlpm.estFerie,COUNTIF(fériés,_xlpm.dateCourante)=1,
_xlpm.planLigne,R78,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80" s="20" t="str">
        <f ca="1">_xlfn.LET(
_xlpm.dateCourante,S$74,
_xlpm.jourSemaine,WEEKDAY(_xlpm.dateCourante,2),
_xlpm.estFerie,COUNTIF(fériés,_xlpm.dateCourante)=1,
_xlpm.planLigne,S78,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80" s="20" t="str">
        <f ca="1">_xlfn.LET(
_xlpm.dateCourante,T$74,
_xlpm.jourSemaine,WEEKDAY(_xlpm.dateCourante,2),
_xlpm.estFerie,COUNTIF(fériés,_xlpm.dateCourante)=1,
_xlpm.planLigne,T78,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80" s="20" t="str">
        <f ca="1">_xlfn.LET(
_xlpm.dateCourante,U$74,
_xlpm.jourSemaine,WEEKDAY(_xlpm.dateCourante,2),
_xlpm.estFerie,COUNTIF(fériés,_xlpm.dateCourante)=1,
_xlpm.planLigne,U78,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80" s="20" t="str">
        <f ca="1">_xlfn.LET(
_xlpm.dateCourante,V$74,
_xlpm.jourSemaine,WEEKDAY(_xlpm.dateCourante,2),
_xlpm.estFerie,COUNTIF(fériés,_xlpm.dateCourante)=1,
_xlpm.planLigne,V78,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W80" s="20" t="str">
        <f ca="1">_xlfn.LET(
_xlpm.dateCourante,W$74,
_xlpm.jourSemaine,WEEKDAY(_xlpm.dateCourante,2),
_xlpm.estFerie,COUNTIF(fériés,_xlpm.dateCourante)=1,
_xlpm.planLigne,W78,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X80" s="20" t="str">
        <f ca="1">_xlfn.LET(
_xlpm.dateCourante,X$74,
_xlpm.jourSemaine,WEEKDAY(_xlpm.dateCourante,2),
_xlpm.estFerie,COUNTIF(fériés,_xlpm.dateCourante)=1,
_xlpm.planLigne,X78,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80" s="20" t="str">
        <f ca="1">_xlfn.LET(
_xlpm.dateCourante,Y$74,
_xlpm.jourSemaine,WEEKDAY(_xlpm.dateCourante,2),
_xlpm.estFerie,COUNTIF(fériés,_xlpm.dateCourante)=1,
_xlpm.planLigne,Y78,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80" s="20" t="str">
        <f ca="1">_xlfn.LET(
_xlpm.dateCourante,Z$74,
_xlpm.jourSemaine,WEEKDAY(_xlpm.dateCourante,2),
_xlpm.estFerie,COUNTIF(fériés,_xlpm.dateCourante)=1,
_xlpm.planLigne,Z78,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80" s="20" t="str">
        <f ca="1">_xlfn.LET(
_xlpm.dateCourante,AA$74,
_xlpm.jourSemaine,WEEKDAY(_xlpm.dateCourante,2),
_xlpm.estFerie,COUNTIF(fériés,_xlpm.dateCourante)=1,
_xlpm.planLigne,AA78,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80" s="20" t="str">
        <f ca="1">_xlfn.LET(
_xlpm.dateCourante,AB$74,
_xlpm.jourSemaine,WEEKDAY(_xlpm.dateCourante,2),
_xlpm.estFerie,COUNTIF(fériés,_xlpm.dateCourante)=1,
_xlpm.planLigne,AB78,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80" s="20" t="str">
        <f ca="1">_xlfn.LET(
_xlpm.dateCourante,AC$74,
_xlpm.jourSemaine,WEEKDAY(_xlpm.dateCourante,2),
_xlpm.estFerie,COUNTIF(fériés,_xlpm.dateCourante)=1,
_xlpm.planLigne,AC78,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80" s="20" t="str">
        <f ca="1">_xlfn.LET(
_xlpm.dateCourante,AD$74,
_xlpm.jourSemaine,WEEKDAY(_xlpm.dateCourante,2),
_xlpm.estFerie,COUNTIF(fériés,_xlpm.dateCourante)=1,
_xlpm.planLigne,AD78,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80" s="20" t="str">
        <f ca="1">_xlfn.LET(
_xlpm.dateCourante,AE$74,
_xlpm.jourSemaine,WEEKDAY(_xlpm.dateCourante,2),
_xlpm.estFerie,COUNTIF(fériés,_xlpm.dateCourante)=1,
_xlpm.planLigne,AE78,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F80" s="20" t="str">
        <f ca="1">_xlfn.LET(
_xlpm.dateCourante,AF$74,
_xlpm.jourSemaine,WEEKDAY(_xlpm.dateCourante,2),
_xlpm.estFerie,COUNTIF(fériés,_xlpm.dateCourante)=1,
_xlpm.planLigne,AF78,
_xlpm.jourAvant,OFFSET(_xlpm.planLigne,0,-1),
_xlpm.jourSuivant1,OFFSET(_xlpm.planLigne,0,1),
_xlpm.jourSuivant2,OFFSET(_xlpm.planLigne,0,2),
_xlpm.jourSuivant3,OFFSET(_xlpm.planLigne,0,3),
_xlpm.estTravaillePlan,IFERROR(OFFSET(Paramètres!$H$2,
MATCH($B80,Paramètres!$G$2:$G$6,0)-1,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81" spans="2:33" ht="15.75" thickBot="1" x14ac:dyDescent="0.3">
      <c r="B81" s="19" t="str">
        <f>Paramètres!$G$6</f>
        <v>Personne5</v>
      </c>
      <c r="C81" s="20" t="str">
        <f ca="1">_xlfn.LET(
_xlpm.dateCourante,C$74,
_xlpm.jourSemaine,WEEKDAY(_xlpm.dateCourante,2),
_xlpm.estFerie,COUNTIF(fériés,_xlpm.dateCourante)=1,
_xlpm.planLigne,C79,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81" s="20" t="str">
        <f ca="1">_xlfn.LET(
_xlpm.dateCourante,D$74,
_xlpm.jourSemaine,WEEKDAY(_xlpm.dateCourante,2),
_xlpm.estFerie,COUNTIF(fériés,_xlpm.dateCourante)=1,
_xlpm.planLigne,D79,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81" s="20" t="str">
        <f ca="1">_xlfn.LET(
_xlpm.dateCourante,E$74,
_xlpm.jourSemaine,WEEKDAY(_xlpm.dateCourante,2),
_xlpm.estFerie,COUNTIF(fériés,_xlpm.dateCourante)=1,
_xlpm.planLigne,E79,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81" s="20" t="str">
        <f ca="1">_xlfn.LET(
_xlpm.dateCourante,F$74,
_xlpm.jourSemaine,WEEKDAY(_xlpm.dateCourante,2),
_xlpm.estFerie,COUNTIF(fériés,_xlpm.dateCourante)=1,
_xlpm.planLigne,F79,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81" s="20" t="str">
        <f ca="1">_xlfn.LET(
_xlpm.dateCourante,G$74,
_xlpm.jourSemaine,WEEKDAY(_xlpm.dateCourante,2),
_xlpm.estFerie,COUNTIF(fériés,_xlpm.dateCourante)=1,
_xlpm.planLigne,G79,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81" s="20" t="str">
        <f ca="1">_xlfn.LET(
_xlpm.dateCourante,H$74,
_xlpm.jourSemaine,WEEKDAY(_xlpm.dateCourante,2),
_xlpm.estFerie,COUNTIF(fériés,_xlpm.dateCourante)=1,
_xlpm.planLigne,H79,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I81" s="20" t="str">
        <f ca="1">_xlfn.LET(
_xlpm.dateCourante,I$74,
_xlpm.jourSemaine,WEEKDAY(_xlpm.dateCourante,2),
_xlpm.estFerie,COUNTIF(fériés,_xlpm.dateCourante)=1,
_xlpm.planLigne,I79,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J81" s="20" t="str">
        <f ca="1">_xlfn.LET(
_xlpm.dateCourante,J$74,
_xlpm.jourSemaine,WEEKDAY(_xlpm.dateCourante,2),
_xlpm.estFerie,COUNTIF(fériés,_xlpm.dateCourante)=1,
_xlpm.planLigne,J79,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81" s="20" t="str">
        <f ca="1">_xlfn.LET(
_xlpm.dateCourante,K$74,
_xlpm.jourSemaine,WEEKDAY(_xlpm.dateCourante,2),
_xlpm.estFerie,COUNTIF(fériés,_xlpm.dateCourante)=1,
_xlpm.planLigne,K79,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81" s="20" t="str">
        <f ca="1">_xlfn.LET(
_xlpm.dateCourante,L$74,
_xlpm.jourSemaine,WEEKDAY(_xlpm.dateCourante,2),
_xlpm.estFerie,COUNTIF(fériés,_xlpm.dateCourante)=1,
_xlpm.planLigne,L79,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81" s="20" t="str">
        <f ca="1">_xlfn.LET(
_xlpm.dateCourante,M$74,
_xlpm.jourSemaine,WEEKDAY(_xlpm.dateCourante,2),
_xlpm.estFerie,COUNTIF(fériés,_xlpm.dateCourante)=1,
_xlpm.planLigne,M79,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81" s="20" t="str">
        <f ca="1">_xlfn.LET(
_xlpm.dateCourante,N$74,
_xlpm.jourSemaine,WEEKDAY(_xlpm.dateCourante,2),
_xlpm.estFerie,COUNTIF(fériés,_xlpm.dateCourante)=1,
_xlpm.planLigne,N79,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81" s="20" t="str">
        <f ca="1">_xlfn.LET(
_xlpm.dateCourante,O$74,
_xlpm.jourSemaine,WEEKDAY(_xlpm.dateCourante,2),
_xlpm.estFerie,COUNTIF(fériés,_xlpm.dateCourante)=1,
_xlpm.planLigne,O79,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81" s="20" t="str">
        <f ca="1">_xlfn.LET(
_xlpm.dateCourante,P$74,
_xlpm.jourSemaine,WEEKDAY(_xlpm.dateCourante,2),
_xlpm.estFerie,COUNTIF(fériés,_xlpm.dateCourante)=1,
_xlpm.planLigne,P79,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81" s="20" t="str">
        <f ca="1">_xlfn.LET(
_xlpm.dateCourante,Q$74,
_xlpm.jourSemaine,WEEKDAY(_xlpm.dateCourante,2),
_xlpm.estFerie,COUNTIF(fériés,_xlpm.dateCourante)=1,
_xlpm.planLigne,Q79,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81" s="20" t="str">
        <f ca="1">_xlfn.LET(
_xlpm.dateCourante,R$74,
_xlpm.jourSemaine,WEEKDAY(_xlpm.dateCourante,2),
_xlpm.estFerie,COUNTIF(fériés,_xlpm.dateCourante)=1,
_xlpm.planLigne,R79,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81" s="20" t="str">
        <f ca="1">_xlfn.LET(
_xlpm.dateCourante,S$74,
_xlpm.jourSemaine,WEEKDAY(_xlpm.dateCourante,2),
_xlpm.estFerie,COUNTIF(fériés,_xlpm.dateCourante)=1,
_xlpm.planLigne,S79,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81" s="20" t="str">
        <f ca="1">_xlfn.LET(
_xlpm.dateCourante,T$74,
_xlpm.jourSemaine,WEEKDAY(_xlpm.dateCourante,2),
_xlpm.estFerie,COUNTIF(fériés,_xlpm.dateCourante)=1,
_xlpm.planLigne,T79,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81" s="20" t="str">
        <f ca="1">_xlfn.LET(
_xlpm.dateCourante,U$74,
_xlpm.jourSemaine,WEEKDAY(_xlpm.dateCourante,2),
_xlpm.estFerie,COUNTIF(fériés,_xlpm.dateCourante)=1,
_xlpm.planLigne,U79,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81" s="20" t="str">
        <f ca="1">_xlfn.LET(
_xlpm.dateCourante,V$74,
_xlpm.jourSemaine,WEEKDAY(_xlpm.dateCourante,2),
_xlpm.estFerie,COUNTIF(fériés,_xlpm.dateCourante)=1,
_xlpm.planLigne,V79,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W81" s="20" t="str">
        <f ca="1">_xlfn.LET(
_xlpm.dateCourante,W$74,
_xlpm.jourSemaine,WEEKDAY(_xlpm.dateCourante,2),
_xlpm.estFerie,COUNTIF(fériés,_xlpm.dateCourante)=1,
_xlpm.planLigne,W79,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X81" s="20" t="str">
        <f ca="1">_xlfn.LET(
_xlpm.dateCourante,X$74,
_xlpm.jourSemaine,WEEKDAY(_xlpm.dateCourante,2),
_xlpm.estFerie,COUNTIF(fériés,_xlpm.dateCourante)=1,
_xlpm.planLigne,X79,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81" s="20" t="str">
        <f ca="1">_xlfn.LET(
_xlpm.dateCourante,Y$74,
_xlpm.jourSemaine,WEEKDAY(_xlpm.dateCourante,2),
_xlpm.estFerie,COUNTIF(fériés,_xlpm.dateCourante)=1,
_xlpm.planLigne,Y79,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81" s="20" t="str">
        <f ca="1">_xlfn.LET(
_xlpm.dateCourante,Z$74,
_xlpm.jourSemaine,WEEKDAY(_xlpm.dateCourante,2),
_xlpm.estFerie,COUNTIF(fériés,_xlpm.dateCourante)=1,
_xlpm.planLigne,Z79,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81" s="20" t="str">
        <f ca="1">_xlfn.LET(
_xlpm.dateCourante,AA$74,
_xlpm.jourSemaine,WEEKDAY(_xlpm.dateCourante,2),
_xlpm.estFerie,COUNTIF(fériés,_xlpm.dateCourante)=1,
_xlpm.planLigne,AA79,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81" s="20" t="str">
        <f ca="1">_xlfn.LET(
_xlpm.dateCourante,AB$74,
_xlpm.jourSemaine,WEEKDAY(_xlpm.dateCourante,2),
_xlpm.estFerie,COUNTIF(fériés,_xlpm.dateCourante)=1,
_xlpm.planLigne,AB79,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81" s="20" t="str">
        <f ca="1">_xlfn.LET(
_xlpm.dateCourante,AC$74,
_xlpm.jourSemaine,WEEKDAY(_xlpm.dateCourante,2),
_xlpm.estFerie,COUNTIF(fériés,_xlpm.dateCourante)=1,
_xlpm.planLigne,AC79,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81" s="20" t="str">
        <f ca="1">_xlfn.LET(
_xlpm.dateCourante,AD$74,
_xlpm.jourSemaine,WEEKDAY(_xlpm.dateCourante,2),
_xlpm.estFerie,COUNTIF(fériés,_xlpm.dateCourante)=1,
_xlpm.planLigne,AD79,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81" s="20" t="str">
        <f ca="1">_xlfn.LET(
_xlpm.dateCourante,AE$74,
_xlpm.jourSemaine,WEEKDAY(_xlpm.dateCourante,2),
_xlpm.estFerie,COUNTIF(fériés,_xlpm.dateCourante)=1,
_xlpm.planLigne,AE79,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F81" s="20" t="str">
        <f ca="1">_xlfn.LET(
_xlpm.dateCourante,AF$74,
_xlpm.jourSemaine,WEEKDAY(_xlpm.dateCourante,2),
_xlpm.estFerie,COUNTIF(fériés,_xlpm.dateCourante)=1,
_xlpm.planLigne,AF79,
_xlpm.jourAvant,OFFSET(_xlpm.planLigne,0,-1),
_xlpm.jourSuivant1,OFFSET(_xlpm.planLigne,0,1),
_xlpm.jourSuivant2,OFFSET(_xlpm.planLigne,0,2),
_xlpm.jourSuivant3,OFFSET(_xlpm.planLigne,0,3),
_xlpm.estTravaillePlan,IFERROR(OFFSET(Paramètres!$H$2,
MATCH($B81,Paramètres!$G$2:$G$6,0)-1,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82" spans="2:33" ht="15.75" thickBot="1" x14ac:dyDescent="0.3"/>
    <row r="83" spans="2:33" ht="15.75" thickBot="1" x14ac:dyDescent="0.3">
      <c r="B83" s="16">
        <f>DATE(an,10,1)</f>
        <v>45931</v>
      </c>
      <c r="C83" s="24">
        <f>B83</f>
        <v>45931</v>
      </c>
      <c r="D83" s="24">
        <f>C83+1</f>
        <v>45932</v>
      </c>
      <c r="E83" s="24">
        <f t="shared" ref="E83" si="555">D83+1</f>
        <v>45933</v>
      </c>
      <c r="F83" s="24">
        <f t="shared" ref="F83" si="556">E83+1</f>
        <v>45934</v>
      </c>
      <c r="G83" s="24">
        <f t="shared" ref="G83" si="557">F83+1</f>
        <v>45935</v>
      </c>
      <c r="H83" s="24">
        <f t="shared" ref="H83" si="558">G83+1</f>
        <v>45936</v>
      </c>
      <c r="I83" s="24">
        <f t="shared" ref="I83" si="559">H83+1</f>
        <v>45937</v>
      </c>
      <c r="J83" s="24">
        <f t="shared" ref="J83" si="560">I83+1</f>
        <v>45938</v>
      </c>
      <c r="K83" s="24">
        <f t="shared" ref="K83" si="561">J83+1</f>
        <v>45939</v>
      </c>
      <c r="L83" s="24">
        <f t="shared" ref="L83" si="562">K83+1</f>
        <v>45940</v>
      </c>
      <c r="M83" s="24">
        <f t="shared" ref="M83" si="563">L83+1</f>
        <v>45941</v>
      </c>
      <c r="N83" s="24">
        <f t="shared" ref="N83" si="564">M83+1</f>
        <v>45942</v>
      </c>
      <c r="O83" s="24">
        <f t="shared" ref="O83" si="565">N83+1</f>
        <v>45943</v>
      </c>
      <c r="P83" s="24">
        <f t="shared" ref="P83" si="566">O83+1</f>
        <v>45944</v>
      </c>
      <c r="Q83" s="24">
        <f t="shared" ref="Q83" si="567">P83+1</f>
        <v>45945</v>
      </c>
      <c r="R83" s="24">
        <f t="shared" ref="R83" si="568">Q83+1</f>
        <v>45946</v>
      </c>
      <c r="S83" s="24">
        <f t="shared" ref="S83" si="569">R83+1</f>
        <v>45947</v>
      </c>
      <c r="T83" s="24">
        <f t="shared" ref="T83" si="570">S83+1</f>
        <v>45948</v>
      </c>
      <c r="U83" s="24">
        <f t="shared" ref="U83" si="571">T83+1</f>
        <v>45949</v>
      </c>
      <c r="V83" s="24">
        <f t="shared" ref="V83" si="572">U83+1</f>
        <v>45950</v>
      </c>
      <c r="W83" s="24">
        <f t="shared" ref="W83" si="573">V83+1</f>
        <v>45951</v>
      </c>
      <c r="X83" s="24">
        <f t="shared" ref="X83" si="574">W83+1</f>
        <v>45952</v>
      </c>
      <c r="Y83" s="24">
        <f t="shared" ref="Y83" si="575">X83+1</f>
        <v>45953</v>
      </c>
      <c r="Z83" s="24">
        <f t="shared" ref="Z83" si="576">Y83+1</f>
        <v>45954</v>
      </c>
      <c r="AA83" s="24">
        <f t="shared" ref="AA83" si="577">Z83+1</f>
        <v>45955</v>
      </c>
      <c r="AB83" s="24">
        <f t="shared" ref="AB83" si="578">AA83+1</f>
        <v>45956</v>
      </c>
      <c r="AC83" s="24">
        <f t="shared" ref="AC83" si="579">AB83+1</f>
        <v>45957</v>
      </c>
      <c r="AD83" s="24">
        <f>AC83+1</f>
        <v>45958</v>
      </c>
      <c r="AE83" s="24">
        <f t="shared" ref="AE83" si="580">AD83+1</f>
        <v>45959</v>
      </c>
      <c r="AF83" s="24">
        <f t="shared" ref="AF83" si="581">AE83+1</f>
        <v>45960</v>
      </c>
      <c r="AG83" s="24">
        <f t="shared" ref="AG83" si="582">AF83+1</f>
        <v>45961</v>
      </c>
    </row>
    <row r="84" spans="2:33" ht="15.75" thickBot="1" x14ac:dyDescent="0.3">
      <c r="B84" s="19" t="str">
        <f>Paramètres!$G$2</f>
        <v>Personne1</v>
      </c>
      <c r="C84" s="20" t="str">
        <f ca="1">IF(COUNTIF(fériés,C$83)=0,OFFSET(Paramètres!$H$2,MATCH($B84,Paramètres!$G$2:$G$6,0)-1,MOD(C$83+5,28)),"")</f>
        <v>J</v>
      </c>
      <c r="D84" s="20" t="str">
        <f ca="1">IF(COUNTIF(fériés,D$83)=0,OFFSET(Paramètres!$H$2,MATCH($B84,Paramètres!$G$2:$G$6,0)-1,MOD(D$83+5,28)),"")</f>
        <v>J</v>
      </c>
      <c r="E84" s="20" t="str">
        <f ca="1">IF(COUNTIF(fériés,E$83)=0,OFFSET(Paramètres!$H$2,MATCH($B84,Paramètres!$G$2:$G$6,0)-1,MOD(E$83+5,28)),"")</f>
        <v>J</v>
      </c>
      <c r="F84" s="20">
        <f ca="1">IF(COUNTIF(fériés,F$83)=0,OFFSET(Paramètres!$H$2,MATCH($B84,Paramètres!$G$2:$G$6,0)-1,MOD(F$83+5,28)),"")</f>
        <v>0</v>
      </c>
      <c r="G84" s="20">
        <f ca="1">IF(COUNTIF(fériés,G$83)=0,OFFSET(Paramètres!$H$2,MATCH($B84,Paramètres!$G$2:$G$6,0)-1,MOD(G$83+5,28)),"")</f>
        <v>0</v>
      </c>
      <c r="H84" s="20" t="str">
        <f ca="1">IF(COUNTIF(fériés,H$83)=0,OFFSET(Paramètres!$H$2,MATCH($B84,Paramètres!$G$2:$G$6,0)-1,MOD(H$83+5,28)),"")</f>
        <v>J</v>
      </c>
      <c r="I84" s="20" t="str">
        <f ca="1">IF(COUNTIF(fériés,I$83)=0,OFFSET(Paramètres!$H$2,MATCH($B84,Paramètres!$G$2:$G$6,0)-1,MOD(I$83+5,28)),"")</f>
        <v>J</v>
      </c>
      <c r="J84" s="20" t="str">
        <f ca="1">IF(COUNTIF(fériés,J$83)=0,OFFSET(Paramètres!$H$2,MATCH($B84,Paramètres!$G$2:$G$6,0)-1,MOD(J$83+5,28)),"")</f>
        <v>J</v>
      </c>
      <c r="K84" s="20" t="str">
        <f ca="1">IF(COUNTIF(fériés,K$83)=0,OFFSET(Paramètres!$H$2,MATCH($B84,Paramètres!$G$2:$G$6,0)-1,MOD(K$83+5,28)),"")</f>
        <v>J</v>
      </c>
      <c r="L84" s="20" t="str">
        <f ca="1">IF(COUNTIF(fériés,L$83)=0,OFFSET(Paramètres!$H$2,MATCH($B84,Paramètres!$G$2:$G$6,0)-1,MOD(L$83+5,28)),"")</f>
        <v>J</v>
      </c>
      <c r="M84" s="20">
        <f ca="1">IF(COUNTIF(fériés,M$83)=0,OFFSET(Paramètres!$H$2,MATCH($B84,Paramètres!$G$2:$G$6,0)-1,MOD(M$83+5,28)),"")</f>
        <v>0</v>
      </c>
      <c r="N84" s="20">
        <f ca="1">IF(COUNTIF(fériés,N$83)=0,OFFSET(Paramètres!$H$2,MATCH($B84,Paramètres!$G$2:$G$6,0)-1,MOD(N$83+5,28)),"")</f>
        <v>0</v>
      </c>
      <c r="O84" s="20" t="str">
        <f ca="1">IF(COUNTIF(fériés,O$83)=0,OFFSET(Paramètres!$H$2,MATCH($B84,Paramètres!$G$2:$G$6,0)-1,MOD(O$83+5,28)),"")</f>
        <v>J</v>
      </c>
      <c r="P84" s="20" t="str">
        <f ca="1">IF(COUNTIF(fériés,P$83)=0,OFFSET(Paramètres!$H$2,MATCH($B84,Paramètres!$G$2:$G$6,0)-1,MOD(P$83+5,28)),"")</f>
        <v>J</v>
      </c>
      <c r="Q84" s="20" t="str">
        <f ca="1">IF(COUNTIF(fériés,Q$83)=0,OFFSET(Paramètres!$H$2,MATCH($B84,Paramètres!$G$2:$G$6,0)-1,MOD(Q$83+5,28)),"")</f>
        <v>J</v>
      </c>
      <c r="R84" s="20" t="str">
        <f ca="1">IF(COUNTIF(fériés,R$83)=0,OFFSET(Paramètres!$H$2,MATCH($B84,Paramètres!$G$2:$G$6,0)-1,MOD(R$83+5,28)),"")</f>
        <v>J</v>
      </c>
      <c r="S84" s="20" t="str">
        <f ca="1">IF(COUNTIF(fériés,S$83)=0,OFFSET(Paramètres!$H$2,MATCH($B84,Paramètres!$G$2:$G$6,0)-1,MOD(S$83+5,28)),"")</f>
        <v>J</v>
      </c>
      <c r="T84" s="20">
        <f ca="1">IF(COUNTIF(fériés,T$83)=0,OFFSET(Paramètres!$H$2,MATCH($B84,Paramètres!$G$2:$G$6,0)-1,MOD(T$83+5,28)),"")</f>
        <v>0</v>
      </c>
      <c r="U84" s="20">
        <f ca="1">IF(COUNTIF(fériés,U$83)=0,OFFSET(Paramètres!$H$2,MATCH($B84,Paramètres!$G$2:$G$6,0)-1,MOD(U$83+5,28)),"")</f>
        <v>0</v>
      </c>
      <c r="V84" s="20" t="str">
        <f ca="1">IF(COUNTIF(fériés,V$83)=0,OFFSET(Paramètres!$H$2,MATCH($B84,Paramètres!$G$2:$G$6,0)-1,MOD(V$83+5,28)),"")</f>
        <v>J</v>
      </c>
      <c r="W84" s="20" t="str">
        <f ca="1">IF(COUNTIF(fériés,W$83)=0,OFFSET(Paramètres!$H$2,MATCH($B84,Paramètres!$G$2:$G$6,0)-1,MOD(W$83+5,28)),"")</f>
        <v>J</v>
      </c>
      <c r="X84" s="20" t="str">
        <f ca="1">IF(COUNTIF(fériés,X$83)=0,OFFSET(Paramètres!$H$2,MATCH($B84,Paramètres!$G$2:$G$6,0)-1,MOD(X$83+5,28)),"")</f>
        <v>J</v>
      </c>
      <c r="Y84" s="20" t="str">
        <f ca="1">IF(COUNTIF(fériés,Y$83)=0,OFFSET(Paramètres!$H$2,MATCH($B84,Paramètres!$G$2:$G$6,0)-1,MOD(Y$83+5,28)),"")</f>
        <v>J</v>
      </c>
      <c r="Z84" s="20" t="str">
        <f ca="1">IF(COUNTIF(fériés,Z$83)=0,OFFSET(Paramètres!$H$2,MATCH($B84,Paramètres!$G$2:$G$6,0)-1,MOD(Z$83+5,28)),"")</f>
        <v>J</v>
      </c>
      <c r="AA84" s="20">
        <f ca="1">IF(COUNTIF(fériés,AA$83)=0,OFFSET(Paramètres!$H$2,MATCH($B84,Paramètres!$G$2:$G$6,0)-1,MOD(AA$83+5,28)),"")</f>
        <v>0</v>
      </c>
      <c r="AB84" s="20">
        <f ca="1">IF(COUNTIF(fériés,AB$83)=0,OFFSET(Paramètres!$H$2,MATCH($B84,Paramètres!$G$2:$G$6,0)-1,MOD(AB$83+5,28)),"")</f>
        <v>0</v>
      </c>
      <c r="AC84" s="20" t="str">
        <f ca="1">IF(COUNTIF(fériés,AC$83)=0,OFFSET(Paramètres!$H$2,MATCH($B84,Paramètres!$G$2:$G$6,0)-1,MOD(AC$83+5,28)),"")</f>
        <v>J</v>
      </c>
      <c r="AD84" s="20" t="str">
        <f ca="1">IF(COUNTIF(fériés,AD$83)=0,OFFSET(Paramètres!$H$2,MATCH($B84,Paramètres!$G$2:$G$6,0)-1,MOD(AD$83+5,28)),"")</f>
        <v>J</v>
      </c>
      <c r="AE84" s="20" t="str">
        <f ca="1">IF(COUNTIF(fériés,AE$83)=0,OFFSET(Paramètres!$H$2,MATCH($B84,Paramètres!$G$2:$G$6,0)-1,MOD(AE$83+5,28)),"")</f>
        <v>J</v>
      </c>
      <c r="AF84" s="20" t="str">
        <f ca="1">IF(COUNTIF(fériés,AF$83)=0,OFFSET(Paramètres!$H$2,MATCH($B84,Paramètres!$G$2:$G$6,0)-1,MOD(AF$83+5,28)),"")</f>
        <v>J</v>
      </c>
      <c r="AG84" s="20" t="str">
        <f ca="1">IF(COUNTIF(fériés,AG$83)=0,OFFSET(Paramètres!$H$2,MATCH($B84,Paramètres!$G$2:$G$6,0)-1,MOD(AG$83+5,28)),"")</f>
        <v>J</v>
      </c>
    </row>
    <row r="85" spans="2:33" ht="15.75" thickBot="1" x14ac:dyDescent="0.3">
      <c r="B85" s="19" t="str">
        <f>Paramètres!$G$3</f>
        <v>Personne2</v>
      </c>
      <c r="C85" s="20" t="str">
        <f ca="1">IF(COUNTIF(fériés,C$83)=0,OFFSET(Paramètres!$H$2,MATCH($B85,Paramètres!$G$2:$G$6,0)-1,MOD(C$83+5,28)),"")</f>
        <v>A</v>
      </c>
      <c r="D85" s="20" t="str">
        <f ca="1">IF(COUNTIF(fériés,D$83)=0,OFFSET(Paramètres!$H$2,MATCH($B85,Paramètres!$G$2:$G$6,0)-1,MOD(D$83+5,28)),"")</f>
        <v>A</v>
      </c>
      <c r="E85" s="20" t="str">
        <f ca="1">IF(COUNTIF(fériés,E$83)=0,OFFSET(Paramètres!$H$2,MATCH($B85,Paramètres!$G$2:$G$6,0)-1,MOD(E$83+5,28)),"")</f>
        <v>A</v>
      </c>
      <c r="F85" s="20">
        <f ca="1">IF(COUNTIF(fériés,F$83)=0,OFFSET(Paramètres!$H$2,MATCH($B85,Paramètres!$G$2:$G$6,0)-1,MOD(F$83+5,28)),"")</f>
        <v>0</v>
      </c>
      <c r="G85" s="20">
        <f ca="1">IF(COUNTIF(fériés,G$83)=0,OFFSET(Paramètres!$H$2,MATCH($B85,Paramètres!$G$2:$G$6,0)-1,MOD(G$83+5,28)),"")</f>
        <v>0</v>
      </c>
      <c r="H85" s="20" t="str">
        <f ca="1">IF(COUNTIF(fériés,H$83)=0,OFFSET(Paramètres!$H$2,MATCH($B85,Paramètres!$G$2:$G$6,0)-1,MOD(H$83+5,28)),"")</f>
        <v>M</v>
      </c>
      <c r="I85" s="20" t="str">
        <f ca="1">IF(COUNTIF(fériés,I$83)=0,OFFSET(Paramètres!$H$2,MATCH($B85,Paramètres!$G$2:$G$6,0)-1,MOD(I$83+5,28)),"")</f>
        <v>M</v>
      </c>
      <c r="J85" s="20" t="str">
        <f ca="1">IF(COUNTIF(fériés,J$83)=0,OFFSET(Paramètres!$H$2,MATCH($B85,Paramètres!$G$2:$G$6,0)-1,MOD(J$83+5,28)),"")</f>
        <v>M</v>
      </c>
      <c r="K85" s="20" t="str">
        <f ca="1">IF(COUNTIF(fériés,K$83)=0,OFFSET(Paramètres!$H$2,MATCH($B85,Paramètres!$G$2:$G$6,0)-1,MOD(K$83+5,28)),"")</f>
        <v>M</v>
      </c>
      <c r="L85" s="20" t="str">
        <f ca="1">IF(COUNTIF(fériés,L$83)=0,OFFSET(Paramètres!$H$2,MATCH($B85,Paramètres!$G$2:$G$6,0)-1,MOD(L$83+5,28)),"")</f>
        <v>M</v>
      </c>
      <c r="M85" s="20">
        <f ca="1">IF(COUNTIF(fériés,M$83)=0,OFFSET(Paramètres!$H$2,MATCH($B85,Paramètres!$G$2:$G$6,0)-1,MOD(M$83+5,28)),"")</f>
        <v>0</v>
      </c>
      <c r="N85" s="20">
        <f ca="1">IF(COUNTIF(fériés,N$83)=0,OFFSET(Paramètres!$H$2,MATCH($B85,Paramètres!$G$2:$G$6,0)-1,MOD(N$83+5,28)),"")</f>
        <v>0</v>
      </c>
      <c r="O85" s="20" t="str">
        <f ca="1">IF(COUNTIF(fériés,O$83)=0,OFFSET(Paramètres!$H$2,MATCH($B85,Paramètres!$G$2:$G$6,0)-1,MOD(O$83+5,28)),"")</f>
        <v>A</v>
      </c>
      <c r="P85" s="20" t="str">
        <f ca="1">IF(COUNTIF(fériés,P$83)=0,OFFSET(Paramètres!$H$2,MATCH($B85,Paramètres!$G$2:$G$6,0)-1,MOD(P$83+5,28)),"")</f>
        <v>A</v>
      </c>
      <c r="Q85" s="20" t="str">
        <f ca="1">IF(COUNTIF(fériés,Q$83)=0,OFFSET(Paramètres!$H$2,MATCH($B85,Paramètres!$G$2:$G$6,0)-1,MOD(Q$83+5,28)),"")</f>
        <v>A</v>
      </c>
      <c r="R85" s="20" t="str">
        <f ca="1">IF(COUNTIF(fériés,R$83)=0,OFFSET(Paramètres!$H$2,MATCH($B85,Paramètres!$G$2:$G$6,0)-1,MOD(R$83+5,28)),"")</f>
        <v>A</v>
      </c>
      <c r="S85" s="20" t="str">
        <f ca="1">IF(COUNTIF(fériés,S$83)=0,OFFSET(Paramètres!$H$2,MATCH($B85,Paramètres!$G$2:$G$6,0)-1,MOD(S$83+5,28)),"")</f>
        <v>A</v>
      </c>
      <c r="T85" s="20">
        <f ca="1">IF(COUNTIF(fériés,T$83)=0,OFFSET(Paramètres!$H$2,MATCH($B85,Paramètres!$G$2:$G$6,0)-1,MOD(T$83+5,28)),"")</f>
        <v>0</v>
      </c>
      <c r="U85" s="20">
        <f ca="1">IF(COUNTIF(fériés,U$83)=0,OFFSET(Paramètres!$H$2,MATCH($B85,Paramètres!$G$2:$G$6,0)-1,MOD(U$83+5,28)),"")</f>
        <v>0</v>
      </c>
      <c r="V85" s="20" t="str">
        <f ca="1">IF(COUNTIF(fériés,V$83)=0,OFFSET(Paramètres!$H$2,MATCH($B85,Paramètres!$G$2:$G$6,0)-1,MOD(V$83+5,28)),"")</f>
        <v>M</v>
      </c>
      <c r="W85" s="20" t="str">
        <f ca="1">IF(COUNTIF(fériés,W$83)=0,OFFSET(Paramètres!$H$2,MATCH($B85,Paramètres!$G$2:$G$6,0)-1,MOD(W$83+5,28)),"")</f>
        <v>M</v>
      </c>
      <c r="X85" s="20" t="str">
        <f ca="1">IF(COUNTIF(fériés,X$83)=0,OFFSET(Paramètres!$H$2,MATCH($B85,Paramètres!$G$2:$G$6,0)-1,MOD(X$83+5,28)),"")</f>
        <v>M</v>
      </c>
      <c r="Y85" s="20" t="str">
        <f ca="1">IF(COUNTIF(fériés,Y$83)=0,OFFSET(Paramètres!$H$2,MATCH($B85,Paramètres!$G$2:$G$6,0)-1,MOD(Y$83+5,28)),"")</f>
        <v>M</v>
      </c>
      <c r="Z85" s="20" t="str">
        <f ca="1">IF(COUNTIF(fériés,Z$83)=0,OFFSET(Paramètres!$H$2,MATCH($B85,Paramètres!$G$2:$G$6,0)-1,MOD(Z$83+5,28)),"")</f>
        <v>M</v>
      </c>
      <c r="AA85" s="20">
        <f ca="1">IF(COUNTIF(fériés,AA$83)=0,OFFSET(Paramètres!$H$2,MATCH($B85,Paramètres!$G$2:$G$6,0)-1,MOD(AA$83+5,28)),"")</f>
        <v>0</v>
      </c>
      <c r="AB85" s="20">
        <f ca="1">IF(COUNTIF(fériés,AB$83)=0,OFFSET(Paramètres!$H$2,MATCH($B85,Paramètres!$G$2:$G$6,0)-1,MOD(AB$83+5,28)),"")</f>
        <v>0</v>
      </c>
      <c r="AC85" s="20" t="str">
        <f ca="1">IF(COUNTIF(fériés,AC$83)=0,OFFSET(Paramètres!$H$2,MATCH($B85,Paramètres!$G$2:$G$6,0)-1,MOD(AC$83+5,28)),"")</f>
        <v>A</v>
      </c>
      <c r="AD85" s="20" t="str">
        <f ca="1">IF(COUNTIF(fériés,AD$83)=0,OFFSET(Paramètres!$H$2,MATCH($B85,Paramètres!$G$2:$G$6,0)-1,MOD(AD$83+5,28)),"")</f>
        <v>A</v>
      </c>
      <c r="AE85" s="20" t="str">
        <f ca="1">IF(COUNTIF(fériés,AE$83)=0,OFFSET(Paramètres!$H$2,MATCH($B85,Paramètres!$G$2:$G$6,0)-1,MOD(AE$83+5,28)),"")</f>
        <v>A</v>
      </c>
      <c r="AF85" s="20" t="str">
        <f ca="1">IF(COUNTIF(fériés,AF$83)=0,OFFSET(Paramètres!$H$2,MATCH($B85,Paramètres!$G$2:$G$6,0)-1,MOD(AF$83+5,28)),"")</f>
        <v>A</v>
      </c>
      <c r="AG85" s="20" t="str">
        <f ca="1">IF(COUNTIF(fériés,AG$83)=0,OFFSET(Paramètres!$H$2,MATCH($B85,Paramètres!$G$2:$G$6,0)-1,MOD(AG$83+5,28)),"")</f>
        <v>A</v>
      </c>
    </row>
    <row r="86" spans="2:33" ht="15.75" thickBot="1" x14ac:dyDescent="0.3">
      <c r="B86" s="19" t="str">
        <f>Paramètres!$G$4</f>
        <v>Personne3</v>
      </c>
      <c r="C86" s="20" t="str">
        <f ca="1">IF(COUNTIF(fériés,C$83)=0,OFFSET(Paramètres!$H$2,MATCH($B86,Paramètres!$G$2:$G$6,0)-1,MOD(C$83+5,28)),"")</f>
        <v>M</v>
      </c>
      <c r="D86" s="20" t="str">
        <f ca="1">IF(COUNTIF(fériés,D$83)=0,OFFSET(Paramètres!$H$2,MATCH($B86,Paramètres!$G$2:$G$6,0)-1,MOD(D$83+5,28)),"")</f>
        <v>M</v>
      </c>
      <c r="E86" s="20" t="str">
        <f ca="1">IF(COUNTIF(fériés,E$83)=0,OFFSET(Paramètres!$H$2,MATCH($B86,Paramètres!$G$2:$G$6,0)-1,MOD(E$83+5,28)),"")</f>
        <v>M</v>
      </c>
      <c r="F86" s="20">
        <f ca="1">IF(COUNTIF(fériés,F$83)=0,OFFSET(Paramètres!$H$2,MATCH($B86,Paramètres!$G$2:$G$6,0)-1,MOD(F$83+5,28)),"")</f>
        <v>0</v>
      </c>
      <c r="G86" s="20">
        <f ca="1">IF(COUNTIF(fériés,G$83)=0,OFFSET(Paramètres!$H$2,MATCH($B86,Paramètres!$G$2:$G$6,0)-1,MOD(G$83+5,28)),"")</f>
        <v>0</v>
      </c>
      <c r="H86" s="20" t="str">
        <f ca="1">IF(COUNTIF(fériés,H$83)=0,OFFSET(Paramètres!$H$2,MATCH($B86,Paramètres!$G$2:$G$6,0)-1,MOD(H$83+5,28)),"")</f>
        <v>A</v>
      </c>
      <c r="I86" s="20" t="str">
        <f ca="1">IF(COUNTIF(fériés,I$83)=0,OFFSET(Paramètres!$H$2,MATCH($B86,Paramètres!$G$2:$G$6,0)-1,MOD(I$83+5,28)),"")</f>
        <v>A</v>
      </c>
      <c r="J86" s="20" t="str">
        <f ca="1">IF(COUNTIF(fériés,J$83)=0,OFFSET(Paramètres!$H$2,MATCH($B86,Paramètres!$G$2:$G$6,0)-1,MOD(J$83+5,28)),"")</f>
        <v>A</v>
      </c>
      <c r="K86" s="20" t="str">
        <f ca="1">IF(COUNTIF(fériés,K$83)=0,OFFSET(Paramètres!$H$2,MATCH($B86,Paramètres!$G$2:$G$6,0)-1,MOD(K$83+5,28)),"")</f>
        <v>A</v>
      </c>
      <c r="L86" s="20" t="str">
        <f ca="1">IF(COUNTIF(fériés,L$83)=0,OFFSET(Paramètres!$H$2,MATCH($B86,Paramètres!$G$2:$G$6,0)-1,MOD(L$83+5,28)),"")</f>
        <v>A</v>
      </c>
      <c r="M86" s="20">
        <f ca="1">IF(COUNTIF(fériés,M$83)=0,OFFSET(Paramètres!$H$2,MATCH($B86,Paramètres!$G$2:$G$6,0)-1,MOD(M$83+5,28)),"")</f>
        <v>0</v>
      </c>
      <c r="N86" s="20">
        <f ca="1">IF(COUNTIF(fériés,N$83)=0,OFFSET(Paramètres!$H$2,MATCH($B86,Paramètres!$G$2:$G$6,0)-1,MOD(N$83+5,28)),"")</f>
        <v>0</v>
      </c>
      <c r="O86" s="20" t="str">
        <f ca="1">IF(COUNTIF(fériés,O$83)=0,OFFSET(Paramètres!$H$2,MATCH($B86,Paramètres!$G$2:$G$6,0)-1,MOD(O$83+5,28)),"")</f>
        <v>M</v>
      </c>
      <c r="P86" s="20" t="str">
        <f ca="1">IF(COUNTIF(fériés,P$83)=0,OFFSET(Paramètres!$H$2,MATCH($B86,Paramètres!$G$2:$G$6,0)-1,MOD(P$83+5,28)),"")</f>
        <v>M</v>
      </c>
      <c r="Q86" s="20" t="str">
        <f ca="1">IF(COUNTIF(fériés,Q$83)=0,OFFSET(Paramètres!$H$2,MATCH($B86,Paramètres!$G$2:$G$6,0)-1,MOD(Q$83+5,28)),"")</f>
        <v>M</v>
      </c>
      <c r="R86" s="20" t="str">
        <f ca="1">IF(COUNTIF(fériés,R$83)=0,OFFSET(Paramètres!$H$2,MATCH($B86,Paramètres!$G$2:$G$6,0)-1,MOD(R$83+5,28)),"")</f>
        <v>M</v>
      </c>
      <c r="S86" s="20" t="str">
        <f ca="1">IF(COUNTIF(fériés,S$83)=0,OFFSET(Paramètres!$H$2,MATCH($B86,Paramètres!$G$2:$G$6,0)-1,MOD(S$83+5,28)),"")</f>
        <v>M</v>
      </c>
      <c r="T86" s="20">
        <f ca="1">IF(COUNTIF(fériés,T$83)=0,OFFSET(Paramètres!$H$2,MATCH($B86,Paramètres!$G$2:$G$6,0)-1,MOD(T$83+5,28)),"")</f>
        <v>0</v>
      </c>
      <c r="U86" s="20">
        <f ca="1">IF(COUNTIF(fériés,U$83)=0,OFFSET(Paramètres!$H$2,MATCH($B86,Paramètres!$G$2:$G$6,0)-1,MOD(U$83+5,28)),"")</f>
        <v>0</v>
      </c>
      <c r="V86" s="20" t="str">
        <f ca="1">IF(COUNTIF(fériés,V$83)=0,OFFSET(Paramètres!$H$2,MATCH($B86,Paramètres!$G$2:$G$6,0)-1,MOD(V$83+5,28)),"")</f>
        <v>A</v>
      </c>
      <c r="W86" s="20" t="str">
        <f ca="1">IF(COUNTIF(fériés,W$83)=0,OFFSET(Paramètres!$H$2,MATCH($B86,Paramètres!$G$2:$G$6,0)-1,MOD(W$83+5,28)),"")</f>
        <v>A</v>
      </c>
      <c r="X86" s="20" t="str">
        <f ca="1">IF(COUNTIF(fériés,X$83)=0,OFFSET(Paramètres!$H$2,MATCH($B86,Paramètres!$G$2:$G$6,0)-1,MOD(X$83+5,28)),"")</f>
        <v>A</v>
      </c>
      <c r="Y86" s="20" t="str">
        <f ca="1">IF(COUNTIF(fériés,Y$83)=0,OFFSET(Paramètres!$H$2,MATCH($B86,Paramètres!$G$2:$G$6,0)-1,MOD(Y$83+5,28)),"")</f>
        <v>A</v>
      </c>
      <c r="Z86" s="20" t="str">
        <f ca="1">IF(COUNTIF(fériés,Z$83)=0,OFFSET(Paramètres!$H$2,MATCH($B86,Paramètres!$G$2:$G$6,0)-1,MOD(Z$83+5,28)),"")</f>
        <v>A</v>
      </c>
      <c r="AA86" s="20">
        <f ca="1">IF(COUNTIF(fériés,AA$83)=0,OFFSET(Paramètres!$H$2,MATCH($B86,Paramètres!$G$2:$G$6,0)-1,MOD(AA$83+5,28)),"")</f>
        <v>0</v>
      </c>
      <c r="AB86" s="20">
        <f ca="1">IF(COUNTIF(fériés,AB$83)=0,OFFSET(Paramètres!$H$2,MATCH($B86,Paramètres!$G$2:$G$6,0)-1,MOD(AB$83+5,28)),"")</f>
        <v>0</v>
      </c>
      <c r="AC86" s="20" t="str">
        <f ca="1">IF(COUNTIF(fériés,AC$83)=0,OFFSET(Paramètres!$H$2,MATCH($B86,Paramètres!$G$2:$G$6,0)-1,MOD(AC$83+5,28)),"")</f>
        <v>M</v>
      </c>
      <c r="AD86" s="20" t="str">
        <f ca="1">IF(COUNTIF(fériés,AD$83)=0,OFFSET(Paramètres!$H$2,MATCH($B86,Paramètres!$G$2:$G$6,0)-1,MOD(AD$83+5,28)),"")</f>
        <v>M</v>
      </c>
      <c r="AE86" s="20" t="str">
        <f ca="1">IF(COUNTIF(fériés,AE$83)=0,OFFSET(Paramètres!$H$2,MATCH($B86,Paramètres!$G$2:$G$6,0)-1,MOD(AE$83+5,28)),"")</f>
        <v>M</v>
      </c>
      <c r="AF86" s="20" t="str">
        <f ca="1">IF(COUNTIF(fériés,AF$83)=0,OFFSET(Paramètres!$H$2,MATCH($B86,Paramètres!$G$2:$G$6,0)-1,MOD(AF$83+5,28)),"")</f>
        <v>M</v>
      </c>
      <c r="AG86" s="20" t="str">
        <f ca="1">IF(COUNTIF(fériés,AG$83)=0,OFFSET(Paramètres!$H$2,MATCH($B86,Paramètres!$G$2:$G$6,0)-1,MOD(AG$83+5,28)),"")</f>
        <v>M</v>
      </c>
    </row>
    <row r="87" spans="2:33" ht="15.75" hidden="1" thickBot="1" x14ac:dyDescent="0.3">
      <c r="B87" s="19" t="str">
        <f>Paramètres!$G$5</f>
        <v>Personne4</v>
      </c>
      <c r="C87" s="20" t="str" cm="1">
        <f t="array" aca="1" ref="C87" ca="1">IF(COUNTIF(fériés,C$83)=1,
    IF(AND(INDIRECT(ADDRESS(ROW(),COLUMN()-1))="0", INDIRECT(ADDRESS(ROW(),COLUMN()-2))="0"),
        "0",
        "M"
    ),
    IF(OFFSET(Paramètres!$H$2,MATCH($B87,Paramètres!$G$2:$G$6,0)-1,MOD(C$83+5,28))="M",
        "M",
        "0"
    )
)</f>
        <v>0</v>
      </c>
      <c r="D87" s="20" t="str" cm="1">
        <f t="array" aca="1" ref="D87" ca="1">IF(COUNTIF(fériés,D$83)=1,
    IF(AND(INDIRECT(ADDRESS(ROW(),COLUMN()-1))="0", INDIRECT(ADDRESS(ROW(),COLUMN()-2))="0"),
        "0",
        "M"
    ),
    IF(OFFSET(Paramètres!$H$2,MATCH($B87,Paramètres!$G$2:$G$6,0)-1,MOD(D$83+5,28))="M",
        "M",
        "0"
    )
)</f>
        <v>0</v>
      </c>
      <c r="E87" s="20" t="str" cm="1">
        <f t="array" aca="1" ref="E87" ca="1">IF(COUNTIF(fériés,E$83)=1,
    IF(AND(INDIRECT(ADDRESS(ROW(),COLUMN()-1))="0", INDIRECT(ADDRESS(ROW(),COLUMN()-2))="0"),
        "0",
        "M"
    ),
    IF(OFFSET(Paramètres!$H$2,MATCH($B87,Paramètres!$G$2:$G$6,0)-1,MOD(E$83+5,28))="M",
        "M",
        "0"
    )
)</f>
        <v>0</v>
      </c>
      <c r="F87" s="20" t="str" cm="1">
        <f t="array" aca="1" ref="F87" ca="1">IF(COUNTIF(fériés,F$83)=1,
    IF(AND(INDIRECT(ADDRESS(ROW(),COLUMN()-1))="0", INDIRECT(ADDRESS(ROW(),COLUMN()-2))="0"),
        "0",
        "M"
    ),
    IF(OFFSET(Paramètres!$H$2,MATCH($B87,Paramètres!$G$2:$G$6,0)-1,MOD(F$83+5,28))="M",
        "M",
        "0"
    )
)</f>
        <v>M</v>
      </c>
      <c r="G87" s="20" t="str" cm="1">
        <f t="array" aca="1" ref="G87" ca="1">IF(COUNTIF(fériés,G$83)=1,
    IF(AND(INDIRECT(ADDRESS(ROW(),COLUMN()-1))="0", INDIRECT(ADDRESS(ROW(),COLUMN()-2))="0"),
        "0",
        "M"
    ),
    IF(OFFSET(Paramètres!$H$2,MATCH($B87,Paramètres!$G$2:$G$6,0)-1,MOD(G$83+5,28))="M",
        "M",
        "0"
    )
)</f>
        <v>M</v>
      </c>
      <c r="H87" s="20" t="str" cm="1">
        <f t="array" aca="1" ref="H87" ca="1">IF(COUNTIF(fériés,H$83)=1,
    IF(AND(INDIRECT(ADDRESS(ROW(),COLUMN()-1))="0", INDIRECT(ADDRESS(ROW(),COLUMN()-2))="0"),
        "0",
        "M"
    ),
    IF(OFFSET(Paramètres!$H$2,MATCH($B87,Paramètres!$G$2:$G$6,0)-1,MOD(H$83+5,28))="M",
        "M",
        "0"
    )
)</f>
        <v>0</v>
      </c>
      <c r="I87" s="20" t="str" cm="1">
        <f t="array" aca="1" ref="I87" ca="1">IF(COUNTIF(fériés,I$83)=1,
    IF(AND(INDIRECT(ADDRESS(ROW(),COLUMN()-1))="0", INDIRECT(ADDRESS(ROW(),COLUMN()-2))="0"),
        "0",
        "M"
    ),
    IF(OFFSET(Paramètres!$H$2,MATCH($B87,Paramètres!$G$2:$G$6,0)-1,MOD(I$83+5,28))="M",
        "M",
        "0"
    )
)</f>
        <v>0</v>
      </c>
      <c r="J87" s="20" t="str" cm="1">
        <f t="array" aca="1" ref="J87" ca="1">IF(COUNTIF(fériés,J$83)=1,
    IF(AND(INDIRECT(ADDRESS(ROW(),COLUMN()-1))="0", INDIRECT(ADDRESS(ROW(),COLUMN()-2))="0"),
        "0",
        "M"
    ),
    IF(OFFSET(Paramètres!$H$2,MATCH($B87,Paramètres!$G$2:$G$6,0)-1,MOD(J$83+5,28))="M",
        "M",
        "0"
    )
)</f>
        <v>0</v>
      </c>
      <c r="K87" s="20" t="str" cm="1">
        <f t="array" aca="1" ref="K87" ca="1">IF(COUNTIF(fériés,K$83)=1,
    IF(AND(INDIRECT(ADDRESS(ROW(),COLUMN()-1))="0", INDIRECT(ADDRESS(ROW(),COLUMN()-2))="0"),
        "0",
        "M"
    ),
    IF(OFFSET(Paramètres!$H$2,MATCH($B87,Paramètres!$G$2:$G$6,0)-1,MOD(K$83+5,28))="M",
        "M",
        "0"
    )
)</f>
        <v>0</v>
      </c>
      <c r="L87" s="20" t="str" cm="1">
        <f t="array" aca="1" ref="L87" ca="1">IF(COUNTIF(fériés,L$83)=1,
    IF(AND(INDIRECT(ADDRESS(ROW(),COLUMN()-1))="0", INDIRECT(ADDRESS(ROW(),COLUMN()-2))="0"),
        "0",
        "M"
    ),
    IF(OFFSET(Paramètres!$H$2,MATCH($B87,Paramètres!$G$2:$G$6,0)-1,MOD(L$83+5,28))="M",
        "M",
        "0"
    )
)</f>
        <v>0</v>
      </c>
      <c r="M87" s="20" t="str" cm="1">
        <f t="array" aca="1" ref="M87" ca="1">IF(COUNTIF(fériés,M$83)=1,
    IF(AND(INDIRECT(ADDRESS(ROW(),COLUMN()-1))="0", INDIRECT(ADDRESS(ROW(),COLUMN()-2))="0"),
        "0",
        "M"
    ),
    IF(OFFSET(Paramètres!$H$2,MATCH($B87,Paramètres!$G$2:$G$6,0)-1,MOD(M$83+5,28))="M",
        "M",
        "0"
    )
)</f>
        <v>0</v>
      </c>
      <c r="N87" s="20" t="str" cm="1">
        <f t="array" aca="1" ref="N87" ca="1">IF(COUNTIF(fériés,N$83)=1,
    IF(AND(INDIRECT(ADDRESS(ROW(),COLUMN()-1))="0", INDIRECT(ADDRESS(ROW(),COLUMN()-2))="0"),
        "0",
        "M"
    ),
    IF(OFFSET(Paramètres!$H$2,MATCH($B87,Paramètres!$G$2:$G$6,0)-1,MOD(N$83+5,28))="M",
        "M",
        "0"
    )
)</f>
        <v>0</v>
      </c>
      <c r="O87" s="20" t="str" cm="1">
        <f t="array" aca="1" ref="O87" ca="1">IF(COUNTIF(fériés,O$83)=1,
    IF(AND(INDIRECT(ADDRESS(ROW(),COLUMN()-1))="0", INDIRECT(ADDRESS(ROW(),COLUMN()-2))="0"),
        "0",
        "M"
    ),
    IF(OFFSET(Paramètres!$H$2,MATCH($B87,Paramètres!$G$2:$G$6,0)-1,MOD(O$83+5,28))="M",
        "M",
        "0"
    )
)</f>
        <v>0</v>
      </c>
      <c r="P87" s="20" t="str" cm="1">
        <f t="array" aca="1" ref="P87" ca="1">IF(COUNTIF(fériés,P$83)=1,
    IF(AND(INDIRECT(ADDRESS(ROW(),COLUMN()-1))="0", INDIRECT(ADDRESS(ROW(),COLUMN()-2))="0"),
        "0",
        "M"
    ),
    IF(OFFSET(Paramètres!$H$2,MATCH($B87,Paramètres!$G$2:$G$6,0)-1,MOD(P$83+5,28))="M",
        "M",
        "0"
    )
)</f>
        <v>0</v>
      </c>
      <c r="Q87" s="20" t="str" cm="1">
        <f t="array" aca="1" ref="Q87" ca="1">IF(COUNTIF(fériés,Q$83)=1,
    IF(AND(INDIRECT(ADDRESS(ROW(),COLUMN()-1))="0", INDIRECT(ADDRESS(ROW(),COLUMN()-2))="0"),
        "0",
        "M"
    ),
    IF(OFFSET(Paramètres!$H$2,MATCH($B87,Paramètres!$G$2:$G$6,0)-1,MOD(Q$83+5,28))="M",
        "M",
        "0"
    )
)</f>
        <v>0</v>
      </c>
      <c r="R87" s="20" t="str" cm="1">
        <f t="array" aca="1" ref="R87" ca="1">IF(COUNTIF(fériés,R$83)=1,
    IF(AND(INDIRECT(ADDRESS(ROW(),COLUMN()-1))="0", INDIRECT(ADDRESS(ROW(),COLUMN()-2))="0"),
        "0",
        "M"
    ),
    IF(OFFSET(Paramètres!$H$2,MATCH($B87,Paramètres!$G$2:$G$6,0)-1,MOD(R$83+5,28))="M",
        "M",
        "0"
    )
)</f>
        <v>0</v>
      </c>
      <c r="S87" s="20" t="str" cm="1">
        <f t="array" aca="1" ref="S87" ca="1">IF(COUNTIF(fériés,S$83)=1,
    IF(AND(INDIRECT(ADDRESS(ROW(),COLUMN()-1))="0", INDIRECT(ADDRESS(ROW(),COLUMN()-2))="0"),
        "0",
        "M"
    ),
    IF(OFFSET(Paramètres!$H$2,MATCH($B87,Paramètres!$G$2:$G$6,0)-1,MOD(S$83+5,28))="M",
        "M",
        "0"
    )
)</f>
        <v>0</v>
      </c>
      <c r="T87" s="20" t="str" cm="1">
        <f t="array" aca="1" ref="T87" ca="1">IF(COUNTIF(fériés,T$83)=1,
    IF(AND(INDIRECT(ADDRESS(ROW(),COLUMN()-1))="0", INDIRECT(ADDRESS(ROW(),COLUMN()-2))="0"),
        "0",
        "M"
    ),
    IF(OFFSET(Paramètres!$H$2,MATCH($B87,Paramètres!$G$2:$G$6,0)-1,MOD(T$83+5,28))="M",
        "M",
        "0"
    )
)</f>
        <v>M</v>
      </c>
      <c r="U87" s="20" t="str" cm="1">
        <f t="array" aca="1" ref="U87" ca="1">IF(COUNTIF(fériés,U$83)=1,
    IF(AND(INDIRECT(ADDRESS(ROW(),COLUMN()-1))="0", INDIRECT(ADDRESS(ROW(),COLUMN()-2))="0"),
        "0",
        "M"
    ),
    IF(OFFSET(Paramètres!$H$2,MATCH($B87,Paramètres!$G$2:$G$6,0)-1,MOD(U$83+5,28))="M",
        "M",
        "0"
    )
)</f>
        <v>M</v>
      </c>
      <c r="V87" s="20" t="str" cm="1">
        <f t="array" aca="1" ref="V87" ca="1">IF(COUNTIF(fériés,V$83)=1,
    IF(AND(INDIRECT(ADDRESS(ROW(),COLUMN()-1))="0", INDIRECT(ADDRESS(ROW(),COLUMN()-2))="0"),
        "0",
        "M"
    ),
    IF(OFFSET(Paramètres!$H$2,MATCH($B87,Paramètres!$G$2:$G$6,0)-1,MOD(V$83+5,28))="M",
        "M",
        "0"
    )
)</f>
        <v>0</v>
      </c>
      <c r="W87" s="20" t="str" cm="1">
        <f t="array" aca="1" ref="W87" ca="1">IF(COUNTIF(fériés,W$83)=1,
    IF(AND(INDIRECT(ADDRESS(ROW(),COLUMN()-1))="0", INDIRECT(ADDRESS(ROW(),COLUMN()-2))="0"),
        "0",
        "M"
    ),
    IF(OFFSET(Paramètres!$H$2,MATCH($B87,Paramètres!$G$2:$G$6,0)-1,MOD(W$83+5,28))="M",
        "M",
        "0"
    )
)</f>
        <v>0</v>
      </c>
      <c r="X87" s="20" t="str" cm="1">
        <f t="array" aca="1" ref="X87" ca="1">IF(COUNTIF(fériés,X$83)=1,
    IF(AND(INDIRECT(ADDRESS(ROW(),COLUMN()-1))="0", INDIRECT(ADDRESS(ROW(),COLUMN()-2))="0"),
        "0",
        "M"
    ),
    IF(OFFSET(Paramètres!$H$2,MATCH($B87,Paramètres!$G$2:$G$6,0)-1,MOD(X$83+5,28))="M",
        "M",
        "0"
    )
)</f>
        <v>0</v>
      </c>
      <c r="Y87" s="20" t="str" cm="1">
        <f t="array" aca="1" ref="Y87" ca="1">IF(COUNTIF(fériés,Y$83)=1,
    IF(AND(INDIRECT(ADDRESS(ROW(),COLUMN()-1))="0", INDIRECT(ADDRESS(ROW(),COLUMN()-2))="0"),
        "0",
        "M"
    ),
    IF(OFFSET(Paramètres!$H$2,MATCH($B87,Paramètres!$G$2:$G$6,0)-1,MOD(Y$83+5,28))="M",
        "M",
        "0"
    )
)</f>
        <v>0</v>
      </c>
      <c r="Z87" s="20" t="str" cm="1">
        <f t="array" aca="1" ref="Z87" ca="1">IF(COUNTIF(fériés,Z$83)=1,
    IF(AND(INDIRECT(ADDRESS(ROW(),COLUMN()-1))="0", INDIRECT(ADDRESS(ROW(),COLUMN()-2))="0"),
        "0",
        "M"
    ),
    IF(OFFSET(Paramètres!$H$2,MATCH($B87,Paramètres!$G$2:$G$6,0)-1,MOD(Z$83+5,28))="M",
        "M",
        "0"
    )
)</f>
        <v>0</v>
      </c>
      <c r="AA87" s="20" t="str" cm="1">
        <f t="array" aca="1" ref="AA87" ca="1">IF(COUNTIF(fériés,AA$83)=1,
    IF(AND(INDIRECT(ADDRESS(ROW(),COLUMN()-1))="0", INDIRECT(ADDRESS(ROW(),COLUMN()-2))="0"),
        "0",
        "M"
    ),
    IF(OFFSET(Paramètres!$H$2,MATCH($B87,Paramètres!$G$2:$G$6,0)-1,MOD(AA$83+5,28))="M",
        "M",
        "0"
    )
)</f>
        <v>0</v>
      </c>
      <c r="AB87" s="20" t="str" cm="1">
        <f t="array" aca="1" ref="AB87" ca="1">IF(COUNTIF(fériés,AB$83)=1,
    IF(AND(INDIRECT(ADDRESS(ROW(),COLUMN()-1))="0", INDIRECT(ADDRESS(ROW(),COLUMN()-2))="0"),
        "0",
        "M"
    ),
    IF(OFFSET(Paramètres!$H$2,MATCH($B87,Paramètres!$G$2:$G$6,0)-1,MOD(AB$83+5,28))="M",
        "M",
        "0"
    )
)</f>
        <v>0</v>
      </c>
      <c r="AC87" s="20" t="str" cm="1">
        <f t="array" aca="1" ref="AC87" ca="1">IF(COUNTIF(fériés,AC$83)=1,
    IF(AND(INDIRECT(ADDRESS(ROW(),COLUMN()-1))="0", INDIRECT(ADDRESS(ROW(),COLUMN()-2))="0"),
        "0",
        "M"
    ),
    IF(OFFSET(Paramètres!$H$2,MATCH($B87,Paramètres!$G$2:$G$6,0)-1,MOD(AC$83+5,28))="M",
        "M",
        "0"
    )
)</f>
        <v>0</v>
      </c>
      <c r="AD87" s="20" t="str" cm="1">
        <f t="array" aca="1" ref="AD87" ca="1">IF(COUNTIF(fériés,AD$83)=1,
    IF(AND(INDIRECT(ADDRESS(ROW(),COLUMN()-1))="0", INDIRECT(ADDRESS(ROW(),COLUMN()-2))="0"),
        "0",
        "M"
    ),
    IF(OFFSET(Paramètres!$H$2,MATCH($B87,Paramètres!$G$2:$G$6,0)-1,MOD(AD$83+5,28))="M",
        "M",
        "0"
    )
)</f>
        <v>0</v>
      </c>
      <c r="AE87" s="20" t="str" cm="1">
        <f t="array" aca="1" ref="AE87" ca="1">IF(COUNTIF(fériés,AE$83)=1,
    IF(AND(INDIRECT(ADDRESS(ROW(),COLUMN()-1))="0", INDIRECT(ADDRESS(ROW(),COLUMN()-2))="0"),
        "0",
        "M"
    ),
    IF(OFFSET(Paramètres!$H$2,MATCH($B87,Paramètres!$G$2:$G$6,0)-1,MOD(AE$83+5,28))="M",
        "M",
        "0"
    )
)</f>
        <v>0</v>
      </c>
      <c r="AF87" s="20" t="str" cm="1">
        <f t="array" aca="1" ref="AF87" ca="1">IF(COUNTIF(fériés,AF$83)=1,
    IF(AND(INDIRECT(ADDRESS(ROW(),COLUMN()-1))="0", INDIRECT(ADDRESS(ROW(),COLUMN()-2))="0"),
        "0",
        "M"
    ),
    IF(OFFSET(Paramètres!$H$2,MATCH($B87,Paramètres!$G$2:$G$6,0)-1,MOD(AF$83+5,28))="M",
        "M",
        "0"
    )
)</f>
        <v>0</v>
      </c>
      <c r="AG87" s="20" t="str" cm="1">
        <f t="array" aca="1" ref="AG87" ca="1">IF(COUNTIF(fériés,AG$83)=1,
    IF(AND(INDIRECT(ADDRESS(ROW(),COLUMN()-1))="0", INDIRECT(ADDRESS(ROW(),COLUMN()-2))="0"),
        "0",
        "M"
    ),
    IF(OFFSET(Paramètres!$H$2,MATCH($B87,Paramètres!$G$2:$G$6,0)-1,MOD(AG$83+5,28))="M",
        "M",
        "0"
    )
)</f>
        <v>0</v>
      </c>
    </row>
    <row r="88" spans="2:33" ht="15.75" hidden="1" thickBot="1" x14ac:dyDescent="0.3">
      <c r="B88" s="19" t="str">
        <f>Paramètres!$G$6</f>
        <v>Personne5</v>
      </c>
      <c r="C88" s="20" t="str" cm="1">
        <f t="array" aca="1" ref="C88" ca="1">IF(COUNTIF(fériés,C$83)=1,
    IF(AND(INDIRECT(ADDRESS(ROW(),COLUMN()-1))="0", INDIRECT(ADDRESS(ROW(),COLUMN()-2))="0"),
        "0",
        "M"
    ),
    IF(OFFSET(Paramètres!$H$2,MATCH($B88,Paramètres!$G$2:$G$6,0)-1,MOD(C$83+5,28))="M",
        "M",
        "0"
    )
)</f>
        <v>0</v>
      </c>
      <c r="D88" s="20" t="str" cm="1">
        <f t="array" aca="1" ref="D88" ca="1">IF(COUNTIF(fériés,D$83)=1,
    IF(AND(INDIRECT(ADDRESS(ROW(),COLUMN()-1))="0", INDIRECT(ADDRESS(ROW(),COLUMN()-2))="0"),
        "0",
        "M"
    ),
    IF(OFFSET(Paramètres!$H$2,MATCH($B88,Paramètres!$G$2:$G$6,0)-1,MOD(D$83+5,28))="M",
        "M",
        "0"
    )
)</f>
        <v>0</v>
      </c>
      <c r="E88" s="20" t="str" cm="1">
        <f t="array" aca="1" ref="E88" ca="1">IF(COUNTIF(fériés,E$83)=1,
    IF(AND(INDIRECT(ADDRESS(ROW(),COLUMN()-1))="0", INDIRECT(ADDRESS(ROW(),COLUMN()-2))="0"),
        "0",
        "M"
    ),
    IF(OFFSET(Paramètres!$H$2,MATCH($B88,Paramètres!$G$2:$G$6,0)-1,MOD(E$83+5,28))="M",
        "M",
        "0"
    )
)</f>
        <v>0</v>
      </c>
      <c r="F88" s="20" t="str" cm="1">
        <f t="array" aca="1" ref="F88" ca="1">IF(COUNTIF(fériés,F$83)=1,
    IF(AND(INDIRECT(ADDRESS(ROW(),COLUMN()-1))="0", INDIRECT(ADDRESS(ROW(),COLUMN()-2))="0"),
        "0",
        "M"
    ),
    IF(OFFSET(Paramètres!$H$2,MATCH($B88,Paramètres!$G$2:$G$6,0)-1,MOD(F$83+5,28))="M",
        "M",
        "0"
    )
)</f>
        <v>M</v>
      </c>
      <c r="G88" s="20" t="str" cm="1">
        <f t="array" aca="1" ref="G88" ca="1">IF(COUNTIF(fériés,G$83)=1,
    IF(AND(INDIRECT(ADDRESS(ROW(),COLUMN()-1))="0", INDIRECT(ADDRESS(ROW(),COLUMN()-2))="0"),
        "0",
        "M"
    ),
    IF(OFFSET(Paramètres!$H$2,MATCH($B88,Paramètres!$G$2:$G$6,0)-1,MOD(G$83+5,28))="M",
        "M",
        "0"
    )
)</f>
        <v>M</v>
      </c>
      <c r="H88" s="20" t="str" cm="1">
        <f t="array" aca="1" ref="H88" ca="1">IF(COUNTIF(fériés,H$83)=1,
    IF(AND(INDIRECT(ADDRESS(ROW(),COLUMN()-1))="0", INDIRECT(ADDRESS(ROW(),COLUMN()-2))="0"),
        "0",
        "M"
    ),
    IF(OFFSET(Paramètres!$H$2,MATCH($B88,Paramètres!$G$2:$G$6,0)-1,MOD(H$83+5,28))="M",
        "M",
        "0"
    )
)</f>
        <v>0</v>
      </c>
      <c r="I88" s="20" t="str" cm="1">
        <f t="array" aca="1" ref="I88" ca="1">IF(COUNTIF(fériés,I$83)=1,
    IF(AND(INDIRECT(ADDRESS(ROW(),COLUMN()-1))="0", INDIRECT(ADDRESS(ROW(),COLUMN()-2))="0"),
        "0",
        "M"
    ),
    IF(OFFSET(Paramètres!$H$2,MATCH($B88,Paramètres!$G$2:$G$6,0)-1,MOD(I$83+5,28))="M",
        "M",
        "0"
    )
)</f>
        <v>0</v>
      </c>
      <c r="J88" s="20" t="str" cm="1">
        <f t="array" aca="1" ref="J88" ca="1">IF(COUNTIF(fériés,J$83)=1,
    IF(AND(INDIRECT(ADDRESS(ROW(),COLUMN()-1))="0", INDIRECT(ADDRESS(ROW(),COLUMN()-2))="0"),
        "0",
        "M"
    ),
    IF(OFFSET(Paramètres!$H$2,MATCH($B88,Paramètres!$G$2:$G$6,0)-1,MOD(J$83+5,28))="M",
        "M",
        "0"
    )
)</f>
        <v>0</v>
      </c>
      <c r="K88" s="20" t="str" cm="1">
        <f t="array" aca="1" ref="K88" ca="1">IF(COUNTIF(fériés,K$83)=1,
    IF(AND(INDIRECT(ADDRESS(ROW(),COLUMN()-1))="0", INDIRECT(ADDRESS(ROW(),COLUMN()-2))="0"),
        "0",
        "M"
    ),
    IF(OFFSET(Paramètres!$H$2,MATCH($B88,Paramètres!$G$2:$G$6,0)-1,MOD(K$83+5,28))="M",
        "M",
        "0"
    )
)</f>
        <v>0</v>
      </c>
      <c r="L88" s="20" t="str" cm="1">
        <f t="array" aca="1" ref="L88" ca="1">IF(COUNTIF(fériés,L$83)=1,
    IF(AND(INDIRECT(ADDRESS(ROW(),COLUMN()-1))="0", INDIRECT(ADDRESS(ROW(),COLUMN()-2))="0"),
        "0",
        "M"
    ),
    IF(OFFSET(Paramètres!$H$2,MATCH($B88,Paramètres!$G$2:$G$6,0)-1,MOD(L$83+5,28))="M",
        "M",
        "0"
    )
)</f>
        <v>0</v>
      </c>
      <c r="M88" s="20" t="str" cm="1">
        <f t="array" aca="1" ref="M88" ca="1">IF(COUNTIF(fériés,M$83)=1,
    IF(AND(INDIRECT(ADDRESS(ROW(),COLUMN()-1))="0", INDIRECT(ADDRESS(ROW(),COLUMN()-2))="0"),
        "0",
        "M"
    ),
    IF(OFFSET(Paramètres!$H$2,MATCH($B88,Paramètres!$G$2:$G$6,0)-1,MOD(M$83+5,28))="M",
        "M",
        "0"
    )
)</f>
        <v>0</v>
      </c>
      <c r="N88" s="20" t="str" cm="1">
        <f t="array" aca="1" ref="N88" ca="1">IF(COUNTIF(fériés,N$83)=1,
    IF(AND(INDIRECT(ADDRESS(ROW(),COLUMN()-1))="0", INDIRECT(ADDRESS(ROW(),COLUMN()-2))="0"),
        "0",
        "M"
    ),
    IF(OFFSET(Paramètres!$H$2,MATCH($B88,Paramètres!$G$2:$G$6,0)-1,MOD(N$83+5,28))="M",
        "M",
        "0"
    )
)</f>
        <v>0</v>
      </c>
      <c r="O88" s="20" t="str" cm="1">
        <f t="array" aca="1" ref="O88" ca="1">IF(COUNTIF(fériés,O$83)=1,
    IF(AND(INDIRECT(ADDRESS(ROW(),COLUMN()-1))="0", INDIRECT(ADDRESS(ROW(),COLUMN()-2))="0"),
        "0",
        "M"
    ),
    IF(OFFSET(Paramètres!$H$2,MATCH($B88,Paramètres!$G$2:$G$6,0)-1,MOD(O$83+5,28))="M",
        "M",
        "0"
    )
)</f>
        <v>0</v>
      </c>
      <c r="P88" s="20" t="str" cm="1">
        <f t="array" aca="1" ref="P88" ca="1">IF(COUNTIF(fériés,P$83)=1,
    IF(AND(INDIRECT(ADDRESS(ROW(),COLUMN()-1))="0", INDIRECT(ADDRESS(ROW(),COLUMN()-2))="0"),
        "0",
        "M"
    ),
    IF(OFFSET(Paramètres!$H$2,MATCH($B88,Paramètres!$G$2:$G$6,0)-1,MOD(P$83+5,28))="M",
        "M",
        "0"
    )
)</f>
        <v>0</v>
      </c>
      <c r="Q88" s="20" t="str" cm="1">
        <f t="array" aca="1" ref="Q88" ca="1">IF(COUNTIF(fériés,Q$83)=1,
    IF(AND(INDIRECT(ADDRESS(ROW(),COLUMN()-1))="0", INDIRECT(ADDRESS(ROW(),COLUMN()-2))="0"),
        "0",
        "M"
    ),
    IF(OFFSET(Paramètres!$H$2,MATCH($B88,Paramètres!$G$2:$G$6,0)-1,MOD(Q$83+5,28))="M",
        "M",
        "0"
    )
)</f>
        <v>0</v>
      </c>
      <c r="R88" s="20" t="str" cm="1">
        <f t="array" aca="1" ref="R88" ca="1">IF(COUNTIF(fériés,R$83)=1,
    IF(AND(INDIRECT(ADDRESS(ROW(),COLUMN()-1))="0", INDIRECT(ADDRESS(ROW(),COLUMN()-2))="0"),
        "0",
        "M"
    ),
    IF(OFFSET(Paramètres!$H$2,MATCH($B88,Paramètres!$G$2:$G$6,0)-1,MOD(R$83+5,28))="M",
        "M",
        "0"
    )
)</f>
        <v>0</v>
      </c>
      <c r="S88" s="20" t="str" cm="1">
        <f t="array" aca="1" ref="S88" ca="1">IF(COUNTIF(fériés,S$83)=1,
    IF(AND(INDIRECT(ADDRESS(ROW(),COLUMN()-1))="0", INDIRECT(ADDRESS(ROW(),COLUMN()-2))="0"),
        "0",
        "M"
    ),
    IF(OFFSET(Paramètres!$H$2,MATCH($B88,Paramètres!$G$2:$G$6,0)-1,MOD(S$83+5,28))="M",
        "M",
        "0"
    )
)</f>
        <v>0</v>
      </c>
      <c r="T88" s="20" t="str" cm="1">
        <f t="array" aca="1" ref="T88" ca="1">IF(COUNTIF(fériés,T$83)=1,
    IF(AND(INDIRECT(ADDRESS(ROW(),COLUMN()-1))="0", INDIRECT(ADDRESS(ROW(),COLUMN()-2))="0"),
        "0",
        "M"
    ),
    IF(OFFSET(Paramètres!$H$2,MATCH($B88,Paramètres!$G$2:$G$6,0)-1,MOD(T$83+5,28))="M",
        "M",
        "0"
    )
)</f>
        <v>M</v>
      </c>
      <c r="U88" s="20" t="str" cm="1">
        <f t="array" aca="1" ref="U88" ca="1">IF(COUNTIF(fériés,U$83)=1,
    IF(AND(INDIRECT(ADDRESS(ROW(),COLUMN()-1))="0", INDIRECT(ADDRESS(ROW(),COLUMN()-2))="0"),
        "0",
        "M"
    ),
    IF(OFFSET(Paramètres!$H$2,MATCH($B88,Paramètres!$G$2:$G$6,0)-1,MOD(U$83+5,28))="M",
        "M",
        "0"
    )
)</f>
        <v>M</v>
      </c>
      <c r="V88" s="20" t="str" cm="1">
        <f t="array" aca="1" ref="V88" ca="1">IF(COUNTIF(fériés,V$83)=1,
    IF(AND(INDIRECT(ADDRESS(ROW(),COLUMN()-1))="0", INDIRECT(ADDRESS(ROW(),COLUMN()-2))="0"),
        "0",
        "M"
    ),
    IF(OFFSET(Paramètres!$H$2,MATCH($B88,Paramètres!$G$2:$G$6,0)-1,MOD(V$83+5,28))="M",
        "M",
        "0"
    )
)</f>
        <v>0</v>
      </c>
      <c r="W88" s="20" t="str" cm="1">
        <f t="array" aca="1" ref="W88" ca="1">IF(COUNTIF(fériés,W$83)=1,
    IF(AND(INDIRECT(ADDRESS(ROW(),COLUMN()-1))="0", INDIRECT(ADDRESS(ROW(),COLUMN()-2))="0"),
        "0",
        "M"
    ),
    IF(OFFSET(Paramètres!$H$2,MATCH($B88,Paramètres!$G$2:$G$6,0)-1,MOD(W$83+5,28))="M",
        "M",
        "0"
    )
)</f>
        <v>0</v>
      </c>
      <c r="X88" s="20" t="str" cm="1">
        <f t="array" aca="1" ref="X88" ca="1">IF(COUNTIF(fériés,X$83)=1,
    IF(AND(INDIRECT(ADDRESS(ROW(),COLUMN()-1))="0", INDIRECT(ADDRESS(ROW(),COLUMN()-2))="0"),
        "0",
        "M"
    ),
    IF(OFFSET(Paramètres!$H$2,MATCH($B88,Paramètres!$G$2:$G$6,0)-1,MOD(X$83+5,28))="M",
        "M",
        "0"
    )
)</f>
        <v>0</v>
      </c>
      <c r="Y88" s="20" t="str" cm="1">
        <f t="array" aca="1" ref="Y88" ca="1">IF(COUNTIF(fériés,Y$83)=1,
    IF(AND(INDIRECT(ADDRESS(ROW(),COLUMN()-1))="0", INDIRECT(ADDRESS(ROW(),COLUMN()-2))="0"),
        "0",
        "M"
    ),
    IF(OFFSET(Paramètres!$H$2,MATCH($B88,Paramètres!$G$2:$G$6,0)-1,MOD(Y$83+5,28))="M",
        "M",
        "0"
    )
)</f>
        <v>0</v>
      </c>
      <c r="Z88" s="20" t="str" cm="1">
        <f t="array" aca="1" ref="Z88" ca="1">IF(COUNTIF(fériés,Z$83)=1,
    IF(AND(INDIRECT(ADDRESS(ROW(),COLUMN()-1))="0", INDIRECT(ADDRESS(ROW(),COLUMN()-2))="0"),
        "0",
        "M"
    ),
    IF(OFFSET(Paramètres!$H$2,MATCH($B88,Paramètres!$G$2:$G$6,0)-1,MOD(Z$83+5,28))="M",
        "M",
        "0"
    )
)</f>
        <v>0</v>
      </c>
      <c r="AA88" s="20" t="str" cm="1">
        <f t="array" aca="1" ref="AA88" ca="1">IF(COUNTIF(fériés,AA$83)=1,
    IF(AND(INDIRECT(ADDRESS(ROW(),COLUMN()-1))="0", INDIRECT(ADDRESS(ROW(),COLUMN()-2))="0"),
        "0",
        "M"
    ),
    IF(OFFSET(Paramètres!$H$2,MATCH($B88,Paramètres!$G$2:$G$6,0)-1,MOD(AA$83+5,28))="M",
        "M",
        "0"
    )
)</f>
        <v>0</v>
      </c>
      <c r="AB88" s="20" t="str" cm="1">
        <f t="array" aca="1" ref="AB88" ca="1">IF(COUNTIF(fériés,AB$83)=1,
    IF(AND(INDIRECT(ADDRESS(ROW(),COLUMN()-1))="0", INDIRECT(ADDRESS(ROW(),COLUMN()-2))="0"),
        "0",
        "M"
    ),
    IF(OFFSET(Paramètres!$H$2,MATCH($B88,Paramètres!$G$2:$G$6,0)-1,MOD(AB$83+5,28))="M",
        "M",
        "0"
    )
)</f>
        <v>0</v>
      </c>
      <c r="AC88" s="20" t="str" cm="1">
        <f t="array" aca="1" ref="AC88" ca="1">IF(COUNTIF(fériés,AC$83)=1,
    IF(AND(INDIRECT(ADDRESS(ROW(),COLUMN()-1))="0", INDIRECT(ADDRESS(ROW(),COLUMN()-2))="0"),
        "0",
        "M"
    ),
    IF(OFFSET(Paramètres!$H$2,MATCH($B88,Paramètres!$G$2:$G$6,0)-1,MOD(AC$83+5,28))="M",
        "M",
        "0"
    )
)</f>
        <v>0</v>
      </c>
      <c r="AD88" s="20" t="str" cm="1">
        <f t="array" aca="1" ref="AD88" ca="1">IF(COUNTIF(fériés,AD$83)=1,
    IF(AND(INDIRECT(ADDRESS(ROW(),COLUMN()-1))="0", INDIRECT(ADDRESS(ROW(),COLUMN()-2))="0"),
        "0",
        "M"
    ),
    IF(OFFSET(Paramètres!$H$2,MATCH($B88,Paramètres!$G$2:$G$6,0)-1,MOD(AD$83+5,28))="M",
        "M",
        "0"
    )
)</f>
        <v>0</v>
      </c>
      <c r="AE88" s="20" t="str" cm="1">
        <f t="array" aca="1" ref="AE88" ca="1">IF(COUNTIF(fériés,AE$83)=1,
    IF(AND(INDIRECT(ADDRESS(ROW(),COLUMN()-1))="0", INDIRECT(ADDRESS(ROW(),COLUMN()-2))="0"),
        "0",
        "M"
    ),
    IF(OFFSET(Paramètres!$H$2,MATCH($B88,Paramètres!$G$2:$G$6,0)-1,MOD(AE$83+5,28))="M",
        "M",
        "0"
    )
)</f>
        <v>0</v>
      </c>
      <c r="AF88" s="20" t="str" cm="1">
        <f t="array" aca="1" ref="AF88" ca="1">IF(COUNTIF(fériés,AF$83)=1,
    IF(AND(INDIRECT(ADDRESS(ROW(),COLUMN()-1))="0", INDIRECT(ADDRESS(ROW(),COLUMN()-2))="0"),
        "0",
        "M"
    ),
    IF(OFFSET(Paramètres!$H$2,MATCH($B88,Paramètres!$G$2:$G$6,0)-1,MOD(AF$83+5,28))="M",
        "M",
        "0"
    )
)</f>
        <v>0</v>
      </c>
      <c r="AG88" s="20" t="str" cm="1">
        <f t="array" aca="1" ref="AG88" ca="1">IF(COUNTIF(fériés,AG$83)=1,
    IF(AND(INDIRECT(ADDRESS(ROW(),COLUMN()-1))="0", INDIRECT(ADDRESS(ROW(),COLUMN()-2))="0"),
        "0",
        "M"
    ),
    IF(OFFSET(Paramètres!$H$2,MATCH($B88,Paramètres!$G$2:$G$6,0)-1,MOD(AG$83+5,28))="M",
        "M",
        "0"
    )
)</f>
        <v>0</v>
      </c>
    </row>
    <row r="89" spans="2:33" ht="15.75" thickBot="1" x14ac:dyDescent="0.3">
      <c r="B89" s="19" t="str">
        <f>Paramètres!$G$5</f>
        <v>Personne4</v>
      </c>
      <c r="C89" s="20" t="str">
        <f ca="1">_xlfn.LET(
_xlpm.dateCourante,C$83,
_xlpm.jourSemaine,WEEKDAY(_xlpm.dateCourante,2),
_xlpm.estFerie,COUNTIF(fériés,_xlpm.dateCourante)=1,
_xlpm.planLigne,C87,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89" s="20" t="str">
        <f ca="1">_xlfn.LET(
_xlpm.dateCourante,D$83,
_xlpm.jourSemaine,WEEKDAY(_xlpm.dateCourante,2),
_xlpm.estFerie,COUNTIF(fériés,_xlpm.dateCourante)=1,
_xlpm.planLigne,D87,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89" s="20" t="str">
        <f ca="1">_xlfn.LET(
_xlpm.dateCourante,E$83,
_xlpm.jourSemaine,WEEKDAY(_xlpm.dateCourante,2),
_xlpm.estFerie,COUNTIF(fériés,_xlpm.dateCourante)=1,
_xlpm.planLigne,E87,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89" s="20" t="str">
        <f ca="1">_xlfn.LET(
_xlpm.dateCourante,F$83,
_xlpm.jourSemaine,WEEKDAY(_xlpm.dateCourante,2),
_xlpm.estFerie,COUNTIF(fériés,_xlpm.dateCourante)=1,
_xlpm.planLigne,F87,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G89" s="20" t="str">
        <f ca="1">_xlfn.LET(
_xlpm.dateCourante,G$83,
_xlpm.jourSemaine,WEEKDAY(_xlpm.dateCourante,2),
_xlpm.estFerie,COUNTIF(fériés,_xlpm.dateCourante)=1,
_xlpm.planLigne,G87,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H89" s="20" t="str">
        <f ca="1">_xlfn.LET(
_xlpm.dateCourante,H$83,
_xlpm.jourSemaine,WEEKDAY(_xlpm.dateCourante,2),
_xlpm.estFerie,COUNTIF(fériés,_xlpm.dateCourante)=1,
_xlpm.planLigne,H87,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89" s="20" t="str">
        <f ca="1">_xlfn.LET(
_xlpm.dateCourante,I$83,
_xlpm.jourSemaine,WEEKDAY(_xlpm.dateCourante,2),
_xlpm.estFerie,COUNTIF(fériés,_xlpm.dateCourante)=1,
_xlpm.planLigne,I87,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89" s="20" t="str">
        <f ca="1">_xlfn.LET(
_xlpm.dateCourante,J$83,
_xlpm.jourSemaine,WEEKDAY(_xlpm.dateCourante,2),
_xlpm.estFerie,COUNTIF(fériés,_xlpm.dateCourante)=1,
_xlpm.planLigne,J87,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89" s="20" t="str">
        <f ca="1">_xlfn.LET(
_xlpm.dateCourante,K$83,
_xlpm.jourSemaine,WEEKDAY(_xlpm.dateCourante,2),
_xlpm.estFerie,COUNTIF(fériés,_xlpm.dateCourante)=1,
_xlpm.planLigne,K87,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89" s="20" t="str">
        <f ca="1">_xlfn.LET(
_xlpm.dateCourante,L$83,
_xlpm.jourSemaine,WEEKDAY(_xlpm.dateCourante,2),
_xlpm.estFerie,COUNTIF(fériés,_xlpm.dateCourante)=1,
_xlpm.planLigne,L87,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89" s="20" t="str">
        <f ca="1">_xlfn.LET(
_xlpm.dateCourante,M$83,
_xlpm.jourSemaine,WEEKDAY(_xlpm.dateCourante,2),
_xlpm.estFerie,COUNTIF(fériés,_xlpm.dateCourante)=1,
_xlpm.planLigne,M87,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89" s="20" t="str">
        <f ca="1">_xlfn.LET(
_xlpm.dateCourante,N$83,
_xlpm.jourSemaine,WEEKDAY(_xlpm.dateCourante,2),
_xlpm.estFerie,COUNTIF(fériés,_xlpm.dateCourante)=1,
_xlpm.planLigne,N87,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89" s="20" t="str">
        <f ca="1">_xlfn.LET(
_xlpm.dateCourante,O$83,
_xlpm.jourSemaine,WEEKDAY(_xlpm.dateCourante,2),
_xlpm.estFerie,COUNTIF(fériés,_xlpm.dateCourante)=1,
_xlpm.planLigne,O87,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89" s="20" t="str">
        <f ca="1">_xlfn.LET(
_xlpm.dateCourante,P$83,
_xlpm.jourSemaine,WEEKDAY(_xlpm.dateCourante,2),
_xlpm.estFerie,COUNTIF(fériés,_xlpm.dateCourante)=1,
_xlpm.planLigne,P87,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89" s="20" t="str">
        <f ca="1">_xlfn.LET(
_xlpm.dateCourante,Q$83,
_xlpm.jourSemaine,WEEKDAY(_xlpm.dateCourante,2),
_xlpm.estFerie,COUNTIF(fériés,_xlpm.dateCourante)=1,
_xlpm.planLigne,Q87,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89" s="20" t="str">
        <f ca="1">_xlfn.LET(
_xlpm.dateCourante,R$83,
_xlpm.jourSemaine,WEEKDAY(_xlpm.dateCourante,2),
_xlpm.estFerie,COUNTIF(fériés,_xlpm.dateCourante)=1,
_xlpm.planLigne,R87,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89" s="20" t="str">
        <f ca="1">_xlfn.LET(
_xlpm.dateCourante,S$83,
_xlpm.jourSemaine,WEEKDAY(_xlpm.dateCourante,2),
_xlpm.estFerie,COUNTIF(fériés,_xlpm.dateCourante)=1,
_xlpm.planLigne,S87,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89" s="20" t="str">
        <f ca="1">_xlfn.LET(
_xlpm.dateCourante,T$83,
_xlpm.jourSemaine,WEEKDAY(_xlpm.dateCourante,2),
_xlpm.estFerie,COUNTIF(fériés,_xlpm.dateCourante)=1,
_xlpm.planLigne,T87,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U89" s="20" t="str">
        <f ca="1">_xlfn.LET(
_xlpm.dateCourante,U$83,
_xlpm.jourSemaine,WEEKDAY(_xlpm.dateCourante,2),
_xlpm.estFerie,COUNTIF(fériés,_xlpm.dateCourante)=1,
_xlpm.planLigne,U87,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V89" s="20" t="str">
        <f ca="1">_xlfn.LET(
_xlpm.dateCourante,V$83,
_xlpm.jourSemaine,WEEKDAY(_xlpm.dateCourante,2),
_xlpm.estFerie,COUNTIF(fériés,_xlpm.dateCourante)=1,
_xlpm.planLigne,V87,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89" s="20" t="str">
        <f ca="1">_xlfn.LET(
_xlpm.dateCourante,W$83,
_xlpm.jourSemaine,WEEKDAY(_xlpm.dateCourante,2),
_xlpm.estFerie,COUNTIF(fériés,_xlpm.dateCourante)=1,
_xlpm.planLigne,W87,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89" s="20" t="str">
        <f ca="1">_xlfn.LET(
_xlpm.dateCourante,X$83,
_xlpm.jourSemaine,WEEKDAY(_xlpm.dateCourante,2),
_xlpm.estFerie,COUNTIF(fériés,_xlpm.dateCourante)=1,
_xlpm.planLigne,X87,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89" s="20" t="str">
        <f ca="1">_xlfn.LET(
_xlpm.dateCourante,Y$83,
_xlpm.jourSemaine,WEEKDAY(_xlpm.dateCourante,2),
_xlpm.estFerie,COUNTIF(fériés,_xlpm.dateCourante)=1,
_xlpm.planLigne,Y87,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89" s="20" t="str">
        <f ca="1">_xlfn.LET(
_xlpm.dateCourante,Z$83,
_xlpm.jourSemaine,WEEKDAY(_xlpm.dateCourante,2),
_xlpm.estFerie,COUNTIF(fériés,_xlpm.dateCourante)=1,
_xlpm.planLigne,Z87,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89" s="20" t="str">
        <f ca="1">_xlfn.LET(
_xlpm.dateCourante,AA$83,
_xlpm.jourSemaine,WEEKDAY(_xlpm.dateCourante,2),
_xlpm.estFerie,COUNTIF(fériés,_xlpm.dateCourante)=1,
_xlpm.planLigne,AA87,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89" s="20" t="str">
        <f ca="1">_xlfn.LET(
_xlpm.dateCourante,AB$83,
_xlpm.jourSemaine,WEEKDAY(_xlpm.dateCourante,2),
_xlpm.estFerie,COUNTIF(fériés,_xlpm.dateCourante)=1,
_xlpm.planLigne,AB87,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89" s="20" t="str">
        <f ca="1">_xlfn.LET(
_xlpm.dateCourante,AC$83,
_xlpm.jourSemaine,WEEKDAY(_xlpm.dateCourante,2),
_xlpm.estFerie,COUNTIF(fériés,_xlpm.dateCourante)=1,
_xlpm.planLigne,AC87,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89" s="20" t="str">
        <f ca="1">_xlfn.LET(
_xlpm.dateCourante,AD$83,
_xlpm.jourSemaine,WEEKDAY(_xlpm.dateCourante,2),
_xlpm.estFerie,COUNTIF(fériés,_xlpm.dateCourante)=1,
_xlpm.planLigne,AD87,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89" s="20" t="str">
        <f ca="1">_xlfn.LET(
_xlpm.dateCourante,AE$83,
_xlpm.jourSemaine,WEEKDAY(_xlpm.dateCourante,2),
_xlpm.estFerie,COUNTIF(fériés,_xlpm.dateCourante)=1,
_xlpm.planLigne,AE87,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F89" s="20" t="str">
        <f ca="1">_xlfn.LET(
_xlpm.dateCourante,AF$83,
_xlpm.jourSemaine,WEEKDAY(_xlpm.dateCourante,2),
_xlpm.estFerie,COUNTIF(fériés,_xlpm.dateCourante)=1,
_xlpm.planLigne,AF87,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G89" s="20" t="str">
        <f ca="1">_xlfn.LET(
_xlpm.dateCourante,AG$83,
_xlpm.jourSemaine,WEEKDAY(_xlpm.dateCourante,2),
_xlpm.estFerie,COUNTIF(fériés,_xlpm.dateCourante)=1,
_xlpm.planLigne,AG87,
_xlpm.jourAvant,OFFSET(_xlpm.planLigne,0,-1),
_xlpm.jourSuivant1,OFFSET(_xlpm.planLigne,0,1),
_xlpm.jourSuivant2,OFFSET(_xlpm.planLigne,0,2),
_xlpm.jourSuivant3,OFFSET(_xlpm.planLigne,0,3),
_xlpm.estTravaillePlan,IFERROR(OFFSET(Paramètres!$H$2,
MATCH($B89,Paramètres!$G$2:$G$6,0)-1,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90" spans="2:33" ht="15.75" thickBot="1" x14ac:dyDescent="0.3">
      <c r="B90" s="19" t="str">
        <f>Paramètres!$G$6</f>
        <v>Personne5</v>
      </c>
      <c r="C90" s="20" t="str">
        <f ca="1">_xlfn.LET(
_xlpm.dateCourante,C$83,
_xlpm.jourSemaine,WEEKDAY(_xlpm.dateCourante,2),
_xlpm.estFerie,COUNTIF(fériés,_xlpm.dateCourante)=1,
_xlpm.planLigne,C88,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90" s="20" t="str">
        <f ca="1">_xlfn.LET(
_xlpm.dateCourante,D$83,
_xlpm.jourSemaine,WEEKDAY(_xlpm.dateCourante,2),
_xlpm.estFerie,COUNTIF(fériés,_xlpm.dateCourante)=1,
_xlpm.planLigne,D88,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90" s="20" t="str">
        <f ca="1">_xlfn.LET(
_xlpm.dateCourante,E$83,
_xlpm.jourSemaine,WEEKDAY(_xlpm.dateCourante,2),
_xlpm.estFerie,COUNTIF(fériés,_xlpm.dateCourante)=1,
_xlpm.planLigne,E88,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90" s="20" t="str">
        <f ca="1">_xlfn.LET(
_xlpm.dateCourante,F$83,
_xlpm.jourSemaine,WEEKDAY(_xlpm.dateCourante,2),
_xlpm.estFerie,COUNTIF(fériés,_xlpm.dateCourante)=1,
_xlpm.planLigne,F88,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G90" s="20" t="str">
        <f ca="1">_xlfn.LET(
_xlpm.dateCourante,G$83,
_xlpm.jourSemaine,WEEKDAY(_xlpm.dateCourante,2),
_xlpm.estFerie,COUNTIF(fériés,_xlpm.dateCourante)=1,
_xlpm.planLigne,G88,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H90" s="20" t="str">
        <f ca="1">_xlfn.LET(
_xlpm.dateCourante,H$83,
_xlpm.jourSemaine,WEEKDAY(_xlpm.dateCourante,2),
_xlpm.estFerie,COUNTIF(fériés,_xlpm.dateCourante)=1,
_xlpm.planLigne,H88,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90" s="20" t="str">
        <f ca="1">_xlfn.LET(
_xlpm.dateCourante,I$83,
_xlpm.jourSemaine,WEEKDAY(_xlpm.dateCourante,2),
_xlpm.estFerie,COUNTIF(fériés,_xlpm.dateCourante)=1,
_xlpm.planLigne,I88,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90" s="20" t="str">
        <f ca="1">_xlfn.LET(
_xlpm.dateCourante,J$83,
_xlpm.jourSemaine,WEEKDAY(_xlpm.dateCourante,2),
_xlpm.estFerie,COUNTIF(fériés,_xlpm.dateCourante)=1,
_xlpm.planLigne,J88,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90" s="20" t="str">
        <f ca="1">_xlfn.LET(
_xlpm.dateCourante,K$83,
_xlpm.jourSemaine,WEEKDAY(_xlpm.dateCourante,2),
_xlpm.estFerie,COUNTIF(fériés,_xlpm.dateCourante)=1,
_xlpm.planLigne,K88,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90" s="20" t="str">
        <f ca="1">_xlfn.LET(
_xlpm.dateCourante,L$83,
_xlpm.jourSemaine,WEEKDAY(_xlpm.dateCourante,2),
_xlpm.estFerie,COUNTIF(fériés,_xlpm.dateCourante)=1,
_xlpm.planLigne,L88,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90" s="20" t="str">
        <f ca="1">_xlfn.LET(
_xlpm.dateCourante,M$83,
_xlpm.jourSemaine,WEEKDAY(_xlpm.dateCourante,2),
_xlpm.estFerie,COUNTIF(fériés,_xlpm.dateCourante)=1,
_xlpm.planLigne,M88,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90" s="20" t="str">
        <f ca="1">_xlfn.LET(
_xlpm.dateCourante,N$83,
_xlpm.jourSemaine,WEEKDAY(_xlpm.dateCourante,2),
_xlpm.estFerie,COUNTIF(fériés,_xlpm.dateCourante)=1,
_xlpm.planLigne,N88,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90" s="20" t="str">
        <f ca="1">_xlfn.LET(
_xlpm.dateCourante,O$83,
_xlpm.jourSemaine,WEEKDAY(_xlpm.dateCourante,2),
_xlpm.estFerie,COUNTIF(fériés,_xlpm.dateCourante)=1,
_xlpm.planLigne,O88,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90" s="20" t="str">
        <f ca="1">_xlfn.LET(
_xlpm.dateCourante,P$83,
_xlpm.jourSemaine,WEEKDAY(_xlpm.dateCourante,2),
_xlpm.estFerie,COUNTIF(fériés,_xlpm.dateCourante)=1,
_xlpm.planLigne,P88,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90" s="20" t="str">
        <f ca="1">_xlfn.LET(
_xlpm.dateCourante,Q$83,
_xlpm.jourSemaine,WEEKDAY(_xlpm.dateCourante,2),
_xlpm.estFerie,COUNTIF(fériés,_xlpm.dateCourante)=1,
_xlpm.planLigne,Q88,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90" s="20" t="str">
        <f ca="1">_xlfn.LET(
_xlpm.dateCourante,R$83,
_xlpm.jourSemaine,WEEKDAY(_xlpm.dateCourante,2),
_xlpm.estFerie,COUNTIF(fériés,_xlpm.dateCourante)=1,
_xlpm.planLigne,R88,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90" s="20" t="str">
        <f ca="1">_xlfn.LET(
_xlpm.dateCourante,S$83,
_xlpm.jourSemaine,WEEKDAY(_xlpm.dateCourante,2),
_xlpm.estFerie,COUNTIF(fériés,_xlpm.dateCourante)=1,
_xlpm.planLigne,S88,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90" s="20" t="str">
        <f ca="1">_xlfn.LET(
_xlpm.dateCourante,T$83,
_xlpm.jourSemaine,WEEKDAY(_xlpm.dateCourante,2),
_xlpm.estFerie,COUNTIF(fériés,_xlpm.dateCourante)=1,
_xlpm.planLigne,T88,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U90" s="20" t="str">
        <f ca="1">_xlfn.LET(
_xlpm.dateCourante,U$83,
_xlpm.jourSemaine,WEEKDAY(_xlpm.dateCourante,2),
_xlpm.estFerie,COUNTIF(fériés,_xlpm.dateCourante)=1,
_xlpm.planLigne,U88,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V90" s="20" t="str">
        <f ca="1">_xlfn.LET(
_xlpm.dateCourante,V$83,
_xlpm.jourSemaine,WEEKDAY(_xlpm.dateCourante,2),
_xlpm.estFerie,COUNTIF(fériés,_xlpm.dateCourante)=1,
_xlpm.planLigne,V88,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90" s="20" t="str">
        <f ca="1">_xlfn.LET(
_xlpm.dateCourante,W$83,
_xlpm.jourSemaine,WEEKDAY(_xlpm.dateCourante,2),
_xlpm.estFerie,COUNTIF(fériés,_xlpm.dateCourante)=1,
_xlpm.planLigne,W88,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90" s="20" t="str">
        <f ca="1">_xlfn.LET(
_xlpm.dateCourante,X$83,
_xlpm.jourSemaine,WEEKDAY(_xlpm.dateCourante,2),
_xlpm.estFerie,COUNTIF(fériés,_xlpm.dateCourante)=1,
_xlpm.planLigne,X88,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90" s="20" t="str">
        <f ca="1">_xlfn.LET(
_xlpm.dateCourante,Y$83,
_xlpm.jourSemaine,WEEKDAY(_xlpm.dateCourante,2),
_xlpm.estFerie,COUNTIF(fériés,_xlpm.dateCourante)=1,
_xlpm.planLigne,Y88,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90" s="20" t="str">
        <f ca="1">_xlfn.LET(
_xlpm.dateCourante,Z$83,
_xlpm.jourSemaine,WEEKDAY(_xlpm.dateCourante,2),
_xlpm.estFerie,COUNTIF(fériés,_xlpm.dateCourante)=1,
_xlpm.planLigne,Z88,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90" s="20" t="str">
        <f ca="1">_xlfn.LET(
_xlpm.dateCourante,AA$83,
_xlpm.jourSemaine,WEEKDAY(_xlpm.dateCourante,2),
_xlpm.estFerie,COUNTIF(fériés,_xlpm.dateCourante)=1,
_xlpm.planLigne,AA88,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90" s="20" t="str">
        <f ca="1">_xlfn.LET(
_xlpm.dateCourante,AB$83,
_xlpm.jourSemaine,WEEKDAY(_xlpm.dateCourante,2),
_xlpm.estFerie,COUNTIF(fériés,_xlpm.dateCourante)=1,
_xlpm.planLigne,AB88,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90" s="20" t="str">
        <f ca="1">_xlfn.LET(
_xlpm.dateCourante,AC$83,
_xlpm.jourSemaine,WEEKDAY(_xlpm.dateCourante,2),
_xlpm.estFerie,COUNTIF(fériés,_xlpm.dateCourante)=1,
_xlpm.planLigne,AC88,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90" s="20" t="str">
        <f ca="1">_xlfn.LET(
_xlpm.dateCourante,AD$83,
_xlpm.jourSemaine,WEEKDAY(_xlpm.dateCourante,2),
_xlpm.estFerie,COUNTIF(fériés,_xlpm.dateCourante)=1,
_xlpm.planLigne,AD88,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90" s="20" t="str">
        <f ca="1">_xlfn.LET(
_xlpm.dateCourante,AE$83,
_xlpm.jourSemaine,WEEKDAY(_xlpm.dateCourante,2),
_xlpm.estFerie,COUNTIF(fériés,_xlpm.dateCourante)=1,
_xlpm.planLigne,AE88,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F90" s="20" t="str">
        <f ca="1">_xlfn.LET(
_xlpm.dateCourante,AF$83,
_xlpm.jourSemaine,WEEKDAY(_xlpm.dateCourante,2),
_xlpm.estFerie,COUNTIF(fériés,_xlpm.dateCourante)=1,
_xlpm.planLigne,AF88,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G90" s="20" t="str">
        <f ca="1">_xlfn.LET(
_xlpm.dateCourante,AG$83,
_xlpm.jourSemaine,WEEKDAY(_xlpm.dateCourante,2),
_xlpm.estFerie,COUNTIF(fériés,_xlpm.dateCourante)=1,
_xlpm.planLigne,AG88,
_xlpm.jourAvant,OFFSET(_xlpm.planLigne,0,-1),
_xlpm.jourSuivant1,OFFSET(_xlpm.planLigne,0,1),
_xlpm.jourSuivant2,OFFSET(_xlpm.planLigne,0,2),
_xlpm.jourSuivant3,OFFSET(_xlpm.planLigne,0,3),
_xlpm.estTravaillePlan,IFERROR(OFFSET(Paramètres!$H$2,
MATCH($B90,Paramètres!$G$2:$G$6,0)-1,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91" spans="2:33" ht="15.75" thickBot="1" x14ac:dyDescent="0.3"/>
    <row r="92" spans="2:33" ht="15.75" thickBot="1" x14ac:dyDescent="0.3">
      <c r="B92" s="16">
        <f>DATE(an,11,1)</f>
        <v>45962</v>
      </c>
      <c r="C92" s="24">
        <f>B92</f>
        <v>45962</v>
      </c>
      <c r="D92" s="24">
        <f>C92+1</f>
        <v>45963</v>
      </c>
      <c r="E92" s="24">
        <f t="shared" ref="E92" si="583">D92+1</f>
        <v>45964</v>
      </c>
      <c r="F92" s="24">
        <f t="shared" ref="F92" si="584">E92+1</f>
        <v>45965</v>
      </c>
      <c r="G92" s="24">
        <f t="shared" ref="G92" si="585">F92+1</f>
        <v>45966</v>
      </c>
      <c r="H92" s="24">
        <f t="shared" ref="H92" si="586">G92+1</f>
        <v>45967</v>
      </c>
      <c r="I92" s="24">
        <f t="shared" ref="I92" si="587">H92+1</f>
        <v>45968</v>
      </c>
      <c r="J92" s="24">
        <f t="shared" ref="J92" si="588">I92+1</f>
        <v>45969</v>
      </c>
      <c r="K92" s="24">
        <f t="shared" ref="K92" si="589">J92+1</f>
        <v>45970</v>
      </c>
      <c r="L92" s="24">
        <f t="shared" ref="L92" si="590">K92+1</f>
        <v>45971</v>
      </c>
      <c r="M92" s="24">
        <f t="shared" ref="M92" si="591">L92+1</f>
        <v>45972</v>
      </c>
      <c r="N92" s="24">
        <f t="shared" ref="N92" si="592">M92+1</f>
        <v>45973</v>
      </c>
      <c r="O92" s="24">
        <f t="shared" ref="O92" si="593">N92+1</f>
        <v>45974</v>
      </c>
      <c r="P92" s="24">
        <f t="shared" ref="P92" si="594">O92+1</f>
        <v>45975</v>
      </c>
      <c r="Q92" s="24">
        <f t="shared" ref="Q92" si="595">P92+1</f>
        <v>45976</v>
      </c>
      <c r="R92" s="24">
        <f t="shared" ref="R92" si="596">Q92+1</f>
        <v>45977</v>
      </c>
      <c r="S92" s="24">
        <f t="shared" ref="S92" si="597">R92+1</f>
        <v>45978</v>
      </c>
      <c r="T92" s="24">
        <f t="shared" ref="T92" si="598">S92+1</f>
        <v>45979</v>
      </c>
      <c r="U92" s="24">
        <f t="shared" ref="U92" si="599">T92+1</f>
        <v>45980</v>
      </c>
      <c r="V92" s="24">
        <f t="shared" ref="V92" si="600">U92+1</f>
        <v>45981</v>
      </c>
      <c r="W92" s="24">
        <f t="shared" ref="W92" si="601">V92+1</f>
        <v>45982</v>
      </c>
      <c r="X92" s="24">
        <f t="shared" ref="X92" si="602">W92+1</f>
        <v>45983</v>
      </c>
      <c r="Y92" s="24">
        <f t="shared" ref="Y92" si="603">X92+1</f>
        <v>45984</v>
      </c>
      <c r="Z92" s="24">
        <f t="shared" ref="Z92" si="604">Y92+1</f>
        <v>45985</v>
      </c>
      <c r="AA92" s="24">
        <f t="shared" ref="AA92" si="605">Z92+1</f>
        <v>45986</v>
      </c>
      <c r="AB92" s="24">
        <f t="shared" ref="AB92" si="606">AA92+1</f>
        <v>45987</v>
      </c>
      <c r="AC92" s="24">
        <f t="shared" ref="AC92" si="607">AB92+1</f>
        <v>45988</v>
      </c>
      <c r="AD92" s="24">
        <f>AC92+1</f>
        <v>45989</v>
      </c>
      <c r="AE92" s="24">
        <f t="shared" ref="AE92" si="608">AD92+1</f>
        <v>45990</v>
      </c>
      <c r="AF92" s="24">
        <f t="shared" ref="AF92" si="609">AE92+1</f>
        <v>45991</v>
      </c>
    </row>
    <row r="93" spans="2:33" ht="15.75" thickBot="1" x14ac:dyDescent="0.3">
      <c r="B93" s="19" t="str">
        <f>Paramètres!$G$2</f>
        <v>Personne1</v>
      </c>
      <c r="C93" s="20">
        <f ca="1">IF(COUNTIF(fériés,C$92)=0,OFFSET(Paramètres!$H$2,MATCH($B93,Paramètres!$G$2:$G$6,0)-1,MOD(C$92+5,28)),"")</f>
        <v>0</v>
      </c>
      <c r="D93" s="20">
        <f ca="1">IF(COUNTIF(fériés,D$92)=0,OFFSET(Paramètres!$H$2,MATCH($B93,Paramètres!$G$2:$G$6,0)-1,MOD(D$92+5,28)),"")</f>
        <v>0</v>
      </c>
      <c r="E93" s="20" t="str">
        <f ca="1">IF(COUNTIF(fériés,E$92)=0,OFFSET(Paramètres!$H$2,MATCH($B93,Paramètres!$G$2:$G$6,0)-1,MOD(E$92+5,28)),"")</f>
        <v>J</v>
      </c>
      <c r="F93" s="20" t="str">
        <f ca="1">IF(COUNTIF(fériés,F$92)=0,OFFSET(Paramètres!$H$2,MATCH($B93,Paramètres!$G$2:$G$6,0)-1,MOD(F$92+5,28)),"")</f>
        <v>J</v>
      </c>
      <c r="G93" s="20" t="str">
        <f ca="1">IF(COUNTIF(fériés,G$92)=0,OFFSET(Paramètres!$H$2,MATCH($B93,Paramètres!$G$2:$G$6,0)-1,MOD(G$92+5,28)),"")</f>
        <v>J</v>
      </c>
      <c r="H93" s="20" t="str">
        <f ca="1">IF(COUNTIF(fériés,H$92)=0,OFFSET(Paramètres!$H$2,MATCH($B93,Paramètres!$G$2:$G$6,0)-1,MOD(H$92+5,28)),"")</f>
        <v>J</v>
      </c>
      <c r="I93" s="20" t="str">
        <f ca="1">IF(COUNTIF(fériés,I$92)=0,OFFSET(Paramètres!$H$2,MATCH($B93,Paramètres!$G$2:$G$6,0)-1,MOD(I$92+5,28)),"")</f>
        <v>J</v>
      </c>
      <c r="J93" s="20">
        <f ca="1">IF(COUNTIF(fériés,J$92)=0,OFFSET(Paramètres!$H$2,MATCH($B93,Paramètres!$G$2:$G$6,0)-1,MOD(J$92+5,28)),"")</f>
        <v>0</v>
      </c>
      <c r="K93" s="20">
        <f ca="1">IF(COUNTIF(fériés,K$92)=0,OFFSET(Paramètres!$H$2,MATCH($B93,Paramètres!$G$2:$G$6,0)-1,MOD(K$92+5,28)),"")</f>
        <v>0</v>
      </c>
      <c r="L93" s="20" t="str">
        <f ca="1">IF(COUNTIF(fériés,L$92)=0,OFFSET(Paramètres!$H$2,MATCH($B93,Paramètres!$G$2:$G$6,0)-1,MOD(L$92+5,28)),"")</f>
        <v/>
      </c>
      <c r="M93" s="20" t="str">
        <f ca="1">IF(COUNTIF(fériés,M$92)=0,OFFSET(Paramètres!$H$2,MATCH($B93,Paramètres!$G$2:$G$6,0)-1,MOD(M$92+5,28)),"")</f>
        <v/>
      </c>
      <c r="N93" s="20" t="str">
        <f ca="1">IF(COUNTIF(fériés,N$92)=0,OFFSET(Paramètres!$H$2,MATCH($B93,Paramètres!$G$2:$G$6,0)-1,MOD(N$92+5,28)),"")</f>
        <v>J</v>
      </c>
      <c r="O93" s="20" t="str">
        <f ca="1">IF(COUNTIF(fériés,O$92)=0,OFFSET(Paramètres!$H$2,MATCH($B93,Paramètres!$G$2:$G$6,0)-1,MOD(O$92+5,28)),"")</f>
        <v>J</v>
      </c>
      <c r="P93" s="20" t="str">
        <f ca="1">IF(COUNTIF(fériés,P$92)=0,OFFSET(Paramètres!$H$2,MATCH($B93,Paramètres!$G$2:$G$6,0)-1,MOD(P$92+5,28)),"")</f>
        <v>J</v>
      </c>
      <c r="Q93" s="20">
        <f ca="1">IF(COUNTIF(fériés,Q$92)=0,OFFSET(Paramètres!$H$2,MATCH($B93,Paramètres!$G$2:$G$6,0)-1,MOD(Q$92+5,28)),"")</f>
        <v>0</v>
      </c>
      <c r="R93" s="20">
        <f ca="1">IF(COUNTIF(fériés,R$92)=0,OFFSET(Paramètres!$H$2,MATCH($B93,Paramètres!$G$2:$G$6,0)-1,MOD(R$92+5,28)),"")</f>
        <v>0</v>
      </c>
      <c r="S93" s="20" t="str">
        <f ca="1">IF(COUNTIF(fériés,S$92)=0,OFFSET(Paramètres!$H$2,MATCH($B93,Paramètres!$G$2:$G$6,0)-1,MOD(S$92+5,28)),"")</f>
        <v>J</v>
      </c>
      <c r="T93" s="20" t="str">
        <f ca="1">IF(COUNTIF(fériés,T$92)=0,OFFSET(Paramètres!$H$2,MATCH($B93,Paramètres!$G$2:$G$6,0)-1,MOD(T$92+5,28)),"")</f>
        <v>J</v>
      </c>
      <c r="U93" s="20" t="str">
        <f ca="1">IF(COUNTIF(fériés,U$92)=0,OFFSET(Paramètres!$H$2,MATCH($B93,Paramètres!$G$2:$G$6,0)-1,MOD(U$92+5,28)),"")</f>
        <v>J</v>
      </c>
      <c r="V93" s="20" t="str">
        <f ca="1">IF(COUNTIF(fériés,V$92)=0,OFFSET(Paramètres!$H$2,MATCH($B93,Paramètres!$G$2:$G$6,0)-1,MOD(V$92+5,28)),"")</f>
        <v>J</v>
      </c>
      <c r="W93" s="20" t="str">
        <f ca="1">IF(COUNTIF(fériés,W$92)=0,OFFSET(Paramètres!$H$2,MATCH($B93,Paramètres!$G$2:$G$6,0)-1,MOD(W$92+5,28)),"")</f>
        <v>J</v>
      </c>
      <c r="X93" s="20">
        <f ca="1">IF(COUNTIF(fériés,X$92)=0,OFFSET(Paramètres!$H$2,MATCH($B93,Paramètres!$G$2:$G$6,0)-1,MOD(X$92+5,28)),"")</f>
        <v>0</v>
      </c>
      <c r="Y93" s="20">
        <f ca="1">IF(COUNTIF(fériés,Y$92)=0,OFFSET(Paramètres!$H$2,MATCH($B93,Paramètres!$G$2:$G$6,0)-1,MOD(Y$92+5,28)),"")</f>
        <v>0</v>
      </c>
      <c r="Z93" s="20" t="str">
        <f ca="1">IF(COUNTIF(fériés,Z$92)=0,OFFSET(Paramètres!$H$2,MATCH($B93,Paramètres!$G$2:$G$6,0)-1,MOD(Z$92+5,28)),"")</f>
        <v>J</v>
      </c>
      <c r="AA93" s="20" t="str">
        <f ca="1">IF(COUNTIF(fériés,AA$92)=0,OFFSET(Paramètres!$H$2,MATCH($B93,Paramètres!$G$2:$G$6,0)-1,MOD(AA$92+5,28)),"")</f>
        <v>J</v>
      </c>
      <c r="AB93" s="20" t="str">
        <f ca="1">IF(COUNTIF(fériés,AB$92)=0,OFFSET(Paramètres!$H$2,MATCH($B93,Paramètres!$G$2:$G$6,0)-1,MOD(AB$92+5,28)),"")</f>
        <v>J</v>
      </c>
      <c r="AC93" s="20" t="str">
        <f ca="1">IF(COUNTIF(fériés,AC$92)=0,OFFSET(Paramètres!$H$2,MATCH($B93,Paramètres!$G$2:$G$6,0)-1,MOD(AC$92+5,28)),"")</f>
        <v>J</v>
      </c>
      <c r="AD93" s="20" t="str">
        <f ca="1">IF(COUNTIF(fériés,AD$92)=0,OFFSET(Paramètres!$H$2,MATCH($B93,Paramètres!$G$2:$G$6,0)-1,MOD(AD$92+5,28)),"")</f>
        <v>J</v>
      </c>
      <c r="AE93" s="20">
        <f ca="1">IF(COUNTIF(fériés,AE$92)=0,OFFSET(Paramètres!$H$2,MATCH($B93,Paramètres!$G$2:$G$6,0)-1,MOD(AE$92+5,28)),"")</f>
        <v>0</v>
      </c>
      <c r="AF93" s="20">
        <f ca="1">IF(COUNTIF(fériés,AF$92)=0,OFFSET(Paramètres!$H$2,MATCH($B93,Paramètres!$G$2:$G$6,0)-1,MOD(AF$92+5,28)),"")</f>
        <v>0</v>
      </c>
    </row>
    <row r="94" spans="2:33" ht="15.75" thickBot="1" x14ac:dyDescent="0.3">
      <c r="B94" s="19" t="str">
        <f>Paramètres!$G$3</f>
        <v>Personne2</v>
      </c>
      <c r="C94" s="20">
        <f ca="1">IF(COUNTIF(fériés,C$92)=0,OFFSET(Paramètres!$H$2,MATCH($B94,Paramètres!$G$2:$G$6,0)-1,MOD(C$92+5,28)),"")</f>
        <v>0</v>
      </c>
      <c r="D94" s="20">
        <f ca="1">IF(COUNTIF(fériés,D$92)=0,OFFSET(Paramètres!$H$2,MATCH($B94,Paramètres!$G$2:$G$6,0)-1,MOD(D$92+5,28)),"")</f>
        <v>0</v>
      </c>
      <c r="E94" s="20" t="str">
        <f ca="1">IF(COUNTIF(fériés,E$92)=0,OFFSET(Paramètres!$H$2,MATCH($B94,Paramètres!$G$2:$G$6,0)-1,MOD(E$92+5,28)),"")</f>
        <v>M</v>
      </c>
      <c r="F94" s="20" t="str">
        <f ca="1">IF(COUNTIF(fériés,F$92)=0,OFFSET(Paramètres!$H$2,MATCH($B94,Paramètres!$G$2:$G$6,0)-1,MOD(F$92+5,28)),"")</f>
        <v>M</v>
      </c>
      <c r="G94" s="20" t="str">
        <f ca="1">IF(COUNTIF(fériés,G$92)=0,OFFSET(Paramètres!$H$2,MATCH($B94,Paramètres!$G$2:$G$6,0)-1,MOD(G$92+5,28)),"")</f>
        <v>M</v>
      </c>
      <c r="H94" s="20" t="str">
        <f ca="1">IF(COUNTIF(fériés,H$92)=0,OFFSET(Paramètres!$H$2,MATCH($B94,Paramètres!$G$2:$G$6,0)-1,MOD(H$92+5,28)),"")</f>
        <v>M</v>
      </c>
      <c r="I94" s="20" t="str">
        <f ca="1">IF(COUNTIF(fériés,I$92)=0,OFFSET(Paramètres!$H$2,MATCH($B94,Paramètres!$G$2:$G$6,0)-1,MOD(I$92+5,28)),"")</f>
        <v>M</v>
      </c>
      <c r="J94" s="20">
        <f ca="1">IF(COUNTIF(fériés,J$92)=0,OFFSET(Paramètres!$H$2,MATCH($B94,Paramètres!$G$2:$G$6,0)-1,MOD(J$92+5,28)),"")</f>
        <v>0</v>
      </c>
      <c r="K94" s="20">
        <f ca="1">IF(COUNTIF(fériés,K$92)=0,OFFSET(Paramètres!$H$2,MATCH($B94,Paramètres!$G$2:$G$6,0)-1,MOD(K$92+5,28)),"")</f>
        <v>0</v>
      </c>
      <c r="L94" s="20" t="str">
        <f ca="1">IF(COUNTIF(fériés,L$92)=0,OFFSET(Paramètres!$H$2,MATCH($B94,Paramètres!$G$2:$G$6,0)-1,MOD(L$92+5,28)),"")</f>
        <v/>
      </c>
      <c r="M94" s="20" t="str">
        <f ca="1">IF(COUNTIF(fériés,M$92)=0,OFFSET(Paramètres!$H$2,MATCH($B94,Paramètres!$G$2:$G$6,0)-1,MOD(M$92+5,28)),"")</f>
        <v/>
      </c>
      <c r="N94" s="20" t="str">
        <f ca="1">IF(COUNTIF(fériés,N$92)=0,OFFSET(Paramètres!$H$2,MATCH($B94,Paramètres!$G$2:$G$6,0)-1,MOD(N$92+5,28)),"")</f>
        <v>A</v>
      </c>
      <c r="O94" s="20" t="str">
        <f ca="1">IF(COUNTIF(fériés,O$92)=0,OFFSET(Paramètres!$H$2,MATCH($B94,Paramètres!$G$2:$G$6,0)-1,MOD(O$92+5,28)),"")</f>
        <v>A</v>
      </c>
      <c r="P94" s="20" t="str">
        <f ca="1">IF(COUNTIF(fériés,P$92)=0,OFFSET(Paramètres!$H$2,MATCH($B94,Paramètres!$G$2:$G$6,0)-1,MOD(P$92+5,28)),"")</f>
        <v>A</v>
      </c>
      <c r="Q94" s="20">
        <f ca="1">IF(COUNTIF(fériés,Q$92)=0,OFFSET(Paramètres!$H$2,MATCH($B94,Paramètres!$G$2:$G$6,0)-1,MOD(Q$92+5,28)),"")</f>
        <v>0</v>
      </c>
      <c r="R94" s="20">
        <f ca="1">IF(COUNTIF(fériés,R$92)=0,OFFSET(Paramètres!$H$2,MATCH($B94,Paramètres!$G$2:$G$6,0)-1,MOD(R$92+5,28)),"")</f>
        <v>0</v>
      </c>
      <c r="S94" s="20" t="str">
        <f ca="1">IF(COUNTIF(fériés,S$92)=0,OFFSET(Paramètres!$H$2,MATCH($B94,Paramètres!$G$2:$G$6,0)-1,MOD(S$92+5,28)),"")</f>
        <v>M</v>
      </c>
      <c r="T94" s="20" t="str">
        <f ca="1">IF(COUNTIF(fériés,T$92)=0,OFFSET(Paramètres!$H$2,MATCH($B94,Paramètres!$G$2:$G$6,0)-1,MOD(T$92+5,28)),"")</f>
        <v>M</v>
      </c>
      <c r="U94" s="20" t="str">
        <f ca="1">IF(COUNTIF(fériés,U$92)=0,OFFSET(Paramètres!$H$2,MATCH($B94,Paramètres!$G$2:$G$6,0)-1,MOD(U$92+5,28)),"")</f>
        <v>M</v>
      </c>
      <c r="V94" s="20" t="str">
        <f ca="1">IF(COUNTIF(fériés,V$92)=0,OFFSET(Paramètres!$H$2,MATCH($B94,Paramètres!$G$2:$G$6,0)-1,MOD(V$92+5,28)),"")</f>
        <v>M</v>
      </c>
      <c r="W94" s="20" t="str">
        <f ca="1">IF(COUNTIF(fériés,W$92)=0,OFFSET(Paramètres!$H$2,MATCH($B94,Paramètres!$G$2:$G$6,0)-1,MOD(W$92+5,28)),"")</f>
        <v>M</v>
      </c>
      <c r="X94" s="20">
        <f ca="1">IF(COUNTIF(fériés,X$92)=0,OFFSET(Paramètres!$H$2,MATCH($B94,Paramètres!$G$2:$G$6,0)-1,MOD(X$92+5,28)),"")</f>
        <v>0</v>
      </c>
      <c r="Y94" s="20">
        <f ca="1">IF(COUNTIF(fériés,Y$92)=0,OFFSET(Paramètres!$H$2,MATCH($B94,Paramètres!$G$2:$G$6,0)-1,MOD(Y$92+5,28)),"")</f>
        <v>0</v>
      </c>
      <c r="Z94" s="20" t="str">
        <f ca="1">IF(COUNTIF(fériés,Z$92)=0,OFFSET(Paramètres!$H$2,MATCH($B94,Paramètres!$G$2:$G$6,0)-1,MOD(Z$92+5,28)),"")</f>
        <v>A</v>
      </c>
      <c r="AA94" s="20" t="str">
        <f ca="1">IF(COUNTIF(fériés,AA$92)=0,OFFSET(Paramètres!$H$2,MATCH($B94,Paramètres!$G$2:$G$6,0)-1,MOD(AA$92+5,28)),"")</f>
        <v>A</v>
      </c>
      <c r="AB94" s="20" t="str">
        <f ca="1">IF(COUNTIF(fériés,AB$92)=0,OFFSET(Paramètres!$H$2,MATCH($B94,Paramètres!$G$2:$G$6,0)-1,MOD(AB$92+5,28)),"")</f>
        <v>A</v>
      </c>
      <c r="AC94" s="20" t="str">
        <f ca="1">IF(COUNTIF(fériés,AC$92)=0,OFFSET(Paramètres!$H$2,MATCH($B94,Paramètres!$G$2:$G$6,0)-1,MOD(AC$92+5,28)),"")</f>
        <v>A</v>
      </c>
      <c r="AD94" s="20" t="str">
        <f ca="1">IF(COUNTIF(fériés,AD$92)=0,OFFSET(Paramètres!$H$2,MATCH($B94,Paramètres!$G$2:$G$6,0)-1,MOD(AD$92+5,28)),"")</f>
        <v>A</v>
      </c>
      <c r="AE94" s="20">
        <f ca="1">IF(COUNTIF(fériés,AE$92)=0,OFFSET(Paramètres!$H$2,MATCH($B94,Paramètres!$G$2:$G$6,0)-1,MOD(AE$92+5,28)),"")</f>
        <v>0</v>
      </c>
      <c r="AF94" s="20">
        <f ca="1">IF(COUNTIF(fériés,AF$92)=0,OFFSET(Paramètres!$H$2,MATCH($B94,Paramètres!$G$2:$G$6,0)-1,MOD(AF$92+5,28)),"")</f>
        <v>0</v>
      </c>
    </row>
    <row r="95" spans="2:33" ht="15.75" thickBot="1" x14ac:dyDescent="0.3">
      <c r="B95" s="19" t="str">
        <f>Paramètres!$G$4</f>
        <v>Personne3</v>
      </c>
      <c r="C95" s="20">
        <f ca="1">IF(COUNTIF(fériés,C$92)=0,OFFSET(Paramètres!$H$2,MATCH($B95,Paramètres!$G$2:$G$6,0)-1,MOD(C$92+5,28)),"")</f>
        <v>0</v>
      </c>
      <c r="D95" s="20">
        <f ca="1">IF(COUNTIF(fériés,D$92)=0,OFFSET(Paramètres!$H$2,MATCH($B95,Paramètres!$G$2:$G$6,0)-1,MOD(D$92+5,28)),"")</f>
        <v>0</v>
      </c>
      <c r="E95" s="20" t="str">
        <f ca="1">IF(COUNTIF(fériés,E$92)=0,OFFSET(Paramètres!$H$2,MATCH($B95,Paramètres!$G$2:$G$6,0)-1,MOD(E$92+5,28)),"")</f>
        <v>A</v>
      </c>
      <c r="F95" s="20" t="str">
        <f ca="1">IF(COUNTIF(fériés,F$92)=0,OFFSET(Paramètres!$H$2,MATCH($B95,Paramètres!$G$2:$G$6,0)-1,MOD(F$92+5,28)),"")</f>
        <v>A</v>
      </c>
      <c r="G95" s="20" t="str">
        <f ca="1">IF(COUNTIF(fériés,G$92)=0,OFFSET(Paramètres!$H$2,MATCH($B95,Paramètres!$G$2:$G$6,0)-1,MOD(G$92+5,28)),"")</f>
        <v>A</v>
      </c>
      <c r="H95" s="20" t="str">
        <f ca="1">IF(COUNTIF(fériés,H$92)=0,OFFSET(Paramètres!$H$2,MATCH($B95,Paramètres!$G$2:$G$6,0)-1,MOD(H$92+5,28)),"")</f>
        <v>A</v>
      </c>
      <c r="I95" s="20" t="str">
        <f ca="1">IF(COUNTIF(fériés,I$92)=0,OFFSET(Paramètres!$H$2,MATCH($B95,Paramètres!$G$2:$G$6,0)-1,MOD(I$92+5,28)),"")</f>
        <v>A</v>
      </c>
      <c r="J95" s="20">
        <f ca="1">IF(COUNTIF(fériés,J$92)=0,OFFSET(Paramètres!$H$2,MATCH($B95,Paramètres!$G$2:$G$6,0)-1,MOD(J$92+5,28)),"")</f>
        <v>0</v>
      </c>
      <c r="K95" s="20">
        <f ca="1">IF(COUNTIF(fériés,K$92)=0,OFFSET(Paramètres!$H$2,MATCH($B95,Paramètres!$G$2:$G$6,0)-1,MOD(K$92+5,28)),"")</f>
        <v>0</v>
      </c>
      <c r="L95" s="20" t="str">
        <f ca="1">IF(COUNTIF(fériés,L$92)=0,OFFSET(Paramètres!$H$2,MATCH($B95,Paramètres!$G$2:$G$6,0)-1,MOD(L$92+5,28)),"")</f>
        <v/>
      </c>
      <c r="M95" s="20" t="str">
        <f ca="1">IF(COUNTIF(fériés,M$92)=0,OFFSET(Paramètres!$H$2,MATCH($B95,Paramètres!$G$2:$G$6,0)-1,MOD(M$92+5,28)),"")</f>
        <v/>
      </c>
      <c r="N95" s="20" t="str">
        <f ca="1">IF(COUNTIF(fériés,N$92)=0,OFFSET(Paramètres!$H$2,MATCH($B95,Paramètres!$G$2:$G$6,0)-1,MOD(N$92+5,28)),"")</f>
        <v>M</v>
      </c>
      <c r="O95" s="20" t="str">
        <f ca="1">IF(COUNTIF(fériés,O$92)=0,OFFSET(Paramètres!$H$2,MATCH($B95,Paramètres!$G$2:$G$6,0)-1,MOD(O$92+5,28)),"")</f>
        <v>M</v>
      </c>
      <c r="P95" s="20" t="str">
        <f ca="1">IF(COUNTIF(fériés,P$92)=0,OFFSET(Paramètres!$H$2,MATCH($B95,Paramètres!$G$2:$G$6,0)-1,MOD(P$92+5,28)),"")</f>
        <v>M</v>
      </c>
      <c r="Q95" s="20">
        <f ca="1">IF(COUNTIF(fériés,Q$92)=0,OFFSET(Paramètres!$H$2,MATCH($B95,Paramètres!$G$2:$G$6,0)-1,MOD(Q$92+5,28)),"")</f>
        <v>0</v>
      </c>
      <c r="R95" s="20">
        <f ca="1">IF(COUNTIF(fériés,R$92)=0,OFFSET(Paramètres!$H$2,MATCH($B95,Paramètres!$G$2:$G$6,0)-1,MOD(R$92+5,28)),"")</f>
        <v>0</v>
      </c>
      <c r="S95" s="20" t="str">
        <f ca="1">IF(COUNTIF(fériés,S$92)=0,OFFSET(Paramètres!$H$2,MATCH($B95,Paramètres!$G$2:$G$6,0)-1,MOD(S$92+5,28)),"")</f>
        <v>A</v>
      </c>
      <c r="T95" s="20" t="str">
        <f ca="1">IF(COUNTIF(fériés,T$92)=0,OFFSET(Paramètres!$H$2,MATCH($B95,Paramètres!$G$2:$G$6,0)-1,MOD(T$92+5,28)),"")</f>
        <v>A</v>
      </c>
      <c r="U95" s="20" t="str">
        <f ca="1">IF(COUNTIF(fériés,U$92)=0,OFFSET(Paramètres!$H$2,MATCH($B95,Paramètres!$G$2:$G$6,0)-1,MOD(U$92+5,28)),"")</f>
        <v>A</v>
      </c>
      <c r="V95" s="20" t="str">
        <f ca="1">IF(COUNTIF(fériés,V$92)=0,OFFSET(Paramètres!$H$2,MATCH($B95,Paramètres!$G$2:$G$6,0)-1,MOD(V$92+5,28)),"")</f>
        <v>A</v>
      </c>
      <c r="W95" s="20" t="str">
        <f ca="1">IF(COUNTIF(fériés,W$92)=0,OFFSET(Paramètres!$H$2,MATCH($B95,Paramètres!$G$2:$G$6,0)-1,MOD(W$92+5,28)),"")</f>
        <v>A</v>
      </c>
      <c r="X95" s="20">
        <f ca="1">IF(COUNTIF(fériés,X$92)=0,OFFSET(Paramètres!$H$2,MATCH($B95,Paramètres!$G$2:$G$6,0)-1,MOD(X$92+5,28)),"")</f>
        <v>0</v>
      </c>
      <c r="Y95" s="20">
        <f ca="1">IF(COUNTIF(fériés,Y$92)=0,OFFSET(Paramètres!$H$2,MATCH($B95,Paramètres!$G$2:$G$6,0)-1,MOD(Y$92+5,28)),"")</f>
        <v>0</v>
      </c>
      <c r="Z95" s="20" t="str">
        <f ca="1">IF(COUNTIF(fériés,Z$92)=0,OFFSET(Paramètres!$H$2,MATCH($B95,Paramètres!$G$2:$G$6,0)-1,MOD(Z$92+5,28)),"")</f>
        <v>M</v>
      </c>
      <c r="AA95" s="20" t="str">
        <f ca="1">IF(COUNTIF(fériés,AA$92)=0,OFFSET(Paramètres!$H$2,MATCH($B95,Paramètres!$G$2:$G$6,0)-1,MOD(AA$92+5,28)),"")</f>
        <v>M</v>
      </c>
      <c r="AB95" s="20" t="str">
        <f ca="1">IF(COUNTIF(fériés,AB$92)=0,OFFSET(Paramètres!$H$2,MATCH($B95,Paramètres!$G$2:$G$6,0)-1,MOD(AB$92+5,28)),"")</f>
        <v>M</v>
      </c>
      <c r="AC95" s="20" t="str">
        <f ca="1">IF(COUNTIF(fériés,AC$92)=0,OFFSET(Paramètres!$H$2,MATCH($B95,Paramètres!$G$2:$G$6,0)-1,MOD(AC$92+5,28)),"")</f>
        <v>M</v>
      </c>
      <c r="AD95" s="20" t="str">
        <f ca="1">IF(COUNTIF(fériés,AD$92)=0,OFFSET(Paramètres!$H$2,MATCH($B95,Paramètres!$G$2:$G$6,0)-1,MOD(AD$92+5,28)),"")</f>
        <v>M</v>
      </c>
      <c r="AE95" s="20">
        <f ca="1">IF(COUNTIF(fériés,AE$92)=0,OFFSET(Paramètres!$H$2,MATCH($B95,Paramètres!$G$2:$G$6,0)-1,MOD(AE$92+5,28)),"")</f>
        <v>0</v>
      </c>
      <c r="AF95" s="20">
        <f ca="1">IF(COUNTIF(fériés,AF$92)=0,OFFSET(Paramètres!$H$2,MATCH($B95,Paramètres!$G$2:$G$6,0)-1,MOD(AF$92+5,28)),"")</f>
        <v>0</v>
      </c>
    </row>
    <row r="96" spans="2:33" ht="15.75" hidden="1" thickBot="1" x14ac:dyDescent="0.3">
      <c r="B96" s="19" t="str">
        <f>Paramètres!$G$5</f>
        <v>Personne4</v>
      </c>
      <c r="C96" s="20" t="str">
        <f ca="1">IF(COUNTIF(fériés,C$92)=1,
    IF(WEEKDAY(C$92,2)=5,
        IF(AND(
            OR(OFFSET(C96,0,1)="M", COUNTIF(fériés,C$92-1)=1),
            OR(OFFSET(C96,0,2)&lt;&gt;"0", OFFSET(C96,0,3)&lt;&gt;"0")
        ), "M", "0"),
    IF(WEEKDAY(C$92,2)=4,
        IF(AND(
            COUNTIF(fériés,C$92+1)=1,
            OR(OFFSET(C96,0,2)&lt;&gt;"0", OFFSET(C96,0,3)&lt;&gt;"0")
        ), "M", "0"),
    IF(WEEKDAY(C$92,2)=1,
        IF(OFFSET(C96,0,-1)="M", "M", "0"),
    "0"))),
    IF(OFFSET(Paramètres!$H$2,MATCH($B96,Paramètres!$G$2:$G$6,0)-1,MOD(C$92+5,28))="M", "M", "0")
)</f>
        <v>M</v>
      </c>
      <c r="D96" s="20" t="str">
        <f ca="1">IF(COUNTIF(fériés,D$92)=1,
    IF(WEEKDAY(D$92,2)=5,
        IF(AND(
            OR(OFFSET(D96,0,1)="M", COUNTIF(fériés,D$92-1)=1),
            OR(OFFSET(D96,0,2)&lt;&gt;"0", OFFSET(D96,0,3)&lt;&gt;"0")
        ), "M", "0"),
    IF(WEEKDAY(D$92,2)=4,
        IF(AND(
            COUNTIF(fériés,D$92+1)=1,
            OR(OFFSET(D96,0,2)&lt;&gt;"0", OFFSET(D96,0,3)&lt;&gt;"0")
        ), "M", "0"),
    IF(WEEKDAY(D$92,2)=1,
        IF(OFFSET(D96,0,-1)="M", "M", "0"),
    "0"))),
    IF(OFFSET(Paramètres!$H$2,MATCH($B96,Paramètres!$G$2:$G$6,0)-1,MOD(D$92+5,28))="M", "M", "0")
)</f>
        <v>M</v>
      </c>
      <c r="E96" s="20" t="str">
        <f ca="1">IF(COUNTIF(fériés,E$92)=1,
    IF(WEEKDAY(E$92,2)=5,
        IF(AND(
            OR(OFFSET(E96,0,1)="M", COUNTIF(fériés,E$92-1)=1),
            OR(OFFSET(E96,0,2)&lt;&gt;"0", OFFSET(E96,0,3)&lt;&gt;"0")
        ), "M", "0"),
    IF(WEEKDAY(E$92,2)=4,
        IF(AND(
            COUNTIF(fériés,E$92+1)=1,
            OR(OFFSET(E96,0,2)&lt;&gt;"0", OFFSET(E96,0,3)&lt;&gt;"0")
        ), "M", "0"),
    IF(WEEKDAY(E$92,2)=1,
        IF(OFFSET(E96,0,-1)="M", "M", "0"),
    "0"))),
    IF(OFFSET(Paramètres!$H$2,MATCH($B96,Paramètres!$G$2:$G$6,0)-1,MOD(E$92+5,28))="M", "M", "0")
)</f>
        <v>0</v>
      </c>
      <c r="F96" s="20" t="str">
        <f ca="1">IF(COUNTIF(fériés,F$92)=1,
    IF(WEEKDAY(F$92,2)=5,
        IF(AND(
            OR(OFFSET(F96,0,1)="M", COUNTIF(fériés,F$92-1)=1),
            OR(OFFSET(F96,0,2)&lt;&gt;"0", OFFSET(F96,0,3)&lt;&gt;"0")
        ), "M", "0"),
    IF(WEEKDAY(F$92,2)=4,
        IF(AND(
            COUNTIF(fériés,F$92+1)=1,
            OR(OFFSET(F96,0,2)&lt;&gt;"0", OFFSET(F96,0,3)&lt;&gt;"0")
        ), "M", "0"),
    IF(WEEKDAY(F$92,2)=1,
        IF(OFFSET(F96,0,-1)="M", "M", "0"),
    "0"))),
    IF(OFFSET(Paramètres!$H$2,MATCH($B96,Paramètres!$G$2:$G$6,0)-1,MOD(F$92+5,28))="M", "M", "0")
)</f>
        <v>0</v>
      </c>
      <c r="G96" s="20" t="str">
        <f ca="1">IF(COUNTIF(fériés,G$92)=1,
    IF(WEEKDAY(G$92,2)=5,
        IF(AND(
            OR(OFFSET(G96,0,1)="M", COUNTIF(fériés,G$92-1)=1),
            OR(OFFSET(G96,0,2)&lt;&gt;"0", OFFSET(G96,0,3)&lt;&gt;"0")
        ), "M", "0"),
    IF(WEEKDAY(G$92,2)=4,
        IF(AND(
            COUNTIF(fériés,G$92+1)=1,
            OR(OFFSET(G96,0,2)&lt;&gt;"0", OFFSET(G96,0,3)&lt;&gt;"0")
        ), "M", "0"),
    IF(WEEKDAY(G$92,2)=1,
        IF(OFFSET(G96,0,-1)="M", "M", "0"),
    "0"))),
    IF(OFFSET(Paramètres!$H$2,MATCH($B96,Paramètres!$G$2:$G$6,0)-1,MOD(G$92+5,28))="M", "M", "0")
)</f>
        <v>0</v>
      </c>
      <c r="H96" s="20" t="str">
        <f ca="1">IF(COUNTIF(fériés,H$92)=1,
    IF(WEEKDAY(H$92,2)=5,
        IF(AND(
            OR(OFFSET(H96,0,1)="M", COUNTIF(fériés,H$92-1)=1),
            OR(OFFSET(H96,0,2)&lt;&gt;"0", OFFSET(H96,0,3)&lt;&gt;"0")
        ), "M", "0"),
    IF(WEEKDAY(H$92,2)=4,
        IF(AND(
            COUNTIF(fériés,H$92+1)=1,
            OR(OFFSET(H96,0,2)&lt;&gt;"0", OFFSET(H96,0,3)&lt;&gt;"0")
        ), "M", "0"),
    IF(WEEKDAY(H$92,2)=1,
        IF(OFFSET(H96,0,-1)="M", "M", "0"),
    "0"))),
    IF(OFFSET(Paramètres!$H$2,MATCH($B96,Paramètres!$G$2:$G$6,0)-1,MOD(H$92+5,28))="M", "M", "0")
)</f>
        <v>0</v>
      </c>
      <c r="I96" s="20" t="str">
        <f ca="1">IF(COUNTIF(fériés,I$92)=1,
    IF(WEEKDAY(I$92,2)=5,
        IF(AND(
            OR(OFFSET(I96,0,1)="M", COUNTIF(fériés,I$92-1)=1),
            OR(OFFSET(I96,0,2)&lt;&gt;"0", OFFSET(I96,0,3)&lt;&gt;"0")
        ), "M", "0"),
    IF(WEEKDAY(I$92,2)=4,
        IF(AND(
            COUNTIF(fériés,I$92+1)=1,
            OR(OFFSET(I96,0,2)&lt;&gt;"0", OFFSET(I96,0,3)&lt;&gt;"0")
        ), "M", "0"),
    IF(WEEKDAY(I$92,2)=1,
        IF(OFFSET(I96,0,-1)="M", "M", "0"),
    "0"))),
    IF(OFFSET(Paramètres!$H$2,MATCH($B96,Paramètres!$G$2:$G$6,0)-1,MOD(I$92+5,28))="M", "M", "0")
)</f>
        <v>0</v>
      </c>
      <c r="J96" s="20" t="str">
        <f ca="1">IF(COUNTIF(fériés,J$92)=1,
    IF(WEEKDAY(J$92,2)=5,
        IF(AND(
            OR(OFFSET(J96,0,1)="M", COUNTIF(fériés,J$92-1)=1),
            OR(OFFSET(J96,0,2)&lt;&gt;"0", OFFSET(J96,0,3)&lt;&gt;"0")
        ), "M", "0"),
    IF(WEEKDAY(J$92,2)=4,
        IF(AND(
            COUNTIF(fériés,J$92+1)=1,
            OR(OFFSET(J96,0,2)&lt;&gt;"0", OFFSET(J96,0,3)&lt;&gt;"0")
        ), "M", "0"),
    IF(WEEKDAY(J$92,2)=1,
        IF(OFFSET(J96,0,-1)="M", "M", "0"),
    "0"))),
    IF(OFFSET(Paramètres!$H$2,MATCH($B96,Paramètres!$G$2:$G$6,0)-1,MOD(J$92+5,28))="M", "M", "0")
)</f>
        <v>0</v>
      </c>
      <c r="K96" s="20" t="str">
        <f ca="1">IF(COUNTIF(fériés,K$92)=1,
    IF(WEEKDAY(K$92,2)=5,
        IF(AND(
            OR(OFFSET(K96,0,1)="M", COUNTIF(fériés,K$92-1)=1),
            OR(OFFSET(K96,0,2)&lt;&gt;"0", OFFSET(K96,0,3)&lt;&gt;"0")
        ), "M", "0"),
    IF(WEEKDAY(K$92,2)=4,
        IF(AND(
            COUNTIF(fériés,K$92+1)=1,
            OR(OFFSET(K96,0,2)&lt;&gt;"0", OFFSET(K96,0,3)&lt;&gt;"0")
        ), "M", "0"),
    IF(WEEKDAY(K$92,2)=1,
        IF(OFFSET(K96,0,-1)="M", "M", "0"),
    "0"))),
    IF(OFFSET(Paramètres!$H$2,MATCH($B96,Paramètres!$G$2:$G$6,0)-1,MOD(K$92+5,28))="M", "M", "0")
)</f>
        <v>0</v>
      </c>
      <c r="L96" s="20" t="str">
        <f ca="1">IF(COUNTIF(fériés,L$92)=1,
    IF(WEEKDAY(L$92,2)=5,
        IF(AND(
            OR(OFFSET(L96,0,1)="M", COUNTIF(fériés,L$92-1)=1),
            OR(OFFSET(L96,0,2)&lt;&gt;"0", OFFSET(L96,0,3)&lt;&gt;"0")
        ), "M", "0"),
    IF(WEEKDAY(L$92,2)=4,
        IF(AND(
            COUNTIF(fériés,L$92+1)=1,
            OR(OFFSET(L96,0,2)&lt;&gt;"0", OFFSET(L96,0,3)&lt;&gt;"0")
        ), "M", "0"),
    IF(WEEKDAY(L$92,2)=1,
        IF(OFFSET(L96,0,-1)="M", "M", "0"),
    "0"))),
    IF(OFFSET(Paramètres!$H$2,MATCH($B96,Paramètres!$G$2:$G$6,0)-1,MOD(L$92+5,28))="M", "M", "0")
)</f>
        <v>0</v>
      </c>
      <c r="M96" s="20" t="str">
        <f ca="1">IF(COUNTIF(fériés,M$92)=1,
    IF(WEEKDAY(M$92,2)=5,
        IF(AND(
            OR(OFFSET(M96,0,1)="M", COUNTIF(fériés,M$92-1)=1),
            OR(OFFSET(M96,0,2)&lt;&gt;"0", OFFSET(M96,0,3)&lt;&gt;"0")
        ), "M", "0"),
    IF(WEEKDAY(M$92,2)=4,
        IF(AND(
            COUNTIF(fériés,M$92+1)=1,
            OR(OFFSET(M96,0,2)&lt;&gt;"0", OFFSET(M96,0,3)&lt;&gt;"0")
        ), "M", "0"),
    IF(WEEKDAY(M$92,2)=1,
        IF(OFFSET(M96,0,-1)="M", "M", "0"),
    "0"))),
    IF(OFFSET(Paramètres!$H$2,MATCH($B96,Paramètres!$G$2:$G$6,0)-1,MOD(M$92+5,28))="M", "M", "0")
)</f>
        <v>0</v>
      </c>
      <c r="N96" s="20" t="str">
        <f ca="1">IF(COUNTIF(fériés,N$92)=1,
    IF(WEEKDAY(N$92,2)=5,
        IF(AND(
            OR(OFFSET(N96,0,1)="M", COUNTIF(fériés,N$92-1)=1),
            OR(OFFSET(N96,0,2)&lt;&gt;"0", OFFSET(N96,0,3)&lt;&gt;"0")
        ), "M", "0"),
    IF(WEEKDAY(N$92,2)=4,
        IF(AND(
            COUNTIF(fériés,N$92+1)=1,
            OR(OFFSET(N96,0,2)&lt;&gt;"0", OFFSET(N96,0,3)&lt;&gt;"0")
        ), "M", "0"),
    IF(WEEKDAY(N$92,2)=1,
        IF(OFFSET(N96,0,-1)="M", "M", "0"),
    "0"))),
    IF(OFFSET(Paramètres!$H$2,MATCH($B96,Paramètres!$G$2:$G$6,0)-1,MOD(N$92+5,28))="M", "M", "0")
)</f>
        <v>0</v>
      </c>
      <c r="O96" s="20" t="str">
        <f ca="1">IF(COUNTIF(fériés,O$92)=1,
    IF(WEEKDAY(O$92,2)=5,
        IF(AND(
            OR(OFFSET(O96,0,1)="M", COUNTIF(fériés,O$92-1)=1),
            OR(OFFSET(O96,0,2)&lt;&gt;"0", OFFSET(O96,0,3)&lt;&gt;"0")
        ), "M", "0"),
    IF(WEEKDAY(O$92,2)=4,
        IF(AND(
            COUNTIF(fériés,O$92+1)=1,
            OR(OFFSET(O96,0,2)&lt;&gt;"0", OFFSET(O96,0,3)&lt;&gt;"0")
        ), "M", "0"),
    IF(WEEKDAY(O$92,2)=1,
        IF(OFFSET(O96,0,-1)="M", "M", "0"),
    "0"))),
    IF(OFFSET(Paramètres!$H$2,MATCH($B96,Paramètres!$G$2:$G$6,0)-1,MOD(O$92+5,28))="M", "M", "0")
)</f>
        <v>0</v>
      </c>
      <c r="P96" s="20" t="str">
        <f ca="1">IF(COUNTIF(fériés,P$92)=1,
    IF(WEEKDAY(P$92,2)=5,
        IF(AND(
            OR(OFFSET(P96,0,1)="M", COUNTIF(fériés,P$92-1)=1),
            OR(OFFSET(P96,0,2)&lt;&gt;"0", OFFSET(P96,0,3)&lt;&gt;"0")
        ), "M", "0"),
    IF(WEEKDAY(P$92,2)=4,
        IF(AND(
            COUNTIF(fériés,P$92+1)=1,
            OR(OFFSET(P96,0,2)&lt;&gt;"0", OFFSET(P96,0,3)&lt;&gt;"0")
        ), "M", "0"),
    IF(WEEKDAY(P$92,2)=1,
        IF(OFFSET(P96,0,-1)="M", "M", "0"),
    "0"))),
    IF(OFFSET(Paramètres!$H$2,MATCH($B96,Paramètres!$G$2:$G$6,0)-1,MOD(P$92+5,28))="M", "M", "0")
)</f>
        <v>0</v>
      </c>
      <c r="Q96" s="20" t="str">
        <f ca="1">IF(COUNTIF(fériés,Q$92)=1,
    IF(WEEKDAY(Q$92,2)=5,
        IF(AND(
            OR(OFFSET(Q96,0,1)="M", COUNTIF(fériés,Q$92-1)=1),
            OR(OFFSET(Q96,0,2)&lt;&gt;"0", OFFSET(Q96,0,3)&lt;&gt;"0")
        ), "M", "0"),
    IF(WEEKDAY(Q$92,2)=4,
        IF(AND(
            COUNTIF(fériés,Q$92+1)=1,
            OR(OFFSET(Q96,0,2)&lt;&gt;"0", OFFSET(Q96,0,3)&lt;&gt;"0")
        ), "M", "0"),
    IF(WEEKDAY(Q$92,2)=1,
        IF(OFFSET(Q96,0,-1)="M", "M", "0"),
    "0"))),
    IF(OFFSET(Paramètres!$H$2,MATCH($B96,Paramètres!$G$2:$G$6,0)-1,MOD(Q$92+5,28))="M", "M", "0")
)</f>
        <v>M</v>
      </c>
      <c r="R96" s="20" t="str">
        <f ca="1">IF(COUNTIF(fériés,R$92)=1,
    IF(WEEKDAY(R$92,2)=5,
        IF(AND(
            OR(OFFSET(R96,0,1)="M", COUNTIF(fériés,R$92-1)=1),
            OR(OFFSET(R96,0,2)&lt;&gt;"0", OFFSET(R96,0,3)&lt;&gt;"0")
        ), "M", "0"),
    IF(WEEKDAY(R$92,2)=4,
        IF(AND(
            COUNTIF(fériés,R$92+1)=1,
            OR(OFFSET(R96,0,2)&lt;&gt;"0", OFFSET(R96,0,3)&lt;&gt;"0")
        ), "M", "0"),
    IF(WEEKDAY(R$92,2)=1,
        IF(OFFSET(R96,0,-1)="M", "M", "0"),
    "0"))),
    IF(OFFSET(Paramètres!$H$2,MATCH($B96,Paramètres!$G$2:$G$6,0)-1,MOD(R$92+5,28))="M", "M", "0")
)</f>
        <v>M</v>
      </c>
      <c r="S96" s="20" t="str">
        <f ca="1">IF(COUNTIF(fériés,S$92)=1,
    IF(WEEKDAY(S$92,2)=5,
        IF(AND(
            OR(OFFSET(S96,0,1)="M", COUNTIF(fériés,S$92-1)=1),
            OR(OFFSET(S96,0,2)&lt;&gt;"0", OFFSET(S96,0,3)&lt;&gt;"0")
        ), "M", "0"),
    IF(WEEKDAY(S$92,2)=4,
        IF(AND(
            COUNTIF(fériés,S$92+1)=1,
            OR(OFFSET(S96,0,2)&lt;&gt;"0", OFFSET(S96,0,3)&lt;&gt;"0")
        ), "M", "0"),
    IF(WEEKDAY(S$92,2)=1,
        IF(OFFSET(S96,0,-1)="M", "M", "0"),
    "0"))),
    IF(OFFSET(Paramètres!$H$2,MATCH($B96,Paramètres!$G$2:$G$6,0)-1,MOD(S$92+5,28))="M", "M", "0")
)</f>
        <v>0</v>
      </c>
      <c r="T96" s="20" t="str">
        <f ca="1">IF(COUNTIF(fériés,T$92)=1,
    IF(WEEKDAY(T$92,2)=5,
        IF(AND(
            OR(OFFSET(T96,0,1)="M", COUNTIF(fériés,T$92-1)=1),
            OR(OFFSET(T96,0,2)&lt;&gt;"0", OFFSET(T96,0,3)&lt;&gt;"0")
        ), "M", "0"),
    IF(WEEKDAY(T$92,2)=4,
        IF(AND(
            COUNTIF(fériés,T$92+1)=1,
            OR(OFFSET(T96,0,2)&lt;&gt;"0", OFFSET(T96,0,3)&lt;&gt;"0")
        ), "M", "0"),
    IF(WEEKDAY(T$92,2)=1,
        IF(OFFSET(T96,0,-1)="M", "M", "0"),
    "0"))),
    IF(OFFSET(Paramètres!$H$2,MATCH($B96,Paramètres!$G$2:$G$6,0)-1,MOD(T$92+5,28))="M", "M", "0")
)</f>
        <v>0</v>
      </c>
      <c r="U96" s="20" t="str">
        <f ca="1">IF(COUNTIF(fériés,U$92)=1,
    IF(WEEKDAY(U$92,2)=5,
        IF(AND(
            OR(OFFSET(U96,0,1)="M", COUNTIF(fériés,U$92-1)=1),
            OR(OFFSET(U96,0,2)&lt;&gt;"0", OFFSET(U96,0,3)&lt;&gt;"0")
        ), "M", "0"),
    IF(WEEKDAY(U$92,2)=4,
        IF(AND(
            COUNTIF(fériés,U$92+1)=1,
            OR(OFFSET(U96,0,2)&lt;&gt;"0", OFFSET(U96,0,3)&lt;&gt;"0")
        ), "M", "0"),
    IF(WEEKDAY(U$92,2)=1,
        IF(OFFSET(U96,0,-1)="M", "M", "0"),
    "0"))),
    IF(OFFSET(Paramètres!$H$2,MATCH($B96,Paramètres!$G$2:$G$6,0)-1,MOD(U$92+5,28))="M", "M", "0")
)</f>
        <v>0</v>
      </c>
      <c r="V96" s="20" t="str">
        <f ca="1">IF(COUNTIF(fériés,V$92)=1,
    IF(WEEKDAY(V$92,2)=5,
        IF(AND(
            OR(OFFSET(V96,0,1)="M", COUNTIF(fériés,V$92-1)=1),
            OR(OFFSET(V96,0,2)&lt;&gt;"0", OFFSET(V96,0,3)&lt;&gt;"0")
        ), "M", "0"),
    IF(WEEKDAY(V$92,2)=4,
        IF(AND(
            COUNTIF(fériés,V$92+1)=1,
            OR(OFFSET(V96,0,2)&lt;&gt;"0", OFFSET(V96,0,3)&lt;&gt;"0")
        ), "M", "0"),
    IF(WEEKDAY(V$92,2)=1,
        IF(OFFSET(V96,0,-1)="M", "M", "0"),
    "0"))),
    IF(OFFSET(Paramètres!$H$2,MATCH($B96,Paramètres!$G$2:$G$6,0)-1,MOD(V$92+5,28))="M", "M", "0")
)</f>
        <v>0</v>
      </c>
      <c r="W96" s="20" t="str">
        <f ca="1">IF(COUNTIF(fériés,W$92)=1,
    IF(WEEKDAY(W$92,2)=5,
        IF(AND(
            OR(OFFSET(W96,0,1)="M", COUNTIF(fériés,W$92-1)=1),
            OR(OFFSET(W96,0,2)&lt;&gt;"0", OFFSET(W96,0,3)&lt;&gt;"0")
        ), "M", "0"),
    IF(WEEKDAY(W$92,2)=4,
        IF(AND(
            COUNTIF(fériés,W$92+1)=1,
            OR(OFFSET(W96,0,2)&lt;&gt;"0", OFFSET(W96,0,3)&lt;&gt;"0")
        ), "M", "0"),
    IF(WEEKDAY(W$92,2)=1,
        IF(OFFSET(W96,0,-1)="M", "M", "0"),
    "0"))),
    IF(OFFSET(Paramètres!$H$2,MATCH($B96,Paramètres!$G$2:$G$6,0)-1,MOD(W$92+5,28))="M", "M", "0")
)</f>
        <v>0</v>
      </c>
      <c r="X96" s="20" t="str">
        <f ca="1">IF(COUNTIF(fériés,X$92)=1,
    IF(WEEKDAY(X$92,2)=5,
        IF(AND(
            OR(OFFSET(X96,0,1)="M", COUNTIF(fériés,X$92-1)=1),
            OR(OFFSET(X96,0,2)&lt;&gt;"0", OFFSET(X96,0,3)&lt;&gt;"0")
        ), "M", "0"),
    IF(WEEKDAY(X$92,2)=4,
        IF(AND(
            COUNTIF(fériés,X$92+1)=1,
            OR(OFFSET(X96,0,2)&lt;&gt;"0", OFFSET(X96,0,3)&lt;&gt;"0")
        ), "M", "0"),
    IF(WEEKDAY(X$92,2)=1,
        IF(OFFSET(X96,0,-1)="M", "M", "0"),
    "0"))),
    IF(OFFSET(Paramètres!$H$2,MATCH($B96,Paramètres!$G$2:$G$6,0)-1,MOD(X$92+5,28))="M", "M", "0")
)</f>
        <v>0</v>
      </c>
      <c r="Y96" s="20" t="str">
        <f ca="1">IF(COUNTIF(fériés,Y$92)=1,
    IF(WEEKDAY(Y$92,2)=5,
        IF(AND(
            OR(OFFSET(Y96,0,1)="M", COUNTIF(fériés,Y$92-1)=1),
            OR(OFFSET(Y96,0,2)&lt;&gt;"0", OFFSET(Y96,0,3)&lt;&gt;"0")
        ), "M", "0"),
    IF(WEEKDAY(Y$92,2)=4,
        IF(AND(
            COUNTIF(fériés,Y$92+1)=1,
            OR(OFFSET(Y96,0,2)&lt;&gt;"0", OFFSET(Y96,0,3)&lt;&gt;"0")
        ), "M", "0"),
    IF(WEEKDAY(Y$92,2)=1,
        IF(OFFSET(Y96,0,-1)="M", "M", "0"),
    "0"))),
    IF(OFFSET(Paramètres!$H$2,MATCH($B96,Paramètres!$G$2:$G$6,0)-1,MOD(Y$92+5,28))="M", "M", "0")
)</f>
        <v>0</v>
      </c>
      <c r="Z96" s="20" t="str">
        <f ca="1">IF(COUNTIF(fériés,Z$92)=1,
    IF(WEEKDAY(Z$92,2)=5,
        IF(AND(
            OR(OFFSET(Z96,0,1)="M", COUNTIF(fériés,Z$92-1)=1),
            OR(OFFSET(Z96,0,2)&lt;&gt;"0", OFFSET(Z96,0,3)&lt;&gt;"0")
        ), "M", "0"),
    IF(WEEKDAY(Z$92,2)=4,
        IF(AND(
            COUNTIF(fériés,Z$92+1)=1,
            OR(OFFSET(Z96,0,2)&lt;&gt;"0", OFFSET(Z96,0,3)&lt;&gt;"0")
        ), "M", "0"),
    IF(WEEKDAY(Z$92,2)=1,
        IF(OFFSET(Z96,0,-1)="M", "M", "0"),
    "0"))),
    IF(OFFSET(Paramètres!$H$2,MATCH($B96,Paramètres!$G$2:$G$6,0)-1,MOD(Z$92+5,28))="M", "M", "0")
)</f>
        <v>0</v>
      </c>
      <c r="AA96" s="20" t="str">
        <f ca="1">IF(COUNTIF(fériés,AA$92)=1,
    IF(WEEKDAY(AA$92,2)=5,
        IF(AND(
            OR(OFFSET(AA96,0,1)="M", COUNTIF(fériés,AA$92-1)=1),
            OR(OFFSET(AA96,0,2)&lt;&gt;"0", OFFSET(AA96,0,3)&lt;&gt;"0")
        ), "M", "0"),
    IF(WEEKDAY(AA$92,2)=4,
        IF(AND(
            COUNTIF(fériés,AA$92+1)=1,
            OR(OFFSET(AA96,0,2)&lt;&gt;"0", OFFSET(AA96,0,3)&lt;&gt;"0")
        ), "M", "0"),
    IF(WEEKDAY(AA$92,2)=1,
        IF(OFFSET(AA96,0,-1)="M", "M", "0"),
    "0"))),
    IF(OFFSET(Paramètres!$H$2,MATCH($B96,Paramètres!$G$2:$G$6,0)-1,MOD(AA$92+5,28))="M", "M", "0")
)</f>
        <v>0</v>
      </c>
      <c r="AB96" s="20" t="str">
        <f ca="1">IF(COUNTIF(fériés,AB$92)=1,
    IF(WEEKDAY(AB$92,2)=5,
        IF(AND(
            OR(OFFSET(AB96,0,1)="M", COUNTIF(fériés,AB$92-1)=1),
            OR(OFFSET(AB96,0,2)&lt;&gt;"0", OFFSET(AB96,0,3)&lt;&gt;"0")
        ), "M", "0"),
    IF(WEEKDAY(AB$92,2)=4,
        IF(AND(
            COUNTIF(fériés,AB$92+1)=1,
            OR(OFFSET(AB96,0,2)&lt;&gt;"0", OFFSET(AB96,0,3)&lt;&gt;"0")
        ), "M", "0"),
    IF(WEEKDAY(AB$92,2)=1,
        IF(OFFSET(AB96,0,-1)="M", "M", "0"),
    "0"))),
    IF(OFFSET(Paramètres!$H$2,MATCH($B96,Paramètres!$G$2:$G$6,0)-1,MOD(AB$92+5,28))="M", "M", "0")
)</f>
        <v>0</v>
      </c>
      <c r="AC96" s="20" t="str">
        <f ca="1">IF(COUNTIF(fériés,AC$92)=1,
    IF(WEEKDAY(AC$92,2)=5,
        IF(AND(
            OR(OFFSET(AC96,0,1)="M", COUNTIF(fériés,AC$92-1)=1),
            OR(OFFSET(AC96,0,2)&lt;&gt;"0", OFFSET(AC96,0,3)&lt;&gt;"0")
        ), "M", "0"),
    IF(WEEKDAY(AC$92,2)=4,
        IF(AND(
            COUNTIF(fériés,AC$92+1)=1,
            OR(OFFSET(AC96,0,2)&lt;&gt;"0", OFFSET(AC96,0,3)&lt;&gt;"0")
        ), "M", "0"),
    IF(WEEKDAY(AC$92,2)=1,
        IF(OFFSET(AC96,0,-1)="M", "M", "0"),
    "0"))),
    IF(OFFSET(Paramètres!$H$2,MATCH($B96,Paramètres!$G$2:$G$6,0)-1,MOD(AC$92+5,28))="M", "M", "0")
)</f>
        <v>0</v>
      </c>
      <c r="AD96" s="20" t="str">
        <f ca="1">IF(COUNTIF(fériés,AD$92)=1,
    IF(WEEKDAY(AD$92,2)=5,
        IF(AND(
            OR(OFFSET(AD96,0,1)="M", COUNTIF(fériés,AD$92-1)=1),
            OR(OFFSET(AD96,0,2)&lt;&gt;"0", OFFSET(AD96,0,3)&lt;&gt;"0")
        ), "M", "0"),
    IF(WEEKDAY(AD$92,2)=4,
        IF(AND(
            COUNTIF(fériés,AD$92+1)=1,
            OR(OFFSET(AD96,0,2)&lt;&gt;"0", OFFSET(AD96,0,3)&lt;&gt;"0")
        ), "M", "0"),
    IF(WEEKDAY(AD$92,2)=1,
        IF(OFFSET(AD96,0,-1)="M", "M", "0"),
    "0"))),
    IF(OFFSET(Paramètres!$H$2,MATCH($B96,Paramètres!$G$2:$G$6,0)-1,MOD(AD$92+5,28))="M", "M", "0")
)</f>
        <v>0</v>
      </c>
      <c r="AE96" s="20" t="str">
        <f ca="1">IF(COUNTIF(fériés,AE$92)=1,
    IF(WEEKDAY(AE$92,2)=5,
        IF(AND(
            OR(OFFSET(AE96,0,1)="M", COUNTIF(fériés,AE$92-1)=1),
            OR(OFFSET(AE96,0,2)&lt;&gt;"0", OFFSET(AE96,0,3)&lt;&gt;"0")
        ), "M", "0"),
    IF(WEEKDAY(AE$92,2)=4,
        IF(AND(
            COUNTIF(fériés,AE$92+1)=1,
            OR(OFFSET(AE96,0,2)&lt;&gt;"0", OFFSET(AE96,0,3)&lt;&gt;"0")
        ), "M", "0"),
    IF(WEEKDAY(AE$92,2)=1,
        IF(OFFSET(AE96,0,-1)="M", "M", "0"),
    "0"))),
    IF(OFFSET(Paramètres!$H$2,MATCH($B96,Paramètres!$G$2:$G$6,0)-1,MOD(AE$92+5,28))="M", "M", "0")
)</f>
        <v>M</v>
      </c>
      <c r="AF96" s="20" t="str">
        <f ca="1">IF(COUNTIF(fériés,AF$92)=1,
    IF(WEEKDAY(AF$92,2)=5,
        IF(AND(
            OR(OFFSET(AF96,0,1)="M", COUNTIF(fériés,AF$92-1)=1),
            OR(OFFSET(AF96,0,2)&lt;&gt;"0", OFFSET(AF96,0,3)&lt;&gt;"0")
        ), "M", "0"),
    IF(WEEKDAY(AF$92,2)=4,
        IF(AND(
            COUNTIF(fériés,AF$92+1)=1,
            OR(OFFSET(AF96,0,2)&lt;&gt;"0", OFFSET(AF96,0,3)&lt;&gt;"0")
        ), "M", "0"),
    IF(WEEKDAY(AF$92,2)=1,
        IF(OFFSET(AF96,0,-1)="M", "M", "0"),
    "0"))),
    IF(OFFSET(Paramètres!$H$2,MATCH($B96,Paramètres!$G$2:$G$6,0)-1,MOD(AF$92+5,28))="M", "M", "0")
)</f>
        <v>M</v>
      </c>
    </row>
    <row r="97" spans="2:33" ht="15.75" hidden="1" thickBot="1" x14ac:dyDescent="0.3">
      <c r="B97" s="19" t="str">
        <f>Paramètres!$G$6</f>
        <v>Personne5</v>
      </c>
      <c r="C97" s="20" t="str">
        <f ca="1">IF(COUNTIF(fériés,C$92)=1,
    IF(WEEKDAY(C$92,2)=5,
        IF(AND(
            OR(OFFSET(C97,0,1)="M", COUNTIF(fériés,C$92-1)=1),
            OR(OFFSET(C97,0,2)&lt;&gt;"0", OFFSET(C97,0,3)&lt;&gt;"0")
        ), "M", "0"),
    IF(WEEKDAY(C$92,2)=4,
        IF(AND(
            COUNTIF(fériés,C$92+1)=1,
            OR(OFFSET(C97,0,2)&lt;&gt;"0", OFFSET(C97,0,3)&lt;&gt;"0")
        ), "M", "0"),
    IF(WEEKDAY(C$92,2)=1,
        IF(OFFSET(C97,0,-1)="M", "M", "0"),
    "0"))),
    IF(OFFSET(Paramètres!$H$2,MATCH($B97,Paramètres!$G$2:$G$6,0)-1,MOD(C$92+5,28))="M", "M", "0")
)</f>
        <v>M</v>
      </c>
      <c r="D97" s="20" t="str">
        <f ca="1">IF(COUNTIF(fériés,D$92)=1,
    IF(WEEKDAY(D$92,2)=5,
        IF(AND(
            OR(OFFSET(D97,0,1)="M", COUNTIF(fériés,D$92-1)=1),
            OR(OFFSET(D97,0,2)&lt;&gt;"0", OFFSET(D97,0,3)&lt;&gt;"0")
        ), "M", "0"),
    IF(WEEKDAY(D$92,2)=4,
        IF(AND(
            COUNTIF(fériés,D$92+1)=1,
            OR(OFFSET(D97,0,2)&lt;&gt;"0", OFFSET(D97,0,3)&lt;&gt;"0")
        ), "M", "0"),
    IF(WEEKDAY(D$92,2)=1,
        IF(OFFSET(D97,0,-1)="M", "M", "0"),
    "0"))),
    IF(OFFSET(Paramètres!$H$2,MATCH($B97,Paramètres!$G$2:$G$6,0)-1,MOD(D$92+5,28))="M", "M", "0")
)</f>
        <v>M</v>
      </c>
      <c r="E97" s="20" t="str">
        <f ca="1">IF(COUNTIF(fériés,E$92)=1,
    IF(WEEKDAY(E$92,2)=5,
        IF(AND(
            OR(OFFSET(E97,0,1)="M", COUNTIF(fériés,E$92-1)=1),
            OR(OFFSET(E97,0,2)&lt;&gt;"0", OFFSET(E97,0,3)&lt;&gt;"0")
        ), "M", "0"),
    IF(WEEKDAY(E$92,2)=4,
        IF(AND(
            COUNTIF(fériés,E$92+1)=1,
            OR(OFFSET(E97,0,2)&lt;&gt;"0", OFFSET(E97,0,3)&lt;&gt;"0")
        ), "M", "0"),
    IF(WEEKDAY(E$92,2)=1,
        IF(OFFSET(E97,0,-1)="M", "M", "0"),
    "0"))),
    IF(OFFSET(Paramètres!$H$2,MATCH($B97,Paramètres!$G$2:$G$6,0)-1,MOD(E$92+5,28))="M", "M", "0")
)</f>
        <v>0</v>
      </c>
      <c r="F97" s="20" t="str">
        <f ca="1">IF(COUNTIF(fériés,F$92)=1,
    IF(WEEKDAY(F$92,2)=5,
        IF(AND(
            OR(OFFSET(F97,0,1)="M", COUNTIF(fériés,F$92-1)=1),
            OR(OFFSET(F97,0,2)&lt;&gt;"0", OFFSET(F97,0,3)&lt;&gt;"0")
        ), "M", "0"),
    IF(WEEKDAY(F$92,2)=4,
        IF(AND(
            COUNTIF(fériés,F$92+1)=1,
            OR(OFFSET(F97,0,2)&lt;&gt;"0", OFFSET(F97,0,3)&lt;&gt;"0")
        ), "M", "0"),
    IF(WEEKDAY(F$92,2)=1,
        IF(OFFSET(F97,0,-1)="M", "M", "0"),
    "0"))),
    IF(OFFSET(Paramètres!$H$2,MATCH($B97,Paramètres!$G$2:$G$6,0)-1,MOD(F$92+5,28))="M", "M", "0")
)</f>
        <v>0</v>
      </c>
      <c r="G97" s="20" t="str">
        <f ca="1">IF(COUNTIF(fériés,G$92)=1,
    IF(WEEKDAY(G$92,2)=5,
        IF(AND(
            OR(OFFSET(G97,0,1)="M", COUNTIF(fériés,G$92-1)=1),
            OR(OFFSET(G97,0,2)&lt;&gt;"0", OFFSET(G97,0,3)&lt;&gt;"0")
        ), "M", "0"),
    IF(WEEKDAY(G$92,2)=4,
        IF(AND(
            COUNTIF(fériés,G$92+1)=1,
            OR(OFFSET(G97,0,2)&lt;&gt;"0", OFFSET(G97,0,3)&lt;&gt;"0")
        ), "M", "0"),
    IF(WEEKDAY(G$92,2)=1,
        IF(OFFSET(G97,0,-1)="M", "M", "0"),
    "0"))),
    IF(OFFSET(Paramètres!$H$2,MATCH($B97,Paramètres!$G$2:$G$6,0)-1,MOD(G$92+5,28))="M", "M", "0")
)</f>
        <v>0</v>
      </c>
      <c r="H97" s="20" t="str">
        <f ca="1">IF(COUNTIF(fériés,H$92)=1,
    IF(WEEKDAY(H$92,2)=5,
        IF(AND(
            OR(OFFSET(H97,0,1)="M", COUNTIF(fériés,H$92-1)=1),
            OR(OFFSET(H97,0,2)&lt;&gt;"0", OFFSET(H97,0,3)&lt;&gt;"0")
        ), "M", "0"),
    IF(WEEKDAY(H$92,2)=4,
        IF(AND(
            COUNTIF(fériés,H$92+1)=1,
            OR(OFFSET(H97,0,2)&lt;&gt;"0", OFFSET(H97,0,3)&lt;&gt;"0")
        ), "M", "0"),
    IF(WEEKDAY(H$92,2)=1,
        IF(OFFSET(H97,0,-1)="M", "M", "0"),
    "0"))),
    IF(OFFSET(Paramètres!$H$2,MATCH($B97,Paramètres!$G$2:$G$6,0)-1,MOD(H$92+5,28))="M", "M", "0")
)</f>
        <v>0</v>
      </c>
      <c r="I97" s="20" t="str">
        <f ca="1">IF(COUNTIF(fériés,I$92)=1,
    IF(WEEKDAY(I$92,2)=5,
        IF(AND(
            OR(OFFSET(I97,0,1)="M", COUNTIF(fériés,I$92-1)=1),
            OR(OFFSET(I97,0,2)&lt;&gt;"0", OFFSET(I97,0,3)&lt;&gt;"0")
        ), "M", "0"),
    IF(WEEKDAY(I$92,2)=4,
        IF(AND(
            COUNTIF(fériés,I$92+1)=1,
            OR(OFFSET(I97,0,2)&lt;&gt;"0", OFFSET(I97,0,3)&lt;&gt;"0")
        ), "M", "0"),
    IF(WEEKDAY(I$92,2)=1,
        IF(OFFSET(I97,0,-1)="M", "M", "0"),
    "0"))),
    IF(OFFSET(Paramètres!$H$2,MATCH($B97,Paramètres!$G$2:$G$6,0)-1,MOD(I$92+5,28))="M", "M", "0")
)</f>
        <v>0</v>
      </c>
      <c r="J97" s="20" t="str">
        <f ca="1">IF(COUNTIF(fériés,J$92)=1,
    IF(WEEKDAY(J$92,2)=5,
        IF(AND(
            OR(OFFSET(J97,0,1)="M", COUNTIF(fériés,J$92-1)=1),
            OR(OFFSET(J97,0,2)&lt;&gt;"0", OFFSET(J97,0,3)&lt;&gt;"0")
        ), "M", "0"),
    IF(WEEKDAY(J$92,2)=4,
        IF(AND(
            COUNTIF(fériés,J$92+1)=1,
            OR(OFFSET(J97,0,2)&lt;&gt;"0", OFFSET(J97,0,3)&lt;&gt;"0")
        ), "M", "0"),
    IF(WEEKDAY(J$92,2)=1,
        IF(OFFSET(J97,0,-1)="M", "M", "0"),
    "0"))),
    IF(OFFSET(Paramètres!$H$2,MATCH($B97,Paramètres!$G$2:$G$6,0)-1,MOD(J$92+5,28))="M", "M", "0")
)</f>
        <v>0</v>
      </c>
      <c r="K97" s="20" t="str">
        <f ca="1">IF(COUNTIF(fériés,K$92)=1,
    IF(WEEKDAY(K$92,2)=5,
        IF(AND(
            OR(OFFSET(K97,0,1)="M", COUNTIF(fériés,K$92-1)=1),
            OR(OFFSET(K97,0,2)&lt;&gt;"0", OFFSET(K97,0,3)&lt;&gt;"0")
        ), "M", "0"),
    IF(WEEKDAY(K$92,2)=4,
        IF(AND(
            COUNTIF(fériés,K$92+1)=1,
            OR(OFFSET(K97,0,2)&lt;&gt;"0", OFFSET(K97,0,3)&lt;&gt;"0")
        ), "M", "0"),
    IF(WEEKDAY(K$92,2)=1,
        IF(OFFSET(K97,0,-1)="M", "M", "0"),
    "0"))),
    IF(OFFSET(Paramètres!$H$2,MATCH($B97,Paramètres!$G$2:$G$6,0)-1,MOD(K$92+5,28))="M", "M", "0")
)</f>
        <v>0</v>
      </c>
      <c r="L97" s="20" t="str">
        <f ca="1">IF(COUNTIF(fériés,L$92)=1,
    IF(WEEKDAY(L$92,2)=5,
        IF(AND(
            OR(OFFSET(L97,0,1)="M", COUNTIF(fériés,L$92-1)=1),
            OR(OFFSET(L97,0,2)&lt;&gt;"0", OFFSET(L97,0,3)&lt;&gt;"0")
        ), "M", "0"),
    IF(WEEKDAY(L$92,2)=4,
        IF(AND(
            COUNTIF(fériés,L$92+1)=1,
            OR(OFFSET(L97,0,2)&lt;&gt;"0", OFFSET(L97,0,3)&lt;&gt;"0")
        ), "M", "0"),
    IF(WEEKDAY(L$92,2)=1,
        IF(OFFSET(L97,0,-1)="M", "M", "0"),
    "0"))),
    IF(OFFSET(Paramètres!$H$2,MATCH($B97,Paramètres!$G$2:$G$6,0)-1,MOD(L$92+5,28))="M", "M", "0")
)</f>
        <v>0</v>
      </c>
      <c r="M97" s="20" t="str">
        <f ca="1">IF(COUNTIF(fériés,M$92)=1,
    IF(WEEKDAY(M$92,2)=5,
        IF(AND(
            OR(OFFSET(M97,0,1)="M", COUNTIF(fériés,M$92-1)=1),
            OR(OFFSET(M97,0,2)&lt;&gt;"0", OFFSET(M97,0,3)&lt;&gt;"0")
        ), "M", "0"),
    IF(WEEKDAY(M$92,2)=4,
        IF(AND(
            COUNTIF(fériés,M$92+1)=1,
            OR(OFFSET(M97,0,2)&lt;&gt;"0", OFFSET(M97,0,3)&lt;&gt;"0")
        ), "M", "0"),
    IF(WEEKDAY(M$92,2)=1,
        IF(OFFSET(M97,0,-1)="M", "M", "0"),
    "0"))),
    IF(OFFSET(Paramètres!$H$2,MATCH($B97,Paramètres!$G$2:$G$6,0)-1,MOD(M$92+5,28))="M", "M", "0")
)</f>
        <v>0</v>
      </c>
      <c r="N97" s="20" t="str">
        <f ca="1">IF(COUNTIF(fériés,N$92)=1,
    IF(WEEKDAY(N$92,2)=5,
        IF(AND(
            OR(OFFSET(N97,0,1)="M", COUNTIF(fériés,N$92-1)=1),
            OR(OFFSET(N97,0,2)&lt;&gt;"0", OFFSET(N97,0,3)&lt;&gt;"0")
        ), "M", "0"),
    IF(WEEKDAY(N$92,2)=4,
        IF(AND(
            COUNTIF(fériés,N$92+1)=1,
            OR(OFFSET(N97,0,2)&lt;&gt;"0", OFFSET(N97,0,3)&lt;&gt;"0")
        ), "M", "0"),
    IF(WEEKDAY(N$92,2)=1,
        IF(OFFSET(N97,0,-1)="M", "M", "0"),
    "0"))),
    IF(OFFSET(Paramètres!$H$2,MATCH($B97,Paramètres!$G$2:$G$6,0)-1,MOD(N$92+5,28))="M", "M", "0")
)</f>
        <v>0</v>
      </c>
      <c r="O97" s="20" t="str">
        <f ca="1">IF(COUNTIF(fériés,O$92)=1,
    IF(WEEKDAY(O$92,2)=5,
        IF(AND(
            OR(OFFSET(O97,0,1)="M", COUNTIF(fériés,O$92-1)=1),
            OR(OFFSET(O97,0,2)&lt;&gt;"0", OFFSET(O97,0,3)&lt;&gt;"0")
        ), "M", "0"),
    IF(WEEKDAY(O$92,2)=4,
        IF(AND(
            COUNTIF(fériés,O$92+1)=1,
            OR(OFFSET(O97,0,2)&lt;&gt;"0", OFFSET(O97,0,3)&lt;&gt;"0")
        ), "M", "0"),
    IF(WEEKDAY(O$92,2)=1,
        IF(OFFSET(O97,0,-1)="M", "M", "0"),
    "0"))),
    IF(OFFSET(Paramètres!$H$2,MATCH($B97,Paramètres!$G$2:$G$6,0)-1,MOD(O$92+5,28))="M", "M", "0")
)</f>
        <v>0</v>
      </c>
      <c r="P97" s="20" t="str">
        <f ca="1">IF(COUNTIF(fériés,P$92)=1,
    IF(WEEKDAY(P$92,2)=5,
        IF(AND(
            OR(OFFSET(P97,0,1)="M", COUNTIF(fériés,P$92-1)=1),
            OR(OFFSET(P97,0,2)&lt;&gt;"0", OFFSET(P97,0,3)&lt;&gt;"0")
        ), "M", "0"),
    IF(WEEKDAY(P$92,2)=4,
        IF(AND(
            COUNTIF(fériés,P$92+1)=1,
            OR(OFFSET(P97,0,2)&lt;&gt;"0", OFFSET(P97,0,3)&lt;&gt;"0")
        ), "M", "0"),
    IF(WEEKDAY(P$92,2)=1,
        IF(OFFSET(P97,0,-1)="M", "M", "0"),
    "0"))),
    IF(OFFSET(Paramètres!$H$2,MATCH($B97,Paramètres!$G$2:$G$6,0)-1,MOD(P$92+5,28))="M", "M", "0")
)</f>
        <v>0</v>
      </c>
      <c r="Q97" s="20" t="str">
        <f ca="1">IF(COUNTIF(fériés,Q$92)=1,
    IF(WEEKDAY(Q$92,2)=5,
        IF(AND(
            OR(OFFSET(Q97,0,1)="M", COUNTIF(fériés,Q$92-1)=1),
            OR(OFFSET(Q97,0,2)&lt;&gt;"0", OFFSET(Q97,0,3)&lt;&gt;"0")
        ), "M", "0"),
    IF(WEEKDAY(Q$92,2)=4,
        IF(AND(
            COUNTIF(fériés,Q$92+1)=1,
            OR(OFFSET(Q97,0,2)&lt;&gt;"0", OFFSET(Q97,0,3)&lt;&gt;"0")
        ), "M", "0"),
    IF(WEEKDAY(Q$92,2)=1,
        IF(OFFSET(Q97,0,-1)="M", "M", "0"),
    "0"))),
    IF(OFFSET(Paramètres!$H$2,MATCH($B97,Paramètres!$G$2:$G$6,0)-1,MOD(Q$92+5,28))="M", "M", "0")
)</f>
        <v>M</v>
      </c>
      <c r="R97" s="20" t="str">
        <f ca="1">IF(COUNTIF(fériés,R$92)=1,
    IF(WEEKDAY(R$92,2)=5,
        IF(AND(
            OR(OFFSET(R97,0,1)="M", COUNTIF(fériés,R$92-1)=1),
            OR(OFFSET(R97,0,2)&lt;&gt;"0", OFFSET(R97,0,3)&lt;&gt;"0")
        ), "M", "0"),
    IF(WEEKDAY(R$92,2)=4,
        IF(AND(
            COUNTIF(fériés,R$92+1)=1,
            OR(OFFSET(R97,0,2)&lt;&gt;"0", OFFSET(R97,0,3)&lt;&gt;"0")
        ), "M", "0"),
    IF(WEEKDAY(R$92,2)=1,
        IF(OFFSET(R97,0,-1)="M", "M", "0"),
    "0"))),
    IF(OFFSET(Paramètres!$H$2,MATCH($B97,Paramètres!$G$2:$G$6,0)-1,MOD(R$92+5,28))="M", "M", "0")
)</f>
        <v>M</v>
      </c>
      <c r="S97" s="20" t="str">
        <f ca="1">IF(COUNTIF(fériés,S$92)=1,
    IF(WEEKDAY(S$92,2)=5,
        IF(AND(
            OR(OFFSET(S97,0,1)="M", COUNTIF(fériés,S$92-1)=1),
            OR(OFFSET(S97,0,2)&lt;&gt;"0", OFFSET(S97,0,3)&lt;&gt;"0")
        ), "M", "0"),
    IF(WEEKDAY(S$92,2)=4,
        IF(AND(
            COUNTIF(fériés,S$92+1)=1,
            OR(OFFSET(S97,0,2)&lt;&gt;"0", OFFSET(S97,0,3)&lt;&gt;"0")
        ), "M", "0"),
    IF(WEEKDAY(S$92,2)=1,
        IF(OFFSET(S97,0,-1)="M", "M", "0"),
    "0"))),
    IF(OFFSET(Paramètres!$H$2,MATCH($B97,Paramètres!$G$2:$G$6,0)-1,MOD(S$92+5,28))="M", "M", "0")
)</f>
        <v>0</v>
      </c>
      <c r="T97" s="20" t="str">
        <f ca="1">IF(COUNTIF(fériés,T$92)=1,
    IF(WEEKDAY(T$92,2)=5,
        IF(AND(
            OR(OFFSET(T97,0,1)="M", COUNTIF(fériés,T$92-1)=1),
            OR(OFFSET(T97,0,2)&lt;&gt;"0", OFFSET(T97,0,3)&lt;&gt;"0")
        ), "M", "0"),
    IF(WEEKDAY(T$92,2)=4,
        IF(AND(
            COUNTIF(fériés,T$92+1)=1,
            OR(OFFSET(T97,0,2)&lt;&gt;"0", OFFSET(T97,0,3)&lt;&gt;"0")
        ), "M", "0"),
    IF(WEEKDAY(T$92,2)=1,
        IF(OFFSET(T97,0,-1)="M", "M", "0"),
    "0"))),
    IF(OFFSET(Paramètres!$H$2,MATCH($B97,Paramètres!$G$2:$G$6,0)-1,MOD(T$92+5,28))="M", "M", "0")
)</f>
        <v>0</v>
      </c>
      <c r="U97" s="20" t="str">
        <f ca="1">IF(COUNTIF(fériés,U$92)=1,
    IF(WEEKDAY(U$92,2)=5,
        IF(AND(
            OR(OFFSET(U97,0,1)="M", COUNTIF(fériés,U$92-1)=1),
            OR(OFFSET(U97,0,2)&lt;&gt;"0", OFFSET(U97,0,3)&lt;&gt;"0")
        ), "M", "0"),
    IF(WEEKDAY(U$92,2)=4,
        IF(AND(
            COUNTIF(fériés,U$92+1)=1,
            OR(OFFSET(U97,0,2)&lt;&gt;"0", OFFSET(U97,0,3)&lt;&gt;"0")
        ), "M", "0"),
    IF(WEEKDAY(U$92,2)=1,
        IF(OFFSET(U97,0,-1)="M", "M", "0"),
    "0"))),
    IF(OFFSET(Paramètres!$H$2,MATCH($B97,Paramètres!$G$2:$G$6,0)-1,MOD(U$92+5,28))="M", "M", "0")
)</f>
        <v>0</v>
      </c>
      <c r="V97" s="20" t="str">
        <f ca="1">IF(COUNTIF(fériés,V$92)=1,
    IF(WEEKDAY(V$92,2)=5,
        IF(AND(
            OR(OFFSET(V97,0,1)="M", COUNTIF(fériés,V$92-1)=1),
            OR(OFFSET(V97,0,2)&lt;&gt;"0", OFFSET(V97,0,3)&lt;&gt;"0")
        ), "M", "0"),
    IF(WEEKDAY(V$92,2)=4,
        IF(AND(
            COUNTIF(fériés,V$92+1)=1,
            OR(OFFSET(V97,0,2)&lt;&gt;"0", OFFSET(V97,0,3)&lt;&gt;"0")
        ), "M", "0"),
    IF(WEEKDAY(V$92,2)=1,
        IF(OFFSET(V97,0,-1)="M", "M", "0"),
    "0"))),
    IF(OFFSET(Paramètres!$H$2,MATCH($B97,Paramètres!$G$2:$G$6,0)-1,MOD(V$92+5,28))="M", "M", "0")
)</f>
        <v>0</v>
      </c>
      <c r="W97" s="20" t="str">
        <f ca="1">IF(COUNTIF(fériés,W$92)=1,
    IF(WEEKDAY(W$92,2)=5,
        IF(AND(
            OR(OFFSET(W97,0,1)="M", COUNTIF(fériés,W$92-1)=1),
            OR(OFFSET(W97,0,2)&lt;&gt;"0", OFFSET(W97,0,3)&lt;&gt;"0")
        ), "M", "0"),
    IF(WEEKDAY(W$92,2)=4,
        IF(AND(
            COUNTIF(fériés,W$92+1)=1,
            OR(OFFSET(W97,0,2)&lt;&gt;"0", OFFSET(W97,0,3)&lt;&gt;"0")
        ), "M", "0"),
    IF(WEEKDAY(W$92,2)=1,
        IF(OFFSET(W97,0,-1)="M", "M", "0"),
    "0"))),
    IF(OFFSET(Paramètres!$H$2,MATCH($B97,Paramètres!$G$2:$G$6,0)-1,MOD(W$92+5,28))="M", "M", "0")
)</f>
        <v>0</v>
      </c>
      <c r="X97" s="20" t="str">
        <f ca="1">IF(COUNTIF(fériés,X$92)=1,
    IF(WEEKDAY(X$92,2)=5,
        IF(AND(
            OR(OFFSET(X97,0,1)="M", COUNTIF(fériés,X$92-1)=1),
            OR(OFFSET(X97,0,2)&lt;&gt;"0", OFFSET(X97,0,3)&lt;&gt;"0")
        ), "M", "0"),
    IF(WEEKDAY(X$92,2)=4,
        IF(AND(
            COUNTIF(fériés,X$92+1)=1,
            OR(OFFSET(X97,0,2)&lt;&gt;"0", OFFSET(X97,0,3)&lt;&gt;"0")
        ), "M", "0"),
    IF(WEEKDAY(X$92,2)=1,
        IF(OFFSET(X97,0,-1)="M", "M", "0"),
    "0"))),
    IF(OFFSET(Paramètres!$H$2,MATCH($B97,Paramètres!$G$2:$G$6,0)-1,MOD(X$92+5,28))="M", "M", "0")
)</f>
        <v>0</v>
      </c>
      <c r="Y97" s="20" t="str">
        <f ca="1">IF(COUNTIF(fériés,Y$92)=1,
    IF(WEEKDAY(Y$92,2)=5,
        IF(AND(
            OR(OFFSET(Y97,0,1)="M", COUNTIF(fériés,Y$92-1)=1),
            OR(OFFSET(Y97,0,2)&lt;&gt;"0", OFFSET(Y97,0,3)&lt;&gt;"0")
        ), "M", "0"),
    IF(WEEKDAY(Y$92,2)=4,
        IF(AND(
            COUNTIF(fériés,Y$92+1)=1,
            OR(OFFSET(Y97,0,2)&lt;&gt;"0", OFFSET(Y97,0,3)&lt;&gt;"0")
        ), "M", "0"),
    IF(WEEKDAY(Y$92,2)=1,
        IF(OFFSET(Y97,0,-1)="M", "M", "0"),
    "0"))),
    IF(OFFSET(Paramètres!$H$2,MATCH($B97,Paramètres!$G$2:$G$6,0)-1,MOD(Y$92+5,28))="M", "M", "0")
)</f>
        <v>0</v>
      </c>
      <c r="Z97" s="20" t="str">
        <f ca="1">IF(COUNTIF(fériés,Z$92)=1,
    IF(WEEKDAY(Z$92,2)=5,
        IF(AND(
            OR(OFFSET(Z97,0,1)="M", COUNTIF(fériés,Z$92-1)=1),
            OR(OFFSET(Z97,0,2)&lt;&gt;"0", OFFSET(Z97,0,3)&lt;&gt;"0")
        ), "M", "0"),
    IF(WEEKDAY(Z$92,2)=4,
        IF(AND(
            COUNTIF(fériés,Z$92+1)=1,
            OR(OFFSET(Z97,0,2)&lt;&gt;"0", OFFSET(Z97,0,3)&lt;&gt;"0")
        ), "M", "0"),
    IF(WEEKDAY(Z$92,2)=1,
        IF(OFFSET(Z97,0,-1)="M", "M", "0"),
    "0"))),
    IF(OFFSET(Paramètres!$H$2,MATCH($B97,Paramètres!$G$2:$G$6,0)-1,MOD(Z$92+5,28))="M", "M", "0")
)</f>
        <v>0</v>
      </c>
      <c r="AA97" s="20" t="str">
        <f ca="1">IF(COUNTIF(fériés,AA$92)=1,
    IF(WEEKDAY(AA$92,2)=5,
        IF(AND(
            OR(OFFSET(AA97,0,1)="M", COUNTIF(fériés,AA$92-1)=1),
            OR(OFFSET(AA97,0,2)&lt;&gt;"0", OFFSET(AA97,0,3)&lt;&gt;"0")
        ), "M", "0"),
    IF(WEEKDAY(AA$92,2)=4,
        IF(AND(
            COUNTIF(fériés,AA$92+1)=1,
            OR(OFFSET(AA97,0,2)&lt;&gt;"0", OFFSET(AA97,0,3)&lt;&gt;"0")
        ), "M", "0"),
    IF(WEEKDAY(AA$92,2)=1,
        IF(OFFSET(AA97,0,-1)="M", "M", "0"),
    "0"))),
    IF(OFFSET(Paramètres!$H$2,MATCH($B97,Paramètres!$G$2:$G$6,0)-1,MOD(AA$92+5,28))="M", "M", "0")
)</f>
        <v>0</v>
      </c>
      <c r="AB97" s="20" t="str">
        <f ca="1">IF(COUNTIF(fériés,AB$92)=1,
    IF(WEEKDAY(AB$92,2)=5,
        IF(AND(
            OR(OFFSET(AB97,0,1)="M", COUNTIF(fériés,AB$92-1)=1),
            OR(OFFSET(AB97,0,2)&lt;&gt;"0", OFFSET(AB97,0,3)&lt;&gt;"0")
        ), "M", "0"),
    IF(WEEKDAY(AB$92,2)=4,
        IF(AND(
            COUNTIF(fériés,AB$92+1)=1,
            OR(OFFSET(AB97,0,2)&lt;&gt;"0", OFFSET(AB97,0,3)&lt;&gt;"0")
        ), "M", "0"),
    IF(WEEKDAY(AB$92,2)=1,
        IF(OFFSET(AB97,0,-1)="M", "M", "0"),
    "0"))),
    IF(OFFSET(Paramètres!$H$2,MATCH($B97,Paramètres!$G$2:$G$6,0)-1,MOD(AB$92+5,28))="M", "M", "0")
)</f>
        <v>0</v>
      </c>
      <c r="AC97" s="20" t="str">
        <f ca="1">IF(COUNTIF(fériés,AC$92)=1,
    IF(WEEKDAY(AC$92,2)=5,
        IF(AND(
            OR(OFFSET(AC97,0,1)="M", COUNTIF(fériés,AC$92-1)=1),
            OR(OFFSET(AC97,0,2)&lt;&gt;"0", OFFSET(AC97,0,3)&lt;&gt;"0")
        ), "M", "0"),
    IF(WEEKDAY(AC$92,2)=4,
        IF(AND(
            COUNTIF(fériés,AC$92+1)=1,
            OR(OFFSET(AC97,0,2)&lt;&gt;"0", OFFSET(AC97,0,3)&lt;&gt;"0")
        ), "M", "0"),
    IF(WEEKDAY(AC$92,2)=1,
        IF(OFFSET(AC97,0,-1)="M", "M", "0"),
    "0"))),
    IF(OFFSET(Paramètres!$H$2,MATCH($B97,Paramètres!$G$2:$G$6,0)-1,MOD(AC$92+5,28))="M", "M", "0")
)</f>
        <v>0</v>
      </c>
      <c r="AD97" s="20" t="str">
        <f ca="1">IF(COUNTIF(fériés,AD$92)=1,
    IF(WEEKDAY(AD$92,2)=5,
        IF(AND(
            OR(OFFSET(AD97,0,1)="M", COUNTIF(fériés,AD$92-1)=1),
            OR(OFFSET(AD97,0,2)&lt;&gt;"0", OFFSET(AD97,0,3)&lt;&gt;"0")
        ), "M", "0"),
    IF(WEEKDAY(AD$92,2)=4,
        IF(AND(
            COUNTIF(fériés,AD$92+1)=1,
            OR(OFFSET(AD97,0,2)&lt;&gt;"0", OFFSET(AD97,0,3)&lt;&gt;"0")
        ), "M", "0"),
    IF(WEEKDAY(AD$92,2)=1,
        IF(OFFSET(AD97,0,-1)="M", "M", "0"),
    "0"))),
    IF(OFFSET(Paramètres!$H$2,MATCH($B97,Paramètres!$G$2:$G$6,0)-1,MOD(AD$92+5,28))="M", "M", "0")
)</f>
        <v>0</v>
      </c>
      <c r="AE97" s="20" t="str">
        <f ca="1">IF(COUNTIF(fériés,AE$92)=1,
    IF(WEEKDAY(AE$92,2)=5,
        IF(AND(
            OR(OFFSET(AE97,0,1)="M", COUNTIF(fériés,AE$92-1)=1),
            OR(OFFSET(AE97,0,2)&lt;&gt;"0", OFFSET(AE97,0,3)&lt;&gt;"0")
        ), "M", "0"),
    IF(WEEKDAY(AE$92,2)=4,
        IF(AND(
            COUNTIF(fériés,AE$92+1)=1,
            OR(OFFSET(AE97,0,2)&lt;&gt;"0", OFFSET(AE97,0,3)&lt;&gt;"0")
        ), "M", "0"),
    IF(WEEKDAY(AE$92,2)=1,
        IF(OFFSET(AE97,0,-1)="M", "M", "0"),
    "0"))),
    IF(OFFSET(Paramètres!$H$2,MATCH($B97,Paramètres!$G$2:$G$6,0)-1,MOD(AE$92+5,28))="M", "M", "0")
)</f>
        <v>M</v>
      </c>
      <c r="AF97" s="20" t="str">
        <f ca="1">IF(COUNTIF(fériés,AF$92)=1,
    IF(WEEKDAY(AF$92,2)=5,
        IF(AND(
            OR(OFFSET(AF97,0,1)="M", COUNTIF(fériés,AF$92-1)=1),
            OR(OFFSET(AF97,0,2)&lt;&gt;"0", OFFSET(AF97,0,3)&lt;&gt;"0")
        ), "M", "0"),
    IF(WEEKDAY(AF$92,2)=4,
        IF(AND(
            COUNTIF(fériés,AF$92+1)=1,
            OR(OFFSET(AF97,0,2)&lt;&gt;"0", OFFSET(AF97,0,3)&lt;&gt;"0")
        ), "M", "0"),
    IF(WEEKDAY(AF$92,2)=1,
        IF(OFFSET(AF97,0,-1)="M", "M", "0"),
    "0"))),
    IF(OFFSET(Paramètres!$H$2,MATCH($B97,Paramètres!$G$2:$G$6,0)-1,MOD(AF$92+5,28))="M", "M", "0")
)</f>
        <v>M</v>
      </c>
    </row>
    <row r="98" spans="2:33" ht="15.75" thickBot="1" x14ac:dyDescent="0.3">
      <c r="B98" s="19" t="str">
        <f>Paramètres!$G$5</f>
        <v>Personne4</v>
      </c>
      <c r="C98" s="20" t="str">
        <f ca="1">_xlfn.LET(
_xlpm.dateCourante,C$92,
_xlpm.jourSemaine,WEEKDAY(_xlpm.dateCourante,2),
_xlpm.estFerie,COUNTIF(fériés,_xlpm.dateCourante)=1,
_xlpm.planLigne,C96,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98" s="20" t="str">
        <f ca="1">_xlfn.LET(
_xlpm.dateCourante,D$92,
_xlpm.jourSemaine,WEEKDAY(_xlpm.dateCourante,2),
_xlpm.estFerie,COUNTIF(fériés,_xlpm.dateCourante)=1,
_xlpm.planLigne,D96,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E98" s="20" t="str">
        <f ca="1">_xlfn.LET(
_xlpm.dateCourante,E$92,
_xlpm.jourSemaine,WEEKDAY(_xlpm.dateCourante,2),
_xlpm.estFerie,COUNTIF(fériés,_xlpm.dateCourante)=1,
_xlpm.planLigne,E96,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98" s="20" t="str">
        <f ca="1">_xlfn.LET(
_xlpm.dateCourante,F$92,
_xlpm.jourSemaine,WEEKDAY(_xlpm.dateCourante,2),
_xlpm.estFerie,COUNTIF(fériés,_xlpm.dateCourante)=1,
_xlpm.planLigne,F96,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98" s="20" t="str">
        <f ca="1">_xlfn.LET(
_xlpm.dateCourante,G$92,
_xlpm.jourSemaine,WEEKDAY(_xlpm.dateCourante,2),
_xlpm.estFerie,COUNTIF(fériés,_xlpm.dateCourante)=1,
_xlpm.planLigne,G96,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98" s="20" t="str">
        <f ca="1">_xlfn.LET(
_xlpm.dateCourante,H$92,
_xlpm.jourSemaine,WEEKDAY(_xlpm.dateCourante,2),
_xlpm.estFerie,COUNTIF(fériés,_xlpm.dateCourante)=1,
_xlpm.planLigne,H96,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98" s="20" t="str">
        <f ca="1">_xlfn.LET(
_xlpm.dateCourante,I$92,
_xlpm.jourSemaine,WEEKDAY(_xlpm.dateCourante,2),
_xlpm.estFerie,COUNTIF(fériés,_xlpm.dateCourante)=1,
_xlpm.planLigne,I96,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98" s="20" t="str">
        <f ca="1">_xlfn.LET(
_xlpm.dateCourante,J$92,
_xlpm.jourSemaine,WEEKDAY(_xlpm.dateCourante,2),
_xlpm.estFerie,COUNTIF(fériés,_xlpm.dateCourante)=1,
_xlpm.planLigne,J96,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98" s="20" t="str">
        <f ca="1">_xlfn.LET(
_xlpm.dateCourante,K$92,
_xlpm.jourSemaine,WEEKDAY(_xlpm.dateCourante,2),
_xlpm.estFerie,COUNTIF(fériés,_xlpm.dateCourante)=1,
_xlpm.planLigne,K96,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98" s="20" t="str">
        <f ca="1">_xlfn.LET(
_xlpm.dateCourante,L$92,
_xlpm.jourSemaine,WEEKDAY(_xlpm.dateCourante,2),
_xlpm.estFerie,COUNTIF(fériés,_xlpm.dateCourante)=1,
_xlpm.planLigne,L96,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98" s="20" t="str">
        <f ca="1">_xlfn.LET(
_xlpm.dateCourante,M$92,
_xlpm.jourSemaine,WEEKDAY(_xlpm.dateCourante,2),
_xlpm.estFerie,COUNTIF(fériés,_xlpm.dateCourante)=1,
_xlpm.planLigne,M96,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98" s="20" t="str">
        <f ca="1">_xlfn.LET(
_xlpm.dateCourante,N$92,
_xlpm.jourSemaine,WEEKDAY(_xlpm.dateCourante,2),
_xlpm.estFerie,COUNTIF(fériés,_xlpm.dateCourante)=1,
_xlpm.planLigne,N96,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98" s="20" t="str">
        <f ca="1">_xlfn.LET(
_xlpm.dateCourante,O$92,
_xlpm.jourSemaine,WEEKDAY(_xlpm.dateCourante,2),
_xlpm.estFerie,COUNTIF(fériés,_xlpm.dateCourante)=1,
_xlpm.planLigne,O96,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98" s="20" t="str">
        <f ca="1">_xlfn.LET(
_xlpm.dateCourante,P$92,
_xlpm.jourSemaine,WEEKDAY(_xlpm.dateCourante,2),
_xlpm.estFerie,COUNTIF(fériés,_xlpm.dateCourante)=1,
_xlpm.planLigne,P96,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98" s="20" t="str">
        <f ca="1">_xlfn.LET(
_xlpm.dateCourante,Q$92,
_xlpm.jourSemaine,WEEKDAY(_xlpm.dateCourante,2),
_xlpm.estFerie,COUNTIF(fériés,_xlpm.dateCourante)=1,
_xlpm.planLigne,Q96,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R98" s="20" t="str">
        <f ca="1">_xlfn.LET(
_xlpm.dateCourante,R$92,
_xlpm.jourSemaine,WEEKDAY(_xlpm.dateCourante,2),
_xlpm.estFerie,COUNTIF(fériés,_xlpm.dateCourante)=1,
_xlpm.planLigne,R96,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S98" s="20" t="str">
        <f ca="1">_xlfn.LET(
_xlpm.dateCourante,S$92,
_xlpm.jourSemaine,WEEKDAY(_xlpm.dateCourante,2),
_xlpm.estFerie,COUNTIF(fériés,_xlpm.dateCourante)=1,
_xlpm.planLigne,S96,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98" s="20" t="str">
        <f ca="1">_xlfn.LET(
_xlpm.dateCourante,T$92,
_xlpm.jourSemaine,WEEKDAY(_xlpm.dateCourante,2),
_xlpm.estFerie,COUNTIF(fériés,_xlpm.dateCourante)=1,
_xlpm.planLigne,T96,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98" s="20" t="str">
        <f ca="1">_xlfn.LET(
_xlpm.dateCourante,U$92,
_xlpm.jourSemaine,WEEKDAY(_xlpm.dateCourante,2),
_xlpm.estFerie,COUNTIF(fériés,_xlpm.dateCourante)=1,
_xlpm.planLigne,U96,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98" s="20" t="str">
        <f ca="1">_xlfn.LET(
_xlpm.dateCourante,V$92,
_xlpm.jourSemaine,WEEKDAY(_xlpm.dateCourante,2),
_xlpm.estFerie,COUNTIF(fériés,_xlpm.dateCourante)=1,
_xlpm.planLigne,V96,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98" s="20" t="str">
        <f ca="1">_xlfn.LET(
_xlpm.dateCourante,W$92,
_xlpm.jourSemaine,WEEKDAY(_xlpm.dateCourante,2),
_xlpm.estFerie,COUNTIF(fériés,_xlpm.dateCourante)=1,
_xlpm.planLigne,W96,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98" s="20" t="str">
        <f ca="1">_xlfn.LET(
_xlpm.dateCourante,X$92,
_xlpm.jourSemaine,WEEKDAY(_xlpm.dateCourante,2),
_xlpm.estFerie,COUNTIF(fériés,_xlpm.dateCourante)=1,
_xlpm.planLigne,X96,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98" s="20" t="str">
        <f ca="1">_xlfn.LET(
_xlpm.dateCourante,Y$92,
_xlpm.jourSemaine,WEEKDAY(_xlpm.dateCourante,2),
_xlpm.estFerie,COUNTIF(fériés,_xlpm.dateCourante)=1,
_xlpm.planLigne,Y96,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98" s="20" t="str">
        <f ca="1">_xlfn.LET(
_xlpm.dateCourante,Z$92,
_xlpm.jourSemaine,WEEKDAY(_xlpm.dateCourante,2),
_xlpm.estFerie,COUNTIF(fériés,_xlpm.dateCourante)=1,
_xlpm.planLigne,Z96,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98" s="20" t="str">
        <f ca="1">_xlfn.LET(
_xlpm.dateCourante,AA$92,
_xlpm.jourSemaine,WEEKDAY(_xlpm.dateCourante,2),
_xlpm.estFerie,COUNTIF(fériés,_xlpm.dateCourante)=1,
_xlpm.planLigne,AA96,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98" s="20" t="str">
        <f ca="1">_xlfn.LET(
_xlpm.dateCourante,AB$92,
_xlpm.jourSemaine,WEEKDAY(_xlpm.dateCourante,2),
_xlpm.estFerie,COUNTIF(fériés,_xlpm.dateCourante)=1,
_xlpm.planLigne,AB96,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98" s="20" t="str">
        <f ca="1">_xlfn.LET(
_xlpm.dateCourante,AC$92,
_xlpm.jourSemaine,WEEKDAY(_xlpm.dateCourante,2),
_xlpm.estFerie,COUNTIF(fériés,_xlpm.dateCourante)=1,
_xlpm.planLigne,AC96,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98" s="20" t="str">
        <f ca="1">_xlfn.LET(
_xlpm.dateCourante,AD$92,
_xlpm.jourSemaine,WEEKDAY(_xlpm.dateCourante,2),
_xlpm.estFerie,COUNTIF(fériés,_xlpm.dateCourante)=1,
_xlpm.planLigne,AD96,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98" s="20" t="str">
        <f ca="1">_xlfn.LET(
_xlpm.dateCourante,AE$92,
_xlpm.jourSemaine,WEEKDAY(_xlpm.dateCourante,2),
_xlpm.estFerie,COUNTIF(fériés,_xlpm.dateCourante)=1,
_xlpm.planLigne,AE96,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F98" s="20" t="str">
        <f ca="1">_xlfn.LET(
_xlpm.dateCourante,AF$92,
_xlpm.jourSemaine,WEEKDAY(_xlpm.dateCourante,2),
_xlpm.estFerie,COUNTIF(fériés,_xlpm.dateCourante)=1,
_xlpm.planLigne,AF96,
_xlpm.jourAvant,OFFSET(_xlpm.planLigne,0,-1),
_xlpm.jourSuivant1,OFFSET(_xlpm.planLigne,0,1),
_xlpm.jourSuivant2,OFFSET(_xlpm.planLigne,0,2),
_xlpm.jourSuivant3,OFFSET(_xlpm.planLigne,0,3),
_xlpm.estTravaillePlan,IFERROR(OFFSET(Paramètres!$H$2,
MATCH($B98,Paramètres!$G$2:$G$6,0)-1,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</row>
    <row r="99" spans="2:33" ht="15.75" thickBot="1" x14ac:dyDescent="0.3">
      <c r="B99" s="19" t="str">
        <f>Paramètres!$G$6</f>
        <v>Personne5</v>
      </c>
      <c r="C99" s="20" t="str">
        <f ca="1">_xlfn.LET(
_xlpm.dateCourante,C$92,
_xlpm.jourSemaine,WEEKDAY(_xlpm.dateCourante,2),
_xlpm.estFerie,COUNTIF(fériés,_xlpm.dateCourante)=1,
_xlpm.planLigne,C97,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D99" s="20" t="str">
        <f ca="1">_xlfn.LET(
_xlpm.dateCourante,D$92,
_xlpm.jourSemaine,WEEKDAY(_xlpm.dateCourante,2),
_xlpm.estFerie,COUNTIF(fériés,_xlpm.dateCourante)=1,
_xlpm.planLigne,D97,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E99" s="20" t="str">
        <f ca="1">_xlfn.LET(
_xlpm.dateCourante,E$92,
_xlpm.jourSemaine,WEEKDAY(_xlpm.dateCourante,2),
_xlpm.estFerie,COUNTIF(fériés,_xlpm.dateCourante)=1,
_xlpm.planLigne,E97,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99" s="20" t="str">
        <f ca="1">_xlfn.LET(
_xlpm.dateCourante,F$92,
_xlpm.jourSemaine,WEEKDAY(_xlpm.dateCourante,2),
_xlpm.estFerie,COUNTIF(fériés,_xlpm.dateCourante)=1,
_xlpm.planLigne,F97,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99" s="20" t="str">
        <f ca="1">_xlfn.LET(
_xlpm.dateCourante,G$92,
_xlpm.jourSemaine,WEEKDAY(_xlpm.dateCourante,2),
_xlpm.estFerie,COUNTIF(fériés,_xlpm.dateCourante)=1,
_xlpm.planLigne,G97,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99" s="20" t="str">
        <f ca="1">_xlfn.LET(
_xlpm.dateCourante,H$92,
_xlpm.jourSemaine,WEEKDAY(_xlpm.dateCourante,2),
_xlpm.estFerie,COUNTIF(fériés,_xlpm.dateCourante)=1,
_xlpm.planLigne,H97,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99" s="20" t="str">
        <f ca="1">_xlfn.LET(
_xlpm.dateCourante,I$92,
_xlpm.jourSemaine,WEEKDAY(_xlpm.dateCourante,2),
_xlpm.estFerie,COUNTIF(fériés,_xlpm.dateCourante)=1,
_xlpm.planLigne,I97,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99" s="20" t="str">
        <f ca="1">_xlfn.LET(
_xlpm.dateCourante,J$92,
_xlpm.jourSemaine,WEEKDAY(_xlpm.dateCourante,2),
_xlpm.estFerie,COUNTIF(fériés,_xlpm.dateCourante)=1,
_xlpm.planLigne,J97,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99" s="20" t="str">
        <f ca="1">_xlfn.LET(
_xlpm.dateCourante,K$92,
_xlpm.jourSemaine,WEEKDAY(_xlpm.dateCourante,2),
_xlpm.estFerie,COUNTIF(fériés,_xlpm.dateCourante)=1,
_xlpm.planLigne,K97,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99" s="20" t="str">
        <f ca="1">_xlfn.LET(
_xlpm.dateCourante,L$92,
_xlpm.jourSemaine,WEEKDAY(_xlpm.dateCourante,2),
_xlpm.estFerie,COUNTIF(fériés,_xlpm.dateCourante)=1,
_xlpm.planLigne,L97,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99" s="20" t="str">
        <f ca="1">_xlfn.LET(
_xlpm.dateCourante,M$92,
_xlpm.jourSemaine,WEEKDAY(_xlpm.dateCourante,2),
_xlpm.estFerie,COUNTIF(fériés,_xlpm.dateCourante)=1,
_xlpm.planLigne,M97,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99" s="20" t="str">
        <f ca="1">_xlfn.LET(
_xlpm.dateCourante,N$92,
_xlpm.jourSemaine,WEEKDAY(_xlpm.dateCourante,2),
_xlpm.estFerie,COUNTIF(fériés,_xlpm.dateCourante)=1,
_xlpm.planLigne,N97,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99" s="20" t="str">
        <f ca="1">_xlfn.LET(
_xlpm.dateCourante,O$92,
_xlpm.jourSemaine,WEEKDAY(_xlpm.dateCourante,2),
_xlpm.estFerie,COUNTIF(fériés,_xlpm.dateCourante)=1,
_xlpm.planLigne,O97,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P99" s="20" t="str">
        <f ca="1">_xlfn.LET(
_xlpm.dateCourante,P$92,
_xlpm.jourSemaine,WEEKDAY(_xlpm.dateCourante,2),
_xlpm.estFerie,COUNTIF(fériés,_xlpm.dateCourante)=1,
_xlpm.planLigne,P97,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Q99" s="20" t="str">
        <f ca="1">_xlfn.LET(
_xlpm.dateCourante,Q$92,
_xlpm.jourSemaine,WEEKDAY(_xlpm.dateCourante,2),
_xlpm.estFerie,COUNTIF(fériés,_xlpm.dateCourante)=1,
_xlpm.planLigne,Q97,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R99" s="20" t="str">
        <f ca="1">_xlfn.LET(
_xlpm.dateCourante,R$92,
_xlpm.jourSemaine,WEEKDAY(_xlpm.dateCourante,2),
_xlpm.estFerie,COUNTIF(fériés,_xlpm.dateCourante)=1,
_xlpm.planLigne,R97,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S99" s="20" t="str">
        <f ca="1">_xlfn.LET(
_xlpm.dateCourante,S$92,
_xlpm.jourSemaine,WEEKDAY(_xlpm.dateCourante,2),
_xlpm.estFerie,COUNTIF(fériés,_xlpm.dateCourante)=1,
_xlpm.planLigne,S97,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99" s="20" t="str">
        <f ca="1">_xlfn.LET(
_xlpm.dateCourante,T$92,
_xlpm.jourSemaine,WEEKDAY(_xlpm.dateCourante,2),
_xlpm.estFerie,COUNTIF(fériés,_xlpm.dateCourante)=1,
_xlpm.planLigne,T97,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99" s="20" t="str">
        <f ca="1">_xlfn.LET(
_xlpm.dateCourante,U$92,
_xlpm.jourSemaine,WEEKDAY(_xlpm.dateCourante,2),
_xlpm.estFerie,COUNTIF(fériés,_xlpm.dateCourante)=1,
_xlpm.planLigne,U97,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99" s="20" t="str">
        <f ca="1">_xlfn.LET(
_xlpm.dateCourante,V$92,
_xlpm.jourSemaine,WEEKDAY(_xlpm.dateCourante,2),
_xlpm.estFerie,COUNTIF(fériés,_xlpm.dateCourante)=1,
_xlpm.planLigne,V97,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99" s="20" t="str">
        <f ca="1">_xlfn.LET(
_xlpm.dateCourante,W$92,
_xlpm.jourSemaine,WEEKDAY(_xlpm.dateCourante,2),
_xlpm.estFerie,COUNTIF(fériés,_xlpm.dateCourante)=1,
_xlpm.planLigne,W97,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99" s="20" t="str">
        <f ca="1">_xlfn.LET(
_xlpm.dateCourante,X$92,
_xlpm.jourSemaine,WEEKDAY(_xlpm.dateCourante,2),
_xlpm.estFerie,COUNTIF(fériés,_xlpm.dateCourante)=1,
_xlpm.planLigne,X97,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99" s="20" t="str">
        <f ca="1">_xlfn.LET(
_xlpm.dateCourante,Y$92,
_xlpm.jourSemaine,WEEKDAY(_xlpm.dateCourante,2),
_xlpm.estFerie,COUNTIF(fériés,_xlpm.dateCourante)=1,
_xlpm.planLigne,Y97,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99" s="20" t="str">
        <f ca="1">_xlfn.LET(
_xlpm.dateCourante,Z$92,
_xlpm.jourSemaine,WEEKDAY(_xlpm.dateCourante,2),
_xlpm.estFerie,COUNTIF(fériés,_xlpm.dateCourante)=1,
_xlpm.planLigne,Z97,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99" s="20" t="str">
        <f ca="1">_xlfn.LET(
_xlpm.dateCourante,AA$92,
_xlpm.jourSemaine,WEEKDAY(_xlpm.dateCourante,2),
_xlpm.estFerie,COUNTIF(fériés,_xlpm.dateCourante)=1,
_xlpm.planLigne,AA97,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B99" s="20" t="str">
        <f ca="1">_xlfn.LET(
_xlpm.dateCourante,AB$92,
_xlpm.jourSemaine,WEEKDAY(_xlpm.dateCourante,2),
_xlpm.estFerie,COUNTIF(fériés,_xlpm.dateCourante)=1,
_xlpm.planLigne,AB97,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C99" s="20" t="str">
        <f ca="1">_xlfn.LET(
_xlpm.dateCourante,AC$92,
_xlpm.jourSemaine,WEEKDAY(_xlpm.dateCourante,2),
_xlpm.estFerie,COUNTIF(fériés,_xlpm.dateCourante)=1,
_xlpm.planLigne,AC97,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D99" s="20" t="str">
        <f ca="1">_xlfn.LET(
_xlpm.dateCourante,AD$92,
_xlpm.jourSemaine,WEEKDAY(_xlpm.dateCourante,2),
_xlpm.estFerie,COUNTIF(fériés,_xlpm.dateCourante)=1,
_xlpm.planLigne,AD97,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E99" s="20" t="str">
        <f ca="1">_xlfn.LET(
_xlpm.dateCourante,AE$92,
_xlpm.jourSemaine,WEEKDAY(_xlpm.dateCourante,2),
_xlpm.estFerie,COUNTIF(fériés,_xlpm.dateCourante)=1,
_xlpm.planLigne,AE97,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F99" s="20" t="str">
        <f ca="1">_xlfn.LET(
_xlpm.dateCourante,AF$92,
_xlpm.jourSemaine,WEEKDAY(_xlpm.dateCourante,2),
_xlpm.estFerie,COUNTIF(fériés,_xlpm.dateCourante)=1,
_xlpm.planLigne,AF97,
_xlpm.jourAvant,OFFSET(_xlpm.planLigne,0,-1),
_xlpm.jourSuivant1,OFFSET(_xlpm.planLigne,0,1),
_xlpm.jourSuivant2,OFFSET(_xlpm.planLigne,0,2),
_xlpm.jourSuivant3,OFFSET(_xlpm.planLigne,0,3),
_xlpm.estTravaillePlan,IFERROR(OFFSET(Paramètres!$H$2,
MATCH($B99,Paramètres!$G$2:$G$6,0)-1,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</row>
    <row r="100" spans="2:33" ht="15.75" thickBot="1" x14ac:dyDescent="0.3"/>
    <row r="101" spans="2:33" ht="15.75" thickBot="1" x14ac:dyDescent="0.3">
      <c r="B101" s="16">
        <f>DATE(an,12,1)</f>
        <v>45992</v>
      </c>
      <c r="C101" s="24">
        <f>B101</f>
        <v>45992</v>
      </c>
      <c r="D101" s="24">
        <f>C101+1</f>
        <v>45993</v>
      </c>
      <c r="E101" s="24">
        <f t="shared" ref="E101" si="610">D101+1</f>
        <v>45994</v>
      </c>
      <c r="F101" s="24">
        <f t="shared" ref="F101" si="611">E101+1</f>
        <v>45995</v>
      </c>
      <c r="G101" s="24">
        <f t="shared" ref="G101" si="612">F101+1</f>
        <v>45996</v>
      </c>
      <c r="H101" s="24">
        <f t="shared" ref="H101" si="613">G101+1</f>
        <v>45997</v>
      </c>
      <c r="I101" s="24">
        <f t="shared" ref="I101" si="614">H101+1</f>
        <v>45998</v>
      </c>
      <c r="J101" s="24">
        <f t="shared" ref="J101" si="615">I101+1</f>
        <v>45999</v>
      </c>
      <c r="K101" s="24">
        <f t="shared" ref="K101" si="616">J101+1</f>
        <v>46000</v>
      </c>
      <c r="L101" s="24">
        <f t="shared" ref="L101" si="617">K101+1</f>
        <v>46001</v>
      </c>
      <c r="M101" s="24">
        <f t="shared" ref="M101" si="618">L101+1</f>
        <v>46002</v>
      </c>
      <c r="N101" s="24">
        <f t="shared" ref="N101" si="619">M101+1</f>
        <v>46003</v>
      </c>
      <c r="O101" s="24">
        <f t="shared" ref="O101" si="620">N101+1</f>
        <v>46004</v>
      </c>
      <c r="P101" s="24">
        <f t="shared" ref="P101" si="621">O101+1</f>
        <v>46005</v>
      </c>
      <c r="Q101" s="24">
        <f t="shared" ref="Q101" si="622">P101+1</f>
        <v>46006</v>
      </c>
      <c r="R101" s="24">
        <f t="shared" ref="R101" si="623">Q101+1</f>
        <v>46007</v>
      </c>
      <c r="S101" s="24">
        <f t="shared" ref="S101" si="624">R101+1</f>
        <v>46008</v>
      </c>
      <c r="T101" s="24">
        <f t="shared" ref="T101" si="625">S101+1</f>
        <v>46009</v>
      </c>
      <c r="U101" s="24">
        <f t="shared" ref="U101" si="626">T101+1</f>
        <v>46010</v>
      </c>
      <c r="V101" s="24">
        <f t="shared" ref="V101" si="627">U101+1</f>
        <v>46011</v>
      </c>
      <c r="W101" s="24">
        <f t="shared" ref="W101" si="628">V101+1</f>
        <v>46012</v>
      </c>
      <c r="X101" s="24">
        <f t="shared" ref="X101" si="629">W101+1</f>
        <v>46013</v>
      </c>
      <c r="Y101" s="24">
        <f t="shared" ref="Y101" si="630">X101+1</f>
        <v>46014</v>
      </c>
      <c r="Z101" s="24">
        <f t="shared" ref="Z101" si="631">Y101+1</f>
        <v>46015</v>
      </c>
      <c r="AA101" s="24">
        <f t="shared" ref="AA101" si="632">Z101+1</f>
        <v>46016</v>
      </c>
      <c r="AB101" s="24">
        <f t="shared" ref="AB101" si="633">AA101+1</f>
        <v>46017</v>
      </c>
      <c r="AC101" s="24">
        <f t="shared" ref="AC101" si="634">AB101+1</f>
        <v>46018</v>
      </c>
      <c r="AD101" s="24">
        <f>AC101+1</f>
        <v>46019</v>
      </c>
      <c r="AE101" s="24">
        <f t="shared" ref="AE101" si="635">AD101+1</f>
        <v>46020</v>
      </c>
      <c r="AF101" s="24">
        <f t="shared" ref="AF101" si="636">AE101+1</f>
        <v>46021</v>
      </c>
      <c r="AG101" s="24">
        <f t="shared" ref="AG101" si="637">AF101+1</f>
        <v>46022</v>
      </c>
    </row>
    <row r="102" spans="2:33" ht="15.75" thickBot="1" x14ac:dyDescent="0.3">
      <c r="B102" s="19" t="str">
        <f>Paramètres!$G$2</f>
        <v>Personne1</v>
      </c>
      <c r="C102" s="20" t="str">
        <f ca="1">IF(COUNTIF(fériés,C$101)=0,OFFSET(Paramètres!$H$2,MATCH($B102,Paramètres!$G$2:$G$6,0)-1,MOD(C$101+5,28)),"")</f>
        <v>J</v>
      </c>
      <c r="D102" s="20" t="str">
        <f ca="1">IF(COUNTIF(fériés,D$101)=0,OFFSET(Paramètres!$H$2,MATCH($B102,Paramètres!$G$2:$G$6,0)-1,MOD(D$101+5,28)),"")</f>
        <v>J</v>
      </c>
      <c r="E102" s="20" t="str">
        <f ca="1">IF(COUNTIF(fériés,E$101)=0,OFFSET(Paramètres!$H$2,MATCH($B102,Paramètres!$G$2:$G$6,0)-1,MOD(E$101+5,28)),"")</f>
        <v>J</v>
      </c>
      <c r="F102" s="20" t="str">
        <f ca="1">IF(COUNTIF(fériés,F$101)=0,OFFSET(Paramètres!$H$2,MATCH($B102,Paramètres!$G$2:$G$6,0)-1,MOD(F$101+5,28)),"")</f>
        <v>J</v>
      </c>
      <c r="G102" s="20" t="str">
        <f ca="1">IF(COUNTIF(fériés,G$101)=0,OFFSET(Paramètres!$H$2,MATCH($B102,Paramètres!$G$2:$G$6,0)-1,MOD(G$101+5,28)),"")</f>
        <v>J</v>
      </c>
      <c r="H102" s="20">
        <f ca="1">IF(COUNTIF(fériés,H$101)=0,OFFSET(Paramètres!$H$2,MATCH($B102,Paramètres!$G$2:$G$6,0)-1,MOD(H$101+5,28)),"")</f>
        <v>0</v>
      </c>
      <c r="I102" s="20">
        <f ca="1">IF(COUNTIF(fériés,I$101)=0,OFFSET(Paramètres!$H$2,MATCH($B102,Paramètres!$G$2:$G$6,0)-1,MOD(I$101+5,28)),"")</f>
        <v>0</v>
      </c>
      <c r="J102" s="20" t="str">
        <f ca="1">IF(COUNTIF(fériés,J$101)=0,OFFSET(Paramètres!$H$2,MATCH($B102,Paramètres!$G$2:$G$6,0)-1,MOD(J$101+5,28)),"")</f>
        <v>J</v>
      </c>
      <c r="K102" s="20" t="str">
        <f ca="1">IF(COUNTIF(fériés,K$101)=0,OFFSET(Paramètres!$H$2,MATCH($B102,Paramètres!$G$2:$G$6,0)-1,MOD(K$101+5,28)),"")</f>
        <v>J</v>
      </c>
      <c r="L102" s="20" t="str">
        <f ca="1">IF(COUNTIF(fériés,L$101)=0,OFFSET(Paramètres!$H$2,MATCH($B102,Paramètres!$G$2:$G$6,0)-1,MOD(L$101+5,28)),"")</f>
        <v>J</v>
      </c>
      <c r="M102" s="20" t="str">
        <f ca="1">IF(COUNTIF(fériés,M$101)=0,OFFSET(Paramètres!$H$2,MATCH($B102,Paramètres!$G$2:$G$6,0)-1,MOD(M$101+5,28)),"")</f>
        <v>J</v>
      </c>
      <c r="N102" s="20" t="str">
        <f ca="1">IF(COUNTIF(fériés,N$101)=0,OFFSET(Paramètres!$H$2,MATCH($B102,Paramètres!$G$2:$G$6,0)-1,MOD(N$101+5,28)),"")</f>
        <v>J</v>
      </c>
      <c r="O102" s="20">
        <f ca="1">IF(COUNTIF(fériés,O$101)=0,OFFSET(Paramètres!$H$2,MATCH($B102,Paramètres!$G$2:$G$6,0)-1,MOD(O$101+5,28)),"")</f>
        <v>0</v>
      </c>
      <c r="P102" s="20">
        <f ca="1">IF(COUNTIF(fériés,P$101)=0,OFFSET(Paramètres!$H$2,MATCH($B102,Paramètres!$G$2:$G$6,0)-1,MOD(P$101+5,28)),"")</f>
        <v>0</v>
      </c>
      <c r="Q102" s="20" t="str">
        <f ca="1">IF(COUNTIF(fériés,Q$101)=0,OFFSET(Paramètres!$H$2,MATCH($B102,Paramètres!$G$2:$G$6,0)-1,MOD(Q$101+5,28)),"")</f>
        <v>J</v>
      </c>
      <c r="R102" s="20" t="str">
        <f ca="1">IF(COUNTIF(fériés,R$101)=0,OFFSET(Paramètres!$H$2,MATCH($B102,Paramètres!$G$2:$G$6,0)-1,MOD(R$101+5,28)),"")</f>
        <v>J</v>
      </c>
      <c r="S102" s="20" t="str">
        <f ca="1">IF(COUNTIF(fériés,S$101)=0,OFFSET(Paramètres!$H$2,MATCH($B102,Paramètres!$G$2:$G$6,0)-1,MOD(S$101+5,28)),"")</f>
        <v>J</v>
      </c>
      <c r="T102" s="20" t="str">
        <f ca="1">IF(COUNTIF(fériés,T$101)=0,OFFSET(Paramètres!$H$2,MATCH($B102,Paramètres!$G$2:$G$6,0)-1,MOD(T$101+5,28)),"")</f>
        <v>J</v>
      </c>
      <c r="U102" s="20" t="str">
        <f ca="1">IF(COUNTIF(fériés,U$101)=0,OFFSET(Paramètres!$H$2,MATCH($B102,Paramètres!$G$2:$G$6,0)-1,MOD(U$101+5,28)),"")</f>
        <v>J</v>
      </c>
      <c r="V102" s="20">
        <f ca="1">IF(COUNTIF(fériés,V$101)=0,OFFSET(Paramètres!$H$2,MATCH($B102,Paramètres!$G$2:$G$6,0)-1,MOD(V$101+5,28)),"")</f>
        <v>0</v>
      </c>
      <c r="W102" s="20">
        <f ca="1">IF(COUNTIF(fériés,W$101)=0,OFFSET(Paramètres!$H$2,MATCH($B102,Paramètres!$G$2:$G$6,0)-1,MOD(W$101+5,28)),"")</f>
        <v>0</v>
      </c>
      <c r="X102" s="20" t="str">
        <f ca="1">IF(COUNTIF(fériés,X$101)=0,OFFSET(Paramètres!$H$2,MATCH($B102,Paramètres!$G$2:$G$6,0)-1,MOD(X$101+5,28)),"")</f>
        <v>J</v>
      </c>
      <c r="Y102" s="20" t="str">
        <f ca="1">IF(COUNTIF(fériés,Y$101)=0,OFFSET(Paramètres!$H$2,MATCH($B102,Paramètres!$G$2:$G$6,0)-1,MOD(Y$101+5,28)),"")</f>
        <v>J</v>
      </c>
      <c r="Z102" s="20" t="str">
        <f ca="1">IF(COUNTIF(fériés,Z$101)=0,OFFSET(Paramètres!$H$2,MATCH($B102,Paramètres!$G$2:$G$6,0)-1,MOD(Z$101+5,28)),"")</f>
        <v>J</v>
      </c>
      <c r="AA102" s="20" t="str">
        <f ca="1">IF(COUNTIF(fériés,AA$101)=0,OFFSET(Paramètres!$H$2,MATCH($B102,Paramètres!$G$2:$G$6,0)-1,MOD(AA$101+5,28)),"")</f>
        <v/>
      </c>
      <c r="AB102" s="20" t="str">
        <f ca="1">IF(COUNTIF(fériés,AB$101)=0,OFFSET(Paramètres!$H$2,MATCH($B102,Paramètres!$G$2:$G$6,0)-1,MOD(AB$101+5,28)),"")</f>
        <v/>
      </c>
      <c r="AC102" s="20">
        <f ca="1">IF(COUNTIF(fériés,AC$101)=0,OFFSET(Paramètres!$H$2,MATCH($B102,Paramètres!$G$2:$G$6,0)-1,MOD(AC$101+5,28)),"")</f>
        <v>0</v>
      </c>
      <c r="AD102" s="20">
        <f ca="1">IF(COUNTIF(fériés,AD$101)=0,OFFSET(Paramètres!$H$2,MATCH($B102,Paramètres!$G$2:$G$6,0)-1,MOD(AD$101+5,28)),"")</f>
        <v>0</v>
      </c>
      <c r="AE102" s="20" t="str">
        <f ca="1">IF(COUNTIF(fériés,AE$101)=0,OFFSET(Paramètres!$H$2,MATCH($B102,Paramètres!$G$2:$G$6,0)-1,MOD(AE$101+5,28)),"")</f>
        <v>J</v>
      </c>
      <c r="AF102" s="20" t="str">
        <f ca="1">IF(COUNTIF(fériés,AF$101)=0,OFFSET(Paramètres!$H$2,MATCH($B102,Paramètres!$G$2:$G$6,0)-1,MOD(AF$101+5,28)),"")</f>
        <v>J</v>
      </c>
      <c r="AG102" s="20" t="str">
        <f ca="1">IF(COUNTIF(fériés,AG$101)=0,OFFSET(Paramètres!$H$2,MATCH($B102,Paramètres!$G$2:$G$6,0)-1,MOD(AG$101+5,28)),"")</f>
        <v>J</v>
      </c>
    </row>
    <row r="103" spans="2:33" ht="15.75" thickBot="1" x14ac:dyDescent="0.3">
      <c r="B103" s="19" t="str">
        <f>Paramètres!$G$3</f>
        <v>Personne2</v>
      </c>
      <c r="C103" s="20" t="str">
        <f ca="1">IF(COUNTIF(fériés,C$101)=0,OFFSET(Paramètres!$H$2,MATCH($B103,Paramètres!$G$2:$G$6,0)-1,MOD(C$101+5,28)),"")</f>
        <v>M</v>
      </c>
      <c r="D103" s="20" t="str">
        <f ca="1">IF(COUNTIF(fériés,D$101)=0,OFFSET(Paramètres!$H$2,MATCH($B103,Paramètres!$G$2:$G$6,0)-1,MOD(D$101+5,28)),"")</f>
        <v>M</v>
      </c>
      <c r="E103" s="20" t="str">
        <f ca="1">IF(COUNTIF(fériés,E$101)=0,OFFSET(Paramètres!$H$2,MATCH($B103,Paramètres!$G$2:$G$6,0)-1,MOD(E$101+5,28)),"")</f>
        <v>M</v>
      </c>
      <c r="F103" s="20" t="str">
        <f ca="1">IF(COUNTIF(fériés,F$101)=0,OFFSET(Paramètres!$H$2,MATCH($B103,Paramètres!$G$2:$G$6,0)-1,MOD(F$101+5,28)),"")</f>
        <v>M</v>
      </c>
      <c r="G103" s="20" t="str">
        <f ca="1">IF(COUNTIF(fériés,G$101)=0,OFFSET(Paramètres!$H$2,MATCH($B103,Paramètres!$G$2:$G$6,0)-1,MOD(G$101+5,28)),"")</f>
        <v>M</v>
      </c>
      <c r="H103" s="20">
        <f ca="1">IF(COUNTIF(fériés,H$101)=0,OFFSET(Paramètres!$H$2,MATCH($B103,Paramètres!$G$2:$G$6,0)-1,MOD(H$101+5,28)),"")</f>
        <v>0</v>
      </c>
      <c r="I103" s="20">
        <f ca="1">IF(COUNTIF(fériés,I$101)=0,OFFSET(Paramètres!$H$2,MATCH($B103,Paramètres!$G$2:$G$6,0)-1,MOD(I$101+5,28)),"")</f>
        <v>0</v>
      </c>
      <c r="J103" s="20" t="str">
        <f ca="1">IF(COUNTIF(fériés,J$101)=0,OFFSET(Paramètres!$H$2,MATCH($B103,Paramètres!$G$2:$G$6,0)-1,MOD(J$101+5,28)),"")</f>
        <v>A</v>
      </c>
      <c r="K103" s="20" t="str">
        <f ca="1">IF(COUNTIF(fériés,K$101)=0,OFFSET(Paramètres!$H$2,MATCH($B103,Paramètres!$G$2:$G$6,0)-1,MOD(K$101+5,28)),"")</f>
        <v>A</v>
      </c>
      <c r="L103" s="20" t="str">
        <f ca="1">IF(COUNTIF(fériés,L$101)=0,OFFSET(Paramètres!$H$2,MATCH($B103,Paramètres!$G$2:$G$6,0)-1,MOD(L$101+5,28)),"")</f>
        <v>A</v>
      </c>
      <c r="M103" s="20" t="str">
        <f ca="1">IF(COUNTIF(fériés,M$101)=0,OFFSET(Paramètres!$H$2,MATCH($B103,Paramètres!$G$2:$G$6,0)-1,MOD(M$101+5,28)),"")</f>
        <v>A</v>
      </c>
      <c r="N103" s="20" t="str">
        <f ca="1">IF(COUNTIF(fériés,N$101)=0,OFFSET(Paramètres!$H$2,MATCH($B103,Paramètres!$G$2:$G$6,0)-1,MOD(N$101+5,28)),"")</f>
        <v>A</v>
      </c>
      <c r="O103" s="20">
        <f ca="1">IF(COUNTIF(fériés,O$101)=0,OFFSET(Paramètres!$H$2,MATCH($B103,Paramètres!$G$2:$G$6,0)-1,MOD(O$101+5,28)),"")</f>
        <v>0</v>
      </c>
      <c r="P103" s="20">
        <f ca="1">IF(COUNTIF(fériés,P$101)=0,OFFSET(Paramètres!$H$2,MATCH($B103,Paramètres!$G$2:$G$6,0)-1,MOD(P$101+5,28)),"")</f>
        <v>0</v>
      </c>
      <c r="Q103" s="20" t="str">
        <f ca="1">IF(COUNTIF(fériés,Q$101)=0,OFFSET(Paramètres!$H$2,MATCH($B103,Paramètres!$G$2:$G$6,0)-1,MOD(Q$101+5,28)),"")</f>
        <v>M</v>
      </c>
      <c r="R103" s="20" t="str">
        <f ca="1">IF(COUNTIF(fériés,R$101)=0,OFFSET(Paramètres!$H$2,MATCH($B103,Paramètres!$G$2:$G$6,0)-1,MOD(R$101+5,28)),"")</f>
        <v>M</v>
      </c>
      <c r="S103" s="20" t="str">
        <f ca="1">IF(COUNTIF(fériés,S$101)=0,OFFSET(Paramètres!$H$2,MATCH($B103,Paramètres!$G$2:$G$6,0)-1,MOD(S$101+5,28)),"")</f>
        <v>M</v>
      </c>
      <c r="T103" s="20" t="str">
        <f ca="1">IF(COUNTIF(fériés,T$101)=0,OFFSET(Paramètres!$H$2,MATCH($B103,Paramètres!$G$2:$G$6,0)-1,MOD(T$101+5,28)),"")</f>
        <v>M</v>
      </c>
      <c r="U103" s="20" t="str">
        <f ca="1">IF(COUNTIF(fériés,U$101)=0,OFFSET(Paramètres!$H$2,MATCH($B103,Paramètres!$G$2:$G$6,0)-1,MOD(U$101+5,28)),"")</f>
        <v>M</v>
      </c>
      <c r="V103" s="20">
        <f ca="1">IF(COUNTIF(fériés,V$101)=0,OFFSET(Paramètres!$H$2,MATCH($B103,Paramètres!$G$2:$G$6,0)-1,MOD(V$101+5,28)),"")</f>
        <v>0</v>
      </c>
      <c r="W103" s="20">
        <f ca="1">IF(COUNTIF(fériés,W$101)=0,OFFSET(Paramètres!$H$2,MATCH($B103,Paramètres!$G$2:$G$6,0)-1,MOD(W$101+5,28)),"")</f>
        <v>0</v>
      </c>
      <c r="X103" s="20" t="str">
        <f ca="1">IF(COUNTIF(fériés,X$101)=0,OFFSET(Paramètres!$H$2,MATCH($B103,Paramètres!$G$2:$G$6,0)-1,MOD(X$101+5,28)),"")</f>
        <v>A</v>
      </c>
      <c r="Y103" s="20" t="str">
        <f ca="1">IF(COUNTIF(fériés,Y$101)=0,OFFSET(Paramètres!$H$2,MATCH($B103,Paramètres!$G$2:$G$6,0)-1,MOD(Y$101+5,28)),"")</f>
        <v>A</v>
      </c>
      <c r="Z103" s="20" t="str">
        <f ca="1">IF(COUNTIF(fériés,Z$101)=0,OFFSET(Paramètres!$H$2,MATCH($B103,Paramètres!$G$2:$G$6,0)-1,MOD(Z$101+5,28)),"")</f>
        <v>A</v>
      </c>
      <c r="AA103" s="20" t="str">
        <f ca="1">IF(COUNTIF(fériés,AA$101)=0,OFFSET(Paramètres!$H$2,MATCH($B103,Paramètres!$G$2:$G$6,0)-1,MOD(AA$101+5,28)),"")</f>
        <v/>
      </c>
      <c r="AB103" s="20" t="str">
        <f ca="1">IF(COUNTIF(fériés,AB$101)=0,OFFSET(Paramètres!$H$2,MATCH($B103,Paramètres!$G$2:$G$6,0)-1,MOD(AB$101+5,28)),"")</f>
        <v/>
      </c>
      <c r="AC103" s="20">
        <f ca="1">IF(COUNTIF(fériés,AC$101)=0,OFFSET(Paramètres!$H$2,MATCH($B103,Paramètres!$G$2:$G$6,0)-1,MOD(AC$101+5,28)),"")</f>
        <v>0</v>
      </c>
      <c r="AD103" s="20">
        <f ca="1">IF(COUNTIF(fériés,AD$101)=0,OFFSET(Paramètres!$H$2,MATCH($B103,Paramètres!$G$2:$G$6,0)-1,MOD(AD$101+5,28)),"")</f>
        <v>0</v>
      </c>
      <c r="AE103" s="20" t="str">
        <f ca="1">IF(COUNTIF(fériés,AE$101)=0,OFFSET(Paramètres!$H$2,MATCH($B103,Paramètres!$G$2:$G$6,0)-1,MOD(AE$101+5,28)),"")</f>
        <v>M</v>
      </c>
      <c r="AF103" s="20" t="str">
        <f ca="1">IF(COUNTIF(fériés,AF$101)=0,OFFSET(Paramètres!$H$2,MATCH($B103,Paramètres!$G$2:$G$6,0)-1,MOD(AF$101+5,28)),"")</f>
        <v>M</v>
      </c>
      <c r="AG103" s="20" t="str">
        <f ca="1">IF(COUNTIF(fériés,AG$101)=0,OFFSET(Paramètres!$H$2,MATCH($B103,Paramètres!$G$2:$G$6,0)-1,MOD(AG$101+5,28)),"")</f>
        <v>M</v>
      </c>
    </row>
    <row r="104" spans="2:33" ht="15.75" thickBot="1" x14ac:dyDescent="0.3">
      <c r="B104" s="19" t="str">
        <f>Paramètres!$G$4</f>
        <v>Personne3</v>
      </c>
      <c r="C104" s="20" t="str">
        <f ca="1">IF(COUNTIF(fériés,C$101)=0,OFFSET(Paramètres!$H$2,MATCH($B104,Paramètres!$G$2:$G$6,0)-1,MOD(C$101+5,28)),"")</f>
        <v>A</v>
      </c>
      <c r="D104" s="20" t="str">
        <f ca="1">IF(COUNTIF(fériés,D$101)=0,OFFSET(Paramètres!$H$2,MATCH($B104,Paramètres!$G$2:$G$6,0)-1,MOD(D$101+5,28)),"")</f>
        <v>A</v>
      </c>
      <c r="E104" s="20" t="str">
        <f ca="1">IF(COUNTIF(fériés,E$101)=0,OFFSET(Paramètres!$H$2,MATCH($B104,Paramètres!$G$2:$G$6,0)-1,MOD(E$101+5,28)),"")</f>
        <v>A</v>
      </c>
      <c r="F104" s="20" t="str">
        <f ca="1">IF(COUNTIF(fériés,F$101)=0,OFFSET(Paramètres!$H$2,MATCH($B104,Paramètres!$G$2:$G$6,0)-1,MOD(F$101+5,28)),"")</f>
        <v>A</v>
      </c>
      <c r="G104" s="20" t="str">
        <f ca="1">IF(COUNTIF(fériés,G$101)=0,OFFSET(Paramètres!$H$2,MATCH($B104,Paramètres!$G$2:$G$6,0)-1,MOD(G$101+5,28)),"")</f>
        <v>A</v>
      </c>
      <c r="H104" s="20">
        <f ca="1">IF(COUNTIF(fériés,H$101)=0,OFFSET(Paramètres!$H$2,MATCH($B104,Paramètres!$G$2:$G$6,0)-1,MOD(H$101+5,28)),"")</f>
        <v>0</v>
      </c>
      <c r="I104" s="20">
        <f ca="1">IF(COUNTIF(fériés,I$101)=0,OFFSET(Paramètres!$H$2,MATCH($B104,Paramètres!$G$2:$G$6,0)-1,MOD(I$101+5,28)),"")</f>
        <v>0</v>
      </c>
      <c r="J104" s="20" t="str">
        <f ca="1">IF(COUNTIF(fériés,J$101)=0,OFFSET(Paramètres!$H$2,MATCH($B104,Paramètres!$G$2:$G$6,0)-1,MOD(J$101+5,28)),"")</f>
        <v>M</v>
      </c>
      <c r="K104" s="20" t="str">
        <f ca="1">IF(COUNTIF(fériés,K$101)=0,OFFSET(Paramètres!$H$2,MATCH($B104,Paramètres!$G$2:$G$6,0)-1,MOD(K$101+5,28)),"")</f>
        <v>M</v>
      </c>
      <c r="L104" s="20" t="str">
        <f ca="1">IF(COUNTIF(fériés,L$101)=0,OFFSET(Paramètres!$H$2,MATCH($B104,Paramètres!$G$2:$G$6,0)-1,MOD(L$101+5,28)),"")</f>
        <v>M</v>
      </c>
      <c r="M104" s="20" t="str">
        <f ca="1">IF(COUNTIF(fériés,M$101)=0,OFFSET(Paramètres!$H$2,MATCH($B104,Paramètres!$G$2:$G$6,0)-1,MOD(M$101+5,28)),"")</f>
        <v>M</v>
      </c>
      <c r="N104" s="20" t="str">
        <f ca="1">IF(COUNTIF(fériés,N$101)=0,OFFSET(Paramètres!$H$2,MATCH($B104,Paramètres!$G$2:$G$6,0)-1,MOD(N$101+5,28)),"")</f>
        <v>M</v>
      </c>
      <c r="O104" s="20">
        <f ca="1">IF(COUNTIF(fériés,O$101)=0,OFFSET(Paramètres!$H$2,MATCH($B104,Paramètres!$G$2:$G$6,0)-1,MOD(O$101+5,28)),"")</f>
        <v>0</v>
      </c>
      <c r="P104" s="20">
        <f ca="1">IF(COUNTIF(fériés,P$101)=0,OFFSET(Paramètres!$H$2,MATCH($B104,Paramètres!$G$2:$G$6,0)-1,MOD(P$101+5,28)),"")</f>
        <v>0</v>
      </c>
      <c r="Q104" s="20" t="str">
        <f ca="1">IF(COUNTIF(fériés,Q$101)=0,OFFSET(Paramètres!$H$2,MATCH($B104,Paramètres!$G$2:$G$6,0)-1,MOD(Q$101+5,28)),"")</f>
        <v>A</v>
      </c>
      <c r="R104" s="20" t="str">
        <f ca="1">IF(COUNTIF(fériés,R$101)=0,OFFSET(Paramètres!$H$2,MATCH($B104,Paramètres!$G$2:$G$6,0)-1,MOD(R$101+5,28)),"")</f>
        <v>A</v>
      </c>
      <c r="S104" s="20" t="str">
        <f ca="1">IF(COUNTIF(fériés,S$101)=0,OFFSET(Paramètres!$H$2,MATCH($B104,Paramètres!$G$2:$G$6,0)-1,MOD(S$101+5,28)),"")</f>
        <v>A</v>
      </c>
      <c r="T104" s="20" t="str">
        <f ca="1">IF(COUNTIF(fériés,T$101)=0,OFFSET(Paramètres!$H$2,MATCH($B104,Paramètres!$G$2:$G$6,0)-1,MOD(T$101+5,28)),"")</f>
        <v>A</v>
      </c>
      <c r="U104" s="20" t="str">
        <f ca="1">IF(COUNTIF(fériés,U$101)=0,OFFSET(Paramètres!$H$2,MATCH($B104,Paramètres!$G$2:$G$6,0)-1,MOD(U$101+5,28)),"")</f>
        <v>A</v>
      </c>
      <c r="V104" s="20">
        <f ca="1">IF(COUNTIF(fériés,V$101)=0,OFFSET(Paramètres!$H$2,MATCH($B104,Paramètres!$G$2:$G$6,0)-1,MOD(V$101+5,28)),"")</f>
        <v>0</v>
      </c>
      <c r="W104" s="20">
        <f ca="1">IF(COUNTIF(fériés,W$101)=0,OFFSET(Paramètres!$H$2,MATCH($B104,Paramètres!$G$2:$G$6,0)-1,MOD(W$101+5,28)),"")</f>
        <v>0</v>
      </c>
      <c r="X104" s="20" t="str">
        <f ca="1">IF(COUNTIF(fériés,X$101)=0,OFFSET(Paramètres!$H$2,MATCH($B104,Paramètres!$G$2:$G$6,0)-1,MOD(X$101+5,28)),"")</f>
        <v>M</v>
      </c>
      <c r="Y104" s="20" t="str">
        <f ca="1">IF(COUNTIF(fériés,Y$101)=0,OFFSET(Paramètres!$H$2,MATCH($B104,Paramètres!$G$2:$G$6,0)-1,MOD(Y$101+5,28)),"")</f>
        <v>M</v>
      </c>
      <c r="Z104" s="20" t="str">
        <f ca="1">IF(COUNTIF(fériés,Z$101)=0,OFFSET(Paramètres!$H$2,MATCH($B104,Paramètres!$G$2:$G$6,0)-1,MOD(Z$101+5,28)),"")</f>
        <v>M</v>
      </c>
      <c r="AA104" s="20" t="str">
        <f ca="1">IF(COUNTIF(fériés,AA$101)=0,OFFSET(Paramètres!$H$2,MATCH($B104,Paramètres!$G$2:$G$6,0)-1,MOD(AA$101+5,28)),"")</f>
        <v/>
      </c>
      <c r="AB104" s="20" t="str">
        <f ca="1">IF(COUNTIF(fériés,AB$101)=0,OFFSET(Paramètres!$H$2,MATCH($B104,Paramètres!$G$2:$G$6,0)-1,MOD(AB$101+5,28)),"")</f>
        <v/>
      </c>
      <c r="AC104" s="20">
        <f ca="1">IF(COUNTIF(fériés,AC$101)=0,OFFSET(Paramètres!$H$2,MATCH($B104,Paramètres!$G$2:$G$6,0)-1,MOD(AC$101+5,28)),"")</f>
        <v>0</v>
      </c>
      <c r="AD104" s="20">
        <f ca="1">IF(COUNTIF(fériés,AD$101)=0,OFFSET(Paramètres!$H$2,MATCH($B104,Paramètres!$G$2:$G$6,0)-1,MOD(AD$101+5,28)),"")</f>
        <v>0</v>
      </c>
      <c r="AE104" s="20" t="str">
        <f ca="1">IF(COUNTIF(fériés,AE$101)=0,OFFSET(Paramètres!$H$2,MATCH($B104,Paramètres!$G$2:$G$6,0)-1,MOD(AE$101+5,28)),"")</f>
        <v>A</v>
      </c>
      <c r="AF104" s="20" t="str">
        <f ca="1">IF(COUNTIF(fériés,AF$101)=0,OFFSET(Paramètres!$H$2,MATCH($B104,Paramètres!$G$2:$G$6,0)-1,MOD(AF$101+5,28)),"")</f>
        <v>A</v>
      </c>
      <c r="AG104" s="20" t="str">
        <f ca="1">IF(COUNTIF(fériés,AG$101)=0,OFFSET(Paramètres!$H$2,MATCH($B104,Paramètres!$G$2:$G$6,0)-1,MOD(AG$101+5,28)),"")</f>
        <v>A</v>
      </c>
    </row>
    <row r="105" spans="2:33" ht="15.75" hidden="1" thickBot="1" x14ac:dyDescent="0.3">
      <c r="B105" s="19" t="str">
        <f>Paramètres!$G$5</f>
        <v>Personne4</v>
      </c>
      <c r="C105" s="20" t="str">
        <f ca="1">IF(COUNTIF(fériés,C$101)=1,
    IF(WEEKDAY(C$101,2)=5,
        IF(AND(
            OR(OFFSET(C105,0,1)="M", COUNTIF(fériés,C$101-1)=1),
            OR(OFFSET(C105,0,2)&lt;&gt;"0", OFFSET(C105,0,3)&lt;&gt;"0")
        ), "M", "0"),
    IF(WEEKDAY(C$101,2)=4,
        IF(AND(
            COUNTIF(fériés,C$101+1)=1,
            OR(OFFSET(C105,0,2)&lt;&gt;"0", OFFSET(C105,0,3)&lt;&gt;"0")
        ), "M", "0"),
    IF(WEEKDAY(C$101,2)=1,
        IF(OFFSET(C105,0,-1)="M", "M", "0"),
    "0"))),
    IF(OFFSET(Paramètres!$H$2,MATCH($B105,Paramètres!$G$2:$G$6,0)-1,MOD(C$101+5,28))="M", "M", "0")
)</f>
        <v>0</v>
      </c>
      <c r="D105" s="20" t="str">
        <f ca="1">IF(COUNTIF(fériés,D$101)=1,
    IF(WEEKDAY(D$101,2)=5,
        IF(AND(
            OR(OFFSET(D105,0,1)="M", COUNTIF(fériés,D$101-1)=1),
            OR(OFFSET(D105,0,2)&lt;&gt;"0", OFFSET(D105,0,3)&lt;&gt;"0")
        ), "M", "0"),
    IF(WEEKDAY(D$101,2)=4,
        IF(AND(
            COUNTIF(fériés,D$101+1)=1,
            OR(OFFSET(D105,0,2)&lt;&gt;"0", OFFSET(D105,0,3)&lt;&gt;"0")
        ), "M", "0"),
    IF(WEEKDAY(D$101,2)=1,
        IF(OFFSET(D105,0,-1)="M", "M", "0"),
    "0"))),
    IF(OFFSET(Paramètres!$H$2,MATCH($B105,Paramètres!$G$2:$G$6,0)-1,MOD(D$101+5,28))="M", "M", "0")
)</f>
        <v>0</v>
      </c>
      <c r="E105" s="20" t="str">
        <f ca="1">IF(COUNTIF(fériés,E$101)=1,
    IF(WEEKDAY(E$101,2)=5,
        IF(AND(
            OR(OFFSET(E105,0,1)="M", COUNTIF(fériés,E$101-1)=1),
            OR(OFFSET(E105,0,2)&lt;&gt;"0", OFFSET(E105,0,3)&lt;&gt;"0")
        ), "M", "0"),
    IF(WEEKDAY(E$101,2)=4,
        IF(AND(
            COUNTIF(fériés,E$101+1)=1,
            OR(OFFSET(E105,0,2)&lt;&gt;"0", OFFSET(E105,0,3)&lt;&gt;"0")
        ), "M", "0"),
    IF(WEEKDAY(E$101,2)=1,
        IF(OFFSET(E105,0,-1)="M", "M", "0"),
    "0"))),
    IF(OFFSET(Paramètres!$H$2,MATCH($B105,Paramètres!$G$2:$G$6,0)-1,MOD(E$101+5,28))="M", "M", "0")
)</f>
        <v>0</v>
      </c>
      <c r="F105" s="20" t="str">
        <f ca="1">IF(COUNTIF(fériés,F$101)=1,
    IF(WEEKDAY(F$101,2)=5,
        IF(AND(
            OR(OFFSET(F105,0,1)="M", COUNTIF(fériés,F$101-1)=1),
            OR(OFFSET(F105,0,2)&lt;&gt;"0", OFFSET(F105,0,3)&lt;&gt;"0")
        ), "M", "0"),
    IF(WEEKDAY(F$101,2)=4,
        IF(AND(
            COUNTIF(fériés,F$101+1)=1,
            OR(OFFSET(F105,0,2)&lt;&gt;"0", OFFSET(F105,0,3)&lt;&gt;"0")
        ), "M", "0"),
    IF(WEEKDAY(F$101,2)=1,
        IF(OFFSET(F105,0,-1)="M", "M", "0"),
    "0"))),
    IF(OFFSET(Paramètres!$H$2,MATCH($B105,Paramètres!$G$2:$G$6,0)-1,MOD(F$101+5,28))="M", "M", "0")
)</f>
        <v>0</v>
      </c>
      <c r="G105" s="20" t="str">
        <f ca="1">IF(COUNTIF(fériés,G$101)=1,
    IF(WEEKDAY(G$101,2)=5,
        IF(AND(
            OR(OFFSET(G105,0,1)="M", COUNTIF(fériés,G$101-1)=1),
            OR(OFFSET(G105,0,2)&lt;&gt;"0", OFFSET(G105,0,3)&lt;&gt;"0")
        ), "M", "0"),
    IF(WEEKDAY(G$101,2)=4,
        IF(AND(
            COUNTIF(fériés,G$101+1)=1,
            OR(OFFSET(G105,0,2)&lt;&gt;"0", OFFSET(G105,0,3)&lt;&gt;"0")
        ), "M", "0"),
    IF(WEEKDAY(G$101,2)=1,
        IF(OFFSET(G105,0,-1)="M", "M", "0"),
    "0"))),
    IF(OFFSET(Paramètres!$H$2,MATCH($B105,Paramètres!$G$2:$G$6,0)-1,MOD(G$101+5,28))="M", "M", "0")
)</f>
        <v>0</v>
      </c>
      <c r="H105" s="20" t="str">
        <f ca="1">IF(COUNTIF(fériés,H$101)=1,
    IF(WEEKDAY(H$101,2)=5,
        IF(AND(
            OR(OFFSET(H105,0,1)="M", COUNTIF(fériés,H$101-1)=1),
            OR(OFFSET(H105,0,2)&lt;&gt;"0", OFFSET(H105,0,3)&lt;&gt;"0")
        ), "M", "0"),
    IF(WEEKDAY(H$101,2)=4,
        IF(AND(
            COUNTIF(fériés,H$101+1)=1,
            OR(OFFSET(H105,0,2)&lt;&gt;"0", OFFSET(H105,0,3)&lt;&gt;"0")
        ), "M", "0"),
    IF(WEEKDAY(H$101,2)=1,
        IF(OFFSET(H105,0,-1)="M", "M", "0"),
    "0"))),
    IF(OFFSET(Paramètres!$H$2,MATCH($B105,Paramètres!$G$2:$G$6,0)-1,MOD(H$101+5,28))="M", "M", "0")
)</f>
        <v>0</v>
      </c>
      <c r="I105" s="20" t="str">
        <f ca="1">IF(COUNTIF(fériés,I$101)=1,
    IF(WEEKDAY(I$101,2)=5,
        IF(AND(
            OR(OFFSET(I105,0,1)="M", COUNTIF(fériés,I$101-1)=1),
            OR(OFFSET(I105,0,2)&lt;&gt;"0", OFFSET(I105,0,3)&lt;&gt;"0")
        ), "M", "0"),
    IF(WEEKDAY(I$101,2)=4,
        IF(AND(
            COUNTIF(fériés,I$101+1)=1,
            OR(OFFSET(I105,0,2)&lt;&gt;"0", OFFSET(I105,0,3)&lt;&gt;"0")
        ), "M", "0"),
    IF(WEEKDAY(I$101,2)=1,
        IF(OFFSET(I105,0,-1)="M", "M", "0"),
    "0"))),
    IF(OFFSET(Paramètres!$H$2,MATCH($B105,Paramètres!$G$2:$G$6,0)-1,MOD(I$101+5,28))="M", "M", "0")
)</f>
        <v>0</v>
      </c>
      <c r="J105" s="20" t="str">
        <f ca="1">IF(COUNTIF(fériés,J$101)=1,
    IF(WEEKDAY(J$101,2)=5,
        IF(AND(
            OR(OFFSET(J105,0,1)="M", COUNTIF(fériés,J$101-1)=1),
            OR(OFFSET(J105,0,2)&lt;&gt;"0", OFFSET(J105,0,3)&lt;&gt;"0")
        ), "M", "0"),
    IF(WEEKDAY(J$101,2)=4,
        IF(AND(
            COUNTIF(fériés,J$101+1)=1,
            OR(OFFSET(J105,0,2)&lt;&gt;"0", OFFSET(J105,0,3)&lt;&gt;"0")
        ), "M", "0"),
    IF(WEEKDAY(J$101,2)=1,
        IF(OFFSET(J105,0,-1)="M", "M", "0"),
    "0"))),
    IF(OFFSET(Paramètres!$H$2,MATCH($B105,Paramètres!$G$2:$G$6,0)-1,MOD(J$101+5,28))="M", "M", "0")
)</f>
        <v>0</v>
      </c>
      <c r="K105" s="20" t="str">
        <f ca="1">IF(COUNTIF(fériés,K$101)=1,
    IF(WEEKDAY(K$101,2)=5,
        IF(AND(
            OR(OFFSET(K105,0,1)="M", COUNTIF(fériés,K$101-1)=1),
            OR(OFFSET(K105,0,2)&lt;&gt;"0", OFFSET(K105,0,3)&lt;&gt;"0")
        ), "M", "0"),
    IF(WEEKDAY(K$101,2)=4,
        IF(AND(
            COUNTIF(fériés,K$101+1)=1,
            OR(OFFSET(K105,0,2)&lt;&gt;"0", OFFSET(K105,0,3)&lt;&gt;"0")
        ), "M", "0"),
    IF(WEEKDAY(K$101,2)=1,
        IF(OFFSET(K105,0,-1)="M", "M", "0"),
    "0"))),
    IF(OFFSET(Paramètres!$H$2,MATCH($B105,Paramètres!$G$2:$G$6,0)-1,MOD(K$101+5,28))="M", "M", "0")
)</f>
        <v>0</v>
      </c>
      <c r="L105" s="20" t="str">
        <f ca="1">IF(COUNTIF(fériés,L$101)=1,
    IF(WEEKDAY(L$101,2)=5,
        IF(AND(
            OR(OFFSET(L105,0,1)="M", COUNTIF(fériés,L$101-1)=1),
            OR(OFFSET(L105,0,2)&lt;&gt;"0", OFFSET(L105,0,3)&lt;&gt;"0")
        ), "M", "0"),
    IF(WEEKDAY(L$101,2)=4,
        IF(AND(
            COUNTIF(fériés,L$101+1)=1,
            OR(OFFSET(L105,0,2)&lt;&gt;"0", OFFSET(L105,0,3)&lt;&gt;"0")
        ), "M", "0"),
    IF(WEEKDAY(L$101,2)=1,
        IF(OFFSET(L105,0,-1)="M", "M", "0"),
    "0"))),
    IF(OFFSET(Paramètres!$H$2,MATCH($B105,Paramètres!$G$2:$G$6,0)-1,MOD(L$101+5,28))="M", "M", "0")
)</f>
        <v>0</v>
      </c>
      <c r="M105" s="20" t="str">
        <f ca="1">IF(COUNTIF(fériés,M$101)=1,
    IF(WEEKDAY(M$101,2)=5,
        IF(AND(
            OR(OFFSET(M105,0,1)="M", COUNTIF(fériés,M$101-1)=1),
            OR(OFFSET(M105,0,2)&lt;&gt;"0", OFFSET(M105,0,3)&lt;&gt;"0")
        ), "M", "0"),
    IF(WEEKDAY(M$101,2)=4,
        IF(AND(
            COUNTIF(fériés,M$101+1)=1,
            OR(OFFSET(M105,0,2)&lt;&gt;"0", OFFSET(M105,0,3)&lt;&gt;"0")
        ), "M", "0"),
    IF(WEEKDAY(M$101,2)=1,
        IF(OFFSET(M105,0,-1)="M", "M", "0"),
    "0"))),
    IF(OFFSET(Paramètres!$H$2,MATCH($B105,Paramètres!$G$2:$G$6,0)-1,MOD(M$101+5,28))="M", "M", "0")
)</f>
        <v>0</v>
      </c>
      <c r="N105" s="20" t="str">
        <f ca="1">IF(COUNTIF(fériés,N$101)=1,
    IF(WEEKDAY(N$101,2)=5,
        IF(AND(
            OR(OFFSET(N105,0,1)="M", COUNTIF(fériés,N$101-1)=1),
            OR(OFFSET(N105,0,2)&lt;&gt;"0", OFFSET(N105,0,3)&lt;&gt;"0")
        ), "M", "0"),
    IF(WEEKDAY(N$101,2)=4,
        IF(AND(
            COUNTIF(fériés,N$101+1)=1,
            OR(OFFSET(N105,0,2)&lt;&gt;"0", OFFSET(N105,0,3)&lt;&gt;"0")
        ), "M", "0"),
    IF(WEEKDAY(N$101,2)=1,
        IF(OFFSET(N105,0,-1)="M", "M", "0"),
    "0"))),
    IF(OFFSET(Paramètres!$H$2,MATCH($B105,Paramètres!$G$2:$G$6,0)-1,MOD(N$101+5,28))="M", "M", "0")
)</f>
        <v>0</v>
      </c>
      <c r="O105" s="20" t="str">
        <f ca="1">IF(COUNTIF(fériés,O$101)=1,
    IF(WEEKDAY(O$101,2)=5,
        IF(AND(
            OR(OFFSET(O105,0,1)="M", COUNTIF(fériés,O$101-1)=1),
            OR(OFFSET(O105,0,2)&lt;&gt;"0", OFFSET(O105,0,3)&lt;&gt;"0")
        ), "M", "0"),
    IF(WEEKDAY(O$101,2)=4,
        IF(AND(
            COUNTIF(fériés,O$101+1)=1,
            OR(OFFSET(O105,0,2)&lt;&gt;"0", OFFSET(O105,0,3)&lt;&gt;"0")
        ), "M", "0"),
    IF(WEEKDAY(O$101,2)=1,
        IF(OFFSET(O105,0,-1)="M", "M", "0"),
    "0"))),
    IF(OFFSET(Paramètres!$H$2,MATCH($B105,Paramètres!$G$2:$G$6,0)-1,MOD(O$101+5,28))="M", "M", "0")
)</f>
        <v>M</v>
      </c>
      <c r="P105" s="20" t="str">
        <f ca="1">IF(COUNTIF(fériés,P$101)=1,
    IF(WEEKDAY(P$101,2)=5,
        IF(AND(
            OR(OFFSET(P105,0,1)="M", COUNTIF(fériés,P$101-1)=1),
            OR(OFFSET(P105,0,2)&lt;&gt;"0", OFFSET(P105,0,3)&lt;&gt;"0")
        ), "M", "0"),
    IF(WEEKDAY(P$101,2)=4,
        IF(AND(
            COUNTIF(fériés,P$101+1)=1,
            OR(OFFSET(P105,0,2)&lt;&gt;"0", OFFSET(P105,0,3)&lt;&gt;"0")
        ), "M", "0"),
    IF(WEEKDAY(P$101,2)=1,
        IF(OFFSET(P105,0,-1)="M", "M", "0"),
    "0"))),
    IF(OFFSET(Paramètres!$H$2,MATCH($B105,Paramètres!$G$2:$G$6,0)-1,MOD(P$101+5,28))="M", "M", "0")
)</f>
        <v>M</v>
      </c>
      <c r="Q105" s="20" t="str">
        <f ca="1">IF(COUNTIF(fériés,Q$101)=1,
    IF(WEEKDAY(Q$101,2)=5,
        IF(AND(
            OR(OFFSET(Q105,0,1)="M", COUNTIF(fériés,Q$101-1)=1),
            OR(OFFSET(Q105,0,2)&lt;&gt;"0", OFFSET(Q105,0,3)&lt;&gt;"0")
        ), "M", "0"),
    IF(WEEKDAY(Q$101,2)=4,
        IF(AND(
            COUNTIF(fériés,Q$101+1)=1,
            OR(OFFSET(Q105,0,2)&lt;&gt;"0", OFFSET(Q105,0,3)&lt;&gt;"0")
        ), "M", "0"),
    IF(WEEKDAY(Q$101,2)=1,
        IF(OFFSET(Q105,0,-1)="M", "M", "0"),
    "0"))),
    IF(OFFSET(Paramètres!$H$2,MATCH($B105,Paramètres!$G$2:$G$6,0)-1,MOD(Q$101+5,28))="M", "M", "0")
)</f>
        <v>0</v>
      </c>
      <c r="R105" s="20" t="str">
        <f ca="1">IF(COUNTIF(fériés,R$101)=1,
    IF(WEEKDAY(R$101,2)=5,
        IF(AND(
            OR(OFFSET(R105,0,1)="M", COUNTIF(fériés,R$101-1)=1),
            OR(OFFSET(R105,0,2)&lt;&gt;"0", OFFSET(R105,0,3)&lt;&gt;"0")
        ), "M", "0"),
    IF(WEEKDAY(R$101,2)=4,
        IF(AND(
            COUNTIF(fériés,R$101+1)=1,
            OR(OFFSET(R105,0,2)&lt;&gt;"0", OFFSET(R105,0,3)&lt;&gt;"0")
        ), "M", "0"),
    IF(WEEKDAY(R$101,2)=1,
        IF(OFFSET(R105,0,-1)="M", "M", "0"),
    "0"))),
    IF(OFFSET(Paramètres!$H$2,MATCH($B105,Paramètres!$G$2:$G$6,0)-1,MOD(R$101+5,28))="M", "M", "0")
)</f>
        <v>0</v>
      </c>
      <c r="S105" s="20" t="str">
        <f ca="1">IF(COUNTIF(fériés,S$101)=1,
    IF(WEEKDAY(S$101,2)=5,
        IF(AND(
            OR(OFFSET(S105,0,1)="M", COUNTIF(fériés,S$101-1)=1),
            OR(OFFSET(S105,0,2)&lt;&gt;"0", OFFSET(S105,0,3)&lt;&gt;"0")
        ), "M", "0"),
    IF(WEEKDAY(S$101,2)=4,
        IF(AND(
            COUNTIF(fériés,S$101+1)=1,
            OR(OFFSET(S105,0,2)&lt;&gt;"0", OFFSET(S105,0,3)&lt;&gt;"0")
        ), "M", "0"),
    IF(WEEKDAY(S$101,2)=1,
        IF(OFFSET(S105,0,-1)="M", "M", "0"),
    "0"))),
    IF(OFFSET(Paramètres!$H$2,MATCH($B105,Paramètres!$G$2:$G$6,0)-1,MOD(S$101+5,28))="M", "M", "0")
)</f>
        <v>0</v>
      </c>
      <c r="T105" s="20" t="str">
        <f ca="1">IF(COUNTIF(fériés,T$101)=1,
    IF(WEEKDAY(T$101,2)=5,
        IF(AND(
            OR(OFFSET(T105,0,1)="M", COUNTIF(fériés,T$101-1)=1),
            OR(OFFSET(T105,0,2)&lt;&gt;"0", OFFSET(T105,0,3)&lt;&gt;"0")
        ), "M", "0"),
    IF(WEEKDAY(T$101,2)=4,
        IF(AND(
            COUNTIF(fériés,T$101+1)=1,
            OR(OFFSET(T105,0,2)&lt;&gt;"0", OFFSET(T105,0,3)&lt;&gt;"0")
        ), "M", "0"),
    IF(WEEKDAY(T$101,2)=1,
        IF(OFFSET(T105,0,-1)="M", "M", "0"),
    "0"))),
    IF(OFFSET(Paramètres!$H$2,MATCH($B105,Paramètres!$G$2:$G$6,0)-1,MOD(T$101+5,28))="M", "M", "0")
)</f>
        <v>0</v>
      </c>
      <c r="U105" s="20" t="str">
        <f ca="1">IF(COUNTIF(fériés,U$101)=1,
    IF(WEEKDAY(U$101,2)=5,
        IF(AND(
            OR(OFFSET(U105,0,1)="M", COUNTIF(fériés,U$101-1)=1),
            OR(OFFSET(U105,0,2)&lt;&gt;"0", OFFSET(U105,0,3)&lt;&gt;"0")
        ), "M", "0"),
    IF(WEEKDAY(U$101,2)=4,
        IF(AND(
            COUNTIF(fériés,U$101+1)=1,
            OR(OFFSET(U105,0,2)&lt;&gt;"0", OFFSET(U105,0,3)&lt;&gt;"0")
        ), "M", "0"),
    IF(WEEKDAY(U$101,2)=1,
        IF(OFFSET(U105,0,-1)="M", "M", "0"),
    "0"))),
    IF(OFFSET(Paramètres!$H$2,MATCH($B105,Paramètres!$G$2:$G$6,0)-1,MOD(U$101+5,28))="M", "M", "0")
)</f>
        <v>0</v>
      </c>
      <c r="V105" s="20" t="str">
        <f ca="1">IF(COUNTIF(fériés,V$101)=1,
    IF(WEEKDAY(V$101,2)=5,
        IF(AND(
            OR(OFFSET(V105,0,1)="M", COUNTIF(fériés,V$101-1)=1),
            OR(OFFSET(V105,0,2)&lt;&gt;"0", OFFSET(V105,0,3)&lt;&gt;"0")
        ), "M", "0"),
    IF(WEEKDAY(V$101,2)=4,
        IF(AND(
            COUNTIF(fériés,V$101+1)=1,
            OR(OFFSET(V105,0,2)&lt;&gt;"0", OFFSET(V105,0,3)&lt;&gt;"0")
        ), "M", "0"),
    IF(WEEKDAY(V$101,2)=1,
        IF(OFFSET(V105,0,-1)="M", "M", "0"),
    "0"))),
    IF(OFFSET(Paramètres!$H$2,MATCH($B105,Paramètres!$G$2:$G$6,0)-1,MOD(V$101+5,28))="M", "M", "0")
)</f>
        <v>0</v>
      </c>
      <c r="W105" s="20" t="str">
        <f ca="1">IF(COUNTIF(fériés,W$101)=1,
    IF(WEEKDAY(W$101,2)=5,
        IF(AND(
            OR(OFFSET(W105,0,1)="M", COUNTIF(fériés,W$101-1)=1),
            OR(OFFSET(W105,0,2)&lt;&gt;"0", OFFSET(W105,0,3)&lt;&gt;"0")
        ), "M", "0"),
    IF(WEEKDAY(W$101,2)=4,
        IF(AND(
            COUNTIF(fériés,W$101+1)=1,
            OR(OFFSET(W105,0,2)&lt;&gt;"0", OFFSET(W105,0,3)&lt;&gt;"0")
        ), "M", "0"),
    IF(WEEKDAY(W$101,2)=1,
        IF(OFFSET(W105,0,-1)="M", "M", "0"),
    "0"))),
    IF(OFFSET(Paramètres!$H$2,MATCH($B105,Paramètres!$G$2:$G$6,0)-1,MOD(W$101+5,28))="M", "M", "0")
)</f>
        <v>0</v>
      </c>
      <c r="X105" s="20" t="str">
        <f ca="1">IF(COUNTIF(fériés,X$101)=1,
    IF(WEEKDAY(X$101,2)=5,
        IF(AND(
            OR(OFFSET(X105,0,1)="M", COUNTIF(fériés,X$101-1)=1),
            OR(OFFSET(X105,0,2)&lt;&gt;"0", OFFSET(X105,0,3)&lt;&gt;"0")
        ), "M", "0"),
    IF(WEEKDAY(X$101,2)=4,
        IF(AND(
            COUNTIF(fériés,X$101+1)=1,
            OR(OFFSET(X105,0,2)&lt;&gt;"0", OFFSET(X105,0,3)&lt;&gt;"0")
        ), "M", "0"),
    IF(WEEKDAY(X$101,2)=1,
        IF(OFFSET(X105,0,-1)="M", "M", "0"),
    "0"))),
    IF(OFFSET(Paramètres!$H$2,MATCH($B105,Paramètres!$G$2:$G$6,0)-1,MOD(X$101+5,28))="M", "M", "0")
)</f>
        <v>0</v>
      </c>
      <c r="Y105" s="20" t="str">
        <f ca="1">IF(COUNTIF(fériés,Y$101)=1,
    IF(WEEKDAY(Y$101,2)=5,
        IF(AND(
            OR(OFFSET(Y105,0,1)="M", COUNTIF(fériés,Y$101-1)=1),
            OR(OFFSET(Y105,0,2)&lt;&gt;"0", OFFSET(Y105,0,3)&lt;&gt;"0")
        ), "M", "0"),
    IF(WEEKDAY(Y$101,2)=4,
        IF(AND(
            COUNTIF(fériés,Y$101+1)=1,
            OR(OFFSET(Y105,0,2)&lt;&gt;"0", OFFSET(Y105,0,3)&lt;&gt;"0")
        ), "M", "0"),
    IF(WEEKDAY(Y$101,2)=1,
        IF(OFFSET(Y105,0,-1)="M", "M", "0"),
    "0"))),
    IF(OFFSET(Paramètres!$H$2,MATCH($B105,Paramètres!$G$2:$G$6,0)-1,MOD(Y$101+5,28))="M", "M", "0")
)</f>
        <v>0</v>
      </c>
      <c r="Z105" s="20" t="str">
        <f ca="1">IF(COUNTIF(fériés,Z$101)=1,
    IF(WEEKDAY(Z$101,2)=5,
        IF(AND(
            OR(OFFSET(Z105,0,1)="M", COUNTIF(fériés,Z$101-1)=1),
            OR(OFFSET(Z105,0,2)&lt;&gt;"0", OFFSET(Z105,0,3)&lt;&gt;"0")
        ), "M", "0"),
    IF(WEEKDAY(Z$101,2)=4,
        IF(AND(
            COUNTIF(fériés,Z$101+1)=1,
            OR(OFFSET(Z105,0,2)&lt;&gt;"0", OFFSET(Z105,0,3)&lt;&gt;"0")
        ), "M", "0"),
    IF(WEEKDAY(Z$101,2)=1,
        IF(OFFSET(Z105,0,-1)="M", "M", "0"),
    "0"))),
    IF(OFFSET(Paramètres!$H$2,MATCH($B105,Paramètres!$G$2:$G$6,0)-1,MOD(Z$101+5,28))="M", "M", "0")
)</f>
        <v>0</v>
      </c>
      <c r="AA105" s="20" t="str">
        <f ca="1">IF(COUNTIF(fériés,AA$101)=1,
    IF(WEEKDAY(AA$101,2)=5,
        IF(AND(
            OR(OFFSET(AA105,0,1)="M", COUNTIF(fériés,AA$101-1)=1),
            OR(OFFSET(AA105,0,2)&lt;&gt;"0", OFFSET(AA105,0,3)&lt;&gt;"0")
        ), "M", "0"),
    IF(WEEKDAY(AA$101,2)=4,
        IF(AND(
            COUNTIF(fériés,AA$101+1)=1,
            OR(OFFSET(AA105,0,2)&lt;&gt;"0", OFFSET(AA105,0,3)&lt;&gt;"0")
        ), "M", "0"),
    IF(WEEKDAY(AA$101,2)=1,
        IF(OFFSET(AA105,0,-1)="M", "M", "0"),
    "0"))),
    IF(OFFSET(Paramètres!$H$2,MATCH($B105,Paramètres!$G$2:$G$6,0)-1,MOD(AA$101+5,28))="M", "M", "0")
)</f>
        <v>M</v>
      </c>
      <c r="AB105" s="20" t="str">
        <f ca="1">IF(COUNTIF(fériés,AB$101)=1,
    IF(WEEKDAY(AB$101,2)=5,
        IF(AND(
            OR(OFFSET(AB105,0,1)="M", COUNTIF(fériés,AB$101-1)=1),
            OR(OFFSET(AB105,0,2)&lt;&gt;"0", OFFSET(AB105,0,3)&lt;&gt;"0")
        ), "M", "0"),
    IF(WEEKDAY(AB$101,2)=4,
        IF(AND(
            COUNTIF(fériés,AB$101+1)=1,
            OR(OFFSET(AB105,0,2)&lt;&gt;"0", OFFSET(AB105,0,3)&lt;&gt;"0")
        ), "M", "0"),
    IF(WEEKDAY(AB$101,2)=1,
        IF(OFFSET(AB105,0,-1)="M", "M", "0"),
    "0"))),
    IF(OFFSET(Paramètres!$H$2,MATCH($B105,Paramètres!$G$2:$G$6,0)-1,MOD(AB$101+5,28))="M", "M", "0")
)</f>
        <v>M</v>
      </c>
      <c r="AC105" s="20" t="str">
        <f ca="1">IF(COUNTIF(fériés,AC$101)=1,
    IF(WEEKDAY(AC$101,2)=5,
        IF(AND(
            OR(OFFSET(AC105,0,1)="M", COUNTIF(fériés,AC$101-1)=1),
            OR(OFFSET(AC105,0,2)&lt;&gt;"0", OFFSET(AC105,0,3)&lt;&gt;"0")
        ), "M", "0"),
    IF(WEEKDAY(AC$101,2)=4,
        IF(AND(
            COUNTIF(fériés,AC$101+1)=1,
            OR(OFFSET(AC105,0,2)&lt;&gt;"0", OFFSET(AC105,0,3)&lt;&gt;"0")
        ), "M", "0"),
    IF(WEEKDAY(AC$101,2)=1,
        IF(OFFSET(AC105,0,-1)="M", "M", "0"),
    "0"))),
    IF(OFFSET(Paramètres!$H$2,MATCH($B105,Paramètres!$G$2:$G$6,0)-1,MOD(AC$101+5,28))="M", "M", "0")
)</f>
        <v>M</v>
      </c>
      <c r="AD105" s="20" t="str">
        <f ca="1">IF(COUNTIF(fériés,AD$101)=1,
    IF(WEEKDAY(AD$101,2)=5,
        IF(AND(
            OR(OFFSET(AD105,0,1)="M", COUNTIF(fériés,AD$101-1)=1),
            OR(OFFSET(AD105,0,2)&lt;&gt;"0", OFFSET(AD105,0,3)&lt;&gt;"0")
        ), "M", "0"),
    IF(WEEKDAY(AD$101,2)=4,
        IF(AND(
            COUNTIF(fériés,AD$101+1)=1,
            OR(OFFSET(AD105,0,2)&lt;&gt;"0", OFFSET(AD105,0,3)&lt;&gt;"0")
        ), "M", "0"),
    IF(WEEKDAY(AD$101,2)=1,
        IF(OFFSET(AD105,0,-1)="M", "M", "0"),
    "0"))),
    IF(OFFSET(Paramètres!$H$2,MATCH($B105,Paramètres!$G$2:$G$6,0)-1,MOD(AD$101+5,28))="M", "M", "0")
)</f>
        <v>M</v>
      </c>
      <c r="AE105" s="20" t="str">
        <f ca="1">IF(COUNTIF(fériés,AE$101)=1,
    IF(WEEKDAY(AE$101,2)=5,
        IF(AND(
            OR(OFFSET(AE105,0,1)="M", COUNTIF(fériés,AE$101-1)=1),
            OR(OFFSET(AE105,0,2)&lt;&gt;"0", OFFSET(AE105,0,3)&lt;&gt;"0")
        ), "M", "0"),
    IF(WEEKDAY(AE$101,2)=4,
        IF(AND(
            COUNTIF(fériés,AE$101+1)=1,
            OR(OFFSET(AE105,0,2)&lt;&gt;"0", OFFSET(AE105,0,3)&lt;&gt;"0")
        ), "M", "0"),
    IF(WEEKDAY(AE$101,2)=1,
        IF(OFFSET(AE105,0,-1)="M", "M", "0"),
    "0"))),
    IF(OFFSET(Paramètres!$H$2,MATCH($B105,Paramètres!$G$2:$G$6,0)-1,MOD(AE$101+5,28))="M", "M", "0")
)</f>
        <v>0</v>
      </c>
      <c r="AF105" s="20" t="str">
        <f ca="1">IF(COUNTIF(fériés,AF$101)=1,
    IF(WEEKDAY(AF$101,2)=5,
        IF(AND(
            OR(OFFSET(AF105,0,1)="M", COUNTIF(fériés,AF$101-1)=1),
            OR(OFFSET(AF105,0,2)&lt;&gt;"0", OFFSET(AF105,0,3)&lt;&gt;"0")
        ), "M", "0"),
    IF(WEEKDAY(AF$101,2)=4,
        IF(AND(
            COUNTIF(fériés,AF$101+1)=1,
            OR(OFFSET(AF105,0,2)&lt;&gt;"0", OFFSET(AF105,0,3)&lt;&gt;"0")
        ), "M", "0"),
    IF(WEEKDAY(AF$101,2)=1,
        IF(OFFSET(AF105,0,-1)="M", "M", "0"),
    "0"))),
    IF(OFFSET(Paramètres!$H$2,MATCH($B105,Paramètres!$G$2:$G$6,0)-1,MOD(AF$101+5,28))="M", "M", "0")
)</f>
        <v>0</v>
      </c>
      <c r="AG105" s="20" t="str">
        <f ca="1">IF(COUNTIF(fériés,AG$101)=1,
    IF(WEEKDAY(AG$101,2)=5,
        IF(AND(
            OR(OFFSET(AG105,0,1)="M", COUNTIF(fériés,AG$101-1)=1),
            OR(OFFSET(AG105,0,2)&lt;&gt;"0", OFFSET(AG105,0,3)&lt;&gt;"0")
        ), "M", "0"),
    IF(WEEKDAY(AG$101,2)=4,
        IF(AND(
            COUNTIF(fériés,AG$101+1)=1,
            OR(OFFSET(AG105,0,2)&lt;&gt;"0", OFFSET(AG105,0,3)&lt;&gt;"0")
        ), "M", "0"),
    IF(WEEKDAY(AG$101,2)=1,
        IF(OFFSET(AG105,0,-1)="M", "M", "0"),
    "0"))),
    IF(OFFSET(Paramètres!$H$2,MATCH($B105,Paramètres!$G$2:$G$6,0)-1,MOD(AG$101+5,28))="M", "M", "0")
)</f>
        <v>0</v>
      </c>
    </row>
    <row r="106" spans="2:33" ht="15.75" hidden="1" thickBot="1" x14ac:dyDescent="0.3">
      <c r="B106" s="19" t="str">
        <f>Paramètres!$G$6</f>
        <v>Personne5</v>
      </c>
      <c r="C106" s="20" t="str">
        <f ca="1">IF(COUNTIF(fériés,C$101)=1,
    IF(WEEKDAY(C$101,2)=5,
        IF(AND(
            OR(OFFSET(C106,0,1)="M", COUNTIF(fériés,C$101-1)=1),
            OR(OFFSET(C106,0,2)&lt;&gt;"0", OFFSET(C106,0,3)&lt;&gt;"0")
        ), "M", "0"),
    IF(WEEKDAY(C$101,2)=4,
        IF(AND(
            COUNTIF(fériés,C$101+1)=1,
            OR(OFFSET(C106,0,2)&lt;&gt;"0", OFFSET(C106,0,3)&lt;&gt;"0")
        ), "M", "0"),
    IF(WEEKDAY(C$101,2)=1,
        IF(OFFSET(C106,0,-1)="M", "M", "0"),
    "0"))),
    IF(OFFSET(Paramètres!$H$2,MATCH($B106,Paramètres!$G$2:$G$6,0)-1,MOD(C$101+5,28))="M", "M", "0")
)</f>
        <v>0</v>
      </c>
      <c r="D106" s="20" t="str">
        <f ca="1">IF(COUNTIF(fériés,D$101)=1,
    IF(WEEKDAY(D$101,2)=5,
        IF(AND(
            OR(OFFSET(D106,0,1)="M", COUNTIF(fériés,D$101-1)=1),
            OR(OFFSET(D106,0,2)&lt;&gt;"0", OFFSET(D106,0,3)&lt;&gt;"0")
        ), "M", "0"),
    IF(WEEKDAY(D$101,2)=4,
        IF(AND(
            COUNTIF(fériés,D$101+1)=1,
            OR(OFFSET(D106,0,2)&lt;&gt;"0", OFFSET(D106,0,3)&lt;&gt;"0")
        ), "M", "0"),
    IF(WEEKDAY(D$101,2)=1,
        IF(OFFSET(D106,0,-1)="M", "M", "0"),
    "0"))),
    IF(OFFSET(Paramètres!$H$2,MATCH($B106,Paramètres!$G$2:$G$6,0)-1,MOD(D$101+5,28))="M", "M", "0")
)</f>
        <v>0</v>
      </c>
      <c r="E106" s="20" t="str">
        <f ca="1">IF(COUNTIF(fériés,E$101)=1,
    IF(WEEKDAY(E$101,2)=5,
        IF(AND(
            OR(OFFSET(E106,0,1)="M", COUNTIF(fériés,E$101-1)=1),
            OR(OFFSET(E106,0,2)&lt;&gt;"0", OFFSET(E106,0,3)&lt;&gt;"0")
        ), "M", "0"),
    IF(WEEKDAY(E$101,2)=4,
        IF(AND(
            COUNTIF(fériés,E$101+1)=1,
            OR(OFFSET(E106,0,2)&lt;&gt;"0", OFFSET(E106,0,3)&lt;&gt;"0")
        ), "M", "0"),
    IF(WEEKDAY(E$101,2)=1,
        IF(OFFSET(E106,0,-1)="M", "M", "0"),
    "0"))),
    IF(OFFSET(Paramètres!$H$2,MATCH($B106,Paramètres!$G$2:$G$6,0)-1,MOD(E$101+5,28))="M", "M", "0")
)</f>
        <v>0</v>
      </c>
      <c r="F106" s="20" t="str">
        <f ca="1">IF(COUNTIF(fériés,F$101)=1,
    IF(WEEKDAY(F$101,2)=5,
        IF(AND(
            OR(OFFSET(F106,0,1)="M", COUNTIF(fériés,F$101-1)=1),
            OR(OFFSET(F106,0,2)&lt;&gt;"0", OFFSET(F106,0,3)&lt;&gt;"0")
        ), "M", "0"),
    IF(WEEKDAY(F$101,2)=4,
        IF(AND(
            COUNTIF(fériés,F$101+1)=1,
            OR(OFFSET(F106,0,2)&lt;&gt;"0", OFFSET(F106,0,3)&lt;&gt;"0")
        ), "M", "0"),
    IF(WEEKDAY(F$101,2)=1,
        IF(OFFSET(F106,0,-1)="M", "M", "0"),
    "0"))),
    IF(OFFSET(Paramètres!$H$2,MATCH($B106,Paramètres!$G$2:$G$6,0)-1,MOD(F$101+5,28))="M", "M", "0")
)</f>
        <v>0</v>
      </c>
      <c r="G106" s="20" t="str">
        <f ca="1">IF(COUNTIF(fériés,G$101)=1,
    IF(WEEKDAY(G$101,2)=5,
        IF(AND(
            OR(OFFSET(G106,0,1)="M", COUNTIF(fériés,G$101-1)=1),
            OR(OFFSET(G106,0,2)&lt;&gt;"0", OFFSET(G106,0,3)&lt;&gt;"0")
        ), "M", "0"),
    IF(WEEKDAY(G$101,2)=4,
        IF(AND(
            COUNTIF(fériés,G$101+1)=1,
            OR(OFFSET(G106,0,2)&lt;&gt;"0", OFFSET(G106,0,3)&lt;&gt;"0")
        ), "M", "0"),
    IF(WEEKDAY(G$101,2)=1,
        IF(OFFSET(G106,0,-1)="M", "M", "0"),
    "0"))),
    IF(OFFSET(Paramètres!$H$2,MATCH($B106,Paramètres!$G$2:$G$6,0)-1,MOD(G$101+5,28))="M", "M", "0")
)</f>
        <v>0</v>
      </c>
      <c r="H106" s="20" t="str">
        <f ca="1">IF(COUNTIF(fériés,H$101)=1,
    IF(WEEKDAY(H$101,2)=5,
        IF(AND(
            OR(OFFSET(H106,0,1)="M", COUNTIF(fériés,H$101-1)=1),
            OR(OFFSET(H106,0,2)&lt;&gt;"0", OFFSET(H106,0,3)&lt;&gt;"0")
        ), "M", "0"),
    IF(WEEKDAY(H$101,2)=4,
        IF(AND(
            COUNTIF(fériés,H$101+1)=1,
            OR(OFFSET(H106,0,2)&lt;&gt;"0", OFFSET(H106,0,3)&lt;&gt;"0")
        ), "M", "0"),
    IF(WEEKDAY(H$101,2)=1,
        IF(OFFSET(H106,0,-1)="M", "M", "0"),
    "0"))),
    IF(OFFSET(Paramètres!$H$2,MATCH($B106,Paramètres!$G$2:$G$6,0)-1,MOD(H$101+5,28))="M", "M", "0")
)</f>
        <v>0</v>
      </c>
      <c r="I106" s="20" t="str">
        <f ca="1">IF(COUNTIF(fériés,I$101)=1,
    IF(WEEKDAY(I$101,2)=5,
        IF(AND(
            OR(OFFSET(I106,0,1)="M", COUNTIF(fériés,I$101-1)=1),
            OR(OFFSET(I106,0,2)&lt;&gt;"0", OFFSET(I106,0,3)&lt;&gt;"0")
        ), "M", "0"),
    IF(WEEKDAY(I$101,2)=4,
        IF(AND(
            COUNTIF(fériés,I$101+1)=1,
            OR(OFFSET(I106,0,2)&lt;&gt;"0", OFFSET(I106,0,3)&lt;&gt;"0")
        ), "M", "0"),
    IF(WEEKDAY(I$101,2)=1,
        IF(OFFSET(I106,0,-1)="M", "M", "0"),
    "0"))),
    IF(OFFSET(Paramètres!$H$2,MATCH($B106,Paramètres!$G$2:$G$6,0)-1,MOD(I$101+5,28))="M", "M", "0")
)</f>
        <v>0</v>
      </c>
      <c r="J106" s="20" t="str">
        <f ca="1">IF(COUNTIF(fériés,J$101)=1,
    IF(WEEKDAY(J$101,2)=5,
        IF(AND(
            OR(OFFSET(J106,0,1)="M", COUNTIF(fériés,J$101-1)=1),
            OR(OFFSET(J106,0,2)&lt;&gt;"0", OFFSET(J106,0,3)&lt;&gt;"0")
        ), "M", "0"),
    IF(WEEKDAY(J$101,2)=4,
        IF(AND(
            COUNTIF(fériés,J$101+1)=1,
            OR(OFFSET(J106,0,2)&lt;&gt;"0", OFFSET(J106,0,3)&lt;&gt;"0")
        ), "M", "0"),
    IF(WEEKDAY(J$101,2)=1,
        IF(OFFSET(J106,0,-1)="M", "M", "0"),
    "0"))),
    IF(OFFSET(Paramètres!$H$2,MATCH($B106,Paramètres!$G$2:$G$6,0)-1,MOD(J$101+5,28))="M", "M", "0")
)</f>
        <v>0</v>
      </c>
      <c r="K106" s="20" t="str">
        <f ca="1">IF(COUNTIF(fériés,K$101)=1,
    IF(WEEKDAY(K$101,2)=5,
        IF(AND(
            OR(OFFSET(K106,0,1)="M", COUNTIF(fériés,K$101-1)=1),
            OR(OFFSET(K106,0,2)&lt;&gt;"0", OFFSET(K106,0,3)&lt;&gt;"0")
        ), "M", "0"),
    IF(WEEKDAY(K$101,2)=4,
        IF(AND(
            COUNTIF(fériés,K$101+1)=1,
            OR(OFFSET(K106,0,2)&lt;&gt;"0", OFFSET(K106,0,3)&lt;&gt;"0")
        ), "M", "0"),
    IF(WEEKDAY(K$101,2)=1,
        IF(OFFSET(K106,0,-1)="M", "M", "0"),
    "0"))),
    IF(OFFSET(Paramètres!$H$2,MATCH($B106,Paramètres!$G$2:$G$6,0)-1,MOD(K$101+5,28))="M", "M", "0")
)</f>
        <v>0</v>
      </c>
      <c r="L106" s="20" t="str">
        <f ca="1">IF(COUNTIF(fériés,L$101)=1,
    IF(WEEKDAY(L$101,2)=5,
        IF(AND(
            OR(OFFSET(L106,0,1)="M", COUNTIF(fériés,L$101-1)=1),
            OR(OFFSET(L106,0,2)&lt;&gt;"0", OFFSET(L106,0,3)&lt;&gt;"0")
        ), "M", "0"),
    IF(WEEKDAY(L$101,2)=4,
        IF(AND(
            COUNTIF(fériés,L$101+1)=1,
            OR(OFFSET(L106,0,2)&lt;&gt;"0", OFFSET(L106,0,3)&lt;&gt;"0")
        ), "M", "0"),
    IF(WEEKDAY(L$101,2)=1,
        IF(OFFSET(L106,0,-1)="M", "M", "0"),
    "0"))),
    IF(OFFSET(Paramètres!$H$2,MATCH($B106,Paramètres!$G$2:$G$6,0)-1,MOD(L$101+5,28))="M", "M", "0")
)</f>
        <v>0</v>
      </c>
      <c r="M106" s="20" t="str">
        <f ca="1">IF(COUNTIF(fériés,M$101)=1,
    IF(WEEKDAY(M$101,2)=5,
        IF(AND(
            OR(OFFSET(M106,0,1)="M", COUNTIF(fériés,M$101-1)=1),
            OR(OFFSET(M106,0,2)&lt;&gt;"0", OFFSET(M106,0,3)&lt;&gt;"0")
        ), "M", "0"),
    IF(WEEKDAY(M$101,2)=4,
        IF(AND(
            COUNTIF(fériés,M$101+1)=1,
            OR(OFFSET(M106,0,2)&lt;&gt;"0", OFFSET(M106,0,3)&lt;&gt;"0")
        ), "M", "0"),
    IF(WEEKDAY(M$101,2)=1,
        IF(OFFSET(M106,0,-1)="M", "M", "0"),
    "0"))),
    IF(OFFSET(Paramètres!$H$2,MATCH($B106,Paramètres!$G$2:$G$6,0)-1,MOD(M$101+5,28))="M", "M", "0")
)</f>
        <v>0</v>
      </c>
      <c r="N106" s="20" t="str">
        <f ca="1">IF(COUNTIF(fériés,N$101)=1,
    IF(WEEKDAY(N$101,2)=5,
        IF(AND(
            OR(OFFSET(N106,0,1)="M", COUNTIF(fériés,N$101-1)=1),
            OR(OFFSET(N106,0,2)&lt;&gt;"0", OFFSET(N106,0,3)&lt;&gt;"0")
        ), "M", "0"),
    IF(WEEKDAY(N$101,2)=4,
        IF(AND(
            COUNTIF(fériés,N$101+1)=1,
            OR(OFFSET(N106,0,2)&lt;&gt;"0", OFFSET(N106,0,3)&lt;&gt;"0")
        ), "M", "0"),
    IF(WEEKDAY(N$101,2)=1,
        IF(OFFSET(N106,0,-1)="M", "M", "0"),
    "0"))),
    IF(OFFSET(Paramètres!$H$2,MATCH($B106,Paramètres!$G$2:$G$6,0)-1,MOD(N$101+5,28))="M", "M", "0")
)</f>
        <v>0</v>
      </c>
      <c r="O106" s="20" t="str">
        <f ca="1">IF(COUNTIF(fériés,O$101)=1,
    IF(WEEKDAY(O$101,2)=5,
        IF(AND(
            OR(OFFSET(O106,0,1)="M", COUNTIF(fériés,O$101-1)=1),
            OR(OFFSET(O106,0,2)&lt;&gt;"0", OFFSET(O106,0,3)&lt;&gt;"0")
        ), "M", "0"),
    IF(WEEKDAY(O$101,2)=4,
        IF(AND(
            COUNTIF(fériés,O$101+1)=1,
            OR(OFFSET(O106,0,2)&lt;&gt;"0", OFFSET(O106,0,3)&lt;&gt;"0")
        ), "M", "0"),
    IF(WEEKDAY(O$101,2)=1,
        IF(OFFSET(O106,0,-1)="M", "M", "0"),
    "0"))),
    IF(OFFSET(Paramètres!$H$2,MATCH($B106,Paramètres!$G$2:$G$6,0)-1,MOD(O$101+5,28))="M", "M", "0")
)</f>
        <v>M</v>
      </c>
      <c r="P106" s="20" t="str">
        <f ca="1">IF(COUNTIF(fériés,P$101)=1,
    IF(WEEKDAY(P$101,2)=5,
        IF(AND(
            OR(OFFSET(P106,0,1)="M", COUNTIF(fériés,P$101-1)=1),
            OR(OFFSET(P106,0,2)&lt;&gt;"0", OFFSET(P106,0,3)&lt;&gt;"0")
        ), "M", "0"),
    IF(WEEKDAY(P$101,2)=4,
        IF(AND(
            COUNTIF(fériés,P$101+1)=1,
            OR(OFFSET(P106,0,2)&lt;&gt;"0", OFFSET(P106,0,3)&lt;&gt;"0")
        ), "M", "0"),
    IF(WEEKDAY(P$101,2)=1,
        IF(OFFSET(P106,0,-1)="M", "M", "0"),
    "0"))),
    IF(OFFSET(Paramètres!$H$2,MATCH($B106,Paramètres!$G$2:$G$6,0)-1,MOD(P$101+5,28))="M", "M", "0")
)</f>
        <v>M</v>
      </c>
      <c r="Q106" s="20" t="str">
        <f ca="1">IF(COUNTIF(fériés,Q$101)=1,
    IF(WEEKDAY(Q$101,2)=5,
        IF(AND(
            OR(OFFSET(Q106,0,1)="M", COUNTIF(fériés,Q$101-1)=1),
            OR(OFFSET(Q106,0,2)&lt;&gt;"0", OFFSET(Q106,0,3)&lt;&gt;"0")
        ), "M", "0"),
    IF(WEEKDAY(Q$101,2)=4,
        IF(AND(
            COUNTIF(fériés,Q$101+1)=1,
            OR(OFFSET(Q106,0,2)&lt;&gt;"0", OFFSET(Q106,0,3)&lt;&gt;"0")
        ), "M", "0"),
    IF(WEEKDAY(Q$101,2)=1,
        IF(OFFSET(Q106,0,-1)="M", "M", "0"),
    "0"))),
    IF(OFFSET(Paramètres!$H$2,MATCH($B106,Paramètres!$G$2:$G$6,0)-1,MOD(Q$101+5,28))="M", "M", "0")
)</f>
        <v>0</v>
      </c>
      <c r="R106" s="20" t="str">
        <f ca="1">IF(COUNTIF(fériés,R$101)=1,
    IF(WEEKDAY(R$101,2)=5,
        IF(AND(
            OR(OFFSET(R106,0,1)="M", COUNTIF(fériés,R$101-1)=1),
            OR(OFFSET(R106,0,2)&lt;&gt;"0", OFFSET(R106,0,3)&lt;&gt;"0")
        ), "M", "0"),
    IF(WEEKDAY(R$101,2)=4,
        IF(AND(
            COUNTIF(fériés,R$101+1)=1,
            OR(OFFSET(R106,0,2)&lt;&gt;"0", OFFSET(R106,0,3)&lt;&gt;"0")
        ), "M", "0"),
    IF(WEEKDAY(R$101,2)=1,
        IF(OFFSET(R106,0,-1)="M", "M", "0"),
    "0"))),
    IF(OFFSET(Paramètres!$H$2,MATCH($B106,Paramètres!$G$2:$G$6,0)-1,MOD(R$101+5,28))="M", "M", "0")
)</f>
        <v>0</v>
      </c>
      <c r="S106" s="20" t="str">
        <f ca="1">IF(COUNTIF(fériés,S$101)=1,
    IF(WEEKDAY(S$101,2)=5,
        IF(AND(
            OR(OFFSET(S106,0,1)="M", COUNTIF(fériés,S$101-1)=1),
            OR(OFFSET(S106,0,2)&lt;&gt;"0", OFFSET(S106,0,3)&lt;&gt;"0")
        ), "M", "0"),
    IF(WEEKDAY(S$101,2)=4,
        IF(AND(
            COUNTIF(fériés,S$101+1)=1,
            OR(OFFSET(S106,0,2)&lt;&gt;"0", OFFSET(S106,0,3)&lt;&gt;"0")
        ), "M", "0"),
    IF(WEEKDAY(S$101,2)=1,
        IF(OFFSET(S106,0,-1)="M", "M", "0"),
    "0"))),
    IF(OFFSET(Paramètres!$H$2,MATCH($B106,Paramètres!$G$2:$G$6,0)-1,MOD(S$101+5,28))="M", "M", "0")
)</f>
        <v>0</v>
      </c>
      <c r="T106" s="20" t="str">
        <f ca="1">IF(COUNTIF(fériés,T$101)=1,
    IF(WEEKDAY(T$101,2)=5,
        IF(AND(
            OR(OFFSET(T106,0,1)="M", COUNTIF(fériés,T$101-1)=1),
            OR(OFFSET(T106,0,2)&lt;&gt;"0", OFFSET(T106,0,3)&lt;&gt;"0")
        ), "M", "0"),
    IF(WEEKDAY(T$101,2)=4,
        IF(AND(
            COUNTIF(fériés,T$101+1)=1,
            OR(OFFSET(T106,0,2)&lt;&gt;"0", OFFSET(T106,0,3)&lt;&gt;"0")
        ), "M", "0"),
    IF(WEEKDAY(T$101,2)=1,
        IF(OFFSET(T106,0,-1)="M", "M", "0"),
    "0"))),
    IF(OFFSET(Paramètres!$H$2,MATCH($B106,Paramètres!$G$2:$G$6,0)-1,MOD(T$101+5,28))="M", "M", "0")
)</f>
        <v>0</v>
      </c>
      <c r="U106" s="20" t="str">
        <f ca="1">IF(COUNTIF(fériés,U$101)=1,
    IF(WEEKDAY(U$101,2)=5,
        IF(AND(
            OR(OFFSET(U106,0,1)="M", COUNTIF(fériés,U$101-1)=1),
            OR(OFFSET(U106,0,2)&lt;&gt;"0", OFFSET(U106,0,3)&lt;&gt;"0")
        ), "M", "0"),
    IF(WEEKDAY(U$101,2)=4,
        IF(AND(
            COUNTIF(fériés,U$101+1)=1,
            OR(OFFSET(U106,0,2)&lt;&gt;"0", OFFSET(U106,0,3)&lt;&gt;"0")
        ), "M", "0"),
    IF(WEEKDAY(U$101,2)=1,
        IF(OFFSET(U106,0,-1)="M", "M", "0"),
    "0"))),
    IF(OFFSET(Paramètres!$H$2,MATCH($B106,Paramètres!$G$2:$G$6,0)-1,MOD(U$101+5,28))="M", "M", "0")
)</f>
        <v>0</v>
      </c>
      <c r="V106" s="20" t="str">
        <f ca="1">IF(COUNTIF(fériés,V$101)=1,
    IF(WEEKDAY(V$101,2)=5,
        IF(AND(
            OR(OFFSET(V106,0,1)="M", COUNTIF(fériés,V$101-1)=1),
            OR(OFFSET(V106,0,2)&lt;&gt;"0", OFFSET(V106,0,3)&lt;&gt;"0")
        ), "M", "0"),
    IF(WEEKDAY(V$101,2)=4,
        IF(AND(
            COUNTIF(fériés,V$101+1)=1,
            OR(OFFSET(V106,0,2)&lt;&gt;"0", OFFSET(V106,0,3)&lt;&gt;"0")
        ), "M", "0"),
    IF(WEEKDAY(V$101,2)=1,
        IF(OFFSET(V106,0,-1)="M", "M", "0"),
    "0"))),
    IF(OFFSET(Paramètres!$H$2,MATCH($B106,Paramètres!$G$2:$G$6,0)-1,MOD(V$101+5,28))="M", "M", "0")
)</f>
        <v>0</v>
      </c>
      <c r="W106" s="20" t="str">
        <f ca="1">IF(COUNTIF(fériés,W$101)=1,
    IF(WEEKDAY(W$101,2)=5,
        IF(AND(
            OR(OFFSET(W106,0,1)="M", COUNTIF(fériés,W$101-1)=1),
            OR(OFFSET(W106,0,2)&lt;&gt;"0", OFFSET(W106,0,3)&lt;&gt;"0")
        ), "M", "0"),
    IF(WEEKDAY(W$101,2)=4,
        IF(AND(
            COUNTIF(fériés,W$101+1)=1,
            OR(OFFSET(W106,0,2)&lt;&gt;"0", OFFSET(W106,0,3)&lt;&gt;"0")
        ), "M", "0"),
    IF(WEEKDAY(W$101,2)=1,
        IF(OFFSET(W106,0,-1)="M", "M", "0"),
    "0"))),
    IF(OFFSET(Paramètres!$H$2,MATCH($B106,Paramètres!$G$2:$G$6,0)-1,MOD(W$101+5,28))="M", "M", "0")
)</f>
        <v>0</v>
      </c>
      <c r="X106" s="20" t="str">
        <f ca="1">IF(COUNTIF(fériés,X$101)=1,
    IF(WEEKDAY(X$101,2)=5,
        IF(AND(
            OR(OFFSET(X106,0,1)="M", COUNTIF(fériés,X$101-1)=1),
            OR(OFFSET(X106,0,2)&lt;&gt;"0", OFFSET(X106,0,3)&lt;&gt;"0")
        ), "M", "0"),
    IF(WEEKDAY(X$101,2)=4,
        IF(AND(
            COUNTIF(fériés,X$101+1)=1,
            OR(OFFSET(X106,0,2)&lt;&gt;"0", OFFSET(X106,0,3)&lt;&gt;"0")
        ), "M", "0"),
    IF(WEEKDAY(X$101,2)=1,
        IF(OFFSET(X106,0,-1)="M", "M", "0"),
    "0"))),
    IF(OFFSET(Paramètres!$H$2,MATCH($B106,Paramètres!$G$2:$G$6,0)-1,MOD(X$101+5,28))="M", "M", "0")
)</f>
        <v>0</v>
      </c>
      <c r="Y106" s="20" t="str">
        <f ca="1">IF(COUNTIF(fériés,Y$101)=1,
    IF(WEEKDAY(Y$101,2)=5,
        IF(AND(
            OR(OFFSET(Y106,0,1)="M", COUNTIF(fériés,Y$101-1)=1),
            OR(OFFSET(Y106,0,2)&lt;&gt;"0", OFFSET(Y106,0,3)&lt;&gt;"0")
        ), "M", "0"),
    IF(WEEKDAY(Y$101,2)=4,
        IF(AND(
            COUNTIF(fériés,Y$101+1)=1,
            OR(OFFSET(Y106,0,2)&lt;&gt;"0", OFFSET(Y106,0,3)&lt;&gt;"0")
        ), "M", "0"),
    IF(WEEKDAY(Y$101,2)=1,
        IF(OFFSET(Y106,0,-1)="M", "M", "0"),
    "0"))),
    IF(OFFSET(Paramètres!$H$2,MATCH($B106,Paramètres!$G$2:$G$6,0)-1,MOD(Y$101+5,28))="M", "M", "0")
)</f>
        <v>0</v>
      </c>
      <c r="Z106" s="20" t="str">
        <f ca="1">IF(COUNTIF(fériés,Z$101)=1,
    IF(WEEKDAY(Z$101,2)=5,
        IF(AND(
            OR(OFFSET(Z106,0,1)="M", COUNTIF(fériés,Z$101-1)=1),
            OR(OFFSET(Z106,0,2)&lt;&gt;"0", OFFSET(Z106,0,3)&lt;&gt;"0")
        ), "M", "0"),
    IF(WEEKDAY(Z$101,2)=4,
        IF(AND(
            COUNTIF(fériés,Z$101+1)=1,
            OR(OFFSET(Z106,0,2)&lt;&gt;"0", OFFSET(Z106,0,3)&lt;&gt;"0")
        ), "M", "0"),
    IF(WEEKDAY(Z$101,2)=1,
        IF(OFFSET(Z106,0,-1)="M", "M", "0"),
    "0"))),
    IF(OFFSET(Paramètres!$H$2,MATCH($B106,Paramètres!$G$2:$G$6,0)-1,MOD(Z$101+5,28))="M", "M", "0")
)</f>
        <v>0</v>
      </c>
      <c r="AA106" s="20" t="str">
        <f ca="1">IF(COUNTIF(fériés,AA$101)=1,
    IF(WEEKDAY(AA$101,2)=5,
        IF(AND(
            OR(OFFSET(AA106,0,1)="M", COUNTIF(fériés,AA$101-1)=1),
            OR(OFFSET(AA106,0,2)&lt;&gt;"0", OFFSET(AA106,0,3)&lt;&gt;"0")
        ), "M", "0"),
    IF(WEEKDAY(AA$101,2)=4,
        IF(AND(
            COUNTIF(fériés,AA$101+1)=1,
            OR(OFFSET(AA106,0,2)&lt;&gt;"0", OFFSET(AA106,0,3)&lt;&gt;"0")
        ), "M", "0"),
    IF(WEEKDAY(AA$101,2)=1,
        IF(OFFSET(AA106,0,-1)="M", "M", "0"),
    "0"))),
    IF(OFFSET(Paramètres!$H$2,MATCH($B106,Paramètres!$G$2:$G$6,0)-1,MOD(AA$101+5,28))="M", "M", "0")
)</f>
        <v>M</v>
      </c>
      <c r="AB106" s="20" t="str">
        <f ca="1">IF(COUNTIF(fériés,AB$101)=1,
    IF(WEEKDAY(AB$101,2)=5,
        IF(AND(
            OR(OFFSET(AB106,0,1)="M", COUNTIF(fériés,AB$101-1)=1),
            OR(OFFSET(AB106,0,2)&lt;&gt;"0", OFFSET(AB106,0,3)&lt;&gt;"0")
        ), "M", "0"),
    IF(WEEKDAY(AB$101,2)=4,
        IF(AND(
            COUNTIF(fériés,AB$101+1)=1,
            OR(OFFSET(AB106,0,2)&lt;&gt;"0", OFFSET(AB106,0,3)&lt;&gt;"0")
        ), "M", "0"),
    IF(WEEKDAY(AB$101,2)=1,
        IF(OFFSET(AB106,0,-1)="M", "M", "0"),
    "0"))),
    IF(OFFSET(Paramètres!$H$2,MATCH($B106,Paramètres!$G$2:$G$6,0)-1,MOD(AB$101+5,28))="M", "M", "0")
)</f>
        <v>M</v>
      </c>
      <c r="AC106" s="20" t="str">
        <f ca="1">IF(COUNTIF(fériés,AC$101)=1,
    IF(WEEKDAY(AC$101,2)=5,
        IF(AND(
            OR(OFFSET(AC106,0,1)="M", COUNTIF(fériés,AC$101-1)=1),
            OR(OFFSET(AC106,0,2)&lt;&gt;"0", OFFSET(AC106,0,3)&lt;&gt;"0")
        ), "M", "0"),
    IF(WEEKDAY(AC$101,2)=4,
        IF(AND(
            COUNTIF(fériés,AC$101+1)=1,
            OR(OFFSET(AC106,0,2)&lt;&gt;"0", OFFSET(AC106,0,3)&lt;&gt;"0")
        ), "M", "0"),
    IF(WEEKDAY(AC$101,2)=1,
        IF(OFFSET(AC106,0,-1)="M", "M", "0"),
    "0"))),
    IF(OFFSET(Paramètres!$H$2,MATCH($B106,Paramètres!$G$2:$G$6,0)-1,MOD(AC$101+5,28))="M", "M", "0")
)</f>
        <v>M</v>
      </c>
      <c r="AD106" s="20" t="str">
        <f ca="1">IF(COUNTIF(fériés,AD$101)=1,
    IF(WEEKDAY(AD$101,2)=5,
        IF(AND(
            OR(OFFSET(AD106,0,1)="M", COUNTIF(fériés,AD$101-1)=1),
            OR(OFFSET(AD106,0,2)&lt;&gt;"0", OFFSET(AD106,0,3)&lt;&gt;"0")
        ), "M", "0"),
    IF(WEEKDAY(AD$101,2)=4,
        IF(AND(
            COUNTIF(fériés,AD$101+1)=1,
            OR(OFFSET(AD106,0,2)&lt;&gt;"0", OFFSET(AD106,0,3)&lt;&gt;"0")
        ), "M", "0"),
    IF(WEEKDAY(AD$101,2)=1,
        IF(OFFSET(AD106,0,-1)="M", "M", "0"),
    "0"))),
    IF(OFFSET(Paramètres!$H$2,MATCH($B106,Paramètres!$G$2:$G$6,0)-1,MOD(AD$101+5,28))="M", "M", "0")
)</f>
        <v>M</v>
      </c>
      <c r="AE106" s="20" t="str">
        <f ca="1">IF(COUNTIF(fériés,AE$101)=1,
    IF(WEEKDAY(AE$101,2)=5,
        IF(AND(
            OR(OFFSET(AE106,0,1)="M", COUNTIF(fériés,AE$101-1)=1),
            OR(OFFSET(AE106,0,2)&lt;&gt;"0", OFFSET(AE106,0,3)&lt;&gt;"0")
        ), "M", "0"),
    IF(WEEKDAY(AE$101,2)=4,
        IF(AND(
            COUNTIF(fériés,AE$101+1)=1,
            OR(OFFSET(AE106,0,2)&lt;&gt;"0", OFFSET(AE106,0,3)&lt;&gt;"0")
        ), "M", "0"),
    IF(WEEKDAY(AE$101,2)=1,
        IF(OFFSET(AE106,0,-1)="M", "M", "0"),
    "0"))),
    IF(OFFSET(Paramètres!$H$2,MATCH($B106,Paramètres!$G$2:$G$6,0)-1,MOD(AE$101+5,28))="M", "M", "0")
)</f>
        <v>0</v>
      </c>
      <c r="AF106" s="20" t="str">
        <f ca="1">IF(COUNTIF(fériés,AF$101)=1,
    IF(WEEKDAY(AF$101,2)=5,
        IF(AND(
            OR(OFFSET(AF106,0,1)="M", COUNTIF(fériés,AF$101-1)=1),
            OR(OFFSET(AF106,0,2)&lt;&gt;"0", OFFSET(AF106,0,3)&lt;&gt;"0")
        ), "M", "0"),
    IF(WEEKDAY(AF$101,2)=4,
        IF(AND(
            COUNTIF(fériés,AF$101+1)=1,
            OR(OFFSET(AF106,0,2)&lt;&gt;"0", OFFSET(AF106,0,3)&lt;&gt;"0")
        ), "M", "0"),
    IF(WEEKDAY(AF$101,2)=1,
        IF(OFFSET(AF106,0,-1)="M", "M", "0"),
    "0"))),
    IF(OFFSET(Paramètres!$H$2,MATCH($B106,Paramètres!$G$2:$G$6,0)-1,MOD(AF$101+5,28))="M", "M", "0")
)</f>
        <v>0</v>
      </c>
      <c r="AG106" s="20" t="str">
        <f ca="1">IF(COUNTIF(fériés,AG$101)=1,
    IF(WEEKDAY(AG$101,2)=5,
        IF(AND(
            OR(OFFSET(AG106,0,1)="M", COUNTIF(fériés,AG$101-1)=1),
            OR(OFFSET(AG106,0,2)&lt;&gt;"0", OFFSET(AG106,0,3)&lt;&gt;"0")
        ), "M", "0"),
    IF(WEEKDAY(AG$101,2)=4,
        IF(AND(
            COUNTIF(fériés,AG$101+1)=1,
            OR(OFFSET(AG106,0,2)&lt;&gt;"0", OFFSET(AG106,0,3)&lt;&gt;"0")
        ), "M", "0"),
    IF(WEEKDAY(AG$101,2)=1,
        IF(OFFSET(AG106,0,-1)="M", "M", "0"),
    "0"))),
    IF(OFFSET(Paramètres!$H$2,MATCH($B106,Paramètres!$G$2:$G$6,0)-1,MOD(AG$101+5,28))="M", "M", "0")
)</f>
        <v>0</v>
      </c>
    </row>
    <row r="107" spans="2:33" ht="15.75" thickBot="1" x14ac:dyDescent="0.3">
      <c r="B107" s="22" t="str">
        <f>Paramètres!$G$5</f>
        <v>Personne4</v>
      </c>
      <c r="C107" s="22" t="str">
        <f ca="1">_xlfn.LET(
_xlpm.dateCourante,C$101,
_xlpm.jourSemaine,WEEKDAY(_xlpm.dateCourante,2),
_xlpm.estFerie,COUNTIF(fériés,_xlpm.dateCourante)=1,
_xlpm.planLigne,C105,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107" s="22" t="str">
        <f ca="1">_xlfn.LET(
_xlpm.dateCourante,D$101,
_xlpm.jourSemaine,WEEKDAY(_xlpm.dateCourante,2),
_xlpm.estFerie,COUNTIF(fériés,_xlpm.dateCourante)=1,
_xlpm.planLigne,D105,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107" s="22" t="str">
        <f ca="1">_xlfn.LET(
_xlpm.dateCourante,E$101,
_xlpm.jourSemaine,WEEKDAY(_xlpm.dateCourante,2),
_xlpm.estFerie,COUNTIF(fériés,_xlpm.dateCourante)=1,
_xlpm.planLigne,E105,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107" s="22" t="str">
        <f ca="1">_xlfn.LET(
_xlpm.dateCourante,F$101,
_xlpm.jourSemaine,WEEKDAY(_xlpm.dateCourante,2),
_xlpm.estFerie,COUNTIF(fériés,_xlpm.dateCourante)=1,
_xlpm.planLigne,F105,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107" s="22" t="str">
        <f ca="1">_xlfn.LET(
_xlpm.dateCourante,G$101,
_xlpm.jourSemaine,WEEKDAY(_xlpm.dateCourante,2),
_xlpm.estFerie,COUNTIF(fériés,_xlpm.dateCourante)=1,
_xlpm.planLigne,G105,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107" s="22" t="str">
        <f ca="1">_xlfn.LET(
_xlpm.dateCourante,H$101,
_xlpm.jourSemaine,WEEKDAY(_xlpm.dateCourante,2),
_xlpm.estFerie,COUNTIF(fériés,_xlpm.dateCourante)=1,
_xlpm.planLigne,H105,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107" s="22" t="str">
        <f ca="1">_xlfn.LET(
_xlpm.dateCourante,I$101,
_xlpm.jourSemaine,WEEKDAY(_xlpm.dateCourante,2),
_xlpm.estFerie,COUNTIF(fériés,_xlpm.dateCourante)=1,
_xlpm.planLigne,I105,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107" s="22" t="str">
        <f ca="1">_xlfn.LET(
_xlpm.dateCourante,J$101,
_xlpm.jourSemaine,WEEKDAY(_xlpm.dateCourante,2),
_xlpm.estFerie,COUNTIF(fériés,_xlpm.dateCourante)=1,
_xlpm.planLigne,J105,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107" s="22" t="str">
        <f ca="1">_xlfn.LET(
_xlpm.dateCourante,K$101,
_xlpm.jourSemaine,WEEKDAY(_xlpm.dateCourante,2),
_xlpm.estFerie,COUNTIF(fériés,_xlpm.dateCourante)=1,
_xlpm.planLigne,K105,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107" s="22" t="str">
        <f ca="1">_xlfn.LET(
_xlpm.dateCourante,L$101,
_xlpm.jourSemaine,WEEKDAY(_xlpm.dateCourante,2),
_xlpm.estFerie,COUNTIF(fériés,_xlpm.dateCourante)=1,
_xlpm.planLigne,L105,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107" s="22" t="str">
        <f ca="1">_xlfn.LET(
_xlpm.dateCourante,M$101,
_xlpm.jourSemaine,WEEKDAY(_xlpm.dateCourante,2),
_xlpm.estFerie,COUNTIF(fériés,_xlpm.dateCourante)=1,
_xlpm.planLigne,M105,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107" s="22" t="str">
        <f ca="1">_xlfn.LET(
_xlpm.dateCourante,N$101,
_xlpm.jourSemaine,WEEKDAY(_xlpm.dateCourante,2),
_xlpm.estFerie,COUNTIF(fériés,_xlpm.dateCourante)=1,
_xlpm.planLigne,N105,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107" s="22" t="str">
        <f ca="1">_xlfn.LET(
_xlpm.dateCourante,O$101,
_xlpm.jourSemaine,WEEKDAY(_xlpm.dateCourante,2),
_xlpm.estFerie,COUNTIF(fériés,_xlpm.dateCourante)=1,
_xlpm.planLigne,O105,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P107" s="22" t="str">
        <f ca="1">_xlfn.LET(
_xlpm.dateCourante,P$101,
_xlpm.jourSemaine,WEEKDAY(_xlpm.dateCourante,2),
_xlpm.estFerie,COUNTIF(fériés,_xlpm.dateCourante)=1,
_xlpm.planLigne,P105,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Q107" s="22" t="str">
        <f ca="1">_xlfn.LET(
_xlpm.dateCourante,Q$101,
_xlpm.jourSemaine,WEEKDAY(_xlpm.dateCourante,2),
_xlpm.estFerie,COUNTIF(fériés,_xlpm.dateCourante)=1,
_xlpm.planLigne,Q105,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107" s="22" t="str">
        <f ca="1">_xlfn.LET(
_xlpm.dateCourante,R$101,
_xlpm.jourSemaine,WEEKDAY(_xlpm.dateCourante,2),
_xlpm.estFerie,COUNTIF(fériés,_xlpm.dateCourante)=1,
_xlpm.planLigne,R105,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107" s="22" t="str">
        <f ca="1">_xlfn.LET(
_xlpm.dateCourante,S$101,
_xlpm.jourSemaine,WEEKDAY(_xlpm.dateCourante,2),
_xlpm.estFerie,COUNTIF(fériés,_xlpm.dateCourante)=1,
_xlpm.planLigne,S105,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107" s="22" t="str">
        <f ca="1">_xlfn.LET(
_xlpm.dateCourante,T$101,
_xlpm.jourSemaine,WEEKDAY(_xlpm.dateCourante,2),
_xlpm.estFerie,COUNTIF(fériés,_xlpm.dateCourante)=1,
_xlpm.planLigne,T105,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107" s="22" t="str">
        <f ca="1">_xlfn.LET(
_xlpm.dateCourante,U$101,
_xlpm.jourSemaine,WEEKDAY(_xlpm.dateCourante,2),
_xlpm.estFerie,COUNTIF(fériés,_xlpm.dateCourante)=1,
_xlpm.planLigne,U105,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107" s="22" t="str">
        <f ca="1">_xlfn.LET(
_xlpm.dateCourante,V$101,
_xlpm.jourSemaine,WEEKDAY(_xlpm.dateCourante,2),
_xlpm.estFerie,COUNTIF(fériés,_xlpm.dateCourante)=1,
_xlpm.planLigne,V105,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107" s="22" t="str">
        <f ca="1">_xlfn.LET(
_xlpm.dateCourante,W$101,
_xlpm.jourSemaine,WEEKDAY(_xlpm.dateCourante,2),
_xlpm.estFerie,COUNTIF(fériés,_xlpm.dateCourante)=1,
_xlpm.planLigne,W105,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107" s="22" t="str">
        <f ca="1">_xlfn.LET(
_xlpm.dateCourante,X$101,
_xlpm.jourSemaine,WEEKDAY(_xlpm.dateCourante,2),
_xlpm.estFerie,COUNTIF(fériés,_xlpm.dateCourante)=1,
_xlpm.planLigne,X105,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107" s="22" t="str">
        <f ca="1">_xlfn.LET(
_xlpm.dateCourante,Y$101,
_xlpm.jourSemaine,WEEKDAY(_xlpm.dateCourante,2),
_xlpm.estFerie,COUNTIF(fériés,_xlpm.dateCourante)=1,
_xlpm.planLigne,Y105,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107" s="22" t="str">
        <f ca="1">_xlfn.LET(
_xlpm.dateCourante,Z$101,
_xlpm.jourSemaine,WEEKDAY(_xlpm.dateCourante,2),
_xlpm.estFerie,COUNTIF(fériés,_xlpm.dateCourante)=1,
_xlpm.planLigne,Z105,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107" s="22" t="str">
        <f ca="1">_xlfn.LET(
_xlpm.dateCourante,AA$101,
_xlpm.jourSemaine,WEEKDAY(_xlpm.dateCourante,2),
_xlpm.estFerie,COUNTIF(fériés,_xlpm.dateCourante)=1,
_xlpm.planLigne,AA105,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B107" s="22" t="str">
        <f ca="1">_xlfn.LET(
_xlpm.dateCourante,AB$101,
_xlpm.jourSemaine,WEEKDAY(_xlpm.dateCourante,2),
_xlpm.estFerie,COUNTIF(fériés,_xlpm.dateCourante)=1,
_xlpm.planLigne,AB105,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C107" s="22" t="str">
        <f ca="1">_xlfn.LET(
_xlpm.dateCourante,AC$101,
_xlpm.jourSemaine,WEEKDAY(_xlpm.dateCourante,2),
_xlpm.estFerie,COUNTIF(fériés,_xlpm.dateCourante)=1,
_xlpm.planLigne,AC105,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D107" s="22" t="str">
        <f ca="1">_xlfn.LET(
_xlpm.dateCourante,AD$101,
_xlpm.jourSemaine,WEEKDAY(_xlpm.dateCourante,2),
_xlpm.estFerie,COUNTIF(fériés,_xlpm.dateCourante)=1,
_xlpm.planLigne,AD105,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E107" s="22" t="str">
        <f ca="1">_xlfn.LET(
_xlpm.dateCourante,AE$101,
_xlpm.jourSemaine,WEEKDAY(_xlpm.dateCourante,2),
_xlpm.estFerie,COUNTIF(fériés,_xlpm.dateCourante)=1,
_xlpm.planLigne,AE105,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F107" s="22" t="str">
        <f ca="1">_xlfn.LET(
_xlpm.dateCourante,AF$101,
_xlpm.jourSemaine,WEEKDAY(_xlpm.dateCourante,2),
_xlpm.estFerie,COUNTIF(fériés,_xlpm.dateCourante)=1,
_xlpm.planLigne,AF105,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G107" s="22" t="str">
        <f ca="1">_xlfn.LET(
_xlpm.dateCourante,AG$101,
_xlpm.jourSemaine,WEEKDAY(_xlpm.dateCourante,2),
_xlpm.estFerie,COUNTIF(fériés,_xlpm.dateCourante)=1,
_xlpm.planLigne,AG105,
_xlpm.jourAvant,OFFSET(_xlpm.planLigne,0,-1),
_xlpm.jourSuivant1,OFFSET(_xlpm.planLigne,0,1),
_xlpm.jourSuivant2,OFFSET(_xlpm.planLigne,0,2),
_xlpm.jourSuivant3,OFFSET(_xlpm.planLigne,0,3),
_xlpm.estTravaillePlan,IFERROR(OFFSET(Paramètres!$H$2,
MATCH($B107,Paramètres!$G$2:$G$6,0)-1,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  <row r="108" spans="2:33" ht="15.75" thickBot="1" x14ac:dyDescent="0.3">
      <c r="B108" s="22" t="str">
        <f>Paramètres!$G$6</f>
        <v>Personne5</v>
      </c>
      <c r="C108" s="22" t="str">
        <f ca="1">_xlfn.LET(
_xlpm.dateCourante,C$101,
_xlpm.jourSemaine,WEEKDAY(_xlpm.dateCourante,2),
_xlpm.estFerie,COUNTIF(fériés,_xlpm.dateCourante)=1,
_xlpm.planLigne,C106,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D108" s="22" t="str">
        <f ca="1">_xlfn.LET(
_xlpm.dateCourante,D$101,
_xlpm.jourSemaine,WEEKDAY(_xlpm.dateCourante,2),
_xlpm.estFerie,COUNTIF(fériés,_xlpm.dateCourante)=1,
_xlpm.planLigne,D106,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E108" s="22" t="str">
        <f ca="1">_xlfn.LET(
_xlpm.dateCourante,E$101,
_xlpm.jourSemaine,WEEKDAY(_xlpm.dateCourante,2),
_xlpm.estFerie,COUNTIF(fériés,_xlpm.dateCourante)=1,
_xlpm.planLigne,E106,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F108" s="22" t="str">
        <f ca="1">_xlfn.LET(
_xlpm.dateCourante,F$101,
_xlpm.jourSemaine,WEEKDAY(_xlpm.dateCourante,2),
_xlpm.estFerie,COUNTIF(fériés,_xlpm.dateCourante)=1,
_xlpm.planLigne,F106,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G108" s="22" t="str">
        <f ca="1">_xlfn.LET(
_xlpm.dateCourante,G$101,
_xlpm.jourSemaine,WEEKDAY(_xlpm.dateCourante,2),
_xlpm.estFerie,COUNTIF(fériés,_xlpm.dateCourante)=1,
_xlpm.planLigne,G106,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H108" s="22" t="str">
        <f ca="1">_xlfn.LET(
_xlpm.dateCourante,H$101,
_xlpm.jourSemaine,WEEKDAY(_xlpm.dateCourante,2),
_xlpm.estFerie,COUNTIF(fériés,_xlpm.dateCourante)=1,
_xlpm.planLigne,H106,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I108" s="22" t="str">
        <f ca="1">_xlfn.LET(
_xlpm.dateCourante,I$101,
_xlpm.jourSemaine,WEEKDAY(_xlpm.dateCourante,2),
_xlpm.estFerie,COUNTIF(fériés,_xlpm.dateCourante)=1,
_xlpm.planLigne,I106,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J108" s="22" t="str">
        <f ca="1">_xlfn.LET(
_xlpm.dateCourante,J$101,
_xlpm.jourSemaine,WEEKDAY(_xlpm.dateCourante,2),
_xlpm.estFerie,COUNTIF(fériés,_xlpm.dateCourante)=1,
_xlpm.planLigne,J106,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K108" s="22" t="str">
        <f ca="1">_xlfn.LET(
_xlpm.dateCourante,K$101,
_xlpm.jourSemaine,WEEKDAY(_xlpm.dateCourante,2),
_xlpm.estFerie,COUNTIF(fériés,_xlpm.dateCourante)=1,
_xlpm.planLigne,K106,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L108" s="22" t="str">
        <f ca="1">_xlfn.LET(
_xlpm.dateCourante,L$101,
_xlpm.jourSemaine,WEEKDAY(_xlpm.dateCourante,2),
_xlpm.estFerie,COUNTIF(fériés,_xlpm.dateCourante)=1,
_xlpm.planLigne,L106,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M108" s="22" t="str">
        <f ca="1">_xlfn.LET(
_xlpm.dateCourante,M$101,
_xlpm.jourSemaine,WEEKDAY(_xlpm.dateCourante,2),
_xlpm.estFerie,COUNTIF(fériés,_xlpm.dateCourante)=1,
_xlpm.planLigne,M106,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N108" s="22" t="str">
        <f ca="1">_xlfn.LET(
_xlpm.dateCourante,N$101,
_xlpm.jourSemaine,WEEKDAY(_xlpm.dateCourante,2),
_xlpm.estFerie,COUNTIF(fériés,_xlpm.dateCourante)=1,
_xlpm.planLigne,N106,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O108" s="22" t="str">
        <f ca="1">_xlfn.LET(
_xlpm.dateCourante,O$101,
_xlpm.jourSemaine,WEEKDAY(_xlpm.dateCourante,2),
_xlpm.estFerie,COUNTIF(fériés,_xlpm.dateCourante)=1,
_xlpm.planLigne,O106,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P108" s="22" t="str">
        <f ca="1">_xlfn.LET(
_xlpm.dateCourante,P$101,
_xlpm.jourSemaine,WEEKDAY(_xlpm.dateCourante,2),
_xlpm.estFerie,COUNTIF(fériés,_xlpm.dateCourante)=1,
_xlpm.planLigne,P106,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Q108" s="22" t="str">
        <f ca="1">_xlfn.LET(
_xlpm.dateCourante,Q$101,
_xlpm.jourSemaine,WEEKDAY(_xlpm.dateCourante,2),
_xlpm.estFerie,COUNTIF(fériés,_xlpm.dateCourante)=1,
_xlpm.planLigne,Q106,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R108" s="22" t="str">
        <f ca="1">_xlfn.LET(
_xlpm.dateCourante,R$101,
_xlpm.jourSemaine,WEEKDAY(_xlpm.dateCourante,2),
_xlpm.estFerie,COUNTIF(fériés,_xlpm.dateCourante)=1,
_xlpm.planLigne,R106,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S108" s="22" t="str">
        <f ca="1">_xlfn.LET(
_xlpm.dateCourante,S$101,
_xlpm.jourSemaine,WEEKDAY(_xlpm.dateCourante,2),
_xlpm.estFerie,COUNTIF(fériés,_xlpm.dateCourante)=1,
_xlpm.planLigne,S106,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T108" s="22" t="str">
        <f ca="1">_xlfn.LET(
_xlpm.dateCourante,T$101,
_xlpm.jourSemaine,WEEKDAY(_xlpm.dateCourante,2),
_xlpm.estFerie,COUNTIF(fériés,_xlpm.dateCourante)=1,
_xlpm.planLigne,T106,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U108" s="22" t="str">
        <f ca="1">_xlfn.LET(
_xlpm.dateCourante,U$101,
_xlpm.jourSemaine,WEEKDAY(_xlpm.dateCourante,2),
_xlpm.estFerie,COUNTIF(fériés,_xlpm.dateCourante)=1,
_xlpm.planLigne,U106,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V108" s="22" t="str">
        <f ca="1">_xlfn.LET(
_xlpm.dateCourante,V$101,
_xlpm.jourSemaine,WEEKDAY(_xlpm.dateCourante,2),
_xlpm.estFerie,COUNTIF(fériés,_xlpm.dateCourante)=1,
_xlpm.planLigne,V106,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W108" s="22" t="str">
        <f ca="1">_xlfn.LET(
_xlpm.dateCourante,W$101,
_xlpm.jourSemaine,WEEKDAY(_xlpm.dateCourante,2),
_xlpm.estFerie,COUNTIF(fériés,_xlpm.dateCourante)=1,
_xlpm.planLigne,W106,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X108" s="22" t="str">
        <f ca="1">_xlfn.LET(
_xlpm.dateCourante,X$101,
_xlpm.jourSemaine,WEEKDAY(_xlpm.dateCourante,2),
_xlpm.estFerie,COUNTIF(fériés,_xlpm.dateCourante)=1,
_xlpm.planLigne,X106,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Y108" s="22" t="str">
        <f ca="1">_xlfn.LET(
_xlpm.dateCourante,Y$101,
_xlpm.jourSemaine,WEEKDAY(_xlpm.dateCourante,2),
_xlpm.estFerie,COUNTIF(fériés,_xlpm.dateCourante)=1,
_xlpm.planLigne,Y106,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Z108" s="22" t="str">
        <f ca="1">_xlfn.LET(
_xlpm.dateCourante,Z$101,
_xlpm.jourSemaine,WEEKDAY(_xlpm.dateCourante,2),
_xlpm.estFerie,COUNTIF(fériés,_xlpm.dateCourante)=1,
_xlpm.planLigne,Z106,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A108" s="22" t="str">
        <f ca="1">_xlfn.LET(
_xlpm.dateCourante,AA$101,
_xlpm.jourSemaine,WEEKDAY(_xlpm.dateCourante,2),
_xlpm.estFerie,COUNTIF(fériés,_xlpm.dateCourante)=1,
_xlpm.planLigne,AA106,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B108" s="22" t="str">
        <f ca="1">_xlfn.LET(
_xlpm.dateCourante,AB$101,
_xlpm.jourSemaine,WEEKDAY(_xlpm.dateCourante,2),
_xlpm.estFerie,COUNTIF(fériés,_xlpm.dateCourante)=1,
_xlpm.planLigne,AB106,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C108" s="22" t="str">
        <f ca="1">_xlfn.LET(
_xlpm.dateCourante,AC$101,
_xlpm.jourSemaine,WEEKDAY(_xlpm.dateCourante,2),
_xlpm.estFerie,COUNTIF(fériés,_xlpm.dateCourante)=1,
_xlpm.planLigne,AC106,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D108" s="22" t="str">
        <f ca="1">_xlfn.LET(
_xlpm.dateCourante,AD$101,
_xlpm.jourSemaine,WEEKDAY(_xlpm.dateCourante,2),
_xlpm.estFerie,COUNTIF(fériés,_xlpm.dateCourante)=1,
_xlpm.planLigne,AD106,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M</v>
      </c>
      <c r="AE108" s="22" t="str">
        <f ca="1">_xlfn.LET(
_xlpm.dateCourante,AE$101,
_xlpm.jourSemaine,WEEKDAY(_xlpm.dateCourante,2),
_xlpm.estFerie,COUNTIF(fériés,_xlpm.dateCourante)=1,
_xlpm.planLigne,AE106,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F108" s="22" t="str">
        <f ca="1">_xlfn.LET(
_xlpm.dateCourante,AF$101,
_xlpm.jourSemaine,WEEKDAY(_xlpm.dateCourante,2),
_xlpm.estFerie,COUNTIF(fériés,_xlpm.dateCourante)=1,
_xlpm.planLigne,AF106,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  <c r="AG108" s="22" t="str">
        <f ca="1">_xlfn.LET(
_xlpm.dateCourante,AG$101,
_xlpm.jourSemaine,WEEKDAY(_xlpm.dateCourante,2),
_xlpm.estFerie,COUNTIF(fériés,_xlpm.dateCourante)=1,
_xlpm.planLigne,AG106,
_xlpm.jourAvant,OFFSET(_xlpm.planLigne,0,-1),
_xlpm.jourSuivant1,OFFSET(_xlpm.planLigne,0,1),
_xlpm.jourSuivant2,OFFSET(_xlpm.planLigne,0,2),
_xlpm.jourSuivant3,OFFSET(_xlpm.planLigne,0,3),
_xlpm.estTravaillePlan,IFERROR(OFFSET(Paramètres!$H$2,
MATCH($B108,Paramètres!$G$2:$G$6,0)-1,
MOD(_xlpm.dateCourante+5,28)),""),
IF(_xlpm.estFerie,
IF(_xlpm.jourSemaine=5,
IF(AND(OR(_xlpm.jourSuivant1="M",COUNTIF(fériés,_xlpm.dateCourante-1)=1),
OR(_xlpm.jourSuivant2&lt;&gt;"0",_xlpm.jourSuivant3&lt;&gt;"0")),
"M","0"),
IF(_xlpm.jourSemaine=4,
IF(AND(COUNTIF(fériés,_xlpm.dateCourante+1)=1,
OR(_xlpm.jourSuivant2&lt;&gt;"0",_xlpm.jourSuivant3&lt;&gt;"0")),
"M","0"),
IF(_xlpm.jourSemaine=1,
IF(_xlpm.jourAvant="M","M","0"),
"0"))),
IF(_xlpm.estTravaillePlan="M","M","0")
))</f>
        <v>0</v>
      </c>
    </row>
  </sheetData>
  <conditionalFormatting sqref="C11:AD11">
    <cfRule type="expression" dxfId="59" priority="77">
      <formula>COUNTIF(fériés,C11)=1</formula>
    </cfRule>
    <cfRule type="expression" dxfId="58" priority="78">
      <formula>WEEKDAY(C11,2)&gt;5</formula>
    </cfRule>
  </conditionalFormatting>
  <conditionalFormatting sqref="C12:AD18 C39:AG45">
    <cfRule type="cellIs" dxfId="57" priority="74" operator="equal">
      <formula>"J"</formula>
    </cfRule>
    <cfRule type="cellIs" dxfId="56" priority="75" operator="equal">
      <formula>"A"</formula>
    </cfRule>
    <cfRule type="cellIs" dxfId="55" priority="76" operator="equal">
      <formula>"M"</formula>
    </cfRule>
  </conditionalFormatting>
  <conditionalFormatting sqref="C2:AG106">
    <cfRule type="expression" dxfId="54" priority="169">
      <formula>C2=TODAY()</formula>
    </cfRule>
  </conditionalFormatting>
  <conditionalFormatting sqref="C29:AF29">
    <cfRule type="expression" dxfId="53" priority="63">
      <formula>COUNTIF(fériés,C29)=1</formula>
    </cfRule>
    <cfRule type="expression" dxfId="52" priority="64">
      <formula>WEEKDAY(C29,2)&gt;5</formula>
    </cfRule>
  </conditionalFormatting>
  <conditionalFormatting sqref="C30:AF36">
    <cfRule type="cellIs" dxfId="51" priority="60" operator="equal">
      <formula>"J"</formula>
    </cfRule>
    <cfRule type="cellIs" dxfId="50" priority="61" operator="equal">
      <formula>"A"</formula>
    </cfRule>
    <cfRule type="cellIs" dxfId="49" priority="62" operator="equal">
      <formula>"M"</formula>
    </cfRule>
  </conditionalFormatting>
  <conditionalFormatting sqref="C47:AF47">
    <cfRule type="expression" dxfId="48" priority="49">
      <formula>COUNTIF(fériés,C47)=1</formula>
    </cfRule>
    <cfRule type="expression" dxfId="47" priority="50">
      <formula>WEEKDAY(C47,2)&gt;5</formula>
    </cfRule>
  </conditionalFormatting>
  <conditionalFormatting sqref="C48:AF52 C53:Q53 S53:AF53 C54:AF54">
    <cfRule type="cellIs" dxfId="46" priority="46" operator="equal">
      <formula>"J"</formula>
    </cfRule>
    <cfRule type="cellIs" dxfId="45" priority="47" operator="equal">
      <formula>"A"</formula>
    </cfRule>
    <cfRule type="cellIs" dxfId="44" priority="48" operator="equal">
      <formula>"M"</formula>
    </cfRule>
  </conditionalFormatting>
  <conditionalFormatting sqref="C74:AF74">
    <cfRule type="expression" dxfId="43" priority="28">
      <formula>COUNTIF(fériés,C74)=1</formula>
    </cfRule>
    <cfRule type="expression" dxfId="42" priority="29">
      <formula>WEEKDAY(C74,2)&gt;5</formula>
    </cfRule>
  </conditionalFormatting>
  <conditionalFormatting sqref="C75:AF81">
    <cfRule type="cellIs" dxfId="41" priority="25" operator="equal">
      <formula>"J"</formula>
    </cfRule>
    <cfRule type="cellIs" dxfId="40" priority="26" operator="equal">
      <formula>"A"</formula>
    </cfRule>
    <cfRule type="cellIs" dxfId="39" priority="27" operator="equal">
      <formula>"M"</formula>
    </cfRule>
  </conditionalFormatting>
  <conditionalFormatting sqref="C92:AF92">
    <cfRule type="expression" dxfId="38" priority="14">
      <formula>COUNTIF(fériés,C92)=1</formula>
    </cfRule>
    <cfRule type="expression" dxfId="37" priority="15">
      <formula>WEEKDAY(C92,2)&gt;5</formula>
    </cfRule>
  </conditionalFormatting>
  <conditionalFormatting sqref="C93:AF99">
    <cfRule type="cellIs" dxfId="36" priority="11" operator="equal">
      <formula>"J"</formula>
    </cfRule>
    <cfRule type="cellIs" dxfId="35" priority="12" operator="equal">
      <formula>"A"</formula>
    </cfRule>
    <cfRule type="cellIs" dxfId="34" priority="13" operator="equal">
      <formula>"M"</formula>
    </cfRule>
  </conditionalFormatting>
  <conditionalFormatting sqref="C20:AG20">
    <cfRule type="expression" dxfId="33" priority="70">
      <formula>COUNTIF(fériés,C20)=1</formula>
    </cfRule>
    <cfRule type="expression" dxfId="32" priority="71">
      <formula>WEEKDAY(C20,2)&gt;5</formula>
    </cfRule>
  </conditionalFormatting>
  <conditionalFormatting sqref="C21:AG27">
    <cfRule type="cellIs" dxfId="31" priority="67" operator="equal">
      <formula>"J"</formula>
    </cfRule>
    <cfRule type="cellIs" dxfId="30" priority="68" operator="equal">
      <formula>"A"</formula>
    </cfRule>
    <cfRule type="cellIs" dxfId="29" priority="69" operator="equal">
      <formula>"M"</formula>
    </cfRule>
  </conditionalFormatting>
  <conditionalFormatting sqref="C38:AG38">
    <cfRule type="expression" dxfId="28" priority="56">
      <formula>COUNTIF(fériés,C38)=1</formula>
    </cfRule>
    <cfRule type="expression" dxfId="27" priority="57">
      <formula>WEEKDAY(C38,2)&gt;5</formula>
    </cfRule>
  </conditionalFormatting>
  <conditionalFormatting sqref="C56:AG56">
    <cfRule type="expression" dxfId="26" priority="42">
      <formula>COUNTIF(fériés,C56)=1</formula>
    </cfRule>
    <cfRule type="expression" dxfId="25" priority="43">
      <formula>WEEKDAY(C56,2)&gt;5</formula>
    </cfRule>
  </conditionalFormatting>
  <conditionalFormatting sqref="C57:AG63">
    <cfRule type="cellIs" dxfId="24" priority="39" operator="equal">
      <formula>"J"</formula>
    </cfRule>
    <cfRule type="cellIs" dxfId="23" priority="40" operator="equal">
      <formula>"A"</formula>
    </cfRule>
    <cfRule type="cellIs" dxfId="22" priority="41" operator="equal">
      <formula>"M"</formula>
    </cfRule>
  </conditionalFormatting>
  <conditionalFormatting sqref="C65:AG65">
    <cfRule type="expression" dxfId="21" priority="35">
      <formula>COUNTIF(fériés,C65)=1</formula>
    </cfRule>
    <cfRule type="expression" dxfId="20" priority="36">
      <formula>WEEKDAY(C65,2)&gt;5</formula>
    </cfRule>
  </conditionalFormatting>
  <conditionalFormatting sqref="C66:AG72">
    <cfRule type="cellIs" dxfId="19" priority="32" operator="equal">
      <formula>"J"</formula>
    </cfRule>
    <cfRule type="cellIs" dxfId="18" priority="33" operator="equal">
      <formula>"A"</formula>
    </cfRule>
    <cfRule type="cellIs" dxfId="17" priority="34" operator="equal">
      <formula>"M"</formula>
    </cfRule>
  </conditionalFormatting>
  <conditionalFormatting sqref="C83:AG83">
    <cfRule type="expression" dxfId="16" priority="21">
      <formula>COUNTIF(fériés,C83)=1</formula>
    </cfRule>
    <cfRule type="expression" dxfId="15" priority="22">
      <formula>WEEKDAY(C83,2)&gt;5</formula>
    </cfRule>
  </conditionalFormatting>
  <conditionalFormatting sqref="C84:AG90">
    <cfRule type="cellIs" dxfId="14" priority="18" operator="equal">
      <formula>"J"</formula>
    </cfRule>
    <cfRule type="cellIs" dxfId="13" priority="19" operator="equal">
      <formula>"A"</formula>
    </cfRule>
    <cfRule type="cellIs" dxfId="12" priority="20" operator="equal">
      <formula>"M"</formula>
    </cfRule>
  </conditionalFormatting>
  <conditionalFormatting sqref="C101:AG101">
    <cfRule type="expression" dxfId="11" priority="7">
      <formula>COUNTIF(fériés,C101)=1</formula>
    </cfRule>
    <cfRule type="expression" dxfId="10" priority="8">
      <formula>WEEKDAY(C101,2)&gt;5</formula>
    </cfRule>
  </conditionalFormatting>
  <conditionalFormatting sqref="C2:NC2">
    <cfRule type="expression" dxfId="9" priority="161">
      <formula>COUNTIF(fériés,C2)=1</formula>
    </cfRule>
    <cfRule type="expression" dxfId="8" priority="162">
      <formula>WEEKDAY(C2,2)&gt;5</formula>
    </cfRule>
  </conditionalFormatting>
  <conditionalFormatting sqref="C3:NC5 C6:DR7 DT6:NC7">
    <cfRule type="cellIs" dxfId="7" priority="158" operator="equal">
      <formula>"J"</formula>
    </cfRule>
    <cfRule type="cellIs" dxfId="6" priority="159" operator="equal">
      <formula>"A"</formula>
    </cfRule>
  </conditionalFormatting>
  <conditionalFormatting sqref="C3:NC9">
    <cfRule type="cellIs" dxfId="5" priority="160" operator="equal">
      <formula>"M"</formula>
    </cfRule>
  </conditionalFormatting>
  <conditionalFormatting sqref="C102:AG108">
    <cfRule type="cellIs" dxfId="4" priority="6" operator="equal">
      <formula>"M"</formula>
    </cfRule>
    <cfRule type="cellIs" dxfId="3" priority="5" operator="equal">
      <formula>"A"</formula>
    </cfRule>
    <cfRule type="cellIs" dxfId="2" priority="4" operator="equal">
      <formula>"J"</formula>
    </cfRule>
    <cfRule type="expression" dxfId="1" priority="3">
      <formula>C103=TODAY()</formula>
    </cfRule>
  </conditionalFormatting>
  <conditionalFormatting sqref="C3:AG108"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Paramètres</vt:lpstr>
      <vt:lpstr>Roulement</vt:lpstr>
      <vt:lpstr>an</vt:lpstr>
      <vt:lpstr>fériés</vt:lpstr>
    </vt:vector>
  </TitlesOfParts>
  <Company>Tutoriaux-Excalibur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Domtous</dc:creator>
  <cp:lastModifiedBy>Dominique Domtous</cp:lastModifiedBy>
  <dcterms:created xsi:type="dcterms:W3CDTF">2025-07-11T10:19:18Z</dcterms:created>
  <dcterms:modified xsi:type="dcterms:W3CDTF">2025-07-16T13:31:47Z</dcterms:modified>
</cp:coreProperties>
</file>