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omto\Downloads\"/>
    </mc:Choice>
  </mc:AlternateContent>
  <xr:revisionPtr revIDLastSave="0" documentId="13_ncr:1_{3BA19609-2A3F-410F-A921-16507249551C}" xr6:coauthVersionLast="47" xr6:coauthVersionMax="47" xr10:uidLastSave="{00000000-0000-0000-0000-000000000000}"/>
  <bookViews>
    <workbookView xWindow="21437" yWindow="0" windowWidth="21738" windowHeight="17405" xr2:uid="{73E2CED1-73D3-494B-B08B-D6DE734C8C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5" i="1" l="1"/>
  <c r="M14" i="1"/>
  <c r="P15" i="1"/>
  <c r="P14" i="1"/>
  <c r="P7" i="1" s="1"/>
  <c r="J15" i="1"/>
  <c r="J14" i="1"/>
  <c r="G15" i="1"/>
  <c r="G14" i="1"/>
  <c r="P8" i="1"/>
  <c r="M8" i="1"/>
  <c r="M7" i="1"/>
  <c r="J8" i="1"/>
  <c r="J7" i="1"/>
  <c r="G8" i="1"/>
  <c r="D15" i="1"/>
  <c r="D8" i="1" s="1"/>
  <c r="D14" i="1"/>
  <c r="D7" i="1" s="1"/>
  <c r="N11" i="1" l="1"/>
  <c r="K11" i="1"/>
  <c r="H11" i="1"/>
  <c r="E11" i="1"/>
  <c r="N8" i="1"/>
  <c r="K8" i="1"/>
  <c r="H8" i="1"/>
  <c r="E8" i="1"/>
  <c r="B8" i="1"/>
  <c r="N7" i="1"/>
  <c r="K7" i="1"/>
  <c r="H7" i="1"/>
  <c r="E7" i="1"/>
  <c r="G7" i="1" s="1"/>
  <c r="B7" i="1"/>
  <c r="K9" i="1" l="1"/>
  <c r="N9" i="1"/>
  <c r="H9" i="1"/>
  <c r="E9" i="1"/>
  <c r="B9" i="1"/>
  <c r="B10" i="1" s="1"/>
  <c r="B12" i="1" s="1"/>
  <c r="E10" i="1" l="1"/>
  <c r="E12" i="1" s="1"/>
  <c r="H10" i="1" l="1"/>
  <c r="H12" i="1" s="1"/>
  <c r="K10" i="1" l="1"/>
  <c r="N10" i="1" s="1"/>
  <c r="N12" i="1" s="1"/>
  <c r="K12" i="1" l="1"/>
</calcChain>
</file>

<file path=xl/sharedStrings.xml><?xml version="1.0" encoding="utf-8"?>
<sst xmlns="http://schemas.openxmlformats.org/spreadsheetml/2006/main" count="20" uniqueCount="16">
  <si>
    <t xml:space="preserve">Lundi </t>
  </si>
  <si>
    <t xml:space="preserve">Mardi </t>
  </si>
  <si>
    <t xml:space="preserve">Mercredi </t>
  </si>
  <si>
    <t>Jeudi</t>
  </si>
  <si>
    <t>Vendredi</t>
  </si>
  <si>
    <t>Matin</t>
  </si>
  <si>
    <t>Aprem</t>
  </si>
  <si>
    <t>Temps Matin</t>
  </si>
  <si>
    <t>Temps Aprem</t>
  </si>
  <si>
    <t>Temps Journée</t>
  </si>
  <si>
    <t>Temps Semaine</t>
  </si>
  <si>
    <t>Reference Semaine</t>
  </si>
  <si>
    <t>Delta Cumul</t>
  </si>
  <si>
    <t>liste</t>
  </si>
  <si>
    <t>CP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</si>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</sst>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20" fontId="0" fillId="0" borderId="0" xfId="0" applyNumberFormat="1"/>
    <xf numFmtId="20" fontId="0" fillId="0" borderId="1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5" borderId="5" xfId="0" applyFill="1" applyBorder="1"/>
    <xf numFmtId="20" fontId="0" fillId="0" borderId="8" xfId="0" applyNumberFormat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2" borderId="5" xfId="0" applyFont="1" applyFill="1" applyBorder="1"/>
    <xf numFmtId="0" fontId="1" fillId="5" borderId="12" xfId="0" applyFont="1" applyFill="1" applyBorder="1"/>
    <xf numFmtId="0" fontId="0" fillId="0" borderId="17" xfId="0" applyBorder="1" applyAlignment="1">
      <alignment horizontal="center"/>
    </xf>
    <xf numFmtId="164" fontId="1" fillId="5" borderId="13" xfId="0" applyNumberFormat="1" applyFont="1" applyFill="1" applyBorder="1" applyAlignment="1">
      <alignment horizontal="center"/>
    </xf>
    <xf numFmtId="164" fontId="1" fillId="5" borderId="14" xfId="0" applyNumberFormat="1" applyFont="1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20" fontId="2" fillId="0" borderId="25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24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26" xfId="0" applyNumberFormat="1" applyFont="1" applyBorder="1" applyAlignment="1">
      <alignment horizontal="center"/>
    </xf>
    <xf numFmtId="20" fontId="0" fillId="0" borderId="21" xfId="0" applyNumberFormat="1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2" fillId="0" borderId="13" xfId="0" applyNumberFormat="1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20" fontId="0" fillId="0" borderId="19" xfId="0" applyNumberFormat="1" applyBorder="1" applyAlignment="1">
      <alignment horizontal="center"/>
    </xf>
    <xf numFmtId="20" fontId="0" fillId="0" borderId="20" xfId="0" applyNumberFormat="1" applyBorder="1" applyAlignment="1">
      <alignment horizontal="center"/>
    </xf>
    <xf numFmtId="20" fontId="0" fillId="0" borderId="27" xfId="0" applyNumberFormat="1" applyBorder="1" applyAlignment="1">
      <alignment horizontal="center"/>
    </xf>
    <xf numFmtId="20" fontId="0" fillId="0" borderId="28" xfId="0" applyNumberFormat="1" applyBorder="1" applyAlignment="1">
      <alignment horizontal="center"/>
    </xf>
    <xf numFmtId="0" fontId="2" fillId="0" borderId="6" xfId="0" applyFont="1" applyBorder="1" applyAlignment="1">
      <alignment horizontal="center"/>
    </xf>
    <xf numFmtId="164" fontId="2" fillId="0" borderId="29" xfId="0" applyNumberFormat="1" applyFont="1" applyBorder="1" applyAlignment="1">
      <alignment horizontal="center"/>
    </xf>
    <xf numFmtId="164" fontId="1" fillId="5" borderId="25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1" fillId="5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5" borderId="0" xfId="0" applyFont="1" applyFill="1" applyBorder="1"/>
  </cellXfs>
  <cellStyles count="1">
    <cellStyle name="Normal" xfId="0" builtinId="0"/>
  </cellStyles>
  <dxfs count="9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theme="0"/>
      </font>
      <fill>
        <patternFill>
          <fgColor theme="0"/>
          <bgColor rgb="FF00B050"/>
        </patternFill>
      </fill>
    </dxf>
    <dxf>
      <font>
        <color theme="0"/>
      </font>
      <fill>
        <patternFill>
          <fgColor theme="0"/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68D28-C713-48DA-9429-80C09D55219B}">
  <sheetPr codeName="Feuil1"/>
  <dimension ref="A3:R15"/>
  <sheetViews>
    <sheetView tabSelected="1" topLeftCell="C1" zoomScaleNormal="100" workbookViewId="0">
      <selection activeCell="J5" sqref="J5"/>
    </sheetView>
  </sheetViews>
  <sheetFormatPr baseColWidth="10" defaultRowHeight="15.05" x14ac:dyDescent="0.3"/>
  <cols>
    <col min="1" max="1" width="18.88671875" bestFit="1" customWidth="1"/>
    <col min="4" max="4" width="16.6640625" bestFit="1" customWidth="1"/>
  </cols>
  <sheetData>
    <row r="3" spans="1:18" ht="15.65" thickBot="1" x14ac:dyDescent="0.35"/>
    <row r="4" spans="1:18" ht="15.65" thickBot="1" x14ac:dyDescent="0.35">
      <c r="A4" s="7"/>
      <c r="B4" s="31" t="s">
        <v>0</v>
      </c>
      <c r="C4" s="31"/>
      <c r="D4" s="6"/>
      <c r="E4" s="31" t="s">
        <v>1</v>
      </c>
      <c r="F4" s="31"/>
      <c r="G4" s="6"/>
      <c r="H4" s="31" t="s">
        <v>2</v>
      </c>
      <c r="I4" s="31"/>
      <c r="J4" s="6"/>
      <c r="K4" s="31" t="s">
        <v>3</v>
      </c>
      <c r="L4" s="31"/>
      <c r="M4" s="6"/>
      <c r="N4" s="31" t="s">
        <v>4</v>
      </c>
      <c r="O4" s="32"/>
      <c r="P4" s="40"/>
      <c r="R4" t="s">
        <v>13</v>
      </c>
    </row>
    <row r="5" spans="1:18" x14ac:dyDescent="0.3">
      <c r="A5" s="10" t="s">
        <v>5</v>
      </c>
      <c r="B5" s="8">
        <v>0.30208333333333331</v>
      </c>
      <c r="C5" s="3">
        <v>0.5131944444444444</v>
      </c>
      <c r="D5" s="35"/>
      <c r="E5" s="8">
        <v>0.30277777777777776</v>
      </c>
      <c r="F5" s="3">
        <v>0.50416666666666665</v>
      </c>
      <c r="G5" s="35"/>
      <c r="H5" s="2">
        <v>0.33333333333333331</v>
      </c>
      <c r="I5" s="3">
        <v>0.5</v>
      </c>
      <c r="J5" s="35" t="s">
        <v>15</v>
      </c>
      <c r="K5" s="2">
        <v>0.33333333333333331</v>
      </c>
      <c r="L5" s="3">
        <v>0.5</v>
      </c>
      <c r="M5" s="35"/>
      <c r="N5" s="2">
        <v>0.33333333333333331</v>
      </c>
      <c r="O5" s="3">
        <v>0.5</v>
      </c>
      <c r="P5" s="41" t="s">
        <v>14</v>
      </c>
      <c r="R5" t="s">
        <v>14</v>
      </c>
    </row>
    <row r="6" spans="1:18" ht="15.65" thickBot="1" x14ac:dyDescent="0.35">
      <c r="A6" s="11" t="s">
        <v>6</v>
      </c>
      <c r="B6" s="9">
        <v>0.5444444444444444</v>
      </c>
      <c r="C6" s="5">
        <v>0.70138888888888884</v>
      </c>
      <c r="D6" s="36"/>
      <c r="E6" s="9">
        <v>0.54166666666666663</v>
      </c>
      <c r="F6" s="5">
        <v>0.6875</v>
      </c>
      <c r="G6" s="36"/>
      <c r="H6" s="4">
        <v>0.54166666666666663</v>
      </c>
      <c r="I6" s="5">
        <v>0.6875</v>
      </c>
      <c r="J6" s="36"/>
      <c r="K6" s="4">
        <v>0.54166666666666663</v>
      </c>
      <c r="L6" s="5">
        <v>0.6875</v>
      </c>
      <c r="M6" s="36"/>
      <c r="N6" s="4">
        <v>0.54166666666666663</v>
      </c>
      <c r="O6" s="5">
        <v>0.66666666666666663</v>
      </c>
      <c r="P6" s="41"/>
      <c r="R6" t="s">
        <v>15</v>
      </c>
    </row>
    <row r="7" spans="1:18" x14ac:dyDescent="0.3">
      <c r="A7" s="10" t="s">
        <v>7</v>
      </c>
      <c r="B7" s="33">
        <f>C5-B5</f>
        <v>0.21111111111111108</v>
      </c>
      <c r="C7" s="34"/>
      <c r="D7" s="1" t="str">
        <f>IF(D5="","",D14+B7)</f>
        <v/>
      </c>
      <c r="E7" s="33">
        <f>F5-E5</f>
        <v>0.2013888888888889</v>
      </c>
      <c r="F7" s="34"/>
      <c r="G7" s="1" t="str">
        <f>IF(G5="","",G14+E7)</f>
        <v/>
      </c>
      <c r="H7" s="33">
        <f>I5-H5</f>
        <v>0.16666666666666669</v>
      </c>
      <c r="I7" s="34"/>
      <c r="J7" s="1">
        <f>IF(J5="","",J14+H7)</f>
        <v>0.16666666666666669</v>
      </c>
      <c r="K7" s="33">
        <f>L5-K5</f>
        <v>0.16666666666666669</v>
      </c>
      <c r="L7" s="34"/>
      <c r="M7" s="1" t="str">
        <f>IF(M5="","",M14+K7)</f>
        <v/>
      </c>
      <c r="N7" s="33">
        <f>O5-N5</f>
        <v>0.16666666666666669</v>
      </c>
      <c r="O7" s="34"/>
      <c r="P7" s="1">
        <f>IF(P5="","",P14+N7)</f>
        <v>1.1666666666666667</v>
      </c>
    </row>
    <row r="8" spans="1:18" ht="15.65" thickBot="1" x14ac:dyDescent="0.35">
      <c r="A8" s="11" t="s">
        <v>8</v>
      </c>
      <c r="B8" s="27">
        <f>C6-B6</f>
        <v>0.15694444444444444</v>
      </c>
      <c r="C8" s="28"/>
      <c r="D8" s="1" t="str">
        <f>IF(D6="","",D15+B8)</f>
        <v/>
      </c>
      <c r="E8" s="27">
        <f>F6-E6</f>
        <v>0.14583333333333337</v>
      </c>
      <c r="F8" s="28"/>
      <c r="G8" s="1" t="str">
        <f>IF(G6="","",G15+E8)</f>
        <v/>
      </c>
      <c r="H8" s="27">
        <f>I6-H6</f>
        <v>0.14583333333333337</v>
      </c>
      <c r="I8" s="28"/>
      <c r="J8" s="1" t="str">
        <f>IF(J6="","",J15+H8)</f>
        <v/>
      </c>
      <c r="K8" s="27">
        <f>L6-K6</f>
        <v>0.14583333333333337</v>
      </c>
      <c r="L8" s="28"/>
      <c r="M8" s="1" t="str">
        <f>IF(M6="","",M15+K8)</f>
        <v/>
      </c>
      <c r="N8" s="27">
        <f>O6-N6</f>
        <v>0.125</v>
      </c>
      <c r="O8" s="28"/>
      <c r="P8" s="1" t="str">
        <f>IF(P6="","",P15+N8)</f>
        <v/>
      </c>
    </row>
    <row r="9" spans="1:18" ht="15.65" thickBot="1" x14ac:dyDescent="0.35">
      <c r="A9" s="12" t="s">
        <v>9</v>
      </c>
      <c r="B9" s="29">
        <f>B7+B8</f>
        <v>0.36805555555555552</v>
      </c>
      <c r="C9" s="30"/>
      <c r="D9" s="37"/>
      <c r="E9" s="29">
        <f>E7+E8</f>
        <v>0.34722222222222227</v>
      </c>
      <c r="F9" s="22"/>
      <c r="G9" s="37"/>
      <c r="H9" s="21">
        <f>H7+H8</f>
        <v>0.31250000000000006</v>
      </c>
      <c r="I9" s="30"/>
      <c r="J9" s="37"/>
      <c r="K9" s="29">
        <f>K7+K8</f>
        <v>0.31250000000000006</v>
      </c>
      <c r="L9" s="22"/>
      <c r="M9" s="37"/>
      <c r="N9" s="21">
        <f>N7+N8</f>
        <v>0.29166666666666669</v>
      </c>
      <c r="O9" s="22"/>
      <c r="P9" s="42"/>
    </row>
    <row r="10" spans="1:18" ht="15.65" thickBot="1" x14ac:dyDescent="0.35">
      <c r="A10" s="13" t="s">
        <v>10</v>
      </c>
      <c r="B10" s="23">
        <f>B9</f>
        <v>0.36805555555555552</v>
      </c>
      <c r="C10" s="24"/>
      <c r="D10" s="38"/>
      <c r="E10" s="23">
        <f>B10+E9</f>
        <v>0.71527777777777779</v>
      </c>
      <c r="F10" s="25"/>
      <c r="G10" s="38"/>
      <c r="H10" s="26">
        <f>E10+H9</f>
        <v>1.0277777777777779</v>
      </c>
      <c r="I10" s="24"/>
      <c r="J10" s="38"/>
      <c r="K10" s="23">
        <f>H10+K9</f>
        <v>1.3402777777777779</v>
      </c>
      <c r="L10" s="25"/>
      <c r="M10" s="38"/>
      <c r="N10" s="26">
        <f>K10+N9</f>
        <v>1.6319444444444446</v>
      </c>
      <c r="O10" s="25"/>
      <c r="P10" s="43"/>
    </row>
    <row r="11" spans="1:18" ht="15.65" thickBot="1" x14ac:dyDescent="0.35">
      <c r="A11" s="13" t="s">
        <v>11</v>
      </c>
      <c r="B11" s="15">
        <v>0.31666666666666665</v>
      </c>
      <c r="C11" s="16"/>
      <c r="D11" s="39"/>
      <c r="E11" s="15">
        <f>B11*2</f>
        <v>0.6333333333333333</v>
      </c>
      <c r="F11" s="16"/>
      <c r="G11" s="39"/>
      <c r="H11" s="15">
        <f>B11*3</f>
        <v>0.95</v>
      </c>
      <c r="I11" s="16"/>
      <c r="J11" s="39"/>
      <c r="K11" s="15">
        <f>B11*4</f>
        <v>1.2666666666666666</v>
      </c>
      <c r="L11" s="16"/>
      <c r="M11" s="39"/>
      <c r="N11" s="15">
        <f>B11*5</f>
        <v>1.5833333333333333</v>
      </c>
      <c r="O11" s="16"/>
      <c r="P11" s="44"/>
    </row>
    <row r="12" spans="1:18" ht="15.65" thickBot="1" x14ac:dyDescent="0.35">
      <c r="A12" s="13" t="s">
        <v>12</v>
      </c>
      <c r="B12" s="17">
        <f>B10-B11</f>
        <v>5.1388888888888873E-2</v>
      </c>
      <c r="C12" s="18"/>
      <c r="D12" s="14"/>
      <c r="E12" s="19">
        <f>E10-E11</f>
        <v>8.1944444444444486E-2</v>
      </c>
      <c r="F12" s="18"/>
      <c r="G12" s="14"/>
      <c r="H12" s="19">
        <f>H10-H11</f>
        <v>7.7777777777777946E-2</v>
      </c>
      <c r="I12" s="18"/>
      <c r="J12" s="14"/>
      <c r="K12" s="19">
        <f>K10-K11</f>
        <v>7.3611111111111294E-2</v>
      </c>
      <c r="L12" s="18"/>
      <c r="M12" s="14"/>
      <c r="N12" s="19">
        <f>N10-N11</f>
        <v>4.8611111111111382E-2</v>
      </c>
      <c r="O12" s="20"/>
      <c r="P12" s="45"/>
    </row>
    <row r="13" spans="1:18" x14ac:dyDescent="0.3">
      <c r="E13" s="1"/>
    </row>
    <row r="14" spans="1:18" x14ac:dyDescent="0.3">
      <c r="A14" s="46" t="s">
        <v>14</v>
      </c>
      <c r="D14">
        <f>COUNTIF($B$5:$D$6,R5)</f>
        <v>0</v>
      </c>
      <c r="G14">
        <f>COUNTIF($E$5:$G$6,R5)</f>
        <v>0</v>
      </c>
      <c r="J14">
        <f>COUNTIF($H$5:$J$6,R5)</f>
        <v>0</v>
      </c>
      <c r="M14">
        <f>COUNTIF($K$5:$M$6,R5)</f>
        <v>0</v>
      </c>
      <c r="P14">
        <f>COUNTIF($N$5:$P$6,R5)</f>
        <v>1</v>
      </c>
    </row>
    <row r="15" spans="1:18" x14ac:dyDescent="0.3">
      <c r="A15" s="46" t="s">
        <v>15</v>
      </c>
      <c r="D15">
        <f>COUNTIF($B$5:$D$6,R6)</f>
        <v>0</v>
      </c>
      <c r="G15">
        <f>COUNTIF($E$5:$G$6,R6)</f>
        <v>0</v>
      </c>
      <c r="J15">
        <f>COUNTIF($H$5:$J$6,R6)</f>
        <v>1</v>
      </c>
      <c r="M15">
        <f>COUNTIF($K$5:$M$6,R6)</f>
        <v>0</v>
      </c>
      <c r="P15">
        <f>COUNTIF($N$5:$P$6,R6)</f>
        <v>0</v>
      </c>
    </row>
  </sheetData>
  <mergeCells count="35">
    <mergeCell ref="B7:C7"/>
    <mergeCell ref="E7:F7"/>
    <mergeCell ref="H7:I7"/>
    <mergeCell ref="K7:L7"/>
    <mergeCell ref="N7:O7"/>
    <mergeCell ref="B4:C4"/>
    <mergeCell ref="E4:F4"/>
    <mergeCell ref="H4:I4"/>
    <mergeCell ref="K4:L4"/>
    <mergeCell ref="N4:O4"/>
    <mergeCell ref="B8:C8"/>
    <mergeCell ref="E8:F8"/>
    <mergeCell ref="H8:I8"/>
    <mergeCell ref="K8:L8"/>
    <mergeCell ref="N8:O8"/>
    <mergeCell ref="N9:O9"/>
    <mergeCell ref="B10:C10"/>
    <mergeCell ref="E10:F10"/>
    <mergeCell ref="H10:I10"/>
    <mergeCell ref="K10:L10"/>
    <mergeCell ref="N10:O10"/>
    <mergeCell ref="B9:C9"/>
    <mergeCell ref="E9:F9"/>
    <mergeCell ref="H9:I9"/>
    <mergeCell ref="K9:L9"/>
    <mergeCell ref="B12:C12"/>
    <mergeCell ref="E12:F12"/>
    <mergeCell ref="H12:I12"/>
    <mergeCell ref="K12:L12"/>
    <mergeCell ref="N12:O12"/>
    <mergeCell ref="B11:C11"/>
    <mergeCell ref="E11:F11"/>
    <mergeCell ref="H11:I11"/>
    <mergeCell ref="K11:L11"/>
    <mergeCell ref="N11:O11"/>
  </mergeCells>
  <conditionalFormatting sqref="B10:D10">
    <cfRule type="cellIs" dxfId="8" priority="8" operator="greaterThan">
      <formula>$B$11</formula>
    </cfRule>
  </conditionalFormatting>
  <conditionalFormatting sqref="B9:P9">
    <cfRule type="cellIs" dxfId="7" priority="12" operator="lessThan">
      <formula>0.316666666666667</formula>
    </cfRule>
    <cfRule type="cellIs" dxfId="6" priority="13" operator="greaterThan">
      <formula>0.316666666666667</formula>
    </cfRule>
  </conditionalFormatting>
  <conditionalFormatting sqref="B12:P12">
    <cfRule type="cellIs" dxfId="5" priority="2" operator="lessThan">
      <formula>0</formula>
    </cfRule>
    <cfRule type="cellIs" dxfId="4" priority="3" operator="greaterThan">
      <formula>0</formula>
    </cfRule>
  </conditionalFormatting>
  <conditionalFormatting sqref="E10:G10">
    <cfRule type="cellIs" dxfId="3" priority="7" operator="greaterThan">
      <formula>$E$11</formula>
    </cfRule>
  </conditionalFormatting>
  <conditionalFormatting sqref="H10:J10">
    <cfRule type="cellIs" dxfId="2" priority="6" operator="greaterThan">
      <formula>$H$11</formula>
    </cfRule>
  </conditionalFormatting>
  <conditionalFormatting sqref="K10:M10">
    <cfRule type="cellIs" dxfId="1" priority="5" operator="greaterThan">
      <formula>$K$11</formula>
    </cfRule>
  </conditionalFormatting>
  <conditionalFormatting sqref="N10:P10">
    <cfRule type="cellIs" dxfId="0" priority="4" operator="greaterThan">
      <formula>$N$11</formula>
    </cfRule>
  </conditionalFormatting>
  <dataValidations count="1">
    <dataValidation type="list" allowBlank="1" showInputMessage="1" showErrorMessage="1" sqref="D5:D6 G5:G6 J5:J6 M5:M6 P5:P6" xr:uid="{99728CA5-80A0-4DB6-B6B5-BDB90E9A97F8}">
      <formula1>$R$5:$R$6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Poupier, Kevin (SLT)</dc:creator>
  <cp:lastModifiedBy>Dominique Domtous</cp:lastModifiedBy>
  <dcterms:created xsi:type="dcterms:W3CDTF">2024-07-23T06:11:19Z</dcterms:created>
  <dcterms:modified xsi:type="dcterms:W3CDTF">2024-07-23T08:55:37Z</dcterms:modified>
</cp:coreProperties>
</file>