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703e62a75d8f4fb/Documents/Dossier Excel/"/>
    </mc:Choice>
  </mc:AlternateContent>
  <xr:revisionPtr revIDLastSave="213" documentId="8_{5E379112-EFDB-4A6E-8EA9-6092F16D03CD}" xr6:coauthVersionLast="47" xr6:coauthVersionMax="47" xr10:uidLastSave="{3BC139BA-1DCC-4075-861D-4B92BA8681BB}"/>
  <bookViews>
    <workbookView xWindow="-108" yWindow="-108" windowWidth="23256" windowHeight="1245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Feuil1!$A$2:$G$2</definedName>
  </definedNames>
  <calcPr calcId="191029"/>
  <pivotCaches>
    <pivotCache cacheId="1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10" i="1" l="1"/>
  <c r="U10" i="1"/>
  <c r="T10" i="1"/>
  <c r="S10" i="1"/>
  <c r="U6" i="1"/>
  <c r="U7" i="1"/>
  <c r="U8" i="1"/>
  <c r="U9" i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23" i="1" a="1"/>
  <c r="L23" i="1" s="1"/>
  <c r="L22" i="1" a="1"/>
  <c r="L22" i="1" s="1"/>
  <c r="K22" i="1" a="1"/>
  <c r="K22" i="1" s="1"/>
  <c r="D2" i="1"/>
  <c r="P33" i="1"/>
  <c r="O33" i="1"/>
  <c r="N33" i="1"/>
  <c r="M33" i="1"/>
  <c r="P32" i="1"/>
  <c r="O32" i="1"/>
  <c r="N32" i="1"/>
  <c r="M32" i="1"/>
  <c r="P31" i="1"/>
  <c r="O31" i="1"/>
  <c r="N31" i="1"/>
  <c r="M31" i="1"/>
  <c r="P30" i="1"/>
  <c r="O30" i="1"/>
  <c r="N30" i="1"/>
  <c r="M30" i="1"/>
  <c r="P29" i="1"/>
  <c r="O29" i="1"/>
  <c r="N29" i="1"/>
  <c r="M29" i="1"/>
  <c r="P28" i="1"/>
  <c r="O28" i="1"/>
  <c r="N28" i="1"/>
  <c r="M28" i="1"/>
  <c r="P27" i="1"/>
  <c r="O27" i="1"/>
  <c r="N27" i="1"/>
  <c r="M27" i="1"/>
  <c r="P26" i="1"/>
  <c r="O26" i="1"/>
  <c r="N26" i="1"/>
  <c r="M26" i="1"/>
  <c r="P25" i="1"/>
  <c r="O25" i="1"/>
  <c r="N25" i="1"/>
  <c r="M25" i="1"/>
  <c r="P24" i="1"/>
  <c r="O24" i="1"/>
  <c r="N24" i="1"/>
  <c r="M24" i="1"/>
  <c r="P23" i="1"/>
  <c r="O23" i="1"/>
  <c r="N23" i="1"/>
  <c r="M23" i="1"/>
  <c r="P22" i="1"/>
  <c r="O22" i="1"/>
  <c r="N22" i="1"/>
  <c r="M22" i="1"/>
  <c r="I135" i="1" l="1"/>
  <c r="I120" i="1"/>
  <c r="I121" i="1"/>
  <c r="I122" i="1"/>
  <c r="I123" i="1"/>
  <c r="I142" i="1"/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4" i="1"/>
  <c r="I125" i="1"/>
  <c r="I126" i="1"/>
  <c r="I127" i="1"/>
  <c r="I128" i="1"/>
  <c r="I129" i="1"/>
  <c r="I130" i="1"/>
  <c r="I131" i="1"/>
  <c r="I132" i="1"/>
  <c r="I133" i="1"/>
  <c r="I134" i="1"/>
  <c r="I136" i="1"/>
  <c r="I137" i="1"/>
  <c r="I138" i="1"/>
  <c r="I139" i="1"/>
  <c r="I140" i="1"/>
  <c r="I141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3" i="1"/>
  <c r="Q6" i="1"/>
  <c r="Q7" i="1"/>
  <c r="T7" i="1" s="1"/>
  <c r="Q8" i="1"/>
  <c r="T8" i="1" s="1"/>
  <c r="Q9" i="1"/>
  <c r="Q5" i="1"/>
  <c r="T5" i="1" l="1"/>
  <c r="U5" i="1"/>
  <c r="S9" i="1"/>
  <c r="T9" i="1"/>
  <c r="T6" i="1"/>
  <c r="R5" i="1"/>
  <c r="R6" i="1"/>
  <c r="S8" i="1"/>
  <c r="S7" i="1"/>
  <c r="S6" i="1"/>
  <c r="R7" i="1"/>
  <c r="S5" i="1"/>
  <c r="R8" i="1"/>
  <c r="V8" i="1" s="1"/>
  <c r="R9" i="1"/>
  <c r="R10" i="1"/>
  <c r="K33" i="1"/>
  <c r="K32" i="1"/>
  <c r="K31" i="1"/>
  <c r="K30" i="1"/>
  <c r="K29" i="1"/>
  <c r="K28" i="1"/>
  <c r="K27" i="1"/>
  <c r="K24" i="1"/>
  <c r="K25" i="1"/>
  <c r="K23" i="1"/>
  <c r="K26" i="1"/>
  <c r="V9" i="1" l="1"/>
  <c r="V7" i="1"/>
  <c r="V6" i="1"/>
  <c r="V5" i="1"/>
  <c r="H2" i="1"/>
  <c r="O8" i="1" l="1"/>
  <c r="O7" i="1"/>
  <c r="O6" i="1"/>
  <c r="O5" i="1"/>
  <c r="J15" i="1"/>
  <c r="K15" i="1" s="1"/>
  <c r="L15" i="1" s="1"/>
  <c r="N15" i="1" s="1"/>
  <c r="F2" i="1"/>
  <c r="J14" i="1"/>
  <c r="K14" i="1" s="1"/>
  <c r="L14" i="1" s="1"/>
  <c r="N14" i="1" s="1"/>
  <c r="E2" i="1"/>
  <c r="L5" i="1" s="1"/>
  <c r="K6" i="1" s="1"/>
  <c r="J16" i="1"/>
  <c r="K16" i="1" s="1"/>
  <c r="G2" i="1"/>
  <c r="J13" i="1"/>
  <c r="K13" i="1" s="1"/>
  <c r="L13" i="1" s="1"/>
  <c r="J17" i="1"/>
  <c r="K17" i="1" s="1"/>
  <c r="L16" i="1" l="1"/>
  <c r="N16" i="1" s="1"/>
  <c r="R14" i="1"/>
  <c r="P14" i="1"/>
  <c r="P15" i="1"/>
  <c r="R15" i="1"/>
  <c r="N7" i="1"/>
  <c r="M8" i="1" s="1"/>
  <c r="N6" i="1"/>
  <c r="L8" i="1" s="1"/>
  <c r="N5" i="1"/>
  <c r="K8" i="1" s="1"/>
  <c r="M5" i="1"/>
  <c r="M6" i="1"/>
  <c r="L7" i="1" s="1"/>
  <c r="K18" i="1"/>
  <c r="L17" i="1"/>
  <c r="N17" i="1" s="1"/>
  <c r="R17" i="1" s="1"/>
  <c r="N9" i="1"/>
  <c r="M9" i="1"/>
  <c r="K9" i="1"/>
  <c r="L9" i="1"/>
  <c r="K7" i="1" l="1"/>
  <c r="P16" i="1"/>
  <c r="R16" i="1"/>
  <c r="P17" i="1"/>
  <c r="N13" i="1"/>
  <c r="L18" i="1"/>
  <c r="R13" i="1" l="1"/>
  <c r="R18" i="1" s="1"/>
  <c r="P13" i="1"/>
  <c r="P18" i="1"/>
  <c r="N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<sst xmlns="http://schemas.openxmlformats.org/spreadsheetml/2006/main" count="102" uniqueCount="66">
  <si>
    <t>DATE</t>
  </si>
  <si>
    <t>TRAJET</t>
  </si>
  <si>
    <t>CONDUCTEUR</t>
  </si>
  <si>
    <t>PERSONNES CONCERNEES</t>
  </si>
  <si>
    <t>Anthony</t>
  </si>
  <si>
    <t>*</t>
  </si>
  <si>
    <t>TRAJETS</t>
  </si>
  <si>
    <t>OUI</t>
  </si>
  <si>
    <t>PRESENCE</t>
  </si>
  <si>
    <t>NON</t>
  </si>
  <si>
    <t>COVOITURE</t>
  </si>
  <si>
    <t>TABLEAU BILAN</t>
  </si>
  <si>
    <t>CUMUL KM ECO</t>
  </si>
  <si>
    <t>KM TRAJET</t>
  </si>
  <si>
    <t>Personne 5</t>
  </si>
  <si>
    <t>TOTAL</t>
  </si>
  <si>
    <t>EMISSION CO2 (g/km)</t>
  </si>
  <si>
    <t>PUISSANCE FISCALE (CV)</t>
  </si>
  <si>
    <t>Puissace Fiscal</t>
  </si>
  <si>
    <t>jusque 5000 km</t>
  </si>
  <si>
    <t>entre 5000 et 20000 km</t>
  </si>
  <si>
    <t>au dela de 20 000 km</t>
  </si>
  <si>
    <t>(km*0,242)+818</t>
  </si>
  <si>
    <t>(km*0,274)+1063</t>
  </si>
  <si>
    <t>(km*0,316)+1223</t>
  </si>
  <si>
    <t>(km*0,300)+1180</t>
  </si>
  <si>
    <t>(km*0,332)+1278</t>
  </si>
  <si>
    <t>FRAIS KILOMETRIQUES ECO (€)</t>
  </si>
  <si>
    <t>TABLEAU FREQUENCE</t>
  </si>
  <si>
    <t>COVOITURAGES</t>
  </si>
  <si>
    <t>CO2 NON REJETE (kg)</t>
  </si>
  <si>
    <t>TRAJET - 2 personnes</t>
  </si>
  <si>
    <t>TRAJET - 3 personnes</t>
  </si>
  <si>
    <t>TABLEAU TYPE TRAJET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</si>
  <si>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</si>
  <si>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</si>
  <si>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</si>
  <si>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</si>
  <si>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</si>
  <si>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</si>
  <si>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</si>
  <si>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</si>
  <si>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</si>
  <si>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</si>
  <si>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</si>
  <si>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Gabriel</t>
  </si>
  <si>
    <t>Julien</t>
  </si>
  <si>
    <t>Pascal</t>
  </si>
  <si>
    <t>OUI si passager, NON si conducteur</t>
  </si>
  <si>
    <t>Août</t>
  </si>
  <si>
    <t>Si négatif : X doit conduire avec Y - Si positif : X doit être passager de Y</t>
  </si>
  <si>
    <t>TABLEAU DETTE (X/Y)</t>
  </si>
  <si>
    <t>David</t>
  </si>
  <si>
    <t>Daniel</t>
  </si>
  <si>
    <t>Ghislain</t>
  </si>
  <si>
    <t>Michel</t>
  </si>
  <si>
    <t>Evegnée=&gt;Andenne</t>
  </si>
  <si>
    <t>Étiquettes de lignes</t>
  </si>
  <si>
    <t>Total général</t>
  </si>
  <si>
    <t>avr</t>
  </si>
  <si>
    <t>mai</t>
  </si>
  <si>
    <t>juin</t>
  </si>
  <si>
    <t>juil</t>
  </si>
  <si>
    <t>août</t>
  </si>
  <si>
    <t>TRAJET - 4 personnes</t>
  </si>
  <si>
    <t>TRAJET - 5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</si>
</sst>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d\.mm\.yy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rgb="FF141414"/>
      <name val="Trebuchet MS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2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/>
    <xf numFmtId="0" fontId="0" fillId="0" borderId="0" xfId="0" applyBorder="1"/>
    <xf numFmtId="0" fontId="0" fillId="0" borderId="0" xfId="0" applyBorder="1" applyAlignment="1"/>
    <xf numFmtId="0" fontId="0" fillId="0" borderId="18" xfId="0" applyBorder="1"/>
    <xf numFmtId="0" fontId="0" fillId="0" borderId="23" xfId="0" applyBorder="1" applyAlignment="1">
      <alignment horizontal="center" vertical="center"/>
    </xf>
    <xf numFmtId="0" fontId="1" fillId="0" borderId="15" xfId="0" applyFont="1" applyBorder="1"/>
    <xf numFmtId="0" fontId="0" fillId="0" borderId="24" xfId="0" applyBorder="1"/>
    <xf numFmtId="164" fontId="0" fillId="0" borderId="4" xfId="0" applyNumberFormat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2" borderId="22" xfId="0" applyFont="1" applyFill="1" applyBorder="1" applyAlignment="1">
      <alignment horizontal="center"/>
    </xf>
    <xf numFmtId="0" fontId="0" fillId="0" borderId="23" xfId="0" applyBorder="1"/>
    <xf numFmtId="0" fontId="2" fillId="2" borderId="1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1" fontId="1" fillId="0" borderId="25" xfId="0" applyNumberFormat="1" applyFont="1" applyFill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" fontId="1" fillId="0" borderId="29" xfId="0" applyNumberFormat="1" applyFont="1" applyFill="1" applyBorder="1" applyAlignment="1">
      <alignment horizontal="center" vertical="center"/>
    </xf>
    <xf numFmtId="1" fontId="1" fillId="0" borderId="32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pivotButton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4" borderId="0" xfId="0" applyFont="1" applyFill="1"/>
    <xf numFmtId="0" fontId="6" fillId="4" borderId="0" xfId="0" applyFont="1" applyFill="1" applyBorder="1" applyAlignment="1">
      <alignment horizontal="center" vertical="center"/>
    </xf>
    <xf numFmtId="1" fontId="1" fillId="3" borderId="8" xfId="0" applyNumberFormat="1" applyFont="1" applyFill="1" applyBorder="1"/>
    <xf numFmtId="164" fontId="0" fillId="0" borderId="33" xfId="0" applyNumberFormat="1" applyBorder="1" applyAlignment="1">
      <alignment horizontal="center"/>
    </xf>
    <xf numFmtId="0" fontId="0" fillId="0" borderId="30" xfId="0" applyBorder="1"/>
    <xf numFmtId="0" fontId="0" fillId="0" borderId="24" xfId="0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27" xfId="0" applyNumberFormat="1" applyFill="1" applyBorder="1" applyAlignment="1">
      <alignment horizontal="center" vertical="center"/>
    </xf>
    <xf numFmtId="1" fontId="0" fillId="5" borderId="33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5" borderId="35" xfId="0" applyNumberFormat="1" applyFill="1" applyBorder="1" applyAlignment="1">
      <alignment horizontal="center" vertical="center"/>
    </xf>
    <xf numFmtId="0" fontId="7" fillId="0" borderId="5" xfId="0" applyFont="1" applyBorder="1"/>
    <xf numFmtId="165" fontId="0" fillId="0" borderId="42" xfId="0" applyNumberFormat="1" applyFill="1" applyBorder="1" applyAlignment="1">
      <alignment horizontal="center" vertical="center"/>
    </xf>
    <xf numFmtId="165" fontId="0" fillId="0" borderId="43" xfId="0" applyNumberFormat="1" applyFill="1" applyBorder="1" applyAlignment="1">
      <alignment horizontal="center" vertical="center"/>
    </xf>
    <xf numFmtId="165" fontId="0" fillId="0" borderId="44" xfId="0" applyNumberFormat="1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3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Feuil1!$K$21</c:f>
              <c:strCache>
                <c:ptCount val="1"/>
                <c:pt idx="0">
                  <c:v>COVOITURAGES</c:v>
                </c:pt>
              </c:strCache>
            </c:strRef>
          </c:tx>
          <c:marker>
            <c:symbol val="none"/>
          </c:marker>
          <c:cat>
            <c:strRef>
              <c:f>Feuil1!$J$22:$J$33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Feuil1!$K$22:$K$33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74-4DFE-A2FB-8BA8FE239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5587832"/>
        <c:axId val="315588616"/>
      </c:lineChart>
      <c:catAx>
        <c:axId val="3155878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5588616"/>
        <c:crosses val="autoZero"/>
        <c:auto val="1"/>
        <c:lblAlgn val="ctr"/>
        <c:lblOffset val="100"/>
        <c:noMultiLvlLbl val="0"/>
      </c:catAx>
      <c:valAx>
        <c:axId val="315588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55878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1423146</xdr:colOff>
      <xdr:row>34</xdr:row>
      <xdr:rowOff>146796</xdr:rowOff>
    </xdr:from>
    <xdr:to>
      <xdr:col>13</xdr:col>
      <xdr:colOff>952500</xdr:colOff>
      <xdr:row>49</xdr:row>
      <xdr:rowOff>32495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UVAL" refreshedDate="41516.456665625003" createdVersion="4" refreshedVersion="4" minRefreshableVersion="3" recordCount="92" xr:uid="{00000000-000A-0000-FFFF-FFFF00000000}">
  <cacheSource type="worksheet">
    <worksheetSource ref="A1:H1048576" sheet="Feuil1"/>
  </cacheSource>
  <cacheFields count="9">
    <cacheField name="DATE" numFmtId="164">
      <sharedItems containsNonDate="0" containsDate="1" containsString="0" containsBlank="1" minDate="2013-04-26T00:00:00" maxDate="2013-08-31T00:00:00" count="47">
        <d v="2013-04-26T00:00:00"/>
        <d v="2013-05-15T00:00:00"/>
        <d v="2013-05-16T00:00:00"/>
        <d v="2013-05-17T00:00:00"/>
        <d v="2013-05-22T00:00:00"/>
        <d v="2013-05-23T00:00:00"/>
        <d v="2013-05-24T00:00:00"/>
        <d v="2013-05-27T00:00:00"/>
        <d v="2013-05-28T00:00:00"/>
        <d v="2013-05-29T00:00:00"/>
        <d v="2013-06-03T00:00:00"/>
        <d v="2013-06-04T00:00:00"/>
        <d v="2013-06-10T00:00:00"/>
        <d v="2013-06-11T00:00:00"/>
        <d v="2013-06-14T00:00:00"/>
        <d v="2013-06-17T00:00:00"/>
        <d v="2013-06-19T00:00:00"/>
        <d v="2013-06-21T00:00:00"/>
        <d v="2013-06-24T00:00:00"/>
        <d v="2013-06-25T00:00:00"/>
        <d v="2013-06-26T00:00:00"/>
        <d v="2013-06-27T00:00:00"/>
        <d v="2013-06-28T00:00:00"/>
        <d v="2013-07-02T00:00:00"/>
        <d v="2013-07-04T00:00:00"/>
        <d v="2013-07-08T00:00:00"/>
        <d v="2013-07-09T00:00:00"/>
        <d v="2013-07-10T00:00:00"/>
        <d v="2013-07-11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20T00:00:00"/>
        <d v="2013-08-21T00:00:00"/>
        <d v="2013-08-22T00:00:00"/>
        <d v="2013-08-26T00:00:00"/>
        <d v="2013-08-28T00:00:00"/>
        <d v="2013-08-29T00:00:00"/>
        <d v="2013-08-30T00:00:00"/>
        <m/>
      </sharedItems>
      <fieldGroup par="8" base="0">
        <rangePr groupBy="days" startDate="2013-04-26T00:00:00" endDate="2013-08-3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08/2013"/>
        </groupItems>
      </fieldGroup>
    </cacheField>
    <cacheField name="TRAJET" numFmtId="0">
      <sharedItems containsBlank="1" count="3">
        <s v="LILLE -&gt; VALENCIENNES"/>
        <s v="VALENCIENNES -&gt; LILLE"/>
        <m/>
      </sharedItems>
    </cacheField>
    <cacheField name="CONDUCTEUR" numFmtId="0">
      <sharedItems containsBlank="1" count="4">
        <s v="Anthony"/>
        <s v="Quentin"/>
        <s v="Marie"/>
        <m/>
      </sharedItems>
    </cacheField>
    <cacheField name="Personne 1" numFmtId="0">
      <sharedItems containsBlank="1" count="2">
        <s v="NON"/>
        <m/>
      </sharedItems>
    </cacheField>
    <cacheField name="Anthony" numFmtId="0">
      <sharedItems containsBlank="1" count="3">
        <s v="OUI"/>
        <s v="NON"/>
        <m/>
      </sharedItems>
    </cacheField>
    <cacheField name="Marie" numFmtId="0">
      <sharedItems containsBlank="1" count="3">
        <s v="NON"/>
        <s v="OUI"/>
        <m/>
      </sharedItems>
    </cacheField>
    <cacheField name="Quentin" numFmtId="0">
      <sharedItems containsBlank="1" count="3">
        <s v="OUI"/>
        <s v="NON"/>
        <m/>
      </sharedItems>
    </cacheField>
    <cacheField name="Personne 5" numFmtId="0">
      <sharedItems containsBlank="1" count="2">
        <s v="NON"/>
        <m/>
      </sharedItems>
    </cacheField>
    <cacheField name="Mois" numFmtId="0" databaseField="0">
      <fieldGroup base="0">
        <rangePr groupBy="months" startDate="2013-04-26T00:00:00" endDate="2013-08-31T00:00:00"/>
        <groupItems count="14">
          <s v="&lt;26/04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8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2">
  <r>
    <x v="0"/>
    <x v="0"/>
    <x v="0"/>
    <x v="0"/>
    <x v="0"/>
    <x v="0"/>
    <x v="0"/>
    <x v="0"/>
  </r>
  <r>
    <x v="0"/>
    <x v="1"/>
    <x v="0"/>
    <x v="0"/>
    <x v="0"/>
    <x v="0"/>
    <x v="0"/>
    <x v="0"/>
  </r>
  <r>
    <x v="1"/>
    <x v="0"/>
    <x v="1"/>
    <x v="0"/>
    <x v="1"/>
    <x v="1"/>
    <x v="0"/>
    <x v="0"/>
  </r>
  <r>
    <x v="1"/>
    <x v="1"/>
    <x v="1"/>
    <x v="0"/>
    <x v="1"/>
    <x v="1"/>
    <x v="0"/>
    <x v="0"/>
  </r>
  <r>
    <x v="2"/>
    <x v="0"/>
    <x v="2"/>
    <x v="0"/>
    <x v="0"/>
    <x v="1"/>
    <x v="0"/>
    <x v="0"/>
  </r>
  <r>
    <x v="2"/>
    <x v="1"/>
    <x v="2"/>
    <x v="0"/>
    <x v="0"/>
    <x v="1"/>
    <x v="0"/>
    <x v="0"/>
  </r>
  <r>
    <x v="3"/>
    <x v="0"/>
    <x v="2"/>
    <x v="0"/>
    <x v="1"/>
    <x v="1"/>
    <x v="0"/>
    <x v="0"/>
  </r>
  <r>
    <x v="3"/>
    <x v="1"/>
    <x v="0"/>
    <x v="0"/>
    <x v="0"/>
    <x v="0"/>
    <x v="0"/>
    <x v="0"/>
  </r>
  <r>
    <x v="4"/>
    <x v="0"/>
    <x v="0"/>
    <x v="0"/>
    <x v="0"/>
    <x v="1"/>
    <x v="0"/>
    <x v="0"/>
  </r>
  <r>
    <x v="4"/>
    <x v="1"/>
    <x v="0"/>
    <x v="0"/>
    <x v="0"/>
    <x v="1"/>
    <x v="0"/>
    <x v="0"/>
  </r>
  <r>
    <x v="5"/>
    <x v="0"/>
    <x v="2"/>
    <x v="0"/>
    <x v="0"/>
    <x v="1"/>
    <x v="1"/>
    <x v="0"/>
  </r>
  <r>
    <x v="5"/>
    <x v="1"/>
    <x v="2"/>
    <x v="0"/>
    <x v="0"/>
    <x v="1"/>
    <x v="1"/>
    <x v="0"/>
  </r>
  <r>
    <x v="6"/>
    <x v="0"/>
    <x v="1"/>
    <x v="0"/>
    <x v="0"/>
    <x v="0"/>
    <x v="0"/>
    <x v="0"/>
  </r>
  <r>
    <x v="6"/>
    <x v="1"/>
    <x v="1"/>
    <x v="0"/>
    <x v="0"/>
    <x v="0"/>
    <x v="0"/>
    <x v="0"/>
  </r>
  <r>
    <x v="7"/>
    <x v="0"/>
    <x v="1"/>
    <x v="0"/>
    <x v="0"/>
    <x v="1"/>
    <x v="0"/>
    <x v="0"/>
  </r>
  <r>
    <x v="7"/>
    <x v="1"/>
    <x v="1"/>
    <x v="0"/>
    <x v="0"/>
    <x v="1"/>
    <x v="0"/>
    <x v="0"/>
  </r>
  <r>
    <x v="8"/>
    <x v="1"/>
    <x v="2"/>
    <x v="0"/>
    <x v="1"/>
    <x v="1"/>
    <x v="0"/>
    <x v="0"/>
  </r>
  <r>
    <x v="8"/>
    <x v="0"/>
    <x v="2"/>
    <x v="0"/>
    <x v="1"/>
    <x v="1"/>
    <x v="0"/>
    <x v="0"/>
  </r>
  <r>
    <x v="9"/>
    <x v="0"/>
    <x v="0"/>
    <x v="0"/>
    <x v="0"/>
    <x v="1"/>
    <x v="0"/>
    <x v="0"/>
  </r>
  <r>
    <x v="9"/>
    <x v="1"/>
    <x v="0"/>
    <x v="0"/>
    <x v="0"/>
    <x v="1"/>
    <x v="0"/>
    <x v="0"/>
  </r>
  <r>
    <x v="10"/>
    <x v="0"/>
    <x v="0"/>
    <x v="0"/>
    <x v="0"/>
    <x v="1"/>
    <x v="0"/>
    <x v="0"/>
  </r>
  <r>
    <x v="10"/>
    <x v="1"/>
    <x v="0"/>
    <x v="0"/>
    <x v="0"/>
    <x v="1"/>
    <x v="0"/>
    <x v="0"/>
  </r>
  <r>
    <x v="11"/>
    <x v="0"/>
    <x v="2"/>
    <x v="0"/>
    <x v="0"/>
    <x v="1"/>
    <x v="0"/>
    <x v="0"/>
  </r>
  <r>
    <x v="11"/>
    <x v="1"/>
    <x v="2"/>
    <x v="0"/>
    <x v="0"/>
    <x v="1"/>
    <x v="0"/>
    <x v="0"/>
  </r>
  <r>
    <x v="12"/>
    <x v="0"/>
    <x v="0"/>
    <x v="0"/>
    <x v="0"/>
    <x v="1"/>
    <x v="1"/>
    <x v="0"/>
  </r>
  <r>
    <x v="12"/>
    <x v="1"/>
    <x v="0"/>
    <x v="0"/>
    <x v="0"/>
    <x v="1"/>
    <x v="1"/>
    <x v="0"/>
  </r>
  <r>
    <x v="13"/>
    <x v="0"/>
    <x v="1"/>
    <x v="0"/>
    <x v="1"/>
    <x v="1"/>
    <x v="0"/>
    <x v="0"/>
  </r>
  <r>
    <x v="13"/>
    <x v="1"/>
    <x v="1"/>
    <x v="0"/>
    <x v="1"/>
    <x v="1"/>
    <x v="0"/>
    <x v="0"/>
  </r>
  <r>
    <x v="14"/>
    <x v="0"/>
    <x v="2"/>
    <x v="0"/>
    <x v="0"/>
    <x v="1"/>
    <x v="1"/>
    <x v="0"/>
  </r>
  <r>
    <x v="14"/>
    <x v="1"/>
    <x v="2"/>
    <x v="0"/>
    <x v="0"/>
    <x v="1"/>
    <x v="1"/>
    <x v="0"/>
  </r>
  <r>
    <x v="15"/>
    <x v="0"/>
    <x v="2"/>
    <x v="0"/>
    <x v="0"/>
    <x v="1"/>
    <x v="1"/>
    <x v="0"/>
  </r>
  <r>
    <x v="15"/>
    <x v="1"/>
    <x v="2"/>
    <x v="0"/>
    <x v="0"/>
    <x v="1"/>
    <x v="1"/>
    <x v="0"/>
  </r>
  <r>
    <x v="16"/>
    <x v="0"/>
    <x v="1"/>
    <x v="0"/>
    <x v="0"/>
    <x v="1"/>
    <x v="0"/>
    <x v="0"/>
  </r>
  <r>
    <x v="16"/>
    <x v="1"/>
    <x v="1"/>
    <x v="0"/>
    <x v="0"/>
    <x v="1"/>
    <x v="0"/>
    <x v="0"/>
  </r>
  <r>
    <x v="17"/>
    <x v="0"/>
    <x v="1"/>
    <x v="0"/>
    <x v="0"/>
    <x v="1"/>
    <x v="0"/>
    <x v="0"/>
  </r>
  <r>
    <x v="17"/>
    <x v="1"/>
    <x v="1"/>
    <x v="0"/>
    <x v="0"/>
    <x v="1"/>
    <x v="0"/>
    <x v="0"/>
  </r>
  <r>
    <x v="18"/>
    <x v="0"/>
    <x v="2"/>
    <x v="0"/>
    <x v="1"/>
    <x v="1"/>
    <x v="0"/>
    <x v="0"/>
  </r>
  <r>
    <x v="18"/>
    <x v="1"/>
    <x v="2"/>
    <x v="0"/>
    <x v="1"/>
    <x v="1"/>
    <x v="0"/>
    <x v="0"/>
  </r>
  <r>
    <x v="19"/>
    <x v="0"/>
    <x v="0"/>
    <x v="0"/>
    <x v="0"/>
    <x v="1"/>
    <x v="1"/>
    <x v="0"/>
  </r>
  <r>
    <x v="19"/>
    <x v="1"/>
    <x v="0"/>
    <x v="0"/>
    <x v="0"/>
    <x v="1"/>
    <x v="1"/>
    <x v="0"/>
  </r>
  <r>
    <x v="20"/>
    <x v="0"/>
    <x v="1"/>
    <x v="0"/>
    <x v="0"/>
    <x v="0"/>
    <x v="0"/>
    <x v="0"/>
  </r>
  <r>
    <x v="20"/>
    <x v="1"/>
    <x v="1"/>
    <x v="0"/>
    <x v="0"/>
    <x v="0"/>
    <x v="0"/>
    <x v="0"/>
  </r>
  <r>
    <x v="21"/>
    <x v="0"/>
    <x v="0"/>
    <x v="0"/>
    <x v="0"/>
    <x v="1"/>
    <x v="0"/>
    <x v="0"/>
  </r>
  <r>
    <x v="21"/>
    <x v="1"/>
    <x v="0"/>
    <x v="0"/>
    <x v="0"/>
    <x v="1"/>
    <x v="0"/>
    <x v="0"/>
  </r>
  <r>
    <x v="22"/>
    <x v="0"/>
    <x v="1"/>
    <x v="0"/>
    <x v="0"/>
    <x v="0"/>
    <x v="0"/>
    <x v="0"/>
  </r>
  <r>
    <x v="22"/>
    <x v="1"/>
    <x v="1"/>
    <x v="0"/>
    <x v="0"/>
    <x v="0"/>
    <x v="0"/>
    <x v="0"/>
  </r>
  <r>
    <x v="23"/>
    <x v="0"/>
    <x v="2"/>
    <x v="0"/>
    <x v="0"/>
    <x v="1"/>
    <x v="0"/>
    <x v="0"/>
  </r>
  <r>
    <x v="23"/>
    <x v="1"/>
    <x v="2"/>
    <x v="0"/>
    <x v="0"/>
    <x v="1"/>
    <x v="0"/>
    <x v="0"/>
  </r>
  <r>
    <x v="24"/>
    <x v="0"/>
    <x v="0"/>
    <x v="0"/>
    <x v="0"/>
    <x v="0"/>
    <x v="0"/>
    <x v="0"/>
  </r>
  <r>
    <x v="24"/>
    <x v="1"/>
    <x v="0"/>
    <x v="0"/>
    <x v="0"/>
    <x v="0"/>
    <x v="0"/>
    <x v="0"/>
  </r>
  <r>
    <x v="25"/>
    <x v="0"/>
    <x v="0"/>
    <x v="0"/>
    <x v="0"/>
    <x v="1"/>
    <x v="1"/>
    <x v="0"/>
  </r>
  <r>
    <x v="25"/>
    <x v="1"/>
    <x v="0"/>
    <x v="0"/>
    <x v="0"/>
    <x v="1"/>
    <x v="1"/>
    <x v="0"/>
  </r>
  <r>
    <x v="26"/>
    <x v="0"/>
    <x v="1"/>
    <x v="0"/>
    <x v="0"/>
    <x v="0"/>
    <x v="0"/>
    <x v="0"/>
  </r>
  <r>
    <x v="26"/>
    <x v="1"/>
    <x v="1"/>
    <x v="0"/>
    <x v="0"/>
    <x v="0"/>
    <x v="0"/>
    <x v="0"/>
  </r>
  <r>
    <x v="27"/>
    <x v="0"/>
    <x v="0"/>
    <x v="0"/>
    <x v="0"/>
    <x v="1"/>
    <x v="1"/>
    <x v="0"/>
  </r>
  <r>
    <x v="27"/>
    <x v="1"/>
    <x v="0"/>
    <x v="0"/>
    <x v="0"/>
    <x v="1"/>
    <x v="1"/>
    <x v="0"/>
  </r>
  <r>
    <x v="28"/>
    <x v="0"/>
    <x v="0"/>
    <x v="0"/>
    <x v="0"/>
    <x v="0"/>
    <x v="0"/>
    <x v="0"/>
  </r>
  <r>
    <x v="28"/>
    <x v="1"/>
    <x v="0"/>
    <x v="0"/>
    <x v="0"/>
    <x v="0"/>
    <x v="0"/>
    <x v="0"/>
  </r>
  <r>
    <x v="29"/>
    <x v="0"/>
    <x v="2"/>
    <x v="0"/>
    <x v="1"/>
    <x v="1"/>
    <x v="0"/>
    <x v="0"/>
  </r>
  <r>
    <x v="29"/>
    <x v="1"/>
    <x v="2"/>
    <x v="0"/>
    <x v="1"/>
    <x v="1"/>
    <x v="0"/>
    <x v="0"/>
  </r>
  <r>
    <x v="30"/>
    <x v="0"/>
    <x v="1"/>
    <x v="0"/>
    <x v="0"/>
    <x v="0"/>
    <x v="0"/>
    <x v="0"/>
  </r>
  <r>
    <x v="30"/>
    <x v="1"/>
    <x v="1"/>
    <x v="0"/>
    <x v="0"/>
    <x v="0"/>
    <x v="0"/>
    <x v="0"/>
  </r>
  <r>
    <x v="31"/>
    <x v="0"/>
    <x v="2"/>
    <x v="0"/>
    <x v="0"/>
    <x v="1"/>
    <x v="0"/>
    <x v="0"/>
  </r>
  <r>
    <x v="31"/>
    <x v="1"/>
    <x v="2"/>
    <x v="0"/>
    <x v="0"/>
    <x v="1"/>
    <x v="0"/>
    <x v="0"/>
  </r>
  <r>
    <x v="32"/>
    <x v="1"/>
    <x v="1"/>
    <x v="0"/>
    <x v="1"/>
    <x v="1"/>
    <x v="0"/>
    <x v="0"/>
  </r>
  <r>
    <x v="33"/>
    <x v="0"/>
    <x v="0"/>
    <x v="0"/>
    <x v="0"/>
    <x v="1"/>
    <x v="0"/>
    <x v="0"/>
  </r>
  <r>
    <x v="33"/>
    <x v="1"/>
    <x v="0"/>
    <x v="0"/>
    <x v="0"/>
    <x v="1"/>
    <x v="0"/>
    <x v="0"/>
  </r>
  <r>
    <x v="34"/>
    <x v="0"/>
    <x v="2"/>
    <x v="0"/>
    <x v="0"/>
    <x v="1"/>
    <x v="0"/>
    <x v="0"/>
  </r>
  <r>
    <x v="34"/>
    <x v="1"/>
    <x v="2"/>
    <x v="0"/>
    <x v="0"/>
    <x v="1"/>
    <x v="0"/>
    <x v="0"/>
  </r>
  <r>
    <x v="35"/>
    <x v="0"/>
    <x v="1"/>
    <x v="0"/>
    <x v="0"/>
    <x v="1"/>
    <x v="0"/>
    <x v="0"/>
  </r>
  <r>
    <x v="35"/>
    <x v="1"/>
    <x v="1"/>
    <x v="0"/>
    <x v="0"/>
    <x v="1"/>
    <x v="0"/>
    <x v="0"/>
  </r>
  <r>
    <x v="36"/>
    <x v="0"/>
    <x v="1"/>
    <x v="0"/>
    <x v="0"/>
    <x v="1"/>
    <x v="0"/>
    <x v="0"/>
  </r>
  <r>
    <x v="36"/>
    <x v="1"/>
    <x v="1"/>
    <x v="0"/>
    <x v="0"/>
    <x v="1"/>
    <x v="0"/>
    <x v="0"/>
  </r>
  <r>
    <x v="37"/>
    <x v="0"/>
    <x v="2"/>
    <x v="0"/>
    <x v="0"/>
    <x v="1"/>
    <x v="0"/>
    <x v="0"/>
  </r>
  <r>
    <x v="37"/>
    <x v="1"/>
    <x v="2"/>
    <x v="0"/>
    <x v="0"/>
    <x v="1"/>
    <x v="0"/>
    <x v="0"/>
  </r>
  <r>
    <x v="38"/>
    <x v="0"/>
    <x v="0"/>
    <x v="0"/>
    <x v="0"/>
    <x v="1"/>
    <x v="0"/>
    <x v="0"/>
  </r>
  <r>
    <x v="38"/>
    <x v="1"/>
    <x v="0"/>
    <x v="0"/>
    <x v="0"/>
    <x v="1"/>
    <x v="0"/>
    <x v="0"/>
  </r>
  <r>
    <x v="39"/>
    <x v="0"/>
    <x v="1"/>
    <x v="0"/>
    <x v="1"/>
    <x v="1"/>
    <x v="0"/>
    <x v="0"/>
  </r>
  <r>
    <x v="39"/>
    <x v="1"/>
    <x v="1"/>
    <x v="0"/>
    <x v="1"/>
    <x v="1"/>
    <x v="0"/>
    <x v="0"/>
  </r>
  <r>
    <x v="40"/>
    <x v="0"/>
    <x v="2"/>
    <x v="0"/>
    <x v="1"/>
    <x v="1"/>
    <x v="0"/>
    <x v="0"/>
  </r>
  <r>
    <x v="40"/>
    <x v="1"/>
    <x v="2"/>
    <x v="0"/>
    <x v="1"/>
    <x v="1"/>
    <x v="0"/>
    <x v="0"/>
  </r>
  <r>
    <x v="41"/>
    <x v="0"/>
    <x v="0"/>
    <x v="0"/>
    <x v="0"/>
    <x v="1"/>
    <x v="1"/>
    <x v="0"/>
  </r>
  <r>
    <x v="41"/>
    <x v="1"/>
    <x v="0"/>
    <x v="0"/>
    <x v="0"/>
    <x v="1"/>
    <x v="1"/>
    <x v="0"/>
  </r>
  <r>
    <x v="42"/>
    <x v="0"/>
    <x v="0"/>
    <x v="0"/>
    <x v="0"/>
    <x v="1"/>
    <x v="1"/>
    <x v="0"/>
  </r>
  <r>
    <x v="42"/>
    <x v="1"/>
    <x v="0"/>
    <x v="0"/>
    <x v="0"/>
    <x v="1"/>
    <x v="1"/>
    <x v="0"/>
  </r>
  <r>
    <x v="43"/>
    <x v="0"/>
    <x v="2"/>
    <x v="0"/>
    <x v="0"/>
    <x v="1"/>
    <x v="0"/>
    <x v="0"/>
  </r>
  <r>
    <x v="43"/>
    <x v="1"/>
    <x v="2"/>
    <x v="0"/>
    <x v="0"/>
    <x v="1"/>
    <x v="0"/>
    <x v="0"/>
  </r>
  <r>
    <x v="44"/>
    <x v="0"/>
    <x v="1"/>
    <x v="0"/>
    <x v="1"/>
    <x v="1"/>
    <x v="0"/>
    <x v="0"/>
  </r>
  <r>
    <x v="44"/>
    <x v="1"/>
    <x v="1"/>
    <x v="0"/>
    <x v="1"/>
    <x v="1"/>
    <x v="0"/>
    <x v="0"/>
  </r>
  <r>
    <x v="45"/>
    <x v="0"/>
    <x v="0"/>
    <x v="0"/>
    <x v="0"/>
    <x v="1"/>
    <x v="0"/>
    <x v="0"/>
  </r>
  <r>
    <x v="45"/>
    <x v="1"/>
    <x v="0"/>
    <x v="0"/>
    <x v="0"/>
    <x v="1"/>
    <x v="0"/>
    <x v="0"/>
  </r>
  <r>
    <x v="46"/>
    <x v="2"/>
    <x v="3"/>
    <x v="1"/>
    <x v="2"/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4" indent="0" outline="1" outlineData="1" multipleFieldFilters="0">
  <location ref="A3:A9" firstHeaderRow="1" firstDataRow="1" firstDataCol="1" rowPageCount="1" colPageCount="1"/>
  <pivotFields count="9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Page" showAll="0">
      <items count="5">
        <item x="0"/>
        <item x="2"/>
        <item x="1"/>
        <item x="3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8">
    <field x="8"/>
    <field x="0"/>
    <field x="1"/>
    <field x="3"/>
    <field x="4"/>
    <field x="5"/>
    <field x="6"/>
    <field x="7"/>
  </rowFields>
  <rowItems count="6"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1430"/>
  <sheetViews>
    <sheetView tabSelected="1" topLeftCell="O1" zoomScale="115" zoomScaleNormal="115" workbookViewId="0">
      <selection activeCell="V11" sqref="V11"/>
    </sheetView>
  </sheetViews>
  <sheetFormatPr baseColWidth="10" defaultColWidth="11.44140625" defaultRowHeight="14.4" x14ac:dyDescent="0.3"/>
  <cols>
    <col min="1" max="1" width="12" style="11" customWidth="1"/>
    <col min="2" max="2" width="24.6640625" style="35" customWidth="1"/>
    <col min="3" max="3" width="18.6640625" style="13" customWidth="1"/>
    <col min="4" max="4" width="15.44140625" style="33" bestFit="1" customWidth="1"/>
    <col min="5" max="6" width="15.44140625" style="2" bestFit="1" customWidth="1"/>
    <col min="7" max="7" width="15.44140625" style="8" bestFit="1" customWidth="1"/>
    <col min="8" max="8" width="15.44140625" style="3" bestFit="1" customWidth="1"/>
    <col min="9" max="9" width="5.33203125" style="74" customWidth="1"/>
    <col min="10" max="10" width="22.6640625" bestFit="1" customWidth="1"/>
    <col min="11" max="11" width="22.5546875" bestFit="1" customWidth="1"/>
    <col min="12" max="12" width="11.44140625" bestFit="1" customWidth="1"/>
    <col min="13" max="13" width="11.5546875" customWidth="1"/>
    <col min="14" max="14" width="16.5546875" customWidth="1"/>
    <col min="15" max="15" width="20.44140625" bestFit="1" customWidth="1"/>
    <col min="16" max="16" width="22.88671875" customWidth="1"/>
    <col min="17" max="17" width="22.88671875" bestFit="1" customWidth="1"/>
    <col min="18" max="18" width="28.109375" bestFit="1" customWidth="1"/>
    <col min="19" max="19" width="20.33203125" bestFit="1" customWidth="1"/>
    <col min="20" max="21" width="20.33203125" customWidth="1"/>
    <col min="22" max="22" width="14.33203125" customWidth="1"/>
    <col min="23" max="23" width="13.88671875" bestFit="1" customWidth="1"/>
    <col min="24" max="24" width="15.109375" bestFit="1" customWidth="1"/>
    <col min="25" max="25" width="22.6640625" bestFit="1" customWidth="1"/>
    <col min="26" max="26" width="21.44140625" bestFit="1" customWidth="1"/>
    <col min="27" max="27" width="19.33203125" bestFit="1" customWidth="1"/>
  </cols>
  <sheetData>
    <row r="1" spans="1:27" ht="15" thickBot="1" x14ac:dyDescent="0.35">
      <c r="A1" s="77"/>
      <c r="B1" s="78"/>
      <c r="C1" s="79"/>
      <c r="D1" s="107" t="s">
        <v>48</v>
      </c>
      <c r="E1" s="108"/>
      <c r="F1" s="108"/>
      <c r="G1" s="108"/>
      <c r="H1" s="109"/>
    </row>
    <row r="2" spans="1:27" ht="18.600000000000001" thickBot="1" x14ac:dyDescent="0.4">
      <c r="A2" s="21" t="s">
        <v>0</v>
      </c>
      <c r="B2" s="34" t="s">
        <v>1</v>
      </c>
      <c r="C2" s="36" t="s">
        <v>2</v>
      </c>
      <c r="D2" s="32" t="str">
        <f>J5</f>
        <v>David</v>
      </c>
      <c r="E2" s="22" t="str">
        <f>+J6</f>
        <v>Daniel</v>
      </c>
      <c r="F2" s="22" t="str">
        <f>+J7</f>
        <v>Ghislain</v>
      </c>
      <c r="G2" s="23" t="str">
        <f>+J8</f>
        <v>Michel</v>
      </c>
      <c r="H2" s="24" t="str">
        <f>J9</f>
        <v>Personne 5</v>
      </c>
    </row>
    <row r="3" spans="1:27" ht="15" thickBot="1" x14ac:dyDescent="0.35">
      <c r="A3" s="11">
        <v>44197</v>
      </c>
      <c r="B3" s="35" t="s">
        <v>56</v>
      </c>
      <c r="C3" s="13" t="s">
        <v>52</v>
      </c>
      <c r="D3" s="33" t="s">
        <v>7</v>
      </c>
      <c r="E3" s="2" t="s">
        <v>7</v>
      </c>
      <c r="F3" s="2" t="s">
        <v>7</v>
      </c>
      <c r="G3" s="8" t="s">
        <v>9</v>
      </c>
      <c r="H3" s="3" t="s">
        <v>9</v>
      </c>
      <c r="I3" s="75">
        <f>COUNTIF(D3:H3,"OUI")</f>
        <v>3</v>
      </c>
      <c r="K3" s="110" t="s">
        <v>50</v>
      </c>
      <c r="L3" s="111"/>
      <c r="M3" s="111"/>
      <c r="N3" s="111"/>
      <c r="O3" s="112"/>
      <c r="P3" s="6"/>
      <c r="Q3" s="6"/>
    </row>
    <row r="4" spans="1:27" ht="16.2" thickBot="1" x14ac:dyDescent="0.35">
      <c r="A4" s="11">
        <v>44198</v>
      </c>
      <c r="B4" s="35" t="s">
        <v>56</v>
      </c>
      <c r="C4" s="13" t="s">
        <v>53</v>
      </c>
      <c r="D4" s="33" t="s">
        <v>7</v>
      </c>
      <c r="E4" s="2" t="s">
        <v>7</v>
      </c>
      <c r="F4" s="2" t="s">
        <v>7</v>
      </c>
      <c r="G4" s="8" t="s">
        <v>7</v>
      </c>
      <c r="H4" s="3" t="s">
        <v>7</v>
      </c>
      <c r="I4" s="75">
        <f t="shared" ref="I4:I67" si="0">COUNTIF(D4:H4,"OUI")</f>
        <v>5</v>
      </c>
      <c r="J4" s="31" t="s">
        <v>51</v>
      </c>
      <c r="K4" s="30" t="s">
        <v>53</v>
      </c>
      <c r="L4" s="16" t="s">
        <v>45</v>
      </c>
      <c r="M4" s="16" t="s">
        <v>46</v>
      </c>
      <c r="N4" s="16" t="s">
        <v>47</v>
      </c>
      <c r="O4" s="17" t="s">
        <v>14</v>
      </c>
      <c r="P4" s="5"/>
      <c r="Q4" s="31" t="s">
        <v>33</v>
      </c>
      <c r="R4" s="50" t="s">
        <v>31</v>
      </c>
      <c r="S4" s="16" t="s">
        <v>32</v>
      </c>
      <c r="T4" s="16" t="s">
        <v>64</v>
      </c>
      <c r="U4" s="16" t="s">
        <v>65</v>
      </c>
      <c r="V4" s="17" t="s">
        <v>15</v>
      </c>
    </row>
    <row r="5" spans="1:27" ht="15" thickBot="1" x14ac:dyDescent="0.35">
      <c r="I5" s="75">
        <f t="shared" si="0"/>
        <v>0</v>
      </c>
      <c r="J5" s="18" t="s">
        <v>52</v>
      </c>
      <c r="K5" s="80"/>
      <c r="L5" s="81">
        <f>SUMPRODUCT((C:C="Nicolas")*1,(E:E="OUI")*1)</f>
        <v>0</v>
      </c>
      <c r="M5" s="81">
        <f>SUMPRODUCT((C:C="Nicolas")*1,(F:F="OUI")*1)</f>
        <v>0</v>
      </c>
      <c r="N5" s="81">
        <f>SUMPRODUCT((C:C="Nicolas")*1,(G:G="OUI")*1)</f>
        <v>0</v>
      </c>
      <c r="O5" s="82">
        <f>SUMPRODUCT((C:C="Nicolas")*1,(H:H="OUI")*1)</f>
        <v>0</v>
      </c>
      <c r="Q5" s="18" t="str">
        <f>Feuil2!A2</f>
        <v>David</v>
      </c>
      <c r="R5" s="69">
        <f>COUNTIFS(C:C,Q5,I:I,2)</f>
        <v>0</v>
      </c>
      <c r="S5" s="70">
        <f>COUNTIFS(C:C,Q5,I:I,3)</f>
        <v>1</v>
      </c>
      <c r="T5" s="69">
        <f>COUNTIFS(C:C,Q5,I:I,4)</f>
        <v>0</v>
      </c>
      <c r="U5" s="69">
        <f>COUNTIFS(C:C,Q5,I:I,5)</f>
        <v>0</v>
      </c>
      <c r="V5" s="71">
        <f>SUM(R5:U5)</f>
        <v>1</v>
      </c>
    </row>
    <row r="6" spans="1:27" ht="15" thickBot="1" x14ac:dyDescent="0.35">
      <c r="I6" s="75">
        <f t="shared" si="0"/>
        <v>0</v>
      </c>
      <c r="J6" s="19" t="s">
        <v>53</v>
      </c>
      <c r="K6" s="83">
        <f>SUMPRODUCT((C:C="Gabriel")*1,(D:D="OUI")*1)-L5</f>
        <v>0</v>
      </c>
      <c r="L6" s="84"/>
      <c r="M6" s="84">
        <f>SUMPRODUCT((C:C="Gabriel")*1,(F:F="OUI")*1)</f>
        <v>0</v>
      </c>
      <c r="N6" s="84">
        <f>SUMPRODUCT((C:C="Gabriel")*1,(G:G="OUI")*1)</f>
        <v>0</v>
      </c>
      <c r="O6" s="85">
        <f>SUMPRODUCT((C:C="Gabriel")*1,(H:H="OUI")*1)</f>
        <v>0</v>
      </c>
      <c r="Q6" s="19" t="str">
        <f>Feuil2!A3</f>
        <v>Daniel</v>
      </c>
      <c r="R6" s="33">
        <f>COUNTIFS(C:C,Q6,I:I,2)</f>
        <v>0</v>
      </c>
      <c r="S6" s="2">
        <f>COUNTIFS(C:C,Q6,I:I,3)</f>
        <v>0</v>
      </c>
      <c r="T6" s="69">
        <f t="shared" ref="T6:T9" si="1">COUNTIFS(C:C,Q6,I:I,4)</f>
        <v>0</v>
      </c>
      <c r="U6" s="69">
        <f t="shared" ref="U6:U9" si="2">COUNTIFS(C:C,Q6,I:I,5)</f>
        <v>1</v>
      </c>
      <c r="V6" s="71">
        <f t="shared" ref="V6:V9" si="3">SUM(R6:U6)</f>
        <v>1</v>
      </c>
    </row>
    <row r="7" spans="1:27" ht="15" thickBot="1" x14ac:dyDescent="0.35">
      <c r="I7" s="75">
        <f t="shared" si="0"/>
        <v>0</v>
      </c>
      <c r="J7" s="19" t="s">
        <v>54</v>
      </c>
      <c r="K7" s="83">
        <f>SUMPRODUCT((C:C="Julien")*1,(D:D="OUI")*1)-M5</f>
        <v>0</v>
      </c>
      <c r="L7" s="86">
        <f>SUMPRODUCT((C:C="Julien")*1,(E:E="OUI")*1)-M6</f>
        <v>0</v>
      </c>
      <c r="M7" s="84"/>
      <c r="N7" s="84">
        <f>SUMPRODUCT((C:C="Julien")*1,(G:G="OUI")*1)</f>
        <v>0</v>
      </c>
      <c r="O7" s="85">
        <f>SUMPRODUCT((C:C="Julien")*1,(H:H="OUI")*1)</f>
        <v>0</v>
      </c>
      <c r="Q7" s="19" t="str">
        <f>Feuil2!A4</f>
        <v>Ghislain</v>
      </c>
      <c r="R7" s="33">
        <f>COUNTIFS(C:C,Q7,I:I,2)</f>
        <v>0</v>
      </c>
      <c r="S7" s="2">
        <f>COUNTIFS(C:C,Q7,I:I,3)</f>
        <v>0</v>
      </c>
      <c r="T7" s="69">
        <f t="shared" si="1"/>
        <v>0</v>
      </c>
      <c r="U7" s="69">
        <f t="shared" si="2"/>
        <v>0</v>
      </c>
      <c r="V7" s="71">
        <f t="shared" si="3"/>
        <v>0</v>
      </c>
    </row>
    <row r="8" spans="1:27" ht="15" thickBot="1" x14ac:dyDescent="0.35">
      <c r="I8" s="75">
        <f t="shared" si="0"/>
        <v>0</v>
      </c>
      <c r="J8" s="19" t="s">
        <v>55</v>
      </c>
      <c r="K8" s="83">
        <f>SUMPRODUCT((C:C="Pascal")*1,(D:D="OUI")*1)-N5</f>
        <v>0</v>
      </c>
      <c r="L8" s="86">
        <f>SUMPRODUCT((C:C="Pascal")*1,(E:E="OUI")*1)-N6</f>
        <v>0</v>
      </c>
      <c r="M8" s="86">
        <f>SUMPRODUCT((C:C="Pascal")*1,(F:F="OUI")*1)-N7</f>
        <v>0</v>
      </c>
      <c r="N8" s="84"/>
      <c r="O8" s="85">
        <f>SUMPRODUCT((C:C="Pascal")*1,(H:H="OUI")*1)</f>
        <v>0</v>
      </c>
      <c r="Q8" s="19" t="str">
        <f>Feuil2!A5</f>
        <v>Michel</v>
      </c>
      <c r="R8" s="33">
        <f>COUNTIFS(C:C,Q8,I:I,2)</f>
        <v>0</v>
      </c>
      <c r="S8" s="2">
        <f>COUNTIFS(C:C,Q8,I:I,3)</f>
        <v>0</v>
      </c>
      <c r="T8" s="69">
        <f t="shared" si="1"/>
        <v>0</v>
      </c>
      <c r="U8" s="69">
        <f t="shared" si="2"/>
        <v>0</v>
      </c>
      <c r="V8" s="71">
        <f t="shared" si="3"/>
        <v>0</v>
      </c>
    </row>
    <row r="9" spans="1:27" ht="15" thickBot="1" x14ac:dyDescent="0.35">
      <c r="I9" s="75">
        <f t="shared" si="0"/>
        <v>0</v>
      </c>
      <c r="J9" s="20" t="s">
        <v>14</v>
      </c>
      <c r="K9" s="87">
        <f>SUMPRODUCT((C:C="Personne 5")*1,(D:D="OUI")*1)-O5</f>
        <v>0</v>
      </c>
      <c r="L9" s="88">
        <f>SUMPRODUCT((C:C="Personne 5")*1,(E:E="OUI")*1)-O6</f>
        <v>0</v>
      </c>
      <c r="M9" s="88">
        <f>SUMPRODUCT((C:C="Personne 5")*1,(F:F="OUI")*1)-O7</f>
        <v>0</v>
      </c>
      <c r="N9" s="88">
        <f>SUMPRODUCT((C:C="Personne 5")*1,(G:G="OUI")*1)-O8</f>
        <v>0</v>
      </c>
      <c r="O9" s="89"/>
      <c r="Q9" s="38" t="str">
        <f>Feuil2!A6</f>
        <v>Personne 5</v>
      </c>
      <c r="R9" s="72">
        <f>COUNTIFS(C:C,Q9,I:I,2)</f>
        <v>0</v>
      </c>
      <c r="S9" s="73">
        <f>COUNTIFS(C:C,Q9,I:I,3)</f>
        <v>0</v>
      </c>
      <c r="T9" s="69">
        <f t="shared" si="1"/>
        <v>0</v>
      </c>
      <c r="U9" s="69">
        <f t="shared" si="2"/>
        <v>0</v>
      </c>
      <c r="V9" s="71">
        <f t="shared" si="3"/>
        <v>0</v>
      </c>
    </row>
    <row r="10" spans="1:27" ht="15" thickBot="1" x14ac:dyDescent="0.35">
      <c r="I10" s="75">
        <f t="shared" si="0"/>
        <v>0</v>
      </c>
      <c r="J10" s="5"/>
      <c r="Q10" s="20" t="s">
        <v>15</v>
      </c>
      <c r="R10" s="15">
        <f>COUNTIF(I:I,"2")</f>
        <v>0</v>
      </c>
      <c r="S10" s="15">
        <f>COUNTIF(I:I,"3")</f>
        <v>1</v>
      </c>
      <c r="T10" s="15">
        <f>COUNTIF(I:I,"4")</f>
        <v>0</v>
      </c>
      <c r="U10" s="15">
        <f>COUNTIF(I:I,"5")</f>
        <v>1</v>
      </c>
      <c r="V10" s="15">
        <f>SUM(R10:U10)</f>
        <v>2</v>
      </c>
    </row>
    <row r="11" spans="1:27" ht="15" thickBot="1" x14ac:dyDescent="0.35">
      <c r="I11" s="75">
        <f t="shared" si="0"/>
        <v>0</v>
      </c>
      <c r="J11" s="5"/>
      <c r="X11" s="50" t="s">
        <v>18</v>
      </c>
      <c r="Y11" s="16" t="s">
        <v>19</v>
      </c>
      <c r="Z11" s="16" t="s">
        <v>20</v>
      </c>
      <c r="AA11" s="17" t="s">
        <v>21</v>
      </c>
    </row>
    <row r="12" spans="1:27" ht="15" customHeight="1" thickBot="1" x14ac:dyDescent="0.35">
      <c r="I12" s="75">
        <f>COUNTIF(D12:H12,"OUI")</f>
        <v>0</v>
      </c>
      <c r="J12" s="29" t="s">
        <v>11</v>
      </c>
      <c r="K12" s="28" t="s">
        <v>2</v>
      </c>
      <c r="L12" s="26" t="s">
        <v>10</v>
      </c>
      <c r="M12" s="26" t="s">
        <v>13</v>
      </c>
      <c r="N12" s="39" t="s">
        <v>12</v>
      </c>
      <c r="O12" s="51" t="s">
        <v>16</v>
      </c>
      <c r="P12" s="27" t="s">
        <v>30</v>
      </c>
      <c r="Q12" s="51" t="s">
        <v>17</v>
      </c>
      <c r="R12" s="52" t="s">
        <v>27</v>
      </c>
      <c r="X12" s="46">
        <v>3</v>
      </c>
      <c r="Y12" s="25">
        <v>0.40500000000000003</v>
      </c>
      <c r="Z12" s="25" t="s">
        <v>22</v>
      </c>
      <c r="AA12" s="47">
        <v>0.28299999999999997</v>
      </c>
    </row>
    <row r="13" spans="1:27" x14ac:dyDescent="0.3">
      <c r="I13" s="75">
        <f t="shared" si="0"/>
        <v>0</v>
      </c>
      <c r="J13" s="18" t="str">
        <f>J5</f>
        <v>David</v>
      </c>
      <c r="K13" s="54">
        <f>COUNTIF(C:C,J13)</f>
        <v>1</v>
      </c>
      <c r="L13" s="55">
        <f>COUNTIF(D:D,"OUI")-K13</f>
        <v>1</v>
      </c>
      <c r="M13" s="90">
        <v>100</v>
      </c>
      <c r="N13" s="56">
        <f>L13*M13</f>
        <v>100</v>
      </c>
      <c r="O13" s="93">
        <v>116</v>
      </c>
      <c r="P13" s="41">
        <f>O13*N13/1000</f>
        <v>11.6</v>
      </c>
      <c r="Q13" s="93">
        <v>7</v>
      </c>
      <c r="R13" s="41">
        <f>+N13*0.396</f>
        <v>39.6</v>
      </c>
      <c r="X13" s="33">
        <v>4</v>
      </c>
      <c r="Y13" s="2">
        <v>0.48699999999999999</v>
      </c>
      <c r="Z13" s="2" t="s">
        <v>23</v>
      </c>
      <c r="AA13" s="3">
        <v>0.32700000000000001</v>
      </c>
    </row>
    <row r="14" spans="1:27" x14ac:dyDescent="0.3">
      <c r="I14" s="75">
        <f t="shared" si="0"/>
        <v>0</v>
      </c>
      <c r="J14" s="19" t="str">
        <f>J6</f>
        <v>Daniel</v>
      </c>
      <c r="K14" s="57">
        <f>COUNTIF(C:C,J14)</f>
        <v>1</v>
      </c>
      <c r="L14" s="58">
        <f>COUNTIF(E:E,"OUI")-K14</f>
        <v>1</v>
      </c>
      <c r="M14" s="91">
        <v>100</v>
      </c>
      <c r="N14" s="59">
        <f>L14*M14</f>
        <v>100</v>
      </c>
      <c r="O14" s="94">
        <v>116</v>
      </c>
      <c r="P14" s="42">
        <f>O14*N14/1000</f>
        <v>11.6</v>
      </c>
      <c r="Q14" s="94">
        <v>7</v>
      </c>
      <c r="R14" s="41">
        <f t="shared" ref="R14:R17" si="4">+N14*0.396</f>
        <v>39.6</v>
      </c>
      <c r="X14" s="33">
        <v>5</v>
      </c>
      <c r="Y14" s="2">
        <v>0.53600000000000003</v>
      </c>
      <c r="Z14" s="2" t="s">
        <v>25</v>
      </c>
      <c r="AA14" s="3">
        <v>0.35899999999999999</v>
      </c>
    </row>
    <row r="15" spans="1:27" x14ac:dyDescent="0.3">
      <c r="I15" s="75">
        <f t="shared" si="0"/>
        <v>0</v>
      </c>
      <c r="J15" s="19" t="str">
        <f>J7</f>
        <v>Ghislain</v>
      </c>
      <c r="K15" s="57">
        <f>COUNTIF(C:C,J15)</f>
        <v>0</v>
      </c>
      <c r="L15" s="58">
        <f>COUNTIF(F:F,"OUI")-K15</f>
        <v>2</v>
      </c>
      <c r="M15" s="91">
        <v>100</v>
      </c>
      <c r="N15" s="59">
        <f>L15*M15</f>
        <v>200</v>
      </c>
      <c r="O15" s="94">
        <v>0</v>
      </c>
      <c r="P15" s="42">
        <f>O15*N15/1000</f>
        <v>0</v>
      </c>
      <c r="Q15" s="94">
        <v>0</v>
      </c>
      <c r="R15" s="41">
        <f t="shared" si="4"/>
        <v>79.2</v>
      </c>
      <c r="X15" s="33">
        <v>6</v>
      </c>
      <c r="Y15" s="2">
        <v>0.56100000000000005</v>
      </c>
      <c r="Z15" s="2" t="s">
        <v>24</v>
      </c>
      <c r="AA15" s="3">
        <v>0.377</v>
      </c>
    </row>
    <row r="16" spans="1:27" x14ac:dyDescent="0.3">
      <c r="I16" s="75">
        <f t="shared" si="0"/>
        <v>0</v>
      </c>
      <c r="J16" s="19" t="str">
        <f>J8</f>
        <v>Michel</v>
      </c>
      <c r="K16" s="57">
        <f>COUNTIF(C:C,J16)</f>
        <v>0</v>
      </c>
      <c r="L16" s="58">
        <f>COUNTIF(G:G,"OUI")-K16</f>
        <v>1</v>
      </c>
      <c r="M16" s="91">
        <v>100</v>
      </c>
      <c r="N16" s="59">
        <f>L16*M16</f>
        <v>100</v>
      </c>
      <c r="O16" s="94">
        <v>0</v>
      </c>
      <c r="P16" s="42">
        <f>O16*N16/1000</f>
        <v>0</v>
      </c>
      <c r="Q16" s="94">
        <v>0</v>
      </c>
      <c r="R16" s="41">
        <f t="shared" si="4"/>
        <v>39.6</v>
      </c>
      <c r="X16" s="33">
        <v>7</v>
      </c>
      <c r="Y16" s="2">
        <v>0.58699999999999997</v>
      </c>
      <c r="Z16" s="2" t="s">
        <v>26</v>
      </c>
      <c r="AA16" s="3">
        <v>0.39600000000000002</v>
      </c>
    </row>
    <row r="17" spans="9:27" ht="15" thickBot="1" x14ac:dyDescent="0.35">
      <c r="I17" s="75">
        <f t="shared" si="0"/>
        <v>0</v>
      </c>
      <c r="J17" s="38" t="str">
        <f>J9</f>
        <v>Personne 5</v>
      </c>
      <c r="K17" s="60">
        <f>COUNTIF(C:C,J17)</f>
        <v>0</v>
      </c>
      <c r="L17" s="61">
        <f>COUNTIF(H:H,"OUI")</f>
        <v>1</v>
      </c>
      <c r="M17" s="92">
        <v>100</v>
      </c>
      <c r="N17" s="62">
        <f>L17*M17</f>
        <v>100</v>
      </c>
      <c r="O17" s="95">
        <v>0</v>
      </c>
      <c r="P17" s="43">
        <f t="shared" ref="P17" si="5">O17*N17</f>
        <v>0</v>
      </c>
      <c r="Q17" s="95">
        <v>0</v>
      </c>
      <c r="R17" s="41">
        <f t="shared" si="4"/>
        <v>39.6</v>
      </c>
      <c r="X17" s="33">
        <v>8</v>
      </c>
      <c r="Y17" s="2">
        <v>0.58699999999999997</v>
      </c>
      <c r="Z17" s="2" t="s">
        <v>26</v>
      </c>
      <c r="AA17" s="3">
        <v>0.39600000000000002</v>
      </c>
    </row>
    <row r="18" spans="9:27" ht="15" thickBot="1" x14ac:dyDescent="0.35">
      <c r="I18" s="75">
        <f>COUNTIF(D18:H18,"OUI")</f>
        <v>0</v>
      </c>
      <c r="J18" s="40" t="s">
        <v>15</v>
      </c>
      <c r="K18" s="63">
        <f>SUM(K13:K17)</f>
        <v>2</v>
      </c>
      <c r="L18" s="64">
        <f>SUM(L13:L17)</f>
        <v>6</v>
      </c>
      <c r="M18" s="76"/>
      <c r="N18" s="65">
        <f>SUM(N13:N17)</f>
        <v>600</v>
      </c>
      <c r="O18" s="66"/>
      <c r="P18" s="44">
        <f>SUM(P13:P17)</f>
        <v>23.2</v>
      </c>
      <c r="Q18" s="66"/>
      <c r="R18" s="44">
        <f>SUM(R13:R17)</f>
        <v>237.6</v>
      </c>
      <c r="X18" s="33">
        <v>9</v>
      </c>
      <c r="Y18" s="2">
        <v>0.58699999999999997</v>
      </c>
      <c r="Z18" s="2" t="s">
        <v>26</v>
      </c>
      <c r="AA18" s="3">
        <v>0.39600000000000002</v>
      </c>
    </row>
    <row r="19" spans="9:27" x14ac:dyDescent="0.3">
      <c r="I19" s="75">
        <f t="shared" si="0"/>
        <v>0</v>
      </c>
      <c r="O19" s="45"/>
      <c r="P19" s="45"/>
      <c r="X19" s="33">
        <v>10</v>
      </c>
      <c r="Y19" s="2">
        <v>0.58699999999999997</v>
      </c>
      <c r="Z19" s="2" t="s">
        <v>26</v>
      </c>
      <c r="AA19" s="3">
        <v>0.39600000000000002</v>
      </c>
    </row>
    <row r="20" spans="9:27" ht="15" thickBot="1" x14ac:dyDescent="0.35">
      <c r="I20" s="75">
        <f t="shared" si="0"/>
        <v>0</v>
      </c>
      <c r="K20" s="37"/>
      <c r="X20" s="33">
        <v>11</v>
      </c>
      <c r="Y20" s="2">
        <v>0.58699999999999997</v>
      </c>
      <c r="Z20" s="2" t="s">
        <v>26</v>
      </c>
      <c r="AA20" s="3">
        <v>0.39600000000000002</v>
      </c>
    </row>
    <row r="21" spans="9:27" ht="16.2" thickBot="1" x14ac:dyDescent="0.35">
      <c r="I21" s="75">
        <f t="shared" si="0"/>
        <v>0</v>
      </c>
      <c r="J21" s="53" t="s">
        <v>28</v>
      </c>
      <c r="K21" s="101" t="s">
        <v>29</v>
      </c>
      <c r="L21" s="100" t="s">
        <v>52</v>
      </c>
      <c r="M21" s="102" t="s">
        <v>53</v>
      </c>
      <c r="N21" s="102" t="s">
        <v>54</v>
      </c>
      <c r="O21" s="102" t="s">
        <v>55</v>
      </c>
      <c r="P21" s="103" t="s">
        <v>14</v>
      </c>
      <c r="X21" s="48">
        <v>12</v>
      </c>
      <c r="Y21" s="12">
        <v>0.58699999999999997</v>
      </c>
      <c r="Z21" s="12" t="s">
        <v>26</v>
      </c>
      <c r="AA21" s="49">
        <v>0.39600000000000002</v>
      </c>
    </row>
    <row r="22" spans="9:27" ht="15" x14ac:dyDescent="0.35">
      <c r="I22" s="75">
        <f t="shared" si="0"/>
        <v>0</v>
      </c>
      <c r="J22" s="97" t="s">
        <v>34</v>
      </c>
      <c r="K22" s="104" cm="1">
        <f t="array" ref="K22">SUMPRODUCT((MONTH(A3:A302)=1)*1*(A3:A302&lt;&gt;""))</f>
        <v>2</v>
      </c>
      <c r="L22" s="96" cm="1">
        <f t="array" ref="L22">SUMPRODUCT(($A$3:$A$300&gt;0)*(TEXT($A$3:$A$300,"mmmm")=$J22)*($C$3:$C$300=L$21)*1)</f>
        <v>1</v>
      </c>
      <c r="M22" s="96">
        <f t="shared" ref="M22:P22" si="6">SUMPRODUCT(($A$3:$A$300&gt;0)*(TEXT($A$3:$A$300,"mmmm")=$J22)*($C$3:$C$300=M$21)*1)</f>
        <v>1</v>
      </c>
      <c r="N22" s="96">
        <f t="shared" si="6"/>
        <v>0</v>
      </c>
      <c r="O22" s="96">
        <f t="shared" si="6"/>
        <v>0</v>
      </c>
      <c r="P22" s="96">
        <f t="shared" si="6"/>
        <v>0</v>
      </c>
    </row>
    <row r="23" spans="9:27" ht="15" x14ac:dyDescent="0.35">
      <c r="I23" s="75">
        <f t="shared" si="0"/>
        <v>0</v>
      </c>
      <c r="J23" s="98" t="s">
        <v>35</v>
      </c>
      <c r="K23" s="105">
        <f>SUMPRODUCT((MONTH(A3:A302)=2)*1*(A3:A302&lt;&gt;""))</f>
        <v>0</v>
      </c>
      <c r="L23" s="96" cm="1">
        <f t="array" ref="L23">SUMPRODUCT(($A$3:$A$300&gt;0)*(TEXT($A$3:$A$300,"mmmm")=$J23)*($C$3:$C$300=L$21)*1)</f>
        <v>0</v>
      </c>
      <c r="M23" s="96">
        <f t="shared" ref="M23:P33" si="7">SUMPRODUCT(($A$3:$A$300&gt;0)*(TEXT($A$3:$A$300,"mmmm")=$J23)*($C$3:$C$300=M$21)*1)</f>
        <v>0</v>
      </c>
      <c r="N23" s="96">
        <f t="shared" si="7"/>
        <v>0</v>
      </c>
      <c r="O23" s="96">
        <f t="shared" si="7"/>
        <v>0</v>
      </c>
      <c r="P23" s="96">
        <f t="shared" si="7"/>
        <v>0</v>
      </c>
    </row>
    <row r="24" spans="9:27" ht="15" x14ac:dyDescent="0.35">
      <c r="I24" s="75">
        <f t="shared" si="0"/>
        <v>0</v>
      </c>
      <c r="J24" s="98" t="s">
        <v>36</v>
      </c>
      <c r="K24" s="105">
        <f>SUMPRODUCT((MONTH(A3:A302)=3)*1*(A3:A302&lt;&gt;""))</f>
        <v>0</v>
      </c>
      <c r="L24" s="96" cm="1">
        <f t="array" ref="L24">SUMPRODUCT(($A$3:$A$300&gt;0)*(TEXT($A$3:$A$300,"mmmm")=$J24)*($C$3:$C$300=L$21)*1)</f>
        <v>0</v>
      </c>
      <c r="M24" s="96">
        <f t="shared" si="7"/>
        <v>0</v>
      </c>
      <c r="N24" s="96">
        <f t="shared" si="7"/>
        <v>0</v>
      </c>
      <c r="O24" s="96">
        <f t="shared" si="7"/>
        <v>0</v>
      </c>
      <c r="P24" s="96">
        <f t="shared" si="7"/>
        <v>0</v>
      </c>
    </row>
    <row r="25" spans="9:27" ht="15" x14ac:dyDescent="0.35">
      <c r="I25" s="75">
        <f t="shared" si="0"/>
        <v>0</v>
      </c>
      <c r="J25" s="98" t="s">
        <v>37</v>
      </c>
      <c r="K25" s="105">
        <f>SUMPRODUCT((MONTH(A3:A302)=4)*1*(A3:A302&lt;&gt;""))</f>
        <v>0</v>
      </c>
      <c r="L25" s="96" cm="1">
        <f t="array" ref="L25">SUMPRODUCT(($A$3:$A$300&gt;0)*(TEXT($A$3:$A$300,"mmmm")=$J25)*($C$3:$C$300=L$21)*1)</f>
        <v>0</v>
      </c>
      <c r="M25" s="96">
        <f t="shared" si="7"/>
        <v>0</v>
      </c>
      <c r="N25" s="96">
        <f t="shared" si="7"/>
        <v>0</v>
      </c>
      <c r="O25" s="96">
        <f t="shared" si="7"/>
        <v>0</v>
      </c>
      <c r="P25" s="96">
        <f t="shared" si="7"/>
        <v>0</v>
      </c>
    </row>
    <row r="26" spans="9:27" ht="15" x14ac:dyDescent="0.35">
      <c r="I26" s="75">
        <f t="shared" si="0"/>
        <v>0</v>
      </c>
      <c r="J26" s="98" t="s">
        <v>38</v>
      </c>
      <c r="K26" s="105">
        <f>SUMPRODUCT((MONTH(A3:A302)=5)*1*(A3:A302&lt;&gt;""))</f>
        <v>0</v>
      </c>
      <c r="L26" s="96" cm="1">
        <f t="array" ref="L26">SUMPRODUCT(($A$3:$A$300&gt;0)*(TEXT($A$3:$A$300,"mmmm")=$J26)*($C$3:$C$300=L$21)*1)</f>
        <v>0</v>
      </c>
      <c r="M26" s="96">
        <f t="shared" si="7"/>
        <v>0</v>
      </c>
      <c r="N26" s="96">
        <f t="shared" si="7"/>
        <v>0</v>
      </c>
      <c r="O26" s="96">
        <f t="shared" si="7"/>
        <v>0</v>
      </c>
      <c r="P26" s="96">
        <f t="shared" si="7"/>
        <v>0</v>
      </c>
    </row>
    <row r="27" spans="9:27" ht="15" x14ac:dyDescent="0.35">
      <c r="I27" s="75">
        <f t="shared" si="0"/>
        <v>0</v>
      </c>
      <c r="J27" s="98" t="s">
        <v>39</v>
      </c>
      <c r="K27" s="105">
        <f>SUMPRODUCT((MONTH(A3:A302)=6)*1*(A3:A302&lt;&gt;""))</f>
        <v>0</v>
      </c>
      <c r="L27" s="96" cm="1">
        <f t="array" ref="L27">SUMPRODUCT(($A$3:$A$300&gt;0)*(TEXT($A$3:$A$300,"mmmm")=$J27)*($C$3:$C$300=L$21)*1)</f>
        <v>0</v>
      </c>
      <c r="M27" s="96">
        <f t="shared" si="7"/>
        <v>0</v>
      </c>
      <c r="N27" s="96">
        <f t="shared" si="7"/>
        <v>0</v>
      </c>
      <c r="O27" s="96">
        <f t="shared" si="7"/>
        <v>0</v>
      </c>
      <c r="P27" s="96">
        <f t="shared" si="7"/>
        <v>0</v>
      </c>
    </row>
    <row r="28" spans="9:27" ht="15" x14ac:dyDescent="0.35">
      <c r="I28" s="75">
        <f t="shared" si="0"/>
        <v>0</v>
      </c>
      <c r="J28" s="98" t="s">
        <v>40</v>
      </c>
      <c r="K28" s="105">
        <f>SUMPRODUCT((MONTH(A3:A302)=7)*1*(A3:A302&lt;&gt;""))</f>
        <v>0</v>
      </c>
      <c r="L28" s="96" cm="1">
        <f t="array" ref="L28">SUMPRODUCT(($A$3:$A$300&gt;0)*(TEXT($A$3:$A$300,"mmmm")=$J28)*($C$3:$C$300=L$21)*1)</f>
        <v>0</v>
      </c>
      <c r="M28" s="96">
        <f t="shared" si="7"/>
        <v>0</v>
      </c>
      <c r="N28" s="96">
        <f t="shared" si="7"/>
        <v>0</v>
      </c>
      <c r="O28" s="96">
        <f t="shared" si="7"/>
        <v>0</v>
      </c>
      <c r="P28" s="96">
        <f t="shared" si="7"/>
        <v>0</v>
      </c>
    </row>
    <row r="29" spans="9:27" ht="15" x14ac:dyDescent="0.35">
      <c r="I29" s="75">
        <f t="shared" si="0"/>
        <v>0</v>
      </c>
      <c r="J29" s="98" t="s">
        <v>49</v>
      </c>
      <c r="K29" s="105">
        <f>SUMPRODUCT((MONTH(A3:A302)=8)*1*(A3:A302&lt;&gt;""))</f>
        <v>0</v>
      </c>
      <c r="L29" s="96" cm="1">
        <f t="array" ref="L29">SUMPRODUCT(($A$3:$A$300&gt;0)*(TEXT($A$3:$A$300,"mmmm")=$J29)*($C$3:$C$300=L$21)*1)</f>
        <v>0</v>
      </c>
      <c r="M29" s="96">
        <f t="shared" si="7"/>
        <v>0</v>
      </c>
      <c r="N29" s="96">
        <f t="shared" si="7"/>
        <v>0</v>
      </c>
      <c r="O29" s="96">
        <f t="shared" si="7"/>
        <v>0</v>
      </c>
      <c r="P29" s="96">
        <f t="shared" si="7"/>
        <v>0</v>
      </c>
    </row>
    <row r="30" spans="9:27" ht="15" x14ac:dyDescent="0.35">
      <c r="I30" s="75">
        <f t="shared" si="0"/>
        <v>0</v>
      </c>
      <c r="J30" s="98" t="s">
        <v>41</v>
      </c>
      <c r="K30" s="105">
        <f>SUMPRODUCT((MONTH(A3:A302)=9)*1*(A3:A302&lt;&gt;""))</f>
        <v>0</v>
      </c>
      <c r="L30" s="96" cm="1">
        <f t="array" ref="L30">SUMPRODUCT(($A$3:$A$300&gt;0)*(TEXT($A$3:$A$300,"mmmm")=$J30)*($C$3:$C$300=L$21)*1)</f>
        <v>0</v>
      </c>
      <c r="M30" s="96">
        <f t="shared" si="7"/>
        <v>0</v>
      </c>
      <c r="N30" s="96">
        <f t="shared" si="7"/>
        <v>0</v>
      </c>
      <c r="O30" s="96">
        <f t="shared" si="7"/>
        <v>0</v>
      </c>
      <c r="P30" s="96">
        <f t="shared" si="7"/>
        <v>0</v>
      </c>
    </row>
    <row r="31" spans="9:27" ht="15" x14ac:dyDescent="0.35">
      <c r="I31" s="75">
        <f t="shared" si="0"/>
        <v>0</v>
      </c>
      <c r="J31" s="98" t="s">
        <v>42</v>
      </c>
      <c r="K31" s="105">
        <f>SUMPRODUCT((MONTH(A3:A302)=10)*1*(A3:A302&lt;&gt;""))</f>
        <v>0</v>
      </c>
      <c r="L31" s="96" cm="1">
        <f t="array" ref="L31">SUMPRODUCT(($A$3:$A$300&gt;0)*(TEXT($A$3:$A$300,"mmmm")=$J31)*($C$3:$C$300=L$21)*1)</f>
        <v>0</v>
      </c>
      <c r="M31" s="96">
        <f t="shared" si="7"/>
        <v>0</v>
      </c>
      <c r="N31" s="96">
        <f t="shared" si="7"/>
        <v>0</v>
      </c>
      <c r="O31" s="96">
        <f t="shared" si="7"/>
        <v>0</v>
      </c>
      <c r="P31" s="96">
        <f t="shared" si="7"/>
        <v>0</v>
      </c>
    </row>
    <row r="32" spans="9:27" ht="15" x14ac:dyDescent="0.35">
      <c r="I32" s="75">
        <f t="shared" si="0"/>
        <v>0</v>
      </c>
      <c r="J32" s="98" t="s">
        <v>43</v>
      </c>
      <c r="K32" s="105">
        <f>SUMPRODUCT((MONTH(A3:A302)=11)*1*(A3:A302&lt;&gt;""))</f>
        <v>0</v>
      </c>
      <c r="L32" s="96" cm="1">
        <f t="array" ref="L32">SUMPRODUCT(($A$3:$A$300&gt;0)*(TEXT($A$3:$A$300,"mmmm")=$J32)*($C$3:$C$300=L$21)*1)</f>
        <v>0</v>
      </c>
      <c r="M32" s="96">
        <f t="shared" si="7"/>
        <v>0</v>
      </c>
      <c r="N32" s="96">
        <f t="shared" si="7"/>
        <v>0</v>
      </c>
      <c r="O32" s="96">
        <f t="shared" si="7"/>
        <v>0</v>
      </c>
      <c r="P32" s="96">
        <f t="shared" si="7"/>
        <v>0</v>
      </c>
    </row>
    <row r="33" spans="9:16" ht="15.6" thickBot="1" x14ac:dyDescent="0.4">
      <c r="I33" s="75">
        <f t="shared" si="0"/>
        <v>0</v>
      </c>
      <c r="J33" s="99" t="s">
        <v>44</v>
      </c>
      <c r="K33" s="105">
        <f>SUMPRODUCT((MONTH(A3:A302)=12)*1*(A3:A302&lt;&gt;""))</f>
        <v>0</v>
      </c>
      <c r="L33" s="96" cm="1">
        <f t="array" ref="L33">SUMPRODUCT(($A$3:$A$300&gt;0)*(TEXT($A$3:$A$300,"mmmm")=$J33)*($C$3:$C$300=L$21)*1)</f>
        <v>0</v>
      </c>
      <c r="M33" s="96">
        <f t="shared" si="7"/>
        <v>0</v>
      </c>
      <c r="N33" s="96">
        <f t="shared" si="7"/>
        <v>0</v>
      </c>
      <c r="O33" s="96">
        <f t="shared" si="7"/>
        <v>0</v>
      </c>
      <c r="P33" s="96">
        <f t="shared" si="7"/>
        <v>0</v>
      </c>
    </row>
    <row r="34" spans="9:16" x14ac:dyDescent="0.3">
      <c r="I34" s="75">
        <f t="shared" si="0"/>
        <v>0</v>
      </c>
    </row>
    <row r="35" spans="9:16" x14ac:dyDescent="0.3">
      <c r="I35" s="75">
        <f t="shared" si="0"/>
        <v>0</v>
      </c>
    </row>
    <row r="36" spans="9:16" x14ac:dyDescent="0.3">
      <c r="I36" s="75">
        <f t="shared" si="0"/>
        <v>0</v>
      </c>
    </row>
    <row r="37" spans="9:16" x14ac:dyDescent="0.3">
      <c r="I37" s="75">
        <f t="shared" si="0"/>
        <v>0</v>
      </c>
    </row>
    <row r="38" spans="9:16" x14ac:dyDescent="0.3">
      <c r="I38" s="75">
        <f t="shared" si="0"/>
        <v>0</v>
      </c>
    </row>
    <row r="39" spans="9:16" x14ac:dyDescent="0.3">
      <c r="I39" s="75">
        <f t="shared" si="0"/>
        <v>0</v>
      </c>
    </row>
    <row r="40" spans="9:16" x14ac:dyDescent="0.3">
      <c r="I40" s="75">
        <f t="shared" si="0"/>
        <v>0</v>
      </c>
    </row>
    <row r="41" spans="9:16" x14ac:dyDescent="0.3">
      <c r="I41" s="75">
        <f t="shared" si="0"/>
        <v>0</v>
      </c>
    </row>
    <row r="42" spans="9:16" x14ac:dyDescent="0.3">
      <c r="I42" s="75">
        <f t="shared" si="0"/>
        <v>0</v>
      </c>
    </row>
    <row r="43" spans="9:16" x14ac:dyDescent="0.3">
      <c r="I43" s="75">
        <f t="shared" si="0"/>
        <v>0</v>
      </c>
    </row>
    <row r="44" spans="9:16" x14ac:dyDescent="0.3">
      <c r="I44" s="75">
        <f t="shared" si="0"/>
        <v>0</v>
      </c>
    </row>
    <row r="45" spans="9:16" x14ac:dyDescent="0.3">
      <c r="I45" s="75">
        <f t="shared" si="0"/>
        <v>0</v>
      </c>
    </row>
    <row r="46" spans="9:16" x14ac:dyDescent="0.3">
      <c r="I46" s="75">
        <f t="shared" si="0"/>
        <v>0</v>
      </c>
    </row>
    <row r="47" spans="9:16" x14ac:dyDescent="0.3">
      <c r="I47" s="75">
        <f t="shared" si="0"/>
        <v>0</v>
      </c>
    </row>
    <row r="48" spans="9:16" x14ac:dyDescent="0.3">
      <c r="I48" s="75">
        <f t="shared" si="0"/>
        <v>0</v>
      </c>
    </row>
    <row r="49" spans="5:9" x14ac:dyDescent="0.3">
      <c r="I49" s="75">
        <f t="shared" si="0"/>
        <v>0</v>
      </c>
    </row>
    <row r="50" spans="5:9" x14ac:dyDescent="0.3">
      <c r="I50" s="75">
        <f t="shared" si="0"/>
        <v>0</v>
      </c>
    </row>
    <row r="51" spans="5:9" x14ac:dyDescent="0.3">
      <c r="I51" s="75">
        <f t="shared" si="0"/>
        <v>0</v>
      </c>
    </row>
    <row r="52" spans="5:9" x14ac:dyDescent="0.3">
      <c r="I52" s="75">
        <f t="shared" si="0"/>
        <v>0</v>
      </c>
    </row>
    <row r="53" spans="5:9" x14ac:dyDescent="0.3">
      <c r="I53" s="75">
        <f t="shared" si="0"/>
        <v>0</v>
      </c>
    </row>
    <row r="54" spans="5:9" x14ac:dyDescent="0.3">
      <c r="I54" s="75">
        <f t="shared" si="0"/>
        <v>0</v>
      </c>
    </row>
    <row r="55" spans="5:9" x14ac:dyDescent="0.3">
      <c r="E55" s="8"/>
      <c r="G55" s="67"/>
      <c r="I55" s="75">
        <f t="shared" si="0"/>
        <v>0</v>
      </c>
    </row>
    <row r="56" spans="5:9" x14ac:dyDescent="0.3">
      <c r="I56" s="75">
        <f t="shared" si="0"/>
        <v>0</v>
      </c>
    </row>
    <row r="57" spans="5:9" x14ac:dyDescent="0.3">
      <c r="I57" s="75">
        <f t="shared" si="0"/>
        <v>0</v>
      </c>
    </row>
    <row r="58" spans="5:9" x14ac:dyDescent="0.3">
      <c r="I58" s="75">
        <f t="shared" si="0"/>
        <v>0</v>
      </c>
    </row>
    <row r="59" spans="5:9" x14ac:dyDescent="0.3">
      <c r="I59" s="75">
        <f t="shared" si="0"/>
        <v>0</v>
      </c>
    </row>
    <row r="60" spans="5:9" x14ac:dyDescent="0.3">
      <c r="I60" s="75">
        <f t="shared" si="0"/>
        <v>0</v>
      </c>
    </row>
    <row r="61" spans="5:9" x14ac:dyDescent="0.3">
      <c r="I61" s="75">
        <f t="shared" si="0"/>
        <v>0</v>
      </c>
    </row>
    <row r="62" spans="5:9" x14ac:dyDescent="0.3">
      <c r="I62" s="75">
        <f t="shared" si="0"/>
        <v>0</v>
      </c>
    </row>
    <row r="63" spans="5:9" x14ac:dyDescent="0.3">
      <c r="I63" s="75">
        <f t="shared" si="0"/>
        <v>0</v>
      </c>
    </row>
    <row r="64" spans="5:9" x14ac:dyDescent="0.3">
      <c r="I64" s="75">
        <f t="shared" si="0"/>
        <v>0</v>
      </c>
    </row>
    <row r="65" spans="9:9" x14ac:dyDescent="0.3">
      <c r="I65" s="75">
        <f t="shared" si="0"/>
        <v>0</v>
      </c>
    </row>
    <row r="66" spans="9:9" x14ac:dyDescent="0.3">
      <c r="I66" s="75">
        <f t="shared" si="0"/>
        <v>0</v>
      </c>
    </row>
    <row r="67" spans="9:9" x14ac:dyDescent="0.3">
      <c r="I67" s="75">
        <f t="shared" si="0"/>
        <v>0</v>
      </c>
    </row>
    <row r="68" spans="9:9" x14ac:dyDescent="0.3">
      <c r="I68" s="75">
        <f t="shared" ref="I68:I131" si="8">COUNTIF(D68:H68,"OUI")</f>
        <v>0</v>
      </c>
    </row>
    <row r="69" spans="9:9" x14ac:dyDescent="0.3">
      <c r="I69" s="75">
        <f t="shared" si="8"/>
        <v>0</v>
      </c>
    </row>
    <row r="70" spans="9:9" x14ac:dyDescent="0.3">
      <c r="I70" s="75">
        <f t="shared" si="8"/>
        <v>0</v>
      </c>
    </row>
    <row r="71" spans="9:9" x14ac:dyDescent="0.3">
      <c r="I71" s="75">
        <f t="shared" si="8"/>
        <v>0</v>
      </c>
    </row>
    <row r="72" spans="9:9" x14ac:dyDescent="0.3">
      <c r="I72" s="75">
        <f t="shared" si="8"/>
        <v>0</v>
      </c>
    </row>
    <row r="73" spans="9:9" x14ac:dyDescent="0.3">
      <c r="I73" s="75">
        <f t="shared" si="8"/>
        <v>0</v>
      </c>
    </row>
    <row r="74" spans="9:9" x14ac:dyDescent="0.3">
      <c r="I74" s="75">
        <f t="shared" si="8"/>
        <v>0</v>
      </c>
    </row>
    <row r="75" spans="9:9" x14ac:dyDescent="0.3">
      <c r="I75" s="75">
        <f t="shared" si="8"/>
        <v>0</v>
      </c>
    </row>
    <row r="76" spans="9:9" x14ac:dyDescent="0.3">
      <c r="I76" s="75">
        <f t="shared" si="8"/>
        <v>0</v>
      </c>
    </row>
    <row r="77" spans="9:9" x14ac:dyDescent="0.3">
      <c r="I77" s="75">
        <f t="shared" si="8"/>
        <v>0</v>
      </c>
    </row>
    <row r="78" spans="9:9" x14ac:dyDescent="0.3">
      <c r="I78" s="75">
        <f t="shared" si="8"/>
        <v>0</v>
      </c>
    </row>
    <row r="79" spans="9:9" x14ac:dyDescent="0.3">
      <c r="I79" s="75">
        <f t="shared" si="8"/>
        <v>0</v>
      </c>
    </row>
    <row r="80" spans="9:9" x14ac:dyDescent="0.3">
      <c r="I80" s="75">
        <f t="shared" si="8"/>
        <v>0</v>
      </c>
    </row>
    <row r="81" spans="9:9" x14ac:dyDescent="0.3">
      <c r="I81" s="75">
        <f t="shared" si="8"/>
        <v>0</v>
      </c>
    </row>
    <row r="82" spans="9:9" x14ac:dyDescent="0.3">
      <c r="I82" s="75">
        <f t="shared" si="8"/>
        <v>0</v>
      </c>
    </row>
    <row r="83" spans="9:9" x14ac:dyDescent="0.3">
      <c r="I83" s="75">
        <f t="shared" si="8"/>
        <v>0</v>
      </c>
    </row>
    <row r="84" spans="9:9" x14ac:dyDescent="0.3">
      <c r="I84" s="75">
        <f t="shared" si="8"/>
        <v>0</v>
      </c>
    </row>
    <row r="85" spans="9:9" x14ac:dyDescent="0.3">
      <c r="I85" s="75">
        <f t="shared" si="8"/>
        <v>0</v>
      </c>
    </row>
    <row r="86" spans="9:9" x14ac:dyDescent="0.3">
      <c r="I86" s="75">
        <f t="shared" si="8"/>
        <v>0</v>
      </c>
    </row>
    <row r="87" spans="9:9" x14ac:dyDescent="0.3">
      <c r="I87" s="75">
        <f t="shared" si="8"/>
        <v>0</v>
      </c>
    </row>
    <row r="88" spans="9:9" x14ac:dyDescent="0.3">
      <c r="I88" s="75">
        <f t="shared" si="8"/>
        <v>0</v>
      </c>
    </row>
    <row r="89" spans="9:9" x14ac:dyDescent="0.3">
      <c r="I89" s="75">
        <f t="shared" si="8"/>
        <v>0</v>
      </c>
    </row>
    <row r="90" spans="9:9" x14ac:dyDescent="0.3">
      <c r="I90" s="75">
        <f t="shared" si="8"/>
        <v>0</v>
      </c>
    </row>
    <row r="91" spans="9:9" x14ac:dyDescent="0.3">
      <c r="I91" s="75">
        <f t="shared" si="8"/>
        <v>0</v>
      </c>
    </row>
    <row r="92" spans="9:9" x14ac:dyDescent="0.3">
      <c r="I92" s="75">
        <f t="shared" si="8"/>
        <v>0</v>
      </c>
    </row>
    <row r="93" spans="9:9" x14ac:dyDescent="0.3">
      <c r="I93" s="75">
        <f t="shared" si="8"/>
        <v>0</v>
      </c>
    </row>
    <row r="94" spans="9:9" x14ac:dyDescent="0.3">
      <c r="I94" s="75">
        <f t="shared" si="8"/>
        <v>0</v>
      </c>
    </row>
    <row r="95" spans="9:9" x14ac:dyDescent="0.3">
      <c r="I95" s="75">
        <f t="shared" si="8"/>
        <v>0</v>
      </c>
    </row>
    <row r="96" spans="9:9" x14ac:dyDescent="0.3">
      <c r="I96" s="75">
        <f t="shared" si="8"/>
        <v>0</v>
      </c>
    </row>
    <row r="97" spans="6:9" x14ac:dyDescent="0.3">
      <c r="I97" s="75">
        <f t="shared" si="8"/>
        <v>0</v>
      </c>
    </row>
    <row r="98" spans="6:9" x14ac:dyDescent="0.3">
      <c r="I98" s="75">
        <f t="shared" si="8"/>
        <v>0</v>
      </c>
    </row>
    <row r="99" spans="6:9" x14ac:dyDescent="0.3">
      <c r="I99" s="75">
        <f t="shared" si="8"/>
        <v>0</v>
      </c>
    </row>
    <row r="100" spans="6:9" x14ac:dyDescent="0.3">
      <c r="I100" s="75">
        <f t="shared" si="8"/>
        <v>0</v>
      </c>
    </row>
    <row r="101" spans="6:9" x14ac:dyDescent="0.3">
      <c r="I101" s="75">
        <f t="shared" si="8"/>
        <v>0</v>
      </c>
    </row>
    <row r="102" spans="6:9" x14ac:dyDescent="0.3">
      <c r="I102" s="75">
        <f t="shared" si="8"/>
        <v>0</v>
      </c>
    </row>
    <row r="103" spans="6:9" x14ac:dyDescent="0.3">
      <c r="I103" s="75">
        <f t="shared" si="8"/>
        <v>0</v>
      </c>
    </row>
    <row r="104" spans="6:9" x14ac:dyDescent="0.3">
      <c r="I104" s="75">
        <f t="shared" si="8"/>
        <v>0</v>
      </c>
    </row>
    <row r="105" spans="6:9" x14ac:dyDescent="0.3">
      <c r="I105" s="75">
        <f t="shared" si="8"/>
        <v>0</v>
      </c>
    </row>
    <row r="106" spans="6:9" x14ac:dyDescent="0.3">
      <c r="I106" s="75">
        <f t="shared" si="8"/>
        <v>0</v>
      </c>
    </row>
    <row r="107" spans="6:9" x14ac:dyDescent="0.3">
      <c r="I107" s="75">
        <f t="shared" si="8"/>
        <v>0</v>
      </c>
    </row>
    <row r="108" spans="6:9" x14ac:dyDescent="0.3">
      <c r="I108" s="75">
        <f t="shared" si="8"/>
        <v>0</v>
      </c>
    </row>
    <row r="109" spans="6:9" x14ac:dyDescent="0.3">
      <c r="F109" s="14"/>
      <c r="I109" s="75">
        <f t="shared" si="8"/>
        <v>0</v>
      </c>
    </row>
    <row r="110" spans="6:9" x14ac:dyDescent="0.3">
      <c r="F110" s="14"/>
      <c r="I110" s="75">
        <f t="shared" si="8"/>
        <v>0</v>
      </c>
    </row>
    <row r="111" spans="6:9" x14ac:dyDescent="0.3">
      <c r="F111" s="14"/>
      <c r="I111" s="75">
        <f t="shared" si="8"/>
        <v>0</v>
      </c>
    </row>
    <row r="112" spans="6:9" x14ac:dyDescent="0.3">
      <c r="F112" s="14"/>
      <c r="I112" s="75">
        <f t="shared" si="8"/>
        <v>0</v>
      </c>
    </row>
    <row r="113" spans="9:9" x14ac:dyDescent="0.3">
      <c r="I113" s="75">
        <f t="shared" si="8"/>
        <v>0</v>
      </c>
    </row>
    <row r="114" spans="9:9" x14ac:dyDescent="0.3">
      <c r="I114" s="75">
        <f t="shared" si="8"/>
        <v>0</v>
      </c>
    </row>
    <row r="115" spans="9:9" x14ac:dyDescent="0.3">
      <c r="I115" s="75">
        <f t="shared" si="8"/>
        <v>0</v>
      </c>
    </row>
    <row r="116" spans="9:9" x14ac:dyDescent="0.3">
      <c r="I116" s="75">
        <f t="shared" si="8"/>
        <v>0</v>
      </c>
    </row>
    <row r="117" spans="9:9" x14ac:dyDescent="0.3">
      <c r="I117" s="75">
        <f t="shared" si="8"/>
        <v>0</v>
      </c>
    </row>
    <row r="118" spans="9:9" x14ac:dyDescent="0.3">
      <c r="I118" s="75">
        <f>COUNTIF(D118:H118,"OUI")</f>
        <v>0</v>
      </c>
    </row>
    <row r="119" spans="9:9" x14ac:dyDescent="0.3">
      <c r="I119" s="75">
        <f>COUNTIF(D119:H119,"OUI")</f>
        <v>0</v>
      </c>
    </row>
    <row r="120" spans="9:9" x14ac:dyDescent="0.3">
      <c r="I120" s="75">
        <f t="shared" ref="I120:I123" si="9">COUNTIF(D120:H120,"OUI")</f>
        <v>0</v>
      </c>
    </row>
    <row r="121" spans="9:9" x14ac:dyDescent="0.3">
      <c r="I121" s="75">
        <f t="shared" si="9"/>
        <v>0</v>
      </c>
    </row>
    <row r="122" spans="9:9" x14ac:dyDescent="0.3">
      <c r="I122" s="75">
        <f t="shared" si="9"/>
        <v>0</v>
      </c>
    </row>
    <row r="123" spans="9:9" x14ac:dyDescent="0.3">
      <c r="I123" s="75">
        <f t="shared" si="9"/>
        <v>0</v>
      </c>
    </row>
    <row r="124" spans="9:9" x14ac:dyDescent="0.3">
      <c r="I124" s="75">
        <f t="shared" si="8"/>
        <v>0</v>
      </c>
    </row>
    <row r="125" spans="9:9" x14ac:dyDescent="0.3">
      <c r="I125" s="75">
        <f t="shared" si="8"/>
        <v>0</v>
      </c>
    </row>
    <row r="126" spans="9:9" x14ac:dyDescent="0.3">
      <c r="I126" s="75">
        <f t="shared" si="8"/>
        <v>0</v>
      </c>
    </row>
    <row r="127" spans="9:9" x14ac:dyDescent="0.3">
      <c r="I127" s="75">
        <f t="shared" si="8"/>
        <v>0</v>
      </c>
    </row>
    <row r="128" spans="9:9" x14ac:dyDescent="0.3">
      <c r="I128" s="75">
        <f t="shared" si="8"/>
        <v>0</v>
      </c>
    </row>
    <row r="129" spans="7:9" x14ac:dyDescent="0.3">
      <c r="I129" s="75">
        <f t="shared" si="8"/>
        <v>0</v>
      </c>
    </row>
    <row r="130" spans="7:9" x14ac:dyDescent="0.3">
      <c r="I130" s="75">
        <f t="shared" si="8"/>
        <v>0</v>
      </c>
    </row>
    <row r="131" spans="7:9" x14ac:dyDescent="0.3">
      <c r="I131" s="75">
        <f t="shared" si="8"/>
        <v>0</v>
      </c>
    </row>
    <row r="132" spans="7:9" x14ac:dyDescent="0.3">
      <c r="I132" s="75">
        <f t="shared" ref="I132:I196" si="10">COUNTIF(D132:H132,"OUI")</f>
        <v>0</v>
      </c>
    </row>
    <row r="133" spans="7:9" x14ac:dyDescent="0.3">
      <c r="I133" s="75">
        <f t="shared" si="10"/>
        <v>0</v>
      </c>
    </row>
    <row r="134" spans="7:9" x14ac:dyDescent="0.3">
      <c r="I134" s="75">
        <f t="shared" si="10"/>
        <v>0</v>
      </c>
    </row>
    <row r="135" spans="7:9" x14ac:dyDescent="0.3">
      <c r="I135" s="75">
        <f t="shared" si="10"/>
        <v>0</v>
      </c>
    </row>
    <row r="136" spans="7:9" x14ac:dyDescent="0.3">
      <c r="I136" s="75">
        <f t="shared" si="10"/>
        <v>0</v>
      </c>
    </row>
    <row r="137" spans="7:9" x14ac:dyDescent="0.3">
      <c r="I137" s="75">
        <f t="shared" si="10"/>
        <v>0</v>
      </c>
    </row>
    <row r="138" spans="7:9" x14ac:dyDescent="0.3">
      <c r="I138" s="75">
        <f>COUNTIF(D139:H139,"OUI")</f>
        <v>0</v>
      </c>
    </row>
    <row r="139" spans="7:9" x14ac:dyDescent="0.3">
      <c r="I139" s="75">
        <f>COUNTIF(D140:H140,"OUI")</f>
        <v>0</v>
      </c>
    </row>
    <row r="140" spans="7:9" x14ac:dyDescent="0.3">
      <c r="I140" s="75">
        <f>COUNTIF(D141:H141,"OUI")</f>
        <v>0</v>
      </c>
    </row>
    <row r="141" spans="7:9" x14ac:dyDescent="0.3">
      <c r="G141" s="2"/>
      <c r="I141" s="75">
        <f>COUNTIF(D142:H142,"OUI")</f>
        <v>0</v>
      </c>
    </row>
    <row r="142" spans="7:9" x14ac:dyDescent="0.3">
      <c r="G142" s="2"/>
      <c r="I142" s="75">
        <f>COUNTIF(D143:H143,"OUI")</f>
        <v>0</v>
      </c>
    </row>
    <row r="143" spans="7:9" x14ac:dyDescent="0.3">
      <c r="I143" s="75">
        <f t="shared" si="10"/>
        <v>0</v>
      </c>
    </row>
    <row r="144" spans="7:9" x14ac:dyDescent="0.3">
      <c r="I144" s="75">
        <f t="shared" si="10"/>
        <v>0</v>
      </c>
    </row>
    <row r="145" spans="9:9" x14ac:dyDescent="0.3">
      <c r="I145" s="75">
        <f t="shared" si="10"/>
        <v>0</v>
      </c>
    </row>
    <row r="146" spans="9:9" x14ac:dyDescent="0.3">
      <c r="I146" s="75">
        <f t="shared" si="10"/>
        <v>0</v>
      </c>
    </row>
    <row r="147" spans="9:9" x14ac:dyDescent="0.3">
      <c r="I147" s="75">
        <f t="shared" si="10"/>
        <v>0</v>
      </c>
    </row>
    <row r="148" spans="9:9" x14ac:dyDescent="0.3">
      <c r="I148" s="75">
        <f t="shared" si="10"/>
        <v>0</v>
      </c>
    </row>
    <row r="149" spans="9:9" x14ac:dyDescent="0.3">
      <c r="I149" s="75">
        <f t="shared" si="10"/>
        <v>0</v>
      </c>
    </row>
    <row r="150" spans="9:9" x14ac:dyDescent="0.3">
      <c r="I150" s="75">
        <f t="shared" si="10"/>
        <v>0</v>
      </c>
    </row>
    <row r="151" spans="9:9" x14ac:dyDescent="0.3">
      <c r="I151" s="75">
        <f t="shared" si="10"/>
        <v>0</v>
      </c>
    </row>
    <row r="152" spans="9:9" x14ac:dyDescent="0.3">
      <c r="I152" s="75">
        <f t="shared" si="10"/>
        <v>0</v>
      </c>
    </row>
    <row r="153" spans="9:9" x14ac:dyDescent="0.3">
      <c r="I153" s="75">
        <f t="shared" si="10"/>
        <v>0</v>
      </c>
    </row>
    <row r="154" spans="9:9" x14ac:dyDescent="0.3">
      <c r="I154" s="75">
        <f t="shared" si="10"/>
        <v>0</v>
      </c>
    </row>
    <row r="155" spans="9:9" x14ac:dyDescent="0.3">
      <c r="I155" s="75">
        <f t="shared" si="10"/>
        <v>0</v>
      </c>
    </row>
    <row r="156" spans="9:9" x14ac:dyDescent="0.3">
      <c r="I156" s="75">
        <f t="shared" si="10"/>
        <v>0</v>
      </c>
    </row>
    <row r="157" spans="9:9" x14ac:dyDescent="0.3">
      <c r="I157" s="75">
        <f t="shared" si="10"/>
        <v>0</v>
      </c>
    </row>
    <row r="158" spans="9:9" x14ac:dyDescent="0.3">
      <c r="I158" s="75">
        <f t="shared" si="10"/>
        <v>0</v>
      </c>
    </row>
    <row r="159" spans="9:9" x14ac:dyDescent="0.3">
      <c r="I159" s="75">
        <f t="shared" si="10"/>
        <v>0</v>
      </c>
    </row>
    <row r="160" spans="9:9" x14ac:dyDescent="0.3">
      <c r="I160" s="75">
        <f t="shared" si="10"/>
        <v>0</v>
      </c>
    </row>
    <row r="161" spans="9:9" x14ac:dyDescent="0.3">
      <c r="I161" s="75">
        <f t="shared" si="10"/>
        <v>0</v>
      </c>
    </row>
    <row r="162" spans="9:9" x14ac:dyDescent="0.3">
      <c r="I162" s="75">
        <f t="shared" si="10"/>
        <v>0</v>
      </c>
    </row>
    <row r="163" spans="9:9" x14ac:dyDescent="0.3">
      <c r="I163" s="75">
        <f t="shared" si="10"/>
        <v>0</v>
      </c>
    </row>
    <row r="164" spans="9:9" x14ac:dyDescent="0.3">
      <c r="I164" s="75">
        <f t="shared" si="10"/>
        <v>0</v>
      </c>
    </row>
    <row r="165" spans="9:9" x14ac:dyDescent="0.3">
      <c r="I165" s="75">
        <f t="shared" si="10"/>
        <v>0</v>
      </c>
    </row>
    <row r="166" spans="9:9" x14ac:dyDescent="0.3">
      <c r="I166" s="75">
        <f t="shared" si="10"/>
        <v>0</v>
      </c>
    </row>
    <row r="167" spans="9:9" x14ac:dyDescent="0.3">
      <c r="I167" s="75">
        <f t="shared" si="10"/>
        <v>0</v>
      </c>
    </row>
    <row r="168" spans="9:9" x14ac:dyDescent="0.3">
      <c r="I168" s="75">
        <f t="shared" si="10"/>
        <v>0</v>
      </c>
    </row>
    <row r="169" spans="9:9" x14ac:dyDescent="0.3">
      <c r="I169" s="75">
        <f t="shared" si="10"/>
        <v>0</v>
      </c>
    </row>
    <row r="170" spans="9:9" x14ac:dyDescent="0.3">
      <c r="I170" s="75">
        <f t="shared" si="10"/>
        <v>0</v>
      </c>
    </row>
    <row r="171" spans="9:9" x14ac:dyDescent="0.3">
      <c r="I171" s="75">
        <f t="shared" si="10"/>
        <v>0</v>
      </c>
    </row>
    <row r="172" spans="9:9" x14ac:dyDescent="0.3">
      <c r="I172" s="75">
        <f t="shared" si="10"/>
        <v>0</v>
      </c>
    </row>
    <row r="173" spans="9:9" x14ac:dyDescent="0.3">
      <c r="I173" s="75">
        <f t="shared" si="10"/>
        <v>0</v>
      </c>
    </row>
    <row r="174" spans="9:9" x14ac:dyDescent="0.3">
      <c r="I174" s="75">
        <f t="shared" si="10"/>
        <v>0</v>
      </c>
    </row>
    <row r="175" spans="9:9" x14ac:dyDescent="0.3">
      <c r="I175" s="75">
        <f t="shared" si="10"/>
        <v>0</v>
      </c>
    </row>
    <row r="176" spans="9:9" x14ac:dyDescent="0.3">
      <c r="I176" s="75">
        <f t="shared" si="10"/>
        <v>0</v>
      </c>
    </row>
    <row r="177" spans="9:9" x14ac:dyDescent="0.3">
      <c r="I177" s="75">
        <f t="shared" si="10"/>
        <v>0</v>
      </c>
    </row>
    <row r="178" spans="9:9" x14ac:dyDescent="0.3">
      <c r="I178" s="75">
        <f t="shared" si="10"/>
        <v>0</v>
      </c>
    </row>
    <row r="179" spans="9:9" x14ac:dyDescent="0.3">
      <c r="I179" s="75">
        <f t="shared" si="10"/>
        <v>0</v>
      </c>
    </row>
    <row r="180" spans="9:9" x14ac:dyDescent="0.3">
      <c r="I180" s="75">
        <f t="shared" si="10"/>
        <v>0</v>
      </c>
    </row>
    <row r="181" spans="9:9" x14ac:dyDescent="0.3">
      <c r="I181" s="75">
        <f t="shared" si="10"/>
        <v>0</v>
      </c>
    </row>
    <row r="182" spans="9:9" x14ac:dyDescent="0.3">
      <c r="I182" s="75">
        <f t="shared" si="10"/>
        <v>0</v>
      </c>
    </row>
    <row r="183" spans="9:9" x14ac:dyDescent="0.3">
      <c r="I183" s="75">
        <f t="shared" si="10"/>
        <v>0</v>
      </c>
    </row>
    <row r="184" spans="9:9" x14ac:dyDescent="0.3">
      <c r="I184" s="75">
        <f t="shared" si="10"/>
        <v>0</v>
      </c>
    </row>
    <row r="185" spans="9:9" x14ac:dyDescent="0.3">
      <c r="I185" s="75">
        <f t="shared" si="10"/>
        <v>0</v>
      </c>
    </row>
    <row r="186" spans="9:9" x14ac:dyDescent="0.3">
      <c r="I186" s="75">
        <f t="shared" si="10"/>
        <v>0</v>
      </c>
    </row>
    <row r="187" spans="9:9" x14ac:dyDescent="0.3">
      <c r="I187" s="75">
        <f t="shared" si="10"/>
        <v>0</v>
      </c>
    </row>
    <row r="188" spans="9:9" x14ac:dyDescent="0.3">
      <c r="I188" s="75">
        <f t="shared" si="10"/>
        <v>0</v>
      </c>
    </row>
    <row r="189" spans="9:9" x14ac:dyDescent="0.3">
      <c r="I189" s="75">
        <f t="shared" si="10"/>
        <v>0</v>
      </c>
    </row>
    <row r="190" spans="9:9" x14ac:dyDescent="0.3">
      <c r="I190" s="75">
        <f t="shared" si="10"/>
        <v>0</v>
      </c>
    </row>
    <row r="191" spans="9:9" x14ac:dyDescent="0.3">
      <c r="I191" s="75">
        <f t="shared" si="10"/>
        <v>0</v>
      </c>
    </row>
    <row r="192" spans="9:9" x14ac:dyDescent="0.3">
      <c r="I192" s="75">
        <f t="shared" si="10"/>
        <v>0</v>
      </c>
    </row>
    <row r="193" spans="9:9" x14ac:dyDescent="0.3">
      <c r="I193" s="75">
        <f t="shared" si="10"/>
        <v>0</v>
      </c>
    </row>
    <row r="194" spans="9:9" x14ac:dyDescent="0.3">
      <c r="I194" s="75">
        <f t="shared" si="10"/>
        <v>0</v>
      </c>
    </row>
    <row r="195" spans="9:9" x14ac:dyDescent="0.3">
      <c r="I195" s="75">
        <f t="shared" si="10"/>
        <v>0</v>
      </c>
    </row>
    <row r="196" spans="9:9" x14ac:dyDescent="0.3">
      <c r="I196" s="75">
        <f t="shared" si="10"/>
        <v>0</v>
      </c>
    </row>
    <row r="197" spans="9:9" x14ac:dyDescent="0.3">
      <c r="I197" s="75">
        <f t="shared" ref="I197:I260" si="11">COUNTIF(D197:H197,"OUI")</f>
        <v>0</v>
      </c>
    </row>
    <row r="198" spans="9:9" x14ac:dyDescent="0.3">
      <c r="I198" s="75">
        <f t="shared" si="11"/>
        <v>0</v>
      </c>
    </row>
    <row r="199" spans="9:9" x14ac:dyDescent="0.3">
      <c r="I199" s="75">
        <f t="shared" si="11"/>
        <v>0</v>
      </c>
    </row>
    <row r="200" spans="9:9" x14ac:dyDescent="0.3">
      <c r="I200" s="75">
        <f t="shared" si="11"/>
        <v>0</v>
      </c>
    </row>
    <row r="201" spans="9:9" x14ac:dyDescent="0.3">
      <c r="I201" s="75">
        <f t="shared" si="11"/>
        <v>0</v>
      </c>
    </row>
    <row r="202" spans="9:9" x14ac:dyDescent="0.3">
      <c r="I202" s="75">
        <f t="shared" si="11"/>
        <v>0</v>
      </c>
    </row>
    <row r="203" spans="9:9" x14ac:dyDescent="0.3">
      <c r="I203" s="75">
        <f t="shared" si="11"/>
        <v>0</v>
      </c>
    </row>
    <row r="204" spans="9:9" x14ac:dyDescent="0.3">
      <c r="I204" s="75">
        <f t="shared" si="11"/>
        <v>0</v>
      </c>
    </row>
    <row r="205" spans="9:9" x14ac:dyDescent="0.3">
      <c r="I205" s="75">
        <f t="shared" si="11"/>
        <v>0</v>
      </c>
    </row>
    <row r="206" spans="9:9" x14ac:dyDescent="0.3">
      <c r="I206" s="75">
        <f t="shared" si="11"/>
        <v>0</v>
      </c>
    </row>
    <row r="207" spans="9:9" x14ac:dyDescent="0.3">
      <c r="I207" s="75">
        <f t="shared" si="11"/>
        <v>0</v>
      </c>
    </row>
    <row r="208" spans="9:9" x14ac:dyDescent="0.3">
      <c r="I208" s="75">
        <f t="shared" si="11"/>
        <v>0</v>
      </c>
    </row>
    <row r="209" spans="9:9" x14ac:dyDescent="0.3">
      <c r="I209" s="75">
        <f t="shared" si="11"/>
        <v>0</v>
      </c>
    </row>
    <row r="210" spans="9:9" x14ac:dyDescent="0.3">
      <c r="I210" s="75">
        <f t="shared" si="11"/>
        <v>0</v>
      </c>
    </row>
    <row r="211" spans="9:9" x14ac:dyDescent="0.3">
      <c r="I211" s="75">
        <f t="shared" si="11"/>
        <v>0</v>
      </c>
    </row>
    <row r="212" spans="9:9" x14ac:dyDescent="0.3">
      <c r="I212" s="75">
        <f t="shared" si="11"/>
        <v>0</v>
      </c>
    </row>
    <row r="213" spans="9:9" x14ac:dyDescent="0.3">
      <c r="I213" s="75">
        <f t="shared" si="11"/>
        <v>0</v>
      </c>
    </row>
    <row r="214" spans="9:9" x14ac:dyDescent="0.3">
      <c r="I214" s="75">
        <f t="shared" si="11"/>
        <v>0</v>
      </c>
    </row>
    <row r="215" spans="9:9" x14ac:dyDescent="0.3">
      <c r="I215" s="75">
        <f t="shared" si="11"/>
        <v>0</v>
      </c>
    </row>
    <row r="216" spans="9:9" x14ac:dyDescent="0.3">
      <c r="I216" s="75">
        <f t="shared" si="11"/>
        <v>0</v>
      </c>
    </row>
    <row r="217" spans="9:9" x14ac:dyDescent="0.3">
      <c r="I217" s="75">
        <f t="shared" si="11"/>
        <v>0</v>
      </c>
    </row>
    <row r="218" spans="9:9" x14ac:dyDescent="0.3">
      <c r="I218" s="75">
        <f t="shared" si="11"/>
        <v>0</v>
      </c>
    </row>
    <row r="219" spans="9:9" x14ac:dyDescent="0.3">
      <c r="I219" s="75">
        <f t="shared" si="11"/>
        <v>0</v>
      </c>
    </row>
    <row r="220" spans="9:9" x14ac:dyDescent="0.3">
      <c r="I220" s="75">
        <f t="shared" si="11"/>
        <v>0</v>
      </c>
    </row>
    <row r="221" spans="9:9" x14ac:dyDescent="0.3">
      <c r="I221" s="75">
        <f t="shared" si="11"/>
        <v>0</v>
      </c>
    </row>
    <row r="222" spans="9:9" x14ac:dyDescent="0.3">
      <c r="I222" s="75">
        <f t="shared" si="11"/>
        <v>0</v>
      </c>
    </row>
    <row r="223" spans="9:9" x14ac:dyDescent="0.3">
      <c r="I223" s="75">
        <f t="shared" si="11"/>
        <v>0</v>
      </c>
    </row>
    <row r="224" spans="9:9" x14ac:dyDescent="0.3">
      <c r="I224" s="75">
        <f t="shared" si="11"/>
        <v>0</v>
      </c>
    </row>
    <row r="225" spans="9:9" x14ac:dyDescent="0.3">
      <c r="I225" s="75">
        <f t="shared" si="11"/>
        <v>0</v>
      </c>
    </row>
    <row r="226" spans="9:9" x14ac:dyDescent="0.3">
      <c r="I226" s="75">
        <f t="shared" si="11"/>
        <v>0</v>
      </c>
    </row>
    <row r="227" spans="9:9" x14ac:dyDescent="0.3">
      <c r="I227" s="75">
        <f t="shared" si="11"/>
        <v>0</v>
      </c>
    </row>
    <row r="228" spans="9:9" x14ac:dyDescent="0.3">
      <c r="I228" s="75">
        <f t="shared" si="11"/>
        <v>0</v>
      </c>
    </row>
    <row r="229" spans="9:9" x14ac:dyDescent="0.3">
      <c r="I229" s="75">
        <f t="shared" si="11"/>
        <v>0</v>
      </c>
    </row>
    <row r="230" spans="9:9" x14ac:dyDescent="0.3">
      <c r="I230" s="75">
        <f t="shared" si="11"/>
        <v>0</v>
      </c>
    </row>
    <row r="231" spans="9:9" x14ac:dyDescent="0.3">
      <c r="I231" s="75">
        <f t="shared" si="11"/>
        <v>0</v>
      </c>
    </row>
    <row r="232" spans="9:9" x14ac:dyDescent="0.3">
      <c r="I232" s="75">
        <f t="shared" si="11"/>
        <v>0</v>
      </c>
    </row>
    <row r="233" spans="9:9" x14ac:dyDescent="0.3">
      <c r="I233" s="75">
        <f t="shared" si="11"/>
        <v>0</v>
      </c>
    </row>
    <row r="234" spans="9:9" x14ac:dyDescent="0.3">
      <c r="I234" s="75">
        <f t="shared" si="11"/>
        <v>0</v>
      </c>
    </row>
    <row r="235" spans="9:9" x14ac:dyDescent="0.3">
      <c r="I235" s="75">
        <f t="shared" si="11"/>
        <v>0</v>
      </c>
    </row>
    <row r="236" spans="9:9" x14ac:dyDescent="0.3">
      <c r="I236" s="75">
        <f t="shared" si="11"/>
        <v>0</v>
      </c>
    </row>
    <row r="237" spans="9:9" x14ac:dyDescent="0.3">
      <c r="I237" s="75">
        <f t="shared" si="11"/>
        <v>0</v>
      </c>
    </row>
    <row r="238" spans="9:9" x14ac:dyDescent="0.3">
      <c r="I238" s="75">
        <f t="shared" si="11"/>
        <v>0</v>
      </c>
    </row>
    <row r="239" spans="9:9" x14ac:dyDescent="0.3">
      <c r="I239" s="75">
        <f t="shared" si="11"/>
        <v>0</v>
      </c>
    </row>
    <row r="240" spans="9:9" x14ac:dyDescent="0.3">
      <c r="I240" s="75">
        <f t="shared" si="11"/>
        <v>0</v>
      </c>
    </row>
    <row r="241" spans="9:9" x14ac:dyDescent="0.3">
      <c r="I241" s="75">
        <f t="shared" si="11"/>
        <v>0</v>
      </c>
    </row>
    <row r="242" spans="9:9" x14ac:dyDescent="0.3">
      <c r="I242" s="75">
        <f t="shared" si="11"/>
        <v>0</v>
      </c>
    </row>
    <row r="243" spans="9:9" x14ac:dyDescent="0.3">
      <c r="I243" s="75">
        <f t="shared" si="11"/>
        <v>0</v>
      </c>
    </row>
    <row r="244" spans="9:9" x14ac:dyDescent="0.3">
      <c r="I244" s="75">
        <f t="shared" si="11"/>
        <v>0</v>
      </c>
    </row>
    <row r="245" spans="9:9" x14ac:dyDescent="0.3">
      <c r="I245" s="75">
        <f t="shared" si="11"/>
        <v>0</v>
      </c>
    </row>
    <row r="246" spans="9:9" x14ac:dyDescent="0.3">
      <c r="I246" s="75">
        <f t="shared" si="11"/>
        <v>0</v>
      </c>
    </row>
    <row r="247" spans="9:9" x14ac:dyDescent="0.3">
      <c r="I247" s="75">
        <f t="shared" si="11"/>
        <v>0</v>
      </c>
    </row>
    <row r="248" spans="9:9" x14ac:dyDescent="0.3">
      <c r="I248" s="75">
        <f t="shared" si="11"/>
        <v>0</v>
      </c>
    </row>
    <row r="249" spans="9:9" x14ac:dyDescent="0.3">
      <c r="I249" s="75">
        <f t="shared" si="11"/>
        <v>0</v>
      </c>
    </row>
    <row r="250" spans="9:9" x14ac:dyDescent="0.3">
      <c r="I250" s="75">
        <f t="shared" si="11"/>
        <v>0</v>
      </c>
    </row>
    <row r="251" spans="9:9" x14ac:dyDescent="0.3">
      <c r="I251" s="75">
        <f t="shared" si="11"/>
        <v>0</v>
      </c>
    </row>
    <row r="252" spans="9:9" x14ac:dyDescent="0.3">
      <c r="I252" s="75">
        <f t="shared" si="11"/>
        <v>0</v>
      </c>
    </row>
    <row r="253" spans="9:9" x14ac:dyDescent="0.3">
      <c r="I253" s="75">
        <f t="shared" si="11"/>
        <v>0</v>
      </c>
    </row>
    <row r="254" spans="9:9" x14ac:dyDescent="0.3">
      <c r="I254" s="75">
        <f t="shared" si="11"/>
        <v>0</v>
      </c>
    </row>
    <row r="255" spans="9:9" x14ac:dyDescent="0.3">
      <c r="I255" s="75">
        <f t="shared" si="11"/>
        <v>0</v>
      </c>
    </row>
    <row r="256" spans="9:9" x14ac:dyDescent="0.3">
      <c r="I256" s="75">
        <f t="shared" si="11"/>
        <v>0</v>
      </c>
    </row>
    <row r="257" spans="9:9" x14ac:dyDescent="0.3">
      <c r="I257" s="75">
        <f t="shared" si="11"/>
        <v>0</v>
      </c>
    </row>
    <row r="258" spans="9:9" x14ac:dyDescent="0.3">
      <c r="I258" s="75">
        <f t="shared" si="11"/>
        <v>0</v>
      </c>
    </row>
    <row r="259" spans="9:9" x14ac:dyDescent="0.3">
      <c r="I259" s="75">
        <f t="shared" si="11"/>
        <v>0</v>
      </c>
    </row>
    <row r="260" spans="9:9" x14ac:dyDescent="0.3">
      <c r="I260" s="75">
        <f t="shared" si="11"/>
        <v>0</v>
      </c>
    </row>
    <row r="261" spans="9:9" x14ac:dyDescent="0.3">
      <c r="I261" s="75">
        <f t="shared" ref="I261:I324" si="12">COUNTIF(D261:H261,"OUI")</f>
        <v>0</v>
      </c>
    </row>
    <row r="262" spans="9:9" x14ac:dyDescent="0.3">
      <c r="I262" s="75">
        <f t="shared" si="12"/>
        <v>0</v>
      </c>
    </row>
    <row r="263" spans="9:9" x14ac:dyDescent="0.3">
      <c r="I263" s="75">
        <f t="shared" si="12"/>
        <v>0</v>
      </c>
    </row>
    <row r="264" spans="9:9" x14ac:dyDescent="0.3">
      <c r="I264" s="75">
        <f t="shared" si="12"/>
        <v>0</v>
      </c>
    </row>
    <row r="265" spans="9:9" x14ac:dyDescent="0.3">
      <c r="I265" s="75">
        <f t="shared" si="12"/>
        <v>0</v>
      </c>
    </row>
    <row r="266" spans="9:9" x14ac:dyDescent="0.3">
      <c r="I266" s="75">
        <f t="shared" si="12"/>
        <v>0</v>
      </c>
    </row>
    <row r="267" spans="9:9" x14ac:dyDescent="0.3">
      <c r="I267" s="75">
        <f t="shared" si="12"/>
        <v>0</v>
      </c>
    </row>
    <row r="268" spans="9:9" x14ac:dyDescent="0.3">
      <c r="I268" s="75">
        <f t="shared" si="12"/>
        <v>0</v>
      </c>
    </row>
    <row r="269" spans="9:9" x14ac:dyDescent="0.3">
      <c r="I269" s="75">
        <f t="shared" si="12"/>
        <v>0</v>
      </c>
    </row>
    <row r="270" spans="9:9" x14ac:dyDescent="0.3">
      <c r="I270" s="75">
        <f t="shared" si="12"/>
        <v>0</v>
      </c>
    </row>
    <row r="271" spans="9:9" x14ac:dyDescent="0.3">
      <c r="I271" s="75">
        <f t="shared" si="12"/>
        <v>0</v>
      </c>
    </row>
    <row r="272" spans="9:9" x14ac:dyDescent="0.3">
      <c r="I272" s="75">
        <f t="shared" si="12"/>
        <v>0</v>
      </c>
    </row>
    <row r="273" spans="9:9" x14ac:dyDescent="0.3">
      <c r="I273" s="75">
        <f t="shared" si="12"/>
        <v>0</v>
      </c>
    </row>
    <row r="274" spans="9:9" x14ac:dyDescent="0.3">
      <c r="I274" s="75">
        <f t="shared" si="12"/>
        <v>0</v>
      </c>
    </row>
    <row r="275" spans="9:9" x14ac:dyDescent="0.3">
      <c r="I275" s="75">
        <f t="shared" si="12"/>
        <v>0</v>
      </c>
    </row>
    <row r="276" spans="9:9" x14ac:dyDescent="0.3">
      <c r="I276" s="75">
        <f t="shared" si="12"/>
        <v>0</v>
      </c>
    </row>
    <row r="277" spans="9:9" x14ac:dyDescent="0.3">
      <c r="I277" s="75">
        <f t="shared" si="12"/>
        <v>0</v>
      </c>
    </row>
    <row r="278" spans="9:9" x14ac:dyDescent="0.3">
      <c r="I278" s="75">
        <f t="shared" si="12"/>
        <v>0</v>
      </c>
    </row>
    <row r="279" spans="9:9" x14ac:dyDescent="0.3">
      <c r="I279" s="75">
        <f t="shared" si="12"/>
        <v>0</v>
      </c>
    </row>
    <row r="280" spans="9:9" x14ac:dyDescent="0.3">
      <c r="I280" s="75">
        <f t="shared" si="12"/>
        <v>0</v>
      </c>
    </row>
    <row r="281" spans="9:9" x14ac:dyDescent="0.3">
      <c r="I281" s="75">
        <f t="shared" si="12"/>
        <v>0</v>
      </c>
    </row>
    <row r="282" spans="9:9" x14ac:dyDescent="0.3">
      <c r="I282" s="75">
        <f t="shared" si="12"/>
        <v>0</v>
      </c>
    </row>
    <row r="283" spans="9:9" x14ac:dyDescent="0.3">
      <c r="I283" s="75">
        <f t="shared" si="12"/>
        <v>0</v>
      </c>
    </row>
    <row r="284" spans="9:9" x14ac:dyDescent="0.3">
      <c r="I284" s="75">
        <f t="shared" si="12"/>
        <v>0</v>
      </c>
    </row>
    <row r="285" spans="9:9" x14ac:dyDescent="0.3">
      <c r="I285" s="75">
        <f t="shared" si="12"/>
        <v>0</v>
      </c>
    </row>
    <row r="286" spans="9:9" x14ac:dyDescent="0.3">
      <c r="I286" s="75">
        <f t="shared" si="12"/>
        <v>0</v>
      </c>
    </row>
    <row r="287" spans="9:9" x14ac:dyDescent="0.3">
      <c r="I287" s="75">
        <f t="shared" si="12"/>
        <v>0</v>
      </c>
    </row>
    <row r="288" spans="9:9" x14ac:dyDescent="0.3">
      <c r="I288" s="75">
        <f t="shared" si="12"/>
        <v>0</v>
      </c>
    </row>
    <row r="289" spans="9:9" x14ac:dyDescent="0.3">
      <c r="I289" s="75">
        <f t="shared" si="12"/>
        <v>0</v>
      </c>
    </row>
    <row r="290" spans="9:9" x14ac:dyDescent="0.3">
      <c r="I290" s="75">
        <f t="shared" si="12"/>
        <v>0</v>
      </c>
    </row>
    <row r="291" spans="9:9" x14ac:dyDescent="0.3">
      <c r="I291" s="75">
        <f t="shared" si="12"/>
        <v>0</v>
      </c>
    </row>
    <row r="292" spans="9:9" x14ac:dyDescent="0.3">
      <c r="I292" s="75">
        <f t="shared" si="12"/>
        <v>0</v>
      </c>
    </row>
    <row r="293" spans="9:9" x14ac:dyDescent="0.3">
      <c r="I293" s="75">
        <f t="shared" si="12"/>
        <v>0</v>
      </c>
    </row>
    <row r="294" spans="9:9" x14ac:dyDescent="0.3">
      <c r="I294" s="75">
        <f t="shared" si="12"/>
        <v>0</v>
      </c>
    </row>
    <row r="295" spans="9:9" x14ac:dyDescent="0.3">
      <c r="I295" s="75">
        <f t="shared" si="12"/>
        <v>0</v>
      </c>
    </row>
    <row r="296" spans="9:9" x14ac:dyDescent="0.3">
      <c r="I296" s="75">
        <f t="shared" si="12"/>
        <v>0</v>
      </c>
    </row>
    <row r="297" spans="9:9" x14ac:dyDescent="0.3">
      <c r="I297" s="75">
        <f t="shared" si="12"/>
        <v>0</v>
      </c>
    </row>
    <row r="298" spans="9:9" x14ac:dyDescent="0.3">
      <c r="I298" s="75">
        <f t="shared" si="12"/>
        <v>0</v>
      </c>
    </row>
    <row r="299" spans="9:9" x14ac:dyDescent="0.3">
      <c r="I299" s="75">
        <f t="shared" si="12"/>
        <v>0</v>
      </c>
    </row>
    <row r="300" spans="9:9" x14ac:dyDescent="0.3">
      <c r="I300" s="75">
        <f t="shared" si="12"/>
        <v>0</v>
      </c>
    </row>
    <row r="301" spans="9:9" x14ac:dyDescent="0.3">
      <c r="I301" s="75">
        <f t="shared" si="12"/>
        <v>0</v>
      </c>
    </row>
    <row r="302" spans="9:9" x14ac:dyDescent="0.3">
      <c r="I302" s="75">
        <f t="shared" si="12"/>
        <v>0</v>
      </c>
    </row>
    <row r="303" spans="9:9" x14ac:dyDescent="0.3">
      <c r="I303" s="75">
        <f t="shared" si="12"/>
        <v>0</v>
      </c>
    </row>
    <row r="304" spans="9:9" x14ac:dyDescent="0.3">
      <c r="I304" s="75">
        <f t="shared" si="12"/>
        <v>0</v>
      </c>
    </row>
    <row r="305" spans="9:9" x14ac:dyDescent="0.3">
      <c r="I305" s="75">
        <f t="shared" si="12"/>
        <v>0</v>
      </c>
    </row>
    <row r="306" spans="9:9" x14ac:dyDescent="0.3">
      <c r="I306" s="75">
        <f t="shared" si="12"/>
        <v>0</v>
      </c>
    </row>
    <row r="307" spans="9:9" x14ac:dyDescent="0.3">
      <c r="I307" s="75">
        <f t="shared" si="12"/>
        <v>0</v>
      </c>
    </row>
    <row r="308" spans="9:9" x14ac:dyDescent="0.3">
      <c r="I308" s="75">
        <f t="shared" si="12"/>
        <v>0</v>
      </c>
    </row>
    <row r="309" spans="9:9" x14ac:dyDescent="0.3">
      <c r="I309" s="75">
        <f t="shared" si="12"/>
        <v>0</v>
      </c>
    </row>
    <row r="310" spans="9:9" x14ac:dyDescent="0.3">
      <c r="I310" s="75">
        <f t="shared" si="12"/>
        <v>0</v>
      </c>
    </row>
    <row r="311" spans="9:9" x14ac:dyDescent="0.3">
      <c r="I311" s="75">
        <f t="shared" si="12"/>
        <v>0</v>
      </c>
    </row>
    <row r="312" spans="9:9" x14ac:dyDescent="0.3">
      <c r="I312" s="75">
        <f t="shared" si="12"/>
        <v>0</v>
      </c>
    </row>
    <row r="313" spans="9:9" x14ac:dyDescent="0.3">
      <c r="I313" s="75">
        <f t="shared" si="12"/>
        <v>0</v>
      </c>
    </row>
    <row r="314" spans="9:9" x14ac:dyDescent="0.3">
      <c r="I314" s="75">
        <f t="shared" si="12"/>
        <v>0</v>
      </c>
    </row>
    <row r="315" spans="9:9" x14ac:dyDescent="0.3">
      <c r="I315" s="75">
        <f t="shared" si="12"/>
        <v>0</v>
      </c>
    </row>
    <row r="316" spans="9:9" x14ac:dyDescent="0.3">
      <c r="I316" s="75">
        <f t="shared" si="12"/>
        <v>0</v>
      </c>
    </row>
    <row r="317" spans="9:9" x14ac:dyDescent="0.3">
      <c r="I317" s="75">
        <f t="shared" si="12"/>
        <v>0</v>
      </c>
    </row>
    <row r="318" spans="9:9" x14ac:dyDescent="0.3">
      <c r="I318" s="75">
        <f t="shared" si="12"/>
        <v>0</v>
      </c>
    </row>
    <row r="319" spans="9:9" x14ac:dyDescent="0.3">
      <c r="I319" s="75">
        <f t="shared" si="12"/>
        <v>0</v>
      </c>
    </row>
    <row r="320" spans="9:9" x14ac:dyDescent="0.3">
      <c r="I320" s="75">
        <f t="shared" si="12"/>
        <v>0</v>
      </c>
    </row>
    <row r="321" spans="9:9" x14ac:dyDescent="0.3">
      <c r="I321" s="75">
        <f t="shared" si="12"/>
        <v>0</v>
      </c>
    </row>
    <row r="322" spans="9:9" x14ac:dyDescent="0.3">
      <c r="I322" s="75">
        <f t="shared" si="12"/>
        <v>0</v>
      </c>
    </row>
    <row r="323" spans="9:9" x14ac:dyDescent="0.3">
      <c r="I323" s="75">
        <f t="shared" si="12"/>
        <v>0</v>
      </c>
    </row>
    <row r="324" spans="9:9" x14ac:dyDescent="0.3">
      <c r="I324" s="75">
        <f t="shared" si="12"/>
        <v>0</v>
      </c>
    </row>
    <row r="325" spans="9:9" x14ac:dyDescent="0.3">
      <c r="I325" s="75">
        <f t="shared" ref="I325:I388" si="13">COUNTIF(D325:H325,"OUI")</f>
        <v>0</v>
      </c>
    </row>
    <row r="326" spans="9:9" x14ac:dyDescent="0.3">
      <c r="I326" s="75">
        <f t="shared" si="13"/>
        <v>0</v>
      </c>
    </row>
    <row r="327" spans="9:9" x14ac:dyDescent="0.3">
      <c r="I327" s="75">
        <f t="shared" si="13"/>
        <v>0</v>
      </c>
    </row>
    <row r="328" spans="9:9" x14ac:dyDescent="0.3">
      <c r="I328" s="75">
        <f t="shared" si="13"/>
        <v>0</v>
      </c>
    </row>
    <row r="329" spans="9:9" x14ac:dyDescent="0.3">
      <c r="I329" s="75">
        <f t="shared" si="13"/>
        <v>0</v>
      </c>
    </row>
    <row r="330" spans="9:9" x14ac:dyDescent="0.3">
      <c r="I330" s="75">
        <f t="shared" si="13"/>
        <v>0</v>
      </c>
    </row>
    <row r="331" spans="9:9" x14ac:dyDescent="0.3">
      <c r="I331" s="75">
        <f t="shared" si="13"/>
        <v>0</v>
      </c>
    </row>
    <row r="332" spans="9:9" x14ac:dyDescent="0.3">
      <c r="I332" s="75">
        <f t="shared" si="13"/>
        <v>0</v>
      </c>
    </row>
    <row r="333" spans="9:9" x14ac:dyDescent="0.3">
      <c r="I333" s="75">
        <f t="shared" si="13"/>
        <v>0</v>
      </c>
    </row>
    <row r="334" spans="9:9" x14ac:dyDescent="0.3">
      <c r="I334" s="75">
        <f t="shared" si="13"/>
        <v>0</v>
      </c>
    </row>
    <row r="335" spans="9:9" x14ac:dyDescent="0.3">
      <c r="I335" s="75">
        <f t="shared" si="13"/>
        <v>0</v>
      </c>
    </row>
    <row r="336" spans="9:9" x14ac:dyDescent="0.3">
      <c r="I336" s="75">
        <f t="shared" si="13"/>
        <v>0</v>
      </c>
    </row>
    <row r="337" spans="9:9" x14ac:dyDescent="0.3">
      <c r="I337" s="75">
        <f t="shared" si="13"/>
        <v>0</v>
      </c>
    </row>
    <row r="338" spans="9:9" x14ac:dyDescent="0.3">
      <c r="I338" s="75">
        <f t="shared" si="13"/>
        <v>0</v>
      </c>
    </row>
    <row r="339" spans="9:9" x14ac:dyDescent="0.3">
      <c r="I339" s="75">
        <f t="shared" si="13"/>
        <v>0</v>
      </c>
    </row>
    <row r="340" spans="9:9" x14ac:dyDescent="0.3">
      <c r="I340" s="75">
        <f t="shared" si="13"/>
        <v>0</v>
      </c>
    </row>
    <row r="341" spans="9:9" x14ac:dyDescent="0.3">
      <c r="I341" s="75">
        <f t="shared" si="13"/>
        <v>0</v>
      </c>
    </row>
    <row r="342" spans="9:9" x14ac:dyDescent="0.3">
      <c r="I342" s="75">
        <f t="shared" si="13"/>
        <v>0</v>
      </c>
    </row>
    <row r="343" spans="9:9" x14ac:dyDescent="0.3">
      <c r="I343" s="75">
        <f t="shared" si="13"/>
        <v>0</v>
      </c>
    </row>
    <row r="344" spans="9:9" x14ac:dyDescent="0.3">
      <c r="I344" s="75">
        <f t="shared" si="13"/>
        <v>0</v>
      </c>
    </row>
    <row r="345" spans="9:9" x14ac:dyDescent="0.3">
      <c r="I345" s="75">
        <f t="shared" si="13"/>
        <v>0</v>
      </c>
    </row>
    <row r="346" spans="9:9" x14ac:dyDescent="0.3">
      <c r="I346" s="75">
        <f t="shared" si="13"/>
        <v>0</v>
      </c>
    </row>
    <row r="347" spans="9:9" x14ac:dyDescent="0.3">
      <c r="I347" s="75">
        <f t="shared" si="13"/>
        <v>0</v>
      </c>
    </row>
    <row r="348" spans="9:9" x14ac:dyDescent="0.3">
      <c r="I348" s="75">
        <f t="shared" si="13"/>
        <v>0</v>
      </c>
    </row>
    <row r="349" spans="9:9" x14ac:dyDescent="0.3">
      <c r="I349" s="75">
        <f t="shared" si="13"/>
        <v>0</v>
      </c>
    </row>
    <row r="350" spans="9:9" x14ac:dyDescent="0.3">
      <c r="I350" s="75">
        <f t="shared" si="13"/>
        <v>0</v>
      </c>
    </row>
    <row r="351" spans="9:9" x14ac:dyDescent="0.3">
      <c r="I351" s="75">
        <f t="shared" si="13"/>
        <v>0</v>
      </c>
    </row>
    <row r="352" spans="9:9" x14ac:dyDescent="0.3">
      <c r="I352" s="75">
        <f t="shared" si="13"/>
        <v>0</v>
      </c>
    </row>
    <row r="353" spans="9:9" x14ac:dyDescent="0.3">
      <c r="I353" s="75">
        <f t="shared" si="13"/>
        <v>0</v>
      </c>
    </row>
    <row r="354" spans="9:9" x14ac:dyDescent="0.3">
      <c r="I354" s="75">
        <f t="shared" si="13"/>
        <v>0</v>
      </c>
    </row>
    <row r="355" spans="9:9" x14ac:dyDescent="0.3">
      <c r="I355" s="75">
        <f t="shared" si="13"/>
        <v>0</v>
      </c>
    </row>
    <row r="356" spans="9:9" x14ac:dyDescent="0.3">
      <c r="I356" s="75">
        <f t="shared" si="13"/>
        <v>0</v>
      </c>
    </row>
    <row r="357" spans="9:9" x14ac:dyDescent="0.3">
      <c r="I357" s="75">
        <f t="shared" si="13"/>
        <v>0</v>
      </c>
    </row>
    <row r="358" spans="9:9" x14ac:dyDescent="0.3">
      <c r="I358" s="75">
        <f t="shared" si="13"/>
        <v>0</v>
      </c>
    </row>
    <row r="359" spans="9:9" x14ac:dyDescent="0.3">
      <c r="I359" s="75">
        <f t="shared" si="13"/>
        <v>0</v>
      </c>
    </row>
    <row r="360" spans="9:9" x14ac:dyDescent="0.3">
      <c r="I360" s="75">
        <f t="shared" si="13"/>
        <v>0</v>
      </c>
    </row>
    <row r="361" spans="9:9" x14ac:dyDescent="0.3">
      <c r="I361" s="75">
        <f t="shared" si="13"/>
        <v>0</v>
      </c>
    </row>
    <row r="362" spans="9:9" x14ac:dyDescent="0.3">
      <c r="I362" s="75">
        <f t="shared" si="13"/>
        <v>0</v>
      </c>
    </row>
    <row r="363" spans="9:9" x14ac:dyDescent="0.3">
      <c r="I363" s="75">
        <f t="shared" si="13"/>
        <v>0</v>
      </c>
    </row>
    <row r="364" spans="9:9" x14ac:dyDescent="0.3">
      <c r="I364" s="75">
        <f t="shared" si="13"/>
        <v>0</v>
      </c>
    </row>
    <row r="365" spans="9:9" x14ac:dyDescent="0.3">
      <c r="I365" s="75">
        <f t="shared" si="13"/>
        <v>0</v>
      </c>
    </row>
    <row r="366" spans="9:9" x14ac:dyDescent="0.3">
      <c r="I366" s="75">
        <f t="shared" si="13"/>
        <v>0</v>
      </c>
    </row>
    <row r="367" spans="9:9" x14ac:dyDescent="0.3">
      <c r="I367" s="75">
        <f t="shared" si="13"/>
        <v>0</v>
      </c>
    </row>
    <row r="368" spans="9:9" x14ac:dyDescent="0.3">
      <c r="I368" s="75">
        <f t="shared" si="13"/>
        <v>0</v>
      </c>
    </row>
    <row r="369" spans="9:9" x14ac:dyDescent="0.3">
      <c r="I369" s="75">
        <f t="shared" si="13"/>
        <v>0</v>
      </c>
    </row>
    <row r="370" spans="9:9" x14ac:dyDescent="0.3">
      <c r="I370" s="75">
        <f t="shared" si="13"/>
        <v>0</v>
      </c>
    </row>
    <row r="371" spans="9:9" x14ac:dyDescent="0.3">
      <c r="I371" s="75">
        <f t="shared" si="13"/>
        <v>0</v>
      </c>
    </row>
    <row r="372" spans="9:9" x14ac:dyDescent="0.3">
      <c r="I372" s="75">
        <f t="shared" si="13"/>
        <v>0</v>
      </c>
    </row>
    <row r="373" spans="9:9" x14ac:dyDescent="0.3">
      <c r="I373" s="75">
        <f t="shared" si="13"/>
        <v>0</v>
      </c>
    </row>
    <row r="374" spans="9:9" x14ac:dyDescent="0.3">
      <c r="I374" s="75">
        <f t="shared" si="13"/>
        <v>0</v>
      </c>
    </row>
    <row r="375" spans="9:9" x14ac:dyDescent="0.3">
      <c r="I375" s="75">
        <f t="shared" si="13"/>
        <v>0</v>
      </c>
    </row>
    <row r="376" spans="9:9" x14ac:dyDescent="0.3">
      <c r="I376" s="75">
        <f t="shared" si="13"/>
        <v>0</v>
      </c>
    </row>
    <row r="377" spans="9:9" x14ac:dyDescent="0.3">
      <c r="I377" s="75">
        <f t="shared" si="13"/>
        <v>0</v>
      </c>
    </row>
    <row r="378" spans="9:9" x14ac:dyDescent="0.3">
      <c r="I378" s="75">
        <f t="shared" si="13"/>
        <v>0</v>
      </c>
    </row>
    <row r="379" spans="9:9" x14ac:dyDescent="0.3">
      <c r="I379" s="75">
        <f t="shared" si="13"/>
        <v>0</v>
      </c>
    </row>
    <row r="380" spans="9:9" x14ac:dyDescent="0.3">
      <c r="I380" s="75">
        <f t="shared" si="13"/>
        <v>0</v>
      </c>
    </row>
    <row r="381" spans="9:9" x14ac:dyDescent="0.3">
      <c r="I381" s="75">
        <f t="shared" si="13"/>
        <v>0</v>
      </c>
    </row>
    <row r="382" spans="9:9" x14ac:dyDescent="0.3">
      <c r="I382" s="75">
        <f t="shared" si="13"/>
        <v>0</v>
      </c>
    </row>
    <row r="383" spans="9:9" x14ac:dyDescent="0.3">
      <c r="I383" s="75">
        <f t="shared" si="13"/>
        <v>0</v>
      </c>
    </row>
    <row r="384" spans="9:9" x14ac:dyDescent="0.3">
      <c r="I384" s="75">
        <f t="shared" si="13"/>
        <v>0</v>
      </c>
    </row>
    <row r="385" spans="9:9" x14ac:dyDescent="0.3">
      <c r="I385" s="75">
        <f t="shared" si="13"/>
        <v>0</v>
      </c>
    </row>
    <row r="386" spans="9:9" x14ac:dyDescent="0.3">
      <c r="I386" s="75">
        <f t="shared" si="13"/>
        <v>0</v>
      </c>
    </row>
    <row r="387" spans="9:9" x14ac:dyDescent="0.3">
      <c r="I387" s="75">
        <f t="shared" si="13"/>
        <v>0</v>
      </c>
    </row>
    <row r="388" spans="9:9" x14ac:dyDescent="0.3">
      <c r="I388" s="75">
        <f t="shared" si="13"/>
        <v>0</v>
      </c>
    </row>
    <row r="389" spans="9:9" x14ac:dyDescent="0.3">
      <c r="I389" s="75">
        <f t="shared" ref="I389:I452" si="14">COUNTIF(D389:H389,"OUI")</f>
        <v>0</v>
      </c>
    </row>
    <row r="390" spans="9:9" x14ac:dyDescent="0.3">
      <c r="I390" s="75">
        <f t="shared" si="14"/>
        <v>0</v>
      </c>
    </row>
    <row r="391" spans="9:9" x14ac:dyDescent="0.3">
      <c r="I391" s="75">
        <f t="shared" si="14"/>
        <v>0</v>
      </c>
    </row>
    <row r="392" spans="9:9" x14ac:dyDescent="0.3">
      <c r="I392" s="75">
        <f t="shared" si="14"/>
        <v>0</v>
      </c>
    </row>
    <row r="393" spans="9:9" x14ac:dyDescent="0.3">
      <c r="I393" s="75">
        <f t="shared" si="14"/>
        <v>0</v>
      </c>
    </row>
    <row r="394" spans="9:9" x14ac:dyDescent="0.3">
      <c r="I394" s="75">
        <f t="shared" si="14"/>
        <v>0</v>
      </c>
    </row>
    <row r="395" spans="9:9" x14ac:dyDescent="0.3">
      <c r="I395" s="75">
        <f t="shared" si="14"/>
        <v>0</v>
      </c>
    </row>
    <row r="396" spans="9:9" x14ac:dyDescent="0.3">
      <c r="I396" s="75">
        <f t="shared" si="14"/>
        <v>0</v>
      </c>
    </row>
    <row r="397" spans="9:9" x14ac:dyDescent="0.3">
      <c r="I397" s="75">
        <f t="shared" si="14"/>
        <v>0</v>
      </c>
    </row>
    <row r="398" spans="9:9" x14ac:dyDescent="0.3">
      <c r="I398" s="75">
        <f t="shared" si="14"/>
        <v>0</v>
      </c>
    </row>
    <row r="399" spans="9:9" x14ac:dyDescent="0.3">
      <c r="I399" s="75">
        <f t="shared" si="14"/>
        <v>0</v>
      </c>
    </row>
    <row r="400" spans="9:9" x14ac:dyDescent="0.3">
      <c r="I400" s="75">
        <f t="shared" si="14"/>
        <v>0</v>
      </c>
    </row>
    <row r="401" spans="9:9" x14ac:dyDescent="0.3">
      <c r="I401" s="75">
        <f t="shared" si="14"/>
        <v>0</v>
      </c>
    </row>
    <row r="402" spans="9:9" x14ac:dyDescent="0.3">
      <c r="I402" s="75">
        <f t="shared" si="14"/>
        <v>0</v>
      </c>
    </row>
    <row r="403" spans="9:9" x14ac:dyDescent="0.3">
      <c r="I403" s="75">
        <f t="shared" si="14"/>
        <v>0</v>
      </c>
    </row>
    <row r="404" spans="9:9" x14ac:dyDescent="0.3">
      <c r="I404" s="75">
        <f t="shared" si="14"/>
        <v>0</v>
      </c>
    </row>
    <row r="405" spans="9:9" x14ac:dyDescent="0.3">
      <c r="I405" s="75">
        <f t="shared" si="14"/>
        <v>0</v>
      </c>
    </row>
    <row r="406" spans="9:9" x14ac:dyDescent="0.3">
      <c r="I406" s="75">
        <f t="shared" si="14"/>
        <v>0</v>
      </c>
    </row>
    <row r="407" spans="9:9" x14ac:dyDescent="0.3">
      <c r="I407" s="75">
        <f t="shared" si="14"/>
        <v>0</v>
      </c>
    </row>
    <row r="408" spans="9:9" x14ac:dyDescent="0.3">
      <c r="I408" s="75">
        <f t="shared" si="14"/>
        <v>0</v>
      </c>
    </row>
    <row r="409" spans="9:9" x14ac:dyDescent="0.3">
      <c r="I409" s="75">
        <f t="shared" si="14"/>
        <v>0</v>
      </c>
    </row>
    <row r="410" spans="9:9" x14ac:dyDescent="0.3">
      <c r="I410" s="75">
        <f t="shared" si="14"/>
        <v>0</v>
      </c>
    </row>
    <row r="411" spans="9:9" x14ac:dyDescent="0.3">
      <c r="I411" s="75">
        <f t="shared" si="14"/>
        <v>0</v>
      </c>
    </row>
    <row r="412" spans="9:9" x14ac:dyDescent="0.3">
      <c r="I412" s="75">
        <f t="shared" si="14"/>
        <v>0</v>
      </c>
    </row>
    <row r="413" spans="9:9" x14ac:dyDescent="0.3">
      <c r="I413" s="75">
        <f t="shared" si="14"/>
        <v>0</v>
      </c>
    </row>
    <row r="414" spans="9:9" x14ac:dyDescent="0.3">
      <c r="I414" s="75">
        <f t="shared" si="14"/>
        <v>0</v>
      </c>
    </row>
    <row r="415" spans="9:9" x14ac:dyDescent="0.3">
      <c r="I415" s="75">
        <f t="shared" si="14"/>
        <v>0</v>
      </c>
    </row>
    <row r="416" spans="9:9" x14ac:dyDescent="0.3">
      <c r="I416" s="75">
        <f t="shared" si="14"/>
        <v>0</v>
      </c>
    </row>
    <row r="417" spans="9:9" x14ac:dyDescent="0.3">
      <c r="I417" s="75">
        <f t="shared" si="14"/>
        <v>0</v>
      </c>
    </row>
    <row r="418" spans="9:9" x14ac:dyDescent="0.3">
      <c r="I418" s="75">
        <f t="shared" si="14"/>
        <v>0</v>
      </c>
    </row>
    <row r="419" spans="9:9" x14ac:dyDescent="0.3">
      <c r="I419" s="75">
        <f t="shared" si="14"/>
        <v>0</v>
      </c>
    </row>
    <row r="420" spans="9:9" x14ac:dyDescent="0.3">
      <c r="I420" s="75">
        <f t="shared" si="14"/>
        <v>0</v>
      </c>
    </row>
    <row r="421" spans="9:9" x14ac:dyDescent="0.3">
      <c r="I421" s="75">
        <f t="shared" si="14"/>
        <v>0</v>
      </c>
    </row>
    <row r="422" spans="9:9" x14ac:dyDescent="0.3">
      <c r="I422" s="75">
        <f t="shared" si="14"/>
        <v>0</v>
      </c>
    </row>
    <row r="423" spans="9:9" x14ac:dyDescent="0.3">
      <c r="I423" s="75">
        <f t="shared" si="14"/>
        <v>0</v>
      </c>
    </row>
    <row r="424" spans="9:9" x14ac:dyDescent="0.3">
      <c r="I424" s="75">
        <f t="shared" si="14"/>
        <v>0</v>
      </c>
    </row>
    <row r="425" spans="9:9" x14ac:dyDescent="0.3">
      <c r="I425" s="75">
        <f t="shared" si="14"/>
        <v>0</v>
      </c>
    </row>
    <row r="426" spans="9:9" x14ac:dyDescent="0.3">
      <c r="I426" s="75">
        <f t="shared" si="14"/>
        <v>0</v>
      </c>
    </row>
    <row r="427" spans="9:9" x14ac:dyDescent="0.3">
      <c r="I427" s="75">
        <f t="shared" si="14"/>
        <v>0</v>
      </c>
    </row>
    <row r="428" spans="9:9" x14ac:dyDescent="0.3">
      <c r="I428" s="75">
        <f t="shared" si="14"/>
        <v>0</v>
      </c>
    </row>
    <row r="429" spans="9:9" x14ac:dyDescent="0.3">
      <c r="I429" s="75">
        <f t="shared" si="14"/>
        <v>0</v>
      </c>
    </row>
    <row r="430" spans="9:9" x14ac:dyDescent="0.3">
      <c r="I430" s="75">
        <f t="shared" si="14"/>
        <v>0</v>
      </c>
    </row>
    <row r="431" spans="9:9" x14ac:dyDescent="0.3">
      <c r="I431" s="75">
        <f t="shared" si="14"/>
        <v>0</v>
      </c>
    </row>
    <row r="432" spans="9:9" x14ac:dyDescent="0.3">
      <c r="I432" s="75">
        <f t="shared" si="14"/>
        <v>0</v>
      </c>
    </row>
    <row r="433" spans="9:9" x14ac:dyDescent="0.3">
      <c r="I433" s="75">
        <f t="shared" si="14"/>
        <v>0</v>
      </c>
    </row>
    <row r="434" spans="9:9" x14ac:dyDescent="0.3">
      <c r="I434" s="75">
        <f t="shared" si="14"/>
        <v>0</v>
      </c>
    </row>
    <row r="435" spans="9:9" x14ac:dyDescent="0.3">
      <c r="I435" s="75">
        <f t="shared" si="14"/>
        <v>0</v>
      </c>
    </row>
    <row r="436" spans="9:9" x14ac:dyDescent="0.3">
      <c r="I436" s="75">
        <f t="shared" si="14"/>
        <v>0</v>
      </c>
    </row>
    <row r="437" spans="9:9" x14ac:dyDescent="0.3">
      <c r="I437" s="75">
        <f t="shared" si="14"/>
        <v>0</v>
      </c>
    </row>
    <row r="438" spans="9:9" x14ac:dyDescent="0.3">
      <c r="I438" s="75">
        <f t="shared" si="14"/>
        <v>0</v>
      </c>
    </row>
    <row r="439" spans="9:9" x14ac:dyDescent="0.3">
      <c r="I439" s="75">
        <f t="shared" si="14"/>
        <v>0</v>
      </c>
    </row>
    <row r="440" spans="9:9" x14ac:dyDescent="0.3">
      <c r="I440" s="75">
        <f t="shared" si="14"/>
        <v>0</v>
      </c>
    </row>
    <row r="441" spans="9:9" x14ac:dyDescent="0.3">
      <c r="I441" s="75">
        <f t="shared" si="14"/>
        <v>0</v>
      </c>
    </row>
    <row r="442" spans="9:9" x14ac:dyDescent="0.3">
      <c r="I442" s="75">
        <f t="shared" si="14"/>
        <v>0</v>
      </c>
    </row>
    <row r="443" spans="9:9" x14ac:dyDescent="0.3">
      <c r="I443" s="75">
        <f t="shared" si="14"/>
        <v>0</v>
      </c>
    </row>
    <row r="444" spans="9:9" x14ac:dyDescent="0.3">
      <c r="I444" s="75">
        <f t="shared" si="14"/>
        <v>0</v>
      </c>
    </row>
    <row r="445" spans="9:9" x14ac:dyDescent="0.3">
      <c r="I445" s="75">
        <f t="shared" si="14"/>
        <v>0</v>
      </c>
    </row>
    <row r="446" spans="9:9" x14ac:dyDescent="0.3">
      <c r="I446" s="75">
        <f t="shared" si="14"/>
        <v>0</v>
      </c>
    </row>
    <row r="447" spans="9:9" x14ac:dyDescent="0.3">
      <c r="I447" s="75">
        <f t="shared" si="14"/>
        <v>0</v>
      </c>
    </row>
    <row r="448" spans="9:9" x14ac:dyDescent="0.3">
      <c r="I448" s="75">
        <f t="shared" si="14"/>
        <v>0</v>
      </c>
    </row>
    <row r="449" spans="9:9" x14ac:dyDescent="0.3">
      <c r="I449" s="75">
        <f t="shared" si="14"/>
        <v>0</v>
      </c>
    </row>
    <row r="450" spans="9:9" x14ac:dyDescent="0.3">
      <c r="I450" s="75">
        <f t="shared" si="14"/>
        <v>0</v>
      </c>
    </row>
    <row r="451" spans="9:9" x14ac:dyDescent="0.3">
      <c r="I451" s="75">
        <f t="shared" si="14"/>
        <v>0</v>
      </c>
    </row>
    <row r="452" spans="9:9" x14ac:dyDescent="0.3">
      <c r="I452" s="75">
        <f t="shared" si="14"/>
        <v>0</v>
      </c>
    </row>
    <row r="453" spans="9:9" x14ac:dyDescent="0.3">
      <c r="I453" s="75">
        <f t="shared" ref="I453:I516" si="15">COUNTIF(D453:H453,"OUI")</f>
        <v>0</v>
      </c>
    </row>
    <row r="454" spans="9:9" x14ac:dyDescent="0.3">
      <c r="I454" s="75">
        <f t="shared" si="15"/>
        <v>0</v>
      </c>
    </row>
    <row r="455" spans="9:9" x14ac:dyDescent="0.3">
      <c r="I455" s="75">
        <f t="shared" si="15"/>
        <v>0</v>
      </c>
    </row>
    <row r="456" spans="9:9" x14ac:dyDescent="0.3">
      <c r="I456" s="75">
        <f t="shared" si="15"/>
        <v>0</v>
      </c>
    </row>
    <row r="457" spans="9:9" x14ac:dyDescent="0.3">
      <c r="I457" s="75">
        <f t="shared" si="15"/>
        <v>0</v>
      </c>
    </row>
    <row r="458" spans="9:9" x14ac:dyDescent="0.3">
      <c r="I458" s="75">
        <f t="shared" si="15"/>
        <v>0</v>
      </c>
    </row>
    <row r="459" spans="9:9" x14ac:dyDescent="0.3">
      <c r="I459" s="75">
        <f t="shared" si="15"/>
        <v>0</v>
      </c>
    </row>
    <row r="460" spans="9:9" x14ac:dyDescent="0.3">
      <c r="I460" s="75">
        <f t="shared" si="15"/>
        <v>0</v>
      </c>
    </row>
    <row r="461" spans="9:9" x14ac:dyDescent="0.3">
      <c r="I461" s="75">
        <f t="shared" si="15"/>
        <v>0</v>
      </c>
    </row>
    <row r="462" spans="9:9" x14ac:dyDescent="0.3">
      <c r="I462" s="75">
        <f t="shared" si="15"/>
        <v>0</v>
      </c>
    </row>
    <row r="463" spans="9:9" x14ac:dyDescent="0.3">
      <c r="I463" s="75">
        <f t="shared" si="15"/>
        <v>0</v>
      </c>
    </row>
    <row r="464" spans="9:9" x14ac:dyDescent="0.3">
      <c r="I464" s="75">
        <f t="shared" si="15"/>
        <v>0</v>
      </c>
    </row>
    <row r="465" spans="9:9" x14ac:dyDescent="0.3">
      <c r="I465" s="75">
        <f t="shared" si="15"/>
        <v>0</v>
      </c>
    </row>
    <row r="466" spans="9:9" x14ac:dyDescent="0.3">
      <c r="I466" s="75">
        <f t="shared" si="15"/>
        <v>0</v>
      </c>
    </row>
    <row r="467" spans="9:9" x14ac:dyDescent="0.3">
      <c r="I467" s="75">
        <f t="shared" si="15"/>
        <v>0</v>
      </c>
    </row>
    <row r="468" spans="9:9" x14ac:dyDescent="0.3">
      <c r="I468" s="75">
        <f t="shared" si="15"/>
        <v>0</v>
      </c>
    </row>
    <row r="469" spans="9:9" x14ac:dyDescent="0.3">
      <c r="I469" s="75">
        <f t="shared" si="15"/>
        <v>0</v>
      </c>
    </row>
    <row r="470" spans="9:9" x14ac:dyDescent="0.3">
      <c r="I470" s="75">
        <f t="shared" si="15"/>
        <v>0</v>
      </c>
    </row>
    <row r="471" spans="9:9" x14ac:dyDescent="0.3">
      <c r="I471" s="75">
        <f t="shared" si="15"/>
        <v>0</v>
      </c>
    </row>
    <row r="472" spans="9:9" x14ac:dyDescent="0.3">
      <c r="I472" s="75">
        <f t="shared" si="15"/>
        <v>0</v>
      </c>
    </row>
    <row r="473" spans="9:9" x14ac:dyDescent="0.3">
      <c r="I473" s="75">
        <f t="shared" si="15"/>
        <v>0</v>
      </c>
    </row>
    <row r="474" spans="9:9" x14ac:dyDescent="0.3">
      <c r="I474" s="75">
        <f t="shared" si="15"/>
        <v>0</v>
      </c>
    </row>
    <row r="475" spans="9:9" x14ac:dyDescent="0.3">
      <c r="I475" s="75">
        <f t="shared" si="15"/>
        <v>0</v>
      </c>
    </row>
    <row r="476" spans="9:9" x14ac:dyDescent="0.3">
      <c r="I476" s="75">
        <f t="shared" si="15"/>
        <v>0</v>
      </c>
    </row>
    <row r="477" spans="9:9" x14ac:dyDescent="0.3">
      <c r="I477" s="75">
        <f t="shared" si="15"/>
        <v>0</v>
      </c>
    </row>
    <row r="478" spans="9:9" x14ac:dyDescent="0.3">
      <c r="I478" s="75">
        <f t="shared" si="15"/>
        <v>0</v>
      </c>
    </row>
    <row r="479" spans="9:9" x14ac:dyDescent="0.3">
      <c r="I479" s="75">
        <f t="shared" si="15"/>
        <v>0</v>
      </c>
    </row>
    <row r="480" spans="9:9" x14ac:dyDescent="0.3">
      <c r="I480" s="75">
        <f t="shared" si="15"/>
        <v>0</v>
      </c>
    </row>
    <row r="481" spans="9:9" x14ac:dyDescent="0.3">
      <c r="I481" s="75">
        <f t="shared" si="15"/>
        <v>0</v>
      </c>
    </row>
    <row r="482" spans="9:9" x14ac:dyDescent="0.3">
      <c r="I482" s="75">
        <f t="shared" si="15"/>
        <v>0</v>
      </c>
    </row>
    <row r="483" spans="9:9" x14ac:dyDescent="0.3">
      <c r="I483" s="75">
        <f t="shared" si="15"/>
        <v>0</v>
      </c>
    </row>
    <row r="484" spans="9:9" x14ac:dyDescent="0.3">
      <c r="I484" s="75">
        <f t="shared" si="15"/>
        <v>0</v>
      </c>
    </row>
    <row r="485" spans="9:9" x14ac:dyDescent="0.3">
      <c r="I485" s="75">
        <f t="shared" si="15"/>
        <v>0</v>
      </c>
    </row>
    <row r="486" spans="9:9" x14ac:dyDescent="0.3">
      <c r="I486" s="75">
        <f t="shared" si="15"/>
        <v>0</v>
      </c>
    </row>
    <row r="487" spans="9:9" x14ac:dyDescent="0.3">
      <c r="I487" s="75">
        <f t="shared" si="15"/>
        <v>0</v>
      </c>
    </row>
    <row r="488" spans="9:9" x14ac:dyDescent="0.3">
      <c r="I488" s="75">
        <f t="shared" si="15"/>
        <v>0</v>
      </c>
    </row>
    <row r="489" spans="9:9" x14ac:dyDescent="0.3">
      <c r="I489" s="75">
        <f t="shared" si="15"/>
        <v>0</v>
      </c>
    </row>
    <row r="490" spans="9:9" x14ac:dyDescent="0.3">
      <c r="I490" s="75">
        <f t="shared" si="15"/>
        <v>0</v>
      </c>
    </row>
    <row r="491" spans="9:9" x14ac:dyDescent="0.3">
      <c r="I491" s="75">
        <f t="shared" si="15"/>
        <v>0</v>
      </c>
    </row>
    <row r="492" spans="9:9" x14ac:dyDescent="0.3">
      <c r="I492" s="75">
        <f t="shared" si="15"/>
        <v>0</v>
      </c>
    </row>
    <row r="493" spans="9:9" x14ac:dyDescent="0.3">
      <c r="I493" s="75">
        <f t="shared" si="15"/>
        <v>0</v>
      </c>
    </row>
    <row r="494" spans="9:9" x14ac:dyDescent="0.3">
      <c r="I494" s="75">
        <f t="shared" si="15"/>
        <v>0</v>
      </c>
    </row>
    <row r="495" spans="9:9" x14ac:dyDescent="0.3">
      <c r="I495" s="75">
        <f t="shared" si="15"/>
        <v>0</v>
      </c>
    </row>
    <row r="496" spans="9:9" x14ac:dyDescent="0.3">
      <c r="I496" s="75">
        <f t="shared" si="15"/>
        <v>0</v>
      </c>
    </row>
    <row r="497" spans="9:9" x14ac:dyDescent="0.3">
      <c r="I497" s="75">
        <f t="shared" si="15"/>
        <v>0</v>
      </c>
    </row>
    <row r="498" spans="9:9" x14ac:dyDescent="0.3">
      <c r="I498" s="75">
        <f t="shared" si="15"/>
        <v>0</v>
      </c>
    </row>
    <row r="499" spans="9:9" x14ac:dyDescent="0.3">
      <c r="I499" s="75">
        <f t="shared" si="15"/>
        <v>0</v>
      </c>
    </row>
    <row r="500" spans="9:9" x14ac:dyDescent="0.3">
      <c r="I500" s="75">
        <f t="shared" si="15"/>
        <v>0</v>
      </c>
    </row>
    <row r="501" spans="9:9" x14ac:dyDescent="0.3">
      <c r="I501" s="75">
        <f t="shared" si="15"/>
        <v>0</v>
      </c>
    </row>
    <row r="502" spans="9:9" x14ac:dyDescent="0.3">
      <c r="I502" s="75">
        <f t="shared" si="15"/>
        <v>0</v>
      </c>
    </row>
    <row r="503" spans="9:9" x14ac:dyDescent="0.3">
      <c r="I503" s="75">
        <f t="shared" si="15"/>
        <v>0</v>
      </c>
    </row>
    <row r="504" spans="9:9" x14ac:dyDescent="0.3">
      <c r="I504" s="75">
        <f t="shared" si="15"/>
        <v>0</v>
      </c>
    </row>
    <row r="505" spans="9:9" x14ac:dyDescent="0.3">
      <c r="I505" s="75">
        <f t="shared" si="15"/>
        <v>0</v>
      </c>
    </row>
    <row r="506" spans="9:9" x14ac:dyDescent="0.3">
      <c r="I506" s="75">
        <f t="shared" si="15"/>
        <v>0</v>
      </c>
    </row>
    <row r="507" spans="9:9" x14ac:dyDescent="0.3">
      <c r="I507" s="75">
        <f t="shared" si="15"/>
        <v>0</v>
      </c>
    </row>
    <row r="508" spans="9:9" x14ac:dyDescent="0.3">
      <c r="I508" s="75">
        <f t="shared" si="15"/>
        <v>0</v>
      </c>
    </row>
    <row r="509" spans="9:9" x14ac:dyDescent="0.3">
      <c r="I509" s="75">
        <f t="shared" si="15"/>
        <v>0</v>
      </c>
    </row>
    <row r="510" spans="9:9" x14ac:dyDescent="0.3">
      <c r="I510" s="75">
        <f t="shared" si="15"/>
        <v>0</v>
      </c>
    </row>
    <row r="511" spans="9:9" x14ac:dyDescent="0.3">
      <c r="I511" s="75">
        <f t="shared" si="15"/>
        <v>0</v>
      </c>
    </row>
    <row r="512" spans="9:9" x14ac:dyDescent="0.3">
      <c r="I512" s="75">
        <f t="shared" si="15"/>
        <v>0</v>
      </c>
    </row>
    <row r="513" spans="9:9" x14ac:dyDescent="0.3">
      <c r="I513" s="75">
        <f t="shared" si="15"/>
        <v>0</v>
      </c>
    </row>
    <row r="514" spans="9:9" x14ac:dyDescent="0.3">
      <c r="I514" s="75">
        <f t="shared" si="15"/>
        <v>0</v>
      </c>
    </row>
    <row r="515" spans="9:9" x14ac:dyDescent="0.3">
      <c r="I515" s="75">
        <f t="shared" si="15"/>
        <v>0</v>
      </c>
    </row>
    <row r="516" spans="9:9" x14ac:dyDescent="0.3">
      <c r="I516" s="75">
        <f t="shared" si="15"/>
        <v>0</v>
      </c>
    </row>
    <row r="517" spans="9:9" x14ac:dyDescent="0.3">
      <c r="I517" s="75">
        <f t="shared" ref="I517:I580" si="16">COUNTIF(D517:H517,"OUI")</f>
        <v>0</v>
      </c>
    </row>
    <row r="518" spans="9:9" x14ac:dyDescent="0.3">
      <c r="I518" s="75">
        <f t="shared" si="16"/>
        <v>0</v>
      </c>
    </row>
    <row r="519" spans="9:9" x14ac:dyDescent="0.3">
      <c r="I519" s="75">
        <f t="shared" si="16"/>
        <v>0</v>
      </c>
    </row>
    <row r="520" spans="9:9" x14ac:dyDescent="0.3">
      <c r="I520" s="75">
        <f t="shared" si="16"/>
        <v>0</v>
      </c>
    </row>
    <row r="521" spans="9:9" x14ac:dyDescent="0.3">
      <c r="I521" s="75">
        <f t="shared" si="16"/>
        <v>0</v>
      </c>
    </row>
    <row r="522" spans="9:9" x14ac:dyDescent="0.3">
      <c r="I522" s="75">
        <f t="shared" si="16"/>
        <v>0</v>
      </c>
    </row>
    <row r="523" spans="9:9" x14ac:dyDescent="0.3">
      <c r="I523" s="75">
        <f t="shared" si="16"/>
        <v>0</v>
      </c>
    </row>
    <row r="524" spans="9:9" x14ac:dyDescent="0.3">
      <c r="I524" s="75">
        <f t="shared" si="16"/>
        <v>0</v>
      </c>
    </row>
    <row r="525" spans="9:9" x14ac:dyDescent="0.3">
      <c r="I525" s="75">
        <f t="shared" si="16"/>
        <v>0</v>
      </c>
    </row>
    <row r="526" spans="9:9" x14ac:dyDescent="0.3">
      <c r="I526" s="75">
        <f t="shared" si="16"/>
        <v>0</v>
      </c>
    </row>
    <row r="527" spans="9:9" x14ac:dyDescent="0.3">
      <c r="I527" s="75">
        <f t="shared" si="16"/>
        <v>0</v>
      </c>
    </row>
    <row r="528" spans="9:9" x14ac:dyDescent="0.3">
      <c r="I528" s="75">
        <f t="shared" si="16"/>
        <v>0</v>
      </c>
    </row>
    <row r="529" spans="9:9" x14ac:dyDescent="0.3">
      <c r="I529" s="75">
        <f t="shared" si="16"/>
        <v>0</v>
      </c>
    </row>
    <row r="530" spans="9:9" x14ac:dyDescent="0.3">
      <c r="I530" s="75">
        <f t="shared" si="16"/>
        <v>0</v>
      </c>
    </row>
    <row r="531" spans="9:9" x14ac:dyDescent="0.3">
      <c r="I531" s="75">
        <f t="shared" si="16"/>
        <v>0</v>
      </c>
    </row>
    <row r="532" spans="9:9" x14ac:dyDescent="0.3">
      <c r="I532" s="75">
        <f t="shared" si="16"/>
        <v>0</v>
      </c>
    </row>
    <row r="533" spans="9:9" x14ac:dyDescent="0.3">
      <c r="I533" s="75">
        <f t="shared" si="16"/>
        <v>0</v>
      </c>
    </row>
    <row r="534" spans="9:9" x14ac:dyDescent="0.3">
      <c r="I534" s="75">
        <f t="shared" si="16"/>
        <v>0</v>
      </c>
    </row>
    <row r="535" spans="9:9" x14ac:dyDescent="0.3">
      <c r="I535" s="75">
        <f t="shared" si="16"/>
        <v>0</v>
      </c>
    </row>
    <row r="536" spans="9:9" x14ac:dyDescent="0.3">
      <c r="I536" s="75">
        <f t="shared" si="16"/>
        <v>0</v>
      </c>
    </row>
    <row r="537" spans="9:9" x14ac:dyDescent="0.3">
      <c r="I537" s="75">
        <f t="shared" si="16"/>
        <v>0</v>
      </c>
    </row>
    <row r="538" spans="9:9" x14ac:dyDescent="0.3">
      <c r="I538" s="75">
        <f t="shared" si="16"/>
        <v>0</v>
      </c>
    </row>
    <row r="539" spans="9:9" x14ac:dyDescent="0.3">
      <c r="I539" s="75">
        <f t="shared" si="16"/>
        <v>0</v>
      </c>
    </row>
    <row r="540" spans="9:9" x14ac:dyDescent="0.3">
      <c r="I540" s="75">
        <f t="shared" si="16"/>
        <v>0</v>
      </c>
    </row>
    <row r="541" spans="9:9" x14ac:dyDescent="0.3">
      <c r="I541" s="75">
        <f t="shared" si="16"/>
        <v>0</v>
      </c>
    </row>
    <row r="542" spans="9:9" x14ac:dyDescent="0.3">
      <c r="I542" s="75">
        <f t="shared" si="16"/>
        <v>0</v>
      </c>
    </row>
    <row r="543" spans="9:9" x14ac:dyDescent="0.3">
      <c r="I543" s="75">
        <f t="shared" si="16"/>
        <v>0</v>
      </c>
    </row>
    <row r="544" spans="9:9" x14ac:dyDescent="0.3">
      <c r="I544" s="75">
        <f t="shared" si="16"/>
        <v>0</v>
      </c>
    </row>
    <row r="545" spans="9:9" x14ac:dyDescent="0.3">
      <c r="I545" s="75">
        <f t="shared" si="16"/>
        <v>0</v>
      </c>
    </row>
    <row r="546" spans="9:9" x14ac:dyDescent="0.3">
      <c r="I546" s="75">
        <f t="shared" si="16"/>
        <v>0</v>
      </c>
    </row>
    <row r="547" spans="9:9" x14ac:dyDescent="0.3">
      <c r="I547" s="75">
        <f t="shared" si="16"/>
        <v>0</v>
      </c>
    </row>
    <row r="548" spans="9:9" x14ac:dyDescent="0.3">
      <c r="I548" s="75">
        <f t="shared" si="16"/>
        <v>0</v>
      </c>
    </row>
    <row r="549" spans="9:9" x14ac:dyDescent="0.3">
      <c r="I549" s="75">
        <f t="shared" si="16"/>
        <v>0</v>
      </c>
    </row>
    <row r="550" spans="9:9" x14ac:dyDescent="0.3">
      <c r="I550" s="75">
        <f t="shared" si="16"/>
        <v>0</v>
      </c>
    </row>
    <row r="551" spans="9:9" x14ac:dyDescent="0.3">
      <c r="I551" s="75">
        <f t="shared" si="16"/>
        <v>0</v>
      </c>
    </row>
    <row r="552" spans="9:9" x14ac:dyDescent="0.3">
      <c r="I552" s="75">
        <f t="shared" si="16"/>
        <v>0</v>
      </c>
    </row>
    <row r="553" spans="9:9" x14ac:dyDescent="0.3">
      <c r="I553" s="75">
        <f t="shared" si="16"/>
        <v>0</v>
      </c>
    </row>
    <row r="554" spans="9:9" x14ac:dyDescent="0.3">
      <c r="I554" s="75">
        <f t="shared" si="16"/>
        <v>0</v>
      </c>
    </row>
    <row r="555" spans="9:9" x14ac:dyDescent="0.3">
      <c r="I555" s="75">
        <f t="shared" si="16"/>
        <v>0</v>
      </c>
    </row>
    <row r="556" spans="9:9" x14ac:dyDescent="0.3">
      <c r="I556" s="75">
        <f t="shared" si="16"/>
        <v>0</v>
      </c>
    </row>
    <row r="557" spans="9:9" x14ac:dyDescent="0.3">
      <c r="I557" s="75">
        <f t="shared" si="16"/>
        <v>0</v>
      </c>
    </row>
    <row r="558" spans="9:9" x14ac:dyDescent="0.3">
      <c r="I558" s="75">
        <f t="shared" si="16"/>
        <v>0</v>
      </c>
    </row>
    <row r="559" spans="9:9" x14ac:dyDescent="0.3">
      <c r="I559" s="75">
        <f t="shared" si="16"/>
        <v>0</v>
      </c>
    </row>
    <row r="560" spans="9:9" x14ac:dyDescent="0.3">
      <c r="I560" s="75">
        <f t="shared" si="16"/>
        <v>0</v>
      </c>
    </row>
    <row r="561" spans="9:9" x14ac:dyDescent="0.3">
      <c r="I561" s="75">
        <f t="shared" si="16"/>
        <v>0</v>
      </c>
    </row>
    <row r="562" spans="9:9" x14ac:dyDescent="0.3">
      <c r="I562" s="75">
        <f t="shared" si="16"/>
        <v>0</v>
      </c>
    </row>
    <row r="563" spans="9:9" x14ac:dyDescent="0.3">
      <c r="I563" s="75">
        <f t="shared" si="16"/>
        <v>0</v>
      </c>
    </row>
    <row r="564" spans="9:9" x14ac:dyDescent="0.3">
      <c r="I564" s="75">
        <f t="shared" si="16"/>
        <v>0</v>
      </c>
    </row>
    <row r="565" spans="9:9" x14ac:dyDescent="0.3">
      <c r="I565" s="75">
        <f t="shared" si="16"/>
        <v>0</v>
      </c>
    </row>
    <row r="566" spans="9:9" x14ac:dyDescent="0.3">
      <c r="I566" s="75">
        <f t="shared" si="16"/>
        <v>0</v>
      </c>
    </row>
    <row r="567" spans="9:9" x14ac:dyDescent="0.3">
      <c r="I567" s="75">
        <f t="shared" si="16"/>
        <v>0</v>
      </c>
    </row>
    <row r="568" spans="9:9" x14ac:dyDescent="0.3">
      <c r="I568" s="75">
        <f t="shared" si="16"/>
        <v>0</v>
      </c>
    </row>
    <row r="569" spans="9:9" x14ac:dyDescent="0.3">
      <c r="I569" s="75">
        <f t="shared" si="16"/>
        <v>0</v>
      </c>
    </row>
    <row r="570" spans="9:9" x14ac:dyDescent="0.3">
      <c r="I570" s="75">
        <f t="shared" si="16"/>
        <v>0</v>
      </c>
    </row>
    <row r="571" spans="9:9" x14ac:dyDescent="0.3">
      <c r="I571" s="75">
        <f t="shared" si="16"/>
        <v>0</v>
      </c>
    </row>
    <row r="572" spans="9:9" x14ac:dyDescent="0.3">
      <c r="I572" s="75">
        <f t="shared" si="16"/>
        <v>0</v>
      </c>
    </row>
    <row r="573" spans="9:9" x14ac:dyDescent="0.3">
      <c r="I573" s="75">
        <f t="shared" si="16"/>
        <v>0</v>
      </c>
    </row>
    <row r="574" spans="9:9" x14ac:dyDescent="0.3">
      <c r="I574" s="75">
        <f t="shared" si="16"/>
        <v>0</v>
      </c>
    </row>
    <row r="575" spans="9:9" x14ac:dyDescent="0.3">
      <c r="I575" s="75">
        <f t="shared" si="16"/>
        <v>0</v>
      </c>
    </row>
    <row r="576" spans="9:9" x14ac:dyDescent="0.3">
      <c r="I576" s="75">
        <f t="shared" si="16"/>
        <v>0</v>
      </c>
    </row>
    <row r="577" spans="9:9" x14ac:dyDescent="0.3">
      <c r="I577" s="75">
        <f t="shared" si="16"/>
        <v>0</v>
      </c>
    </row>
    <row r="578" spans="9:9" x14ac:dyDescent="0.3">
      <c r="I578" s="75">
        <f t="shared" si="16"/>
        <v>0</v>
      </c>
    </row>
    <row r="579" spans="9:9" x14ac:dyDescent="0.3">
      <c r="I579" s="75">
        <f t="shared" si="16"/>
        <v>0</v>
      </c>
    </row>
    <row r="580" spans="9:9" x14ac:dyDescent="0.3">
      <c r="I580" s="75">
        <f t="shared" si="16"/>
        <v>0</v>
      </c>
    </row>
    <row r="581" spans="9:9" x14ac:dyDescent="0.3">
      <c r="I581" s="75">
        <f t="shared" ref="I581:I644" si="17">COUNTIF(D581:H581,"OUI")</f>
        <v>0</v>
      </c>
    </row>
    <row r="582" spans="9:9" x14ac:dyDescent="0.3">
      <c r="I582" s="75">
        <f t="shared" si="17"/>
        <v>0</v>
      </c>
    </row>
    <row r="583" spans="9:9" x14ac:dyDescent="0.3">
      <c r="I583" s="75">
        <f t="shared" si="17"/>
        <v>0</v>
      </c>
    </row>
    <row r="584" spans="9:9" x14ac:dyDescent="0.3">
      <c r="I584" s="75">
        <f t="shared" si="17"/>
        <v>0</v>
      </c>
    </row>
    <row r="585" spans="9:9" x14ac:dyDescent="0.3">
      <c r="I585" s="75">
        <f t="shared" si="17"/>
        <v>0</v>
      </c>
    </row>
    <row r="586" spans="9:9" x14ac:dyDescent="0.3">
      <c r="I586" s="75">
        <f t="shared" si="17"/>
        <v>0</v>
      </c>
    </row>
    <row r="587" spans="9:9" x14ac:dyDescent="0.3">
      <c r="I587" s="75">
        <f t="shared" si="17"/>
        <v>0</v>
      </c>
    </row>
    <row r="588" spans="9:9" x14ac:dyDescent="0.3">
      <c r="I588" s="75">
        <f t="shared" si="17"/>
        <v>0</v>
      </c>
    </row>
    <row r="589" spans="9:9" x14ac:dyDescent="0.3">
      <c r="I589" s="75">
        <f t="shared" si="17"/>
        <v>0</v>
      </c>
    </row>
    <row r="590" spans="9:9" x14ac:dyDescent="0.3">
      <c r="I590" s="75">
        <f t="shared" si="17"/>
        <v>0</v>
      </c>
    </row>
    <row r="591" spans="9:9" x14ac:dyDescent="0.3">
      <c r="I591" s="75">
        <f t="shared" si="17"/>
        <v>0</v>
      </c>
    </row>
    <row r="592" spans="9:9" x14ac:dyDescent="0.3">
      <c r="I592" s="75">
        <f t="shared" si="17"/>
        <v>0</v>
      </c>
    </row>
    <row r="593" spans="9:9" x14ac:dyDescent="0.3">
      <c r="I593" s="75">
        <f t="shared" si="17"/>
        <v>0</v>
      </c>
    </row>
    <row r="594" spans="9:9" x14ac:dyDescent="0.3">
      <c r="I594" s="75">
        <f t="shared" si="17"/>
        <v>0</v>
      </c>
    </row>
    <row r="595" spans="9:9" x14ac:dyDescent="0.3">
      <c r="I595" s="75">
        <f t="shared" si="17"/>
        <v>0</v>
      </c>
    </row>
    <row r="596" spans="9:9" x14ac:dyDescent="0.3">
      <c r="I596" s="75">
        <f t="shared" si="17"/>
        <v>0</v>
      </c>
    </row>
    <row r="597" spans="9:9" x14ac:dyDescent="0.3">
      <c r="I597" s="75">
        <f t="shared" si="17"/>
        <v>0</v>
      </c>
    </row>
    <row r="598" spans="9:9" x14ac:dyDescent="0.3">
      <c r="I598" s="75">
        <f t="shared" si="17"/>
        <v>0</v>
      </c>
    </row>
    <row r="599" spans="9:9" x14ac:dyDescent="0.3">
      <c r="I599" s="75">
        <f t="shared" si="17"/>
        <v>0</v>
      </c>
    </row>
    <row r="600" spans="9:9" x14ac:dyDescent="0.3">
      <c r="I600" s="75">
        <f t="shared" si="17"/>
        <v>0</v>
      </c>
    </row>
    <row r="601" spans="9:9" x14ac:dyDescent="0.3">
      <c r="I601" s="75">
        <f t="shared" si="17"/>
        <v>0</v>
      </c>
    </row>
    <row r="602" spans="9:9" x14ac:dyDescent="0.3">
      <c r="I602" s="75">
        <f t="shared" si="17"/>
        <v>0</v>
      </c>
    </row>
    <row r="603" spans="9:9" x14ac:dyDescent="0.3">
      <c r="I603" s="75">
        <f t="shared" si="17"/>
        <v>0</v>
      </c>
    </row>
    <row r="604" spans="9:9" x14ac:dyDescent="0.3">
      <c r="I604" s="75">
        <f t="shared" si="17"/>
        <v>0</v>
      </c>
    </row>
    <row r="605" spans="9:9" x14ac:dyDescent="0.3">
      <c r="I605" s="75">
        <f t="shared" si="17"/>
        <v>0</v>
      </c>
    </row>
    <row r="606" spans="9:9" x14ac:dyDescent="0.3">
      <c r="I606" s="75">
        <f t="shared" si="17"/>
        <v>0</v>
      </c>
    </row>
    <row r="607" spans="9:9" x14ac:dyDescent="0.3">
      <c r="I607" s="75">
        <f t="shared" si="17"/>
        <v>0</v>
      </c>
    </row>
    <row r="608" spans="9:9" x14ac:dyDescent="0.3">
      <c r="I608" s="75">
        <f t="shared" si="17"/>
        <v>0</v>
      </c>
    </row>
    <row r="609" spans="9:9" x14ac:dyDescent="0.3">
      <c r="I609" s="75">
        <f t="shared" si="17"/>
        <v>0</v>
      </c>
    </row>
    <row r="610" spans="9:9" x14ac:dyDescent="0.3">
      <c r="I610" s="75">
        <f t="shared" si="17"/>
        <v>0</v>
      </c>
    </row>
    <row r="611" spans="9:9" x14ac:dyDescent="0.3">
      <c r="I611" s="75">
        <f t="shared" si="17"/>
        <v>0</v>
      </c>
    </row>
    <row r="612" spans="9:9" x14ac:dyDescent="0.3">
      <c r="I612" s="75">
        <f t="shared" si="17"/>
        <v>0</v>
      </c>
    </row>
    <row r="613" spans="9:9" x14ac:dyDescent="0.3">
      <c r="I613" s="75">
        <f t="shared" si="17"/>
        <v>0</v>
      </c>
    </row>
    <row r="614" spans="9:9" x14ac:dyDescent="0.3">
      <c r="I614" s="75">
        <f t="shared" si="17"/>
        <v>0</v>
      </c>
    </row>
    <row r="615" spans="9:9" x14ac:dyDescent="0.3">
      <c r="I615" s="75">
        <f t="shared" si="17"/>
        <v>0</v>
      </c>
    </row>
    <row r="616" spans="9:9" x14ac:dyDescent="0.3">
      <c r="I616" s="75">
        <f t="shared" si="17"/>
        <v>0</v>
      </c>
    </row>
    <row r="617" spans="9:9" x14ac:dyDescent="0.3">
      <c r="I617" s="75">
        <f t="shared" si="17"/>
        <v>0</v>
      </c>
    </row>
    <row r="618" spans="9:9" x14ac:dyDescent="0.3">
      <c r="I618" s="75">
        <f t="shared" si="17"/>
        <v>0</v>
      </c>
    </row>
    <row r="619" spans="9:9" x14ac:dyDescent="0.3">
      <c r="I619" s="75">
        <f t="shared" si="17"/>
        <v>0</v>
      </c>
    </row>
    <row r="620" spans="9:9" x14ac:dyDescent="0.3">
      <c r="I620" s="75">
        <f t="shared" si="17"/>
        <v>0</v>
      </c>
    </row>
    <row r="621" spans="9:9" x14ac:dyDescent="0.3">
      <c r="I621" s="75">
        <f t="shared" si="17"/>
        <v>0</v>
      </c>
    </row>
    <row r="622" spans="9:9" x14ac:dyDescent="0.3">
      <c r="I622" s="75">
        <f t="shared" si="17"/>
        <v>0</v>
      </c>
    </row>
    <row r="623" spans="9:9" x14ac:dyDescent="0.3">
      <c r="I623" s="75">
        <f t="shared" si="17"/>
        <v>0</v>
      </c>
    </row>
    <row r="624" spans="9:9" x14ac:dyDescent="0.3">
      <c r="I624" s="75">
        <f t="shared" si="17"/>
        <v>0</v>
      </c>
    </row>
    <row r="625" spans="9:9" x14ac:dyDescent="0.3">
      <c r="I625" s="75">
        <f t="shared" si="17"/>
        <v>0</v>
      </c>
    </row>
    <row r="626" spans="9:9" x14ac:dyDescent="0.3">
      <c r="I626" s="75">
        <f t="shared" si="17"/>
        <v>0</v>
      </c>
    </row>
    <row r="627" spans="9:9" x14ac:dyDescent="0.3">
      <c r="I627" s="75">
        <f t="shared" si="17"/>
        <v>0</v>
      </c>
    </row>
    <row r="628" spans="9:9" x14ac:dyDescent="0.3">
      <c r="I628" s="75">
        <f t="shared" si="17"/>
        <v>0</v>
      </c>
    </row>
    <row r="629" spans="9:9" x14ac:dyDescent="0.3">
      <c r="I629" s="75">
        <f t="shared" si="17"/>
        <v>0</v>
      </c>
    </row>
    <row r="630" spans="9:9" x14ac:dyDescent="0.3">
      <c r="I630" s="75">
        <f t="shared" si="17"/>
        <v>0</v>
      </c>
    </row>
    <row r="631" spans="9:9" x14ac:dyDescent="0.3">
      <c r="I631" s="75">
        <f t="shared" si="17"/>
        <v>0</v>
      </c>
    </row>
    <row r="632" spans="9:9" x14ac:dyDescent="0.3">
      <c r="I632" s="75">
        <f t="shared" si="17"/>
        <v>0</v>
      </c>
    </row>
    <row r="633" spans="9:9" x14ac:dyDescent="0.3">
      <c r="I633" s="75">
        <f t="shared" si="17"/>
        <v>0</v>
      </c>
    </row>
    <row r="634" spans="9:9" x14ac:dyDescent="0.3">
      <c r="I634" s="75">
        <f t="shared" si="17"/>
        <v>0</v>
      </c>
    </row>
    <row r="635" spans="9:9" x14ac:dyDescent="0.3">
      <c r="I635" s="75">
        <f t="shared" si="17"/>
        <v>0</v>
      </c>
    </row>
    <row r="636" spans="9:9" x14ac:dyDescent="0.3">
      <c r="I636" s="75">
        <f t="shared" si="17"/>
        <v>0</v>
      </c>
    </row>
    <row r="637" spans="9:9" x14ac:dyDescent="0.3">
      <c r="I637" s="75">
        <f t="shared" si="17"/>
        <v>0</v>
      </c>
    </row>
    <row r="638" spans="9:9" x14ac:dyDescent="0.3">
      <c r="I638" s="75">
        <f t="shared" si="17"/>
        <v>0</v>
      </c>
    </row>
    <row r="639" spans="9:9" x14ac:dyDescent="0.3">
      <c r="I639" s="75">
        <f t="shared" si="17"/>
        <v>0</v>
      </c>
    </row>
    <row r="640" spans="9:9" x14ac:dyDescent="0.3">
      <c r="I640" s="75">
        <f t="shared" si="17"/>
        <v>0</v>
      </c>
    </row>
    <row r="641" spans="9:9" x14ac:dyDescent="0.3">
      <c r="I641" s="75">
        <f t="shared" si="17"/>
        <v>0</v>
      </c>
    </row>
    <row r="642" spans="9:9" x14ac:dyDescent="0.3">
      <c r="I642" s="75">
        <f t="shared" si="17"/>
        <v>0</v>
      </c>
    </row>
    <row r="643" spans="9:9" x14ac:dyDescent="0.3">
      <c r="I643" s="75">
        <f t="shared" si="17"/>
        <v>0</v>
      </c>
    </row>
    <row r="644" spans="9:9" x14ac:dyDescent="0.3">
      <c r="I644" s="75">
        <f t="shared" si="17"/>
        <v>0</v>
      </c>
    </row>
    <row r="645" spans="9:9" x14ac:dyDescent="0.3">
      <c r="I645" s="75">
        <f t="shared" ref="I645:I708" si="18">COUNTIF(D645:H645,"OUI")</f>
        <v>0</v>
      </c>
    </row>
    <row r="646" spans="9:9" x14ac:dyDescent="0.3">
      <c r="I646" s="75">
        <f t="shared" si="18"/>
        <v>0</v>
      </c>
    </row>
    <row r="647" spans="9:9" x14ac:dyDescent="0.3">
      <c r="I647" s="75">
        <f t="shared" si="18"/>
        <v>0</v>
      </c>
    </row>
    <row r="648" spans="9:9" x14ac:dyDescent="0.3">
      <c r="I648" s="75">
        <f t="shared" si="18"/>
        <v>0</v>
      </c>
    </row>
    <row r="649" spans="9:9" x14ac:dyDescent="0.3">
      <c r="I649" s="75">
        <f t="shared" si="18"/>
        <v>0</v>
      </c>
    </row>
    <row r="650" spans="9:9" x14ac:dyDescent="0.3">
      <c r="I650" s="75">
        <f t="shared" si="18"/>
        <v>0</v>
      </c>
    </row>
    <row r="651" spans="9:9" x14ac:dyDescent="0.3">
      <c r="I651" s="75">
        <f t="shared" si="18"/>
        <v>0</v>
      </c>
    </row>
    <row r="652" spans="9:9" x14ac:dyDescent="0.3">
      <c r="I652" s="75">
        <f t="shared" si="18"/>
        <v>0</v>
      </c>
    </row>
    <row r="653" spans="9:9" x14ac:dyDescent="0.3">
      <c r="I653" s="75">
        <f t="shared" si="18"/>
        <v>0</v>
      </c>
    </row>
    <row r="654" spans="9:9" x14ac:dyDescent="0.3">
      <c r="I654" s="75">
        <f t="shared" si="18"/>
        <v>0</v>
      </c>
    </row>
    <row r="655" spans="9:9" x14ac:dyDescent="0.3">
      <c r="I655" s="75">
        <f t="shared" si="18"/>
        <v>0</v>
      </c>
    </row>
    <row r="656" spans="9:9" x14ac:dyDescent="0.3">
      <c r="I656" s="75">
        <f t="shared" si="18"/>
        <v>0</v>
      </c>
    </row>
    <row r="657" spans="9:9" x14ac:dyDescent="0.3">
      <c r="I657" s="75">
        <f t="shared" si="18"/>
        <v>0</v>
      </c>
    </row>
    <row r="658" spans="9:9" x14ac:dyDescent="0.3">
      <c r="I658" s="75">
        <f t="shared" si="18"/>
        <v>0</v>
      </c>
    </row>
    <row r="659" spans="9:9" x14ac:dyDescent="0.3">
      <c r="I659" s="75">
        <f t="shared" si="18"/>
        <v>0</v>
      </c>
    </row>
    <row r="660" spans="9:9" x14ac:dyDescent="0.3">
      <c r="I660" s="75">
        <f t="shared" si="18"/>
        <v>0</v>
      </c>
    </row>
    <row r="661" spans="9:9" x14ac:dyDescent="0.3">
      <c r="I661" s="75">
        <f t="shared" si="18"/>
        <v>0</v>
      </c>
    </row>
    <row r="662" spans="9:9" x14ac:dyDescent="0.3">
      <c r="I662" s="75">
        <f t="shared" si="18"/>
        <v>0</v>
      </c>
    </row>
    <row r="663" spans="9:9" x14ac:dyDescent="0.3">
      <c r="I663" s="75">
        <f t="shared" si="18"/>
        <v>0</v>
      </c>
    </row>
    <row r="664" spans="9:9" x14ac:dyDescent="0.3">
      <c r="I664" s="75">
        <f t="shared" si="18"/>
        <v>0</v>
      </c>
    </row>
    <row r="665" spans="9:9" x14ac:dyDescent="0.3">
      <c r="I665" s="75">
        <f t="shared" si="18"/>
        <v>0</v>
      </c>
    </row>
    <row r="666" spans="9:9" x14ac:dyDescent="0.3">
      <c r="I666" s="75">
        <f t="shared" si="18"/>
        <v>0</v>
      </c>
    </row>
    <row r="667" spans="9:9" x14ac:dyDescent="0.3">
      <c r="I667" s="75">
        <f t="shared" si="18"/>
        <v>0</v>
      </c>
    </row>
    <row r="668" spans="9:9" x14ac:dyDescent="0.3">
      <c r="I668" s="75">
        <f t="shared" si="18"/>
        <v>0</v>
      </c>
    </row>
    <row r="669" spans="9:9" x14ac:dyDescent="0.3">
      <c r="I669" s="75">
        <f t="shared" si="18"/>
        <v>0</v>
      </c>
    </row>
    <row r="670" spans="9:9" x14ac:dyDescent="0.3">
      <c r="I670" s="75">
        <f t="shared" si="18"/>
        <v>0</v>
      </c>
    </row>
    <row r="671" spans="9:9" x14ac:dyDescent="0.3">
      <c r="I671" s="75">
        <f t="shared" si="18"/>
        <v>0</v>
      </c>
    </row>
    <row r="672" spans="9:9" x14ac:dyDescent="0.3">
      <c r="I672" s="75">
        <f t="shared" si="18"/>
        <v>0</v>
      </c>
    </row>
    <row r="673" spans="9:9" x14ac:dyDescent="0.3">
      <c r="I673" s="75">
        <f t="shared" si="18"/>
        <v>0</v>
      </c>
    </row>
    <row r="674" spans="9:9" x14ac:dyDescent="0.3">
      <c r="I674" s="75">
        <f t="shared" si="18"/>
        <v>0</v>
      </c>
    </row>
    <row r="675" spans="9:9" x14ac:dyDescent="0.3">
      <c r="I675" s="75">
        <f t="shared" si="18"/>
        <v>0</v>
      </c>
    </row>
    <row r="676" spans="9:9" x14ac:dyDescent="0.3">
      <c r="I676" s="75">
        <f t="shared" si="18"/>
        <v>0</v>
      </c>
    </row>
    <row r="677" spans="9:9" x14ac:dyDescent="0.3">
      <c r="I677" s="75">
        <f t="shared" si="18"/>
        <v>0</v>
      </c>
    </row>
    <row r="678" spans="9:9" x14ac:dyDescent="0.3">
      <c r="I678" s="75">
        <f t="shared" si="18"/>
        <v>0</v>
      </c>
    </row>
    <row r="679" spans="9:9" x14ac:dyDescent="0.3">
      <c r="I679" s="75">
        <f t="shared" si="18"/>
        <v>0</v>
      </c>
    </row>
    <row r="680" spans="9:9" x14ac:dyDescent="0.3">
      <c r="I680" s="75">
        <f t="shared" si="18"/>
        <v>0</v>
      </c>
    </row>
    <row r="681" spans="9:9" x14ac:dyDescent="0.3">
      <c r="I681" s="75">
        <f t="shared" si="18"/>
        <v>0</v>
      </c>
    </row>
    <row r="682" spans="9:9" x14ac:dyDescent="0.3">
      <c r="I682" s="75">
        <f t="shared" si="18"/>
        <v>0</v>
      </c>
    </row>
    <row r="683" spans="9:9" x14ac:dyDescent="0.3">
      <c r="I683" s="75">
        <f t="shared" si="18"/>
        <v>0</v>
      </c>
    </row>
    <row r="684" spans="9:9" x14ac:dyDescent="0.3">
      <c r="I684" s="75">
        <f t="shared" si="18"/>
        <v>0</v>
      </c>
    </row>
    <row r="685" spans="9:9" x14ac:dyDescent="0.3">
      <c r="I685" s="75">
        <f t="shared" si="18"/>
        <v>0</v>
      </c>
    </row>
    <row r="686" spans="9:9" x14ac:dyDescent="0.3">
      <c r="I686" s="75">
        <f t="shared" si="18"/>
        <v>0</v>
      </c>
    </row>
    <row r="687" spans="9:9" x14ac:dyDescent="0.3">
      <c r="I687" s="75">
        <f t="shared" si="18"/>
        <v>0</v>
      </c>
    </row>
    <row r="688" spans="9:9" x14ac:dyDescent="0.3">
      <c r="I688" s="75">
        <f t="shared" si="18"/>
        <v>0</v>
      </c>
    </row>
    <row r="689" spans="9:9" x14ac:dyDescent="0.3">
      <c r="I689" s="75">
        <f t="shared" si="18"/>
        <v>0</v>
      </c>
    </row>
    <row r="690" spans="9:9" x14ac:dyDescent="0.3">
      <c r="I690" s="75">
        <f t="shared" si="18"/>
        <v>0</v>
      </c>
    </row>
    <row r="691" spans="9:9" x14ac:dyDescent="0.3">
      <c r="I691" s="75">
        <f t="shared" si="18"/>
        <v>0</v>
      </c>
    </row>
    <row r="692" spans="9:9" x14ac:dyDescent="0.3">
      <c r="I692" s="75">
        <f t="shared" si="18"/>
        <v>0</v>
      </c>
    </row>
    <row r="693" spans="9:9" x14ac:dyDescent="0.3">
      <c r="I693" s="75">
        <f t="shared" si="18"/>
        <v>0</v>
      </c>
    </row>
    <row r="694" spans="9:9" x14ac:dyDescent="0.3">
      <c r="I694" s="75">
        <f t="shared" si="18"/>
        <v>0</v>
      </c>
    </row>
    <row r="695" spans="9:9" x14ac:dyDescent="0.3">
      <c r="I695" s="75">
        <f t="shared" si="18"/>
        <v>0</v>
      </c>
    </row>
    <row r="696" spans="9:9" x14ac:dyDescent="0.3">
      <c r="I696" s="75">
        <f t="shared" si="18"/>
        <v>0</v>
      </c>
    </row>
    <row r="697" spans="9:9" x14ac:dyDescent="0.3">
      <c r="I697" s="75">
        <f t="shared" si="18"/>
        <v>0</v>
      </c>
    </row>
    <row r="698" spans="9:9" x14ac:dyDescent="0.3">
      <c r="I698" s="75">
        <f t="shared" si="18"/>
        <v>0</v>
      </c>
    </row>
    <row r="699" spans="9:9" x14ac:dyDescent="0.3">
      <c r="I699" s="75">
        <f t="shared" si="18"/>
        <v>0</v>
      </c>
    </row>
    <row r="700" spans="9:9" x14ac:dyDescent="0.3">
      <c r="I700" s="75">
        <f t="shared" si="18"/>
        <v>0</v>
      </c>
    </row>
    <row r="701" spans="9:9" x14ac:dyDescent="0.3">
      <c r="I701" s="75">
        <f t="shared" si="18"/>
        <v>0</v>
      </c>
    </row>
    <row r="702" spans="9:9" x14ac:dyDescent="0.3">
      <c r="I702" s="75">
        <f t="shared" si="18"/>
        <v>0</v>
      </c>
    </row>
    <row r="703" spans="9:9" x14ac:dyDescent="0.3">
      <c r="I703" s="75">
        <f t="shared" si="18"/>
        <v>0</v>
      </c>
    </row>
    <row r="704" spans="9:9" x14ac:dyDescent="0.3">
      <c r="I704" s="75">
        <f t="shared" si="18"/>
        <v>0</v>
      </c>
    </row>
    <row r="705" spans="9:9" x14ac:dyDescent="0.3">
      <c r="I705" s="75">
        <f t="shared" si="18"/>
        <v>0</v>
      </c>
    </row>
    <row r="706" spans="9:9" x14ac:dyDescent="0.3">
      <c r="I706" s="75">
        <f t="shared" si="18"/>
        <v>0</v>
      </c>
    </row>
    <row r="707" spans="9:9" x14ac:dyDescent="0.3">
      <c r="I707" s="75">
        <f t="shared" si="18"/>
        <v>0</v>
      </c>
    </row>
    <row r="708" spans="9:9" x14ac:dyDescent="0.3">
      <c r="I708" s="75">
        <f t="shared" si="18"/>
        <v>0</v>
      </c>
    </row>
    <row r="709" spans="9:9" x14ac:dyDescent="0.3">
      <c r="I709" s="75">
        <f t="shared" ref="I709:I772" si="19">COUNTIF(D709:H709,"OUI")</f>
        <v>0</v>
      </c>
    </row>
    <row r="710" spans="9:9" x14ac:dyDescent="0.3">
      <c r="I710" s="75">
        <f t="shared" si="19"/>
        <v>0</v>
      </c>
    </row>
    <row r="711" spans="9:9" x14ac:dyDescent="0.3">
      <c r="I711" s="75">
        <f t="shared" si="19"/>
        <v>0</v>
      </c>
    </row>
    <row r="712" spans="9:9" x14ac:dyDescent="0.3">
      <c r="I712" s="75">
        <f t="shared" si="19"/>
        <v>0</v>
      </c>
    </row>
    <row r="713" spans="9:9" x14ac:dyDescent="0.3">
      <c r="I713" s="75">
        <f t="shared" si="19"/>
        <v>0</v>
      </c>
    </row>
    <row r="714" spans="9:9" x14ac:dyDescent="0.3">
      <c r="I714" s="75">
        <f t="shared" si="19"/>
        <v>0</v>
      </c>
    </row>
    <row r="715" spans="9:9" x14ac:dyDescent="0.3">
      <c r="I715" s="75">
        <f t="shared" si="19"/>
        <v>0</v>
      </c>
    </row>
    <row r="716" spans="9:9" x14ac:dyDescent="0.3">
      <c r="I716" s="75">
        <f t="shared" si="19"/>
        <v>0</v>
      </c>
    </row>
    <row r="717" spans="9:9" x14ac:dyDescent="0.3">
      <c r="I717" s="75">
        <f t="shared" si="19"/>
        <v>0</v>
      </c>
    </row>
    <row r="718" spans="9:9" x14ac:dyDescent="0.3">
      <c r="I718" s="75">
        <f t="shared" si="19"/>
        <v>0</v>
      </c>
    </row>
    <row r="719" spans="9:9" x14ac:dyDescent="0.3">
      <c r="I719" s="75">
        <f t="shared" si="19"/>
        <v>0</v>
      </c>
    </row>
    <row r="720" spans="9:9" x14ac:dyDescent="0.3">
      <c r="I720" s="75">
        <f t="shared" si="19"/>
        <v>0</v>
      </c>
    </row>
    <row r="721" spans="9:9" x14ac:dyDescent="0.3">
      <c r="I721" s="75">
        <f t="shared" si="19"/>
        <v>0</v>
      </c>
    </row>
    <row r="722" spans="9:9" x14ac:dyDescent="0.3">
      <c r="I722" s="75">
        <f t="shared" si="19"/>
        <v>0</v>
      </c>
    </row>
    <row r="723" spans="9:9" x14ac:dyDescent="0.3">
      <c r="I723" s="75">
        <f t="shared" si="19"/>
        <v>0</v>
      </c>
    </row>
    <row r="724" spans="9:9" x14ac:dyDescent="0.3">
      <c r="I724" s="75">
        <f t="shared" si="19"/>
        <v>0</v>
      </c>
    </row>
    <row r="725" spans="9:9" x14ac:dyDescent="0.3">
      <c r="I725" s="75">
        <f t="shared" si="19"/>
        <v>0</v>
      </c>
    </row>
    <row r="726" spans="9:9" x14ac:dyDescent="0.3">
      <c r="I726" s="75">
        <f t="shared" si="19"/>
        <v>0</v>
      </c>
    </row>
    <row r="727" spans="9:9" x14ac:dyDescent="0.3">
      <c r="I727" s="75">
        <f t="shared" si="19"/>
        <v>0</v>
      </c>
    </row>
    <row r="728" spans="9:9" x14ac:dyDescent="0.3">
      <c r="I728" s="75">
        <f t="shared" si="19"/>
        <v>0</v>
      </c>
    </row>
    <row r="729" spans="9:9" x14ac:dyDescent="0.3">
      <c r="I729" s="75">
        <f t="shared" si="19"/>
        <v>0</v>
      </c>
    </row>
    <row r="730" spans="9:9" x14ac:dyDescent="0.3">
      <c r="I730" s="75">
        <f t="shared" si="19"/>
        <v>0</v>
      </c>
    </row>
    <row r="731" spans="9:9" x14ac:dyDescent="0.3">
      <c r="I731" s="75">
        <f t="shared" si="19"/>
        <v>0</v>
      </c>
    </row>
    <row r="732" spans="9:9" x14ac:dyDescent="0.3">
      <c r="I732" s="75">
        <f t="shared" si="19"/>
        <v>0</v>
      </c>
    </row>
    <row r="733" spans="9:9" x14ac:dyDescent="0.3">
      <c r="I733" s="75">
        <f t="shared" si="19"/>
        <v>0</v>
      </c>
    </row>
    <row r="734" spans="9:9" x14ac:dyDescent="0.3">
      <c r="I734" s="75">
        <f t="shared" si="19"/>
        <v>0</v>
      </c>
    </row>
    <row r="735" spans="9:9" x14ac:dyDescent="0.3">
      <c r="I735" s="75">
        <f t="shared" si="19"/>
        <v>0</v>
      </c>
    </row>
    <row r="736" spans="9:9" x14ac:dyDescent="0.3">
      <c r="I736" s="75">
        <f t="shared" si="19"/>
        <v>0</v>
      </c>
    </row>
    <row r="737" spans="9:9" x14ac:dyDescent="0.3">
      <c r="I737" s="75">
        <f t="shared" si="19"/>
        <v>0</v>
      </c>
    </row>
    <row r="738" spans="9:9" x14ac:dyDescent="0.3">
      <c r="I738" s="75">
        <f t="shared" si="19"/>
        <v>0</v>
      </c>
    </row>
    <row r="739" spans="9:9" x14ac:dyDescent="0.3">
      <c r="I739" s="75">
        <f t="shared" si="19"/>
        <v>0</v>
      </c>
    </row>
    <row r="740" spans="9:9" x14ac:dyDescent="0.3">
      <c r="I740" s="75">
        <f t="shared" si="19"/>
        <v>0</v>
      </c>
    </row>
    <row r="741" spans="9:9" x14ac:dyDescent="0.3">
      <c r="I741" s="75">
        <f t="shared" si="19"/>
        <v>0</v>
      </c>
    </row>
    <row r="742" spans="9:9" x14ac:dyDescent="0.3">
      <c r="I742" s="75">
        <f t="shared" si="19"/>
        <v>0</v>
      </c>
    </row>
    <row r="743" spans="9:9" x14ac:dyDescent="0.3">
      <c r="I743" s="75">
        <f t="shared" si="19"/>
        <v>0</v>
      </c>
    </row>
    <row r="744" spans="9:9" x14ac:dyDescent="0.3">
      <c r="I744" s="75">
        <f t="shared" si="19"/>
        <v>0</v>
      </c>
    </row>
    <row r="745" spans="9:9" x14ac:dyDescent="0.3">
      <c r="I745" s="75">
        <f t="shared" si="19"/>
        <v>0</v>
      </c>
    </row>
    <row r="746" spans="9:9" x14ac:dyDescent="0.3">
      <c r="I746" s="75">
        <f t="shared" si="19"/>
        <v>0</v>
      </c>
    </row>
    <row r="747" spans="9:9" x14ac:dyDescent="0.3">
      <c r="I747" s="75">
        <f t="shared" si="19"/>
        <v>0</v>
      </c>
    </row>
    <row r="748" spans="9:9" x14ac:dyDescent="0.3">
      <c r="I748" s="75">
        <f t="shared" si="19"/>
        <v>0</v>
      </c>
    </row>
    <row r="749" spans="9:9" x14ac:dyDescent="0.3">
      <c r="I749" s="75">
        <f t="shared" si="19"/>
        <v>0</v>
      </c>
    </row>
    <row r="750" spans="9:9" x14ac:dyDescent="0.3">
      <c r="I750" s="75">
        <f t="shared" si="19"/>
        <v>0</v>
      </c>
    </row>
    <row r="751" spans="9:9" x14ac:dyDescent="0.3">
      <c r="I751" s="75">
        <f t="shared" si="19"/>
        <v>0</v>
      </c>
    </row>
    <row r="752" spans="9:9" x14ac:dyDescent="0.3">
      <c r="I752" s="75">
        <f t="shared" si="19"/>
        <v>0</v>
      </c>
    </row>
    <row r="753" spans="9:9" x14ac:dyDescent="0.3">
      <c r="I753" s="75">
        <f t="shared" si="19"/>
        <v>0</v>
      </c>
    </row>
    <row r="754" spans="9:9" x14ac:dyDescent="0.3">
      <c r="I754" s="75">
        <f t="shared" si="19"/>
        <v>0</v>
      </c>
    </row>
    <row r="755" spans="9:9" x14ac:dyDescent="0.3">
      <c r="I755" s="75">
        <f t="shared" si="19"/>
        <v>0</v>
      </c>
    </row>
    <row r="756" spans="9:9" x14ac:dyDescent="0.3">
      <c r="I756" s="75">
        <f t="shared" si="19"/>
        <v>0</v>
      </c>
    </row>
    <row r="757" spans="9:9" x14ac:dyDescent="0.3">
      <c r="I757" s="75">
        <f t="shared" si="19"/>
        <v>0</v>
      </c>
    </row>
    <row r="758" spans="9:9" x14ac:dyDescent="0.3">
      <c r="I758" s="75">
        <f t="shared" si="19"/>
        <v>0</v>
      </c>
    </row>
    <row r="759" spans="9:9" x14ac:dyDescent="0.3">
      <c r="I759" s="75">
        <f t="shared" si="19"/>
        <v>0</v>
      </c>
    </row>
    <row r="760" spans="9:9" x14ac:dyDescent="0.3">
      <c r="I760" s="75">
        <f t="shared" si="19"/>
        <v>0</v>
      </c>
    </row>
    <row r="761" spans="9:9" x14ac:dyDescent="0.3">
      <c r="I761" s="75">
        <f t="shared" si="19"/>
        <v>0</v>
      </c>
    </row>
    <row r="762" spans="9:9" x14ac:dyDescent="0.3">
      <c r="I762" s="75">
        <f t="shared" si="19"/>
        <v>0</v>
      </c>
    </row>
    <row r="763" spans="9:9" x14ac:dyDescent="0.3">
      <c r="I763" s="75">
        <f t="shared" si="19"/>
        <v>0</v>
      </c>
    </row>
    <row r="764" spans="9:9" x14ac:dyDescent="0.3">
      <c r="I764" s="75">
        <f t="shared" si="19"/>
        <v>0</v>
      </c>
    </row>
    <row r="765" spans="9:9" x14ac:dyDescent="0.3">
      <c r="I765" s="75">
        <f t="shared" si="19"/>
        <v>0</v>
      </c>
    </row>
    <row r="766" spans="9:9" x14ac:dyDescent="0.3">
      <c r="I766" s="75">
        <f t="shared" si="19"/>
        <v>0</v>
      </c>
    </row>
    <row r="767" spans="9:9" x14ac:dyDescent="0.3">
      <c r="I767" s="75">
        <f t="shared" si="19"/>
        <v>0</v>
      </c>
    </row>
    <row r="768" spans="9:9" x14ac:dyDescent="0.3">
      <c r="I768" s="75">
        <f t="shared" si="19"/>
        <v>0</v>
      </c>
    </row>
    <row r="769" spans="9:9" x14ac:dyDescent="0.3">
      <c r="I769" s="75">
        <f t="shared" si="19"/>
        <v>0</v>
      </c>
    </row>
    <row r="770" spans="9:9" x14ac:dyDescent="0.3">
      <c r="I770" s="75">
        <f t="shared" si="19"/>
        <v>0</v>
      </c>
    </row>
    <row r="771" spans="9:9" x14ac:dyDescent="0.3">
      <c r="I771" s="75">
        <f t="shared" si="19"/>
        <v>0</v>
      </c>
    </row>
    <row r="772" spans="9:9" x14ac:dyDescent="0.3">
      <c r="I772" s="75">
        <f t="shared" si="19"/>
        <v>0</v>
      </c>
    </row>
    <row r="773" spans="9:9" x14ac:dyDescent="0.3">
      <c r="I773" s="75">
        <f t="shared" ref="I773:I836" si="20">COUNTIF(D773:H773,"OUI")</f>
        <v>0</v>
      </c>
    </row>
    <row r="774" spans="9:9" x14ac:dyDescent="0.3">
      <c r="I774" s="75">
        <f t="shared" si="20"/>
        <v>0</v>
      </c>
    </row>
    <row r="775" spans="9:9" x14ac:dyDescent="0.3">
      <c r="I775" s="75">
        <f t="shared" si="20"/>
        <v>0</v>
      </c>
    </row>
    <row r="776" spans="9:9" x14ac:dyDescent="0.3">
      <c r="I776" s="75">
        <f t="shared" si="20"/>
        <v>0</v>
      </c>
    </row>
    <row r="777" spans="9:9" x14ac:dyDescent="0.3">
      <c r="I777" s="75">
        <f t="shared" si="20"/>
        <v>0</v>
      </c>
    </row>
    <row r="778" spans="9:9" x14ac:dyDescent="0.3">
      <c r="I778" s="75">
        <f t="shared" si="20"/>
        <v>0</v>
      </c>
    </row>
    <row r="779" spans="9:9" x14ac:dyDescent="0.3">
      <c r="I779" s="75">
        <f t="shared" si="20"/>
        <v>0</v>
      </c>
    </row>
    <row r="780" spans="9:9" x14ac:dyDescent="0.3">
      <c r="I780" s="75">
        <f t="shared" si="20"/>
        <v>0</v>
      </c>
    </row>
    <row r="781" spans="9:9" x14ac:dyDescent="0.3">
      <c r="I781" s="75">
        <f t="shared" si="20"/>
        <v>0</v>
      </c>
    </row>
    <row r="782" spans="9:9" x14ac:dyDescent="0.3">
      <c r="I782" s="75">
        <f t="shared" si="20"/>
        <v>0</v>
      </c>
    </row>
    <row r="783" spans="9:9" x14ac:dyDescent="0.3">
      <c r="I783" s="75">
        <f t="shared" si="20"/>
        <v>0</v>
      </c>
    </row>
    <row r="784" spans="9:9" x14ac:dyDescent="0.3">
      <c r="I784" s="75">
        <f t="shared" si="20"/>
        <v>0</v>
      </c>
    </row>
    <row r="785" spans="9:9" x14ac:dyDescent="0.3">
      <c r="I785" s="75">
        <f t="shared" si="20"/>
        <v>0</v>
      </c>
    </row>
    <row r="786" spans="9:9" x14ac:dyDescent="0.3">
      <c r="I786" s="75">
        <f t="shared" si="20"/>
        <v>0</v>
      </c>
    </row>
    <row r="787" spans="9:9" x14ac:dyDescent="0.3">
      <c r="I787" s="75">
        <f t="shared" si="20"/>
        <v>0</v>
      </c>
    </row>
    <row r="788" spans="9:9" x14ac:dyDescent="0.3">
      <c r="I788" s="75">
        <f t="shared" si="20"/>
        <v>0</v>
      </c>
    </row>
    <row r="789" spans="9:9" x14ac:dyDescent="0.3">
      <c r="I789" s="75">
        <f t="shared" si="20"/>
        <v>0</v>
      </c>
    </row>
    <row r="790" spans="9:9" x14ac:dyDescent="0.3">
      <c r="I790" s="75">
        <f t="shared" si="20"/>
        <v>0</v>
      </c>
    </row>
    <row r="791" spans="9:9" x14ac:dyDescent="0.3">
      <c r="I791" s="75">
        <f t="shared" si="20"/>
        <v>0</v>
      </c>
    </row>
    <row r="792" spans="9:9" x14ac:dyDescent="0.3">
      <c r="I792" s="75">
        <f t="shared" si="20"/>
        <v>0</v>
      </c>
    </row>
    <row r="793" spans="9:9" x14ac:dyDescent="0.3">
      <c r="I793" s="75">
        <f t="shared" si="20"/>
        <v>0</v>
      </c>
    </row>
    <row r="794" spans="9:9" x14ac:dyDescent="0.3">
      <c r="I794" s="75">
        <f t="shared" si="20"/>
        <v>0</v>
      </c>
    </row>
    <row r="795" spans="9:9" x14ac:dyDescent="0.3">
      <c r="I795" s="75">
        <f t="shared" si="20"/>
        <v>0</v>
      </c>
    </row>
    <row r="796" spans="9:9" x14ac:dyDescent="0.3">
      <c r="I796" s="75">
        <f t="shared" si="20"/>
        <v>0</v>
      </c>
    </row>
    <row r="797" spans="9:9" x14ac:dyDescent="0.3">
      <c r="I797" s="75">
        <f t="shared" si="20"/>
        <v>0</v>
      </c>
    </row>
    <row r="798" spans="9:9" x14ac:dyDescent="0.3">
      <c r="I798" s="75">
        <f t="shared" si="20"/>
        <v>0</v>
      </c>
    </row>
    <row r="799" spans="9:9" x14ac:dyDescent="0.3">
      <c r="I799" s="75">
        <f t="shared" si="20"/>
        <v>0</v>
      </c>
    </row>
    <row r="800" spans="9:9" x14ac:dyDescent="0.3">
      <c r="I800" s="75">
        <f t="shared" si="20"/>
        <v>0</v>
      </c>
    </row>
    <row r="801" spans="9:9" x14ac:dyDescent="0.3">
      <c r="I801" s="75">
        <f t="shared" si="20"/>
        <v>0</v>
      </c>
    </row>
    <row r="802" spans="9:9" x14ac:dyDescent="0.3">
      <c r="I802" s="75">
        <f t="shared" si="20"/>
        <v>0</v>
      </c>
    </row>
    <row r="803" spans="9:9" x14ac:dyDescent="0.3">
      <c r="I803" s="75">
        <f t="shared" si="20"/>
        <v>0</v>
      </c>
    </row>
    <row r="804" spans="9:9" x14ac:dyDescent="0.3">
      <c r="I804" s="75">
        <f t="shared" si="20"/>
        <v>0</v>
      </c>
    </row>
    <row r="805" spans="9:9" x14ac:dyDescent="0.3">
      <c r="I805" s="75">
        <f t="shared" si="20"/>
        <v>0</v>
      </c>
    </row>
    <row r="806" spans="9:9" x14ac:dyDescent="0.3">
      <c r="I806" s="75">
        <f t="shared" si="20"/>
        <v>0</v>
      </c>
    </row>
    <row r="807" spans="9:9" x14ac:dyDescent="0.3">
      <c r="I807" s="75">
        <f t="shared" si="20"/>
        <v>0</v>
      </c>
    </row>
    <row r="808" spans="9:9" x14ac:dyDescent="0.3">
      <c r="I808" s="75">
        <f t="shared" si="20"/>
        <v>0</v>
      </c>
    </row>
    <row r="809" spans="9:9" x14ac:dyDescent="0.3">
      <c r="I809" s="75">
        <f t="shared" si="20"/>
        <v>0</v>
      </c>
    </row>
    <row r="810" spans="9:9" x14ac:dyDescent="0.3">
      <c r="I810" s="75">
        <f t="shared" si="20"/>
        <v>0</v>
      </c>
    </row>
    <row r="811" spans="9:9" x14ac:dyDescent="0.3">
      <c r="I811" s="75">
        <f t="shared" si="20"/>
        <v>0</v>
      </c>
    </row>
    <row r="812" spans="9:9" x14ac:dyDescent="0.3">
      <c r="I812" s="75">
        <f t="shared" si="20"/>
        <v>0</v>
      </c>
    </row>
    <row r="813" spans="9:9" x14ac:dyDescent="0.3">
      <c r="I813" s="75">
        <f t="shared" si="20"/>
        <v>0</v>
      </c>
    </row>
    <row r="814" spans="9:9" x14ac:dyDescent="0.3">
      <c r="I814" s="75">
        <f t="shared" si="20"/>
        <v>0</v>
      </c>
    </row>
    <row r="815" spans="9:9" x14ac:dyDescent="0.3">
      <c r="I815" s="75">
        <f t="shared" si="20"/>
        <v>0</v>
      </c>
    </row>
    <row r="816" spans="9:9" x14ac:dyDescent="0.3">
      <c r="I816" s="75">
        <f t="shared" si="20"/>
        <v>0</v>
      </c>
    </row>
    <row r="817" spans="9:9" x14ac:dyDescent="0.3">
      <c r="I817" s="75">
        <f t="shared" si="20"/>
        <v>0</v>
      </c>
    </row>
    <row r="818" spans="9:9" x14ac:dyDescent="0.3">
      <c r="I818" s="75">
        <f t="shared" si="20"/>
        <v>0</v>
      </c>
    </row>
    <row r="819" spans="9:9" x14ac:dyDescent="0.3">
      <c r="I819" s="75">
        <f t="shared" si="20"/>
        <v>0</v>
      </c>
    </row>
    <row r="820" spans="9:9" x14ac:dyDescent="0.3">
      <c r="I820" s="75">
        <f t="shared" si="20"/>
        <v>0</v>
      </c>
    </row>
    <row r="821" spans="9:9" x14ac:dyDescent="0.3">
      <c r="I821" s="75">
        <f t="shared" si="20"/>
        <v>0</v>
      </c>
    </row>
    <row r="822" spans="9:9" x14ac:dyDescent="0.3">
      <c r="I822" s="75">
        <f t="shared" si="20"/>
        <v>0</v>
      </c>
    </row>
    <row r="823" spans="9:9" x14ac:dyDescent="0.3">
      <c r="I823" s="75">
        <f t="shared" si="20"/>
        <v>0</v>
      </c>
    </row>
    <row r="824" spans="9:9" x14ac:dyDescent="0.3">
      <c r="I824" s="75">
        <f t="shared" si="20"/>
        <v>0</v>
      </c>
    </row>
    <row r="825" spans="9:9" x14ac:dyDescent="0.3">
      <c r="I825" s="75">
        <f t="shared" si="20"/>
        <v>0</v>
      </c>
    </row>
    <row r="826" spans="9:9" x14ac:dyDescent="0.3">
      <c r="I826" s="75">
        <f t="shared" si="20"/>
        <v>0</v>
      </c>
    </row>
    <row r="827" spans="9:9" x14ac:dyDescent="0.3">
      <c r="I827" s="75">
        <f t="shared" si="20"/>
        <v>0</v>
      </c>
    </row>
    <row r="828" spans="9:9" x14ac:dyDescent="0.3">
      <c r="I828" s="75">
        <f t="shared" si="20"/>
        <v>0</v>
      </c>
    </row>
    <row r="829" spans="9:9" x14ac:dyDescent="0.3">
      <c r="I829" s="75">
        <f t="shared" si="20"/>
        <v>0</v>
      </c>
    </row>
    <row r="830" spans="9:9" x14ac:dyDescent="0.3">
      <c r="I830" s="75">
        <f t="shared" si="20"/>
        <v>0</v>
      </c>
    </row>
    <row r="831" spans="9:9" x14ac:dyDescent="0.3">
      <c r="I831" s="75">
        <f t="shared" si="20"/>
        <v>0</v>
      </c>
    </row>
    <row r="832" spans="9:9" x14ac:dyDescent="0.3">
      <c r="I832" s="75">
        <f t="shared" si="20"/>
        <v>0</v>
      </c>
    </row>
    <row r="833" spans="9:9" x14ac:dyDescent="0.3">
      <c r="I833" s="75">
        <f t="shared" si="20"/>
        <v>0</v>
      </c>
    </row>
    <row r="834" spans="9:9" x14ac:dyDescent="0.3">
      <c r="I834" s="75">
        <f t="shared" si="20"/>
        <v>0</v>
      </c>
    </row>
    <row r="835" spans="9:9" x14ac:dyDescent="0.3">
      <c r="I835" s="75">
        <f t="shared" si="20"/>
        <v>0</v>
      </c>
    </row>
    <row r="836" spans="9:9" x14ac:dyDescent="0.3">
      <c r="I836" s="75">
        <f t="shared" si="20"/>
        <v>0</v>
      </c>
    </row>
    <row r="837" spans="9:9" x14ac:dyDescent="0.3">
      <c r="I837" s="75">
        <f t="shared" ref="I837:I900" si="21">COUNTIF(D837:H837,"OUI")</f>
        <v>0</v>
      </c>
    </row>
    <row r="838" spans="9:9" x14ac:dyDescent="0.3">
      <c r="I838" s="75">
        <f t="shared" si="21"/>
        <v>0</v>
      </c>
    </row>
    <row r="839" spans="9:9" x14ac:dyDescent="0.3">
      <c r="I839" s="75">
        <f t="shared" si="21"/>
        <v>0</v>
      </c>
    </row>
    <row r="840" spans="9:9" x14ac:dyDescent="0.3">
      <c r="I840" s="75">
        <f t="shared" si="21"/>
        <v>0</v>
      </c>
    </row>
    <row r="841" spans="9:9" x14ac:dyDescent="0.3">
      <c r="I841" s="75">
        <f t="shared" si="21"/>
        <v>0</v>
      </c>
    </row>
    <row r="842" spans="9:9" x14ac:dyDescent="0.3">
      <c r="I842" s="75">
        <f t="shared" si="21"/>
        <v>0</v>
      </c>
    </row>
    <row r="843" spans="9:9" x14ac:dyDescent="0.3">
      <c r="I843" s="75">
        <f t="shared" si="21"/>
        <v>0</v>
      </c>
    </row>
    <row r="844" spans="9:9" x14ac:dyDescent="0.3">
      <c r="I844" s="75">
        <f t="shared" si="21"/>
        <v>0</v>
      </c>
    </row>
    <row r="845" spans="9:9" x14ac:dyDescent="0.3">
      <c r="I845" s="75">
        <f t="shared" si="21"/>
        <v>0</v>
      </c>
    </row>
    <row r="846" spans="9:9" x14ac:dyDescent="0.3">
      <c r="I846" s="75">
        <f t="shared" si="21"/>
        <v>0</v>
      </c>
    </row>
    <row r="847" spans="9:9" x14ac:dyDescent="0.3">
      <c r="I847" s="75">
        <f t="shared" si="21"/>
        <v>0</v>
      </c>
    </row>
    <row r="848" spans="9:9" x14ac:dyDescent="0.3">
      <c r="I848" s="75">
        <f t="shared" si="21"/>
        <v>0</v>
      </c>
    </row>
    <row r="849" spans="9:9" x14ac:dyDescent="0.3">
      <c r="I849" s="75">
        <f t="shared" si="21"/>
        <v>0</v>
      </c>
    </row>
    <row r="850" spans="9:9" x14ac:dyDescent="0.3">
      <c r="I850" s="75">
        <f t="shared" si="21"/>
        <v>0</v>
      </c>
    </row>
    <row r="851" spans="9:9" x14ac:dyDescent="0.3">
      <c r="I851" s="75">
        <f t="shared" si="21"/>
        <v>0</v>
      </c>
    </row>
    <row r="852" spans="9:9" x14ac:dyDescent="0.3">
      <c r="I852" s="75">
        <f t="shared" si="21"/>
        <v>0</v>
      </c>
    </row>
    <row r="853" spans="9:9" x14ac:dyDescent="0.3">
      <c r="I853" s="75">
        <f t="shared" si="21"/>
        <v>0</v>
      </c>
    </row>
    <row r="854" spans="9:9" x14ac:dyDescent="0.3">
      <c r="I854" s="75">
        <f t="shared" si="21"/>
        <v>0</v>
      </c>
    </row>
    <row r="855" spans="9:9" x14ac:dyDescent="0.3">
      <c r="I855" s="75">
        <f t="shared" si="21"/>
        <v>0</v>
      </c>
    </row>
    <row r="856" spans="9:9" x14ac:dyDescent="0.3">
      <c r="I856" s="75">
        <f t="shared" si="21"/>
        <v>0</v>
      </c>
    </row>
    <row r="857" spans="9:9" x14ac:dyDescent="0.3">
      <c r="I857" s="75">
        <f t="shared" si="21"/>
        <v>0</v>
      </c>
    </row>
    <row r="858" spans="9:9" x14ac:dyDescent="0.3">
      <c r="I858" s="75">
        <f t="shared" si="21"/>
        <v>0</v>
      </c>
    </row>
    <row r="859" spans="9:9" x14ac:dyDescent="0.3">
      <c r="I859" s="75">
        <f t="shared" si="21"/>
        <v>0</v>
      </c>
    </row>
    <row r="860" spans="9:9" x14ac:dyDescent="0.3">
      <c r="I860" s="75">
        <f t="shared" si="21"/>
        <v>0</v>
      </c>
    </row>
    <row r="861" spans="9:9" x14ac:dyDescent="0.3">
      <c r="I861" s="75">
        <f t="shared" si="21"/>
        <v>0</v>
      </c>
    </row>
    <row r="862" spans="9:9" x14ac:dyDescent="0.3">
      <c r="I862" s="75">
        <f t="shared" si="21"/>
        <v>0</v>
      </c>
    </row>
    <row r="863" spans="9:9" x14ac:dyDescent="0.3">
      <c r="I863" s="75">
        <f t="shared" si="21"/>
        <v>0</v>
      </c>
    </row>
    <row r="864" spans="9:9" x14ac:dyDescent="0.3">
      <c r="I864" s="75">
        <f t="shared" si="21"/>
        <v>0</v>
      </c>
    </row>
    <row r="865" spans="9:9" x14ac:dyDescent="0.3">
      <c r="I865" s="75">
        <f t="shared" si="21"/>
        <v>0</v>
      </c>
    </row>
    <row r="866" spans="9:9" x14ac:dyDescent="0.3">
      <c r="I866" s="75">
        <f t="shared" si="21"/>
        <v>0</v>
      </c>
    </row>
    <row r="867" spans="9:9" x14ac:dyDescent="0.3">
      <c r="I867" s="75">
        <f t="shared" si="21"/>
        <v>0</v>
      </c>
    </row>
    <row r="868" spans="9:9" x14ac:dyDescent="0.3">
      <c r="I868" s="75">
        <f t="shared" si="21"/>
        <v>0</v>
      </c>
    </row>
    <row r="869" spans="9:9" x14ac:dyDescent="0.3">
      <c r="I869" s="75">
        <f t="shared" si="21"/>
        <v>0</v>
      </c>
    </row>
    <row r="870" spans="9:9" x14ac:dyDescent="0.3">
      <c r="I870" s="75">
        <f t="shared" si="21"/>
        <v>0</v>
      </c>
    </row>
    <row r="871" spans="9:9" x14ac:dyDescent="0.3">
      <c r="I871" s="75">
        <f t="shared" si="21"/>
        <v>0</v>
      </c>
    </row>
    <row r="872" spans="9:9" x14ac:dyDescent="0.3">
      <c r="I872" s="75">
        <f t="shared" si="21"/>
        <v>0</v>
      </c>
    </row>
    <row r="873" spans="9:9" x14ac:dyDescent="0.3">
      <c r="I873" s="75">
        <f t="shared" si="21"/>
        <v>0</v>
      </c>
    </row>
    <row r="874" spans="9:9" x14ac:dyDescent="0.3">
      <c r="I874" s="75">
        <f t="shared" si="21"/>
        <v>0</v>
      </c>
    </row>
    <row r="875" spans="9:9" x14ac:dyDescent="0.3">
      <c r="I875" s="75">
        <f t="shared" si="21"/>
        <v>0</v>
      </c>
    </row>
    <row r="876" spans="9:9" x14ac:dyDescent="0.3">
      <c r="I876" s="75">
        <f t="shared" si="21"/>
        <v>0</v>
      </c>
    </row>
    <row r="877" spans="9:9" x14ac:dyDescent="0.3">
      <c r="I877" s="75">
        <f t="shared" si="21"/>
        <v>0</v>
      </c>
    </row>
    <row r="878" spans="9:9" x14ac:dyDescent="0.3">
      <c r="I878" s="75">
        <f t="shared" si="21"/>
        <v>0</v>
      </c>
    </row>
    <row r="879" spans="9:9" x14ac:dyDescent="0.3">
      <c r="I879" s="75">
        <f t="shared" si="21"/>
        <v>0</v>
      </c>
    </row>
    <row r="880" spans="9:9" x14ac:dyDescent="0.3">
      <c r="I880" s="75">
        <f t="shared" si="21"/>
        <v>0</v>
      </c>
    </row>
    <row r="881" spans="9:9" x14ac:dyDescent="0.3">
      <c r="I881" s="75">
        <f t="shared" si="21"/>
        <v>0</v>
      </c>
    </row>
    <row r="882" spans="9:9" x14ac:dyDescent="0.3">
      <c r="I882" s="75">
        <f t="shared" si="21"/>
        <v>0</v>
      </c>
    </row>
    <row r="883" spans="9:9" x14ac:dyDescent="0.3">
      <c r="I883" s="75">
        <f t="shared" si="21"/>
        <v>0</v>
      </c>
    </row>
    <row r="884" spans="9:9" x14ac:dyDescent="0.3">
      <c r="I884" s="75">
        <f t="shared" si="21"/>
        <v>0</v>
      </c>
    </row>
    <row r="885" spans="9:9" x14ac:dyDescent="0.3">
      <c r="I885" s="75">
        <f t="shared" si="21"/>
        <v>0</v>
      </c>
    </row>
    <row r="886" spans="9:9" x14ac:dyDescent="0.3">
      <c r="I886" s="75">
        <f t="shared" si="21"/>
        <v>0</v>
      </c>
    </row>
    <row r="887" spans="9:9" x14ac:dyDescent="0.3">
      <c r="I887" s="75">
        <f t="shared" si="21"/>
        <v>0</v>
      </c>
    </row>
    <row r="888" spans="9:9" x14ac:dyDescent="0.3">
      <c r="I888" s="75">
        <f t="shared" si="21"/>
        <v>0</v>
      </c>
    </row>
    <row r="889" spans="9:9" x14ac:dyDescent="0.3">
      <c r="I889" s="75">
        <f t="shared" si="21"/>
        <v>0</v>
      </c>
    </row>
    <row r="890" spans="9:9" x14ac:dyDescent="0.3">
      <c r="I890" s="75">
        <f t="shared" si="21"/>
        <v>0</v>
      </c>
    </row>
    <row r="891" spans="9:9" x14ac:dyDescent="0.3">
      <c r="I891" s="75">
        <f t="shared" si="21"/>
        <v>0</v>
      </c>
    </row>
    <row r="892" spans="9:9" x14ac:dyDescent="0.3">
      <c r="I892" s="75">
        <f t="shared" si="21"/>
        <v>0</v>
      </c>
    </row>
    <row r="893" spans="9:9" x14ac:dyDescent="0.3">
      <c r="I893" s="75">
        <f t="shared" si="21"/>
        <v>0</v>
      </c>
    </row>
    <row r="894" spans="9:9" x14ac:dyDescent="0.3">
      <c r="I894" s="75">
        <f t="shared" si="21"/>
        <v>0</v>
      </c>
    </row>
    <row r="895" spans="9:9" x14ac:dyDescent="0.3">
      <c r="I895" s="75">
        <f t="shared" si="21"/>
        <v>0</v>
      </c>
    </row>
    <row r="896" spans="9:9" x14ac:dyDescent="0.3">
      <c r="I896" s="75">
        <f t="shared" si="21"/>
        <v>0</v>
      </c>
    </row>
    <row r="897" spans="9:9" x14ac:dyDescent="0.3">
      <c r="I897" s="75">
        <f t="shared" si="21"/>
        <v>0</v>
      </c>
    </row>
    <row r="898" spans="9:9" x14ac:dyDescent="0.3">
      <c r="I898" s="75">
        <f t="shared" si="21"/>
        <v>0</v>
      </c>
    </row>
    <row r="899" spans="9:9" x14ac:dyDescent="0.3">
      <c r="I899" s="75">
        <f t="shared" si="21"/>
        <v>0</v>
      </c>
    </row>
    <row r="900" spans="9:9" x14ac:dyDescent="0.3">
      <c r="I900" s="75">
        <f t="shared" si="21"/>
        <v>0</v>
      </c>
    </row>
    <row r="901" spans="9:9" x14ac:dyDescent="0.3">
      <c r="I901" s="75">
        <f t="shared" ref="I901:I964" si="22">COUNTIF(D901:H901,"OUI")</f>
        <v>0</v>
      </c>
    </row>
    <row r="902" spans="9:9" x14ac:dyDescent="0.3">
      <c r="I902" s="75">
        <f t="shared" si="22"/>
        <v>0</v>
      </c>
    </row>
    <row r="903" spans="9:9" x14ac:dyDescent="0.3">
      <c r="I903" s="75">
        <f t="shared" si="22"/>
        <v>0</v>
      </c>
    </row>
    <row r="904" spans="9:9" x14ac:dyDescent="0.3">
      <c r="I904" s="75">
        <f t="shared" si="22"/>
        <v>0</v>
      </c>
    </row>
    <row r="905" spans="9:9" x14ac:dyDescent="0.3">
      <c r="I905" s="75">
        <f t="shared" si="22"/>
        <v>0</v>
      </c>
    </row>
    <row r="906" spans="9:9" x14ac:dyDescent="0.3">
      <c r="I906" s="75">
        <f t="shared" si="22"/>
        <v>0</v>
      </c>
    </row>
    <row r="907" spans="9:9" x14ac:dyDescent="0.3">
      <c r="I907" s="75">
        <f t="shared" si="22"/>
        <v>0</v>
      </c>
    </row>
    <row r="908" spans="9:9" x14ac:dyDescent="0.3">
      <c r="I908" s="75">
        <f t="shared" si="22"/>
        <v>0</v>
      </c>
    </row>
    <row r="909" spans="9:9" x14ac:dyDescent="0.3">
      <c r="I909" s="75">
        <f t="shared" si="22"/>
        <v>0</v>
      </c>
    </row>
    <row r="910" spans="9:9" x14ac:dyDescent="0.3">
      <c r="I910" s="75">
        <f t="shared" si="22"/>
        <v>0</v>
      </c>
    </row>
    <row r="911" spans="9:9" x14ac:dyDescent="0.3">
      <c r="I911" s="75">
        <f t="shared" si="22"/>
        <v>0</v>
      </c>
    </row>
    <row r="912" spans="9:9" x14ac:dyDescent="0.3">
      <c r="I912" s="75">
        <f t="shared" si="22"/>
        <v>0</v>
      </c>
    </row>
    <row r="913" spans="9:9" x14ac:dyDescent="0.3">
      <c r="I913" s="75">
        <f t="shared" si="22"/>
        <v>0</v>
      </c>
    </row>
    <row r="914" spans="9:9" x14ac:dyDescent="0.3">
      <c r="I914" s="75">
        <f t="shared" si="22"/>
        <v>0</v>
      </c>
    </row>
    <row r="915" spans="9:9" x14ac:dyDescent="0.3">
      <c r="I915" s="75">
        <f t="shared" si="22"/>
        <v>0</v>
      </c>
    </row>
    <row r="916" spans="9:9" x14ac:dyDescent="0.3">
      <c r="I916" s="75">
        <f t="shared" si="22"/>
        <v>0</v>
      </c>
    </row>
    <row r="917" spans="9:9" x14ac:dyDescent="0.3">
      <c r="I917" s="75">
        <f t="shared" si="22"/>
        <v>0</v>
      </c>
    </row>
    <row r="918" spans="9:9" x14ac:dyDescent="0.3">
      <c r="I918" s="75">
        <f t="shared" si="22"/>
        <v>0</v>
      </c>
    </row>
    <row r="919" spans="9:9" x14ac:dyDescent="0.3">
      <c r="I919" s="75">
        <f t="shared" si="22"/>
        <v>0</v>
      </c>
    </row>
    <row r="920" spans="9:9" x14ac:dyDescent="0.3">
      <c r="I920" s="75">
        <f t="shared" si="22"/>
        <v>0</v>
      </c>
    </row>
    <row r="921" spans="9:9" x14ac:dyDescent="0.3">
      <c r="I921" s="75">
        <f t="shared" si="22"/>
        <v>0</v>
      </c>
    </row>
    <row r="922" spans="9:9" x14ac:dyDescent="0.3">
      <c r="I922" s="75">
        <f t="shared" si="22"/>
        <v>0</v>
      </c>
    </row>
    <row r="923" spans="9:9" x14ac:dyDescent="0.3">
      <c r="I923" s="75">
        <f t="shared" si="22"/>
        <v>0</v>
      </c>
    </row>
    <row r="924" spans="9:9" x14ac:dyDescent="0.3">
      <c r="I924" s="75">
        <f t="shared" si="22"/>
        <v>0</v>
      </c>
    </row>
    <row r="925" spans="9:9" x14ac:dyDescent="0.3">
      <c r="I925" s="75">
        <f t="shared" si="22"/>
        <v>0</v>
      </c>
    </row>
    <row r="926" spans="9:9" x14ac:dyDescent="0.3">
      <c r="I926" s="75">
        <f t="shared" si="22"/>
        <v>0</v>
      </c>
    </row>
    <row r="927" spans="9:9" x14ac:dyDescent="0.3">
      <c r="I927" s="75">
        <f t="shared" si="22"/>
        <v>0</v>
      </c>
    </row>
    <row r="928" spans="9:9" x14ac:dyDescent="0.3">
      <c r="I928" s="75">
        <f t="shared" si="22"/>
        <v>0</v>
      </c>
    </row>
    <row r="929" spans="9:9" x14ac:dyDescent="0.3">
      <c r="I929" s="75">
        <f t="shared" si="22"/>
        <v>0</v>
      </c>
    </row>
    <row r="930" spans="9:9" x14ac:dyDescent="0.3">
      <c r="I930" s="75">
        <f t="shared" si="22"/>
        <v>0</v>
      </c>
    </row>
    <row r="931" spans="9:9" x14ac:dyDescent="0.3">
      <c r="I931" s="75">
        <f t="shared" si="22"/>
        <v>0</v>
      </c>
    </row>
    <row r="932" spans="9:9" x14ac:dyDescent="0.3">
      <c r="I932" s="75">
        <f t="shared" si="22"/>
        <v>0</v>
      </c>
    </row>
    <row r="933" spans="9:9" x14ac:dyDescent="0.3">
      <c r="I933" s="75">
        <f t="shared" si="22"/>
        <v>0</v>
      </c>
    </row>
    <row r="934" spans="9:9" x14ac:dyDescent="0.3">
      <c r="I934" s="75">
        <f t="shared" si="22"/>
        <v>0</v>
      </c>
    </row>
    <row r="935" spans="9:9" x14ac:dyDescent="0.3">
      <c r="I935" s="75">
        <f t="shared" si="22"/>
        <v>0</v>
      </c>
    </row>
    <row r="936" spans="9:9" x14ac:dyDescent="0.3">
      <c r="I936" s="75">
        <f t="shared" si="22"/>
        <v>0</v>
      </c>
    </row>
    <row r="937" spans="9:9" x14ac:dyDescent="0.3">
      <c r="I937" s="75">
        <f t="shared" si="22"/>
        <v>0</v>
      </c>
    </row>
    <row r="938" spans="9:9" x14ac:dyDescent="0.3">
      <c r="I938" s="75">
        <f t="shared" si="22"/>
        <v>0</v>
      </c>
    </row>
    <row r="939" spans="9:9" x14ac:dyDescent="0.3">
      <c r="I939" s="75">
        <f t="shared" si="22"/>
        <v>0</v>
      </c>
    </row>
    <row r="940" spans="9:9" x14ac:dyDescent="0.3">
      <c r="I940" s="75">
        <f t="shared" si="22"/>
        <v>0</v>
      </c>
    </row>
    <row r="941" spans="9:9" x14ac:dyDescent="0.3">
      <c r="I941" s="75">
        <f t="shared" si="22"/>
        <v>0</v>
      </c>
    </row>
    <row r="942" spans="9:9" x14ac:dyDescent="0.3">
      <c r="I942" s="75">
        <f t="shared" si="22"/>
        <v>0</v>
      </c>
    </row>
    <row r="943" spans="9:9" x14ac:dyDescent="0.3">
      <c r="I943" s="75">
        <f t="shared" si="22"/>
        <v>0</v>
      </c>
    </row>
    <row r="944" spans="9:9" x14ac:dyDescent="0.3">
      <c r="I944" s="75">
        <f t="shared" si="22"/>
        <v>0</v>
      </c>
    </row>
    <row r="945" spans="9:9" x14ac:dyDescent="0.3">
      <c r="I945" s="75">
        <f t="shared" si="22"/>
        <v>0</v>
      </c>
    </row>
    <row r="946" spans="9:9" x14ac:dyDescent="0.3">
      <c r="I946" s="75">
        <f t="shared" si="22"/>
        <v>0</v>
      </c>
    </row>
    <row r="947" spans="9:9" x14ac:dyDescent="0.3">
      <c r="I947" s="75">
        <f t="shared" si="22"/>
        <v>0</v>
      </c>
    </row>
    <row r="948" spans="9:9" x14ac:dyDescent="0.3">
      <c r="I948" s="75">
        <f t="shared" si="22"/>
        <v>0</v>
      </c>
    </row>
    <row r="949" spans="9:9" x14ac:dyDescent="0.3">
      <c r="I949" s="75">
        <f t="shared" si="22"/>
        <v>0</v>
      </c>
    </row>
    <row r="950" spans="9:9" x14ac:dyDescent="0.3">
      <c r="I950" s="75">
        <f t="shared" si="22"/>
        <v>0</v>
      </c>
    </row>
    <row r="951" spans="9:9" x14ac:dyDescent="0.3">
      <c r="I951" s="75">
        <f t="shared" si="22"/>
        <v>0</v>
      </c>
    </row>
    <row r="952" spans="9:9" x14ac:dyDescent="0.3">
      <c r="I952" s="75">
        <f t="shared" si="22"/>
        <v>0</v>
      </c>
    </row>
    <row r="953" spans="9:9" x14ac:dyDescent="0.3">
      <c r="I953" s="75">
        <f t="shared" si="22"/>
        <v>0</v>
      </c>
    </row>
    <row r="954" spans="9:9" x14ac:dyDescent="0.3">
      <c r="I954" s="75">
        <f t="shared" si="22"/>
        <v>0</v>
      </c>
    </row>
    <row r="955" spans="9:9" x14ac:dyDescent="0.3">
      <c r="I955" s="75">
        <f t="shared" si="22"/>
        <v>0</v>
      </c>
    </row>
    <row r="956" spans="9:9" x14ac:dyDescent="0.3">
      <c r="I956" s="75">
        <f t="shared" si="22"/>
        <v>0</v>
      </c>
    </row>
    <row r="957" spans="9:9" x14ac:dyDescent="0.3">
      <c r="I957" s="75">
        <f t="shared" si="22"/>
        <v>0</v>
      </c>
    </row>
    <row r="958" spans="9:9" x14ac:dyDescent="0.3">
      <c r="I958" s="75">
        <f t="shared" si="22"/>
        <v>0</v>
      </c>
    </row>
    <row r="959" spans="9:9" x14ac:dyDescent="0.3">
      <c r="I959" s="75">
        <f t="shared" si="22"/>
        <v>0</v>
      </c>
    </row>
    <row r="960" spans="9:9" x14ac:dyDescent="0.3">
      <c r="I960" s="75">
        <f t="shared" si="22"/>
        <v>0</v>
      </c>
    </row>
    <row r="961" spans="9:9" x14ac:dyDescent="0.3">
      <c r="I961" s="75">
        <f t="shared" si="22"/>
        <v>0</v>
      </c>
    </row>
    <row r="962" spans="9:9" x14ac:dyDescent="0.3">
      <c r="I962" s="75">
        <f t="shared" si="22"/>
        <v>0</v>
      </c>
    </row>
    <row r="963" spans="9:9" x14ac:dyDescent="0.3">
      <c r="I963" s="75">
        <f t="shared" si="22"/>
        <v>0</v>
      </c>
    </row>
    <row r="964" spans="9:9" x14ac:dyDescent="0.3">
      <c r="I964" s="75">
        <f t="shared" si="22"/>
        <v>0</v>
      </c>
    </row>
    <row r="965" spans="9:9" x14ac:dyDescent="0.3">
      <c r="I965" s="75">
        <f t="shared" ref="I965:I1028" si="23">COUNTIF(D965:H965,"OUI")</f>
        <v>0</v>
      </c>
    </row>
    <row r="966" spans="9:9" x14ac:dyDescent="0.3">
      <c r="I966" s="75">
        <f t="shared" si="23"/>
        <v>0</v>
      </c>
    </row>
    <row r="967" spans="9:9" x14ac:dyDescent="0.3">
      <c r="I967" s="75">
        <f t="shared" si="23"/>
        <v>0</v>
      </c>
    </row>
    <row r="968" spans="9:9" x14ac:dyDescent="0.3">
      <c r="I968" s="75">
        <f t="shared" si="23"/>
        <v>0</v>
      </c>
    </row>
    <row r="969" spans="9:9" x14ac:dyDescent="0.3">
      <c r="I969" s="75">
        <f t="shared" si="23"/>
        <v>0</v>
      </c>
    </row>
    <row r="970" spans="9:9" x14ac:dyDescent="0.3">
      <c r="I970" s="75">
        <f t="shared" si="23"/>
        <v>0</v>
      </c>
    </row>
    <row r="971" spans="9:9" x14ac:dyDescent="0.3">
      <c r="I971" s="75">
        <f t="shared" si="23"/>
        <v>0</v>
      </c>
    </row>
    <row r="972" spans="9:9" x14ac:dyDescent="0.3">
      <c r="I972" s="75">
        <f t="shared" si="23"/>
        <v>0</v>
      </c>
    </row>
    <row r="973" spans="9:9" x14ac:dyDescent="0.3">
      <c r="I973" s="75">
        <f t="shared" si="23"/>
        <v>0</v>
      </c>
    </row>
    <row r="974" spans="9:9" x14ac:dyDescent="0.3">
      <c r="I974" s="75">
        <f t="shared" si="23"/>
        <v>0</v>
      </c>
    </row>
    <row r="975" spans="9:9" x14ac:dyDescent="0.3">
      <c r="I975" s="75">
        <f t="shared" si="23"/>
        <v>0</v>
      </c>
    </row>
    <row r="976" spans="9:9" x14ac:dyDescent="0.3">
      <c r="I976" s="75">
        <f t="shared" si="23"/>
        <v>0</v>
      </c>
    </row>
    <row r="977" spans="9:9" x14ac:dyDescent="0.3">
      <c r="I977" s="75">
        <f t="shared" si="23"/>
        <v>0</v>
      </c>
    </row>
    <row r="978" spans="9:9" x14ac:dyDescent="0.3">
      <c r="I978" s="75">
        <f t="shared" si="23"/>
        <v>0</v>
      </c>
    </row>
    <row r="979" spans="9:9" x14ac:dyDescent="0.3">
      <c r="I979" s="75">
        <f t="shared" si="23"/>
        <v>0</v>
      </c>
    </row>
    <row r="980" spans="9:9" x14ac:dyDescent="0.3">
      <c r="I980" s="75">
        <f t="shared" si="23"/>
        <v>0</v>
      </c>
    </row>
    <row r="981" spans="9:9" x14ac:dyDescent="0.3">
      <c r="I981" s="75">
        <f t="shared" si="23"/>
        <v>0</v>
      </c>
    </row>
    <row r="982" spans="9:9" x14ac:dyDescent="0.3">
      <c r="I982" s="75">
        <f t="shared" si="23"/>
        <v>0</v>
      </c>
    </row>
    <row r="983" spans="9:9" x14ac:dyDescent="0.3">
      <c r="I983" s="75">
        <f t="shared" si="23"/>
        <v>0</v>
      </c>
    </row>
    <row r="984" spans="9:9" x14ac:dyDescent="0.3">
      <c r="I984" s="75">
        <f t="shared" si="23"/>
        <v>0</v>
      </c>
    </row>
    <row r="985" spans="9:9" x14ac:dyDescent="0.3">
      <c r="I985" s="75">
        <f t="shared" si="23"/>
        <v>0</v>
      </c>
    </row>
    <row r="986" spans="9:9" x14ac:dyDescent="0.3">
      <c r="I986" s="75">
        <f t="shared" si="23"/>
        <v>0</v>
      </c>
    </row>
    <row r="987" spans="9:9" x14ac:dyDescent="0.3">
      <c r="I987" s="75">
        <f t="shared" si="23"/>
        <v>0</v>
      </c>
    </row>
    <row r="988" spans="9:9" x14ac:dyDescent="0.3">
      <c r="I988" s="75">
        <f t="shared" si="23"/>
        <v>0</v>
      </c>
    </row>
    <row r="989" spans="9:9" x14ac:dyDescent="0.3">
      <c r="I989" s="75">
        <f t="shared" si="23"/>
        <v>0</v>
      </c>
    </row>
    <row r="990" spans="9:9" x14ac:dyDescent="0.3">
      <c r="I990" s="75">
        <f t="shared" si="23"/>
        <v>0</v>
      </c>
    </row>
    <row r="991" spans="9:9" x14ac:dyDescent="0.3">
      <c r="I991" s="75">
        <f t="shared" si="23"/>
        <v>0</v>
      </c>
    </row>
    <row r="992" spans="9:9" x14ac:dyDescent="0.3">
      <c r="I992" s="75">
        <f t="shared" si="23"/>
        <v>0</v>
      </c>
    </row>
    <row r="993" spans="9:9" x14ac:dyDescent="0.3">
      <c r="I993" s="75">
        <f t="shared" si="23"/>
        <v>0</v>
      </c>
    </row>
    <row r="994" spans="9:9" x14ac:dyDescent="0.3">
      <c r="I994" s="75">
        <f t="shared" si="23"/>
        <v>0</v>
      </c>
    </row>
    <row r="995" spans="9:9" x14ac:dyDescent="0.3">
      <c r="I995" s="75">
        <f t="shared" si="23"/>
        <v>0</v>
      </c>
    </row>
    <row r="996" spans="9:9" x14ac:dyDescent="0.3">
      <c r="I996" s="75">
        <f t="shared" si="23"/>
        <v>0</v>
      </c>
    </row>
    <row r="997" spans="9:9" x14ac:dyDescent="0.3">
      <c r="I997" s="75">
        <f t="shared" si="23"/>
        <v>0</v>
      </c>
    </row>
    <row r="998" spans="9:9" x14ac:dyDescent="0.3">
      <c r="I998" s="75">
        <f t="shared" si="23"/>
        <v>0</v>
      </c>
    </row>
    <row r="999" spans="9:9" x14ac:dyDescent="0.3">
      <c r="I999" s="75">
        <f t="shared" si="23"/>
        <v>0</v>
      </c>
    </row>
    <row r="1000" spans="9:9" x14ac:dyDescent="0.3">
      <c r="I1000" s="75">
        <f t="shared" si="23"/>
        <v>0</v>
      </c>
    </row>
    <row r="1001" spans="9:9" x14ac:dyDescent="0.3">
      <c r="I1001" s="75">
        <f t="shared" si="23"/>
        <v>0</v>
      </c>
    </row>
    <row r="1002" spans="9:9" x14ac:dyDescent="0.3">
      <c r="I1002" s="75">
        <f t="shared" si="23"/>
        <v>0</v>
      </c>
    </row>
    <row r="1003" spans="9:9" x14ac:dyDescent="0.3">
      <c r="I1003" s="75">
        <f t="shared" si="23"/>
        <v>0</v>
      </c>
    </row>
    <row r="1004" spans="9:9" x14ac:dyDescent="0.3">
      <c r="I1004" s="75">
        <f t="shared" si="23"/>
        <v>0</v>
      </c>
    </row>
    <row r="1005" spans="9:9" x14ac:dyDescent="0.3">
      <c r="I1005" s="75">
        <f t="shared" si="23"/>
        <v>0</v>
      </c>
    </row>
    <row r="1006" spans="9:9" x14ac:dyDescent="0.3">
      <c r="I1006" s="75">
        <f t="shared" si="23"/>
        <v>0</v>
      </c>
    </row>
    <row r="1007" spans="9:9" x14ac:dyDescent="0.3">
      <c r="I1007" s="75">
        <f t="shared" si="23"/>
        <v>0</v>
      </c>
    </row>
    <row r="1008" spans="9:9" x14ac:dyDescent="0.3">
      <c r="I1008" s="75">
        <f t="shared" si="23"/>
        <v>0</v>
      </c>
    </row>
    <row r="1009" spans="9:9" x14ac:dyDescent="0.3">
      <c r="I1009" s="75">
        <f t="shared" si="23"/>
        <v>0</v>
      </c>
    </row>
    <row r="1010" spans="9:9" x14ac:dyDescent="0.3">
      <c r="I1010" s="75">
        <f t="shared" si="23"/>
        <v>0</v>
      </c>
    </row>
    <row r="1011" spans="9:9" x14ac:dyDescent="0.3">
      <c r="I1011" s="75">
        <f t="shared" si="23"/>
        <v>0</v>
      </c>
    </row>
    <row r="1012" spans="9:9" x14ac:dyDescent="0.3">
      <c r="I1012" s="75">
        <f t="shared" si="23"/>
        <v>0</v>
      </c>
    </row>
    <row r="1013" spans="9:9" x14ac:dyDescent="0.3">
      <c r="I1013" s="75">
        <f t="shared" si="23"/>
        <v>0</v>
      </c>
    </row>
    <row r="1014" spans="9:9" x14ac:dyDescent="0.3">
      <c r="I1014" s="75">
        <f t="shared" si="23"/>
        <v>0</v>
      </c>
    </row>
    <row r="1015" spans="9:9" x14ac:dyDescent="0.3">
      <c r="I1015" s="75">
        <f t="shared" si="23"/>
        <v>0</v>
      </c>
    </row>
    <row r="1016" spans="9:9" x14ac:dyDescent="0.3">
      <c r="I1016" s="75">
        <f t="shared" si="23"/>
        <v>0</v>
      </c>
    </row>
    <row r="1017" spans="9:9" x14ac:dyDescent="0.3">
      <c r="I1017" s="75">
        <f t="shared" si="23"/>
        <v>0</v>
      </c>
    </row>
    <row r="1018" spans="9:9" x14ac:dyDescent="0.3">
      <c r="I1018" s="75">
        <f t="shared" si="23"/>
        <v>0</v>
      </c>
    </row>
    <row r="1019" spans="9:9" x14ac:dyDescent="0.3">
      <c r="I1019" s="75">
        <f t="shared" si="23"/>
        <v>0</v>
      </c>
    </row>
    <row r="1020" spans="9:9" x14ac:dyDescent="0.3">
      <c r="I1020" s="75">
        <f t="shared" si="23"/>
        <v>0</v>
      </c>
    </row>
    <row r="1021" spans="9:9" x14ac:dyDescent="0.3">
      <c r="I1021" s="75">
        <f t="shared" si="23"/>
        <v>0</v>
      </c>
    </row>
    <row r="1022" spans="9:9" x14ac:dyDescent="0.3">
      <c r="I1022" s="75">
        <f t="shared" si="23"/>
        <v>0</v>
      </c>
    </row>
    <row r="1023" spans="9:9" x14ac:dyDescent="0.3">
      <c r="I1023" s="75">
        <f t="shared" si="23"/>
        <v>0</v>
      </c>
    </row>
    <row r="1024" spans="9:9" x14ac:dyDescent="0.3">
      <c r="I1024" s="75">
        <f t="shared" si="23"/>
        <v>0</v>
      </c>
    </row>
    <row r="1025" spans="9:9" x14ac:dyDescent="0.3">
      <c r="I1025" s="75">
        <f t="shared" si="23"/>
        <v>0</v>
      </c>
    </row>
    <row r="1026" spans="9:9" x14ac:dyDescent="0.3">
      <c r="I1026" s="75">
        <f t="shared" si="23"/>
        <v>0</v>
      </c>
    </row>
    <row r="1027" spans="9:9" x14ac:dyDescent="0.3">
      <c r="I1027" s="75">
        <f t="shared" si="23"/>
        <v>0</v>
      </c>
    </row>
    <row r="1028" spans="9:9" x14ac:dyDescent="0.3">
      <c r="I1028" s="75">
        <f t="shared" si="23"/>
        <v>0</v>
      </c>
    </row>
    <row r="1029" spans="9:9" x14ac:dyDescent="0.3">
      <c r="I1029" s="75">
        <f t="shared" ref="I1029:I1092" si="24">COUNTIF(D1029:H1029,"OUI")</f>
        <v>0</v>
      </c>
    </row>
    <row r="1030" spans="9:9" x14ac:dyDescent="0.3">
      <c r="I1030" s="75">
        <f t="shared" si="24"/>
        <v>0</v>
      </c>
    </row>
    <row r="1031" spans="9:9" x14ac:dyDescent="0.3">
      <c r="I1031" s="75">
        <f t="shared" si="24"/>
        <v>0</v>
      </c>
    </row>
    <row r="1032" spans="9:9" x14ac:dyDescent="0.3">
      <c r="I1032" s="75">
        <f t="shared" si="24"/>
        <v>0</v>
      </c>
    </row>
    <row r="1033" spans="9:9" x14ac:dyDescent="0.3">
      <c r="I1033" s="75">
        <f t="shared" si="24"/>
        <v>0</v>
      </c>
    </row>
    <row r="1034" spans="9:9" x14ac:dyDescent="0.3">
      <c r="I1034" s="75">
        <f t="shared" si="24"/>
        <v>0</v>
      </c>
    </row>
    <row r="1035" spans="9:9" x14ac:dyDescent="0.3">
      <c r="I1035" s="75">
        <f t="shared" si="24"/>
        <v>0</v>
      </c>
    </row>
    <row r="1036" spans="9:9" x14ac:dyDescent="0.3">
      <c r="I1036" s="75">
        <f t="shared" si="24"/>
        <v>0</v>
      </c>
    </row>
    <row r="1037" spans="9:9" x14ac:dyDescent="0.3">
      <c r="I1037" s="75">
        <f t="shared" si="24"/>
        <v>0</v>
      </c>
    </row>
    <row r="1038" spans="9:9" x14ac:dyDescent="0.3">
      <c r="I1038" s="75">
        <f t="shared" si="24"/>
        <v>0</v>
      </c>
    </row>
    <row r="1039" spans="9:9" x14ac:dyDescent="0.3">
      <c r="I1039" s="75">
        <f t="shared" si="24"/>
        <v>0</v>
      </c>
    </row>
    <row r="1040" spans="9:9" x14ac:dyDescent="0.3">
      <c r="I1040" s="75">
        <f t="shared" si="24"/>
        <v>0</v>
      </c>
    </row>
    <row r="1041" spans="9:9" x14ac:dyDescent="0.3">
      <c r="I1041" s="75">
        <f t="shared" si="24"/>
        <v>0</v>
      </c>
    </row>
    <row r="1042" spans="9:9" x14ac:dyDescent="0.3">
      <c r="I1042" s="75">
        <f t="shared" si="24"/>
        <v>0</v>
      </c>
    </row>
    <row r="1043" spans="9:9" x14ac:dyDescent="0.3">
      <c r="I1043" s="75">
        <f t="shared" si="24"/>
        <v>0</v>
      </c>
    </row>
    <row r="1044" spans="9:9" x14ac:dyDescent="0.3">
      <c r="I1044" s="75">
        <f t="shared" si="24"/>
        <v>0</v>
      </c>
    </row>
    <row r="1045" spans="9:9" x14ac:dyDescent="0.3">
      <c r="I1045" s="75">
        <f t="shared" si="24"/>
        <v>0</v>
      </c>
    </row>
    <row r="1046" spans="9:9" x14ac:dyDescent="0.3">
      <c r="I1046" s="75">
        <f t="shared" si="24"/>
        <v>0</v>
      </c>
    </row>
    <row r="1047" spans="9:9" x14ac:dyDescent="0.3">
      <c r="I1047" s="75">
        <f t="shared" si="24"/>
        <v>0</v>
      </c>
    </row>
    <row r="1048" spans="9:9" x14ac:dyDescent="0.3">
      <c r="I1048" s="75">
        <f t="shared" si="24"/>
        <v>0</v>
      </c>
    </row>
    <row r="1049" spans="9:9" x14ac:dyDescent="0.3">
      <c r="I1049" s="75">
        <f t="shared" si="24"/>
        <v>0</v>
      </c>
    </row>
    <row r="1050" spans="9:9" x14ac:dyDescent="0.3">
      <c r="I1050" s="75">
        <f t="shared" si="24"/>
        <v>0</v>
      </c>
    </row>
    <row r="1051" spans="9:9" x14ac:dyDescent="0.3">
      <c r="I1051" s="75">
        <f t="shared" si="24"/>
        <v>0</v>
      </c>
    </row>
    <row r="1052" spans="9:9" x14ac:dyDescent="0.3">
      <c r="I1052" s="75">
        <f t="shared" si="24"/>
        <v>0</v>
      </c>
    </row>
    <row r="1053" spans="9:9" x14ac:dyDescent="0.3">
      <c r="I1053" s="75">
        <f t="shared" si="24"/>
        <v>0</v>
      </c>
    </row>
    <row r="1054" spans="9:9" x14ac:dyDescent="0.3">
      <c r="I1054" s="75">
        <f t="shared" si="24"/>
        <v>0</v>
      </c>
    </row>
    <row r="1055" spans="9:9" x14ac:dyDescent="0.3">
      <c r="I1055" s="75">
        <f t="shared" si="24"/>
        <v>0</v>
      </c>
    </row>
    <row r="1056" spans="9:9" x14ac:dyDescent="0.3">
      <c r="I1056" s="75">
        <f t="shared" si="24"/>
        <v>0</v>
      </c>
    </row>
    <row r="1057" spans="9:9" x14ac:dyDescent="0.3">
      <c r="I1057" s="75">
        <f t="shared" si="24"/>
        <v>0</v>
      </c>
    </row>
    <row r="1058" spans="9:9" x14ac:dyDescent="0.3">
      <c r="I1058" s="75">
        <f t="shared" si="24"/>
        <v>0</v>
      </c>
    </row>
    <row r="1059" spans="9:9" x14ac:dyDescent="0.3">
      <c r="I1059" s="75">
        <f t="shared" si="24"/>
        <v>0</v>
      </c>
    </row>
    <row r="1060" spans="9:9" x14ac:dyDescent="0.3">
      <c r="I1060" s="75">
        <f t="shared" si="24"/>
        <v>0</v>
      </c>
    </row>
    <row r="1061" spans="9:9" x14ac:dyDescent="0.3">
      <c r="I1061" s="75">
        <f t="shared" si="24"/>
        <v>0</v>
      </c>
    </row>
    <row r="1062" spans="9:9" x14ac:dyDescent="0.3">
      <c r="I1062" s="75">
        <f t="shared" si="24"/>
        <v>0</v>
      </c>
    </row>
    <row r="1063" spans="9:9" x14ac:dyDescent="0.3">
      <c r="I1063" s="75">
        <f t="shared" si="24"/>
        <v>0</v>
      </c>
    </row>
    <row r="1064" spans="9:9" x14ac:dyDescent="0.3">
      <c r="I1064" s="75">
        <f t="shared" si="24"/>
        <v>0</v>
      </c>
    </row>
    <row r="1065" spans="9:9" x14ac:dyDescent="0.3">
      <c r="I1065" s="75">
        <f t="shared" si="24"/>
        <v>0</v>
      </c>
    </row>
    <row r="1066" spans="9:9" x14ac:dyDescent="0.3">
      <c r="I1066" s="75">
        <f t="shared" si="24"/>
        <v>0</v>
      </c>
    </row>
    <row r="1067" spans="9:9" x14ac:dyDescent="0.3">
      <c r="I1067" s="75">
        <f t="shared" si="24"/>
        <v>0</v>
      </c>
    </row>
    <row r="1068" spans="9:9" x14ac:dyDescent="0.3">
      <c r="I1068" s="75">
        <f t="shared" si="24"/>
        <v>0</v>
      </c>
    </row>
    <row r="1069" spans="9:9" x14ac:dyDescent="0.3">
      <c r="I1069" s="75">
        <f t="shared" si="24"/>
        <v>0</v>
      </c>
    </row>
    <row r="1070" spans="9:9" x14ac:dyDescent="0.3">
      <c r="I1070" s="75">
        <f t="shared" si="24"/>
        <v>0</v>
      </c>
    </row>
    <row r="1071" spans="9:9" x14ac:dyDescent="0.3">
      <c r="I1071" s="75">
        <f t="shared" si="24"/>
        <v>0</v>
      </c>
    </row>
    <row r="1072" spans="9:9" x14ac:dyDescent="0.3">
      <c r="I1072" s="75">
        <f t="shared" si="24"/>
        <v>0</v>
      </c>
    </row>
    <row r="1073" spans="9:9" x14ac:dyDescent="0.3">
      <c r="I1073" s="75">
        <f t="shared" si="24"/>
        <v>0</v>
      </c>
    </row>
    <row r="1074" spans="9:9" x14ac:dyDescent="0.3">
      <c r="I1074" s="75">
        <f t="shared" si="24"/>
        <v>0</v>
      </c>
    </row>
    <row r="1075" spans="9:9" x14ac:dyDescent="0.3">
      <c r="I1075" s="75">
        <f t="shared" si="24"/>
        <v>0</v>
      </c>
    </row>
    <row r="1076" spans="9:9" x14ac:dyDescent="0.3">
      <c r="I1076" s="75">
        <f t="shared" si="24"/>
        <v>0</v>
      </c>
    </row>
    <row r="1077" spans="9:9" x14ac:dyDescent="0.3">
      <c r="I1077" s="75">
        <f t="shared" si="24"/>
        <v>0</v>
      </c>
    </row>
    <row r="1078" spans="9:9" x14ac:dyDescent="0.3">
      <c r="I1078" s="75">
        <f t="shared" si="24"/>
        <v>0</v>
      </c>
    </row>
    <row r="1079" spans="9:9" x14ac:dyDescent="0.3">
      <c r="I1079" s="75">
        <f t="shared" si="24"/>
        <v>0</v>
      </c>
    </row>
    <row r="1080" spans="9:9" x14ac:dyDescent="0.3">
      <c r="I1080" s="75">
        <f t="shared" si="24"/>
        <v>0</v>
      </c>
    </row>
    <row r="1081" spans="9:9" x14ac:dyDescent="0.3">
      <c r="I1081" s="75">
        <f t="shared" si="24"/>
        <v>0</v>
      </c>
    </row>
    <row r="1082" spans="9:9" x14ac:dyDescent="0.3">
      <c r="I1082" s="75">
        <f t="shared" si="24"/>
        <v>0</v>
      </c>
    </row>
    <row r="1083" spans="9:9" x14ac:dyDescent="0.3">
      <c r="I1083" s="75">
        <f t="shared" si="24"/>
        <v>0</v>
      </c>
    </row>
    <row r="1084" spans="9:9" x14ac:dyDescent="0.3">
      <c r="I1084" s="75">
        <f t="shared" si="24"/>
        <v>0</v>
      </c>
    </row>
    <row r="1085" spans="9:9" x14ac:dyDescent="0.3">
      <c r="I1085" s="75">
        <f t="shared" si="24"/>
        <v>0</v>
      </c>
    </row>
    <row r="1086" spans="9:9" x14ac:dyDescent="0.3">
      <c r="I1086" s="75">
        <f t="shared" si="24"/>
        <v>0</v>
      </c>
    </row>
    <row r="1087" spans="9:9" x14ac:dyDescent="0.3">
      <c r="I1087" s="75">
        <f t="shared" si="24"/>
        <v>0</v>
      </c>
    </row>
    <row r="1088" spans="9:9" x14ac:dyDescent="0.3">
      <c r="I1088" s="75">
        <f t="shared" si="24"/>
        <v>0</v>
      </c>
    </row>
    <row r="1089" spans="9:9" x14ac:dyDescent="0.3">
      <c r="I1089" s="75">
        <f t="shared" si="24"/>
        <v>0</v>
      </c>
    </row>
    <row r="1090" spans="9:9" x14ac:dyDescent="0.3">
      <c r="I1090" s="75">
        <f t="shared" si="24"/>
        <v>0</v>
      </c>
    </row>
    <row r="1091" spans="9:9" x14ac:dyDescent="0.3">
      <c r="I1091" s="75">
        <f t="shared" si="24"/>
        <v>0</v>
      </c>
    </row>
    <row r="1092" spans="9:9" x14ac:dyDescent="0.3">
      <c r="I1092" s="75">
        <f t="shared" si="24"/>
        <v>0</v>
      </c>
    </row>
    <row r="1093" spans="9:9" x14ac:dyDescent="0.3">
      <c r="I1093" s="75">
        <f t="shared" ref="I1093:I1156" si="25">COUNTIF(D1093:H1093,"OUI")</f>
        <v>0</v>
      </c>
    </row>
    <row r="1094" spans="9:9" x14ac:dyDescent="0.3">
      <c r="I1094" s="75">
        <f t="shared" si="25"/>
        <v>0</v>
      </c>
    </row>
    <row r="1095" spans="9:9" x14ac:dyDescent="0.3">
      <c r="I1095" s="75">
        <f t="shared" si="25"/>
        <v>0</v>
      </c>
    </row>
    <row r="1096" spans="9:9" x14ac:dyDescent="0.3">
      <c r="I1096" s="75">
        <f t="shared" si="25"/>
        <v>0</v>
      </c>
    </row>
    <row r="1097" spans="9:9" x14ac:dyDescent="0.3">
      <c r="I1097" s="75">
        <f t="shared" si="25"/>
        <v>0</v>
      </c>
    </row>
    <row r="1098" spans="9:9" x14ac:dyDescent="0.3">
      <c r="I1098" s="75">
        <f t="shared" si="25"/>
        <v>0</v>
      </c>
    </row>
    <row r="1099" spans="9:9" x14ac:dyDescent="0.3">
      <c r="I1099" s="75">
        <f t="shared" si="25"/>
        <v>0</v>
      </c>
    </row>
    <row r="1100" spans="9:9" x14ac:dyDescent="0.3">
      <c r="I1100" s="75">
        <f t="shared" si="25"/>
        <v>0</v>
      </c>
    </row>
    <row r="1101" spans="9:9" x14ac:dyDescent="0.3">
      <c r="I1101" s="75">
        <f t="shared" si="25"/>
        <v>0</v>
      </c>
    </row>
    <row r="1102" spans="9:9" x14ac:dyDescent="0.3">
      <c r="I1102" s="75">
        <f t="shared" si="25"/>
        <v>0</v>
      </c>
    </row>
    <row r="1103" spans="9:9" x14ac:dyDescent="0.3">
      <c r="I1103" s="75">
        <f t="shared" si="25"/>
        <v>0</v>
      </c>
    </row>
    <row r="1104" spans="9:9" x14ac:dyDescent="0.3">
      <c r="I1104" s="75">
        <f t="shared" si="25"/>
        <v>0</v>
      </c>
    </row>
    <row r="1105" spans="9:9" x14ac:dyDescent="0.3">
      <c r="I1105" s="75">
        <f t="shared" si="25"/>
        <v>0</v>
      </c>
    </row>
    <row r="1106" spans="9:9" x14ac:dyDescent="0.3">
      <c r="I1106" s="75">
        <f t="shared" si="25"/>
        <v>0</v>
      </c>
    </row>
    <row r="1107" spans="9:9" x14ac:dyDescent="0.3">
      <c r="I1107" s="75">
        <f t="shared" si="25"/>
        <v>0</v>
      </c>
    </row>
    <row r="1108" spans="9:9" x14ac:dyDescent="0.3">
      <c r="I1108" s="75">
        <f t="shared" si="25"/>
        <v>0</v>
      </c>
    </row>
    <row r="1109" spans="9:9" x14ac:dyDescent="0.3">
      <c r="I1109" s="75">
        <f t="shared" si="25"/>
        <v>0</v>
      </c>
    </row>
    <row r="1110" spans="9:9" x14ac:dyDescent="0.3">
      <c r="I1110" s="75">
        <f t="shared" si="25"/>
        <v>0</v>
      </c>
    </row>
    <row r="1111" spans="9:9" x14ac:dyDescent="0.3">
      <c r="I1111" s="75">
        <f t="shared" si="25"/>
        <v>0</v>
      </c>
    </row>
    <row r="1112" spans="9:9" x14ac:dyDescent="0.3">
      <c r="I1112" s="75">
        <f t="shared" si="25"/>
        <v>0</v>
      </c>
    </row>
    <row r="1113" spans="9:9" x14ac:dyDescent="0.3">
      <c r="I1113" s="75">
        <f t="shared" si="25"/>
        <v>0</v>
      </c>
    </row>
    <row r="1114" spans="9:9" x14ac:dyDescent="0.3">
      <c r="I1114" s="75">
        <f t="shared" si="25"/>
        <v>0</v>
      </c>
    </row>
    <row r="1115" spans="9:9" x14ac:dyDescent="0.3">
      <c r="I1115" s="75">
        <f t="shared" si="25"/>
        <v>0</v>
      </c>
    </row>
    <row r="1116" spans="9:9" x14ac:dyDescent="0.3">
      <c r="I1116" s="75">
        <f t="shared" si="25"/>
        <v>0</v>
      </c>
    </row>
    <row r="1117" spans="9:9" x14ac:dyDescent="0.3">
      <c r="I1117" s="75">
        <f t="shared" si="25"/>
        <v>0</v>
      </c>
    </row>
    <row r="1118" spans="9:9" x14ac:dyDescent="0.3">
      <c r="I1118" s="75">
        <f t="shared" si="25"/>
        <v>0</v>
      </c>
    </row>
    <row r="1119" spans="9:9" x14ac:dyDescent="0.3">
      <c r="I1119" s="75">
        <f t="shared" si="25"/>
        <v>0</v>
      </c>
    </row>
    <row r="1120" spans="9:9" x14ac:dyDescent="0.3">
      <c r="I1120" s="75">
        <f t="shared" si="25"/>
        <v>0</v>
      </c>
    </row>
    <row r="1121" spans="9:9" x14ac:dyDescent="0.3">
      <c r="I1121" s="75">
        <f t="shared" si="25"/>
        <v>0</v>
      </c>
    </row>
    <row r="1122" spans="9:9" x14ac:dyDescent="0.3">
      <c r="I1122" s="75">
        <f t="shared" si="25"/>
        <v>0</v>
      </c>
    </row>
    <row r="1123" spans="9:9" x14ac:dyDescent="0.3">
      <c r="I1123" s="75">
        <f t="shared" si="25"/>
        <v>0</v>
      </c>
    </row>
    <row r="1124" spans="9:9" x14ac:dyDescent="0.3">
      <c r="I1124" s="75">
        <f t="shared" si="25"/>
        <v>0</v>
      </c>
    </row>
    <row r="1125" spans="9:9" x14ac:dyDescent="0.3">
      <c r="I1125" s="75">
        <f t="shared" si="25"/>
        <v>0</v>
      </c>
    </row>
    <row r="1126" spans="9:9" x14ac:dyDescent="0.3">
      <c r="I1126" s="75">
        <f t="shared" si="25"/>
        <v>0</v>
      </c>
    </row>
    <row r="1127" spans="9:9" x14ac:dyDescent="0.3">
      <c r="I1127" s="75">
        <f t="shared" si="25"/>
        <v>0</v>
      </c>
    </row>
    <row r="1128" spans="9:9" x14ac:dyDescent="0.3">
      <c r="I1128" s="75">
        <f t="shared" si="25"/>
        <v>0</v>
      </c>
    </row>
    <row r="1129" spans="9:9" x14ac:dyDescent="0.3">
      <c r="I1129" s="75">
        <f t="shared" si="25"/>
        <v>0</v>
      </c>
    </row>
    <row r="1130" spans="9:9" x14ac:dyDescent="0.3">
      <c r="I1130" s="75">
        <f t="shared" si="25"/>
        <v>0</v>
      </c>
    </row>
    <row r="1131" spans="9:9" x14ac:dyDescent="0.3">
      <c r="I1131" s="75">
        <f t="shared" si="25"/>
        <v>0</v>
      </c>
    </row>
    <row r="1132" spans="9:9" x14ac:dyDescent="0.3">
      <c r="I1132" s="75">
        <f t="shared" si="25"/>
        <v>0</v>
      </c>
    </row>
    <row r="1133" spans="9:9" x14ac:dyDescent="0.3">
      <c r="I1133" s="75">
        <f t="shared" si="25"/>
        <v>0</v>
      </c>
    </row>
    <row r="1134" spans="9:9" x14ac:dyDescent="0.3">
      <c r="I1134" s="75">
        <f t="shared" si="25"/>
        <v>0</v>
      </c>
    </row>
    <row r="1135" spans="9:9" x14ac:dyDescent="0.3">
      <c r="I1135" s="75">
        <f t="shared" si="25"/>
        <v>0</v>
      </c>
    </row>
    <row r="1136" spans="9:9" x14ac:dyDescent="0.3">
      <c r="I1136" s="75">
        <f t="shared" si="25"/>
        <v>0</v>
      </c>
    </row>
    <row r="1137" spans="9:9" x14ac:dyDescent="0.3">
      <c r="I1137" s="75">
        <f t="shared" si="25"/>
        <v>0</v>
      </c>
    </row>
    <row r="1138" spans="9:9" x14ac:dyDescent="0.3">
      <c r="I1138" s="75">
        <f t="shared" si="25"/>
        <v>0</v>
      </c>
    </row>
    <row r="1139" spans="9:9" x14ac:dyDescent="0.3">
      <c r="I1139" s="75">
        <f t="shared" si="25"/>
        <v>0</v>
      </c>
    </row>
    <row r="1140" spans="9:9" x14ac:dyDescent="0.3">
      <c r="I1140" s="75">
        <f t="shared" si="25"/>
        <v>0</v>
      </c>
    </row>
    <row r="1141" spans="9:9" x14ac:dyDescent="0.3">
      <c r="I1141" s="75">
        <f t="shared" si="25"/>
        <v>0</v>
      </c>
    </row>
    <row r="1142" spans="9:9" x14ac:dyDescent="0.3">
      <c r="I1142" s="75">
        <f t="shared" si="25"/>
        <v>0</v>
      </c>
    </row>
    <row r="1143" spans="9:9" x14ac:dyDescent="0.3">
      <c r="I1143" s="75">
        <f t="shared" si="25"/>
        <v>0</v>
      </c>
    </row>
    <row r="1144" spans="9:9" x14ac:dyDescent="0.3">
      <c r="I1144" s="75">
        <f t="shared" si="25"/>
        <v>0</v>
      </c>
    </row>
    <row r="1145" spans="9:9" x14ac:dyDescent="0.3">
      <c r="I1145" s="75">
        <f t="shared" si="25"/>
        <v>0</v>
      </c>
    </row>
    <row r="1146" spans="9:9" x14ac:dyDescent="0.3">
      <c r="I1146" s="75">
        <f t="shared" si="25"/>
        <v>0</v>
      </c>
    </row>
    <row r="1147" spans="9:9" x14ac:dyDescent="0.3">
      <c r="I1147" s="75">
        <f t="shared" si="25"/>
        <v>0</v>
      </c>
    </row>
    <row r="1148" spans="9:9" x14ac:dyDescent="0.3">
      <c r="I1148" s="75">
        <f t="shared" si="25"/>
        <v>0</v>
      </c>
    </row>
    <row r="1149" spans="9:9" x14ac:dyDescent="0.3">
      <c r="I1149" s="75">
        <f t="shared" si="25"/>
        <v>0</v>
      </c>
    </row>
    <row r="1150" spans="9:9" x14ac:dyDescent="0.3">
      <c r="I1150" s="75">
        <f t="shared" si="25"/>
        <v>0</v>
      </c>
    </row>
    <row r="1151" spans="9:9" x14ac:dyDescent="0.3">
      <c r="I1151" s="75">
        <f t="shared" si="25"/>
        <v>0</v>
      </c>
    </row>
    <row r="1152" spans="9:9" x14ac:dyDescent="0.3">
      <c r="I1152" s="75">
        <f t="shared" si="25"/>
        <v>0</v>
      </c>
    </row>
    <row r="1153" spans="9:9" x14ac:dyDescent="0.3">
      <c r="I1153" s="75">
        <f t="shared" si="25"/>
        <v>0</v>
      </c>
    </row>
    <row r="1154" spans="9:9" x14ac:dyDescent="0.3">
      <c r="I1154" s="75">
        <f t="shared" si="25"/>
        <v>0</v>
      </c>
    </row>
    <row r="1155" spans="9:9" x14ac:dyDescent="0.3">
      <c r="I1155" s="75">
        <f t="shared" si="25"/>
        <v>0</v>
      </c>
    </row>
    <row r="1156" spans="9:9" x14ac:dyDescent="0.3">
      <c r="I1156" s="75">
        <f t="shared" si="25"/>
        <v>0</v>
      </c>
    </row>
    <row r="1157" spans="9:9" x14ac:dyDescent="0.3">
      <c r="I1157" s="75">
        <f t="shared" ref="I1157:I1220" si="26">COUNTIF(D1157:H1157,"OUI")</f>
        <v>0</v>
      </c>
    </row>
    <row r="1158" spans="9:9" x14ac:dyDescent="0.3">
      <c r="I1158" s="75">
        <f t="shared" si="26"/>
        <v>0</v>
      </c>
    </row>
    <row r="1159" spans="9:9" x14ac:dyDescent="0.3">
      <c r="I1159" s="75">
        <f t="shared" si="26"/>
        <v>0</v>
      </c>
    </row>
    <row r="1160" spans="9:9" x14ac:dyDescent="0.3">
      <c r="I1160" s="75">
        <f t="shared" si="26"/>
        <v>0</v>
      </c>
    </row>
    <row r="1161" spans="9:9" x14ac:dyDescent="0.3">
      <c r="I1161" s="75">
        <f t="shared" si="26"/>
        <v>0</v>
      </c>
    </row>
    <row r="1162" spans="9:9" x14ac:dyDescent="0.3">
      <c r="I1162" s="75">
        <f t="shared" si="26"/>
        <v>0</v>
      </c>
    </row>
    <row r="1163" spans="9:9" x14ac:dyDescent="0.3">
      <c r="I1163" s="75">
        <f t="shared" si="26"/>
        <v>0</v>
      </c>
    </row>
    <row r="1164" spans="9:9" x14ac:dyDescent="0.3">
      <c r="I1164" s="75">
        <f t="shared" si="26"/>
        <v>0</v>
      </c>
    </row>
    <row r="1165" spans="9:9" x14ac:dyDescent="0.3">
      <c r="I1165" s="75">
        <f t="shared" si="26"/>
        <v>0</v>
      </c>
    </row>
    <row r="1166" spans="9:9" x14ac:dyDescent="0.3">
      <c r="I1166" s="75">
        <f t="shared" si="26"/>
        <v>0</v>
      </c>
    </row>
    <row r="1167" spans="9:9" x14ac:dyDescent="0.3">
      <c r="I1167" s="75">
        <f t="shared" si="26"/>
        <v>0</v>
      </c>
    </row>
    <row r="1168" spans="9:9" x14ac:dyDescent="0.3">
      <c r="I1168" s="75">
        <f t="shared" si="26"/>
        <v>0</v>
      </c>
    </row>
    <row r="1169" spans="9:9" x14ac:dyDescent="0.3">
      <c r="I1169" s="75">
        <f t="shared" si="26"/>
        <v>0</v>
      </c>
    </row>
    <row r="1170" spans="9:9" x14ac:dyDescent="0.3">
      <c r="I1170" s="75">
        <f t="shared" si="26"/>
        <v>0</v>
      </c>
    </row>
    <row r="1171" spans="9:9" x14ac:dyDescent="0.3">
      <c r="I1171" s="75">
        <f t="shared" si="26"/>
        <v>0</v>
      </c>
    </row>
    <row r="1172" spans="9:9" x14ac:dyDescent="0.3">
      <c r="I1172" s="75">
        <f t="shared" si="26"/>
        <v>0</v>
      </c>
    </row>
    <row r="1173" spans="9:9" x14ac:dyDescent="0.3">
      <c r="I1173" s="75">
        <f t="shared" si="26"/>
        <v>0</v>
      </c>
    </row>
    <row r="1174" spans="9:9" x14ac:dyDescent="0.3">
      <c r="I1174" s="75">
        <f t="shared" si="26"/>
        <v>0</v>
      </c>
    </row>
    <row r="1175" spans="9:9" x14ac:dyDescent="0.3">
      <c r="I1175" s="75">
        <f t="shared" si="26"/>
        <v>0</v>
      </c>
    </row>
    <row r="1176" spans="9:9" x14ac:dyDescent="0.3">
      <c r="I1176" s="75">
        <f t="shared" si="26"/>
        <v>0</v>
      </c>
    </row>
    <row r="1177" spans="9:9" x14ac:dyDescent="0.3">
      <c r="I1177" s="75">
        <f t="shared" si="26"/>
        <v>0</v>
      </c>
    </row>
    <row r="1178" spans="9:9" x14ac:dyDescent="0.3">
      <c r="I1178" s="75">
        <f t="shared" si="26"/>
        <v>0</v>
      </c>
    </row>
    <row r="1179" spans="9:9" x14ac:dyDescent="0.3">
      <c r="I1179" s="75">
        <f t="shared" si="26"/>
        <v>0</v>
      </c>
    </row>
    <row r="1180" spans="9:9" x14ac:dyDescent="0.3">
      <c r="I1180" s="75">
        <f t="shared" si="26"/>
        <v>0</v>
      </c>
    </row>
    <row r="1181" spans="9:9" x14ac:dyDescent="0.3">
      <c r="I1181" s="75">
        <f t="shared" si="26"/>
        <v>0</v>
      </c>
    </row>
    <row r="1182" spans="9:9" x14ac:dyDescent="0.3">
      <c r="I1182" s="75">
        <f t="shared" si="26"/>
        <v>0</v>
      </c>
    </row>
    <row r="1183" spans="9:9" x14ac:dyDescent="0.3">
      <c r="I1183" s="75">
        <f t="shared" si="26"/>
        <v>0</v>
      </c>
    </row>
    <row r="1184" spans="9:9" x14ac:dyDescent="0.3">
      <c r="I1184" s="75">
        <f t="shared" si="26"/>
        <v>0</v>
      </c>
    </row>
    <row r="1185" spans="9:9" x14ac:dyDescent="0.3">
      <c r="I1185" s="75">
        <f t="shared" si="26"/>
        <v>0</v>
      </c>
    </row>
    <row r="1186" spans="9:9" x14ac:dyDescent="0.3">
      <c r="I1186" s="75">
        <f t="shared" si="26"/>
        <v>0</v>
      </c>
    </row>
    <row r="1187" spans="9:9" x14ac:dyDescent="0.3">
      <c r="I1187" s="75">
        <f t="shared" si="26"/>
        <v>0</v>
      </c>
    </row>
    <row r="1188" spans="9:9" x14ac:dyDescent="0.3">
      <c r="I1188" s="75">
        <f t="shared" si="26"/>
        <v>0</v>
      </c>
    </row>
    <row r="1189" spans="9:9" x14ac:dyDescent="0.3">
      <c r="I1189" s="75">
        <f t="shared" si="26"/>
        <v>0</v>
      </c>
    </row>
    <row r="1190" spans="9:9" x14ac:dyDescent="0.3">
      <c r="I1190" s="75">
        <f t="shared" si="26"/>
        <v>0</v>
      </c>
    </row>
    <row r="1191" spans="9:9" x14ac:dyDescent="0.3">
      <c r="I1191" s="75">
        <f t="shared" si="26"/>
        <v>0</v>
      </c>
    </row>
    <row r="1192" spans="9:9" x14ac:dyDescent="0.3">
      <c r="I1192" s="75">
        <f t="shared" si="26"/>
        <v>0</v>
      </c>
    </row>
    <row r="1193" spans="9:9" x14ac:dyDescent="0.3">
      <c r="I1193" s="75">
        <f t="shared" si="26"/>
        <v>0</v>
      </c>
    </row>
    <row r="1194" spans="9:9" x14ac:dyDescent="0.3">
      <c r="I1194" s="75">
        <f t="shared" si="26"/>
        <v>0</v>
      </c>
    </row>
    <row r="1195" spans="9:9" x14ac:dyDescent="0.3">
      <c r="I1195" s="75">
        <f t="shared" si="26"/>
        <v>0</v>
      </c>
    </row>
    <row r="1196" spans="9:9" x14ac:dyDescent="0.3">
      <c r="I1196" s="75">
        <f t="shared" si="26"/>
        <v>0</v>
      </c>
    </row>
    <row r="1197" spans="9:9" x14ac:dyDescent="0.3">
      <c r="I1197" s="75">
        <f t="shared" si="26"/>
        <v>0</v>
      </c>
    </row>
    <row r="1198" spans="9:9" x14ac:dyDescent="0.3">
      <c r="I1198" s="75">
        <f t="shared" si="26"/>
        <v>0</v>
      </c>
    </row>
    <row r="1199" spans="9:9" x14ac:dyDescent="0.3">
      <c r="I1199" s="75">
        <f t="shared" si="26"/>
        <v>0</v>
      </c>
    </row>
    <row r="1200" spans="9:9" x14ac:dyDescent="0.3">
      <c r="I1200" s="75">
        <f t="shared" si="26"/>
        <v>0</v>
      </c>
    </row>
    <row r="1201" spans="9:9" x14ac:dyDescent="0.3">
      <c r="I1201" s="75">
        <f t="shared" si="26"/>
        <v>0</v>
      </c>
    </row>
    <row r="1202" spans="9:9" x14ac:dyDescent="0.3">
      <c r="I1202" s="75">
        <f t="shared" si="26"/>
        <v>0</v>
      </c>
    </row>
    <row r="1203" spans="9:9" x14ac:dyDescent="0.3">
      <c r="I1203" s="75">
        <f t="shared" si="26"/>
        <v>0</v>
      </c>
    </row>
    <row r="1204" spans="9:9" x14ac:dyDescent="0.3">
      <c r="I1204" s="75">
        <f t="shared" si="26"/>
        <v>0</v>
      </c>
    </row>
    <row r="1205" spans="9:9" x14ac:dyDescent="0.3">
      <c r="I1205" s="75">
        <f t="shared" si="26"/>
        <v>0</v>
      </c>
    </row>
    <row r="1206" spans="9:9" x14ac:dyDescent="0.3">
      <c r="I1206" s="75">
        <f t="shared" si="26"/>
        <v>0</v>
      </c>
    </row>
    <row r="1207" spans="9:9" x14ac:dyDescent="0.3">
      <c r="I1207" s="75">
        <f t="shared" si="26"/>
        <v>0</v>
      </c>
    </row>
    <row r="1208" spans="9:9" x14ac:dyDescent="0.3">
      <c r="I1208" s="75">
        <f t="shared" si="26"/>
        <v>0</v>
      </c>
    </row>
    <row r="1209" spans="9:9" x14ac:dyDescent="0.3">
      <c r="I1209" s="75">
        <f t="shared" si="26"/>
        <v>0</v>
      </c>
    </row>
    <row r="1210" spans="9:9" x14ac:dyDescent="0.3">
      <c r="I1210" s="75">
        <f t="shared" si="26"/>
        <v>0</v>
      </c>
    </row>
    <row r="1211" spans="9:9" x14ac:dyDescent="0.3">
      <c r="I1211" s="75">
        <f t="shared" si="26"/>
        <v>0</v>
      </c>
    </row>
    <row r="1212" spans="9:9" x14ac:dyDescent="0.3">
      <c r="I1212" s="75">
        <f t="shared" si="26"/>
        <v>0</v>
      </c>
    </row>
    <row r="1213" spans="9:9" x14ac:dyDescent="0.3">
      <c r="I1213" s="75">
        <f t="shared" si="26"/>
        <v>0</v>
      </c>
    </row>
    <row r="1214" spans="9:9" x14ac:dyDescent="0.3">
      <c r="I1214" s="75">
        <f t="shared" si="26"/>
        <v>0</v>
      </c>
    </row>
    <row r="1215" spans="9:9" x14ac:dyDescent="0.3">
      <c r="I1215" s="75">
        <f t="shared" si="26"/>
        <v>0</v>
      </c>
    </row>
    <row r="1216" spans="9:9" x14ac:dyDescent="0.3">
      <c r="I1216" s="75">
        <f t="shared" si="26"/>
        <v>0</v>
      </c>
    </row>
    <row r="1217" spans="9:9" x14ac:dyDescent="0.3">
      <c r="I1217" s="75">
        <f t="shared" si="26"/>
        <v>0</v>
      </c>
    </row>
    <row r="1218" spans="9:9" x14ac:dyDescent="0.3">
      <c r="I1218" s="75">
        <f t="shared" si="26"/>
        <v>0</v>
      </c>
    </row>
    <row r="1219" spans="9:9" x14ac:dyDescent="0.3">
      <c r="I1219" s="75">
        <f t="shared" si="26"/>
        <v>0</v>
      </c>
    </row>
    <row r="1220" spans="9:9" x14ac:dyDescent="0.3">
      <c r="I1220" s="75">
        <f t="shared" si="26"/>
        <v>0</v>
      </c>
    </row>
    <row r="1221" spans="9:9" x14ac:dyDescent="0.3">
      <c r="I1221" s="75">
        <f t="shared" ref="I1221:I1284" si="27">COUNTIF(D1221:H1221,"OUI")</f>
        <v>0</v>
      </c>
    </row>
    <row r="1222" spans="9:9" x14ac:dyDescent="0.3">
      <c r="I1222" s="75">
        <f t="shared" si="27"/>
        <v>0</v>
      </c>
    </row>
    <row r="1223" spans="9:9" x14ac:dyDescent="0.3">
      <c r="I1223" s="75">
        <f t="shared" si="27"/>
        <v>0</v>
      </c>
    </row>
    <row r="1224" spans="9:9" x14ac:dyDescent="0.3">
      <c r="I1224" s="75">
        <f t="shared" si="27"/>
        <v>0</v>
      </c>
    </row>
    <row r="1225" spans="9:9" x14ac:dyDescent="0.3">
      <c r="I1225" s="75">
        <f t="shared" si="27"/>
        <v>0</v>
      </c>
    </row>
    <row r="1226" spans="9:9" x14ac:dyDescent="0.3">
      <c r="I1226" s="75">
        <f t="shared" si="27"/>
        <v>0</v>
      </c>
    </row>
    <row r="1227" spans="9:9" x14ac:dyDescent="0.3">
      <c r="I1227" s="75">
        <f t="shared" si="27"/>
        <v>0</v>
      </c>
    </row>
    <row r="1228" spans="9:9" x14ac:dyDescent="0.3">
      <c r="I1228" s="75">
        <f t="shared" si="27"/>
        <v>0</v>
      </c>
    </row>
    <row r="1229" spans="9:9" x14ac:dyDescent="0.3">
      <c r="I1229" s="75">
        <f t="shared" si="27"/>
        <v>0</v>
      </c>
    </row>
    <row r="1230" spans="9:9" x14ac:dyDescent="0.3">
      <c r="I1230" s="75">
        <f t="shared" si="27"/>
        <v>0</v>
      </c>
    </row>
    <row r="1231" spans="9:9" x14ac:dyDescent="0.3">
      <c r="I1231" s="75">
        <f t="shared" si="27"/>
        <v>0</v>
      </c>
    </row>
    <row r="1232" spans="9:9" x14ac:dyDescent="0.3">
      <c r="I1232" s="75">
        <f t="shared" si="27"/>
        <v>0</v>
      </c>
    </row>
    <row r="1233" spans="9:9" x14ac:dyDescent="0.3">
      <c r="I1233" s="75">
        <f t="shared" si="27"/>
        <v>0</v>
      </c>
    </row>
    <row r="1234" spans="9:9" x14ac:dyDescent="0.3">
      <c r="I1234" s="75">
        <f t="shared" si="27"/>
        <v>0</v>
      </c>
    </row>
    <row r="1235" spans="9:9" x14ac:dyDescent="0.3">
      <c r="I1235" s="75">
        <f t="shared" si="27"/>
        <v>0</v>
      </c>
    </row>
    <row r="1236" spans="9:9" x14ac:dyDescent="0.3">
      <c r="I1236" s="75">
        <f t="shared" si="27"/>
        <v>0</v>
      </c>
    </row>
    <row r="1237" spans="9:9" x14ac:dyDescent="0.3">
      <c r="I1237" s="75">
        <f t="shared" si="27"/>
        <v>0</v>
      </c>
    </row>
    <row r="1238" spans="9:9" x14ac:dyDescent="0.3">
      <c r="I1238" s="75">
        <f t="shared" si="27"/>
        <v>0</v>
      </c>
    </row>
    <row r="1239" spans="9:9" x14ac:dyDescent="0.3">
      <c r="I1239" s="75">
        <f t="shared" si="27"/>
        <v>0</v>
      </c>
    </row>
    <row r="1240" spans="9:9" x14ac:dyDescent="0.3">
      <c r="I1240" s="75">
        <f t="shared" si="27"/>
        <v>0</v>
      </c>
    </row>
    <row r="1241" spans="9:9" x14ac:dyDescent="0.3">
      <c r="I1241" s="75">
        <f t="shared" si="27"/>
        <v>0</v>
      </c>
    </row>
    <row r="1242" spans="9:9" x14ac:dyDescent="0.3">
      <c r="I1242" s="75">
        <f t="shared" si="27"/>
        <v>0</v>
      </c>
    </row>
    <row r="1243" spans="9:9" x14ac:dyDescent="0.3">
      <c r="I1243" s="75">
        <f t="shared" si="27"/>
        <v>0</v>
      </c>
    </row>
    <row r="1244" spans="9:9" x14ac:dyDescent="0.3">
      <c r="I1244" s="75">
        <f t="shared" si="27"/>
        <v>0</v>
      </c>
    </row>
    <row r="1245" spans="9:9" x14ac:dyDescent="0.3">
      <c r="I1245" s="75">
        <f t="shared" si="27"/>
        <v>0</v>
      </c>
    </row>
    <row r="1246" spans="9:9" x14ac:dyDescent="0.3">
      <c r="I1246" s="75">
        <f t="shared" si="27"/>
        <v>0</v>
      </c>
    </row>
    <row r="1247" spans="9:9" x14ac:dyDescent="0.3">
      <c r="I1247" s="75">
        <f t="shared" si="27"/>
        <v>0</v>
      </c>
    </row>
    <row r="1248" spans="9:9" x14ac:dyDescent="0.3">
      <c r="I1248" s="75">
        <f t="shared" si="27"/>
        <v>0</v>
      </c>
    </row>
    <row r="1249" spans="9:9" x14ac:dyDescent="0.3">
      <c r="I1249" s="75">
        <f t="shared" si="27"/>
        <v>0</v>
      </c>
    </row>
    <row r="1250" spans="9:9" x14ac:dyDescent="0.3">
      <c r="I1250" s="75">
        <f t="shared" si="27"/>
        <v>0</v>
      </c>
    </row>
    <row r="1251" spans="9:9" x14ac:dyDescent="0.3">
      <c r="I1251" s="75">
        <f t="shared" si="27"/>
        <v>0</v>
      </c>
    </row>
    <row r="1252" spans="9:9" x14ac:dyDescent="0.3">
      <c r="I1252" s="75">
        <f t="shared" si="27"/>
        <v>0</v>
      </c>
    </row>
    <row r="1253" spans="9:9" x14ac:dyDescent="0.3">
      <c r="I1253" s="75">
        <f t="shared" si="27"/>
        <v>0</v>
      </c>
    </row>
    <row r="1254" spans="9:9" x14ac:dyDescent="0.3">
      <c r="I1254" s="75">
        <f t="shared" si="27"/>
        <v>0</v>
      </c>
    </row>
    <row r="1255" spans="9:9" x14ac:dyDescent="0.3">
      <c r="I1255" s="75">
        <f t="shared" si="27"/>
        <v>0</v>
      </c>
    </row>
    <row r="1256" spans="9:9" x14ac:dyDescent="0.3">
      <c r="I1256" s="75">
        <f t="shared" si="27"/>
        <v>0</v>
      </c>
    </row>
    <row r="1257" spans="9:9" x14ac:dyDescent="0.3">
      <c r="I1257" s="75">
        <f t="shared" si="27"/>
        <v>0</v>
      </c>
    </row>
    <row r="1258" spans="9:9" x14ac:dyDescent="0.3">
      <c r="I1258" s="75">
        <f t="shared" si="27"/>
        <v>0</v>
      </c>
    </row>
    <row r="1259" spans="9:9" x14ac:dyDescent="0.3">
      <c r="I1259" s="75">
        <f t="shared" si="27"/>
        <v>0</v>
      </c>
    </row>
    <row r="1260" spans="9:9" x14ac:dyDescent="0.3">
      <c r="I1260" s="75">
        <f t="shared" si="27"/>
        <v>0</v>
      </c>
    </row>
    <row r="1261" spans="9:9" x14ac:dyDescent="0.3">
      <c r="I1261" s="75">
        <f t="shared" si="27"/>
        <v>0</v>
      </c>
    </row>
    <row r="1262" spans="9:9" x14ac:dyDescent="0.3">
      <c r="I1262" s="75">
        <f t="shared" si="27"/>
        <v>0</v>
      </c>
    </row>
    <row r="1263" spans="9:9" x14ac:dyDescent="0.3">
      <c r="I1263" s="75">
        <f t="shared" si="27"/>
        <v>0</v>
      </c>
    </row>
    <row r="1264" spans="9:9" x14ac:dyDescent="0.3">
      <c r="I1264" s="75">
        <f t="shared" si="27"/>
        <v>0</v>
      </c>
    </row>
    <row r="1265" spans="9:9" x14ac:dyDescent="0.3">
      <c r="I1265" s="75">
        <f t="shared" si="27"/>
        <v>0</v>
      </c>
    </row>
    <row r="1266" spans="9:9" x14ac:dyDescent="0.3">
      <c r="I1266" s="75">
        <f t="shared" si="27"/>
        <v>0</v>
      </c>
    </row>
    <row r="1267" spans="9:9" x14ac:dyDescent="0.3">
      <c r="I1267" s="75">
        <f t="shared" si="27"/>
        <v>0</v>
      </c>
    </row>
    <row r="1268" spans="9:9" x14ac:dyDescent="0.3">
      <c r="I1268" s="75">
        <f t="shared" si="27"/>
        <v>0</v>
      </c>
    </row>
    <row r="1269" spans="9:9" x14ac:dyDescent="0.3">
      <c r="I1269" s="75">
        <f t="shared" si="27"/>
        <v>0</v>
      </c>
    </row>
    <row r="1270" spans="9:9" x14ac:dyDescent="0.3">
      <c r="I1270" s="75">
        <f t="shared" si="27"/>
        <v>0</v>
      </c>
    </row>
    <row r="1271" spans="9:9" x14ac:dyDescent="0.3">
      <c r="I1271" s="75">
        <f t="shared" si="27"/>
        <v>0</v>
      </c>
    </row>
    <row r="1272" spans="9:9" x14ac:dyDescent="0.3">
      <c r="I1272" s="75">
        <f t="shared" si="27"/>
        <v>0</v>
      </c>
    </row>
    <row r="1273" spans="9:9" x14ac:dyDescent="0.3">
      <c r="I1273" s="75">
        <f t="shared" si="27"/>
        <v>0</v>
      </c>
    </row>
    <row r="1274" spans="9:9" x14ac:dyDescent="0.3">
      <c r="I1274" s="75">
        <f t="shared" si="27"/>
        <v>0</v>
      </c>
    </row>
    <row r="1275" spans="9:9" x14ac:dyDescent="0.3">
      <c r="I1275" s="75">
        <f t="shared" si="27"/>
        <v>0</v>
      </c>
    </row>
    <row r="1276" spans="9:9" x14ac:dyDescent="0.3">
      <c r="I1276" s="75">
        <f t="shared" si="27"/>
        <v>0</v>
      </c>
    </row>
    <row r="1277" spans="9:9" x14ac:dyDescent="0.3">
      <c r="I1277" s="75">
        <f t="shared" si="27"/>
        <v>0</v>
      </c>
    </row>
    <row r="1278" spans="9:9" x14ac:dyDescent="0.3">
      <c r="I1278" s="75">
        <f t="shared" si="27"/>
        <v>0</v>
      </c>
    </row>
    <row r="1279" spans="9:9" x14ac:dyDescent="0.3">
      <c r="I1279" s="75">
        <f t="shared" si="27"/>
        <v>0</v>
      </c>
    </row>
    <row r="1280" spans="9:9" x14ac:dyDescent="0.3">
      <c r="I1280" s="75">
        <f t="shared" si="27"/>
        <v>0</v>
      </c>
    </row>
    <row r="1281" spans="9:9" x14ac:dyDescent="0.3">
      <c r="I1281" s="75">
        <f t="shared" si="27"/>
        <v>0</v>
      </c>
    </row>
    <row r="1282" spans="9:9" x14ac:dyDescent="0.3">
      <c r="I1282" s="75">
        <f t="shared" si="27"/>
        <v>0</v>
      </c>
    </row>
    <row r="1283" spans="9:9" x14ac:dyDescent="0.3">
      <c r="I1283" s="75">
        <f t="shared" si="27"/>
        <v>0</v>
      </c>
    </row>
    <row r="1284" spans="9:9" x14ac:dyDescent="0.3">
      <c r="I1284" s="75">
        <f t="shared" si="27"/>
        <v>0</v>
      </c>
    </row>
    <row r="1285" spans="9:9" x14ac:dyDescent="0.3">
      <c r="I1285" s="75">
        <f t="shared" ref="I1285:I1348" si="28">COUNTIF(D1285:H1285,"OUI")</f>
        <v>0</v>
      </c>
    </row>
    <row r="1286" spans="9:9" x14ac:dyDescent="0.3">
      <c r="I1286" s="75">
        <f t="shared" si="28"/>
        <v>0</v>
      </c>
    </row>
    <row r="1287" spans="9:9" x14ac:dyDescent="0.3">
      <c r="I1287" s="75">
        <f t="shared" si="28"/>
        <v>0</v>
      </c>
    </row>
    <row r="1288" spans="9:9" x14ac:dyDescent="0.3">
      <c r="I1288" s="75">
        <f t="shared" si="28"/>
        <v>0</v>
      </c>
    </row>
    <row r="1289" spans="9:9" x14ac:dyDescent="0.3">
      <c r="I1289" s="75">
        <f t="shared" si="28"/>
        <v>0</v>
      </c>
    </row>
    <row r="1290" spans="9:9" x14ac:dyDescent="0.3">
      <c r="I1290" s="75">
        <f t="shared" si="28"/>
        <v>0</v>
      </c>
    </row>
    <row r="1291" spans="9:9" x14ac:dyDescent="0.3">
      <c r="I1291" s="75">
        <f t="shared" si="28"/>
        <v>0</v>
      </c>
    </row>
    <row r="1292" spans="9:9" x14ac:dyDescent="0.3">
      <c r="I1292" s="75">
        <f t="shared" si="28"/>
        <v>0</v>
      </c>
    </row>
    <row r="1293" spans="9:9" x14ac:dyDescent="0.3">
      <c r="I1293" s="75">
        <f t="shared" si="28"/>
        <v>0</v>
      </c>
    </row>
    <row r="1294" spans="9:9" x14ac:dyDescent="0.3">
      <c r="I1294" s="75">
        <f t="shared" si="28"/>
        <v>0</v>
      </c>
    </row>
    <row r="1295" spans="9:9" x14ac:dyDescent="0.3">
      <c r="I1295" s="75">
        <f t="shared" si="28"/>
        <v>0</v>
      </c>
    </row>
    <row r="1296" spans="9:9" x14ac:dyDescent="0.3">
      <c r="I1296" s="75">
        <f t="shared" si="28"/>
        <v>0</v>
      </c>
    </row>
    <row r="1297" spans="9:9" x14ac:dyDescent="0.3">
      <c r="I1297" s="75">
        <f t="shared" si="28"/>
        <v>0</v>
      </c>
    </row>
    <row r="1298" spans="9:9" x14ac:dyDescent="0.3">
      <c r="I1298" s="75">
        <f t="shared" si="28"/>
        <v>0</v>
      </c>
    </row>
    <row r="1299" spans="9:9" x14ac:dyDescent="0.3">
      <c r="I1299" s="75">
        <f t="shared" si="28"/>
        <v>0</v>
      </c>
    </row>
    <row r="1300" spans="9:9" x14ac:dyDescent="0.3">
      <c r="I1300" s="75">
        <f t="shared" si="28"/>
        <v>0</v>
      </c>
    </row>
    <row r="1301" spans="9:9" x14ac:dyDescent="0.3">
      <c r="I1301" s="75">
        <f t="shared" si="28"/>
        <v>0</v>
      </c>
    </row>
    <row r="1302" spans="9:9" x14ac:dyDescent="0.3">
      <c r="I1302" s="75">
        <f t="shared" si="28"/>
        <v>0</v>
      </c>
    </row>
    <row r="1303" spans="9:9" x14ac:dyDescent="0.3">
      <c r="I1303" s="75">
        <f t="shared" si="28"/>
        <v>0</v>
      </c>
    </row>
    <row r="1304" spans="9:9" x14ac:dyDescent="0.3">
      <c r="I1304" s="75">
        <f t="shared" si="28"/>
        <v>0</v>
      </c>
    </row>
    <row r="1305" spans="9:9" x14ac:dyDescent="0.3">
      <c r="I1305" s="75">
        <f t="shared" si="28"/>
        <v>0</v>
      </c>
    </row>
    <row r="1306" spans="9:9" x14ac:dyDescent="0.3">
      <c r="I1306" s="75">
        <f t="shared" si="28"/>
        <v>0</v>
      </c>
    </row>
    <row r="1307" spans="9:9" x14ac:dyDescent="0.3">
      <c r="I1307" s="75">
        <f t="shared" si="28"/>
        <v>0</v>
      </c>
    </row>
    <row r="1308" spans="9:9" x14ac:dyDescent="0.3">
      <c r="I1308" s="75">
        <f t="shared" si="28"/>
        <v>0</v>
      </c>
    </row>
    <row r="1309" spans="9:9" x14ac:dyDescent="0.3">
      <c r="I1309" s="75">
        <f t="shared" si="28"/>
        <v>0</v>
      </c>
    </row>
    <row r="1310" spans="9:9" x14ac:dyDescent="0.3">
      <c r="I1310" s="75">
        <f t="shared" si="28"/>
        <v>0</v>
      </c>
    </row>
    <row r="1311" spans="9:9" x14ac:dyDescent="0.3">
      <c r="I1311" s="75">
        <f t="shared" si="28"/>
        <v>0</v>
      </c>
    </row>
    <row r="1312" spans="9:9" x14ac:dyDescent="0.3">
      <c r="I1312" s="75">
        <f t="shared" si="28"/>
        <v>0</v>
      </c>
    </row>
    <row r="1313" spans="9:9" x14ac:dyDescent="0.3">
      <c r="I1313" s="75">
        <f t="shared" si="28"/>
        <v>0</v>
      </c>
    </row>
    <row r="1314" spans="9:9" x14ac:dyDescent="0.3">
      <c r="I1314" s="75">
        <f t="shared" si="28"/>
        <v>0</v>
      </c>
    </row>
    <row r="1315" spans="9:9" x14ac:dyDescent="0.3">
      <c r="I1315" s="75">
        <f t="shared" si="28"/>
        <v>0</v>
      </c>
    </row>
    <row r="1316" spans="9:9" x14ac:dyDescent="0.3">
      <c r="I1316" s="75">
        <f t="shared" si="28"/>
        <v>0</v>
      </c>
    </row>
    <row r="1317" spans="9:9" x14ac:dyDescent="0.3">
      <c r="I1317" s="75">
        <f t="shared" si="28"/>
        <v>0</v>
      </c>
    </row>
    <row r="1318" spans="9:9" x14ac:dyDescent="0.3">
      <c r="I1318" s="75">
        <f t="shared" si="28"/>
        <v>0</v>
      </c>
    </row>
    <row r="1319" spans="9:9" x14ac:dyDescent="0.3">
      <c r="I1319" s="75">
        <f t="shared" si="28"/>
        <v>0</v>
      </c>
    </row>
    <row r="1320" spans="9:9" x14ac:dyDescent="0.3">
      <c r="I1320" s="75">
        <f t="shared" si="28"/>
        <v>0</v>
      </c>
    </row>
    <row r="1321" spans="9:9" x14ac:dyDescent="0.3">
      <c r="I1321" s="75">
        <f t="shared" si="28"/>
        <v>0</v>
      </c>
    </row>
    <row r="1322" spans="9:9" x14ac:dyDescent="0.3">
      <c r="I1322" s="75">
        <f t="shared" si="28"/>
        <v>0</v>
      </c>
    </row>
    <row r="1323" spans="9:9" x14ac:dyDescent="0.3">
      <c r="I1323" s="75">
        <f t="shared" si="28"/>
        <v>0</v>
      </c>
    </row>
    <row r="1324" spans="9:9" x14ac:dyDescent="0.3">
      <c r="I1324" s="75">
        <f t="shared" si="28"/>
        <v>0</v>
      </c>
    </row>
    <row r="1325" spans="9:9" x14ac:dyDescent="0.3">
      <c r="I1325" s="75">
        <f t="shared" si="28"/>
        <v>0</v>
      </c>
    </row>
    <row r="1326" spans="9:9" x14ac:dyDescent="0.3">
      <c r="I1326" s="75">
        <f t="shared" si="28"/>
        <v>0</v>
      </c>
    </row>
    <row r="1327" spans="9:9" x14ac:dyDescent="0.3">
      <c r="I1327" s="75">
        <f t="shared" si="28"/>
        <v>0</v>
      </c>
    </row>
    <row r="1328" spans="9:9" x14ac:dyDescent="0.3">
      <c r="I1328" s="75">
        <f t="shared" si="28"/>
        <v>0</v>
      </c>
    </row>
    <row r="1329" spans="9:9" x14ac:dyDescent="0.3">
      <c r="I1329" s="75">
        <f t="shared" si="28"/>
        <v>0</v>
      </c>
    </row>
    <row r="1330" spans="9:9" x14ac:dyDescent="0.3">
      <c r="I1330" s="75">
        <f t="shared" si="28"/>
        <v>0</v>
      </c>
    </row>
    <row r="1331" spans="9:9" x14ac:dyDescent="0.3">
      <c r="I1331" s="75">
        <f t="shared" si="28"/>
        <v>0</v>
      </c>
    </row>
    <row r="1332" spans="9:9" x14ac:dyDescent="0.3">
      <c r="I1332" s="75">
        <f t="shared" si="28"/>
        <v>0</v>
      </c>
    </row>
    <row r="1333" spans="9:9" x14ac:dyDescent="0.3">
      <c r="I1333" s="75">
        <f t="shared" si="28"/>
        <v>0</v>
      </c>
    </row>
    <row r="1334" spans="9:9" x14ac:dyDescent="0.3">
      <c r="I1334" s="75">
        <f t="shared" si="28"/>
        <v>0</v>
      </c>
    </row>
    <row r="1335" spans="9:9" x14ac:dyDescent="0.3">
      <c r="I1335" s="75">
        <f t="shared" si="28"/>
        <v>0</v>
      </c>
    </row>
    <row r="1336" spans="9:9" x14ac:dyDescent="0.3">
      <c r="I1336" s="75">
        <f t="shared" si="28"/>
        <v>0</v>
      </c>
    </row>
    <row r="1337" spans="9:9" x14ac:dyDescent="0.3">
      <c r="I1337" s="75">
        <f t="shared" si="28"/>
        <v>0</v>
      </c>
    </row>
    <row r="1338" spans="9:9" x14ac:dyDescent="0.3">
      <c r="I1338" s="75">
        <f t="shared" si="28"/>
        <v>0</v>
      </c>
    </row>
    <row r="1339" spans="9:9" x14ac:dyDescent="0.3">
      <c r="I1339" s="75">
        <f t="shared" si="28"/>
        <v>0</v>
      </c>
    </row>
    <row r="1340" spans="9:9" x14ac:dyDescent="0.3">
      <c r="I1340" s="75">
        <f t="shared" si="28"/>
        <v>0</v>
      </c>
    </row>
    <row r="1341" spans="9:9" x14ac:dyDescent="0.3">
      <c r="I1341" s="75">
        <f t="shared" si="28"/>
        <v>0</v>
      </c>
    </row>
    <row r="1342" spans="9:9" x14ac:dyDescent="0.3">
      <c r="I1342" s="75">
        <f t="shared" si="28"/>
        <v>0</v>
      </c>
    </row>
    <row r="1343" spans="9:9" x14ac:dyDescent="0.3">
      <c r="I1343" s="75">
        <f t="shared" si="28"/>
        <v>0</v>
      </c>
    </row>
    <row r="1344" spans="9:9" x14ac:dyDescent="0.3">
      <c r="I1344" s="75">
        <f t="shared" si="28"/>
        <v>0</v>
      </c>
    </row>
    <row r="1345" spans="9:9" x14ac:dyDescent="0.3">
      <c r="I1345" s="75">
        <f t="shared" si="28"/>
        <v>0</v>
      </c>
    </row>
    <row r="1346" spans="9:9" x14ac:dyDescent="0.3">
      <c r="I1346" s="75">
        <f t="shared" si="28"/>
        <v>0</v>
      </c>
    </row>
    <row r="1347" spans="9:9" x14ac:dyDescent="0.3">
      <c r="I1347" s="75">
        <f t="shared" si="28"/>
        <v>0</v>
      </c>
    </row>
    <row r="1348" spans="9:9" x14ac:dyDescent="0.3">
      <c r="I1348" s="75">
        <f t="shared" si="28"/>
        <v>0</v>
      </c>
    </row>
    <row r="1349" spans="9:9" x14ac:dyDescent="0.3">
      <c r="I1349" s="75">
        <f t="shared" ref="I1349:I1412" si="29">COUNTIF(D1349:H1349,"OUI")</f>
        <v>0</v>
      </c>
    </row>
    <row r="1350" spans="9:9" x14ac:dyDescent="0.3">
      <c r="I1350" s="75">
        <f t="shared" si="29"/>
        <v>0</v>
      </c>
    </row>
    <row r="1351" spans="9:9" x14ac:dyDescent="0.3">
      <c r="I1351" s="75">
        <f t="shared" si="29"/>
        <v>0</v>
      </c>
    </row>
    <row r="1352" spans="9:9" x14ac:dyDescent="0.3">
      <c r="I1352" s="75">
        <f t="shared" si="29"/>
        <v>0</v>
      </c>
    </row>
    <row r="1353" spans="9:9" x14ac:dyDescent="0.3">
      <c r="I1353" s="75">
        <f t="shared" si="29"/>
        <v>0</v>
      </c>
    </row>
    <row r="1354" spans="9:9" x14ac:dyDescent="0.3">
      <c r="I1354" s="75">
        <f t="shared" si="29"/>
        <v>0</v>
      </c>
    </row>
    <row r="1355" spans="9:9" x14ac:dyDescent="0.3">
      <c r="I1355" s="75">
        <f t="shared" si="29"/>
        <v>0</v>
      </c>
    </row>
    <row r="1356" spans="9:9" x14ac:dyDescent="0.3">
      <c r="I1356" s="75">
        <f t="shared" si="29"/>
        <v>0</v>
      </c>
    </row>
    <row r="1357" spans="9:9" x14ac:dyDescent="0.3">
      <c r="I1357" s="75">
        <f t="shared" si="29"/>
        <v>0</v>
      </c>
    </row>
    <row r="1358" spans="9:9" x14ac:dyDescent="0.3">
      <c r="I1358" s="75">
        <f t="shared" si="29"/>
        <v>0</v>
      </c>
    </row>
    <row r="1359" spans="9:9" x14ac:dyDescent="0.3">
      <c r="I1359" s="75">
        <f t="shared" si="29"/>
        <v>0</v>
      </c>
    </row>
    <row r="1360" spans="9:9" x14ac:dyDescent="0.3">
      <c r="I1360" s="75">
        <f t="shared" si="29"/>
        <v>0</v>
      </c>
    </row>
    <row r="1361" spans="9:9" x14ac:dyDescent="0.3">
      <c r="I1361" s="75">
        <f t="shared" si="29"/>
        <v>0</v>
      </c>
    </row>
    <row r="1362" spans="9:9" x14ac:dyDescent="0.3">
      <c r="I1362" s="75">
        <f t="shared" si="29"/>
        <v>0</v>
      </c>
    </row>
    <row r="1363" spans="9:9" x14ac:dyDescent="0.3">
      <c r="I1363" s="75">
        <f t="shared" si="29"/>
        <v>0</v>
      </c>
    </row>
    <row r="1364" spans="9:9" x14ac:dyDescent="0.3">
      <c r="I1364" s="75">
        <f t="shared" si="29"/>
        <v>0</v>
      </c>
    </row>
    <row r="1365" spans="9:9" x14ac:dyDescent="0.3">
      <c r="I1365" s="75">
        <f t="shared" si="29"/>
        <v>0</v>
      </c>
    </row>
    <row r="1366" spans="9:9" x14ac:dyDescent="0.3">
      <c r="I1366" s="75">
        <f t="shared" si="29"/>
        <v>0</v>
      </c>
    </row>
    <row r="1367" spans="9:9" x14ac:dyDescent="0.3">
      <c r="I1367" s="75">
        <f t="shared" si="29"/>
        <v>0</v>
      </c>
    </row>
    <row r="1368" spans="9:9" x14ac:dyDescent="0.3">
      <c r="I1368" s="75">
        <f t="shared" si="29"/>
        <v>0</v>
      </c>
    </row>
    <row r="1369" spans="9:9" x14ac:dyDescent="0.3">
      <c r="I1369" s="75">
        <f t="shared" si="29"/>
        <v>0</v>
      </c>
    </row>
    <row r="1370" spans="9:9" x14ac:dyDescent="0.3">
      <c r="I1370" s="75">
        <f t="shared" si="29"/>
        <v>0</v>
      </c>
    </row>
    <row r="1371" spans="9:9" x14ac:dyDescent="0.3">
      <c r="I1371" s="75">
        <f t="shared" si="29"/>
        <v>0</v>
      </c>
    </row>
    <row r="1372" spans="9:9" x14ac:dyDescent="0.3">
      <c r="I1372" s="75">
        <f t="shared" si="29"/>
        <v>0</v>
      </c>
    </row>
    <row r="1373" spans="9:9" x14ac:dyDescent="0.3">
      <c r="I1373" s="75">
        <f t="shared" si="29"/>
        <v>0</v>
      </c>
    </row>
    <row r="1374" spans="9:9" x14ac:dyDescent="0.3">
      <c r="I1374" s="75">
        <f t="shared" si="29"/>
        <v>0</v>
      </c>
    </row>
    <row r="1375" spans="9:9" x14ac:dyDescent="0.3">
      <c r="I1375" s="75">
        <f t="shared" si="29"/>
        <v>0</v>
      </c>
    </row>
    <row r="1376" spans="9:9" x14ac:dyDescent="0.3">
      <c r="I1376" s="75">
        <f t="shared" si="29"/>
        <v>0</v>
      </c>
    </row>
    <row r="1377" spans="9:9" x14ac:dyDescent="0.3">
      <c r="I1377" s="75">
        <f t="shared" si="29"/>
        <v>0</v>
      </c>
    </row>
    <row r="1378" spans="9:9" x14ac:dyDescent="0.3">
      <c r="I1378" s="75">
        <f t="shared" si="29"/>
        <v>0</v>
      </c>
    </row>
    <row r="1379" spans="9:9" x14ac:dyDescent="0.3">
      <c r="I1379" s="75">
        <f t="shared" si="29"/>
        <v>0</v>
      </c>
    </row>
    <row r="1380" spans="9:9" x14ac:dyDescent="0.3">
      <c r="I1380" s="75">
        <f t="shared" si="29"/>
        <v>0</v>
      </c>
    </row>
    <row r="1381" spans="9:9" x14ac:dyDescent="0.3">
      <c r="I1381" s="75">
        <f t="shared" si="29"/>
        <v>0</v>
      </c>
    </row>
    <row r="1382" spans="9:9" x14ac:dyDescent="0.3">
      <c r="I1382" s="75">
        <f t="shared" si="29"/>
        <v>0</v>
      </c>
    </row>
    <row r="1383" spans="9:9" x14ac:dyDescent="0.3">
      <c r="I1383" s="75">
        <f t="shared" si="29"/>
        <v>0</v>
      </c>
    </row>
    <row r="1384" spans="9:9" x14ac:dyDescent="0.3">
      <c r="I1384" s="75">
        <f t="shared" si="29"/>
        <v>0</v>
      </c>
    </row>
    <row r="1385" spans="9:9" x14ac:dyDescent="0.3">
      <c r="I1385" s="75">
        <f t="shared" si="29"/>
        <v>0</v>
      </c>
    </row>
    <row r="1386" spans="9:9" x14ac:dyDescent="0.3">
      <c r="I1386" s="75">
        <f t="shared" si="29"/>
        <v>0</v>
      </c>
    </row>
    <row r="1387" spans="9:9" x14ac:dyDescent="0.3">
      <c r="I1387" s="75">
        <f t="shared" si="29"/>
        <v>0</v>
      </c>
    </row>
    <row r="1388" spans="9:9" x14ac:dyDescent="0.3">
      <c r="I1388" s="75">
        <f t="shared" si="29"/>
        <v>0</v>
      </c>
    </row>
    <row r="1389" spans="9:9" x14ac:dyDescent="0.3">
      <c r="I1389" s="75">
        <f t="shared" si="29"/>
        <v>0</v>
      </c>
    </row>
    <row r="1390" spans="9:9" x14ac:dyDescent="0.3">
      <c r="I1390" s="75">
        <f t="shared" si="29"/>
        <v>0</v>
      </c>
    </row>
    <row r="1391" spans="9:9" x14ac:dyDescent="0.3">
      <c r="I1391" s="75">
        <f t="shared" si="29"/>
        <v>0</v>
      </c>
    </row>
    <row r="1392" spans="9:9" x14ac:dyDescent="0.3">
      <c r="I1392" s="75">
        <f t="shared" si="29"/>
        <v>0</v>
      </c>
    </row>
    <row r="1393" spans="9:9" x14ac:dyDescent="0.3">
      <c r="I1393" s="75">
        <f t="shared" si="29"/>
        <v>0</v>
      </c>
    </row>
    <row r="1394" spans="9:9" x14ac:dyDescent="0.3">
      <c r="I1394" s="75">
        <f t="shared" si="29"/>
        <v>0</v>
      </c>
    </row>
    <row r="1395" spans="9:9" x14ac:dyDescent="0.3">
      <c r="I1395" s="75">
        <f t="shared" si="29"/>
        <v>0</v>
      </c>
    </row>
    <row r="1396" spans="9:9" x14ac:dyDescent="0.3">
      <c r="I1396" s="75">
        <f t="shared" si="29"/>
        <v>0</v>
      </c>
    </row>
    <row r="1397" spans="9:9" x14ac:dyDescent="0.3">
      <c r="I1397" s="75">
        <f t="shared" si="29"/>
        <v>0</v>
      </c>
    </row>
    <row r="1398" spans="9:9" x14ac:dyDescent="0.3">
      <c r="I1398" s="75">
        <f t="shared" si="29"/>
        <v>0</v>
      </c>
    </row>
    <row r="1399" spans="9:9" x14ac:dyDescent="0.3">
      <c r="I1399" s="75">
        <f t="shared" si="29"/>
        <v>0</v>
      </c>
    </row>
    <row r="1400" spans="9:9" x14ac:dyDescent="0.3">
      <c r="I1400" s="75">
        <f t="shared" si="29"/>
        <v>0</v>
      </c>
    </row>
    <row r="1401" spans="9:9" x14ac:dyDescent="0.3">
      <c r="I1401" s="75">
        <f t="shared" si="29"/>
        <v>0</v>
      </c>
    </row>
    <row r="1402" spans="9:9" x14ac:dyDescent="0.3">
      <c r="I1402" s="75">
        <f t="shared" si="29"/>
        <v>0</v>
      </c>
    </row>
    <row r="1403" spans="9:9" x14ac:dyDescent="0.3">
      <c r="I1403" s="75">
        <f t="shared" si="29"/>
        <v>0</v>
      </c>
    </row>
    <row r="1404" spans="9:9" x14ac:dyDescent="0.3">
      <c r="I1404" s="75">
        <f t="shared" si="29"/>
        <v>0</v>
      </c>
    </row>
    <row r="1405" spans="9:9" x14ac:dyDescent="0.3">
      <c r="I1405" s="75">
        <f t="shared" si="29"/>
        <v>0</v>
      </c>
    </row>
    <row r="1406" spans="9:9" x14ac:dyDescent="0.3">
      <c r="I1406" s="75">
        <f t="shared" si="29"/>
        <v>0</v>
      </c>
    </row>
    <row r="1407" spans="9:9" x14ac:dyDescent="0.3">
      <c r="I1407" s="75">
        <f t="shared" si="29"/>
        <v>0</v>
      </c>
    </row>
    <row r="1408" spans="9:9" x14ac:dyDescent="0.3">
      <c r="I1408" s="75">
        <f t="shared" si="29"/>
        <v>0</v>
      </c>
    </row>
    <row r="1409" spans="9:9" x14ac:dyDescent="0.3">
      <c r="I1409" s="75">
        <f t="shared" si="29"/>
        <v>0</v>
      </c>
    </row>
    <row r="1410" spans="9:9" x14ac:dyDescent="0.3">
      <c r="I1410" s="75">
        <f t="shared" si="29"/>
        <v>0</v>
      </c>
    </row>
    <row r="1411" spans="9:9" x14ac:dyDescent="0.3">
      <c r="I1411" s="75">
        <f t="shared" si="29"/>
        <v>0</v>
      </c>
    </row>
    <row r="1412" spans="9:9" x14ac:dyDescent="0.3">
      <c r="I1412" s="75">
        <f t="shared" si="29"/>
        <v>0</v>
      </c>
    </row>
    <row r="1413" spans="9:9" x14ac:dyDescent="0.3">
      <c r="I1413" s="75">
        <f t="shared" ref="I1413:I1430" si="30">COUNTIF(D1413:H1413,"OUI")</f>
        <v>0</v>
      </c>
    </row>
    <row r="1414" spans="9:9" x14ac:dyDescent="0.3">
      <c r="I1414" s="75">
        <f t="shared" si="30"/>
        <v>0</v>
      </c>
    </row>
    <row r="1415" spans="9:9" x14ac:dyDescent="0.3">
      <c r="I1415" s="75">
        <f t="shared" si="30"/>
        <v>0</v>
      </c>
    </row>
    <row r="1416" spans="9:9" x14ac:dyDescent="0.3">
      <c r="I1416" s="75">
        <f t="shared" si="30"/>
        <v>0</v>
      </c>
    </row>
    <row r="1417" spans="9:9" x14ac:dyDescent="0.3">
      <c r="I1417" s="75">
        <f t="shared" si="30"/>
        <v>0</v>
      </c>
    </row>
    <row r="1418" spans="9:9" x14ac:dyDescent="0.3">
      <c r="I1418" s="75">
        <f t="shared" si="30"/>
        <v>0</v>
      </c>
    </row>
    <row r="1419" spans="9:9" x14ac:dyDescent="0.3">
      <c r="I1419" s="75">
        <f t="shared" si="30"/>
        <v>0</v>
      </c>
    </row>
    <row r="1420" spans="9:9" x14ac:dyDescent="0.3">
      <c r="I1420" s="75">
        <f t="shared" si="30"/>
        <v>0</v>
      </c>
    </row>
    <row r="1421" spans="9:9" x14ac:dyDescent="0.3">
      <c r="I1421" s="75">
        <f t="shared" si="30"/>
        <v>0</v>
      </c>
    </row>
    <row r="1422" spans="9:9" x14ac:dyDescent="0.3">
      <c r="I1422" s="75">
        <f t="shared" si="30"/>
        <v>0</v>
      </c>
    </row>
    <row r="1423" spans="9:9" x14ac:dyDescent="0.3">
      <c r="I1423" s="75">
        <f t="shared" si="30"/>
        <v>0</v>
      </c>
    </row>
    <row r="1424" spans="9:9" x14ac:dyDescent="0.3">
      <c r="I1424" s="75">
        <f t="shared" si="30"/>
        <v>0</v>
      </c>
    </row>
    <row r="1425" spans="9:9" x14ac:dyDescent="0.3">
      <c r="I1425" s="75">
        <f t="shared" si="30"/>
        <v>0</v>
      </c>
    </row>
    <row r="1426" spans="9:9" x14ac:dyDescent="0.3">
      <c r="I1426" s="75">
        <f t="shared" si="30"/>
        <v>0</v>
      </c>
    </row>
    <row r="1427" spans="9:9" x14ac:dyDescent="0.3">
      <c r="I1427" s="75">
        <f t="shared" si="30"/>
        <v>0</v>
      </c>
    </row>
    <row r="1428" spans="9:9" x14ac:dyDescent="0.3">
      <c r="I1428" s="75">
        <f t="shared" si="30"/>
        <v>0</v>
      </c>
    </row>
    <row r="1429" spans="9:9" x14ac:dyDescent="0.3">
      <c r="I1429" s="75">
        <f t="shared" si="30"/>
        <v>0</v>
      </c>
    </row>
    <row r="1430" spans="9:9" x14ac:dyDescent="0.3">
      <c r="I1430" s="75">
        <f t="shared" si="30"/>
        <v>0</v>
      </c>
    </row>
  </sheetData>
  <mergeCells count="2">
    <mergeCell ref="D1:H1"/>
    <mergeCell ref="K3:O3"/>
  </mergeCells>
  <phoneticPr fontId="9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Feuil2!$A$2:$A$9</xm:f>
          </x14:formula1>
          <xm:sqref>C122:C137 C84:C119 C139:C1048576 C3:C81</xm:sqref>
        </x14:dataValidation>
        <x14:dataValidation type="list" allowBlank="1" showInputMessage="1" showErrorMessage="1" xr:uid="{00000000-0002-0000-0000-000001000000}">
          <x14:formula1>
            <xm:f>Feuil2!$C$1:$C$7</xm:f>
          </x14:formula1>
          <xm:sqref>B84:B137 B139:B1048576 B3:B81</xm:sqref>
        </x14:dataValidation>
        <x14:dataValidation type="list" allowBlank="1" showInputMessage="1" showErrorMessage="1" xr:uid="{00000000-0002-0000-0000-000002000000}">
          <x14:formula1>
            <xm:f>Feuil2!$E$2:$E$4</xm:f>
          </x14:formula1>
          <xm:sqref>F55:H55 F109:F112 D139:D1048576 D122:D137 F141:F142 D3:D119</xm:sqref>
        </x14:dataValidation>
        <x14:dataValidation type="list" allowBlank="1" showInputMessage="1" showErrorMessage="1" xr:uid="{00000000-0002-0000-0000-000003000000}">
          <x14:formula1>
            <xm:f>Feuil2!$E$1:$E$4</xm:f>
          </x14:formula1>
          <xm:sqref>F56:H83 F84:F108 H142:H1048576 F113:F117 G84:H117 E118:H119 F143:F1048576 E122:H137 E139:E1048576 G139:G1048576 H139:H140 F139:F140 E3:E117 F3:H54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6"/>
  <sheetViews>
    <sheetView workbookViewId="0">
      <selection activeCell="A6" sqref="A6"/>
    </sheetView>
  </sheetViews>
  <sheetFormatPr baseColWidth="10" defaultColWidth="11.44140625" defaultRowHeight="14.4" x14ac:dyDescent="0.3"/>
  <cols>
    <col min="1" max="1" width="24" bestFit="1" customWidth="1"/>
    <col min="3" max="3" width="21.44140625" bestFit="1" customWidth="1"/>
  </cols>
  <sheetData>
    <row r="1" spans="1:5" ht="15" thickBot="1" x14ac:dyDescent="0.35">
      <c r="A1" s="9" t="s">
        <v>3</v>
      </c>
      <c r="C1" s="9" t="s">
        <v>6</v>
      </c>
      <c r="E1" s="9" t="s">
        <v>8</v>
      </c>
    </row>
    <row r="2" spans="1:5" ht="15" thickBot="1" x14ac:dyDescent="0.35">
      <c r="A2" s="30" t="s">
        <v>52</v>
      </c>
      <c r="C2" s="10" t="s">
        <v>56</v>
      </c>
      <c r="E2" s="10" t="s">
        <v>7</v>
      </c>
    </row>
    <row r="3" spans="1:5" ht="15" thickBot="1" x14ac:dyDescent="0.35">
      <c r="A3" s="16" t="s">
        <v>53</v>
      </c>
      <c r="C3" s="1"/>
      <c r="E3" s="4" t="s">
        <v>9</v>
      </c>
    </row>
    <row r="4" spans="1:5" ht="15" thickBot="1" x14ac:dyDescent="0.35">
      <c r="A4" s="16" t="s">
        <v>54</v>
      </c>
      <c r="C4" s="1" t="s">
        <v>5</v>
      </c>
      <c r="E4" s="7"/>
    </row>
    <row r="5" spans="1:5" ht="15" thickBot="1" x14ac:dyDescent="0.35">
      <c r="A5" s="16" t="s">
        <v>55</v>
      </c>
      <c r="C5" s="1" t="s">
        <v>5</v>
      </c>
    </row>
    <row r="6" spans="1:5" ht="15" thickBot="1" x14ac:dyDescent="0.35">
      <c r="A6" s="17" t="s">
        <v>14</v>
      </c>
      <c r="C6" s="7"/>
    </row>
  </sheetData>
  <sortState xmlns:xlrd2="http://schemas.microsoft.com/office/spreadsheetml/2017/richdata2" ref="A2:A6">
    <sortCondition ref="A2:A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9"/>
  <sheetViews>
    <sheetView workbookViewId="0"/>
  </sheetViews>
  <sheetFormatPr baseColWidth="10" defaultColWidth="11.44140625" defaultRowHeight="14.4" x14ac:dyDescent="0.3"/>
  <cols>
    <col min="1" max="1" width="19.5546875" bestFit="1" customWidth="1"/>
    <col min="2" max="2" width="10" bestFit="1" customWidth="1"/>
    <col min="3" max="3" width="12.5546875" customWidth="1"/>
    <col min="4" max="4" width="12.5546875" bestFit="1" customWidth="1"/>
    <col min="5" max="5" width="8.109375" bestFit="1" customWidth="1"/>
    <col min="6" max="6" width="11.109375" bestFit="1" customWidth="1"/>
    <col min="7" max="7" width="12.5546875" bestFit="1" customWidth="1"/>
    <col min="8" max="8" width="12.5546875" customWidth="1"/>
    <col min="9" max="9" width="11.109375" customWidth="1"/>
    <col min="10" max="10" width="12.5546875" bestFit="1" customWidth="1"/>
  </cols>
  <sheetData>
    <row r="1" spans="1:2" x14ac:dyDescent="0.3">
      <c r="A1" s="68" t="s">
        <v>2</v>
      </c>
      <c r="B1" t="s">
        <v>4</v>
      </c>
    </row>
    <row r="3" spans="1:2" x14ac:dyDescent="0.3">
      <c r="A3" s="68" t="s">
        <v>57</v>
      </c>
    </row>
    <row r="4" spans="1:2" x14ac:dyDescent="0.3">
      <c r="A4" s="106" t="s">
        <v>59</v>
      </c>
    </row>
    <row r="5" spans="1:2" x14ac:dyDescent="0.3">
      <c r="A5" s="106" t="s">
        <v>60</v>
      </c>
    </row>
    <row r="6" spans="1:2" x14ac:dyDescent="0.3">
      <c r="A6" s="106" t="s">
        <v>61</v>
      </c>
    </row>
    <row r="7" spans="1:2" x14ac:dyDescent="0.3">
      <c r="A7" s="106" t="s">
        <v>62</v>
      </c>
    </row>
    <row r="8" spans="1:2" x14ac:dyDescent="0.3">
      <c r="A8" s="106" t="s">
        <v>63</v>
      </c>
    </row>
    <row r="9" spans="1:2" x14ac:dyDescent="0.3">
      <c r="A9" s="10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DUVAL</dc:creator>
  <cp:lastModifiedBy>PC- Domtous</cp:lastModifiedBy>
  <dcterms:created xsi:type="dcterms:W3CDTF">2013-05-03T07:33:15Z</dcterms:created>
  <dcterms:modified xsi:type="dcterms:W3CDTF">2021-09-09T19:17:38Z</dcterms:modified>
</cp:coreProperties>
</file>