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0be76a342b755e7/Bureau/"/>
    </mc:Choice>
  </mc:AlternateContent>
  <xr:revisionPtr revIDLastSave="0" documentId="8_{3FCF1727-6A59-4A2F-8182-2A10EB3AEC8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Glaspull" sheetId="2" r:id="rId1"/>
    <sheet name="Suivi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59" i="2" l="1"/>
  <c r="F60" i="2"/>
  <c r="G60" i="2"/>
  <c r="H60" i="2"/>
  <c r="J60" i="2"/>
  <c r="K60" i="2"/>
  <c r="L60" i="2"/>
  <c r="M60" i="2"/>
  <c r="N60" i="2"/>
  <c r="F61" i="2"/>
  <c r="G61" i="2"/>
  <c r="H61" i="2"/>
  <c r="J61" i="2"/>
  <c r="K61" i="2"/>
  <c r="L61" i="2"/>
  <c r="M61" i="2"/>
  <c r="N61" i="2"/>
  <c r="F62" i="2"/>
  <c r="G62" i="2"/>
  <c r="H62" i="2"/>
  <c r="J62" i="2"/>
  <c r="K62" i="2"/>
  <c r="L62" i="2"/>
  <c r="M62" i="2"/>
  <c r="N62" i="2"/>
  <c r="F63" i="2"/>
  <c r="G63" i="2"/>
  <c r="H63" i="2"/>
  <c r="J63" i="2"/>
  <c r="K63" i="2"/>
  <c r="L63" i="2"/>
  <c r="M63" i="2"/>
  <c r="N63" i="2"/>
  <c r="F64" i="2"/>
  <c r="G64" i="2"/>
  <c r="H64" i="2"/>
  <c r="J64" i="2"/>
  <c r="K64" i="2"/>
  <c r="L64" i="2"/>
  <c r="M64" i="2"/>
  <c r="N64" i="2"/>
  <c r="N59" i="2"/>
  <c r="K59" i="2"/>
  <c r="G59" i="2"/>
  <c r="J59" i="2"/>
  <c r="F59" i="2"/>
  <c r="O56" i="2"/>
  <c r="L56" i="2"/>
  <c r="H56" i="2"/>
  <c r="Q46" i="2"/>
  <c r="F46" i="2"/>
  <c r="G46" i="2"/>
  <c r="H46" i="2"/>
  <c r="J46" i="2"/>
  <c r="K46" i="2"/>
  <c r="L46" i="2"/>
  <c r="N46" i="2"/>
  <c r="O46" i="2"/>
  <c r="P46" i="2"/>
  <c r="R46" i="2"/>
  <c r="F47" i="2"/>
  <c r="G47" i="2"/>
  <c r="H47" i="2"/>
  <c r="J47" i="2"/>
  <c r="K47" i="2"/>
  <c r="L47" i="2"/>
  <c r="N47" i="2"/>
  <c r="O47" i="2"/>
  <c r="P47" i="2"/>
  <c r="Q47" i="2"/>
  <c r="R47" i="2"/>
  <c r="F48" i="2"/>
  <c r="G48" i="2"/>
  <c r="H48" i="2"/>
  <c r="J48" i="2"/>
  <c r="K48" i="2"/>
  <c r="L48" i="2"/>
  <c r="N48" i="2"/>
  <c r="O48" i="2"/>
  <c r="P48" i="2"/>
  <c r="Q48" i="2"/>
  <c r="R48" i="2"/>
  <c r="F49" i="2"/>
  <c r="G49" i="2"/>
  <c r="H49" i="2"/>
  <c r="J49" i="2"/>
  <c r="K49" i="2"/>
  <c r="L49" i="2"/>
  <c r="N49" i="2"/>
  <c r="O49" i="2"/>
  <c r="P49" i="2"/>
  <c r="Q49" i="2"/>
  <c r="R49" i="2"/>
  <c r="F50" i="2"/>
  <c r="G50" i="2"/>
  <c r="H50" i="2"/>
  <c r="J50" i="2"/>
  <c r="K50" i="2"/>
  <c r="L50" i="2"/>
  <c r="N50" i="2"/>
  <c r="O50" i="2"/>
  <c r="P50" i="2"/>
  <c r="Q50" i="2"/>
  <c r="R50" i="2"/>
  <c r="R45" i="2"/>
  <c r="AC31" i="2"/>
  <c r="H42" i="2"/>
  <c r="L42" i="2"/>
  <c r="P42" i="2"/>
  <c r="K45" i="2"/>
  <c r="O45" i="2"/>
  <c r="G45" i="2"/>
  <c r="N45" i="2"/>
  <c r="P45" i="2" s="1"/>
  <c r="J45" i="2"/>
  <c r="L45" i="2" s="1"/>
  <c r="F45" i="2"/>
  <c r="P56" i="2"/>
  <c r="P55" i="2"/>
  <c r="P54" i="2"/>
  <c r="P53" i="2"/>
  <c r="O53" i="2"/>
  <c r="N53" i="2"/>
  <c r="L53" i="2"/>
  <c r="K53" i="2"/>
  <c r="J53" i="2"/>
  <c r="H53" i="2"/>
  <c r="G53" i="2"/>
  <c r="F53" i="2"/>
  <c r="P52" i="2"/>
  <c r="O52" i="2"/>
  <c r="N52" i="2"/>
  <c r="L52" i="2"/>
  <c r="K52" i="2"/>
  <c r="J52" i="2"/>
  <c r="H52" i="2"/>
  <c r="G52" i="2"/>
  <c r="F52" i="2"/>
  <c r="P51" i="2"/>
  <c r="O51" i="2"/>
  <c r="N51" i="2"/>
  <c r="L51" i="2"/>
  <c r="J51" i="2"/>
  <c r="H51" i="2"/>
  <c r="G51" i="2"/>
  <c r="F51" i="2"/>
  <c r="H59" i="2" l="1"/>
  <c r="L59" i="2"/>
  <c r="Q45" i="2"/>
  <c r="H45" i="2"/>
  <c r="R31" i="2"/>
  <c r="J31" i="2"/>
  <c r="E17" i="2"/>
  <c r="AD32" i="2"/>
  <c r="AD33" i="2"/>
  <c r="AD31" i="2"/>
  <c r="AA32" i="2"/>
  <c r="AA33" i="2"/>
  <c r="AA31" i="2"/>
  <c r="W32" i="2"/>
  <c r="W33" i="2"/>
  <c r="W31" i="2"/>
  <c r="S32" i="2"/>
  <c r="S33" i="2"/>
  <c r="S31" i="2"/>
  <c r="O32" i="2"/>
  <c r="O33" i="2"/>
  <c r="O31" i="2"/>
  <c r="K32" i="2"/>
  <c r="K33" i="2"/>
  <c r="K31" i="2"/>
  <c r="G32" i="2"/>
  <c r="G33" i="2"/>
  <c r="G31" i="2"/>
  <c r="F31" i="2"/>
  <c r="H31" i="2"/>
  <c r="J32" i="2"/>
  <c r="N32" i="2"/>
  <c r="R32" i="2"/>
  <c r="V32" i="2"/>
  <c r="Z32" i="2"/>
  <c r="F32" i="2"/>
  <c r="AC32" i="2"/>
  <c r="AA36" i="2"/>
  <c r="AA35" i="2"/>
  <c r="AA34" i="2"/>
  <c r="H32" i="2"/>
  <c r="L32" i="2"/>
  <c r="P32" i="2"/>
  <c r="T32" i="2"/>
  <c r="X32" i="2"/>
  <c r="AB32" i="2"/>
  <c r="F33" i="2"/>
  <c r="H33" i="2"/>
  <c r="J33" i="2"/>
  <c r="L33" i="2"/>
  <c r="N33" i="2"/>
  <c r="P33" i="2"/>
  <c r="R33" i="2"/>
  <c r="T33" i="2"/>
  <c r="V33" i="2"/>
  <c r="X33" i="2"/>
  <c r="Z33" i="2"/>
  <c r="AB33" i="2"/>
  <c r="F34" i="2"/>
  <c r="G34" i="2"/>
  <c r="H34" i="2"/>
  <c r="J34" i="2"/>
  <c r="K34" i="2"/>
  <c r="L34" i="2"/>
  <c r="N34" i="2"/>
  <c r="O34" i="2"/>
  <c r="P34" i="2"/>
  <c r="R34" i="2"/>
  <c r="S34" i="2"/>
  <c r="T34" i="2"/>
  <c r="V34" i="2"/>
  <c r="W34" i="2"/>
  <c r="X34" i="2"/>
  <c r="Z34" i="2"/>
  <c r="AB34" i="2"/>
  <c r="F35" i="2"/>
  <c r="G35" i="2"/>
  <c r="H35" i="2"/>
  <c r="J35" i="2"/>
  <c r="K35" i="2"/>
  <c r="L35" i="2"/>
  <c r="N35" i="2"/>
  <c r="O35" i="2"/>
  <c r="P35" i="2"/>
  <c r="R35" i="2"/>
  <c r="S35" i="2"/>
  <c r="T35" i="2"/>
  <c r="V35" i="2"/>
  <c r="W35" i="2"/>
  <c r="X35" i="2"/>
  <c r="Z35" i="2"/>
  <c r="AB35" i="2"/>
  <c r="AC35" i="2"/>
  <c r="AD35" i="2"/>
  <c r="F36" i="2"/>
  <c r="G36" i="2"/>
  <c r="H36" i="2"/>
  <c r="J36" i="2"/>
  <c r="K36" i="2"/>
  <c r="L36" i="2"/>
  <c r="N36" i="2"/>
  <c r="O36" i="2"/>
  <c r="P36" i="2"/>
  <c r="R36" i="2"/>
  <c r="S36" i="2"/>
  <c r="T36" i="2"/>
  <c r="V36" i="2"/>
  <c r="W36" i="2"/>
  <c r="X36" i="2"/>
  <c r="Z36" i="2"/>
  <c r="AB36" i="2"/>
  <c r="AC36" i="2"/>
  <c r="AD36" i="2"/>
  <c r="AB28" i="2"/>
  <c r="X28" i="2"/>
  <c r="T28" i="2"/>
  <c r="P28" i="2"/>
  <c r="L28" i="2"/>
  <c r="H28" i="2"/>
  <c r="AC34" i="2"/>
  <c r="AC33" i="2"/>
  <c r="Z31" i="2"/>
  <c r="AB31" i="2"/>
  <c r="V31" i="2"/>
  <c r="X31" i="2"/>
  <c r="T31" i="2"/>
  <c r="N31" i="2"/>
  <c r="P31" i="2"/>
  <c r="L31" i="2"/>
  <c r="AD34" i="2"/>
  <c r="I17" i="2"/>
  <c r="M17" i="2"/>
  <c r="AE28" i="2"/>
  <c r="H23" i="2" l="1"/>
  <c r="S42" i="2"/>
</calcChain>
</file>

<file path=xl/sharedStrings.xml><?xml version="1.0" encoding="utf-8"?>
<sst xmlns="http://schemas.openxmlformats.org/spreadsheetml/2006/main" count="194" uniqueCount="81">
  <si>
    <t>Total :</t>
  </si>
  <si>
    <t>TOTAL :</t>
  </si>
  <si>
    <t>M6</t>
  </si>
  <si>
    <t>M5</t>
  </si>
  <si>
    <t>M4</t>
  </si>
  <si>
    <t>M9</t>
  </si>
  <si>
    <t>M3</t>
  </si>
  <si>
    <t>M11</t>
  </si>
  <si>
    <t>M8</t>
  </si>
  <si>
    <t>M2</t>
  </si>
  <si>
    <t>M10</t>
  </si>
  <si>
    <t>M7</t>
  </si>
  <si>
    <t>M1</t>
  </si>
  <si>
    <t>Ligne 3</t>
  </si>
  <si>
    <t>Ligne 2</t>
  </si>
  <si>
    <t>Ligne 1</t>
  </si>
  <si>
    <t xml:space="preserve">Glaspull   </t>
  </si>
  <si>
    <t>Frequency:</t>
  </si>
  <si>
    <t>Each Monday, Wednesday and Saturday (Night shift) / Chaque Lundi, Mercredi et Samedi (Equipe de la nuit).</t>
  </si>
  <si>
    <t>LINE 1</t>
  </si>
  <si>
    <t xml:space="preserve">Date </t>
  </si>
  <si>
    <t>Hour</t>
  </si>
  <si>
    <t>Team</t>
  </si>
  <si>
    <t xml:space="preserve">M1 </t>
  </si>
  <si>
    <t>TOTAL</t>
  </si>
  <si>
    <t>Real g /10 s.</t>
  </si>
  <si>
    <t>Real kg/h</t>
  </si>
  <si>
    <t>Nom. kg/h</t>
  </si>
  <si>
    <t>Real / Nom</t>
  </si>
  <si>
    <t>Real / Nom.</t>
  </si>
  <si>
    <t>Remarques</t>
  </si>
  <si>
    <t>Date</t>
  </si>
  <si>
    <t>Heure</t>
  </si>
  <si>
    <t>M1_gs</t>
  </si>
  <si>
    <t>M1_kgh</t>
  </si>
  <si>
    <t>M1_Nom_kgh</t>
  </si>
  <si>
    <t>M1_Ratio</t>
  </si>
  <si>
    <t>T_kgh</t>
  </si>
  <si>
    <t>T_ratio</t>
  </si>
  <si>
    <t>M2_gs</t>
  </si>
  <si>
    <t>M2_kgh</t>
  </si>
  <si>
    <t>M2_Nom_kgh</t>
  </si>
  <si>
    <t>M2_Ratio</t>
  </si>
  <si>
    <t>M3_gs</t>
  </si>
  <si>
    <t>M3_kgh</t>
  </si>
  <si>
    <t>M3_Nom_kgh</t>
  </si>
  <si>
    <t>M3_Ratio</t>
  </si>
  <si>
    <t>M4_gs</t>
  </si>
  <si>
    <t>M4_kgh</t>
  </si>
  <si>
    <t>M4_Nom_kgh</t>
  </si>
  <si>
    <t>M4_Ratio</t>
  </si>
  <si>
    <t>M5_gs</t>
  </si>
  <si>
    <t>M5_kgh</t>
  </si>
  <si>
    <t>M5_Nom_kgh</t>
  </si>
  <si>
    <t>M5_Ratio</t>
  </si>
  <si>
    <t>M6_gs</t>
  </si>
  <si>
    <t>M6_kgh</t>
  </si>
  <si>
    <t>M6_Nom_kgh</t>
  </si>
  <si>
    <t>M6_Ratio</t>
  </si>
  <si>
    <t>LINE 2</t>
  </si>
  <si>
    <t>M7_gs</t>
  </si>
  <si>
    <t>M7_kgh</t>
  </si>
  <si>
    <t>M7_Nom_kgh</t>
  </si>
  <si>
    <t>M7_Ratio</t>
  </si>
  <si>
    <t>M7_gs2</t>
  </si>
  <si>
    <t>M8_Nom_kgh</t>
  </si>
  <si>
    <t>M7_kgh2</t>
  </si>
  <si>
    <t>M8_Ratio</t>
  </si>
  <si>
    <t>M9_kgh</t>
  </si>
  <si>
    <t>M9_gs3</t>
  </si>
  <si>
    <t>M9_Nom_kgh</t>
  </si>
  <si>
    <t>M9_Ratio</t>
  </si>
  <si>
    <t>LINE 3</t>
  </si>
  <si>
    <t>M10_gs</t>
  </si>
  <si>
    <t>M11_gs</t>
  </si>
  <si>
    <t>M10_kgh</t>
  </si>
  <si>
    <t>M11_kgh</t>
  </si>
  <si>
    <t>M10_Nom_kgh</t>
  </si>
  <si>
    <t>M11_Nom_kgh</t>
  </si>
  <si>
    <t>M10_Ratio</t>
  </si>
  <si>
    <t>M11_Ratio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</si>
</sst>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T\ \2\3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52">
    <border>
      <left/>
      <right/>
      <top/>
      <bottom/>
      <diagonal/>
    </border>
    <border>
      <left/>
      <right style="medium">
        <color auto="1"/>
      </right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 style="medium">
        <color auto="1"/>
      </left>
      <right/>
      <top/>
      <bottom style="medium">
        <color theme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/>
      <diagonal/>
    </border>
    <border>
      <left style="thick">
        <color auto="1"/>
      </left>
      <right style="thick">
        <color auto="1"/>
      </right>
      <top style="medium">
        <color indexed="64"/>
      </top>
      <bottom/>
      <diagonal/>
    </border>
    <border>
      <left style="thick">
        <color auto="1"/>
      </left>
      <right/>
      <top style="medium">
        <color indexed="64"/>
      </top>
      <bottom style="thick">
        <color auto="1"/>
      </bottom>
      <diagonal/>
    </border>
    <border>
      <left/>
      <right/>
      <top style="medium">
        <color indexed="64"/>
      </top>
      <bottom style="thick">
        <color auto="1"/>
      </bottom>
      <diagonal/>
    </border>
    <border>
      <left/>
      <right style="thick">
        <color auto="1"/>
      </right>
      <top style="medium">
        <color indexed="6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medium">
        <color indexed="64"/>
      </top>
      <bottom style="thick">
        <color auto="1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thick">
        <color auto="1"/>
      </right>
      <top/>
      <bottom/>
      <diagonal/>
    </border>
    <border>
      <left style="thick">
        <color auto="1"/>
      </left>
      <right style="medium">
        <color indexed="64"/>
      </right>
      <top style="thick">
        <color auto="1"/>
      </top>
      <bottom/>
      <diagonal/>
    </border>
  </borders>
  <cellStyleXfs count="12">
    <xf numFmtId="0" fontId="0" fillId="0" borderId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139">
    <xf numFmtId="0" fontId="0" fillId="0" borderId="0" xfId="0"/>
    <xf numFmtId="0" fontId="0" fillId="0" borderId="0" xfId="0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0" xfId="0" applyFill="1" applyProtection="1">
      <protection locked="0"/>
    </xf>
    <xf numFmtId="0" fontId="0" fillId="2" borderId="5" xfId="0" applyFill="1" applyBorder="1" applyProtection="1">
      <protection locked="0"/>
    </xf>
    <xf numFmtId="0" fontId="6" fillId="0" borderId="8" xfId="0" applyFont="1" applyBorder="1" applyAlignment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Protection="1"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7" fillId="2" borderId="13" xfId="0" applyFont="1" applyFill="1" applyBorder="1" applyAlignment="1" applyProtection="1">
      <alignment horizontal="center" vertical="center"/>
      <protection locked="0"/>
    </xf>
    <xf numFmtId="0" fontId="7" fillId="0" borderId="14" xfId="0" applyFont="1" applyBorder="1" applyAlignment="1" applyProtection="1">
      <alignment horizontal="center" vertical="center"/>
      <protection locked="0"/>
    </xf>
    <xf numFmtId="0" fontId="7" fillId="2" borderId="15" xfId="0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0" fontId="8" fillId="0" borderId="0" xfId="0" applyFont="1" applyProtection="1">
      <protection locked="0"/>
    </xf>
    <xf numFmtId="0" fontId="9" fillId="3" borderId="22" xfId="0" applyFont="1" applyFill="1" applyBorder="1" applyProtection="1"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10" fillId="4" borderId="22" xfId="0" applyFont="1" applyFill="1" applyBorder="1" applyAlignment="1" applyProtection="1">
      <alignment horizontal="center" vertical="center"/>
      <protection locked="0"/>
    </xf>
    <xf numFmtId="0" fontId="11" fillId="2" borderId="22" xfId="0" applyFont="1" applyFill="1" applyBorder="1" applyAlignment="1">
      <alignment horizontal="center" wrapText="1"/>
    </xf>
    <xf numFmtId="0" fontId="11" fillId="5" borderId="22" xfId="0" applyFont="1" applyFill="1" applyBorder="1" applyAlignment="1">
      <alignment horizontal="center" vertical="center" wrapText="1"/>
    </xf>
    <xf numFmtId="0" fontId="12" fillId="2" borderId="26" xfId="0" applyFont="1" applyFill="1" applyBorder="1" applyAlignment="1" applyProtection="1">
      <alignment horizontal="center" vertical="center" wrapText="1"/>
      <protection locked="0"/>
    </xf>
    <xf numFmtId="0" fontId="12" fillId="5" borderId="26" xfId="0" applyFont="1" applyFill="1" applyBorder="1" applyAlignment="1" applyProtection="1">
      <alignment horizontal="center" vertical="center" wrapText="1"/>
      <protection locked="0"/>
    </xf>
    <xf numFmtId="164" fontId="11" fillId="6" borderId="28" xfId="0" applyNumberFormat="1" applyFont="1" applyFill="1" applyBorder="1" applyAlignment="1" applyProtection="1">
      <alignment horizontal="center" vertical="center"/>
      <protection locked="0"/>
    </xf>
    <xf numFmtId="0" fontId="0" fillId="2" borderId="28" xfId="0" applyFill="1" applyBorder="1" applyAlignment="1">
      <alignment horizontal="center" vertical="center"/>
    </xf>
    <xf numFmtId="0" fontId="3" fillId="5" borderId="28" xfId="1" applyNumberFormat="1" applyFont="1" applyFill="1" applyBorder="1" applyAlignment="1" applyProtection="1">
      <alignment horizontal="center" vertical="center"/>
    </xf>
    <xf numFmtId="0" fontId="3" fillId="5" borderId="28" xfId="0" applyFont="1" applyFill="1" applyBorder="1" applyAlignment="1">
      <alignment horizontal="center" vertical="center"/>
    </xf>
    <xf numFmtId="20" fontId="0" fillId="0" borderId="28" xfId="0" applyNumberFormat="1" applyFill="1" applyBorder="1" applyProtection="1">
      <protection locked="0"/>
    </xf>
    <xf numFmtId="164" fontId="11" fillId="0" borderId="28" xfId="0" applyNumberFormat="1" applyFont="1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>
      <alignment horizontal="center" vertical="center"/>
    </xf>
    <xf numFmtId="9" fontId="2" fillId="0" borderId="28" xfId="1" applyFont="1" applyFill="1" applyBorder="1" applyAlignment="1" applyProtection="1">
      <alignment horizontal="center" vertical="center"/>
    </xf>
    <xf numFmtId="0" fontId="3" fillId="0" borderId="28" xfId="1" applyNumberFormat="1" applyFont="1" applyFill="1" applyBorder="1" applyAlignment="1" applyProtection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0" fillId="0" borderId="30" xfId="0" applyFill="1" applyBorder="1" applyProtection="1">
      <protection locked="0"/>
    </xf>
    <xf numFmtId="14" fontId="0" fillId="0" borderId="31" xfId="0" applyNumberFormat="1" applyBorder="1" applyProtection="1">
      <protection locked="0"/>
    </xf>
    <xf numFmtId="20" fontId="0" fillId="0" borderId="32" xfId="0" applyNumberFormat="1" applyFill="1" applyBorder="1" applyProtection="1">
      <protection locked="0"/>
    </xf>
    <xf numFmtId="164" fontId="11" fillId="0" borderId="32" xfId="0" applyNumberFormat="1" applyFont="1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>
      <alignment horizontal="center" vertical="center"/>
    </xf>
    <xf numFmtId="9" fontId="2" fillId="0" borderId="32" xfId="1" applyFont="1" applyFill="1" applyBorder="1" applyAlignment="1" applyProtection="1">
      <alignment horizontal="center" vertical="center"/>
    </xf>
    <xf numFmtId="0" fontId="3" fillId="0" borderId="32" xfId="1" applyNumberFormat="1" applyFont="1" applyFill="1" applyBorder="1" applyAlignment="1" applyProtection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0" fillId="0" borderId="33" xfId="0" applyFill="1" applyBorder="1" applyProtection="1">
      <protection locked="0"/>
    </xf>
    <xf numFmtId="164" fontId="11" fillId="6" borderId="35" xfId="0" applyNumberFormat="1" applyFont="1" applyFill="1" applyBorder="1" applyAlignment="1" applyProtection="1">
      <alignment horizontal="center" vertical="center"/>
      <protection locked="0"/>
    </xf>
    <xf numFmtId="0" fontId="0" fillId="2" borderId="35" xfId="0" applyFill="1" applyBorder="1" applyAlignment="1">
      <alignment horizontal="center" vertical="center"/>
    </xf>
    <xf numFmtId="0" fontId="3" fillId="5" borderId="35" xfId="1" applyNumberFormat="1" applyFont="1" applyFill="1" applyBorder="1" applyAlignment="1" applyProtection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14" fontId="0" fillId="0" borderId="31" xfId="0" applyNumberFormat="1" applyFill="1" applyBorder="1" applyProtection="1">
      <protection locked="0"/>
    </xf>
    <xf numFmtId="14" fontId="0" fillId="0" borderId="29" xfId="0" applyNumberFormat="1" applyFill="1" applyBorder="1" applyProtection="1">
      <protection locked="0"/>
    </xf>
    <xf numFmtId="14" fontId="0" fillId="0" borderId="34" xfId="0" applyNumberFormat="1" applyFill="1" applyBorder="1" applyProtection="1">
      <protection locked="0"/>
    </xf>
    <xf numFmtId="20" fontId="0" fillId="0" borderId="35" xfId="0" applyNumberFormat="1" applyFill="1" applyBorder="1" applyProtection="1">
      <protection locked="0"/>
    </xf>
    <xf numFmtId="164" fontId="11" fillId="0" borderId="35" xfId="0" applyNumberFormat="1" applyFont="1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>
      <alignment horizontal="center" vertical="center"/>
    </xf>
    <xf numFmtId="9" fontId="2" fillId="0" borderId="35" xfId="1" applyFont="1" applyFill="1" applyBorder="1" applyAlignment="1" applyProtection="1">
      <alignment horizontal="center" vertical="center"/>
    </xf>
    <xf numFmtId="0" fontId="3" fillId="0" borderId="35" xfId="1" applyNumberFormat="1" applyFont="1" applyFill="1" applyBorder="1" applyAlignment="1" applyProtection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0" fillId="0" borderId="36" xfId="0" applyFill="1" applyBorder="1" applyProtection="1">
      <protection locked="0"/>
    </xf>
    <xf numFmtId="9" fontId="2" fillId="0" borderId="28" xfId="1" applyFont="1" applyBorder="1" applyAlignment="1">
      <alignment horizontal="center" vertical="center"/>
    </xf>
    <xf numFmtId="0" fontId="3" fillId="0" borderId="28" xfId="1" applyNumberFormat="1" applyFont="1" applyBorder="1" applyAlignment="1">
      <alignment horizontal="center" vertical="center"/>
    </xf>
    <xf numFmtId="9" fontId="2" fillId="0" borderId="35" xfId="1" applyFont="1" applyBorder="1" applyAlignment="1">
      <alignment horizontal="center" vertical="center"/>
    </xf>
    <xf numFmtId="0" fontId="3" fillId="0" borderId="35" xfId="1" applyNumberFormat="1" applyFont="1" applyBorder="1" applyAlignment="1">
      <alignment horizontal="center" vertical="center"/>
    </xf>
    <xf numFmtId="0" fontId="11" fillId="2" borderId="40" xfId="0" applyFont="1" applyFill="1" applyBorder="1" applyAlignment="1">
      <alignment horizontal="center" wrapText="1"/>
    </xf>
    <xf numFmtId="9" fontId="2" fillId="0" borderId="33" xfId="1" applyFont="1" applyFill="1" applyBorder="1" applyAlignment="1" applyProtection="1">
      <alignment horizontal="center" vertical="center"/>
    </xf>
    <xf numFmtId="0" fontId="0" fillId="0" borderId="0" xfId="0" applyBorder="1" applyProtection="1">
      <protection locked="0"/>
    </xf>
    <xf numFmtId="14" fontId="0" fillId="0" borderId="0" xfId="0" applyNumberFormat="1" applyBorder="1" applyProtection="1">
      <protection locked="0"/>
    </xf>
    <xf numFmtId="20" fontId="0" fillId="0" borderId="0" xfId="0" applyNumberFormat="1" applyBorder="1" applyProtection="1">
      <protection locked="0"/>
    </xf>
    <xf numFmtId="164" fontId="11" fillId="6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9" fontId="2" fillId="6" borderId="0" xfId="1" applyFont="1" applyFill="1" applyBorder="1" applyAlignment="1" applyProtection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 applyProtection="1">
      <alignment horizontal="center" vertical="center"/>
      <protection locked="0"/>
    </xf>
    <xf numFmtId="0" fontId="0" fillId="6" borderId="0" xfId="0" applyFill="1" applyBorder="1" applyProtection="1">
      <protection locked="0"/>
    </xf>
    <xf numFmtId="0" fontId="0" fillId="0" borderId="32" xfId="0" applyFill="1" applyBorder="1" applyProtection="1">
      <protection locked="0"/>
    </xf>
    <xf numFmtId="9" fontId="2" fillId="2" borderId="28" xfId="1" applyFont="1" applyFill="1" applyBorder="1" applyAlignment="1" applyProtection="1">
      <alignment horizontal="center" vertical="center"/>
    </xf>
    <xf numFmtId="9" fontId="2" fillId="2" borderId="35" xfId="1" applyFont="1" applyFill="1" applyBorder="1" applyAlignment="1" applyProtection="1">
      <alignment horizontal="center" vertical="center"/>
    </xf>
    <xf numFmtId="0" fontId="0" fillId="2" borderId="28" xfId="0" applyFill="1" applyBorder="1" applyProtection="1">
      <protection locked="0"/>
    </xf>
    <xf numFmtId="14" fontId="0" fillId="6" borderId="34" xfId="0" applyNumberFormat="1" applyFill="1" applyBorder="1" applyProtection="1">
      <protection locked="0"/>
    </xf>
    <xf numFmtId="20" fontId="0" fillId="6" borderId="35" xfId="0" applyNumberFormat="1" applyFill="1" applyBorder="1" applyProtection="1">
      <protection locked="0"/>
    </xf>
    <xf numFmtId="14" fontId="0" fillId="6" borderId="29" xfId="0" applyNumberFormat="1" applyFill="1" applyBorder="1" applyProtection="1">
      <protection locked="0"/>
    </xf>
    <xf numFmtId="20" fontId="0" fillId="6" borderId="28" xfId="0" applyNumberFormat="1" applyFill="1" applyBorder="1" applyProtection="1">
      <protection locked="0"/>
    </xf>
    <xf numFmtId="0" fontId="11" fillId="2" borderId="48" xfId="0" applyFont="1" applyFill="1" applyBorder="1" applyAlignment="1">
      <alignment horizontal="center" wrapText="1"/>
    </xf>
    <xf numFmtId="0" fontId="11" fillId="5" borderId="49" xfId="0" applyFont="1" applyFill="1" applyBorder="1" applyAlignment="1">
      <alignment horizontal="center" vertical="center" wrapText="1"/>
    </xf>
    <xf numFmtId="0" fontId="12" fillId="5" borderId="51" xfId="0" applyFont="1" applyFill="1" applyBorder="1" applyAlignment="1" applyProtection="1">
      <alignment horizontal="center" vertical="center" wrapText="1"/>
      <protection locked="0"/>
    </xf>
    <xf numFmtId="0" fontId="0" fillId="6" borderId="28" xfId="0" applyFill="1" applyBorder="1" applyAlignment="1" applyProtection="1">
      <alignment horizontal="center" vertical="center"/>
      <protection locked="0"/>
    </xf>
    <xf numFmtId="0" fontId="0" fillId="6" borderId="35" xfId="0" applyFill="1" applyBorder="1" applyAlignment="1" applyProtection="1">
      <alignment horizontal="center" vertical="center"/>
      <protection locked="0"/>
    </xf>
    <xf numFmtId="0" fontId="0" fillId="6" borderId="30" xfId="0" applyFill="1" applyBorder="1" applyProtection="1">
      <protection locked="0"/>
    </xf>
    <xf numFmtId="0" fontId="0" fillId="6" borderId="36" xfId="0" applyFill="1" applyBorder="1" applyProtection="1">
      <protection locked="0"/>
    </xf>
    <xf numFmtId="0" fontId="0" fillId="6" borderId="28" xfId="0" applyFill="1" applyBorder="1" applyProtection="1">
      <protection locked="0"/>
    </xf>
    <xf numFmtId="0" fontId="11" fillId="5" borderId="48" xfId="0" applyFont="1" applyFill="1" applyBorder="1" applyAlignment="1" applyProtection="1">
      <alignment horizontal="center" wrapText="1"/>
      <protection locked="0"/>
    </xf>
    <xf numFmtId="14" fontId="17" fillId="4" borderId="9" xfId="0" applyNumberFormat="1" applyFont="1" applyFill="1" applyBorder="1" applyAlignment="1" applyProtection="1">
      <alignment horizontal="center"/>
      <protection locked="0"/>
    </xf>
    <xf numFmtId="14" fontId="17" fillId="4" borderId="42" xfId="0" applyNumberFormat="1" applyFont="1" applyFill="1" applyBorder="1" applyAlignment="1" applyProtection="1">
      <alignment horizontal="center"/>
      <protection locked="0"/>
    </xf>
    <xf numFmtId="14" fontId="17" fillId="4" borderId="8" xfId="0" applyNumberFormat="1" applyFont="1" applyFill="1" applyBorder="1" applyAlignment="1" applyProtection="1">
      <alignment horizontal="center"/>
      <protection locked="0"/>
    </xf>
    <xf numFmtId="14" fontId="0" fillId="7" borderId="7" xfId="0" applyNumberFormat="1" applyFill="1" applyBorder="1" applyAlignment="1" applyProtection="1">
      <alignment horizontal="center"/>
      <protection locked="0"/>
    </xf>
    <xf numFmtId="14" fontId="0" fillId="7" borderId="41" xfId="0" applyNumberFormat="1" applyFill="1" applyBorder="1" applyAlignment="1" applyProtection="1">
      <alignment horizontal="center"/>
      <protection locked="0"/>
    </xf>
    <xf numFmtId="14" fontId="0" fillId="7" borderId="6" xfId="0" applyNumberFormat="1" applyFill="1" applyBorder="1" applyAlignment="1" applyProtection="1">
      <alignment horizontal="center"/>
      <protection locked="0"/>
    </xf>
    <xf numFmtId="0" fontId="11" fillId="2" borderId="43" xfId="0" applyFont="1" applyFill="1" applyBorder="1" applyAlignment="1" applyProtection="1">
      <alignment horizontal="center" vertical="center"/>
      <protection locked="0"/>
    </xf>
    <xf numFmtId="0" fontId="11" fillId="2" borderId="50" xfId="0" applyFont="1" applyFill="1" applyBorder="1" applyAlignment="1" applyProtection="1">
      <alignment horizontal="center" vertical="center"/>
      <protection locked="0"/>
    </xf>
    <xf numFmtId="0" fontId="11" fillId="2" borderId="44" xfId="0" applyFont="1" applyFill="1" applyBorder="1" applyAlignment="1" applyProtection="1">
      <alignment horizontal="center" vertical="center"/>
      <protection locked="0"/>
    </xf>
    <xf numFmtId="0" fontId="11" fillId="2" borderId="27" xfId="0" applyFont="1" applyFill="1" applyBorder="1" applyAlignment="1" applyProtection="1">
      <alignment horizontal="center" vertical="center"/>
      <protection locked="0"/>
    </xf>
    <xf numFmtId="0" fontId="11" fillId="2" borderId="45" xfId="0" applyFont="1" applyFill="1" applyBorder="1" applyAlignment="1" applyProtection="1">
      <alignment horizontal="center" wrapText="1"/>
      <protection locked="0"/>
    </xf>
    <xf numFmtId="0" fontId="11" fillId="2" borderId="46" xfId="0" applyFont="1" applyFill="1" applyBorder="1" applyAlignment="1" applyProtection="1">
      <alignment horizontal="center" wrapText="1"/>
      <protection locked="0"/>
    </xf>
    <xf numFmtId="0" fontId="11" fillId="2" borderId="47" xfId="0" applyFont="1" applyFill="1" applyBorder="1" applyAlignment="1" applyProtection="1">
      <alignment horizontal="center" wrapText="1"/>
      <protection locked="0"/>
    </xf>
    <xf numFmtId="0" fontId="11" fillId="2" borderId="38" xfId="0" applyFont="1" applyFill="1" applyBorder="1" applyAlignment="1" applyProtection="1">
      <alignment horizontal="center" wrapText="1"/>
      <protection locked="0"/>
    </xf>
    <xf numFmtId="0" fontId="11" fillId="2" borderId="37" xfId="0" applyFont="1" applyFill="1" applyBorder="1" applyAlignment="1" applyProtection="1">
      <alignment horizontal="center" wrapText="1"/>
      <protection locked="0"/>
    </xf>
    <xf numFmtId="0" fontId="11" fillId="2" borderId="39" xfId="0" applyFont="1" applyFill="1" applyBorder="1" applyAlignment="1" applyProtection="1">
      <alignment horizontal="center" wrapText="1"/>
      <protection locked="0"/>
    </xf>
    <xf numFmtId="0" fontId="11" fillId="5" borderId="22" xfId="0" applyFont="1" applyFill="1" applyBorder="1" applyAlignment="1" applyProtection="1">
      <alignment horizontal="center" wrapText="1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42" xfId="0" applyFill="1" applyBorder="1" applyAlignment="1" applyProtection="1">
      <alignment horizontal="center"/>
      <protection locked="0"/>
    </xf>
    <xf numFmtId="0" fontId="0" fillId="7" borderId="8" xfId="0" applyFill="1" applyBorder="1" applyAlignment="1" applyProtection="1">
      <alignment horizontal="center"/>
      <protection locked="0"/>
    </xf>
    <xf numFmtId="0" fontId="16" fillId="4" borderId="5" xfId="0" applyFont="1" applyFill="1" applyBorder="1" applyAlignment="1" applyProtection="1">
      <alignment horizontal="center"/>
      <protection locked="0"/>
    </xf>
    <xf numFmtId="0" fontId="16" fillId="4" borderId="0" xfId="0" applyFont="1" applyFill="1" applyBorder="1" applyAlignment="1" applyProtection="1">
      <alignment horizontal="center"/>
      <protection locked="0"/>
    </xf>
    <xf numFmtId="0" fontId="11" fillId="2" borderId="23" xfId="0" applyFont="1" applyFill="1" applyBorder="1" applyAlignment="1" applyProtection="1">
      <alignment horizontal="center" wrapText="1"/>
      <protection locked="0"/>
    </xf>
    <xf numFmtId="0" fontId="11" fillId="2" borderId="24" xfId="0" applyFont="1" applyFill="1" applyBorder="1" applyAlignment="1" applyProtection="1">
      <alignment horizontal="center" wrapText="1"/>
      <protection locked="0"/>
    </xf>
    <xf numFmtId="0" fontId="11" fillId="2" borderId="25" xfId="0" applyFont="1" applyFill="1" applyBorder="1" applyAlignment="1" applyProtection="1">
      <alignment horizontal="center" wrapText="1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10" fillId="4" borderId="23" xfId="0" applyFont="1" applyFill="1" applyBorder="1" applyAlignment="1" applyProtection="1">
      <alignment horizontal="center" vertical="center"/>
      <protection locked="0"/>
    </xf>
    <xf numFmtId="0" fontId="10" fillId="4" borderId="24" xfId="0" applyFont="1" applyFill="1" applyBorder="1" applyAlignment="1" applyProtection="1">
      <alignment horizontal="center" vertical="center"/>
      <protection locked="0"/>
    </xf>
    <xf numFmtId="0" fontId="10" fillId="4" borderId="25" xfId="0" applyFont="1" applyFill="1" applyBorder="1" applyAlignment="1" applyProtection="1">
      <alignment horizontal="center" vertical="center"/>
      <protection locked="0"/>
    </xf>
    <xf numFmtId="0" fontId="11" fillId="2" borderId="26" xfId="0" applyFont="1" applyFill="1" applyBorder="1" applyAlignment="1" applyProtection="1">
      <alignment horizontal="center" vertical="center"/>
      <protection locked="0"/>
    </xf>
    <xf numFmtId="0" fontId="4" fillId="2" borderId="21" xfId="0" applyFont="1" applyFill="1" applyBorder="1" applyAlignment="1" applyProtection="1">
      <alignment horizontal="center" vertical="center"/>
      <protection locked="0"/>
    </xf>
    <xf numFmtId="0" fontId="4" fillId="2" borderId="20" xfId="0" applyFont="1" applyFill="1" applyBorder="1" applyAlignment="1" applyProtection="1">
      <alignment horizontal="center" vertical="center"/>
      <protection locked="0"/>
    </xf>
    <xf numFmtId="0" fontId="4" fillId="2" borderId="19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4" fillId="0" borderId="5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0" fontId="4" fillId="2" borderId="16" xfId="0" applyFont="1" applyFill="1" applyBorder="1" applyAlignment="1" applyProtection="1">
      <alignment horizontal="center" vertical="center"/>
      <protection locked="0"/>
    </xf>
    <xf numFmtId="22" fontId="4" fillId="2" borderId="0" xfId="0" applyNumberFormat="1" applyFont="1" applyFill="1" applyAlignment="1">
      <alignment horizontal="center"/>
    </xf>
  </cellXfs>
  <cellStyles count="1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Normal" xfId="0" builtinId="0"/>
    <cellStyle name="Pourcentage" xfId="1" builtinId="5"/>
  </cellStyles>
  <dxfs count="127"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\T\ \2\3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5" formatCode="hh:mm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19" formatCode="dd/mm/yyyy"/>
      <fill>
        <patternFill patternType="none">
          <fgColor indexed="64"/>
          <bgColor auto="1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color rgb="FFFF0000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color rgb="FFFF0000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sz val="12"/>
      </font>
      <numFmt numFmtId="164" formatCode="\T\ \2\3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5" formatCode="hh:mm"/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  <protection locked="0" hidden="0"/>
    </dxf>
    <dxf>
      <border outline="0">
        <top style="medium">
          <color indexed="64"/>
        </top>
      </border>
    </dxf>
    <dxf>
      <protection locked="0" hidden="0"/>
    </dxf>
    <dxf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\T\ \2\3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5" formatCode="hh:mm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\T\ \2\3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25" formatCode="hh:mm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B30:AE36" totalsRowShown="0" headerRowBorderDxfId="113" tableBorderDxfId="112" totalsRowBorderDxfId="111">
  <autoFilter ref="B30:AE36" xr:uid="{00000000-0009-0000-0100-000001000000}"/>
  <tableColumns count="30">
    <tableColumn id="1" xr3:uid="{00000000-0010-0000-0000-000001000000}" name="Date" dataDxfId="110"/>
    <tableColumn id="2" xr3:uid="{00000000-0010-0000-0000-000002000000}" name="Heure" dataDxfId="109"/>
    <tableColumn id="3" xr3:uid="{00000000-0010-0000-0000-000003000000}" name="Team" dataDxfId="108"/>
    <tableColumn id="4" xr3:uid="{00000000-0010-0000-0000-000004000000}" name="M1_gs" dataDxfId="107"/>
    <tableColumn id="5" xr3:uid="{00000000-0010-0000-0000-000005000000}" name="M1_kgh" dataDxfId="106">
      <calculatedColumnFormula>IF(E31="","",E31*0.36)</calculatedColumnFormula>
    </tableColumn>
    <tableColumn id="6" xr3:uid="{00000000-0010-0000-0000-000006000000}" name="M1_Nom_kgh" dataDxfId="105"/>
    <tableColumn id="7" xr3:uid="{00000000-0010-0000-0000-000007000000}" name="M1_Ratio" dataDxfId="104" dataCellStyle="Pourcentage">
      <calculatedColumnFormula>IFERROR(IF(E31="","",F31/G31),"")</calculatedColumnFormula>
    </tableColumn>
    <tableColumn id="8" xr3:uid="{00000000-0010-0000-0000-000008000000}" name="M2_gs" dataDxfId="103"/>
    <tableColumn id="9" xr3:uid="{00000000-0010-0000-0000-000009000000}" name="M2_kgh" dataDxfId="102">
      <calculatedColumnFormula>IF(I31="","",I31*0.36)</calculatedColumnFormula>
    </tableColumn>
    <tableColumn id="10" xr3:uid="{00000000-0010-0000-0000-00000A000000}" name="M2_Nom_kgh" dataDxfId="101"/>
    <tableColumn id="11" xr3:uid="{00000000-0010-0000-0000-00000B000000}" name="M2_Ratio" dataDxfId="100" dataCellStyle="Pourcentage">
      <calculatedColumnFormula>IFERROR(IF(I31="","",J31/K31),"")</calculatedColumnFormula>
    </tableColumn>
    <tableColumn id="12" xr3:uid="{00000000-0010-0000-0000-00000C000000}" name="M3_gs" dataDxfId="99"/>
    <tableColumn id="13" xr3:uid="{00000000-0010-0000-0000-00000D000000}" name="M3_kgh" dataDxfId="98">
      <calculatedColumnFormula>IF(M31="","",M31*0.36)</calculatedColumnFormula>
    </tableColumn>
    <tableColumn id="14" xr3:uid="{00000000-0010-0000-0000-00000E000000}" name="M3_Nom_kgh" dataDxfId="97"/>
    <tableColumn id="15" xr3:uid="{00000000-0010-0000-0000-00000F000000}" name="M3_Ratio" dataDxfId="96" dataCellStyle="Pourcentage">
      <calculatedColumnFormula>IFERROR(IF(M31="","",N31/O31),"")</calculatedColumnFormula>
    </tableColumn>
    <tableColumn id="16" xr3:uid="{00000000-0010-0000-0000-000010000000}" name="M4_gs" dataDxfId="95"/>
    <tableColumn id="17" xr3:uid="{00000000-0010-0000-0000-000011000000}" name="M4_kgh" dataDxfId="94">
      <calculatedColumnFormula>IF(Q31="","",Q31*0.36)</calculatedColumnFormula>
    </tableColumn>
    <tableColumn id="18" xr3:uid="{00000000-0010-0000-0000-000012000000}" name="M4_Nom_kgh" dataDxfId="93"/>
    <tableColumn id="19" xr3:uid="{00000000-0010-0000-0000-000013000000}" name="M4_Ratio" dataDxfId="92" dataCellStyle="Pourcentage">
      <calculatedColumnFormula>IFERROR(IF(Q31="","",R31/S31),"")</calculatedColumnFormula>
    </tableColumn>
    <tableColumn id="20" xr3:uid="{00000000-0010-0000-0000-000014000000}" name="M5_gs" dataDxfId="91"/>
    <tableColumn id="21" xr3:uid="{00000000-0010-0000-0000-000015000000}" name="M5_kgh" dataDxfId="90">
      <calculatedColumnFormula>IF(U31="","",U31*0.36)</calculatedColumnFormula>
    </tableColumn>
    <tableColumn id="22" xr3:uid="{00000000-0010-0000-0000-000016000000}" name="M5_Nom_kgh" dataDxfId="89"/>
    <tableColumn id="23" xr3:uid="{00000000-0010-0000-0000-000017000000}" name="M5_Ratio" dataDxfId="88" dataCellStyle="Pourcentage">
      <calculatedColumnFormula>IFERROR(IF(U31="","",V31/W31),"")</calculatedColumnFormula>
    </tableColumn>
    <tableColumn id="24" xr3:uid="{00000000-0010-0000-0000-000018000000}" name="M6_gs" dataDxfId="87"/>
    <tableColumn id="25" xr3:uid="{00000000-0010-0000-0000-000019000000}" name="M6_kgh" dataDxfId="86">
      <calculatedColumnFormula>IF(Y31="","",Y31*0.36)</calculatedColumnFormula>
    </tableColumn>
    <tableColumn id="26" xr3:uid="{00000000-0010-0000-0000-00001A000000}" name="M6_Nom_kgh" dataDxfId="85"/>
    <tableColumn id="27" xr3:uid="{00000000-0010-0000-0000-00001B000000}" name="M6_Ratio" dataDxfId="84" dataCellStyle="Pourcentage">
      <calculatedColumnFormula>IFERROR(IF(Y31="","",Z31/AA31),"")</calculatedColumnFormula>
    </tableColumn>
    <tableColumn id="28" xr3:uid="{00000000-0010-0000-0000-00001C000000}" name="T_kgh" dataDxfId="83" dataCellStyle="Pourcentage">
      <calculatedColumnFormula>IF(B31="","",F31+J31+N31+R31+V31+Z31)</calculatedColumnFormula>
    </tableColumn>
    <tableColumn id="29" xr3:uid="{00000000-0010-0000-0000-00001D000000}" name="T_ratio" dataDxfId="82"/>
    <tableColumn id="30" xr3:uid="{00000000-0010-0000-0000-00001E000000}" name="Remarques" dataDxfId="8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8022795-F748-48EF-BFC3-6A3C439A2413}" name="Tableau3" displayName="Tableau3" ref="B44:S50" totalsRowShown="0" headerRowDxfId="80" headerRowBorderDxfId="79" tableBorderDxfId="78" totalsRowBorderDxfId="77">
  <autoFilter ref="B44:S50" xr:uid="{1AE16058-FD0F-4E05-8920-4385BE06AAA8}"/>
  <tableColumns count="18">
    <tableColumn id="1" xr3:uid="{D8583CC4-9524-4DA1-A006-448B530A30F6}" name="Date " dataDxfId="76"/>
    <tableColumn id="2" xr3:uid="{46EEDC70-F25A-4668-AC85-6BB99CD5CCCE}" name="Heure" dataDxfId="75"/>
    <tableColumn id="3" xr3:uid="{3B8B88BE-EF01-4814-BBE8-95DDF404E727}" name="Team" dataDxfId="74"/>
    <tableColumn id="4" xr3:uid="{FBEC063F-7671-443A-983F-3741B20B225C}" name="M7_gs" dataDxfId="73"/>
    <tableColumn id="5" xr3:uid="{91B5A936-AD51-4137-85E2-0AFFD1759F5C}" name="M7_kgh" dataDxfId="72">
      <calculatedColumnFormula>IF(E45="","",E45*0.36)</calculatedColumnFormula>
    </tableColumn>
    <tableColumn id="6" xr3:uid="{69927039-AB65-40F3-A67E-5A110A6D2651}" name="M7_Nom_kgh" dataDxfId="71">
      <calculatedColumnFormula>IF(B45="","",$I$6)</calculatedColumnFormula>
    </tableColumn>
    <tableColumn id="7" xr3:uid="{35AE345F-8E12-442E-B7E5-41134F7BE671}" name="M7_Ratio" dataDxfId="70" dataCellStyle="Pourcentage">
      <calculatedColumnFormula>IFERROR(IF(E45="","",F45/G45),"")</calculatedColumnFormula>
    </tableColumn>
    <tableColumn id="8" xr3:uid="{C614C75F-2D2E-4ADB-8245-B9C112AA6F4C}" name="M7_gs2" dataDxfId="69"/>
    <tableColumn id="9" xr3:uid="{13FCC293-A684-4566-83C5-BF3600C8E297}" name="M7_kgh2" dataDxfId="68">
      <calculatedColumnFormula>IF(I45="","",I45*0.36)</calculatedColumnFormula>
    </tableColumn>
    <tableColumn id="10" xr3:uid="{E1039746-3FAB-4B22-AFA7-9E6B3ADEF0DD}" name="M8_Nom_kgh" dataDxfId="67">
      <calculatedColumnFormula>IF(B45="","",$I$7)</calculatedColumnFormula>
    </tableColumn>
    <tableColumn id="11" xr3:uid="{981C6C25-561C-4D2A-B5FB-2DF682320CAB}" name="M8_Ratio" dataDxfId="66" dataCellStyle="Pourcentage">
      <calculatedColumnFormula>IFERROR(IF(I45="","",J45/K45),"")</calculatedColumnFormula>
    </tableColumn>
    <tableColumn id="12" xr3:uid="{52451E7E-95EF-4631-B834-34CB4E1C8FBB}" name="M9_gs3" dataDxfId="65"/>
    <tableColumn id="13" xr3:uid="{3B9C0ECC-2BD9-47EE-A54C-72DD32ABB10C}" name="M9_kgh" dataDxfId="64">
      <calculatedColumnFormula>IF(M45="","",M45*0.36)</calculatedColumnFormula>
    </tableColumn>
    <tableColumn id="14" xr3:uid="{5C0C093F-48F5-4707-A9B8-36A385BAC355}" name="M9_Nom_kgh" dataDxfId="63">
      <calculatedColumnFormula>IF(B45="","",$I$8)</calculatedColumnFormula>
    </tableColumn>
    <tableColumn id="15" xr3:uid="{2E9026E9-548C-4975-8C7E-1ABC29743C60}" name="M9_Ratio" dataDxfId="62" dataCellStyle="Pourcentage">
      <calculatedColumnFormula>IFERROR(IF(M45="","",N45/O45),"")</calculatedColumnFormula>
    </tableColumn>
    <tableColumn id="16" xr3:uid="{8E8D825C-C4C7-4C4C-BCC0-956A265FD8FE}" name="T_kgh" dataDxfId="61">
      <calculatedColumnFormula>IF(B45="","",F45+J45+N45)</calculatedColumnFormula>
    </tableColumn>
    <tableColumn id="17" xr3:uid="{A0748529-5CCE-4CB8-AC02-698C0F416D24}" name="T_ratio" dataDxfId="60">
      <calculatedColumnFormula>IF(B45="","",I17)</calculatedColumnFormula>
    </tableColumn>
    <tableColumn id="18" xr3:uid="{BFF86527-05BE-45AE-822F-9E1C7A034A4B}" name="Remarques" dataDxfId="5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BF85F82-87B1-44BC-B8BB-9CF9CFD14359}" name="Tableau5" displayName="Tableau5" ref="B58:O64" totalsRowShown="0" headerRowDxfId="58" dataDxfId="57" tableBorderDxfId="56">
  <autoFilter ref="B58:O64" xr:uid="{99E855B4-7F5D-4680-8545-76ADD4C20930}"/>
  <tableColumns count="14">
    <tableColumn id="1" xr3:uid="{5B83B7B4-E4C5-492E-8173-FFADCBECD21E}" name="Date" dataDxfId="55"/>
    <tableColumn id="2" xr3:uid="{3DC26CD7-482A-47E3-A5DB-33C888AE9A85}" name="Heure" dataDxfId="54"/>
    <tableColumn id="3" xr3:uid="{2BC5F96B-4A20-4631-B276-58E403C820FF}" name="Team" dataDxfId="53"/>
    <tableColumn id="4" xr3:uid="{99C29836-554A-491F-8554-92BE341A841D}" name="M10_gs" dataDxfId="52"/>
    <tableColumn id="5" xr3:uid="{8CAF337E-16F1-4D19-A655-FBD6FEB16188}" name="M10_kgh" dataDxfId="51">
      <calculatedColumnFormula>IF(E59="","",E59*0.36)</calculatedColumnFormula>
    </tableColumn>
    <tableColumn id="6" xr3:uid="{425D43BA-D9F0-4FDC-8E50-E5811536FE99}" name="M10_Nom_kgh" dataDxfId="50">
      <calculatedColumnFormula>IF(B59="","",$M$6)</calculatedColumnFormula>
    </tableColumn>
    <tableColumn id="7" xr3:uid="{BED4B166-DC24-480C-BF46-792D1C0D8F1A}" name="M10_Ratio" dataDxfId="49" dataCellStyle="Pourcentage">
      <calculatedColumnFormula>IFERROR(IF(E59="","",F59/G59),"")</calculatedColumnFormula>
    </tableColumn>
    <tableColumn id="8" xr3:uid="{51BC1A78-FB94-4D31-9AA2-9B74441D6BB2}" name="M11_gs" dataDxfId="48"/>
    <tableColumn id="9" xr3:uid="{7ED5BC31-39FD-4A7D-8664-496E6BBDD2EB}" name="M11_kgh" dataDxfId="47">
      <calculatedColumnFormula>IF(I59="","",I59*0.36)</calculatedColumnFormula>
    </tableColumn>
    <tableColumn id="10" xr3:uid="{E0BC59AC-0F1B-4B12-8DAD-08F0A13FE19C}" name="M11_Nom_kgh" dataDxfId="46">
      <calculatedColumnFormula>IF(B59="","",$M$7)</calculatedColumnFormula>
    </tableColumn>
    <tableColumn id="11" xr3:uid="{F5B1022B-1443-429D-A840-A7BE66825286}" name="M11_Ratio" dataDxfId="45" dataCellStyle="Pourcentage">
      <calculatedColumnFormula>IFERROR(IF(I59="","",J59/K59),"")</calculatedColumnFormula>
    </tableColumn>
    <tableColumn id="12" xr3:uid="{E9D2A33C-8DAC-47AE-A464-EBCB7A8D1215}" name="T_kgh" dataDxfId="44">
      <calculatedColumnFormula>IF(B59="","",F59+J59)</calculatedColumnFormula>
    </tableColumn>
    <tableColumn id="13" xr3:uid="{CB38CCA5-1FF1-4D74-97D3-98341EC007C2}" name="T_ratio" dataDxfId="43">
      <calculatedColumnFormula>IF(B59="","",M17)</calculatedColumnFormula>
    </tableColumn>
    <tableColumn id="14" xr3:uid="{68ECC7DB-5BA3-4860-A6D2-C2215856C463}" name="Remarques" dataDxfId="4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2" displayName="Table2" ref="A1:AD25" totalsRowShown="0" headerRowDxfId="34" dataDxfId="32" headerRowBorderDxfId="33" tableBorderDxfId="31" totalsRowBorderDxfId="30">
  <autoFilter ref="A1:AD25" xr:uid="{00000000-0009-0000-0100-000002000000}"/>
  <tableColumns count="30">
    <tableColumn id="1" xr3:uid="{00000000-0010-0000-0100-000001000000}" name="Date" dataDxfId="29"/>
    <tableColumn id="2" xr3:uid="{00000000-0010-0000-0100-000002000000}" name="Heure" dataDxfId="28"/>
    <tableColumn id="3" xr3:uid="{00000000-0010-0000-0100-000003000000}" name="Team" dataDxfId="27"/>
    <tableColumn id="4" xr3:uid="{00000000-0010-0000-0100-000004000000}" name="M1_gs" dataDxfId="26"/>
    <tableColumn id="5" xr3:uid="{00000000-0010-0000-0100-000005000000}" name="M1_kgh" dataDxfId="25"/>
    <tableColumn id="6" xr3:uid="{00000000-0010-0000-0100-000006000000}" name="M1_Nom_kgh" dataDxfId="24"/>
    <tableColumn id="7" xr3:uid="{00000000-0010-0000-0100-000007000000}" name="M1_Ratio" dataDxfId="23" dataCellStyle="Pourcentage"/>
    <tableColumn id="8" xr3:uid="{00000000-0010-0000-0100-000008000000}" name="M2_gs" dataDxfId="22"/>
    <tableColumn id="9" xr3:uid="{00000000-0010-0000-0100-000009000000}" name="M2_kgh" dataDxfId="21"/>
    <tableColumn id="10" xr3:uid="{00000000-0010-0000-0100-00000A000000}" name="M2_Nom_kgh" dataDxfId="20"/>
    <tableColumn id="11" xr3:uid="{00000000-0010-0000-0100-00000B000000}" name="M2_Ratio" dataDxfId="19" dataCellStyle="Pourcentage"/>
    <tableColumn id="12" xr3:uid="{00000000-0010-0000-0100-00000C000000}" name="M3_gs" dataDxfId="18"/>
    <tableColumn id="13" xr3:uid="{00000000-0010-0000-0100-00000D000000}" name="M3_kgh" dataDxfId="17"/>
    <tableColumn id="14" xr3:uid="{00000000-0010-0000-0100-00000E000000}" name="M3_Nom_kgh" dataDxfId="16"/>
    <tableColumn id="15" xr3:uid="{00000000-0010-0000-0100-00000F000000}" name="M3_Ratio" dataDxfId="15" dataCellStyle="Pourcentage"/>
    <tableColumn id="16" xr3:uid="{00000000-0010-0000-0100-000010000000}" name="M4_gs" dataDxfId="14"/>
    <tableColumn id="17" xr3:uid="{00000000-0010-0000-0100-000011000000}" name="M4_kgh" dataDxfId="13"/>
    <tableColumn id="18" xr3:uid="{00000000-0010-0000-0100-000012000000}" name="M4_Nom_kgh" dataDxfId="12"/>
    <tableColumn id="19" xr3:uid="{00000000-0010-0000-0100-000013000000}" name="M4_Ratio" dataDxfId="11" dataCellStyle="Pourcentage"/>
    <tableColumn id="20" xr3:uid="{00000000-0010-0000-0100-000014000000}" name="M5_gs" dataDxfId="10"/>
    <tableColumn id="21" xr3:uid="{00000000-0010-0000-0100-000015000000}" name="M5_kgh" dataDxfId="9"/>
    <tableColumn id="22" xr3:uid="{00000000-0010-0000-0100-000016000000}" name="M5_Nom_kgh" dataDxfId="8"/>
    <tableColumn id="23" xr3:uid="{00000000-0010-0000-0100-000017000000}" name="M5_Ratio" dataDxfId="7" dataCellStyle="Pourcentage"/>
    <tableColumn id="24" xr3:uid="{00000000-0010-0000-0100-000018000000}" name="M6_gs" dataDxfId="6"/>
    <tableColumn id="25" xr3:uid="{00000000-0010-0000-0100-000019000000}" name="M6_kgh" dataDxfId="5"/>
    <tableColumn id="26" xr3:uid="{00000000-0010-0000-0100-00001A000000}" name="M6_Nom_kgh" dataDxfId="4"/>
    <tableColumn id="27" xr3:uid="{00000000-0010-0000-0100-00001B000000}" name="M6_Ratio" dataDxfId="3" dataCellStyle="Pourcentage"/>
    <tableColumn id="28" xr3:uid="{00000000-0010-0000-0100-00001C000000}" name="T_kgh" dataDxfId="2" dataCellStyle="Pourcentage"/>
    <tableColumn id="29" xr3:uid="{00000000-0010-0000-0100-00001D000000}" name="T_ratio" dataDxfId="1"/>
    <tableColumn id="30" xr3:uid="{00000000-0010-0000-0100-00001E000000}" name="Remarques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E64"/>
  <sheetViews>
    <sheetView showGridLines="0" showZeros="0" tabSelected="1" topLeftCell="A34" zoomScale="70" zoomScaleNormal="70" zoomScalePageLayoutView="70" workbookViewId="0">
      <selection activeCell="R55" sqref="R55"/>
    </sheetView>
  </sheetViews>
  <sheetFormatPr baseColWidth="10" defaultColWidth="10.77734375" defaultRowHeight="14.4" x14ac:dyDescent="0.3"/>
  <cols>
    <col min="1" max="1" width="10.77734375" style="1"/>
    <col min="2" max="2" width="12" style="1" customWidth="1"/>
    <col min="3" max="3" width="11.21875" style="1" customWidth="1"/>
    <col min="4" max="4" width="11.88671875" style="1" customWidth="1"/>
    <col min="5" max="6" width="11.21875" style="1" customWidth="1"/>
    <col min="7" max="7" width="14.44140625" style="1" customWidth="1"/>
    <col min="8" max="10" width="11.21875" style="1" customWidth="1"/>
    <col min="11" max="11" width="14.44140625" style="1" customWidth="1"/>
    <col min="12" max="14" width="12.33203125" style="1" customWidth="1"/>
    <col min="15" max="15" width="14.44140625" style="1" customWidth="1"/>
    <col min="16" max="16" width="12.33203125" style="1" customWidth="1"/>
    <col min="17" max="17" width="8.77734375" style="1" customWidth="1"/>
    <col min="18" max="18" width="10" style="1" customWidth="1"/>
    <col min="19" max="19" width="14.44140625" style="1" customWidth="1"/>
    <col min="20" max="20" width="11.109375" style="1" customWidth="1"/>
    <col min="21" max="21" width="8.77734375" style="1" customWidth="1"/>
    <col min="22" max="22" width="10" style="1" customWidth="1"/>
    <col min="23" max="23" width="14.44140625" style="1" customWidth="1"/>
    <col min="24" max="24" width="11.109375" style="1" customWidth="1"/>
    <col min="25" max="25" width="8.77734375" style="1" customWidth="1"/>
    <col min="26" max="26" width="10" style="1" customWidth="1"/>
    <col min="27" max="27" width="14.44140625" style="1" customWidth="1"/>
    <col min="28" max="28" width="11.109375" style="1" customWidth="1"/>
    <col min="29" max="29" width="8.44140625" style="1" customWidth="1"/>
    <col min="30" max="30" width="9.44140625" style="1" customWidth="1"/>
    <col min="31" max="31" width="12.33203125" style="1" customWidth="1"/>
    <col min="32" max="16384" width="10.77734375" style="1"/>
  </cols>
  <sheetData>
    <row r="2" spans="4:14" x14ac:dyDescent="0.3">
      <c r="N2" s="18"/>
    </row>
    <row r="3" spans="4:14" ht="15" thickBot="1" x14ac:dyDescent="0.35"/>
    <row r="4" spans="4:14" ht="19.5" customHeight="1" thickBot="1" x14ac:dyDescent="0.35">
      <c r="D4" s="124" t="s">
        <v>16</v>
      </c>
      <c r="E4" s="125"/>
      <c r="F4" s="125"/>
      <c r="G4" s="125"/>
      <c r="H4" s="125"/>
      <c r="I4" s="125"/>
      <c r="J4" s="125"/>
      <c r="K4" s="125"/>
      <c r="L4" s="125"/>
      <c r="M4" s="126"/>
    </row>
    <row r="5" spans="4:14" ht="19.5" customHeight="1" thickBot="1" x14ac:dyDescent="0.35">
      <c r="D5" s="135" t="s">
        <v>15</v>
      </c>
      <c r="E5" s="136"/>
      <c r="F5" s="17"/>
      <c r="G5" s="17"/>
      <c r="H5" s="136" t="s">
        <v>14</v>
      </c>
      <c r="I5" s="136"/>
      <c r="J5" s="17"/>
      <c r="K5" s="17"/>
      <c r="L5" s="136" t="s">
        <v>13</v>
      </c>
      <c r="M5" s="137"/>
    </row>
    <row r="6" spans="4:14" ht="18" x14ac:dyDescent="0.3">
      <c r="D6" s="16" t="s">
        <v>12</v>
      </c>
      <c r="E6" s="15">
        <v>600</v>
      </c>
      <c r="F6" s="6"/>
      <c r="G6" s="6"/>
      <c r="H6" s="16" t="s">
        <v>11</v>
      </c>
      <c r="I6" s="15">
        <v>560</v>
      </c>
      <c r="J6" s="6"/>
      <c r="K6" s="6"/>
      <c r="L6" s="16" t="s">
        <v>10</v>
      </c>
      <c r="M6" s="15">
        <v>550</v>
      </c>
    </row>
    <row r="7" spans="4:14" ht="18.600000000000001" thickBot="1" x14ac:dyDescent="0.35">
      <c r="D7" s="14" t="s">
        <v>9</v>
      </c>
      <c r="E7" s="13">
        <v>600</v>
      </c>
      <c r="F7" s="6"/>
      <c r="G7" s="6"/>
      <c r="H7" s="14" t="s">
        <v>8</v>
      </c>
      <c r="I7" s="13">
        <v>560</v>
      </c>
      <c r="J7" s="6"/>
      <c r="K7" s="6"/>
      <c r="L7" s="12" t="s">
        <v>7</v>
      </c>
      <c r="M7" s="11">
        <v>550</v>
      </c>
    </row>
    <row r="8" spans="4:14" ht="18.600000000000001" thickBot="1" x14ac:dyDescent="0.35">
      <c r="D8" s="14" t="s">
        <v>6</v>
      </c>
      <c r="E8" s="13">
        <v>600</v>
      </c>
      <c r="F8" s="6"/>
      <c r="G8" s="6"/>
      <c r="H8" s="12" t="s">
        <v>5</v>
      </c>
      <c r="I8" s="11">
        <v>560</v>
      </c>
      <c r="J8" s="6"/>
      <c r="K8" s="6"/>
      <c r="L8" s="6"/>
      <c r="M8" s="5"/>
    </row>
    <row r="9" spans="4:14" ht="18" x14ac:dyDescent="0.3">
      <c r="D9" s="14" t="s">
        <v>4</v>
      </c>
      <c r="E9" s="13">
        <v>600</v>
      </c>
      <c r="F9" s="6"/>
      <c r="G9" s="6"/>
      <c r="H9" s="6"/>
      <c r="I9" s="6"/>
      <c r="J9" s="6"/>
      <c r="K9" s="6"/>
      <c r="L9" s="6"/>
      <c r="M9" s="5"/>
    </row>
    <row r="10" spans="4:14" ht="18" x14ac:dyDescent="0.3">
      <c r="D10" s="14" t="s">
        <v>3</v>
      </c>
      <c r="E10" s="13">
        <v>600</v>
      </c>
      <c r="F10" s="6"/>
      <c r="G10" s="10"/>
      <c r="H10" s="6"/>
      <c r="I10" s="6"/>
      <c r="J10" s="6"/>
      <c r="K10" s="6"/>
      <c r="L10" s="6"/>
      <c r="M10" s="5"/>
    </row>
    <row r="11" spans="4:14" ht="24" thickBot="1" x14ac:dyDescent="0.5">
      <c r="D11" s="12" t="s">
        <v>2</v>
      </c>
      <c r="E11" s="11">
        <v>600</v>
      </c>
      <c r="F11" s="6"/>
      <c r="G11" s="10"/>
      <c r="H11" s="138"/>
      <c r="I11" s="138"/>
      <c r="J11" s="6"/>
      <c r="K11" s="6"/>
      <c r="L11" s="6"/>
      <c r="M11" s="5"/>
    </row>
    <row r="12" spans="4:14" x14ac:dyDescent="0.3">
      <c r="D12" s="7"/>
      <c r="E12" s="6"/>
      <c r="F12" s="6"/>
      <c r="G12" s="10"/>
      <c r="H12" s="6"/>
      <c r="I12" s="6"/>
      <c r="J12" s="6"/>
      <c r="K12" s="6"/>
      <c r="L12" s="6"/>
      <c r="M12" s="5"/>
    </row>
    <row r="13" spans="4:14" x14ac:dyDescent="0.3">
      <c r="D13" s="7"/>
      <c r="E13" s="6"/>
      <c r="F13" s="6"/>
      <c r="G13" s="6"/>
      <c r="H13" s="6"/>
      <c r="I13" s="6"/>
      <c r="J13" s="6"/>
      <c r="K13" s="6"/>
      <c r="L13" s="6"/>
      <c r="M13" s="5"/>
    </row>
    <row r="14" spans="4:14" x14ac:dyDescent="0.3">
      <c r="D14" s="7"/>
      <c r="E14" s="6"/>
      <c r="F14" s="6"/>
      <c r="G14" s="10"/>
      <c r="H14" s="6"/>
      <c r="I14" s="6"/>
      <c r="J14" s="6"/>
      <c r="K14" s="6"/>
      <c r="L14" s="6"/>
      <c r="M14" s="5"/>
    </row>
    <row r="15" spans="4:14" x14ac:dyDescent="0.3">
      <c r="D15" s="7"/>
      <c r="E15" s="6"/>
      <c r="F15" s="6"/>
      <c r="G15" s="6"/>
      <c r="H15" s="6"/>
      <c r="I15" s="6"/>
      <c r="J15" s="6"/>
      <c r="K15" s="6"/>
      <c r="L15" s="6"/>
      <c r="M15" s="5"/>
    </row>
    <row r="16" spans="4:14" ht="15" thickBot="1" x14ac:dyDescent="0.35">
      <c r="D16" s="7"/>
      <c r="E16" s="6"/>
      <c r="F16" s="6"/>
      <c r="G16" s="6"/>
      <c r="H16" s="6"/>
      <c r="I16" s="6"/>
      <c r="J16" s="6"/>
      <c r="K16" s="6"/>
      <c r="L16" s="6"/>
      <c r="M16" s="5"/>
    </row>
    <row r="17" spans="2:31" ht="21.6" thickBot="1" x14ac:dyDescent="0.35">
      <c r="D17" s="9" t="s">
        <v>1</v>
      </c>
      <c r="E17" s="8">
        <f>SUM(E6:E16)</f>
        <v>3600</v>
      </c>
      <c r="F17" s="6"/>
      <c r="G17" s="6"/>
      <c r="H17" s="9" t="s">
        <v>1</v>
      </c>
      <c r="I17" s="8">
        <f>SUM(I6:I16)</f>
        <v>1680</v>
      </c>
      <c r="J17" s="6"/>
      <c r="K17" s="6"/>
      <c r="L17" s="9" t="s">
        <v>1</v>
      </c>
      <c r="M17" s="8">
        <f>SUM(M6:M16)</f>
        <v>1100</v>
      </c>
    </row>
    <row r="18" spans="2:31" x14ac:dyDescent="0.3">
      <c r="D18" s="7"/>
      <c r="E18" s="6"/>
      <c r="F18" s="6"/>
      <c r="G18" s="6"/>
      <c r="H18" s="6"/>
      <c r="I18" s="6"/>
      <c r="J18" s="6"/>
      <c r="K18" s="6"/>
      <c r="L18" s="6"/>
      <c r="M18" s="5"/>
    </row>
    <row r="19" spans="2:31" x14ac:dyDescent="0.3">
      <c r="D19" s="7"/>
      <c r="E19" s="6"/>
      <c r="F19" s="6"/>
      <c r="G19" s="6"/>
      <c r="H19" s="6"/>
      <c r="I19" s="6"/>
      <c r="J19" s="6"/>
      <c r="K19" s="6"/>
      <c r="L19" s="6"/>
      <c r="M19" s="5"/>
    </row>
    <row r="20" spans="2:31" ht="15" thickBot="1" x14ac:dyDescent="0.35">
      <c r="D20" s="7"/>
      <c r="E20" s="6"/>
      <c r="F20" s="6"/>
      <c r="G20" s="6"/>
      <c r="H20" s="6"/>
      <c r="I20" s="6"/>
      <c r="J20" s="6"/>
      <c r="K20" s="6"/>
      <c r="L20" s="6"/>
      <c r="M20" s="5"/>
    </row>
    <row r="21" spans="2:31" x14ac:dyDescent="0.3">
      <c r="D21" s="7"/>
      <c r="E21" s="6"/>
      <c r="F21" s="6"/>
      <c r="G21" s="6"/>
      <c r="H21" s="127" t="s">
        <v>0</v>
      </c>
      <c r="I21" s="128"/>
      <c r="J21" s="6"/>
      <c r="K21" s="6"/>
      <c r="L21" s="6"/>
      <c r="M21" s="5"/>
    </row>
    <row r="22" spans="2:31" x14ac:dyDescent="0.3">
      <c r="D22" s="7"/>
      <c r="E22" s="6"/>
      <c r="F22" s="6"/>
      <c r="G22" s="6"/>
      <c r="H22" s="129"/>
      <c r="I22" s="130"/>
      <c r="J22" s="6"/>
      <c r="K22" s="6"/>
      <c r="L22" s="6"/>
      <c r="M22" s="5"/>
    </row>
    <row r="23" spans="2:31" x14ac:dyDescent="0.3">
      <c r="D23" s="7"/>
      <c r="E23" s="6"/>
      <c r="F23" s="6"/>
      <c r="G23" s="6"/>
      <c r="H23" s="131">
        <f>SUM(E17,I17,M17)</f>
        <v>6380</v>
      </c>
      <c r="I23" s="132"/>
      <c r="J23" s="6"/>
      <c r="K23" s="6"/>
      <c r="L23" s="6"/>
      <c r="M23" s="5"/>
    </row>
    <row r="24" spans="2:31" ht="15" thickBot="1" x14ac:dyDescent="0.35">
      <c r="D24" s="4"/>
      <c r="E24" s="3"/>
      <c r="F24" s="3"/>
      <c r="G24" s="3"/>
      <c r="H24" s="133"/>
      <c r="I24" s="134"/>
      <c r="J24" s="3"/>
      <c r="K24" s="3"/>
      <c r="L24" s="3"/>
      <c r="M24" s="2"/>
    </row>
    <row r="25" spans="2:31" ht="15" thickBot="1" x14ac:dyDescent="0.35"/>
    <row r="26" spans="2:31" ht="16.8" thickTop="1" thickBot="1" x14ac:dyDescent="0.35">
      <c r="B26" s="19" t="s">
        <v>17</v>
      </c>
      <c r="C26" s="119" t="s">
        <v>18</v>
      </c>
      <c r="D26" s="119"/>
      <c r="E26" s="119"/>
      <c r="F26" s="119"/>
      <c r="G26" s="119"/>
      <c r="H26" s="119"/>
      <c r="I26" s="119"/>
      <c r="J26" s="119"/>
      <c r="K26" s="119"/>
      <c r="L26" s="119"/>
      <c r="M26" s="119"/>
      <c r="N26" s="119"/>
      <c r="O26" s="119"/>
      <c r="P26" s="119"/>
      <c r="Q26" s="119"/>
      <c r="R26" s="119"/>
      <c r="S26" s="119"/>
      <c r="T26" s="119"/>
      <c r="U26" s="119"/>
      <c r="V26" s="119"/>
      <c r="W26" s="119"/>
      <c r="X26" s="119"/>
      <c r="Y26" s="119"/>
      <c r="Z26" s="119"/>
      <c r="AA26" s="119"/>
      <c r="AB26" s="119"/>
      <c r="AC26" s="119"/>
      <c r="AD26" s="119"/>
      <c r="AE26" s="20"/>
    </row>
    <row r="27" spans="2:31" ht="34.799999999999997" thickTop="1" thickBot="1" x14ac:dyDescent="0.35">
      <c r="B27" s="120" t="s">
        <v>19</v>
      </c>
      <c r="C27" s="121"/>
      <c r="D27" s="121"/>
      <c r="E27" s="121"/>
      <c r="F27" s="121"/>
      <c r="G27" s="121"/>
      <c r="H27" s="121"/>
      <c r="I27" s="121"/>
      <c r="J27" s="121"/>
      <c r="K27" s="121"/>
      <c r="L27" s="121"/>
      <c r="M27" s="121"/>
      <c r="N27" s="121"/>
      <c r="O27" s="121"/>
      <c r="P27" s="121"/>
      <c r="Q27" s="121"/>
      <c r="R27" s="121"/>
      <c r="S27" s="121"/>
      <c r="T27" s="121"/>
      <c r="U27" s="121"/>
      <c r="V27" s="121"/>
      <c r="W27" s="121"/>
      <c r="X27" s="121"/>
      <c r="Y27" s="121"/>
      <c r="Z27" s="121"/>
      <c r="AA27" s="121"/>
      <c r="AB27" s="121"/>
      <c r="AC27" s="121"/>
      <c r="AD27" s="122"/>
      <c r="AE27" s="21"/>
    </row>
    <row r="28" spans="2:31" ht="16.8" thickTop="1" thickBot="1" x14ac:dyDescent="0.35">
      <c r="B28" s="123" t="s">
        <v>20</v>
      </c>
      <c r="C28" s="123" t="s">
        <v>21</v>
      </c>
      <c r="D28" s="123" t="s">
        <v>22</v>
      </c>
      <c r="E28" s="116" t="s">
        <v>23</v>
      </c>
      <c r="F28" s="117"/>
      <c r="G28" s="118"/>
      <c r="H28" s="22">
        <f>E6</f>
        <v>600</v>
      </c>
      <c r="I28" s="116" t="s">
        <v>9</v>
      </c>
      <c r="J28" s="117"/>
      <c r="K28" s="118"/>
      <c r="L28" s="22">
        <f>E7</f>
        <v>600</v>
      </c>
      <c r="M28" s="116" t="s">
        <v>6</v>
      </c>
      <c r="N28" s="117"/>
      <c r="O28" s="118"/>
      <c r="P28" s="22">
        <f>E8</f>
        <v>600</v>
      </c>
      <c r="Q28" s="116" t="s">
        <v>4</v>
      </c>
      <c r="R28" s="117"/>
      <c r="S28" s="118"/>
      <c r="T28" s="22">
        <f>E9</f>
        <v>600</v>
      </c>
      <c r="U28" s="116" t="s">
        <v>3</v>
      </c>
      <c r="V28" s="117"/>
      <c r="W28" s="118"/>
      <c r="X28" s="22">
        <f>E10</f>
        <v>600</v>
      </c>
      <c r="Y28" s="116" t="s">
        <v>2</v>
      </c>
      <c r="Z28" s="117"/>
      <c r="AA28" s="118"/>
      <c r="AB28" s="22">
        <f>E11</f>
        <v>600</v>
      </c>
      <c r="AC28" s="110" t="s">
        <v>24</v>
      </c>
      <c r="AD28" s="110"/>
      <c r="AE28" s="23">
        <f>E17</f>
        <v>3600</v>
      </c>
    </row>
    <row r="29" spans="2:31" ht="31.8" thickTop="1" x14ac:dyDescent="0.3">
      <c r="B29" s="103"/>
      <c r="C29" s="103"/>
      <c r="D29" s="103"/>
      <c r="E29" s="24" t="s">
        <v>25</v>
      </c>
      <c r="F29" s="24" t="s">
        <v>26</v>
      </c>
      <c r="G29" s="24" t="s">
        <v>27</v>
      </c>
      <c r="H29" s="24" t="s">
        <v>28</v>
      </c>
      <c r="I29" s="24" t="s">
        <v>25</v>
      </c>
      <c r="J29" s="24" t="s">
        <v>26</v>
      </c>
      <c r="K29" s="24" t="s">
        <v>27</v>
      </c>
      <c r="L29" s="24" t="s">
        <v>28</v>
      </c>
      <c r="M29" s="24" t="s">
        <v>25</v>
      </c>
      <c r="N29" s="24" t="s">
        <v>26</v>
      </c>
      <c r="O29" s="24" t="s">
        <v>27</v>
      </c>
      <c r="P29" s="24" t="s">
        <v>28</v>
      </c>
      <c r="Q29" s="24" t="s">
        <v>25</v>
      </c>
      <c r="R29" s="24" t="s">
        <v>26</v>
      </c>
      <c r="S29" s="24" t="s">
        <v>27</v>
      </c>
      <c r="T29" s="24" t="s">
        <v>28</v>
      </c>
      <c r="U29" s="24" t="s">
        <v>25</v>
      </c>
      <c r="V29" s="24" t="s">
        <v>26</v>
      </c>
      <c r="W29" s="24" t="s">
        <v>27</v>
      </c>
      <c r="X29" s="24" t="s">
        <v>28</v>
      </c>
      <c r="Y29" s="24" t="s">
        <v>25</v>
      </c>
      <c r="Z29" s="24" t="s">
        <v>26</v>
      </c>
      <c r="AA29" s="24" t="s">
        <v>27</v>
      </c>
      <c r="AB29" s="24" t="s">
        <v>28</v>
      </c>
      <c r="AC29" s="25" t="s">
        <v>26</v>
      </c>
      <c r="AD29" s="25" t="s">
        <v>29</v>
      </c>
      <c r="AE29" s="25" t="s">
        <v>30</v>
      </c>
    </row>
    <row r="30" spans="2:31" ht="15.6" x14ac:dyDescent="0.3">
      <c r="B30" s="38" t="s">
        <v>31</v>
      </c>
      <c r="C30" s="39" t="s">
        <v>32</v>
      </c>
      <c r="D30" s="40" t="s">
        <v>22</v>
      </c>
      <c r="E30" s="41" t="s">
        <v>33</v>
      </c>
      <c r="F30" s="42" t="s">
        <v>34</v>
      </c>
      <c r="G30" s="42" t="s">
        <v>35</v>
      </c>
      <c r="H30" s="43" t="s">
        <v>36</v>
      </c>
      <c r="I30" s="41" t="s">
        <v>39</v>
      </c>
      <c r="J30" s="42" t="s">
        <v>40</v>
      </c>
      <c r="K30" s="42" t="s">
        <v>41</v>
      </c>
      <c r="L30" s="43" t="s">
        <v>42</v>
      </c>
      <c r="M30" s="41" t="s">
        <v>43</v>
      </c>
      <c r="N30" s="42" t="s">
        <v>44</v>
      </c>
      <c r="O30" s="42" t="s">
        <v>45</v>
      </c>
      <c r="P30" s="43" t="s">
        <v>46</v>
      </c>
      <c r="Q30" s="41" t="s">
        <v>47</v>
      </c>
      <c r="R30" s="42" t="s">
        <v>48</v>
      </c>
      <c r="S30" s="42" t="s">
        <v>49</v>
      </c>
      <c r="T30" s="43" t="s">
        <v>50</v>
      </c>
      <c r="U30" s="41" t="s">
        <v>51</v>
      </c>
      <c r="V30" s="42" t="s">
        <v>52</v>
      </c>
      <c r="W30" s="42" t="s">
        <v>53</v>
      </c>
      <c r="X30" s="43" t="s">
        <v>54</v>
      </c>
      <c r="Y30" s="41" t="s">
        <v>55</v>
      </c>
      <c r="Z30" s="42" t="s">
        <v>56</v>
      </c>
      <c r="AA30" s="42" t="s">
        <v>57</v>
      </c>
      <c r="AB30" s="43" t="s">
        <v>58</v>
      </c>
      <c r="AC30" s="44" t="s">
        <v>37</v>
      </c>
      <c r="AD30" s="45" t="s">
        <v>38</v>
      </c>
      <c r="AE30" s="46" t="s">
        <v>30</v>
      </c>
    </row>
    <row r="31" spans="2:31" ht="15.6" x14ac:dyDescent="0.3">
      <c r="B31" s="83"/>
      <c r="C31" s="84"/>
      <c r="D31" s="26"/>
      <c r="E31" s="88"/>
      <c r="F31" s="27" t="str">
        <f>IF(E31="","",E31*0.36)</f>
        <v/>
      </c>
      <c r="G31" s="27" t="str">
        <f>IF(B31="","",$E$6)</f>
        <v/>
      </c>
      <c r="H31" s="78" t="str">
        <f t="shared" ref="H31" si="0">IFERROR(IF(E31="","",F31/G31),"")</f>
        <v/>
      </c>
      <c r="I31" s="88"/>
      <c r="J31" s="27" t="str">
        <f t="shared" ref="J31" si="1">IF(I31="","",I31*0.36)</f>
        <v/>
      </c>
      <c r="K31" s="27" t="str">
        <f>IF(B31="","",$E$7)</f>
        <v/>
      </c>
      <c r="L31" s="78" t="str">
        <f t="shared" ref="L31" si="2">IFERROR(IF(I31="","",J31/K31),"")</f>
        <v/>
      </c>
      <c r="M31" s="88"/>
      <c r="N31" s="27" t="str">
        <f t="shared" ref="N31" si="3">IF(M31="","",M31*0.36)</f>
        <v/>
      </c>
      <c r="O31" s="27" t="str">
        <f>IF(B31="","",$E$8)</f>
        <v/>
      </c>
      <c r="P31" s="78" t="str">
        <f t="shared" ref="P31" si="4">IFERROR(IF(M31="","",N31/O31),"")</f>
        <v/>
      </c>
      <c r="Q31" s="88"/>
      <c r="R31" s="27" t="str">
        <f t="shared" ref="R31" si="5">IF(Q31="","",Q31*0.36)</f>
        <v/>
      </c>
      <c r="S31" s="27" t="str">
        <f>IF(B31="","",$E$9)</f>
        <v/>
      </c>
      <c r="T31" s="78" t="str">
        <f t="shared" ref="T31" si="6">IFERROR(IF(Q31="","",R31/S31),"")</f>
        <v/>
      </c>
      <c r="U31" s="88"/>
      <c r="V31" s="27" t="str">
        <f t="shared" ref="V31" si="7">IF(U31="","",U31*0.36)</f>
        <v/>
      </c>
      <c r="W31" s="27" t="str">
        <f>IF(B31="","",$E$10)</f>
        <v/>
      </c>
      <c r="X31" s="78" t="str">
        <f>IFERROR(IF(U31="","",V31/W31),"")</f>
        <v/>
      </c>
      <c r="Y31" s="88"/>
      <c r="Z31" s="27" t="str">
        <f t="shared" ref="Z31" si="8">IF(Y31="","",Y31*0.36)</f>
        <v/>
      </c>
      <c r="AA31" s="27" t="str">
        <f>IF(B31="","",$E$11)</f>
        <v/>
      </c>
      <c r="AB31" s="78" t="str">
        <f t="shared" ref="AB31" si="9">IFERROR(IF(Y31="","",Z31/AA31),"")</f>
        <v/>
      </c>
      <c r="AC31" s="28" t="str">
        <f>IF(B31="","",F31+J31+N31+R31+V31+Z31)</f>
        <v/>
      </c>
      <c r="AD31" s="29" t="str">
        <f>IF(B31="","",$E$17)</f>
        <v/>
      </c>
      <c r="AE31" s="90"/>
    </row>
    <row r="32" spans="2:31" ht="15.6" x14ac:dyDescent="0.3">
      <c r="B32" s="83"/>
      <c r="C32" s="84"/>
      <c r="D32" s="26"/>
      <c r="E32" s="88"/>
      <c r="F32" s="27" t="str">
        <f>IF(E32="","",E32*0.36)</f>
        <v/>
      </c>
      <c r="G32" s="27" t="str">
        <f t="shared" ref="G32:G33" si="10">IF(B32="","",$E$6)</f>
        <v/>
      </c>
      <c r="H32" s="78" t="str">
        <f t="shared" ref="H32:H36" si="11">IFERROR(IF(E32="","",F32/G32),"")</f>
        <v/>
      </c>
      <c r="I32" s="88"/>
      <c r="J32" s="27" t="str">
        <f t="shared" ref="J32:J36" si="12">IF(I32="","",I32*0.36)</f>
        <v/>
      </c>
      <c r="K32" s="27" t="str">
        <f t="shared" ref="K32:K33" si="13">IF(B32="","",$E$7)</f>
        <v/>
      </c>
      <c r="L32" s="78" t="str">
        <f t="shared" ref="L32:L36" si="14">IFERROR(IF(I32="","",J32/K32),"")</f>
        <v/>
      </c>
      <c r="M32" s="88"/>
      <c r="N32" s="27" t="str">
        <f t="shared" ref="N32:N36" si="15">IF(M32="","",M32*0.36)</f>
        <v/>
      </c>
      <c r="O32" s="27" t="str">
        <f t="shared" ref="O32:O33" si="16">IF(B32="","",$E$8)</f>
        <v/>
      </c>
      <c r="P32" s="78" t="str">
        <f t="shared" ref="P32:P36" si="17">IFERROR(IF(M32="","",N32/O32),"")</f>
        <v/>
      </c>
      <c r="Q32" s="88"/>
      <c r="R32" s="27" t="str">
        <f t="shared" ref="R32:R36" si="18">IF(Q32="","",Q32*0.36)</f>
        <v/>
      </c>
      <c r="S32" s="27" t="str">
        <f t="shared" ref="S32:S33" si="19">IF(B32="","",$E$9)</f>
        <v/>
      </c>
      <c r="T32" s="78" t="str">
        <f t="shared" ref="T32:T36" si="20">IFERROR(IF(Q32="","",R32/S32),"")</f>
        <v/>
      </c>
      <c r="U32" s="88"/>
      <c r="V32" s="27" t="str">
        <f t="shared" ref="V32:V36" si="21">IF(U32="","",U32*0.36)</f>
        <v/>
      </c>
      <c r="W32" s="27" t="str">
        <f t="shared" ref="W32:W33" si="22">IF(B32="","",$E$10)</f>
        <v/>
      </c>
      <c r="X32" s="78" t="str">
        <f t="shared" ref="X32:X36" si="23">IFERROR(IF(U32="","",V32/W32),"")</f>
        <v/>
      </c>
      <c r="Y32" s="88"/>
      <c r="Z32" s="27" t="str">
        <f t="shared" ref="Z32:Z36" si="24">IF(Y32="","",Y32*0.36)</f>
        <v/>
      </c>
      <c r="AA32" s="27" t="str">
        <f t="shared" ref="AA32:AA33" si="25">IF(B32="","",$E$11)</f>
        <v/>
      </c>
      <c r="AB32" s="78" t="str">
        <f t="shared" ref="AB32:AB36" si="26">IFERROR(IF(Y32="","",Z32/AA32),"")</f>
        <v/>
      </c>
      <c r="AC32" s="28" t="str">
        <f>IF(B32="","",F32+J32+N32+R32+V32+Z32)</f>
        <v/>
      </c>
      <c r="AD32" s="29" t="str">
        <f t="shared" ref="AD32:AD33" si="27">IF(B32="","",$E$17)</f>
        <v/>
      </c>
      <c r="AE32" s="90"/>
    </row>
    <row r="33" spans="1:31" ht="15.6" x14ac:dyDescent="0.3">
      <c r="B33" s="83"/>
      <c r="C33" s="84"/>
      <c r="D33" s="26"/>
      <c r="E33" s="88"/>
      <c r="F33" s="27" t="str">
        <f t="shared" ref="F33:F36" si="28">IF(E33="","",E33*0.36)</f>
        <v/>
      </c>
      <c r="G33" s="27" t="str">
        <f t="shared" si="10"/>
        <v/>
      </c>
      <c r="H33" s="78" t="str">
        <f t="shared" si="11"/>
        <v/>
      </c>
      <c r="I33" s="88"/>
      <c r="J33" s="27" t="str">
        <f t="shared" si="12"/>
        <v/>
      </c>
      <c r="K33" s="27" t="str">
        <f t="shared" si="13"/>
        <v/>
      </c>
      <c r="L33" s="78" t="str">
        <f t="shared" si="14"/>
        <v/>
      </c>
      <c r="M33" s="88"/>
      <c r="N33" s="27" t="str">
        <f t="shared" si="15"/>
        <v/>
      </c>
      <c r="O33" s="27" t="str">
        <f t="shared" si="16"/>
        <v/>
      </c>
      <c r="P33" s="78" t="str">
        <f t="shared" si="17"/>
        <v/>
      </c>
      <c r="Q33" s="88"/>
      <c r="R33" s="27" t="str">
        <f t="shared" si="18"/>
        <v/>
      </c>
      <c r="S33" s="27" t="str">
        <f t="shared" si="19"/>
        <v/>
      </c>
      <c r="T33" s="78" t="str">
        <f t="shared" si="20"/>
        <v/>
      </c>
      <c r="U33" s="88"/>
      <c r="V33" s="27" t="str">
        <f t="shared" si="21"/>
        <v/>
      </c>
      <c r="W33" s="27" t="str">
        <f t="shared" si="22"/>
        <v/>
      </c>
      <c r="X33" s="78" t="str">
        <f t="shared" si="23"/>
        <v/>
      </c>
      <c r="Y33" s="88"/>
      <c r="Z33" s="27" t="str">
        <f t="shared" si="24"/>
        <v/>
      </c>
      <c r="AA33" s="27" t="str">
        <f t="shared" si="25"/>
        <v/>
      </c>
      <c r="AB33" s="78" t="str">
        <f t="shared" si="26"/>
        <v/>
      </c>
      <c r="AC33" s="28" t="str">
        <f t="shared" ref="AC33:AC36" si="29">IF(B33="","",F33+J33+N33+R33+V33+Z33)</f>
        <v/>
      </c>
      <c r="AD33" s="29" t="str">
        <f t="shared" si="27"/>
        <v/>
      </c>
      <c r="AE33" s="90"/>
    </row>
    <row r="34" spans="1:31" ht="15.6" x14ac:dyDescent="0.3">
      <c r="B34" s="83"/>
      <c r="C34" s="84"/>
      <c r="D34" s="26"/>
      <c r="E34" s="88"/>
      <c r="F34" s="27" t="str">
        <f t="shared" si="28"/>
        <v/>
      </c>
      <c r="G34" s="27" t="str">
        <f t="shared" ref="G34:G36" si="30">IF(B34="","",$E$6)</f>
        <v/>
      </c>
      <c r="H34" s="78" t="str">
        <f t="shared" si="11"/>
        <v/>
      </c>
      <c r="I34" s="88"/>
      <c r="J34" s="27" t="str">
        <f t="shared" si="12"/>
        <v/>
      </c>
      <c r="K34" s="27" t="str">
        <f t="shared" ref="K34:K36" si="31">IF(B34="","",$E$7)</f>
        <v/>
      </c>
      <c r="L34" s="78" t="str">
        <f t="shared" si="14"/>
        <v/>
      </c>
      <c r="M34" s="88"/>
      <c r="N34" s="27" t="str">
        <f t="shared" si="15"/>
        <v/>
      </c>
      <c r="O34" s="27" t="str">
        <f t="shared" ref="O34:O36" si="32">IF(B34="","",$E$8)</f>
        <v/>
      </c>
      <c r="P34" s="78" t="str">
        <f t="shared" si="17"/>
        <v/>
      </c>
      <c r="Q34" s="88"/>
      <c r="R34" s="27" t="str">
        <f t="shared" si="18"/>
        <v/>
      </c>
      <c r="S34" s="27" t="str">
        <f t="shared" ref="S34:S36" si="33">IF(B34="","",$E$9)</f>
        <v/>
      </c>
      <c r="T34" s="78" t="str">
        <f t="shared" si="20"/>
        <v/>
      </c>
      <c r="U34" s="88"/>
      <c r="V34" s="27" t="str">
        <f t="shared" si="21"/>
        <v/>
      </c>
      <c r="W34" s="27" t="str">
        <f t="shared" ref="W34:W36" si="34">IF(B34="","",$E$10)</f>
        <v/>
      </c>
      <c r="X34" s="78" t="str">
        <f t="shared" si="23"/>
        <v/>
      </c>
      <c r="Y34" s="88"/>
      <c r="Z34" s="27" t="str">
        <f t="shared" si="24"/>
        <v/>
      </c>
      <c r="AA34" s="27" t="str">
        <f t="shared" ref="AA34:AA36" si="35">IF(B34="","",$E$11)</f>
        <v/>
      </c>
      <c r="AB34" s="78" t="str">
        <f t="shared" si="26"/>
        <v/>
      </c>
      <c r="AC34" s="28" t="str">
        <f t="shared" si="29"/>
        <v/>
      </c>
      <c r="AD34" s="29" t="str">
        <f t="shared" ref="AD34:AD36" si="36">IF(B34="","",$E$17)</f>
        <v/>
      </c>
      <c r="AE34" s="90"/>
    </row>
    <row r="35" spans="1:31" ht="15.6" x14ac:dyDescent="0.3">
      <c r="B35" s="83"/>
      <c r="C35" s="84"/>
      <c r="D35" s="26"/>
      <c r="E35" s="88"/>
      <c r="F35" s="27" t="str">
        <f t="shared" si="28"/>
        <v/>
      </c>
      <c r="G35" s="27" t="str">
        <f t="shared" si="30"/>
        <v/>
      </c>
      <c r="H35" s="78" t="str">
        <f t="shared" si="11"/>
        <v/>
      </c>
      <c r="I35" s="88"/>
      <c r="J35" s="27" t="str">
        <f t="shared" si="12"/>
        <v/>
      </c>
      <c r="K35" s="27" t="str">
        <f t="shared" si="31"/>
        <v/>
      </c>
      <c r="L35" s="78" t="str">
        <f t="shared" si="14"/>
        <v/>
      </c>
      <c r="M35" s="88"/>
      <c r="N35" s="27" t="str">
        <f t="shared" si="15"/>
        <v/>
      </c>
      <c r="O35" s="27" t="str">
        <f t="shared" si="32"/>
        <v/>
      </c>
      <c r="P35" s="78" t="str">
        <f t="shared" si="17"/>
        <v/>
      </c>
      <c r="Q35" s="88"/>
      <c r="R35" s="27" t="str">
        <f t="shared" si="18"/>
        <v/>
      </c>
      <c r="S35" s="27" t="str">
        <f t="shared" si="33"/>
        <v/>
      </c>
      <c r="T35" s="78" t="str">
        <f t="shared" si="20"/>
        <v/>
      </c>
      <c r="U35" s="88"/>
      <c r="V35" s="27" t="str">
        <f t="shared" si="21"/>
        <v/>
      </c>
      <c r="W35" s="27" t="str">
        <f t="shared" si="34"/>
        <v/>
      </c>
      <c r="X35" s="78" t="str">
        <f t="shared" si="23"/>
        <v/>
      </c>
      <c r="Y35" s="88"/>
      <c r="Z35" s="27" t="str">
        <f t="shared" si="24"/>
        <v/>
      </c>
      <c r="AA35" s="27" t="str">
        <f t="shared" si="35"/>
        <v/>
      </c>
      <c r="AB35" s="78" t="str">
        <f t="shared" si="26"/>
        <v/>
      </c>
      <c r="AC35" s="28" t="str">
        <f t="shared" si="29"/>
        <v/>
      </c>
      <c r="AD35" s="29" t="str">
        <f t="shared" si="36"/>
        <v/>
      </c>
      <c r="AE35" s="90"/>
    </row>
    <row r="36" spans="1:31" ht="15.6" x14ac:dyDescent="0.3">
      <c r="B36" s="81"/>
      <c r="C36" s="82"/>
      <c r="D36" s="47"/>
      <c r="E36" s="89"/>
      <c r="F36" s="48" t="str">
        <f t="shared" si="28"/>
        <v/>
      </c>
      <c r="G36" s="48" t="str">
        <f t="shared" si="30"/>
        <v/>
      </c>
      <c r="H36" s="79" t="str">
        <f t="shared" si="11"/>
        <v/>
      </c>
      <c r="I36" s="89"/>
      <c r="J36" s="48" t="str">
        <f t="shared" si="12"/>
        <v/>
      </c>
      <c r="K36" s="48" t="str">
        <f t="shared" si="31"/>
        <v/>
      </c>
      <c r="L36" s="79" t="str">
        <f t="shared" si="14"/>
        <v/>
      </c>
      <c r="M36" s="89"/>
      <c r="N36" s="48" t="str">
        <f t="shared" si="15"/>
        <v/>
      </c>
      <c r="O36" s="48" t="str">
        <f t="shared" si="32"/>
        <v/>
      </c>
      <c r="P36" s="79" t="str">
        <f t="shared" si="17"/>
        <v/>
      </c>
      <c r="Q36" s="89"/>
      <c r="R36" s="48" t="str">
        <f t="shared" si="18"/>
        <v/>
      </c>
      <c r="S36" s="48" t="str">
        <f t="shared" si="33"/>
        <v/>
      </c>
      <c r="T36" s="79" t="str">
        <f t="shared" si="20"/>
        <v/>
      </c>
      <c r="U36" s="89"/>
      <c r="V36" s="48" t="str">
        <f t="shared" si="21"/>
        <v/>
      </c>
      <c r="W36" s="48" t="str">
        <f t="shared" si="34"/>
        <v/>
      </c>
      <c r="X36" s="79" t="str">
        <f t="shared" si="23"/>
        <v/>
      </c>
      <c r="Y36" s="89"/>
      <c r="Z36" s="48" t="str">
        <f t="shared" si="24"/>
        <v/>
      </c>
      <c r="AA36" s="48" t="str">
        <f t="shared" si="35"/>
        <v/>
      </c>
      <c r="AB36" s="79" t="str">
        <f t="shared" si="26"/>
        <v/>
      </c>
      <c r="AC36" s="49" t="str">
        <f t="shared" si="29"/>
        <v/>
      </c>
      <c r="AD36" s="50" t="str">
        <f t="shared" si="36"/>
        <v/>
      </c>
      <c r="AE36" s="91"/>
    </row>
    <row r="39" spans="1:31" ht="15" thickBot="1" x14ac:dyDescent="0.35"/>
    <row r="40" spans="1:31" ht="15" thickBot="1" x14ac:dyDescent="0.35">
      <c r="B40" s="111" t="s">
        <v>18</v>
      </c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  <c r="P40" s="112"/>
      <c r="Q40" s="112"/>
      <c r="R40" s="112"/>
      <c r="S40" s="113"/>
    </row>
    <row r="41" spans="1:31" ht="31.8" thickBot="1" x14ac:dyDescent="0.65">
      <c r="B41" s="114" t="s">
        <v>59</v>
      </c>
      <c r="C41" s="115"/>
      <c r="D41" s="115"/>
      <c r="E41" s="115"/>
      <c r="F41" s="115"/>
      <c r="G41" s="115"/>
      <c r="H41" s="115"/>
      <c r="I41" s="115"/>
      <c r="J41" s="115"/>
      <c r="K41" s="115"/>
      <c r="L41" s="115"/>
      <c r="M41" s="115"/>
      <c r="N41" s="115"/>
      <c r="O41" s="115"/>
      <c r="P41" s="115"/>
      <c r="Q41" s="115"/>
      <c r="R41" s="115"/>
      <c r="S41" s="115"/>
    </row>
    <row r="42" spans="1:31" ht="16.8" thickTop="1" thickBot="1" x14ac:dyDescent="0.35">
      <c r="B42" s="103" t="s">
        <v>20</v>
      </c>
      <c r="C42" s="103" t="s">
        <v>21</v>
      </c>
      <c r="D42" s="103" t="s">
        <v>22</v>
      </c>
      <c r="E42" s="107" t="s">
        <v>11</v>
      </c>
      <c r="F42" s="108"/>
      <c r="G42" s="109"/>
      <c r="H42" s="66">
        <f>I6</f>
        <v>560</v>
      </c>
      <c r="I42" s="107" t="s">
        <v>8</v>
      </c>
      <c r="J42" s="108"/>
      <c r="K42" s="109"/>
      <c r="L42" s="66">
        <f>I7</f>
        <v>560</v>
      </c>
      <c r="M42" s="107" t="s">
        <v>5</v>
      </c>
      <c r="N42" s="108"/>
      <c r="O42" s="109"/>
      <c r="P42" s="66">
        <f>I8</f>
        <v>560</v>
      </c>
      <c r="Q42" s="110" t="s">
        <v>24</v>
      </c>
      <c r="R42" s="110"/>
      <c r="S42" s="23">
        <f>I17</f>
        <v>1680</v>
      </c>
    </row>
    <row r="43" spans="1:31" ht="31.8" thickTop="1" x14ac:dyDescent="0.3">
      <c r="B43" s="103"/>
      <c r="C43" s="103"/>
      <c r="D43" s="103"/>
      <c r="E43" s="24" t="s">
        <v>25</v>
      </c>
      <c r="F43" s="24" t="s">
        <v>26</v>
      </c>
      <c r="G43" s="24" t="s">
        <v>27</v>
      </c>
      <c r="H43" s="24" t="s">
        <v>28</v>
      </c>
      <c r="I43" s="24" t="s">
        <v>25</v>
      </c>
      <c r="J43" s="24" t="s">
        <v>26</v>
      </c>
      <c r="K43" s="24" t="s">
        <v>27</v>
      </c>
      <c r="L43" s="24" t="s">
        <v>28</v>
      </c>
      <c r="M43" s="24" t="s">
        <v>25</v>
      </c>
      <c r="N43" s="24" t="s">
        <v>26</v>
      </c>
      <c r="O43" s="24" t="s">
        <v>27</v>
      </c>
      <c r="P43" s="24" t="s">
        <v>28</v>
      </c>
      <c r="Q43" s="25" t="s">
        <v>26</v>
      </c>
      <c r="R43" s="25" t="s">
        <v>29</v>
      </c>
      <c r="S43" s="25" t="s">
        <v>30</v>
      </c>
    </row>
    <row r="44" spans="1:31" ht="15.6" x14ac:dyDescent="0.3">
      <c r="B44" s="38" t="s">
        <v>20</v>
      </c>
      <c r="C44" s="39" t="s">
        <v>32</v>
      </c>
      <c r="D44" s="40" t="s">
        <v>22</v>
      </c>
      <c r="E44" s="41" t="s">
        <v>60</v>
      </c>
      <c r="F44" s="42" t="s">
        <v>61</v>
      </c>
      <c r="G44" s="42" t="s">
        <v>62</v>
      </c>
      <c r="H44" s="43" t="s">
        <v>63</v>
      </c>
      <c r="I44" s="41" t="s">
        <v>64</v>
      </c>
      <c r="J44" s="42" t="s">
        <v>66</v>
      </c>
      <c r="K44" s="42" t="s">
        <v>65</v>
      </c>
      <c r="L44" s="43" t="s">
        <v>67</v>
      </c>
      <c r="M44" s="41" t="s">
        <v>69</v>
      </c>
      <c r="N44" s="42" t="s">
        <v>68</v>
      </c>
      <c r="O44" s="42" t="s">
        <v>70</v>
      </c>
      <c r="P44" s="67" t="s">
        <v>71</v>
      </c>
      <c r="Q44" s="44" t="s">
        <v>37</v>
      </c>
      <c r="R44" s="45" t="s">
        <v>38</v>
      </c>
      <c r="S44" s="77" t="s">
        <v>30</v>
      </c>
    </row>
    <row r="45" spans="1:31" ht="15.6" x14ac:dyDescent="0.3">
      <c r="A45" s="68"/>
      <c r="B45" s="81"/>
      <c r="C45" s="82"/>
      <c r="D45" s="26"/>
      <c r="E45" s="88"/>
      <c r="F45" s="27" t="str">
        <f>IF(E45="","",E45*0.36)</f>
        <v/>
      </c>
      <c r="G45" s="27" t="str">
        <f>IF(B45="","",$I$6)</f>
        <v/>
      </c>
      <c r="H45" s="78" t="str">
        <f t="shared" ref="H45" si="37">IFERROR(IF(E45="","",F45/G45),"")</f>
        <v/>
      </c>
      <c r="I45" s="88"/>
      <c r="J45" s="27" t="str">
        <f t="shared" ref="J45" si="38">IF(I45="","",I45*0.36)</f>
        <v/>
      </c>
      <c r="K45" s="27" t="str">
        <f>IF(B45="","",$I$7)</f>
        <v/>
      </c>
      <c r="L45" s="78" t="str">
        <f t="shared" ref="L45" si="39">IFERROR(IF(I45="","",J45/K45),"")</f>
        <v/>
      </c>
      <c r="M45" s="88"/>
      <c r="N45" s="27" t="str">
        <f t="shared" ref="N45" si="40">IF(M45="","",M45*0.36)</f>
        <v/>
      </c>
      <c r="O45" s="27" t="str">
        <f>IF(B45="","",$I$8)</f>
        <v/>
      </c>
      <c r="P45" s="78" t="str">
        <f t="shared" ref="P45" si="41">IFERROR(IF(M45="","",N45/O45),"")</f>
        <v/>
      </c>
      <c r="Q45" s="80" t="str">
        <f>IF(B45="","",F45+J45+N45)</f>
        <v/>
      </c>
      <c r="R45" s="80" t="str">
        <f>IF(B45="","",I17)</f>
        <v/>
      </c>
      <c r="S45" s="92"/>
    </row>
    <row r="46" spans="1:31" ht="15.6" x14ac:dyDescent="0.3">
      <c r="A46" s="68"/>
      <c r="B46" s="81"/>
      <c r="C46" s="82"/>
      <c r="D46" s="26"/>
      <c r="E46" s="88"/>
      <c r="F46" s="27" t="str">
        <f t="shared" ref="F46:F50" si="42">IF(E46="","",E46*0.36)</f>
        <v/>
      </c>
      <c r="G46" s="27" t="str">
        <f t="shared" ref="G46:G50" si="43">IF(B46="","",$I$6)</f>
        <v/>
      </c>
      <c r="H46" s="78" t="str">
        <f t="shared" ref="H46:H50" si="44">IFERROR(IF(E46="","",F46/G46),"")</f>
        <v/>
      </c>
      <c r="I46" s="88"/>
      <c r="J46" s="27" t="str">
        <f t="shared" ref="J46:J50" si="45">IF(I46="","",I46*0.36)</f>
        <v/>
      </c>
      <c r="K46" s="27" t="str">
        <f t="shared" ref="K46:K50" si="46">IF(B46="","",$I$7)</f>
        <v/>
      </c>
      <c r="L46" s="78" t="str">
        <f t="shared" ref="L46:L50" si="47">IFERROR(IF(I46="","",J46/K46),"")</f>
        <v/>
      </c>
      <c r="M46" s="88"/>
      <c r="N46" s="27" t="str">
        <f t="shared" ref="N46:N50" si="48">IF(M46="","",M46*0.36)</f>
        <v/>
      </c>
      <c r="O46" s="27" t="str">
        <f t="shared" ref="O46:O50" si="49">IF(B46="","",$I$8)</f>
        <v/>
      </c>
      <c r="P46" s="78" t="str">
        <f t="shared" ref="P46:P50" si="50">IFERROR(IF(M46="","",N46/O46),"")</f>
        <v/>
      </c>
      <c r="Q46" s="80" t="str">
        <f>IF(B46="","",F46+J46+N46)</f>
        <v/>
      </c>
      <c r="R46" s="80" t="str">
        <f t="shared" ref="R46:R50" si="51">IF(B46="","",I18)</f>
        <v/>
      </c>
      <c r="S46" s="92"/>
    </row>
    <row r="47" spans="1:31" ht="15.6" x14ac:dyDescent="0.3">
      <c r="A47" s="68"/>
      <c r="B47" s="81"/>
      <c r="C47" s="82"/>
      <c r="D47" s="26"/>
      <c r="E47" s="88"/>
      <c r="F47" s="27" t="str">
        <f t="shared" si="42"/>
        <v/>
      </c>
      <c r="G47" s="27" t="str">
        <f t="shared" si="43"/>
        <v/>
      </c>
      <c r="H47" s="78" t="str">
        <f t="shared" si="44"/>
        <v/>
      </c>
      <c r="I47" s="88"/>
      <c r="J47" s="27" t="str">
        <f t="shared" si="45"/>
        <v/>
      </c>
      <c r="K47" s="27" t="str">
        <f t="shared" si="46"/>
        <v/>
      </c>
      <c r="L47" s="78" t="str">
        <f t="shared" si="47"/>
        <v/>
      </c>
      <c r="M47" s="88"/>
      <c r="N47" s="27" t="str">
        <f t="shared" si="48"/>
        <v/>
      </c>
      <c r="O47" s="27" t="str">
        <f t="shared" si="49"/>
        <v/>
      </c>
      <c r="P47" s="78" t="str">
        <f t="shared" si="50"/>
        <v/>
      </c>
      <c r="Q47" s="80" t="str">
        <f t="shared" ref="Q47:Q50" si="52">IF(B47="","",F47+J47+N47)</f>
        <v/>
      </c>
      <c r="R47" s="80" t="str">
        <f t="shared" si="51"/>
        <v/>
      </c>
      <c r="S47" s="92"/>
    </row>
    <row r="48" spans="1:31" ht="15.6" x14ac:dyDescent="0.3">
      <c r="A48" s="68"/>
      <c r="B48" s="81"/>
      <c r="C48" s="82"/>
      <c r="D48" s="26"/>
      <c r="E48" s="88"/>
      <c r="F48" s="27" t="str">
        <f t="shared" si="42"/>
        <v/>
      </c>
      <c r="G48" s="27" t="str">
        <f t="shared" si="43"/>
        <v/>
      </c>
      <c r="H48" s="78" t="str">
        <f t="shared" si="44"/>
        <v/>
      </c>
      <c r="I48" s="88"/>
      <c r="J48" s="27" t="str">
        <f t="shared" si="45"/>
        <v/>
      </c>
      <c r="K48" s="27" t="str">
        <f t="shared" si="46"/>
        <v/>
      </c>
      <c r="L48" s="78" t="str">
        <f t="shared" si="47"/>
        <v/>
      </c>
      <c r="M48" s="88"/>
      <c r="N48" s="27" t="str">
        <f t="shared" si="48"/>
        <v/>
      </c>
      <c r="O48" s="27" t="str">
        <f t="shared" si="49"/>
        <v/>
      </c>
      <c r="P48" s="78" t="str">
        <f t="shared" si="50"/>
        <v/>
      </c>
      <c r="Q48" s="80" t="str">
        <f t="shared" si="52"/>
        <v/>
      </c>
      <c r="R48" s="80" t="str">
        <f t="shared" si="51"/>
        <v/>
      </c>
      <c r="S48" s="92"/>
    </row>
    <row r="49" spans="1:19" ht="15.6" x14ac:dyDescent="0.3">
      <c r="A49" s="68"/>
      <c r="B49" s="81"/>
      <c r="C49" s="82"/>
      <c r="D49" s="26"/>
      <c r="E49" s="88"/>
      <c r="F49" s="27" t="str">
        <f t="shared" si="42"/>
        <v/>
      </c>
      <c r="G49" s="27" t="str">
        <f t="shared" si="43"/>
        <v/>
      </c>
      <c r="H49" s="78" t="str">
        <f t="shared" si="44"/>
        <v/>
      </c>
      <c r="I49" s="88"/>
      <c r="J49" s="27" t="str">
        <f t="shared" si="45"/>
        <v/>
      </c>
      <c r="K49" s="27" t="str">
        <f t="shared" si="46"/>
        <v/>
      </c>
      <c r="L49" s="78" t="str">
        <f t="shared" si="47"/>
        <v/>
      </c>
      <c r="M49" s="88"/>
      <c r="N49" s="27" t="str">
        <f t="shared" si="48"/>
        <v/>
      </c>
      <c r="O49" s="27" t="str">
        <f t="shared" si="49"/>
        <v/>
      </c>
      <c r="P49" s="78" t="str">
        <f t="shared" si="50"/>
        <v/>
      </c>
      <c r="Q49" s="80" t="str">
        <f t="shared" si="52"/>
        <v/>
      </c>
      <c r="R49" s="80" t="str">
        <f t="shared" si="51"/>
        <v/>
      </c>
      <c r="S49" s="92"/>
    </row>
    <row r="50" spans="1:19" ht="15.6" x14ac:dyDescent="0.3">
      <c r="A50" s="68"/>
      <c r="B50" s="81"/>
      <c r="C50" s="82"/>
      <c r="D50" s="26"/>
      <c r="E50" s="88"/>
      <c r="F50" s="27" t="str">
        <f t="shared" si="42"/>
        <v/>
      </c>
      <c r="G50" s="27" t="str">
        <f t="shared" si="43"/>
        <v/>
      </c>
      <c r="H50" s="78" t="str">
        <f t="shared" si="44"/>
        <v/>
      </c>
      <c r="I50" s="88"/>
      <c r="J50" s="27" t="str">
        <f t="shared" si="45"/>
        <v/>
      </c>
      <c r="K50" s="27" t="str">
        <f t="shared" si="46"/>
        <v/>
      </c>
      <c r="L50" s="78" t="str">
        <f t="shared" si="47"/>
        <v/>
      </c>
      <c r="M50" s="88"/>
      <c r="N50" s="27" t="str">
        <f t="shared" si="48"/>
        <v/>
      </c>
      <c r="O50" s="27" t="str">
        <f t="shared" si="49"/>
        <v/>
      </c>
      <c r="P50" s="78" t="str">
        <f t="shared" si="50"/>
        <v/>
      </c>
      <c r="Q50" s="80" t="str">
        <f t="shared" si="52"/>
        <v/>
      </c>
      <c r="R50" s="80" t="str">
        <f t="shared" si="51"/>
        <v/>
      </c>
      <c r="S50" s="92"/>
    </row>
    <row r="51" spans="1:19" ht="15.6" x14ac:dyDescent="0.3">
      <c r="A51" s="68"/>
      <c r="B51" s="69"/>
      <c r="C51" s="70"/>
      <c r="D51" s="71"/>
      <c r="E51" s="72"/>
      <c r="F51" s="74" t="str">
        <f>IF(E51="","",E51*0.36)</f>
        <v/>
      </c>
      <c r="G51" s="74" t="str">
        <f>IF(B51="","",$E$6)</f>
        <v/>
      </c>
      <c r="H51" s="73" t="str">
        <f t="shared" ref="H51:H53" si="53">IFERROR(IF(E51="","",F51/G51),"")</f>
        <v/>
      </c>
      <c r="I51" s="75"/>
      <c r="J51" s="74" t="str">
        <f t="shared" ref="J51:J53" si="54">IF(I51="","",I51*0.36)</f>
        <v/>
      </c>
      <c r="K51" s="74"/>
      <c r="L51" s="73" t="str">
        <f t="shared" ref="L51:L53" si="55">IFERROR(IF(I51="","",J51/K51),"")</f>
        <v/>
      </c>
      <c r="M51" s="75"/>
      <c r="N51" s="74" t="str">
        <f t="shared" ref="N51:N53" si="56">IF(M51="","",M51*0.36)</f>
        <v/>
      </c>
      <c r="O51" s="74" t="str">
        <f>IF(B51="","",$E$8)</f>
        <v/>
      </c>
      <c r="P51" s="73" t="str">
        <f t="shared" ref="P51:P56" si="57">IFERROR(IF(M51="","",N51/O51),"")</f>
        <v/>
      </c>
      <c r="Q51" s="68"/>
    </row>
    <row r="52" spans="1:19" ht="15.6" x14ac:dyDescent="0.3">
      <c r="A52" s="68"/>
      <c r="B52" s="69"/>
      <c r="C52" s="70"/>
      <c r="D52" s="71"/>
      <c r="E52" s="72"/>
      <c r="F52" s="74" t="str">
        <f>IF(E52="","",E52*0.36)</f>
        <v/>
      </c>
      <c r="G52" s="74" t="str">
        <f t="shared" ref="G52:G53" si="58">IF(B52="","",$E$6)</f>
        <v/>
      </c>
      <c r="H52" s="73" t="str">
        <f t="shared" si="53"/>
        <v/>
      </c>
      <c r="I52" s="75"/>
      <c r="J52" s="74" t="str">
        <f t="shared" si="54"/>
        <v/>
      </c>
      <c r="K52" s="74" t="str">
        <f t="shared" ref="K52:K53" si="59">IF(B52="","",$E$7)</f>
        <v/>
      </c>
      <c r="L52" s="73" t="str">
        <f t="shared" si="55"/>
        <v/>
      </c>
      <c r="M52" s="75"/>
      <c r="N52" s="74" t="str">
        <f t="shared" si="56"/>
        <v/>
      </c>
      <c r="O52" s="74" t="str">
        <f t="shared" ref="O52:O53" si="60">IF(B52="","",$E$8)</f>
        <v/>
      </c>
      <c r="P52" s="73" t="str">
        <f t="shared" si="57"/>
        <v/>
      </c>
      <c r="Q52" s="68"/>
    </row>
    <row r="53" spans="1:19" ht="16.2" thickBot="1" x14ac:dyDescent="0.35">
      <c r="A53" s="68"/>
      <c r="B53" s="69"/>
      <c r="C53" s="70"/>
      <c r="D53" s="71"/>
      <c r="E53" s="72"/>
      <c r="F53" s="74" t="str">
        <f t="shared" ref="F53" si="61">IF(E53="","",E53*0.36)</f>
        <v/>
      </c>
      <c r="G53" s="74" t="str">
        <f t="shared" si="58"/>
        <v/>
      </c>
      <c r="H53" s="73" t="str">
        <f t="shared" si="53"/>
        <v/>
      </c>
      <c r="I53" s="75"/>
      <c r="J53" s="74" t="str">
        <f t="shared" si="54"/>
        <v/>
      </c>
      <c r="K53" s="74" t="str">
        <f t="shared" si="59"/>
        <v/>
      </c>
      <c r="L53" s="73" t="str">
        <f t="shared" si="55"/>
        <v/>
      </c>
      <c r="M53" s="75"/>
      <c r="N53" s="74" t="str">
        <f t="shared" si="56"/>
        <v/>
      </c>
      <c r="O53" s="74" t="str">
        <f t="shared" si="60"/>
        <v/>
      </c>
      <c r="P53" s="73" t="str">
        <f t="shared" si="57"/>
        <v/>
      </c>
      <c r="Q53" s="68"/>
    </row>
    <row r="54" spans="1:19" ht="15" customHeight="1" thickBot="1" x14ac:dyDescent="0.35">
      <c r="A54" s="68"/>
      <c r="B54" s="97" t="s">
        <v>18</v>
      </c>
      <c r="C54" s="98"/>
      <c r="D54" s="98"/>
      <c r="E54" s="98"/>
      <c r="F54" s="98"/>
      <c r="G54" s="98"/>
      <c r="H54" s="98"/>
      <c r="I54" s="98"/>
      <c r="J54" s="98"/>
      <c r="K54" s="98"/>
      <c r="L54" s="98"/>
      <c r="M54" s="98"/>
      <c r="N54" s="98"/>
      <c r="O54" s="99"/>
      <c r="P54" s="73" t="str">
        <f t="shared" si="57"/>
        <v/>
      </c>
      <c r="Q54" s="68"/>
    </row>
    <row r="55" spans="1:19" ht="33.6" customHeight="1" thickBot="1" x14ac:dyDescent="0.6">
      <c r="A55" s="68"/>
      <c r="B55" s="94" t="s">
        <v>72</v>
      </c>
      <c r="C55" s="95"/>
      <c r="D55" s="95"/>
      <c r="E55" s="95"/>
      <c r="F55" s="95"/>
      <c r="G55" s="95"/>
      <c r="H55" s="95"/>
      <c r="I55" s="95"/>
      <c r="J55" s="95"/>
      <c r="K55" s="95"/>
      <c r="L55" s="95"/>
      <c r="M55" s="95"/>
      <c r="N55" s="95"/>
      <c r="O55" s="96"/>
      <c r="P55" s="73" t="str">
        <f t="shared" si="57"/>
        <v/>
      </c>
      <c r="Q55" s="68"/>
    </row>
    <row r="56" spans="1:19" ht="16.2" thickBot="1" x14ac:dyDescent="0.35">
      <c r="B56" s="100" t="s">
        <v>20</v>
      </c>
      <c r="C56" s="102" t="s">
        <v>21</v>
      </c>
      <c r="D56" s="102" t="s">
        <v>22</v>
      </c>
      <c r="E56" s="104" t="s">
        <v>10</v>
      </c>
      <c r="F56" s="105"/>
      <c r="G56" s="106"/>
      <c r="H56" s="85">
        <f>M6</f>
        <v>550</v>
      </c>
      <c r="I56" s="104" t="s">
        <v>7</v>
      </c>
      <c r="J56" s="105"/>
      <c r="K56" s="106"/>
      <c r="L56" s="85">
        <f>M7</f>
        <v>550</v>
      </c>
      <c r="M56" s="93" t="s">
        <v>24</v>
      </c>
      <c r="N56" s="93"/>
      <c r="O56" s="86">
        <f>M17</f>
        <v>1100</v>
      </c>
      <c r="P56" s="73">
        <f t="shared" si="57"/>
        <v>0</v>
      </c>
      <c r="Q56" s="68"/>
    </row>
    <row r="57" spans="1:19" ht="31.8" thickTop="1" x14ac:dyDescent="0.3">
      <c r="B57" s="101"/>
      <c r="C57" s="103"/>
      <c r="D57" s="103"/>
      <c r="E57" s="24" t="s">
        <v>25</v>
      </c>
      <c r="F57" s="24" t="s">
        <v>26</v>
      </c>
      <c r="G57" s="24" t="s">
        <v>27</v>
      </c>
      <c r="H57" s="24" t="s">
        <v>28</v>
      </c>
      <c r="I57" s="24" t="s">
        <v>25</v>
      </c>
      <c r="J57" s="24" t="s">
        <v>26</v>
      </c>
      <c r="K57" s="24" t="s">
        <v>27</v>
      </c>
      <c r="L57" s="24" t="s">
        <v>28</v>
      </c>
      <c r="M57" s="25" t="s">
        <v>26</v>
      </c>
      <c r="N57" s="25" t="s">
        <v>29</v>
      </c>
      <c r="O57" s="87" t="s">
        <v>30</v>
      </c>
      <c r="P57" s="76"/>
      <c r="Q57" s="68"/>
    </row>
    <row r="58" spans="1:19" x14ac:dyDescent="0.3">
      <c r="B58" s="68" t="s">
        <v>31</v>
      </c>
      <c r="C58" s="68" t="s">
        <v>32</v>
      </c>
      <c r="D58" s="68" t="s">
        <v>22</v>
      </c>
      <c r="E58" s="68" t="s">
        <v>73</v>
      </c>
      <c r="F58" s="68" t="s">
        <v>75</v>
      </c>
      <c r="G58" s="68" t="s">
        <v>77</v>
      </c>
      <c r="H58" s="68" t="s">
        <v>79</v>
      </c>
      <c r="I58" s="68" t="s">
        <v>74</v>
      </c>
      <c r="J58" s="68" t="s">
        <v>76</v>
      </c>
      <c r="K58" s="68" t="s">
        <v>78</v>
      </c>
      <c r="L58" s="68" t="s">
        <v>80</v>
      </c>
      <c r="M58" s="68" t="s">
        <v>37</v>
      </c>
      <c r="N58" s="68" t="s">
        <v>38</v>
      </c>
      <c r="O58" s="68" t="s">
        <v>30</v>
      </c>
      <c r="P58" s="68"/>
      <c r="Q58" s="68"/>
    </row>
    <row r="59" spans="1:19" ht="15.6" x14ac:dyDescent="0.3">
      <c r="B59" s="81"/>
      <c r="C59" s="82"/>
      <c r="D59" s="26"/>
      <c r="E59" s="88"/>
      <c r="F59" s="27" t="str">
        <f>IF(E59="","",E59*0.36)</f>
        <v/>
      </c>
      <c r="G59" s="27" t="str">
        <f>IF(B59="","",$M$6)</f>
        <v/>
      </c>
      <c r="H59" s="78" t="str">
        <f t="shared" ref="H59" si="62">IFERROR(IF(E59="","",F59/G59),"")</f>
        <v/>
      </c>
      <c r="I59" s="88"/>
      <c r="J59" s="27" t="str">
        <f t="shared" ref="J59" si="63">IF(I59="","",I59*0.36)</f>
        <v/>
      </c>
      <c r="K59" s="27" t="str">
        <f>IF(B59="","",$M$7)</f>
        <v/>
      </c>
      <c r="L59" s="78" t="str">
        <f t="shared" ref="L59" si="64">IFERROR(IF(I59="","",J59/K59),"")</f>
        <v/>
      </c>
      <c r="M59" s="80" t="str">
        <f>IF(B59="","",F59+J59)</f>
        <v/>
      </c>
      <c r="N59" s="80" t="str">
        <f>IF(B59="","",M17)</f>
        <v/>
      </c>
      <c r="O59" s="92"/>
      <c r="P59" s="68"/>
      <c r="Q59" s="68"/>
    </row>
    <row r="60" spans="1:19" ht="15.6" x14ac:dyDescent="0.3">
      <c r="B60" s="81"/>
      <c r="C60" s="82"/>
      <c r="D60" s="26"/>
      <c r="E60" s="88"/>
      <c r="F60" s="27" t="str">
        <f t="shared" ref="F60:F64" si="65">IF(E60="","",E60*0.36)</f>
        <v/>
      </c>
      <c r="G60" s="27" t="str">
        <f t="shared" ref="G60:G64" si="66">IF(B60="","",$M$6)</f>
        <v/>
      </c>
      <c r="H60" s="78" t="str">
        <f t="shared" ref="H60:H64" si="67">IFERROR(IF(E60="","",F60/G60),"")</f>
        <v/>
      </c>
      <c r="I60" s="88"/>
      <c r="J60" s="27" t="str">
        <f t="shared" ref="J60:J64" si="68">IF(I60="","",I60*0.36)</f>
        <v/>
      </c>
      <c r="K60" s="27" t="str">
        <f t="shared" ref="K60:K64" si="69">IF(B60="","",$M$7)</f>
        <v/>
      </c>
      <c r="L60" s="78" t="str">
        <f t="shared" ref="L60:L64" si="70">IFERROR(IF(I60="","",J60/K60),"")</f>
        <v/>
      </c>
      <c r="M60" s="80" t="str">
        <f t="shared" ref="M60:M64" si="71">IF(B60="","",F60+J60)</f>
        <v/>
      </c>
      <c r="N60" s="80" t="str">
        <f t="shared" ref="N60:N64" si="72">IF(B60="","",M18)</f>
        <v/>
      </c>
      <c r="O60" s="92"/>
      <c r="P60" s="68"/>
      <c r="Q60" s="68"/>
    </row>
    <row r="61" spans="1:19" ht="15.6" x14ac:dyDescent="0.3">
      <c r="B61" s="81"/>
      <c r="C61" s="82"/>
      <c r="D61" s="26"/>
      <c r="E61" s="88"/>
      <c r="F61" s="27" t="str">
        <f t="shared" si="65"/>
        <v/>
      </c>
      <c r="G61" s="27" t="str">
        <f t="shared" si="66"/>
        <v/>
      </c>
      <c r="H61" s="78" t="str">
        <f t="shared" si="67"/>
        <v/>
      </c>
      <c r="I61" s="88"/>
      <c r="J61" s="27" t="str">
        <f t="shared" si="68"/>
        <v/>
      </c>
      <c r="K61" s="27" t="str">
        <f t="shared" si="69"/>
        <v/>
      </c>
      <c r="L61" s="78" t="str">
        <f t="shared" si="70"/>
        <v/>
      </c>
      <c r="M61" s="80" t="str">
        <f t="shared" si="71"/>
        <v/>
      </c>
      <c r="N61" s="80" t="str">
        <f t="shared" si="72"/>
        <v/>
      </c>
      <c r="O61" s="92"/>
    </row>
    <row r="62" spans="1:19" ht="15.6" x14ac:dyDescent="0.3">
      <c r="B62" s="81"/>
      <c r="C62" s="82"/>
      <c r="D62" s="26"/>
      <c r="E62" s="88"/>
      <c r="F62" s="27" t="str">
        <f t="shared" si="65"/>
        <v/>
      </c>
      <c r="G62" s="27" t="str">
        <f t="shared" si="66"/>
        <v/>
      </c>
      <c r="H62" s="78" t="str">
        <f t="shared" si="67"/>
        <v/>
      </c>
      <c r="I62" s="88"/>
      <c r="J62" s="27" t="str">
        <f t="shared" si="68"/>
        <v/>
      </c>
      <c r="K62" s="27" t="str">
        <f t="shared" si="69"/>
        <v/>
      </c>
      <c r="L62" s="78" t="str">
        <f t="shared" si="70"/>
        <v/>
      </c>
      <c r="M62" s="80" t="str">
        <f t="shared" si="71"/>
        <v/>
      </c>
      <c r="N62" s="80" t="str">
        <f t="shared" si="72"/>
        <v/>
      </c>
      <c r="O62" s="92"/>
    </row>
    <row r="63" spans="1:19" ht="15.6" x14ac:dyDescent="0.3">
      <c r="B63" s="81"/>
      <c r="C63" s="82"/>
      <c r="D63" s="26"/>
      <c r="E63" s="88"/>
      <c r="F63" s="27" t="str">
        <f t="shared" si="65"/>
        <v/>
      </c>
      <c r="G63" s="27" t="str">
        <f t="shared" si="66"/>
        <v/>
      </c>
      <c r="H63" s="78" t="str">
        <f t="shared" si="67"/>
        <v/>
      </c>
      <c r="I63" s="88"/>
      <c r="J63" s="27" t="str">
        <f t="shared" si="68"/>
        <v/>
      </c>
      <c r="K63" s="27" t="str">
        <f t="shared" si="69"/>
        <v/>
      </c>
      <c r="L63" s="78" t="str">
        <f t="shared" si="70"/>
        <v/>
      </c>
      <c r="M63" s="80" t="str">
        <f t="shared" si="71"/>
        <v/>
      </c>
      <c r="N63" s="80" t="str">
        <f t="shared" si="72"/>
        <v/>
      </c>
      <c r="O63" s="92"/>
    </row>
    <row r="64" spans="1:19" ht="15.6" x14ac:dyDescent="0.3">
      <c r="B64" s="81"/>
      <c r="C64" s="82"/>
      <c r="D64" s="26"/>
      <c r="E64" s="88"/>
      <c r="F64" s="27" t="str">
        <f t="shared" si="65"/>
        <v/>
      </c>
      <c r="G64" s="27" t="str">
        <f t="shared" si="66"/>
        <v/>
      </c>
      <c r="H64" s="78" t="str">
        <f t="shared" si="67"/>
        <v/>
      </c>
      <c r="I64" s="88"/>
      <c r="J64" s="27" t="str">
        <f t="shared" si="68"/>
        <v/>
      </c>
      <c r="K64" s="27" t="str">
        <f t="shared" si="69"/>
        <v/>
      </c>
      <c r="L64" s="78" t="str">
        <f t="shared" si="70"/>
        <v/>
      </c>
      <c r="M64" s="80" t="str">
        <f t="shared" si="71"/>
        <v/>
      </c>
      <c r="N64" s="80" t="str">
        <f t="shared" si="72"/>
        <v/>
      </c>
      <c r="O64" s="92"/>
    </row>
  </sheetData>
  <sheetProtection selectLockedCells="1"/>
  <mergeCells count="36">
    <mergeCell ref="D4:M4"/>
    <mergeCell ref="H21:I22"/>
    <mergeCell ref="H23:I24"/>
    <mergeCell ref="D5:E5"/>
    <mergeCell ref="H5:I5"/>
    <mergeCell ref="L5:M5"/>
    <mergeCell ref="H11:I11"/>
    <mergeCell ref="Y28:AA28"/>
    <mergeCell ref="AC28:AD28"/>
    <mergeCell ref="C26:AD26"/>
    <mergeCell ref="B27:AD27"/>
    <mergeCell ref="B28:B29"/>
    <mergeCell ref="C28:C29"/>
    <mergeCell ref="D28:D29"/>
    <mergeCell ref="E28:G28"/>
    <mergeCell ref="I28:K28"/>
    <mergeCell ref="M28:O28"/>
    <mergeCell ref="Q28:S28"/>
    <mergeCell ref="U28:W28"/>
    <mergeCell ref="M42:O42"/>
    <mergeCell ref="Q42:R42"/>
    <mergeCell ref="B40:S40"/>
    <mergeCell ref="B41:S41"/>
    <mergeCell ref="B42:B43"/>
    <mergeCell ref="C42:C43"/>
    <mergeCell ref="D42:D43"/>
    <mergeCell ref="E42:G42"/>
    <mergeCell ref="I42:K42"/>
    <mergeCell ref="M56:N56"/>
    <mergeCell ref="B55:O55"/>
    <mergeCell ref="B54:O54"/>
    <mergeCell ref="B56:B57"/>
    <mergeCell ref="C56:C57"/>
    <mergeCell ref="D56:D57"/>
    <mergeCell ref="E56:G56"/>
    <mergeCell ref="I56:K56"/>
  </mergeCells>
  <phoneticPr fontId="13" type="noConversion"/>
  <conditionalFormatting sqref="P31:P36 T31:T36 X31:X36 H31:H36 L31:L36 AB31:AB36">
    <cfRule type="cellIs" dxfId="126" priority="16" operator="between">
      <formula>0.95</formula>
      <formula>1.05</formula>
    </cfRule>
  </conditionalFormatting>
  <conditionalFormatting sqref="H30">
    <cfRule type="cellIs" dxfId="125" priority="15" operator="between">
      <formula>0.95</formula>
      <formula>1.05</formula>
    </cfRule>
  </conditionalFormatting>
  <conditionalFormatting sqref="L30">
    <cfRule type="cellIs" dxfId="124" priority="14" operator="between">
      <formula>0.95</formula>
      <formula>1.05</formula>
    </cfRule>
  </conditionalFormatting>
  <conditionalFormatting sqref="P30">
    <cfRule type="cellIs" dxfId="123" priority="13" operator="between">
      <formula>0.95</formula>
      <formula>1.05</formula>
    </cfRule>
  </conditionalFormatting>
  <conditionalFormatting sqref="T30">
    <cfRule type="cellIs" dxfId="122" priority="12" operator="between">
      <formula>0.95</formula>
      <formula>1.05</formula>
    </cfRule>
  </conditionalFormatting>
  <conditionalFormatting sqref="X30">
    <cfRule type="cellIs" dxfId="121" priority="11" operator="between">
      <formula>0.95</formula>
      <formula>1.05</formula>
    </cfRule>
  </conditionalFormatting>
  <conditionalFormatting sqref="AB30">
    <cfRule type="cellIs" dxfId="120" priority="10" operator="between">
      <formula>0.95</formula>
      <formula>1.05</formula>
    </cfRule>
  </conditionalFormatting>
  <conditionalFormatting sqref="H44">
    <cfRule type="cellIs" dxfId="119" priority="5" operator="between">
      <formula>0.95</formula>
      <formula>1.05</formula>
    </cfRule>
  </conditionalFormatting>
  <conditionalFormatting sqref="P45:P50 H45:H50 L45:L50">
    <cfRule type="cellIs" dxfId="118" priority="2" operator="between">
      <formula>0.95</formula>
      <formula>1.05</formula>
    </cfRule>
  </conditionalFormatting>
  <conditionalFormatting sqref="P51:P56 H51:H53 L51:L53">
    <cfRule type="cellIs" dxfId="117" priority="9" operator="between">
      <formula>0.95</formula>
      <formula>1.05</formula>
    </cfRule>
  </conditionalFormatting>
  <conditionalFormatting sqref="P44">
    <cfRule type="cellIs" dxfId="116" priority="3" operator="between">
      <formula>0.95</formula>
      <formula>1.05</formula>
    </cfRule>
  </conditionalFormatting>
  <conditionalFormatting sqref="L44">
    <cfRule type="cellIs" dxfId="115" priority="4" operator="between">
      <formula>0.95</formula>
      <formula>1.05</formula>
    </cfRule>
  </conditionalFormatting>
  <conditionalFormatting sqref="H59:H64 L59:L64">
    <cfRule type="cellIs" dxfId="114" priority="1" operator="between">
      <formula>0.95</formula>
      <formula>1.05</formula>
    </cfRule>
  </conditionalFormatting>
  <dataValidations count="1">
    <dataValidation type="list" allowBlank="1" showInputMessage="1" showErrorMessage="1" sqref="D31:D36 D45:D53 D59:D64" xr:uid="{00000000-0002-0000-0000-000000000000}">
      <formula1>"T23,T25,T26,T27,T28"</formula1>
    </dataValidation>
  </dataValidations>
  <pageMargins left="0.7" right="0.7" top="0.75" bottom="0.75" header="0.3" footer="0.3"/>
  <pageSetup paperSize="9" orientation="portrait" horizontalDpi="4294967292" verticalDpi="4294967292"/>
  <ignoredErrors>
    <ignoredError sqref="Q45:R45 Q46:R50" unlockedFormula="1"/>
  </ignoredErrors>
  <tableParts count="3">
    <tablePart r:id="rId1"/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D25"/>
  <sheetViews>
    <sheetView workbookViewId="0">
      <selection activeCell="G27" sqref="G27"/>
    </sheetView>
  </sheetViews>
  <sheetFormatPr baseColWidth="10" defaultRowHeight="14.4" x14ac:dyDescent="0.3"/>
  <cols>
    <col min="6" max="6" width="14.33203125" customWidth="1"/>
    <col min="7" max="7" width="11" customWidth="1"/>
    <col min="10" max="10" width="14.33203125" customWidth="1"/>
    <col min="11" max="11" width="11" customWidth="1"/>
    <col min="14" max="14" width="14.33203125" customWidth="1"/>
    <col min="15" max="15" width="11" customWidth="1"/>
    <col min="18" max="18" width="14.33203125" customWidth="1"/>
    <col min="19" max="19" width="11" customWidth="1"/>
    <col min="22" max="22" width="14.33203125" customWidth="1"/>
    <col min="23" max="23" width="11" customWidth="1"/>
    <col min="26" max="26" width="14.33203125" customWidth="1"/>
    <col min="27" max="27" width="11" customWidth="1"/>
    <col min="30" max="30" width="12.109375" customWidth="1"/>
  </cols>
  <sheetData>
    <row r="1" spans="1:30" ht="15.6" x14ac:dyDescent="0.3">
      <c r="A1" s="51" t="s">
        <v>31</v>
      </c>
      <c r="B1" s="39" t="s">
        <v>32</v>
      </c>
      <c r="C1" s="40" t="s">
        <v>22</v>
      </c>
      <c r="D1" s="41" t="s">
        <v>33</v>
      </c>
      <c r="E1" s="42" t="s">
        <v>34</v>
      </c>
      <c r="F1" s="42" t="s">
        <v>35</v>
      </c>
      <c r="G1" s="43" t="s">
        <v>36</v>
      </c>
      <c r="H1" s="41" t="s">
        <v>39</v>
      </c>
      <c r="I1" s="42" t="s">
        <v>40</v>
      </c>
      <c r="J1" s="42" t="s">
        <v>41</v>
      </c>
      <c r="K1" s="43" t="s">
        <v>42</v>
      </c>
      <c r="L1" s="41" t="s">
        <v>43</v>
      </c>
      <c r="M1" s="42" t="s">
        <v>44</v>
      </c>
      <c r="N1" s="42" t="s">
        <v>45</v>
      </c>
      <c r="O1" s="43" t="s">
        <v>46</v>
      </c>
      <c r="P1" s="41" t="s">
        <v>47</v>
      </c>
      <c r="Q1" s="42" t="s">
        <v>48</v>
      </c>
      <c r="R1" s="42" t="s">
        <v>49</v>
      </c>
      <c r="S1" s="43" t="s">
        <v>50</v>
      </c>
      <c r="T1" s="41" t="s">
        <v>51</v>
      </c>
      <c r="U1" s="42" t="s">
        <v>52</v>
      </c>
      <c r="V1" s="42" t="s">
        <v>53</v>
      </c>
      <c r="W1" s="43" t="s">
        <v>54</v>
      </c>
      <c r="X1" s="41" t="s">
        <v>55</v>
      </c>
      <c r="Y1" s="42" t="s">
        <v>56</v>
      </c>
      <c r="Z1" s="42" t="s">
        <v>57</v>
      </c>
      <c r="AA1" s="43" t="s">
        <v>58</v>
      </c>
      <c r="AB1" s="44" t="s">
        <v>37</v>
      </c>
      <c r="AC1" s="45" t="s">
        <v>38</v>
      </c>
      <c r="AD1" s="46" t="s">
        <v>30</v>
      </c>
    </row>
    <row r="2" spans="1:30" ht="15.6" x14ac:dyDescent="0.3">
      <c r="A2" s="52"/>
      <c r="B2" s="30"/>
      <c r="C2" s="31"/>
      <c r="D2" s="32"/>
      <c r="E2" s="33"/>
      <c r="F2" s="33"/>
      <c r="G2" s="34"/>
      <c r="H2" s="32"/>
      <c r="I2" s="33"/>
      <c r="J2" s="33"/>
      <c r="K2" s="34"/>
      <c r="L2" s="32"/>
      <c r="M2" s="33"/>
      <c r="N2" s="33"/>
      <c r="O2" s="34"/>
      <c r="P2" s="32"/>
      <c r="Q2" s="33"/>
      <c r="R2" s="33"/>
      <c r="S2" s="34"/>
      <c r="T2" s="32"/>
      <c r="U2" s="33"/>
      <c r="V2" s="33"/>
      <c r="W2" s="34"/>
      <c r="X2" s="32"/>
      <c r="Y2" s="33"/>
      <c r="Z2" s="33"/>
      <c r="AA2" s="34"/>
      <c r="AB2" s="35"/>
      <c r="AC2" s="36"/>
      <c r="AD2" s="37"/>
    </row>
    <row r="3" spans="1:30" ht="15.6" x14ac:dyDescent="0.3">
      <c r="A3" s="52"/>
      <c r="B3" s="30"/>
      <c r="C3" s="31"/>
      <c r="D3" s="32"/>
      <c r="E3" s="33"/>
      <c r="F3" s="33"/>
      <c r="G3" s="34"/>
      <c r="H3" s="32"/>
      <c r="I3" s="33"/>
      <c r="J3" s="33"/>
      <c r="K3" s="34"/>
      <c r="L3" s="32"/>
      <c r="M3" s="33"/>
      <c r="N3" s="33"/>
      <c r="O3" s="34"/>
      <c r="P3" s="32"/>
      <c r="Q3" s="33"/>
      <c r="R3" s="33"/>
      <c r="S3" s="34"/>
      <c r="T3" s="32"/>
      <c r="U3" s="33"/>
      <c r="V3" s="33"/>
      <c r="W3" s="34"/>
      <c r="X3" s="32"/>
      <c r="Y3" s="33"/>
      <c r="Z3" s="33"/>
      <c r="AA3" s="34"/>
      <c r="AB3" s="35"/>
      <c r="AC3" s="36"/>
      <c r="AD3" s="37"/>
    </row>
    <row r="4" spans="1:30" ht="15.6" x14ac:dyDescent="0.3">
      <c r="A4" s="52"/>
      <c r="B4" s="30"/>
      <c r="C4" s="31"/>
      <c r="D4" s="32"/>
      <c r="E4" s="33"/>
      <c r="F4" s="33"/>
      <c r="G4" s="34"/>
      <c r="H4" s="32"/>
      <c r="I4" s="33"/>
      <c r="J4" s="33"/>
      <c r="K4" s="34"/>
      <c r="L4" s="32"/>
      <c r="M4" s="33"/>
      <c r="N4" s="33"/>
      <c r="O4" s="34"/>
      <c r="P4" s="32"/>
      <c r="Q4" s="33"/>
      <c r="R4" s="33"/>
      <c r="S4" s="34"/>
      <c r="T4" s="32"/>
      <c r="U4" s="33"/>
      <c r="V4" s="33"/>
      <c r="W4" s="34"/>
      <c r="X4" s="32"/>
      <c r="Y4" s="33"/>
      <c r="Z4" s="33"/>
      <c r="AA4" s="34"/>
      <c r="AB4" s="35"/>
      <c r="AC4" s="36"/>
      <c r="AD4" s="37"/>
    </row>
    <row r="5" spans="1:30" ht="15.6" x14ac:dyDescent="0.3">
      <c r="A5" s="52"/>
      <c r="B5" s="30"/>
      <c r="C5" s="31"/>
      <c r="D5" s="32"/>
      <c r="E5" s="33"/>
      <c r="F5" s="33"/>
      <c r="G5" s="34"/>
      <c r="H5" s="32"/>
      <c r="I5" s="33"/>
      <c r="J5" s="33"/>
      <c r="K5" s="34"/>
      <c r="L5" s="32"/>
      <c r="M5" s="33"/>
      <c r="N5" s="33"/>
      <c r="O5" s="34"/>
      <c r="P5" s="32"/>
      <c r="Q5" s="33"/>
      <c r="R5" s="33"/>
      <c r="S5" s="34"/>
      <c r="T5" s="32"/>
      <c r="U5" s="33"/>
      <c r="V5" s="33"/>
      <c r="W5" s="34"/>
      <c r="X5" s="32"/>
      <c r="Y5" s="33"/>
      <c r="Z5" s="33"/>
      <c r="AA5" s="34"/>
      <c r="AB5" s="35"/>
      <c r="AC5" s="36"/>
      <c r="AD5" s="37"/>
    </row>
    <row r="6" spans="1:30" ht="15.6" x14ac:dyDescent="0.3">
      <c r="A6" s="52"/>
      <c r="B6" s="30"/>
      <c r="C6" s="31"/>
      <c r="D6" s="32"/>
      <c r="E6" s="33"/>
      <c r="F6" s="33"/>
      <c r="G6" s="34"/>
      <c r="H6" s="32"/>
      <c r="I6" s="33"/>
      <c r="J6" s="33"/>
      <c r="K6" s="34"/>
      <c r="L6" s="32"/>
      <c r="M6" s="33"/>
      <c r="N6" s="33"/>
      <c r="O6" s="34"/>
      <c r="P6" s="32"/>
      <c r="Q6" s="33"/>
      <c r="R6" s="33"/>
      <c r="S6" s="34"/>
      <c r="T6" s="32"/>
      <c r="U6" s="33"/>
      <c r="V6" s="33"/>
      <c r="W6" s="34"/>
      <c r="X6" s="32"/>
      <c r="Y6" s="33"/>
      <c r="Z6" s="33"/>
      <c r="AA6" s="34"/>
      <c r="AB6" s="35"/>
      <c r="AC6" s="36"/>
      <c r="AD6" s="37"/>
    </row>
    <row r="7" spans="1:30" ht="15.6" x14ac:dyDescent="0.3">
      <c r="A7" s="53"/>
      <c r="B7" s="54"/>
      <c r="C7" s="55"/>
      <c r="D7" s="56"/>
      <c r="E7" s="57"/>
      <c r="F7" s="57"/>
      <c r="G7" s="58"/>
      <c r="H7" s="56"/>
      <c r="I7" s="57"/>
      <c r="J7" s="57"/>
      <c r="K7" s="58"/>
      <c r="L7" s="56"/>
      <c r="M7" s="57"/>
      <c r="N7" s="57"/>
      <c r="O7" s="58"/>
      <c r="P7" s="56"/>
      <c r="Q7" s="57"/>
      <c r="R7" s="57"/>
      <c r="S7" s="58"/>
      <c r="T7" s="56"/>
      <c r="U7" s="57"/>
      <c r="V7" s="57"/>
      <c r="W7" s="58"/>
      <c r="X7" s="56"/>
      <c r="Y7" s="57"/>
      <c r="Z7" s="57"/>
      <c r="AA7" s="58"/>
      <c r="AB7" s="59"/>
      <c r="AC7" s="60"/>
      <c r="AD7" s="61"/>
    </row>
    <row r="8" spans="1:30" ht="15.6" x14ac:dyDescent="0.3">
      <c r="A8" s="52"/>
      <c r="B8" s="30"/>
      <c r="C8" s="31"/>
      <c r="D8" s="32"/>
      <c r="E8" s="33"/>
      <c r="F8" s="33"/>
      <c r="G8" s="62"/>
      <c r="H8" s="32"/>
      <c r="I8" s="33"/>
      <c r="J8" s="33"/>
      <c r="K8" s="62"/>
      <c r="L8" s="32"/>
      <c r="M8" s="33"/>
      <c r="N8" s="33"/>
      <c r="O8" s="62"/>
      <c r="P8" s="32"/>
      <c r="Q8" s="33"/>
      <c r="R8" s="33"/>
      <c r="S8" s="62"/>
      <c r="T8" s="32"/>
      <c r="U8" s="33"/>
      <c r="V8" s="33"/>
      <c r="W8" s="62"/>
      <c r="X8" s="32"/>
      <c r="Y8" s="33"/>
      <c r="Z8" s="33"/>
      <c r="AA8" s="62"/>
      <c r="AB8" s="63"/>
      <c r="AC8" s="36"/>
      <c r="AD8" s="37"/>
    </row>
    <row r="9" spans="1:30" ht="15.6" x14ac:dyDescent="0.3">
      <c r="A9" s="52"/>
      <c r="B9" s="30"/>
      <c r="C9" s="31"/>
      <c r="D9" s="32"/>
      <c r="E9" s="33"/>
      <c r="F9" s="33"/>
      <c r="G9" s="62"/>
      <c r="H9" s="32"/>
      <c r="I9" s="33"/>
      <c r="J9" s="33"/>
      <c r="K9" s="62"/>
      <c r="L9" s="32"/>
      <c r="M9" s="33"/>
      <c r="N9" s="33"/>
      <c r="O9" s="62"/>
      <c r="P9" s="32"/>
      <c r="Q9" s="33"/>
      <c r="R9" s="33"/>
      <c r="S9" s="62"/>
      <c r="T9" s="32"/>
      <c r="U9" s="33"/>
      <c r="V9" s="33"/>
      <c r="W9" s="62"/>
      <c r="X9" s="32"/>
      <c r="Y9" s="33"/>
      <c r="Z9" s="33"/>
      <c r="AA9" s="62"/>
      <c r="AB9" s="63"/>
      <c r="AC9" s="36"/>
      <c r="AD9" s="37"/>
    </row>
    <row r="10" spans="1:30" ht="15.6" x14ac:dyDescent="0.3">
      <c r="A10" s="52"/>
      <c r="B10" s="30"/>
      <c r="C10" s="31"/>
      <c r="D10" s="32"/>
      <c r="E10" s="33"/>
      <c r="F10" s="33"/>
      <c r="G10" s="62"/>
      <c r="H10" s="32"/>
      <c r="I10" s="33"/>
      <c r="J10" s="33"/>
      <c r="K10" s="62"/>
      <c r="L10" s="32"/>
      <c r="M10" s="33"/>
      <c r="N10" s="33"/>
      <c r="O10" s="62"/>
      <c r="P10" s="32"/>
      <c r="Q10" s="33"/>
      <c r="R10" s="33"/>
      <c r="S10" s="62"/>
      <c r="T10" s="32"/>
      <c r="U10" s="33"/>
      <c r="V10" s="33"/>
      <c r="W10" s="62"/>
      <c r="X10" s="32"/>
      <c r="Y10" s="33"/>
      <c r="Z10" s="33"/>
      <c r="AA10" s="62"/>
      <c r="AB10" s="63"/>
      <c r="AC10" s="36"/>
      <c r="AD10" s="37"/>
    </row>
    <row r="11" spans="1:30" ht="15.6" x14ac:dyDescent="0.3">
      <c r="A11" s="52"/>
      <c r="B11" s="30"/>
      <c r="C11" s="31"/>
      <c r="D11" s="32"/>
      <c r="E11" s="33"/>
      <c r="F11" s="33"/>
      <c r="G11" s="62"/>
      <c r="H11" s="32"/>
      <c r="I11" s="33"/>
      <c r="J11" s="33"/>
      <c r="K11" s="62"/>
      <c r="L11" s="32"/>
      <c r="M11" s="33"/>
      <c r="N11" s="33"/>
      <c r="O11" s="62"/>
      <c r="P11" s="32"/>
      <c r="Q11" s="33"/>
      <c r="R11" s="33"/>
      <c r="S11" s="62"/>
      <c r="T11" s="32"/>
      <c r="U11" s="33"/>
      <c r="V11" s="33"/>
      <c r="W11" s="62"/>
      <c r="X11" s="32"/>
      <c r="Y11" s="33"/>
      <c r="Z11" s="33"/>
      <c r="AA11" s="62"/>
      <c r="AB11" s="63"/>
      <c r="AC11" s="36"/>
      <c r="AD11" s="37"/>
    </row>
    <row r="12" spans="1:30" ht="15.6" x14ac:dyDescent="0.3">
      <c r="A12" s="52"/>
      <c r="B12" s="30"/>
      <c r="C12" s="31"/>
      <c r="D12" s="32"/>
      <c r="E12" s="33"/>
      <c r="F12" s="33"/>
      <c r="G12" s="62"/>
      <c r="H12" s="32"/>
      <c r="I12" s="33"/>
      <c r="J12" s="33"/>
      <c r="K12" s="62"/>
      <c r="L12" s="32"/>
      <c r="M12" s="33"/>
      <c r="N12" s="33"/>
      <c r="O12" s="62"/>
      <c r="P12" s="32"/>
      <c r="Q12" s="33"/>
      <c r="R12" s="33"/>
      <c r="S12" s="62"/>
      <c r="T12" s="32"/>
      <c r="U12" s="33"/>
      <c r="V12" s="33"/>
      <c r="W12" s="62"/>
      <c r="X12" s="32"/>
      <c r="Y12" s="33"/>
      <c r="Z12" s="33"/>
      <c r="AA12" s="62"/>
      <c r="AB12" s="63"/>
      <c r="AC12" s="36"/>
      <c r="AD12" s="37"/>
    </row>
    <row r="13" spans="1:30" ht="15.6" x14ac:dyDescent="0.3">
      <c r="A13" s="53"/>
      <c r="B13" s="54"/>
      <c r="C13" s="55"/>
      <c r="D13" s="56"/>
      <c r="E13" s="57"/>
      <c r="F13" s="57"/>
      <c r="G13" s="64"/>
      <c r="H13" s="56"/>
      <c r="I13" s="57"/>
      <c r="J13" s="57"/>
      <c r="K13" s="64"/>
      <c r="L13" s="56"/>
      <c r="M13" s="57"/>
      <c r="N13" s="57"/>
      <c r="O13" s="64"/>
      <c r="P13" s="56"/>
      <c r="Q13" s="57"/>
      <c r="R13" s="57"/>
      <c r="S13" s="64"/>
      <c r="T13" s="56"/>
      <c r="U13" s="57"/>
      <c r="V13" s="57"/>
      <c r="W13" s="64"/>
      <c r="X13" s="56"/>
      <c r="Y13" s="57"/>
      <c r="Z13" s="57"/>
      <c r="AA13" s="64"/>
      <c r="AB13" s="65"/>
      <c r="AC13" s="60"/>
      <c r="AD13" s="61"/>
    </row>
    <row r="14" spans="1:30" ht="15.6" x14ac:dyDescent="0.3">
      <c r="A14" s="52"/>
      <c r="B14" s="30"/>
      <c r="C14" s="31"/>
      <c r="D14" s="32"/>
      <c r="E14" s="33"/>
      <c r="F14" s="33"/>
      <c r="G14" s="62"/>
      <c r="H14" s="32"/>
      <c r="I14" s="33"/>
      <c r="J14" s="33"/>
      <c r="K14" s="62"/>
      <c r="L14" s="32"/>
      <c r="M14" s="33"/>
      <c r="N14" s="33"/>
      <c r="O14" s="62"/>
      <c r="P14" s="32"/>
      <c r="Q14" s="33"/>
      <c r="R14" s="33"/>
      <c r="S14" s="62"/>
      <c r="T14" s="32"/>
      <c r="U14" s="33"/>
      <c r="V14" s="33"/>
      <c r="W14" s="62"/>
      <c r="X14" s="32"/>
      <c r="Y14" s="33"/>
      <c r="Z14" s="33"/>
      <c r="AA14" s="62"/>
      <c r="AB14" s="63"/>
      <c r="AC14" s="36"/>
      <c r="AD14" s="37"/>
    </row>
    <row r="15" spans="1:30" ht="15.6" x14ac:dyDescent="0.3">
      <c r="A15" s="52"/>
      <c r="B15" s="30"/>
      <c r="C15" s="31"/>
      <c r="D15" s="32"/>
      <c r="E15" s="33"/>
      <c r="F15" s="33"/>
      <c r="G15" s="62"/>
      <c r="H15" s="32"/>
      <c r="I15" s="33"/>
      <c r="J15" s="33"/>
      <c r="K15" s="62"/>
      <c r="L15" s="32"/>
      <c r="M15" s="33"/>
      <c r="N15" s="33"/>
      <c r="O15" s="62"/>
      <c r="P15" s="32"/>
      <c r="Q15" s="33"/>
      <c r="R15" s="33"/>
      <c r="S15" s="62"/>
      <c r="T15" s="32"/>
      <c r="U15" s="33"/>
      <c r="V15" s="33"/>
      <c r="W15" s="62"/>
      <c r="X15" s="32"/>
      <c r="Y15" s="33"/>
      <c r="Z15" s="33"/>
      <c r="AA15" s="62"/>
      <c r="AB15" s="63"/>
      <c r="AC15" s="36"/>
      <c r="AD15" s="37"/>
    </row>
    <row r="16" spans="1:30" ht="15.6" x14ac:dyDescent="0.3">
      <c r="A16" s="52"/>
      <c r="B16" s="30"/>
      <c r="C16" s="31"/>
      <c r="D16" s="32"/>
      <c r="E16" s="33"/>
      <c r="F16" s="33"/>
      <c r="G16" s="62"/>
      <c r="H16" s="32"/>
      <c r="I16" s="33"/>
      <c r="J16" s="33"/>
      <c r="K16" s="62"/>
      <c r="L16" s="32"/>
      <c r="M16" s="33"/>
      <c r="N16" s="33"/>
      <c r="O16" s="62"/>
      <c r="P16" s="32"/>
      <c r="Q16" s="33"/>
      <c r="R16" s="33"/>
      <c r="S16" s="62"/>
      <c r="T16" s="32"/>
      <c r="U16" s="33"/>
      <c r="V16" s="33"/>
      <c r="W16" s="62"/>
      <c r="X16" s="32"/>
      <c r="Y16" s="33"/>
      <c r="Z16" s="33"/>
      <c r="AA16" s="62"/>
      <c r="AB16" s="63"/>
      <c r="AC16" s="36"/>
      <c r="AD16" s="37"/>
    </row>
    <row r="17" spans="1:30" ht="15.6" x14ac:dyDescent="0.3">
      <c r="A17" s="53"/>
      <c r="B17" s="54"/>
      <c r="C17" s="55"/>
      <c r="D17" s="56"/>
      <c r="E17" s="57"/>
      <c r="F17" s="57"/>
      <c r="G17" s="64"/>
      <c r="H17" s="56"/>
      <c r="I17" s="57"/>
      <c r="J17" s="57"/>
      <c r="K17" s="64"/>
      <c r="L17" s="56"/>
      <c r="M17" s="57"/>
      <c r="N17" s="57"/>
      <c r="O17" s="64"/>
      <c r="P17" s="56"/>
      <c r="Q17" s="57"/>
      <c r="R17" s="57"/>
      <c r="S17" s="64"/>
      <c r="T17" s="56"/>
      <c r="U17" s="57"/>
      <c r="V17" s="57"/>
      <c r="W17" s="64"/>
      <c r="X17" s="56"/>
      <c r="Y17" s="57"/>
      <c r="Z17" s="57"/>
      <c r="AA17" s="64"/>
      <c r="AB17" s="65"/>
      <c r="AC17" s="60"/>
      <c r="AD17" s="61"/>
    </row>
    <row r="18" spans="1:30" ht="15.6" x14ac:dyDescent="0.3">
      <c r="A18" s="52"/>
      <c r="B18" s="30"/>
      <c r="C18" s="31"/>
      <c r="D18" s="32"/>
      <c r="E18" s="33"/>
      <c r="F18" s="33"/>
      <c r="G18" s="62"/>
      <c r="H18" s="32"/>
      <c r="I18" s="33"/>
      <c r="J18" s="33"/>
      <c r="K18" s="62"/>
      <c r="L18" s="32"/>
      <c r="M18" s="33"/>
      <c r="N18" s="33"/>
      <c r="O18" s="62"/>
      <c r="P18" s="32"/>
      <c r="Q18" s="33"/>
      <c r="R18" s="33"/>
      <c r="S18" s="62"/>
      <c r="T18" s="32"/>
      <c r="U18" s="33"/>
      <c r="V18" s="33"/>
      <c r="W18" s="62"/>
      <c r="X18" s="32"/>
      <c r="Y18" s="33"/>
      <c r="Z18" s="33"/>
      <c r="AA18" s="62"/>
      <c r="AB18" s="63"/>
      <c r="AC18" s="36"/>
      <c r="AD18" s="37"/>
    </row>
    <row r="19" spans="1:30" ht="15.6" x14ac:dyDescent="0.3">
      <c r="A19" s="52"/>
      <c r="B19" s="30"/>
      <c r="C19" s="31"/>
      <c r="D19" s="32"/>
      <c r="E19" s="33"/>
      <c r="F19" s="33"/>
      <c r="G19" s="62"/>
      <c r="H19" s="32"/>
      <c r="I19" s="33"/>
      <c r="J19" s="33"/>
      <c r="K19" s="62"/>
      <c r="L19" s="32"/>
      <c r="M19" s="33"/>
      <c r="N19" s="33"/>
      <c r="O19" s="62"/>
      <c r="P19" s="32"/>
      <c r="Q19" s="33"/>
      <c r="R19" s="33"/>
      <c r="S19" s="62"/>
      <c r="T19" s="32"/>
      <c r="U19" s="33"/>
      <c r="V19" s="33"/>
      <c r="W19" s="62"/>
      <c r="X19" s="32"/>
      <c r="Y19" s="33"/>
      <c r="Z19" s="33"/>
      <c r="AA19" s="62"/>
      <c r="AB19" s="63"/>
      <c r="AC19" s="36"/>
      <c r="AD19" s="37"/>
    </row>
    <row r="20" spans="1:30" ht="15.6" x14ac:dyDescent="0.3">
      <c r="A20" s="52"/>
      <c r="B20" s="30"/>
      <c r="C20" s="31"/>
      <c r="D20" s="32"/>
      <c r="E20" s="33"/>
      <c r="F20" s="33"/>
      <c r="G20" s="62"/>
      <c r="H20" s="32"/>
      <c r="I20" s="33"/>
      <c r="J20" s="33"/>
      <c r="K20" s="62"/>
      <c r="L20" s="32"/>
      <c r="M20" s="33"/>
      <c r="N20" s="33"/>
      <c r="O20" s="62"/>
      <c r="P20" s="32"/>
      <c r="Q20" s="33"/>
      <c r="R20" s="33"/>
      <c r="S20" s="62"/>
      <c r="T20" s="32"/>
      <c r="U20" s="33"/>
      <c r="V20" s="33"/>
      <c r="W20" s="62"/>
      <c r="X20" s="32"/>
      <c r="Y20" s="33"/>
      <c r="Z20" s="33"/>
      <c r="AA20" s="62"/>
      <c r="AB20" s="63"/>
      <c r="AC20" s="36"/>
      <c r="AD20" s="37"/>
    </row>
    <row r="21" spans="1:30" ht="15.6" x14ac:dyDescent="0.3">
      <c r="A21" s="53"/>
      <c r="B21" s="54"/>
      <c r="C21" s="55"/>
      <c r="D21" s="56"/>
      <c r="E21" s="57"/>
      <c r="F21" s="57"/>
      <c r="G21" s="64"/>
      <c r="H21" s="56"/>
      <c r="I21" s="57"/>
      <c r="J21" s="57"/>
      <c r="K21" s="64"/>
      <c r="L21" s="56"/>
      <c r="M21" s="57"/>
      <c r="N21" s="57"/>
      <c r="O21" s="64"/>
      <c r="P21" s="56"/>
      <c r="Q21" s="57"/>
      <c r="R21" s="57"/>
      <c r="S21" s="64"/>
      <c r="T21" s="56"/>
      <c r="U21" s="57"/>
      <c r="V21" s="57"/>
      <c r="W21" s="64"/>
      <c r="X21" s="56"/>
      <c r="Y21" s="57"/>
      <c r="Z21" s="57"/>
      <c r="AA21" s="64"/>
      <c r="AB21" s="65"/>
      <c r="AC21" s="60"/>
      <c r="AD21" s="61"/>
    </row>
    <row r="22" spans="1:30" ht="15.6" x14ac:dyDescent="0.3">
      <c r="A22" s="52"/>
      <c r="B22" s="30"/>
      <c r="C22" s="31"/>
      <c r="D22" s="32"/>
      <c r="E22" s="33"/>
      <c r="F22" s="33"/>
      <c r="G22" s="62"/>
      <c r="H22" s="32"/>
      <c r="I22" s="33"/>
      <c r="J22" s="33"/>
      <c r="K22" s="62"/>
      <c r="L22" s="32"/>
      <c r="M22" s="33"/>
      <c r="N22" s="33"/>
      <c r="O22" s="62"/>
      <c r="P22" s="32"/>
      <c r="Q22" s="33"/>
      <c r="R22" s="33"/>
      <c r="S22" s="62"/>
      <c r="T22" s="32"/>
      <c r="U22" s="33"/>
      <c r="V22" s="33"/>
      <c r="W22" s="62"/>
      <c r="X22" s="32"/>
      <c r="Y22" s="33"/>
      <c r="Z22" s="33"/>
      <c r="AA22" s="62"/>
      <c r="AB22" s="63"/>
      <c r="AC22" s="36"/>
      <c r="AD22" s="37"/>
    </row>
    <row r="23" spans="1:30" ht="15.6" x14ac:dyDescent="0.3">
      <c r="A23" s="52"/>
      <c r="B23" s="30"/>
      <c r="C23" s="31"/>
      <c r="D23" s="32"/>
      <c r="E23" s="33"/>
      <c r="F23" s="33"/>
      <c r="G23" s="62"/>
      <c r="H23" s="32"/>
      <c r="I23" s="33"/>
      <c r="J23" s="33"/>
      <c r="K23" s="62"/>
      <c r="L23" s="32"/>
      <c r="M23" s="33"/>
      <c r="N23" s="33"/>
      <c r="O23" s="62"/>
      <c r="P23" s="32"/>
      <c r="Q23" s="33"/>
      <c r="R23" s="33"/>
      <c r="S23" s="62"/>
      <c r="T23" s="32"/>
      <c r="U23" s="33"/>
      <c r="V23" s="33"/>
      <c r="W23" s="62"/>
      <c r="X23" s="32"/>
      <c r="Y23" s="33"/>
      <c r="Z23" s="33"/>
      <c r="AA23" s="62"/>
      <c r="AB23" s="63"/>
      <c r="AC23" s="36"/>
      <c r="AD23" s="37"/>
    </row>
    <row r="24" spans="1:30" ht="15.6" x14ac:dyDescent="0.3">
      <c r="A24" s="52"/>
      <c r="B24" s="30"/>
      <c r="C24" s="31"/>
      <c r="D24" s="32"/>
      <c r="E24" s="33"/>
      <c r="F24" s="33"/>
      <c r="G24" s="62"/>
      <c r="H24" s="32"/>
      <c r="I24" s="33"/>
      <c r="J24" s="33"/>
      <c r="K24" s="62"/>
      <c r="L24" s="32"/>
      <c r="M24" s="33"/>
      <c r="N24" s="33"/>
      <c r="O24" s="62"/>
      <c r="P24" s="32"/>
      <c r="Q24" s="33"/>
      <c r="R24" s="33"/>
      <c r="S24" s="62"/>
      <c r="T24" s="32"/>
      <c r="U24" s="33"/>
      <c r="V24" s="33"/>
      <c r="W24" s="62"/>
      <c r="X24" s="32"/>
      <c r="Y24" s="33"/>
      <c r="Z24" s="33"/>
      <c r="AA24" s="62"/>
      <c r="AB24" s="63"/>
      <c r="AC24" s="36"/>
      <c r="AD24" s="37"/>
    </row>
    <row r="25" spans="1:30" ht="15.6" x14ac:dyDescent="0.3">
      <c r="A25" s="53"/>
      <c r="B25" s="54"/>
      <c r="C25" s="55"/>
      <c r="D25" s="56"/>
      <c r="E25" s="57"/>
      <c r="F25" s="57"/>
      <c r="G25" s="64"/>
      <c r="H25" s="56"/>
      <c r="I25" s="57"/>
      <c r="J25" s="57"/>
      <c r="K25" s="64"/>
      <c r="L25" s="56"/>
      <c r="M25" s="57"/>
      <c r="N25" s="57"/>
      <c r="O25" s="64"/>
      <c r="P25" s="56"/>
      <c r="Q25" s="57"/>
      <c r="R25" s="57"/>
      <c r="S25" s="64"/>
      <c r="T25" s="56"/>
      <c r="U25" s="57"/>
      <c r="V25" s="57"/>
      <c r="W25" s="64"/>
      <c r="X25" s="56"/>
      <c r="Y25" s="57"/>
      <c r="Z25" s="57"/>
      <c r="AA25" s="64"/>
      <c r="AB25" s="65"/>
      <c r="AC25" s="60"/>
      <c r="AD25" s="61"/>
    </row>
  </sheetData>
  <phoneticPr fontId="13" type="noConversion"/>
  <conditionalFormatting sqref="O2:O25 S2:S25 W2:W25 G2:G25 K2:K25 AA2:AA25">
    <cfRule type="cellIs" dxfId="41" priority="7" operator="between">
      <formula>0.95</formula>
      <formula>1.05</formula>
    </cfRule>
  </conditionalFormatting>
  <conditionalFormatting sqref="G1">
    <cfRule type="cellIs" dxfId="40" priority="6" operator="between">
      <formula>0.95</formula>
      <formula>1.05</formula>
    </cfRule>
  </conditionalFormatting>
  <conditionalFormatting sqref="K1">
    <cfRule type="cellIs" dxfId="39" priority="5" operator="between">
      <formula>0.95</formula>
      <formula>1.05</formula>
    </cfRule>
  </conditionalFormatting>
  <conditionalFormatting sqref="O1">
    <cfRule type="cellIs" dxfId="38" priority="4" operator="between">
      <formula>0.95</formula>
      <formula>1.05</formula>
    </cfRule>
  </conditionalFormatting>
  <conditionalFormatting sqref="S1">
    <cfRule type="cellIs" dxfId="37" priority="3" operator="between">
      <formula>0.95</formula>
      <formula>1.05</formula>
    </cfRule>
  </conditionalFormatting>
  <conditionalFormatting sqref="W1">
    <cfRule type="cellIs" dxfId="36" priority="2" operator="between">
      <formula>0.95</formula>
      <formula>1.05</formula>
    </cfRule>
  </conditionalFormatting>
  <conditionalFormatting sqref="AA1">
    <cfRule type="cellIs" dxfId="35" priority="1" operator="between">
      <formula>0.95</formula>
      <formula>1.05</formula>
    </cfRule>
  </conditionalFormatting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Glaspull</vt:lpstr>
      <vt:lpstr>Suivi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WILKOSZ</dc:creator>
  <cp:lastModifiedBy>Dominique WILKOSZ</cp:lastModifiedBy>
  <dcterms:created xsi:type="dcterms:W3CDTF">2020-09-10T15:00:01Z</dcterms:created>
  <dcterms:modified xsi:type="dcterms:W3CDTF">2020-09-11T09:57:04Z</dcterms:modified>
</cp:coreProperties>
</file>