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0be76a342b755e7/Bureau/"/>
    </mc:Choice>
  </mc:AlternateContent>
  <xr:revisionPtr revIDLastSave="51" documentId="8_{85C2E0B7-D4D3-45B9-B919-0111B68A0CCD}" xr6:coauthVersionLast="45" xr6:coauthVersionMax="45" xr10:uidLastSave="{182466C6-71CA-4728-96B4-E4934E28338E}"/>
  <bookViews>
    <workbookView xWindow="-108" yWindow="-108" windowWidth="23256" windowHeight="12576" xr2:uid="{5B49A159-7EBC-4B70-B802-E7525EF708A2}"/>
  </bookViews>
  <sheets>
    <sheet name="Glaspull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35" i="2" l="1"/>
  <c r="AA34" i="2"/>
  <c r="AA33" i="2"/>
  <c r="F31" i="2"/>
  <c r="H31" i="2" s="1"/>
  <c r="J31" i="2"/>
  <c r="L31" i="2" s="1"/>
  <c r="N31" i="2"/>
  <c r="P31" i="2" s="1"/>
  <c r="R31" i="2"/>
  <c r="T31" i="2"/>
  <c r="V31" i="2"/>
  <c r="X31" i="2" s="1"/>
  <c r="Z31" i="2"/>
  <c r="AB31" i="2" s="1"/>
  <c r="F32" i="2"/>
  <c r="H32" i="2"/>
  <c r="J32" i="2"/>
  <c r="L32" i="2"/>
  <c r="N32" i="2"/>
  <c r="P32" i="2"/>
  <c r="R32" i="2"/>
  <c r="T32" i="2"/>
  <c r="V32" i="2"/>
  <c r="X32" i="2" s="1"/>
  <c r="Z32" i="2"/>
  <c r="AB32" i="2" s="1"/>
  <c r="F33" i="2"/>
  <c r="G33" i="2"/>
  <c r="H33" i="2"/>
  <c r="J33" i="2"/>
  <c r="L33" i="2" s="1"/>
  <c r="K33" i="2"/>
  <c r="N33" i="2"/>
  <c r="O33" i="2"/>
  <c r="P33" i="2"/>
  <c r="R33" i="2"/>
  <c r="S33" i="2"/>
  <c r="T33" i="2"/>
  <c r="V33" i="2"/>
  <c r="X33" i="2" s="1"/>
  <c r="W33" i="2"/>
  <c r="Z33" i="2"/>
  <c r="AB33" i="2" s="1"/>
  <c r="F34" i="2"/>
  <c r="G34" i="2"/>
  <c r="H34" i="2"/>
  <c r="J34" i="2"/>
  <c r="K34" i="2"/>
  <c r="L34" i="2"/>
  <c r="N34" i="2"/>
  <c r="O34" i="2"/>
  <c r="P34" i="2"/>
  <c r="R34" i="2"/>
  <c r="S34" i="2"/>
  <c r="T34" i="2"/>
  <c r="V34" i="2"/>
  <c r="W34" i="2"/>
  <c r="X34" i="2"/>
  <c r="Z34" i="2"/>
  <c r="AB34" i="2"/>
  <c r="AC34" i="2"/>
  <c r="AD34" i="2"/>
  <c r="F35" i="2"/>
  <c r="G35" i="2"/>
  <c r="H35" i="2"/>
  <c r="J35" i="2"/>
  <c r="K35" i="2"/>
  <c r="L35" i="2"/>
  <c r="N35" i="2"/>
  <c r="O35" i="2"/>
  <c r="P35" i="2"/>
  <c r="R35" i="2"/>
  <c r="S35" i="2"/>
  <c r="T35" i="2"/>
  <c r="V35" i="2"/>
  <c r="W35" i="2"/>
  <c r="X35" i="2"/>
  <c r="Z35" i="2"/>
  <c r="AB35" i="2"/>
  <c r="AC35" i="2"/>
  <c r="AD35" i="2"/>
  <c r="AB28" i="2"/>
  <c r="X28" i="2"/>
  <c r="T28" i="2"/>
  <c r="P28" i="2"/>
  <c r="L28" i="2"/>
  <c r="H28" i="2"/>
  <c r="AC33" i="2" l="1"/>
  <c r="AC32" i="2"/>
  <c r="AC31" i="2"/>
  <c r="Z30" i="2"/>
  <c r="AB30" i="2" s="1"/>
  <c r="V30" i="2"/>
  <c r="X30" i="2" s="1"/>
  <c r="R30" i="2"/>
  <c r="T30" i="2" s="1"/>
  <c r="N30" i="2"/>
  <c r="P30" i="2" s="1"/>
  <c r="J30" i="2"/>
  <c r="L30" i="2" s="1"/>
  <c r="F30" i="2"/>
  <c r="E17" i="2"/>
  <c r="AD33" i="2" s="1"/>
  <c r="I17" i="2"/>
  <c r="M17" i="2"/>
  <c r="H23" i="2" l="1"/>
  <c r="AE28" i="2"/>
  <c r="AC30" i="2"/>
  <c r="H30" i="2"/>
</calcChain>
</file>

<file path=xl/sharedStrings.xml><?xml version="1.0" encoding="utf-8"?>
<sst xmlns="http://schemas.openxmlformats.org/spreadsheetml/2006/main" count="63" uniqueCount="33">
  <si>
    <t>Total :</t>
  </si>
  <si>
    <t>TOTAL :</t>
  </si>
  <si>
    <t>M6</t>
  </si>
  <si>
    <t>M5</t>
  </si>
  <si>
    <t>M4</t>
  </si>
  <si>
    <t>M9</t>
  </si>
  <si>
    <t>M3</t>
  </si>
  <si>
    <t>M11</t>
  </si>
  <si>
    <t>M8</t>
  </si>
  <si>
    <t>M2</t>
  </si>
  <si>
    <t>M10</t>
  </si>
  <si>
    <t>M7</t>
  </si>
  <si>
    <t>M1</t>
  </si>
  <si>
    <t>Ligne 3</t>
  </si>
  <si>
    <t>Ligne 2</t>
  </si>
  <si>
    <t>Ligne 1</t>
  </si>
  <si>
    <t xml:space="preserve">Glaspull   </t>
  </si>
  <si>
    <t>Frequency:</t>
  </si>
  <si>
    <t>Each Monday, Wednesday and Saturday (Night shift) / Chaque Lundi, Mercredi et Samedi (Equipe de la nuit).</t>
  </si>
  <si>
    <t>LINE 1</t>
  </si>
  <si>
    <t xml:space="preserve">Date </t>
  </si>
  <si>
    <t>Hour</t>
  </si>
  <si>
    <t>Team</t>
  </si>
  <si>
    <t xml:space="preserve">M1 </t>
  </si>
  <si>
    <t>TOTAL</t>
  </si>
  <si>
    <t>Real g /10 s.</t>
  </si>
  <si>
    <t>Real kg/h</t>
  </si>
  <si>
    <t>Nom. kg/h</t>
  </si>
  <si>
    <t>Real / Nom</t>
  </si>
  <si>
    <t>Real / Nom.</t>
  </si>
  <si>
    <t>Remarques</t>
  </si>
  <si>
    <t>T23</t>
  </si>
  <si>
    <t>T25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</si>
</sst>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T\ \2\3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/>
      <right style="medium">
        <color indexed="64"/>
      </right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 style="medium">
        <color indexed="64"/>
      </left>
      <right/>
      <top/>
      <bottom style="medium">
        <color theme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0" xfId="0" applyFill="1" applyProtection="1">
      <protection locked="0"/>
    </xf>
    <xf numFmtId="0" fontId="0" fillId="2" borderId="5" xfId="0" applyFill="1" applyBorder="1" applyProtection="1">
      <protection locked="0"/>
    </xf>
    <xf numFmtId="0" fontId="6" fillId="0" borderId="8" xfId="0" applyFont="1" applyBorder="1" applyAlignment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Protection="1"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7" fillId="2" borderId="13" xfId="0" applyFont="1" applyFill="1" applyBorder="1" applyAlignment="1" applyProtection="1">
      <alignment horizontal="center" vertical="center"/>
      <protection locked="0"/>
    </xf>
    <xf numFmtId="0" fontId="7" fillId="0" borderId="14" xfId="0" applyFont="1" applyBorder="1" applyAlignment="1" applyProtection="1">
      <alignment horizontal="center" vertical="center"/>
      <protection locked="0"/>
    </xf>
    <xf numFmtId="0" fontId="7" fillId="2" borderId="15" xfId="0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0" fontId="8" fillId="0" borderId="0" xfId="0" applyFont="1" applyProtection="1">
      <protection locked="0"/>
    </xf>
    <xf numFmtId="0" fontId="9" fillId="3" borderId="22" xfId="0" applyFont="1" applyFill="1" applyBorder="1" applyProtection="1"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10" fillId="4" borderId="22" xfId="0" applyFont="1" applyFill="1" applyBorder="1" applyAlignment="1" applyProtection="1">
      <alignment horizontal="center" vertical="center"/>
      <protection locked="0"/>
    </xf>
    <xf numFmtId="0" fontId="11" fillId="2" borderId="22" xfId="0" applyFont="1" applyFill="1" applyBorder="1" applyAlignment="1">
      <alignment horizontal="center" wrapText="1"/>
    </xf>
    <xf numFmtId="0" fontId="11" fillId="5" borderId="22" xfId="0" applyFont="1" applyFill="1" applyBorder="1" applyAlignment="1">
      <alignment horizontal="center" vertical="center" wrapText="1"/>
    </xf>
    <xf numFmtId="0" fontId="12" fillId="2" borderId="26" xfId="0" applyFont="1" applyFill="1" applyBorder="1" applyAlignment="1" applyProtection="1">
      <alignment horizontal="center" vertical="center" wrapText="1"/>
      <protection locked="0"/>
    </xf>
    <xf numFmtId="0" fontId="12" fillId="5" borderId="26" xfId="0" applyFont="1" applyFill="1" applyBorder="1" applyAlignment="1" applyProtection="1">
      <alignment horizontal="center" vertical="center" wrapText="1"/>
      <protection locked="0"/>
    </xf>
    <xf numFmtId="14" fontId="0" fillId="0" borderId="28" xfId="0" applyNumberFormat="1" applyBorder="1" applyProtection="1">
      <protection locked="0"/>
    </xf>
    <xf numFmtId="20" fontId="0" fillId="0" borderId="28" xfId="0" applyNumberFormat="1" applyBorder="1" applyProtection="1">
      <protection locked="0"/>
    </xf>
    <xf numFmtId="164" fontId="11" fillId="6" borderId="28" xfId="0" applyNumberFormat="1" applyFont="1" applyFill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2" borderId="28" xfId="0" applyFill="1" applyBorder="1" applyAlignment="1">
      <alignment horizontal="center" vertical="center"/>
    </xf>
    <xf numFmtId="9" fontId="2" fillId="6" borderId="28" xfId="1" applyFont="1" applyFill="1" applyBorder="1" applyAlignment="1" applyProtection="1">
      <alignment horizontal="center" vertical="center"/>
    </xf>
    <xf numFmtId="0" fontId="3" fillId="5" borderId="28" xfId="1" applyNumberFormat="1" applyFont="1" applyFill="1" applyBorder="1" applyAlignment="1" applyProtection="1">
      <alignment horizontal="center" vertical="center"/>
    </xf>
    <xf numFmtId="0" fontId="3" fillId="5" borderId="28" xfId="0" applyFont="1" applyFill="1" applyBorder="1" applyAlignment="1">
      <alignment horizontal="center" vertical="center"/>
    </xf>
    <xf numFmtId="0" fontId="0" fillId="0" borderId="28" xfId="0" applyBorder="1" applyProtection="1">
      <protection locked="0"/>
    </xf>
    <xf numFmtId="0" fontId="11" fillId="2" borderId="23" xfId="0" applyFont="1" applyFill="1" applyBorder="1" applyAlignment="1" applyProtection="1">
      <alignment horizontal="center" wrapText="1"/>
      <protection locked="0"/>
    </xf>
    <xf numFmtId="0" fontId="11" fillId="2" borderId="24" xfId="0" applyFont="1" applyFill="1" applyBorder="1" applyAlignment="1" applyProtection="1">
      <alignment horizontal="center" wrapText="1"/>
      <protection locked="0"/>
    </xf>
    <xf numFmtId="0" fontId="11" fillId="2" borderId="25" xfId="0" applyFont="1" applyFill="1" applyBorder="1" applyAlignment="1" applyProtection="1">
      <alignment horizontal="center" wrapText="1"/>
      <protection locked="0"/>
    </xf>
    <xf numFmtId="0" fontId="11" fillId="5" borderId="22" xfId="0" applyFont="1" applyFill="1" applyBorder="1" applyAlignment="1" applyProtection="1">
      <alignment horizontal="center" wrapText="1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10" fillId="4" borderId="23" xfId="0" applyFont="1" applyFill="1" applyBorder="1" applyAlignment="1" applyProtection="1">
      <alignment horizontal="center" vertical="center"/>
      <protection locked="0"/>
    </xf>
    <xf numFmtId="0" fontId="10" fillId="4" borderId="24" xfId="0" applyFont="1" applyFill="1" applyBorder="1" applyAlignment="1" applyProtection="1">
      <alignment horizontal="center" vertical="center"/>
      <protection locked="0"/>
    </xf>
    <xf numFmtId="0" fontId="10" fillId="4" borderId="25" xfId="0" applyFont="1" applyFill="1" applyBorder="1" applyAlignment="1" applyProtection="1">
      <alignment horizontal="center" vertical="center"/>
      <protection locked="0"/>
    </xf>
    <xf numFmtId="0" fontId="11" fillId="2" borderId="26" xfId="0" applyFont="1" applyFill="1" applyBorder="1" applyAlignment="1" applyProtection="1">
      <alignment horizontal="center" vertical="center"/>
      <protection locked="0"/>
    </xf>
    <xf numFmtId="0" fontId="11" fillId="2" borderId="27" xfId="0" applyFont="1" applyFill="1" applyBorder="1" applyAlignment="1" applyProtection="1">
      <alignment horizontal="center" vertical="center"/>
      <protection locked="0"/>
    </xf>
    <xf numFmtId="0" fontId="4" fillId="2" borderId="21" xfId="0" applyFont="1" applyFill="1" applyBorder="1" applyAlignment="1" applyProtection="1">
      <alignment horizontal="center" vertical="center"/>
      <protection locked="0"/>
    </xf>
    <xf numFmtId="0" fontId="4" fillId="2" borderId="20" xfId="0" applyFont="1" applyFill="1" applyBorder="1" applyAlignment="1" applyProtection="1">
      <alignment horizontal="center" vertical="center"/>
      <protection locked="0"/>
    </xf>
    <xf numFmtId="0" fontId="4" fillId="2" borderId="19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4" fillId="0" borderId="5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0" fontId="4" fillId="2" borderId="16" xfId="0" applyFont="1" applyFill="1" applyBorder="1" applyAlignment="1" applyProtection="1">
      <alignment horizontal="center" vertical="center"/>
      <protection locked="0"/>
    </xf>
    <xf numFmtId="22" fontId="4" fillId="2" borderId="0" xfId="0" applyNumberFormat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855C2C-8CA2-4BA6-B305-C838938239DC}">
  <sheetPr codeName="Feuil10"/>
  <dimension ref="B2:AE35"/>
  <sheetViews>
    <sheetView showGridLines="0" showZeros="0" tabSelected="1" topLeftCell="A4" zoomScale="70" zoomScaleNormal="70" workbookViewId="0">
      <selection activeCell="M17" sqref="M17"/>
    </sheetView>
  </sheetViews>
  <sheetFormatPr baseColWidth="10" defaultColWidth="10.77734375" defaultRowHeight="14.4" x14ac:dyDescent="0.3"/>
  <cols>
    <col min="1" max="1" width="10.77734375" style="1"/>
    <col min="2" max="2" width="12" style="1" customWidth="1"/>
    <col min="3" max="31" width="8" style="1" customWidth="1"/>
    <col min="32" max="16384" width="10.77734375" style="1"/>
  </cols>
  <sheetData>
    <row r="2" spans="4:14" x14ac:dyDescent="0.3">
      <c r="N2" s="18"/>
    </row>
    <row r="3" spans="4:14" ht="15" thickBot="1" x14ac:dyDescent="0.35"/>
    <row r="4" spans="4:14" ht="19.5" customHeight="1" thickBot="1" x14ac:dyDescent="0.35">
      <c r="D4" s="45" t="s">
        <v>16</v>
      </c>
      <c r="E4" s="46"/>
      <c r="F4" s="46"/>
      <c r="G4" s="46"/>
      <c r="H4" s="46"/>
      <c r="I4" s="46"/>
      <c r="J4" s="46"/>
      <c r="K4" s="46"/>
      <c r="L4" s="46"/>
      <c r="M4" s="47"/>
    </row>
    <row r="5" spans="4:14" ht="19.5" customHeight="1" thickBot="1" x14ac:dyDescent="0.35">
      <c r="D5" s="56" t="s">
        <v>15</v>
      </c>
      <c r="E5" s="57"/>
      <c r="F5" s="17"/>
      <c r="G5" s="17"/>
      <c r="H5" s="57" t="s">
        <v>14</v>
      </c>
      <c r="I5" s="57"/>
      <c r="J5" s="17"/>
      <c r="K5" s="17"/>
      <c r="L5" s="57" t="s">
        <v>13</v>
      </c>
      <c r="M5" s="58"/>
    </row>
    <row r="6" spans="4:14" ht="18" x14ac:dyDescent="0.3">
      <c r="D6" s="16" t="s">
        <v>12</v>
      </c>
      <c r="E6" s="15">
        <v>600</v>
      </c>
      <c r="F6" s="6"/>
      <c r="G6" s="6"/>
      <c r="H6" s="16" t="s">
        <v>11</v>
      </c>
      <c r="I6" s="15">
        <v>560</v>
      </c>
      <c r="J6" s="6"/>
      <c r="K6" s="6"/>
      <c r="L6" s="16" t="s">
        <v>10</v>
      </c>
      <c r="M6" s="15">
        <v>550</v>
      </c>
    </row>
    <row r="7" spans="4:14" ht="18.600000000000001" thickBot="1" x14ac:dyDescent="0.35">
      <c r="D7" s="14" t="s">
        <v>9</v>
      </c>
      <c r="E7" s="13">
        <v>600</v>
      </c>
      <c r="F7" s="6"/>
      <c r="G7" s="6"/>
      <c r="H7" s="14" t="s">
        <v>8</v>
      </c>
      <c r="I7" s="13">
        <v>560</v>
      </c>
      <c r="J7" s="6"/>
      <c r="K7" s="6"/>
      <c r="L7" s="12" t="s">
        <v>7</v>
      </c>
      <c r="M7" s="11">
        <v>550</v>
      </c>
    </row>
    <row r="8" spans="4:14" ht="18.600000000000001" thickBot="1" x14ac:dyDescent="0.35">
      <c r="D8" s="14" t="s">
        <v>6</v>
      </c>
      <c r="E8" s="13">
        <v>600</v>
      </c>
      <c r="F8" s="6"/>
      <c r="G8" s="6"/>
      <c r="H8" s="12" t="s">
        <v>5</v>
      </c>
      <c r="I8" s="11">
        <v>560</v>
      </c>
      <c r="J8" s="6"/>
      <c r="K8" s="6"/>
      <c r="L8" s="6"/>
      <c r="M8" s="5"/>
    </row>
    <row r="9" spans="4:14" ht="18" x14ac:dyDescent="0.3">
      <c r="D9" s="14" t="s">
        <v>4</v>
      </c>
      <c r="E9" s="13">
        <v>600</v>
      </c>
      <c r="F9" s="6"/>
      <c r="G9" s="6"/>
      <c r="H9" s="6"/>
      <c r="I9" s="6"/>
      <c r="J9" s="6"/>
      <c r="K9" s="6"/>
      <c r="L9" s="6"/>
      <c r="M9" s="5"/>
    </row>
    <row r="10" spans="4:14" ht="18" x14ac:dyDescent="0.3">
      <c r="D10" s="14" t="s">
        <v>3</v>
      </c>
      <c r="E10" s="13">
        <v>600</v>
      </c>
      <c r="F10" s="6"/>
      <c r="G10" s="10"/>
      <c r="H10" s="6"/>
      <c r="I10" s="6"/>
      <c r="J10" s="6"/>
      <c r="K10" s="6"/>
      <c r="L10" s="6"/>
      <c r="M10" s="5"/>
    </row>
    <row r="11" spans="4:14" ht="24" thickBot="1" x14ac:dyDescent="0.5">
      <c r="D11" s="12" t="s">
        <v>2</v>
      </c>
      <c r="E11" s="11">
        <v>600</v>
      </c>
      <c r="F11" s="6"/>
      <c r="G11" s="10"/>
      <c r="H11" s="59"/>
      <c r="I11" s="59"/>
      <c r="J11" s="6"/>
      <c r="K11" s="6"/>
      <c r="L11" s="6"/>
      <c r="M11" s="5"/>
    </row>
    <row r="12" spans="4:14" x14ac:dyDescent="0.3">
      <c r="D12" s="7"/>
      <c r="E12" s="6"/>
      <c r="F12" s="6"/>
      <c r="G12" s="10"/>
      <c r="H12" s="6"/>
      <c r="I12" s="6"/>
      <c r="J12" s="6"/>
      <c r="K12" s="6"/>
      <c r="L12" s="6"/>
      <c r="M12" s="5"/>
    </row>
    <row r="13" spans="4:14" x14ac:dyDescent="0.3">
      <c r="D13" s="7"/>
      <c r="E13" s="6"/>
      <c r="F13" s="6"/>
      <c r="G13" s="6"/>
      <c r="H13" s="6"/>
      <c r="I13" s="6"/>
      <c r="J13" s="6"/>
      <c r="K13" s="6"/>
      <c r="L13" s="6"/>
      <c r="M13" s="5"/>
    </row>
    <row r="14" spans="4:14" x14ac:dyDescent="0.3">
      <c r="D14" s="7"/>
      <c r="E14" s="6"/>
      <c r="F14" s="6"/>
      <c r="G14" s="10"/>
      <c r="H14" s="6"/>
      <c r="I14" s="6"/>
      <c r="J14" s="6"/>
      <c r="K14" s="6"/>
      <c r="L14" s="6"/>
      <c r="M14" s="5"/>
    </row>
    <row r="15" spans="4:14" x14ac:dyDescent="0.3">
      <c r="D15" s="7"/>
      <c r="E15" s="6"/>
      <c r="F15" s="6"/>
      <c r="G15" s="6"/>
      <c r="H15" s="6"/>
      <c r="I15" s="6"/>
      <c r="J15" s="6"/>
      <c r="K15" s="6"/>
      <c r="L15" s="6"/>
      <c r="M15" s="5"/>
    </row>
    <row r="16" spans="4:14" ht="15" thickBot="1" x14ac:dyDescent="0.35">
      <c r="D16" s="7"/>
      <c r="E16" s="6"/>
      <c r="F16" s="6"/>
      <c r="G16" s="6"/>
      <c r="H16" s="6"/>
      <c r="I16" s="6"/>
      <c r="J16" s="6"/>
      <c r="K16" s="6"/>
      <c r="L16" s="6"/>
      <c r="M16" s="5"/>
    </row>
    <row r="17" spans="2:31" ht="21.6" thickBot="1" x14ac:dyDescent="0.35">
      <c r="D17" s="9" t="s">
        <v>1</v>
      </c>
      <c r="E17" s="8">
        <f>SUM(E6:E16)</f>
        <v>3600</v>
      </c>
      <c r="F17" s="6"/>
      <c r="G17" s="6"/>
      <c r="H17" s="9" t="s">
        <v>1</v>
      </c>
      <c r="I17" s="8">
        <f>SUM(I6:I16)</f>
        <v>1680</v>
      </c>
      <c r="J17" s="6"/>
      <c r="K17" s="6"/>
      <c r="L17" s="9" t="s">
        <v>1</v>
      </c>
      <c r="M17" s="8">
        <f>SUM(M6:M16)</f>
        <v>1100</v>
      </c>
    </row>
    <row r="18" spans="2:31" x14ac:dyDescent="0.3">
      <c r="D18" s="7"/>
      <c r="E18" s="6"/>
      <c r="F18" s="6"/>
      <c r="G18" s="6"/>
      <c r="H18" s="6"/>
      <c r="I18" s="6"/>
      <c r="J18" s="6"/>
      <c r="K18" s="6"/>
      <c r="L18" s="6"/>
      <c r="M18" s="5"/>
    </row>
    <row r="19" spans="2:31" x14ac:dyDescent="0.3">
      <c r="D19" s="7"/>
      <c r="E19" s="6"/>
      <c r="F19" s="6"/>
      <c r="G19" s="6"/>
      <c r="H19" s="6"/>
      <c r="I19" s="6"/>
      <c r="J19" s="6"/>
      <c r="K19" s="6"/>
      <c r="L19" s="6"/>
      <c r="M19" s="5"/>
    </row>
    <row r="20" spans="2:31" ht="15" thickBot="1" x14ac:dyDescent="0.35">
      <c r="D20" s="7"/>
      <c r="E20" s="6"/>
      <c r="F20" s="6"/>
      <c r="G20" s="6"/>
      <c r="H20" s="6"/>
      <c r="I20" s="6"/>
      <c r="J20" s="6"/>
      <c r="K20" s="6"/>
      <c r="L20" s="6"/>
      <c r="M20" s="5"/>
    </row>
    <row r="21" spans="2:31" x14ac:dyDescent="0.3">
      <c r="D21" s="7"/>
      <c r="E21" s="6"/>
      <c r="F21" s="6"/>
      <c r="G21" s="6"/>
      <c r="H21" s="48" t="s">
        <v>0</v>
      </c>
      <c r="I21" s="49"/>
      <c r="J21" s="6"/>
      <c r="K21" s="6"/>
      <c r="L21" s="6"/>
      <c r="M21" s="5"/>
    </row>
    <row r="22" spans="2:31" x14ac:dyDescent="0.3">
      <c r="D22" s="7"/>
      <c r="E22" s="6"/>
      <c r="F22" s="6"/>
      <c r="G22" s="6"/>
      <c r="H22" s="50"/>
      <c r="I22" s="51"/>
      <c r="J22" s="6"/>
      <c r="K22" s="6"/>
      <c r="L22" s="6"/>
      <c r="M22" s="5"/>
    </row>
    <row r="23" spans="2:31" x14ac:dyDescent="0.3">
      <c r="D23" s="7"/>
      <c r="E23" s="6"/>
      <c r="F23" s="6"/>
      <c r="G23" s="6"/>
      <c r="H23" s="52">
        <f>SUM(E17,I17,M17)</f>
        <v>6380</v>
      </c>
      <c r="I23" s="53"/>
      <c r="J23" s="6"/>
      <c r="K23" s="6"/>
      <c r="L23" s="6"/>
      <c r="M23" s="5"/>
    </row>
    <row r="24" spans="2:31" ht="15" thickBot="1" x14ac:dyDescent="0.35">
      <c r="D24" s="4"/>
      <c r="E24" s="3"/>
      <c r="F24" s="3"/>
      <c r="G24" s="3"/>
      <c r="H24" s="54"/>
      <c r="I24" s="55"/>
      <c r="J24" s="3"/>
      <c r="K24" s="3"/>
      <c r="L24" s="3"/>
      <c r="M24" s="2"/>
    </row>
    <row r="25" spans="2:31" ht="15" thickBot="1" x14ac:dyDescent="0.35"/>
    <row r="26" spans="2:31" ht="16.8" thickTop="1" thickBot="1" x14ac:dyDescent="0.35">
      <c r="B26" s="19" t="s">
        <v>17</v>
      </c>
      <c r="C26" s="39" t="s">
        <v>18</v>
      </c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20"/>
    </row>
    <row r="27" spans="2:31" ht="34.799999999999997" thickTop="1" thickBot="1" x14ac:dyDescent="0.35">
      <c r="B27" s="40" t="s">
        <v>19</v>
      </c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2"/>
      <c r="AE27" s="21"/>
    </row>
    <row r="28" spans="2:31" ht="16.8" thickTop="1" thickBot="1" x14ac:dyDescent="0.35">
      <c r="B28" s="43" t="s">
        <v>20</v>
      </c>
      <c r="C28" s="43" t="s">
        <v>21</v>
      </c>
      <c r="D28" s="43" t="s">
        <v>22</v>
      </c>
      <c r="E28" s="35" t="s">
        <v>23</v>
      </c>
      <c r="F28" s="36"/>
      <c r="G28" s="37"/>
      <c r="H28" s="22">
        <f>E6</f>
        <v>600</v>
      </c>
      <c r="I28" s="35" t="s">
        <v>9</v>
      </c>
      <c r="J28" s="36"/>
      <c r="K28" s="37"/>
      <c r="L28" s="22">
        <f>E7</f>
        <v>600</v>
      </c>
      <c r="M28" s="35" t="s">
        <v>6</v>
      </c>
      <c r="N28" s="36"/>
      <c r="O28" s="37"/>
      <c r="P28" s="22">
        <f>E8</f>
        <v>600</v>
      </c>
      <c r="Q28" s="35" t="s">
        <v>4</v>
      </c>
      <c r="R28" s="36"/>
      <c r="S28" s="37"/>
      <c r="T28" s="22">
        <f>E9</f>
        <v>600</v>
      </c>
      <c r="U28" s="35" t="s">
        <v>3</v>
      </c>
      <c r="V28" s="36"/>
      <c r="W28" s="37"/>
      <c r="X28" s="22">
        <f>E10</f>
        <v>600</v>
      </c>
      <c r="Y28" s="35" t="s">
        <v>2</v>
      </c>
      <c r="Z28" s="36"/>
      <c r="AA28" s="37"/>
      <c r="AB28" s="22">
        <f>E11</f>
        <v>600</v>
      </c>
      <c r="AC28" s="38" t="s">
        <v>24</v>
      </c>
      <c r="AD28" s="38"/>
      <c r="AE28" s="23">
        <f>E17</f>
        <v>3600</v>
      </c>
    </row>
    <row r="29" spans="2:31" ht="31.8" thickTop="1" x14ac:dyDescent="0.3">
      <c r="B29" s="44"/>
      <c r="C29" s="44"/>
      <c r="D29" s="44"/>
      <c r="E29" s="24" t="s">
        <v>25</v>
      </c>
      <c r="F29" s="24" t="s">
        <v>26</v>
      </c>
      <c r="G29" s="24" t="s">
        <v>27</v>
      </c>
      <c r="H29" s="24" t="s">
        <v>28</v>
      </c>
      <c r="I29" s="24" t="s">
        <v>25</v>
      </c>
      <c r="J29" s="24" t="s">
        <v>26</v>
      </c>
      <c r="K29" s="24" t="s">
        <v>27</v>
      </c>
      <c r="L29" s="24" t="s">
        <v>28</v>
      </c>
      <c r="M29" s="24" t="s">
        <v>25</v>
      </c>
      <c r="N29" s="24" t="s">
        <v>26</v>
      </c>
      <c r="O29" s="24" t="s">
        <v>27</v>
      </c>
      <c r="P29" s="24" t="s">
        <v>28</v>
      </c>
      <c r="Q29" s="24" t="s">
        <v>25</v>
      </c>
      <c r="R29" s="24" t="s">
        <v>26</v>
      </c>
      <c r="S29" s="24" t="s">
        <v>27</v>
      </c>
      <c r="T29" s="24" t="s">
        <v>28</v>
      </c>
      <c r="U29" s="24" t="s">
        <v>25</v>
      </c>
      <c r="V29" s="24" t="s">
        <v>26</v>
      </c>
      <c r="W29" s="24" t="s">
        <v>27</v>
      </c>
      <c r="X29" s="24" t="s">
        <v>28</v>
      </c>
      <c r="Y29" s="24" t="s">
        <v>25</v>
      </c>
      <c r="Z29" s="24" t="s">
        <v>26</v>
      </c>
      <c r="AA29" s="24" t="s">
        <v>27</v>
      </c>
      <c r="AB29" s="24" t="s">
        <v>28</v>
      </c>
      <c r="AC29" s="25" t="s">
        <v>26</v>
      </c>
      <c r="AD29" s="25" t="s">
        <v>29</v>
      </c>
      <c r="AE29" s="25" t="s">
        <v>30</v>
      </c>
    </row>
    <row r="30" spans="2:31" ht="15.6" x14ac:dyDescent="0.3">
      <c r="B30" s="26">
        <v>44114</v>
      </c>
      <c r="C30" s="27">
        <v>0.4236111111111111</v>
      </c>
      <c r="D30" s="28" t="s">
        <v>31</v>
      </c>
      <c r="E30" s="29">
        <v>1550</v>
      </c>
      <c r="F30" s="30">
        <f t="shared" ref="F30" si="0">IF(E30="","",E30*0.36)</f>
        <v>558</v>
      </c>
      <c r="G30" s="30">
        <v>600</v>
      </c>
      <c r="H30" s="31">
        <f t="shared" ref="H30" si="1">IFERROR(IF(E30="","",F30/G30),"")</f>
        <v>0.93</v>
      </c>
      <c r="I30" s="29">
        <v>1550</v>
      </c>
      <c r="J30" s="30">
        <f t="shared" ref="J30" si="2">IF(I30="","",I30*0.36)</f>
        <v>558</v>
      </c>
      <c r="K30" s="30">
        <v>600</v>
      </c>
      <c r="L30" s="31">
        <f t="shared" ref="L30" si="3">IFERROR(IF(I30="","",J30/K30),"")</f>
        <v>0.93</v>
      </c>
      <c r="M30" s="29">
        <v>1550</v>
      </c>
      <c r="N30" s="30">
        <f t="shared" ref="N30" si="4">IF(M30="","",M30*0.36)</f>
        <v>558</v>
      </c>
      <c r="O30" s="30">
        <v>600</v>
      </c>
      <c r="P30" s="31">
        <f t="shared" ref="P30" si="5">IFERROR(IF(M30="","",N30/O30),"")</f>
        <v>0.93</v>
      </c>
      <c r="Q30" s="29">
        <v>1550</v>
      </c>
      <c r="R30" s="30">
        <f t="shared" ref="R30" si="6">IF(Q30="","",Q30*0.36)</f>
        <v>558</v>
      </c>
      <c r="S30" s="30">
        <v>600</v>
      </c>
      <c r="T30" s="31">
        <f t="shared" ref="T30" si="7">IFERROR(IF(Q30="","",R30/S30),"")</f>
        <v>0.93</v>
      </c>
      <c r="U30" s="29">
        <v>1550</v>
      </c>
      <c r="V30" s="30">
        <f t="shared" ref="V30" si="8">IF(U30="","",U30*0.36)</f>
        <v>558</v>
      </c>
      <c r="W30" s="30">
        <v>600</v>
      </c>
      <c r="X30" s="31">
        <f>IFERROR(IF(U30="","",V30/W30),"")</f>
        <v>0.93</v>
      </c>
      <c r="Y30" s="29">
        <v>1550</v>
      </c>
      <c r="Z30" s="30">
        <f t="shared" ref="Z30" si="9">IF(Y30="","",Y30*0.36)</f>
        <v>558</v>
      </c>
      <c r="AA30" s="30">
        <v>600</v>
      </c>
      <c r="AB30" s="31">
        <f t="shared" ref="AB30" si="10">IFERROR(IF(Y30="","",Z30/AA30),"")</f>
        <v>0.93</v>
      </c>
      <c r="AC30" s="32">
        <f>IF(B30="","",F30+J30+N30+R30+V30+Z30)</f>
        <v>3348</v>
      </c>
      <c r="AD30" s="33">
        <v>3600</v>
      </c>
      <c r="AE30" s="34"/>
    </row>
    <row r="31" spans="2:31" ht="15.6" x14ac:dyDescent="0.3">
      <c r="B31" s="26">
        <v>44114</v>
      </c>
      <c r="C31" s="27">
        <v>0.45833333333333331</v>
      </c>
      <c r="D31" s="28" t="s">
        <v>31</v>
      </c>
      <c r="E31" s="29">
        <v>1350</v>
      </c>
      <c r="F31" s="30">
        <f t="shared" ref="F31:F35" si="11">IF(E31="","",E31*0.36)</f>
        <v>486</v>
      </c>
      <c r="G31" s="30">
        <v>600</v>
      </c>
      <c r="H31" s="31">
        <f t="shared" ref="H31:H35" si="12">IFERROR(IF(E31="","",F31/G31),"")</f>
        <v>0.81</v>
      </c>
      <c r="I31" s="29">
        <v>1550</v>
      </c>
      <c r="J31" s="30">
        <f t="shared" ref="J31:J35" si="13">IF(I31="","",I31*0.36)</f>
        <v>558</v>
      </c>
      <c r="K31" s="30">
        <v>600</v>
      </c>
      <c r="L31" s="31">
        <f t="shared" ref="L31:L35" si="14">IFERROR(IF(I31="","",J31/K31),"")</f>
        <v>0.93</v>
      </c>
      <c r="M31" s="29">
        <v>1800</v>
      </c>
      <c r="N31" s="30">
        <f t="shared" ref="N31:N35" si="15">IF(M31="","",M31*0.36)</f>
        <v>648</v>
      </c>
      <c r="O31" s="30">
        <v>600</v>
      </c>
      <c r="P31" s="31">
        <f t="shared" ref="P31:P35" si="16">IFERROR(IF(M31="","",N31/O31),"")</f>
        <v>1.08</v>
      </c>
      <c r="Q31" s="29">
        <v>1200</v>
      </c>
      <c r="R31" s="30">
        <f t="shared" ref="R31:R35" si="17">IF(Q31="","",Q31*0.36)</f>
        <v>432</v>
      </c>
      <c r="S31" s="30">
        <v>600</v>
      </c>
      <c r="T31" s="31">
        <f t="shared" ref="T31:T35" si="18">IFERROR(IF(Q31="","",R31/S31),"")</f>
        <v>0.72</v>
      </c>
      <c r="U31" s="29">
        <v>1550</v>
      </c>
      <c r="V31" s="30">
        <f t="shared" ref="V31:V35" si="19">IF(U31="","",U31*0.36)</f>
        <v>558</v>
      </c>
      <c r="W31" s="30">
        <v>600</v>
      </c>
      <c r="X31" s="31">
        <f t="shared" ref="X31:X35" si="20">IFERROR(IF(U31="","",V31/W31),"")</f>
        <v>0.93</v>
      </c>
      <c r="Y31" s="29">
        <v>1600</v>
      </c>
      <c r="Z31" s="30">
        <f t="shared" ref="Z31:Z35" si="21">IF(Y31="","",Y31*0.36)</f>
        <v>576</v>
      </c>
      <c r="AA31" s="30">
        <v>600</v>
      </c>
      <c r="AB31" s="31">
        <f t="shared" ref="AB31:AB35" si="22">IFERROR(IF(Y31="","",Z31/AA31),"")</f>
        <v>0.96</v>
      </c>
      <c r="AC31" s="32">
        <f t="shared" ref="AC31:AC35" si="23">IF(B31="","",F31+J31+N31+R31+V31+Z31)</f>
        <v>3258</v>
      </c>
      <c r="AD31" s="33">
        <v>3600</v>
      </c>
      <c r="AE31" s="34"/>
    </row>
    <row r="32" spans="2:31" ht="15.6" x14ac:dyDescent="0.3">
      <c r="B32" s="26">
        <v>44116</v>
      </c>
      <c r="C32" s="27">
        <v>0.20833333333333334</v>
      </c>
      <c r="D32" s="28" t="s">
        <v>32</v>
      </c>
      <c r="E32" s="29">
        <v>0</v>
      </c>
      <c r="F32" s="30">
        <f t="shared" si="11"/>
        <v>0</v>
      </c>
      <c r="G32" s="30"/>
      <c r="H32" s="31" t="str">
        <f t="shared" si="12"/>
        <v/>
      </c>
      <c r="I32" s="29">
        <v>1550</v>
      </c>
      <c r="J32" s="30">
        <f t="shared" si="13"/>
        <v>558</v>
      </c>
      <c r="K32" s="30">
        <v>600</v>
      </c>
      <c r="L32" s="31">
        <f t="shared" si="14"/>
        <v>0.93</v>
      </c>
      <c r="M32" s="29">
        <v>1800</v>
      </c>
      <c r="N32" s="30">
        <f t="shared" si="15"/>
        <v>648</v>
      </c>
      <c r="O32" s="30">
        <v>600</v>
      </c>
      <c r="P32" s="31">
        <f t="shared" si="16"/>
        <v>1.08</v>
      </c>
      <c r="Q32" s="29">
        <v>1550</v>
      </c>
      <c r="R32" s="30">
        <f t="shared" si="17"/>
        <v>558</v>
      </c>
      <c r="S32" s="30">
        <v>600</v>
      </c>
      <c r="T32" s="31">
        <f t="shared" si="18"/>
        <v>0.93</v>
      </c>
      <c r="U32" s="29">
        <v>1650</v>
      </c>
      <c r="V32" s="30">
        <f t="shared" si="19"/>
        <v>594</v>
      </c>
      <c r="W32" s="30">
        <v>600</v>
      </c>
      <c r="X32" s="31">
        <f t="shared" si="20"/>
        <v>0.99</v>
      </c>
      <c r="Y32" s="29">
        <v>1750</v>
      </c>
      <c r="Z32" s="30">
        <f t="shared" si="21"/>
        <v>630</v>
      </c>
      <c r="AA32" s="30">
        <v>600</v>
      </c>
      <c r="AB32" s="31">
        <f t="shared" si="22"/>
        <v>1.05</v>
      </c>
      <c r="AC32" s="32">
        <f t="shared" si="23"/>
        <v>2988</v>
      </c>
      <c r="AD32" s="33">
        <v>3000</v>
      </c>
      <c r="AE32" s="34"/>
    </row>
    <row r="33" spans="2:31" ht="15.6" x14ac:dyDescent="0.3">
      <c r="B33" s="26">
        <v>44116</v>
      </c>
      <c r="C33" s="27">
        <v>0.25</v>
      </c>
      <c r="D33" s="28" t="s">
        <v>31</v>
      </c>
      <c r="E33" s="29">
        <v>1550</v>
      </c>
      <c r="F33" s="30">
        <f t="shared" si="11"/>
        <v>558</v>
      </c>
      <c r="G33" s="30">
        <f t="shared" ref="G31:G35" si="24">IF(B33="","",$E$6)</f>
        <v>600</v>
      </c>
      <c r="H33" s="31">
        <f t="shared" si="12"/>
        <v>0.93</v>
      </c>
      <c r="I33" s="29">
        <v>1550</v>
      </c>
      <c r="J33" s="30">
        <f t="shared" si="13"/>
        <v>558</v>
      </c>
      <c r="K33" s="30">
        <f t="shared" ref="K31:K35" si="25">IF(B33="","",$E$7)</f>
        <v>600</v>
      </c>
      <c r="L33" s="31">
        <f t="shared" si="14"/>
        <v>0.93</v>
      </c>
      <c r="M33" s="29">
        <v>1750</v>
      </c>
      <c r="N33" s="30">
        <f t="shared" si="15"/>
        <v>630</v>
      </c>
      <c r="O33" s="30">
        <f t="shared" ref="O31:O35" si="26">IF(B33="","",$E$8)</f>
        <v>600</v>
      </c>
      <c r="P33" s="31">
        <f t="shared" si="16"/>
        <v>1.05</v>
      </c>
      <c r="Q33" s="29">
        <v>1550</v>
      </c>
      <c r="R33" s="30">
        <f t="shared" si="17"/>
        <v>558</v>
      </c>
      <c r="S33" s="30">
        <f t="shared" ref="S31:S35" si="27">IF(B33="","",$E$9)</f>
        <v>600</v>
      </c>
      <c r="T33" s="31">
        <f t="shared" si="18"/>
        <v>0.93</v>
      </c>
      <c r="U33" s="29">
        <v>1750</v>
      </c>
      <c r="V33" s="30">
        <f t="shared" si="19"/>
        <v>630</v>
      </c>
      <c r="W33" s="30">
        <f t="shared" ref="W31:W35" si="28">IF(B33="","",$E$10)</f>
        <v>600</v>
      </c>
      <c r="X33" s="31">
        <f t="shared" si="20"/>
        <v>1.05</v>
      </c>
      <c r="Y33" s="29">
        <v>1650</v>
      </c>
      <c r="Z33" s="30">
        <f t="shared" si="21"/>
        <v>594</v>
      </c>
      <c r="AA33" s="30">
        <f t="shared" ref="AA30:AA35" si="29">IF(B33="","",$E$11)</f>
        <v>600</v>
      </c>
      <c r="AB33" s="31">
        <f t="shared" si="22"/>
        <v>0.99</v>
      </c>
      <c r="AC33" s="32">
        <f t="shared" si="23"/>
        <v>3528</v>
      </c>
      <c r="AD33" s="33">
        <f t="shared" ref="AD31:AD35" si="30">IF(B33="","",$E$17)</f>
        <v>3600</v>
      </c>
      <c r="AE33" s="34"/>
    </row>
    <row r="34" spans="2:31" ht="15.6" x14ac:dyDescent="0.3">
      <c r="B34" s="26"/>
      <c r="C34" s="27"/>
      <c r="D34" s="28"/>
      <c r="E34" s="29"/>
      <c r="F34" s="30" t="str">
        <f t="shared" si="11"/>
        <v/>
      </c>
      <c r="G34" s="30" t="str">
        <f t="shared" si="24"/>
        <v/>
      </c>
      <c r="H34" s="31" t="str">
        <f t="shared" si="12"/>
        <v/>
      </c>
      <c r="I34" s="29"/>
      <c r="J34" s="30" t="str">
        <f t="shared" si="13"/>
        <v/>
      </c>
      <c r="K34" s="30" t="str">
        <f t="shared" si="25"/>
        <v/>
      </c>
      <c r="L34" s="31" t="str">
        <f t="shared" si="14"/>
        <v/>
      </c>
      <c r="M34" s="29"/>
      <c r="N34" s="30" t="str">
        <f t="shared" si="15"/>
        <v/>
      </c>
      <c r="O34" s="30" t="str">
        <f t="shared" si="26"/>
        <v/>
      </c>
      <c r="P34" s="31" t="str">
        <f t="shared" si="16"/>
        <v/>
      </c>
      <c r="Q34" s="29"/>
      <c r="R34" s="30" t="str">
        <f t="shared" si="17"/>
        <v/>
      </c>
      <c r="S34" s="30" t="str">
        <f t="shared" si="27"/>
        <v/>
      </c>
      <c r="T34" s="31" t="str">
        <f t="shared" si="18"/>
        <v/>
      </c>
      <c r="U34" s="29"/>
      <c r="V34" s="30" t="str">
        <f t="shared" si="19"/>
        <v/>
      </c>
      <c r="W34" s="30" t="str">
        <f t="shared" si="28"/>
        <v/>
      </c>
      <c r="X34" s="31" t="str">
        <f t="shared" si="20"/>
        <v/>
      </c>
      <c r="Y34" s="29"/>
      <c r="Z34" s="30" t="str">
        <f t="shared" si="21"/>
        <v/>
      </c>
      <c r="AA34" s="30" t="str">
        <f t="shared" si="29"/>
        <v/>
      </c>
      <c r="AB34" s="31" t="str">
        <f t="shared" si="22"/>
        <v/>
      </c>
      <c r="AC34" s="32" t="str">
        <f t="shared" si="23"/>
        <v/>
      </c>
      <c r="AD34" s="33" t="str">
        <f t="shared" si="30"/>
        <v/>
      </c>
      <c r="AE34" s="34"/>
    </row>
    <row r="35" spans="2:31" ht="15.6" x14ac:dyDescent="0.3">
      <c r="B35" s="26"/>
      <c r="C35" s="27"/>
      <c r="D35" s="28"/>
      <c r="E35" s="29"/>
      <c r="F35" s="30" t="str">
        <f t="shared" si="11"/>
        <v/>
      </c>
      <c r="G35" s="30" t="str">
        <f t="shared" si="24"/>
        <v/>
      </c>
      <c r="H35" s="31" t="str">
        <f t="shared" si="12"/>
        <v/>
      </c>
      <c r="I35" s="29"/>
      <c r="J35" s="30" t="str">
        <f t="shared" si="13"/>
        <v/>
      </c>
      <c r="K35" s="30" t="str">
        <f t="shared" si="25"/>
        <v/>
      </c>
      <c r="L35" s="31" t="str">
        <f t="shared" si="14"/>
        <v/>
      </c>
      <c r="M35" s="29"/>
      <c r="N35" s="30" t="str">
        <f t="shared" si="15"/>
        <v/>
      </c>
      <c r="O35" s="30" t="str">
        <f t="shared" si="26"/>
        <v/>
      </c>
      <c r="P35" s="31" t="str">
        <f t="shared" si="16"/>
        <v/>
      </c>
      <c r="Q35" s="29"/>
      <c r="R35" s="30" t="str">
        <f t="shared" si="17"/>
        <v/>
      </c>
      <c r="S35" s="30" t="str">
        <f t="shared" si="27"/>
        <v/>
      </c>
      <c r="T35" s="31" t="str">
        <f t="shared" si="18"/>
        <v/>
      </c>
      <c r="U35" s="29"/>
      <c r="V35" s="30" t="str">
        <f t="shared" si="19"/>
        <v/>
      </c>
      <c r="W35" s="30" t="str">
        <f t="shared" si="28"/>
        <v/>
      </c>
      <c r="X35" s="31" t="str">
        <f t="shared" si="20"/>
        <v/>
      </c>
      <c r="Y35" s="29"/>
      <c r="Z35" s="30" t="str">
        <f t="shared" si="21"/>
        <v/>
      </c>
      <c r="AA35" s="30" t="str">
        <f t="shared" si="29"/>
        <v/>
      </c>
      <c r="AB35" s="31" t="str">
        <f t="shared" si="22"/>
        <v/>
      </c>
      <c r="AC35" s="32" t="str">
        <f t="shared" si="23"/>
        <v/>
      </c>
      <c r="AD35" s="33" t="str">
        <f t="shared" si="30"/>
        <v/>
      </c>
      <c r="AE35" s="34"/>
    </row>
  </sheetData>
  <sheetProtection selectLockedCells="1"/>
  <mergeCells count="19">
    <mergeCell ref="D4:M4"/>
    <mergeCell ref="H21:I22"/>
    <mergeCell ref="H23:I24"/>
    <mergeCell ref="D5:E5"/>
    <mergeCell ref="H5:I5"/>
    <mergeCell ref="L5:M5"/>
    <mergeCell ref="H11:I11"/>
    <mergeCell ref="Y28:AA28"/>
    <mergeCell ref="AC28:AD28"/>
    <mergeCell ref="C26:AD26"/>
    <mergeCell ref="B27:AD27"/>
    <mergeCell ref="B28:B29"/>
    <mergeCell ref="C28:C29"/>
    <mergeCell ref="D28:D29"/>
    <mergeCell ref="E28:G28"/>
    <mergeCell ref="I28:K28"/>
    <mergeCell ref="M28:O28"/>
    <mergeCell ref="Q28:S28"/>
    <mergeCell ref="U28:W28"/>
  </mergeCells>
  <conditionalFormatting sqref="P30:P35 T30:T35 X30:X35 H30:H35 L30:L35 AB30:AB35">
    <cfRule type="cellIs" dxfId="0" priority="1" operator="between">
      <formula>0.95</formula>
      <formula>1.05</formula>
    </cfRule>
  </conditionalFormatting>
  <dataValidations count="1">
    <dataValidation type="list" allowBlank="1" showInputMessage="1" showErrorMessage="1" sqref="D30:D35" xr:uid="{9C20E5C0-C8B5-4633-B0A0-0342C2702176}">
      <formula1>"T23,T25,T26,T27,T28"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Glaspull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WILKOSZ</dc:creator>
  <cp:lastModifiedBy>Dominique WILKOSZ</cp:lastModifiedBy>
  <dcterms:created xsi:type="dcterms:W3CDTF">2020-09-10T15:00:01Z</dcterms:created>
  <dcterms:modified xsi:type="dcterms:W3CDTF">2020-09-10T16:15:48Z</dcterms:modified>
</cp:coreProperties>
</file>