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0be76a342b755e7/Bureau/"/>
    </mc:Choice>
  </mc:AlternateContent>
  <xr:revisionPtr revIDLastSave="106" documentId="8_{6398036E-8AD6-4757-B783-17A9E9D0C9E2}" xr6:coauthVersionLast="45" xr6:coauthVersionMax="45" xr10:uidLastSave="{B7B7EE82-4D10-495D-94B4-1A3D6FE7B673}"/>
  <bookViews>
    <workbookView xWindow="-108" yWindow="-108" windowWidth="23256" windowHeight="12576" activeTab="1" xr2:uid="{536ABA0B-3DB0-4F40-958C-B1D4BFE7B2AD}"/>
  </bookViews>
  <sheets>
    <sheet name="Total poids" sheetId="1" r:id="rId1"/>
    <sheet name="L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" i="2" l="1"/>
  <c r="G5" i="2"/>
  <c r="H5" i="2"/>
  <c r="J5" i="2"/>
  <c r="L5" i="2" s="1"/>
  <c r="K5" i="2"/>
  <c r="N5" i="2"/>
  <c r="P5" i="2" s="1"/>
  <c r="O5" i="2"/>
  <c r="R5" i="2"/>
  <c r="S5" i="2"/>
  <c r="T5" i="2"/>
  <c r="V5" i="2"/>
  <c r="W5" i="2"/>
  <c r="X5" i="2"/>
  <c r="Z5" i="2"/>
  <c r="AA5" i="2"/>
  <c r="AB5" i="2"/>
  <c r="AD5" i="2"/>
  <c r="F6" i="2"/>
  <c r="G6" i="2"/>
  <c r="H6" i="2"/>
  <c r="J6" i="2"/>
  <c r="K6" i="2"/>
  <c r="L6" i="2"/>
  <c r="N6" i="2"/>
  <c r="O6" i="2"/>
  <c r="P6" i="2"/>
  <c r="R6" i="2"/>
  <c r="S6" i="2"/>
  <c r="T6" i="2"/>
  <c r="V6" i="2"/>
  <c r="W6" i="2"/>
  <c r="X6" i="2"/>
  <c r="Z6" i="2"/>
  <c r="AA6" i="2"/>
  <c r="AB6" i="2"/>
  <c r="AC6" i="2"/>
  <c r="AD6" i="2"/>
  <c r="F7" i="2"/>
  <c r="G7" i="2"/>
  <c r="H7" i="2"/>
  <c r="J7" i="2"/>
  <c r="K7" i="2"/>
  <c r="L7" i="2"/>
  <c r="N7" i="2"/>
  <c r="O7" i="2"/>
  <c r="P7" i="2"/>
  <c r="R7" i="2"/>
  <c r="S7" i="2"/>
  <c r="T7" i="2"/>
  <c r="V7" i="2"/>
  <c r="W7" i="2"/>
  <c r="X7" i="2"/>
  <c r="Z7" i="2"/>
  <c r="AA7" i="2"/>
  <c r="AB7" i="2"/>
  <c r="AC7" i="2"/>
  <c r="AD7" i="2"/>
  <c r="F8" i="2"/>
  <c r="G8" i="2"/>
  <c r="H8" i="2"/>
  <c r="J8" i="2"/>
  <c r="K8" i="2"/>
  <c r="L8" i="2"/>
  <c r="N8" i="2"/>
  <c r="O8" i="2"/>
  <c r="P8" i="2"/>
  <c r="R8" i="2"/>
  <c r="S8" i="2"/>
  <c r="T8" i="2"/>
  <c r="V8" i="2"/>
  <c r="W8" i="2"/>
  <c r="X8" i="2"/>
  <c r="Z8" i="2"/>
  <c r="AA8" i="2"/>
  <c r="AB8" i="2"/>
  <c r="AC8" i="2"/>
  <c r="AD8" i="2"/>
  <c r="F9" i="2"/>
  <c r="G9" i="2"/>
  <c r="H9" i="2"/>
  <c r="J9" i="2"/>
  <c r="K9" i="2"/>
  <c r="L9" i="2"/>
  <c r="N9" i="2"/>
  <c r="O9" i="2"/>
  <c r="P9" i="2"/>
  <c r="R9" i="2"/>
  <c r="S9" i="2"/>
  <c r="T9" i="2"/>
  <c r="V9" i="2"/>
  <c r="W9" i="2"/>
  <c r="X9" i="2"/>
  <c r="Z9" i="2"/>
  <c r="AA9" i="2"/>
  <c r="AB9" i="2"/>
  <c r="AC9" i="2"/>
  <c r="AD9" i="2"/>
  <c r="AD29" i="2"/>
  <c r="AC29" i="2"/>
  <c r="AB29" i="2"/>
  <c r="AA29" i="2"/>
  <c r="Z29" i="2"/>
  <c r="X29" i="2"/>
  <c r="W29" i="2"/>
  <c r="V29" i="2"/>
  <c r="T29" i="2"/>
  <c r="S29" i="2"/>
  <c r="R29" i="2"/>
  <c r="P29" i="2"/>
  <c r="O29" i="2"/>
  <c r="N29" i="2"/>
  <c r="L29" i="2"/>
  <c r="K29" i="2"/>
  <c r="J29" i="2"/>
  <c r="H29" i="2"/>
  <c r="G29" i="2"/>
  <c r="F29" i="2"/>
  <c r="AD4" i="2"/>
  <c r="AA4" i="2"/>
  <c r="Z4" i="2"/>
  <c r="AB4" i="2" s="1"/>
  <c r="X4" i="2"/>
  <c r="W4" i="2"/>
  <c r="V4" i="2"/>
  <c r="S4" i="2"/>
  <c r="R4" i="2"/>
  <c r="T4" i="2" s="1"/>
  <c r="O4" i="2"/>
  <c r="N4" i="2"/>
  <c r="K4" i="2"/>
  <c r="J4" i="2"/>
  <c r="G4" i="2"/>
  <c r="F4" i="2"/>
  <c r="AC5" i="2" l="1"/>
  <c r="H4" i="2"/>
  <c r="P4" i="2"/>
  <c r="AC4" i="2"/>
  <c r="L4" i="2"/>
  <c r="AB2" i="2"/>
  <c r="X2" i="2"/>
  <c r="T2" i="2"/>
  <c r="P2" i="2"/>
  <c r="L2" i="2"/>
  <c r="H2" i="2"/>
  <c r="E3" i="1"/>
  <c r="AE2" i="2" s="1" a="1"/>
  <c r="AE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<sst xmlns="http://schemas.openxmlformats.org/spreadsheetml/2006/main" count="23" uniqueCount="22">
  <si>
    <t>Poids</t>
  </si>
  <si>
    <t>P1</t>
  </si>
  <si>
    <t>P2</t>
  </si>
  <si>
    <t>P3</t>
  </si>
  <si>
    <t>P4</t>
  </si>
  <si>
    <t>P5</t>
  </si>
  <si>
    <t>P6</t>
  </si>
  <si>
    <t>Total Poids</t>
  </si>
  <si>
    <t xml:space="preserve">Date </t>
  </si>
  <si>
    <t>Team</t>
  </si>
  <si>
    <t xml:space="preserve">M1 </t>
  </si>
  <si>
    <t>M2</t>
  </si>
  <si>
    <t>M3</t>
  </si>
  <si>
    <t>M4</t>
  </si>
  <si>
    <t>M5</t>
  </si>
  <si>
    <t>M6</t>
  </si>
  <si>
    <t>TOTAL</t>
  </si>
  <si>
    <t>Remarques</t>
  </si>
  <si>
    <t>T23</t>
  </si>
  <si>
    <t>Poids kg/h</t>
  </si>
  <si>
    <t>Poids/Nom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</si>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</sst>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T\ \2\3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9" xfId="0" applyBorder="1"/>
    <xf numFmtId="0" fontId="0" fillId="0" borderId="11" xfId="0" applyBorder="1"/>
    <xf numFmtId="0" fontId="5" fillId="2" borderId="12" xfId="0" applyFont="1" applyFill="1" applyBorder="1" applyAlignment="1">
      <alignment horizontal="center" wrapText="1"/>
    </xf>
    <xf numFmtId="0" fontId="5" fillId="3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 wrapText="1"/>
      <protection locked="0"/>
    </xf>
    <xf numFmtId="0" fontId="6" fillId="3" borderId="13" xfId="0" applyFont="1" applyFill="1" applyBorder="1" applyAlignment="1" applyProtection="1">
      <alignment horizontal="center" vertical="center" wrapText="1"/>
      <protection locked="0"/>
    </xf>
    <xf numFmtId="14" fontId="0" fillId="0" borderId="1" xfId="0" applyNumberFormat="1" applyBorder="1" applyProtection="1">
      <protection locked="0"/>
    </xf>
    <xf numFmtId="20" fontId="0" fillId="0" borderId="1" xfId="0" applyNumberFormat="1" applyBorder="1" applyProtection="1">
      <protection locked="0"/>
    </xf>
    <xf numFmtId="164" fontId="5" fillId="4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 vertical="center"/>
    </xf>
    <xf numFmtId="9" fontId="2" fillId="4" borderId="1" xfId="1" applyFont="1" applyFill="1" applyBorder="1" applyAlignment="1" applyProtection="1">
      <alignment horizontal="center" vertical="center"/>
    </xf>
    <xf numFmtId="0" fontId="3" fillId="3" borderId="1" xfId="1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9" fontId="2" fillId="5" borderId="1" xfId="1" applyFont="1" applyFill="1" applyBorder="1" applyAlignment="1" applyProtection="1">
      <alignment horizontal="center" vertical="center"/>
    </xf>
    <xf numFmtId="0" fontId="0" fillId="5" borderId="8" xfId="0" applyFill="1" applyBorder="1"/>
    <xf numFmtId="0" fontId="0" fillId="5" borderId="10" xfId="0" applyFill="1" applyBorder="1"/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5" fillId="2" borderId="14" xfId="0" applyFont="1" applyFill="1" applyBorder="1" applyAlignment="1" applyProtection="1">
      <alignment horizontal="center" wrapText="1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2" borderId="16" xfId="0" applyFont="1" applyFill="1" applyBorder="1" applyAlignment="1" applyProtection="1">
      <alignment horizontal="center" wrapText="1"/>
      <protection locked="0"/>
    </xf>
    <xf numFmtId="0" fontId="5" fillId="3" borderId="12" xfId="0" applyFont="1" applyFill="1" applyBorder="1" applyAlignment="1" applyProtection="1">
      <alignment horizontal="center" wrapText="1"/>
      <protection locked="0"/>
    </xf>
    <xf numFmtId="0" fontId="5" fillId="2" borderId="13" xfId="0" applyFont="1" applyFill="1" applyBorder="1" applyAlignment="1" applyProtection="1">
      <alignment horizontal="center" vertical="center"/>
      <protection locked="0"/>
    </xf>
    <xf numFmtId="0" fontId="5" fillId="2" borderId="17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Pourcentage" xfId="1" builtinId="5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2F22F-7FE1-40D6-AF35-58D030506D93}">
  <dimension ref="B1:F8"/>
  <sheetViews>
    <sheetView workbookViewId="0">
      <selection activeCell="E3" sqref="E3:F3"/>
    </sheetView>
  </sheetViews>
  <sheetFormatPr baseColWidth="10" defaultRowHeight="14.4" x14ac:dyDescent="0.3"/>
  <sheetData>
    <row r="1" spans="2:6" ht="15" thickBot="1" x14ac:dyDescent="0.35"/>
    <row r="2" spans="2:6" x14ac:dyDescent="0.3">
      <c r="B2" s="19" t="s">
        <v>0</v>
      </c>
      <c r="C2" s="20"/>
      <c r="E2" s="21" t="s">
        <v>7</v>
      </c>
      <c r="F2" s="22"/>
    </row>
    <row r="3" spans="2:6" x14ac:dyDescent="0.3">
      <c r="B3" s="17" t="s">
        <v>1</v>
      </c>
      <c r="C3" s="1">
        <v>600</v>
      </c>
      <c r="E3" s="23">
        <f>SUM(C3:C8)</f>
        <v>3600</v>
      </c>
      <c r="F3" s="24"/>
    </row>
    <row r="4" spans="2:6" x14ac:dyDescent="0.3">
      <c r="B4" s="17" t="s">
        <v>2</v>
      </c>
      <c r="C4" s="1">
        <v>600</v>
      </c>
    </row>
    <row r="5" spans="2:6" x14ac:dyDescent="0.3">
      <c r="B5" s="17" t="s">
        <v>3</v>
      </c>
      <c r="C5" s="1">
        <v>600</v>
      </c>
    </row>
    <row r="6" spans="2:6" x14ac:dyDescent="0.3">
      <c r="B6" s="17" t="s">
        <v>4</v>
      </c>
      <c r="C6" s="1">
        <v>600</v>
      </c>
    </row>
    <row r="7" spans="2:6" x14ac:dyDescent="0.3">
      <c r="B7" s="17" t="s">
        <v>5</v>
      </c>
      <c r="C7" s="1">
        <v>600</v>
      </c>
    </row>
    <row r="8" spans="2:6" ht="15" thickBot="1" x14ac:dyDescent="0.35">
      <c r="B8" s="18" t="s">
        <v>6</v>
      </c>
      <c r="C8" s="2">
        <v>600</v>
      </c>
    </row>
  </sheetData>
  <mergeCells count="3">
    <mergeCell ref="B2:C2"/>
    <mergeCell ref="E2:F2"/>
    <mergeCell ref="E3:F3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0621C-8167-4443-B306-C6504354016D}">
  <dimension ref="B1:AF29"/>
  <sheetViews>
    <sheetView tabSelected="1" topLeftCell="B1" workbookViewId="0">
      <selection activeCell="D13" sqref="D13:D14"/>
    </sheetView>
  </sheetViews>
  <sheetFormatPr baseColWidth="10" defaultRowHeight="14.4" x14ac:dyDescent="0.3"/>
  <cols>
    <col min="1" max="1" width="1.88671875" customWidth="1"/>
    <col min="2" max="2" width="10.88671875" customWidth="1"/>
    <col min="3" max="31" width="6.44140625" customWidth="1"/>
    <col min="32" max="32" width="3.109375" customWidth="1"/>
  </cols>
  <sheetData>
    <row r="1" spans="2:32" ht="15" thickBot="1" x14ac:dyDescent="0.35"/>
    <row r="2" spans="2:32" ht="16.8" thickTop="1" thickBot="1" x14ac:dyDescent="0.35">
      <c r="B2" s="29" t="s">
        <v>8</v>
      </c>
      <c r="C2" s="29" t="s">
        <v>21</v>
      </c>
      <c r="D2" s="29" t="s">
        <v>9</v>
      </c>
      <c r="E2" s="25" t="s">
        <v>10</v>
      </c>
      <c r="F2" s="26"/>
      <c r="G2" s="27"/>
      <c r="H2" s="3">
        <f>'Total poids'!C3</f>
        <v>600</v>
      </c>
      <c r="I2" s="25" t="s">
        <v>11</v>
      </c>
      <c r="J2" s="26"/>
      <c r="K2" s="27"/>
      <c r="L2" s="3">
        <f>'Total poids'!C4</f>
        <v>600</v>
      </c>
      <c r="M2" s="25" t="s">
        <v>12</v>
      </c>
      <c r="N2" s="26"/>
      <c r="O2" s="27"/>
      <c r="P2" s="3">
        <f>'Total poids'!C5</f>
        <v>600</v>
      </c>
      <c r="Q2" s="25" t="s">
        <v>13</v>
      </c>
      <c r="R2" s="26"/>
      <c r="S2" s="27"/>
      <c r="T2" s="3">
        <f>'Total poids'!C6</f>
        <v>600</v>
      </c>
      <c r="U2" s="25" t="s">
        <v>14</v>
      </c>
      <c r="V2" s="26"/>
      <c r="W2" s="27"/>
      <c r="X2" s="3">
        <f>'Total poids'!C7</f>
        <v>600</v>
      </c>
      <c r="Y2" s="25" t="s">
        <v>15</v>
      </c>
      <c r="Z2" s="26"/>
      <c r="AA2" s="27"/>
      <c r="AB2" s="3">
        <f>'Total poids'!C8</f>
        <v>600</v>
      </c>
      <c r="AC2" s="28" t="s">
        <v>16</v>
      </c>
      <c r="AD2" s="28"/>
      <c r="AE2" s="4" cm="1">
        <f t="array" ref="AE2:AF2">'Total poids'!E3:F3</f>
        <v>3600</v>
      </c>
      <c r="AF2">
        <v>0</v>
      </c>
    </row>
    <row r="3" spans="2:32" ht="31.8" thickTop="1" x14ac:dyDescent="0.3">
      <c r="B3" s="30"/>
      <c r="C3" s="30"/>
      <c r="D3" s="30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6" t="s">
        <v>19</v>
      </c>
      <c r="AD3" s="6" t="s">
        <v>20</v>
      </c>
      <c r="AE3" s="6" t="s">
        <v>17</v>
      </c>
    </row>
    <row r="4" spans="2:32" ht="15.6" x14ac:dyDescent="0.3">
      <c r="B4" s="7">
        <v>44114</v>
      </c>
      <c r="C4" s="8">
        <v>0.4236111111111111</v>
      </c>
      <c r="D4" s="9" t="s">
        <v>18</v>
      </c>
      <c r="E4" s="10">
        <v>1550</v>
      </c>
      <c r="F4" s="11">
        <f t="shared" ref="F4" si="0">IF(E4="","",E4*0.36)</f>
        <v>558</v>
      </c>
      <c r="G4" s="11">
        <f t="shared" ref="G4" si="1">IF(B4="","",$H$2)</f>
        <v>600</v>
      </c>
      <c r="H4" s="16">
        <f t="shared" ref="H4" si="2">IFERROR(IF(E4="","",F4/G4),"")</f>
        <v>0.93</v>
      </c>
      <c r="I4" s="10">
        <v>1550</v>
      </c>
      <c r="J4" s="11">
        <f t="shared" ref="J4" si="3">IF(I4="","",I4*0.36)</f>
        <v>558</v>
      </c>
      <c r="K4" s="11">
        <f t="shared" ref="K4" si="4">IF(B4="","",$L$2)</f>
        <v>600</v>
      </c>
      <c r="L4" s="16">
        <f t="shared" ref="L4" si="5">IFERROR(IF(I4="","",J4/K4),"")</f>
        <v>0.93</v>
      </c>
      <c r="M4" s="10">
        <v>1550</v>
      </c>
      <c r="N4" s="11">
        <f t="shared" ref="N4" si="6">IF(M4="","",M4*0.36)</f>
        <v>558</v>
      </c>
      <c r="O4" s="11">
        <f t="shared" ref="O4" si="7">IF(B4="","",$P$2)</f>
        <v>600</v>
      </c>
      <c r="P4" s="16">
        <f t="shared" ref="P4" si="8">IFERROR(IF(M4="","",N4/O4),"")</f>
        <v>0.93</v>
      </c>
      <c r="Q4" s="10">
        <v>1550</v>
      </c>
      <c r="R4" s="11">
        <f t="shared" ref="R4" si="9">IF(Q4="","",Q4*0.36)</f>
        <v>558</v>
      </c>
      <c r="S4" s="11">
        <f t="shared" ref="S4" si="10">IF(B4="","",$T$2)</f>
        <v>600</v>
      </c>
      <c r="T4" s="16">
        <f t="shared" ref="T4" si="11">IFERROR(IF(Q4="","",R4/S4),"")</f>
        <v>0.93</v>
      </c>
      <c r="U4" s="10">
        <v>1550</v>
      </c>
      <c r="V4" s="11">
        <f t="shared" ref="V4" si="12">IF(U4="","",U4*0.36)</f>
        <v>558</v>
      </c>
      <c r="W4" s="11">
        <f t="shared" ref="W4" si="13">IF(B4="","",$X$2)</f>
        <v>600</v>
      </c>
      <c r="X4" s="16">
        <f t="shared" ref="X4" si="14">IFERROR(IF(U4="","",V4/W4),"")</f>
        <v>0.93</v>
      </c>
      <c r="Y4" s="10">
        <v>1550</v>
      </c>
      <c r="Z4" s="11">
        <f t="shared" ref="Z4" si="15">IF(Y4="","",Y4*0.36)</f>
        <v>558</v>
      </c>
      <c r="AA4" s="11">
        <f t="shared" ref="AA4" si="16">IF(B4="","",$AB$2)</f>
        <v>600</v>
      </c>
      <c r="AB4" s="16">
        <f t="shared" ref="AB4" si="17">IFERROR(IF(Y4="","",Z4/AA4),"")</f>
        <v>0.93</v>
      </c>
      <c r="AC4" s="13">
        <f t="shared" ref="AC4" si="18">IF(B4="","",F4+J4+N4+R4+V4+Z4)</f>
        <v>3348</v>
      </c>
      <c r="AD4" s="14">
        <f t="shared" ref="AD4" si="19">IF(B4="","",$AE$2)</f>
        <v>3600</v>
      </c>
      <c r="AE4" s="15"/>
    </row>
    <row r="5" spans="2:32" ht="15.6" x14ac:dyDescent="0.3">
      <c r="B5" s="7">
        <v>44114</v>
      </c>
      <c r="C5" s="8">
        <v>0.45833333333333331</v>
      </c>
      <c r="D5" s="9" t="s">
        <v>18</v>
      </c>
      <c r="E5" s="10">
        <v>1550</v>
      </c>
      <c r="F5" s="11">
        <f t="shared" ref="F5:F9" si="20">IF(E5="","",E5*0.36)</f>
        <v>558</v>
      </c>
      <c r="G5" s="11">
        <f t="shared" ref="G5:G9" si="21">IF(B5="","",$H$2)</f>
        <v>600</v>
      </c>
      <c r="H5" s="16">
        <f t="shared" ref="H5:H9" si="22">IFERROR(IF(E5="","",F5/G5),"")</f>
        <v>0.93</v>
      </c>
      <c r="I5" s="10">
        <v>1550</v>
      </c>
      <c r="J5" s="11">
        <f t="shared" ref="J5:J9" si="23">IF(I5="","",I5*0.36)</f>
        <v>558</v>
      </c>
      <c r="K5" s="11">
        <f t="shared" ref="K5:K9" si="24">IF(B5="","",$L$2)</f>
        <v>600</v>
      </c>
      <c r="L5" s="16">
        <f t="shared" ref="L5:L9" si="25">IFERROR(IF(I5="","",J5/K5),"")</f>
        <v>0.93</v>
      </c>
      <c r="M5" s="10">
        <v>1450</v>
      </c>
      <c r="N5" s="11">
        <f t="shared" ref="N5:N9" si="26">IF(M5="","",M5*0.36)</f>
        <v>522</v>
      </c>
      <c r="O5" s="11">
        <f t="shared" ref="O5:O9" si="27">IF(B5="","",$P$2)</f>
        <v>600</v>
      </c>
      <c r="P5" s="16">
        <f t="shared" ref="P5:P9" si="28">IFERROR(IF(M5="","",N5/O5),"")</f>
        <v>0.87</v>
      </c>
      <c r="Q5" s="10">
        <v>1450</v>
      </c>
      <c r="R5" s="11">
        <f t="shared" ref="R5:R9" si="29">IF(Q5="","",Q5*0.36)</f>
        <v>522</v>
      </c>
      <c r="S5" s="11">
        <f t="shared" ref="S5:S9" si="30">IF(B5="","",$T$2)</f>
        <v>600</v>
      </c>
      <c r="T5" s="16">
        <f t="shared" ref="T5:T9" si="31">IFERROR(IF(Q5="","",R5/S5),"")</f>
        <v>0.87</v>
      </c>
      <c r="U5" s="10">
        <v>1450</v>
      </c>
      <c r="V5" s="11">
        <f t="shared" ref="V5:V9" si="32">IF(U5="","",U5*0.36)</f>
        <v>522</v>
      </c>
      <c r="W5" s="11">
        <f t="shared" ref="W5:W9" si="33">IF(B5="","",$X$2)</f>
        <v>600</v>
      </c>
      <c r="X5" s="16">
        <f t="shared" ref="X5:X9" si="34">IFERROR(IF(U5="","",V5/W5),"")</f>
        <v>0.87</v>
      </c>
      <c r="Y5" s="10">
        <v>1500</v>
      </c>
      <c r="Z5" s="11">
        <f t="shared" ref="Z5:Z9" si="35">IF(Y5="","",Y5*0.36)</f>
        <v>540</v>
      </c>
      <c r="AA5" s="11">
        <f t="shared" ref="AA5:AA9" si="36">IF(B5="","",$AB$2)</f>
        <v>600</v>
      </c>
      <c r="AB5" s="16">
        <f t="shared" ref="AB5:AB9" si="37">IFERROR(IF(Y5="","",Z5/AA5),"")</f>
        <v>0.9</v>
      </c>
      <c r="AC5" s="13">
        <f t="shared" ref="AC5:AC9" si="38">IF(B5="","",F5+J5+N5+R5+V5+Z5)</f>
        <v>3222</v>
      </c>
      <c r="AD5" s="14">
        <f t="shared" ref="AD5:AD9" si="39">IF(B5="","",$AE$2)</f>
        <v>3600</v>
      </c>
      <c r="AE5" s="15"/>
    </row>
    <row r="6" spans="2:32" ht="15.6" x14ac:dyDescent="0.3">
      <c r="B6" s="7"/>
      <c r="C6" s="8"/>
      <c r="D6" s="9"/>
      <c r="E6" s="10"/>
      <c r="F6" s="11" t="str">
        <f t="shared" si="20"/>
        <v/>
      </c>
      <c r="G6" s="11" t="str">
        <f t="shared" si="21"/>
        <v/>
      </c>
      <c r="H6" s="16" t="str">
        <f t="shared" si="22"/>
        <v/>
      </c>
      <c r="I6" s="10"/>
      <c r="J6" s="11" t="str">
        <f t="shared" si="23"/>
        <v/>
      </c>
      <c r="K6" s="11" t="str">
        <f t="shared" si="24"/>
        <v/>
      </c>
      <c r="L6" s="16" t="str">
        <f t="shared" si="25"/>
        <v/>
      </c>
      <c r="M6" s="10"/>
      <c r="N6" s="11" t="str">
        <f t="shared" si="26"/>
        <v/>
      </c>
      <c r="O6" s="11" t="str">
        <f t="shared" si="27"/>
        <v/>
      </c>
      <c r="P6" s="16" t="str">
        <f t="shared" si="28"/>
        <v/>
      </c>
      <c r="Q6" s="10"/>
      <c r="R6" s="11" t="str">
        <f t="shared" si="29"/>
        <v/>
      </c>
      <c r="S6" s="11" t="str">
        <f t="shared" si="30"/>
        <v/>
      </c>
      <c r="T6" s="16" t="str">
        <f t="shared" si="31"/>
        <v/>
      </c>
      <c r="U6" s="10"/>
      <c r="V6" s="11" t="str">
        <f t="shared" si="32"/>
        <v/>
      </c>
      <c r="W6" s="11" t="str">
        <f t="shared" si="33"/>
        <v/>
      </c>
      <c r="X6" s="16" t="str">
        <f t="shared" si="34"/>
        <v/>
      </c>
      <c r="Y6" s="10"/>
      <c r="Z6" s="11" t="str">
        <f t="shared" si="35"/>
        <v/>
      </c>
      <c r="AA6" s="11" t="str">
        <f t="shared" si="36"/>
        <v/>
      </c>
      <c r="AB6" s="16" t="str">
        <f t="shared" si="37"/>
        <v/>
      </c>
      <c r="AC6" s="13" t="str">
        <f t="shared" si="38"/>
        <v/>
      </c>
      <c r="AD6" s="14" t="str">
        <f t="shared" si="39"/>
        <v/>
      </c>
      <c r="AE6" s="15"/>
    </row>
    <row r="7" spans="2:32" ht="15.6" x14ac:dyDescent="0.3">
      <c r="B7" s="7"/>
      <c r="C7" s="8"/>
      <c r="D7" s="9"/>
      <c r="E7" s="10"/>
      <c r="F7" s="11" t="str">
        <f t="shared" si="20"/>
        <v/>
      </c>
      <c r="G7" s="11" t="str">
        <f t="shared" si="21"/>
        <v/>
      </c>
      <c r="H7" s="16" t="str">
        <f t="shared" si="22"/>
        <v/>
      </c>
      <c r="I7" s="10"/>
      <c r="J7" s="11" t="str">
        <f t="shared" si="23"/>
        <v/>
      </c>
      <c r="K7" s="11" t="str">
        <f t="shared" si="24"/>
        <v/>
      </c>
      <c r="L7" s="16" t="str">
        <f t="shared" si="25"/>
        <v/>
      </c>
      <c r="M7" s="10"/>
      <c r="N7" s="11" t="str">
        <f t="shared" si="26"/>
        <v/>
      </c>
      <c r="O7" s="11" t="str">
        <f t="shared" si="27"/>
        <v/>
      </c>
      <c r="P7" s="16" t="str">
        <f t="shared" si="28"/>
        <v/>
      </c>
      <c r="Q7" s="10"/>
      <c r="R7" s="11" t="str">
        <f t="shared" si="29"/>
        <v/>
      </c>
      <c r="S7" s="11" t="str">
        <f t="shared" si="30"/>
        <v/>
      </c>
      <c r="T7" s="16" t="str">
        <f t="shared" si="31"/>
        <v/>
      </c>
      <c r="U7" s="10"/>
      <c r="V7" s="11" t="str">
        <f t="shared" si="32"/>
        <v/>
      </c>
      <c r="W7" s="11" t="str">
        <f t="shared" si="33"/>
        <v/>
      </c>
      <c r="X7" s="16" t="str">
        <f t="shared" si="34"/>
        <v/>
      </c>
      <c r="Y7" s="10"/>
      <c r="Z7" s="11" t="str">
        <f t="shared" si="35"/>
        <v/>
      </c>
      <c r="AA7" s="11" t="str">
        <f t="shared" si="36"/>
        <v/>
      </c>
      <c r="AB7" s="16" t="str">
        <f t="shared" si="37"/>
        <v/>
      </c>
      <c r="AC7" s="13" t="str">
        <f t="shared" si="38"/>
        <v/>
      </c>
      <c r="AD7" s="14" t="str">
        <f t="shared" si="39"/>
        <v/>
      </c>
      <c r="AE7" s="15"/>
    </row>
    <row r="8" spans="2:32" ht="15.6" x14ac:dyDescent="0.3">
      <c r="B8" s="7"/>
      <c r="C8" s="8"/>
      <c r="D8" s="9"/>
      <c r="E8" s="10"/>
      <c r="F8" s="11" t="str">
        <f t="shared" si="20"/>
        <v/>
      </c>
      <c r="G8" s="11" t="str">
        <f t="shared" si="21"/>
        <v/>
      </c>
      <c r="H8" s="16" t="str">
        <f t="shared" si="22"/>
        <v/>
      </c>
      <c r="I8" s="10"/>
      <c r="J8" s="11" t="str">
        <f t="shared" si="23"/>
        <v/>
      </c>
      <c r="K8" s="11" t="str">
        <f t="shared" si="24"/>
        <v/>
      </c>
      <c r="L8" s="16" t="str">
        <f t="shared" si="25"/>
        <v/>
      </c>
      <c r="M8" s="10"/>
      <c r="N8" s="11" t="str">
        <f t="shared" si="26"/>
        <v/>
      </c>
      <c r="O8" s="11" t="str">
        <f t="shared" si="27"/>
        <v/>
      </c>
      <c r="P8" s="16" t="str">
        <f t="shared" si="28"/>
        <v/>
      </c>
      <c r="Q8" s="10"/>
      <c r="R8" s="11" t="str">
        <f t="shared" si="29"/>
        <v/>
      </c>
      <c r="S8" s="11" t="str">
        <f t="shared" si="30"/>
        <v/>
      </c>
      <c r="T8" s="16" t="str">
        <f t="shared" si="31"/>
        <v/>
      </c>
      <c r="U8" s="10"/>
      <c r="V8" s="11" t="str">
        <f t="shared" si="32"/>
        <v/>
      </c>
      <c r="W8" s="11" t="str">
        <f t="shared" si="33"/>
        <v/>
      </c>
      <c r="X8" s="16" t="str">
        <f t="shared" si="34"/>
        <v/>
      </c>
      <c r="Y8" s="10"/>
      <c r="Z8" s="11" t="str">
        <f t="shared" si="35"/>
        <v/>
      </c>
      <c r="AA8" s="11" t="str">
        <f t="shared" si="36"/>
        <v/>
      </c>
      <c r="AB8" s="16" t="str">
        <f t="shared" si="37"/>
        <v/>
      </c>
      <c r="AC8" s="13" t="str">
        <f t="shared" si="38"/>
        <v/>
      </c>
      <c r="AD8" s="14" t="str">
        <f t="shared" si="39"/>
        <v/>
      </c>
      <c r="AE8" s="15"/>
    </row>
    <row r="9" spans="2:32" ht="15.6" x14ac:dyDescent="0.3">
      <c r="B9" s="7"/>
      <c r="C9" s="8"/>
      <c r="D9" s="9"/>
      <c r="E9" s="10"/>
      <c r="F9" s="11" t="str">
        <f t="shared" si="20"/>
        <v/>
      </c>
      <c r="G9" s="11" t="str">
        <f t="shared" si="21"/>
        <v/>
      </c>
      <c r="H9" s="16" t="str">
        <f t="shared" si="22"/>
        <v/>
      </c>
      <c r="I9" s="10"/>
      <c r="J9" s="11" t="str">
        <f t="shared" si="23"/>
        <v/>
      </c>
      <c r="K9" s="11" t="str">
        <f t="shared" si="24"/>
        <v/>
      </c>
      <c r="L9" s="16" t="str">
        <f t="shared" si="25"/>
        <v/>
      </c>
      <c r="M9" s="10"/>
      <c r="N9" s="11" t="str">
        <f t="shared" si="26"/>
        <v/>
      </c>
      <c r="O9" s="11" t="str">
        <f t="shared" si="27"/>
        <v/>
      </c>
      <c r="P9" s="16" t="str">
        <f t="shared" si="28"/>
        <v/>
      </c>
      <c r="Q9" s="10"/>
      <c r="R9" s="11" t="str">
        <f t="shared" si="29"/>
        <v/>
      </c>
      <c r="S9" s="11" t="str">
        <f t="shared" si="30"/>
        <v/>
      </c>
      <c r="T9" s="16" t="str">
        <f t="shared" si="31"/>
        <v/>
      </c>
      <c r="U9" s="10"/>
      <c r="V9" s="11" t="str">
        <f t="shared" si="32"/>
        <v/>
      </c>
      <c r="W9" s="11" t="str">
        <f t="shared" si="33"/>
        <v/>
      </c>
      <c r="X9" s="16" t="str">
        <f t="shared" si="34"/>
        <v/>
      </c>
      <c r="Y9" s="10"/>
      <c r="Z9" s="11" t="str">
        <f t="shared" si="35"/>
        <v/>
      </c>
      <c r="AA9" s="11" t="str">
        <f t="shared" si="36"/>
        <v/>
      </c>
      <c r="AB9" s="16" t="str">
        <f t="shared" si="37"/>
        <v/>
      </c>
      <c r="AC9" s="13" t="str">
        <f t="shared" si="38"/>
        <v/>
      </c>
      <c r="AD9" s="14" t="str">
        <f t="shared" si="39"/>
        <v/>
      </c>
      <c r="AE9" s="15"/>
    </row>
    <row r="29" spans="2:31" ht="15.6" x14ac:dyDescent="0.3">
      <c r="B29" s="7"/>
      <c r="C29" s="8"/>
      <c r="D29" s="9"/>
      <c r="E29" s="10"/>
      <c r="F29" s="11" t="str">
        <f t="shared" ref="F29" si="40">IF(E29="","",E29*0.36)</f>
        <v/>
      </c>
      <c r="G29" s="11" t="str">
        <f t="shared" ref="G29" si="41">IF(B29="","",$H$2)</f>
        <v/>
      </c>
      <c r="H29" s="12" t="str">
        <f t="shared" ref="H29" si="42">IFERROR(IF(E29="","",F29/G29),"")</f>
        <v/>
      </c>
      <c r="I29" s="10"/>
      <c r="J29" s="11" t="str">
        <f t="shared" ref="J29" si="43">IF(I29="","",I29*0.36)</f>
        <v/>
      </c>
      <c r="K29" s="11" t="str">
        <f t="shared" ref="K29" si="44">IF(B29="","",$L$2)</f>
        <v/>
      </c>
      <c r="L29" s="12" t="str">
        <f t="shared" ref="L29" si="45">IFERROR(IF(I29="","",J29/K29),"")</f>
        <v/>
      </c>
      <c r="M29" s="10"/>
      <c r="N29" s="11" t="str">
        <f t="shared" ref="N29" si="46">IF(M29="","",M29*0.36)</f>
        <v/>
      </c>
      <c r="O29" s="11" t="str">
        <f t="shared" ref="O29" si="47">IF(B29="","",$P$2)</f>
        <v/>
      </c>
      <c r="P29" s="12" t="str">
        <f t="shared" ref="P29" si="48">IFERROR(IF(M29="","",N29/O29),"")</f>
        <v/>
      </c>
      <c r="Q29" s="10"/>
      <c r="R29" s="11" t="str">
        <f t="shared" ref="R29" si="49">IF(Q29="","",Q29*0.36)</f>
        <v/>
      </c>
      <c r="S29" s="11" t="str">
        <f t="shared" ref="S29" si="50">IF(B29="","",$T$2)</f>
        <v/>
      </c>
      <c r="T29" s="12" t="str">
        <f t="shared" ref="T29" si="51">IFERROR(IF(Q29="","",R29/S29),"")</f>
        <v/>
      </c>
      <c r="U29" s="10"/>
      <c r="V29" s="11" t="str">
        <f t="shared" ref="V29" si="52">IF(U29="","",U29*0.36)</f>
        <v/>
      </c>
      <c r="W29" s="11" t="str">
        <f t="shared" ref="W29" si="53">IF(B29="","",$X$2)</f>
        <v/>
      </c>
      <c r="X29" s="12" t="str">
        <f t="shared" ref="X29" si="54">IFERROR(IF(U29="","",V29/W29),"")</f>
        <v/>
      </c>
      <c r="Y29" s="10"/>
      <c r="Z29" s="11" t="str">
        <f t="shared" ref="Z29" si="55">IF(Y29="","",Y29*0.36)</f>
        <v/>
      </c>
      <c r="AA29" s="11" t="str">
        <f t="shared" ref="AA29" si="56">IF(B29="","",$AB$2)</f>
        <v/>
      </c>
      <c r="AB29" s="12" t="str">
        <f t="shared" ref="AB29" si="57">IFERROR(IF(Y29="","",Z29/AA29),"")</f>
        <v/>
      </c>
      <c r="AC29" s="13" t="str">
        <f t="shared" ref="AC29" si="58">IF(B29="","",F29+J29+N29+R29+V29+Z29)</f>
        <v/>
      </c>
      <c r="AD29" s="14" t="str">
        <f t="shared" ref="AD29" si="59">IF(B29="","",$AE$2)</f>
        <v/>
      </c>
      <c r="AE29" s="15"/>
    </row>
  </sheetData>
  <mergeCells count="10">
    <mergeCell ref="U2:W2"/>
    <mergeCell ref="Y2:AA2"/>
    <mergeCell ref="AC2:AD2"/>
    <mergeCell ref="B2:B3"/>
    <mergeCell ref="C2:C3"/>
    <mergeCell ref="D2:D3"/>
    <mergeCell ref="E2:G2"/>
    <mergeCell ref="I2:K2"/>
    <mergeCell ref="M2:O2"/>
    <mergeCell ref="Q2:S2"/>
  </mergeCells>
  <conditionalFormatting sqref="P4:P9 T4:T9 X4:X9 H4:H9 L4:L9 AB4:AB9">
    <cfRule type="cellIs" dxfId="1" priority="2" operator="between">
      <formula>0.95</formula>
      <formula>1.05</formula>
    </cfRule>
  </conditionalFormatting>
  <conditionalFormatting sqref="P29 T29 X29 H29 L29 AB29">
    <cfRule type="cellIs" dxfId="0" priority="1" operator="between">
      <formula>0.95</formula>
      <formula>1.05</formula>
    </cfRule>
  </conditionalFormatting>
  <dataValidations count="1">
    <dataValidation type="list" allowBlank="1" showInputMessage="1" showErrorMessage="1" sqref="D4:D9 D29" xr:uid="{16E637DA-6F54-4265-8142-E7ACED5AD61A}">
      <formula1>"T23,T25,T26,T27,T28"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Total poids</vt:lpstr>
      <vt:lpstr>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WILKOSZ</dc:creator>
  <cp:lastModifiedBy>Dominique WILKOSZ</cp:lastModifiedBy>
  <dcterms:created xsi:type="dcterms:W3CDTF">2020-09-08T07:45:25Z</dcterms:created>
  <dcterms:modified xsi:type="dcterms:W3CDTF">2020-09-08T09:32:20Z</dcterms:modified>
</cp:coreProperties>
</file>