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stbruxelles\Desktop\"/>
    </mc:Choice>
  </mc:AlternateContent>
  <xr:revisionPtr revIDLastSave="0" documentId="13_ncr:1_{CE892FF4-B1EA-4E87-8E24-1A1DDACCCB5C}" xr6:coauthVersionLast="45" xr6:coauthVersionMax="45" xr10:uidLastSave="{00000000-0000-0000-0000-000000000000}"/>
  <bookViews>
    <workbookView xWindow="-108" yWindow="-108" windowWidth="23256" windowHeight="12576" activeTab="1" xr2:uid="{840EFFF3-1E78-40B6-9FF8-0889406AC048}"/>
  </bookViews>
  <sheets>
    <sheet name="RECAPTECHNICIEN" sheetId="3" r:id="rId1"/>
    <sheet name="RECAPCHANTIERS" sheetId="1" r:id="rId2"/>
    <sheet name="BD1" sheetId="2" r:id="rId3"/>
    <sheet name="Feuil1" sheetId="4" r:id="rId4"/>
  </sheets>
  <externalReferences>
    <externalReference r:id="rId5"/>
  </externalReferences>
  <definedNames>
    <definedName name="annee">Feuil1!$D$2:$D$13</definedName>
    <definedName name="BD">'BD1'!$A:$Q</definedName>
    <definedName name="colo">'BD1'!$A:$A</definedName>
    <definedName name="Mois">Feuil1!$B$2:$B$13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3" l="1"/>
  <c r="G3" i="1"/>
  <c r="G2" i="1"/>
  <c r="G2" i="3"/>
  <c r="AL8" i="3" l="1"/>
  <c r="AL9" i="3" s="1"/>
  <c r="AK8" i="3"/>
  <c r="AK9" i="3" s="1"/>
  <c r="AJ8" i="3"/>
  <c r="AJ9" i="3" s="1"/>
  <c r="AI8" i="3"/>
  <c r="AI9" i="3" s="1"/>
  <c r="AH8" i="3"/>
  <c r="AH9" i="3" s="1"/>
  <c r="AG8" i="3"/>
  <c r="AG9" i="3" s="1"/>
  <c r="AF8" i="3"/>
  <c r="AF9" i="3" s="1"/>
  <c r="AE8" i="3"/>
  <c r="AE9" i="3" s="1"/>
  <c r="AD8" i="3"/>
  <c r="AD9" i="3" s="1"/>
  <c r="AC8" i="3"/>
  <c r="AC9" i="3" s="1"/>
  <c r="AB8" i="3"/>
  <c r="AB9" i="3" s="1"/>
  <c r="AA8" i="3"/>
  <c r="AA9" i="3" s="1"/>
  <c r="Z8" i="3"/>
  <c r="Z9" i="3" s="1"/>
  <c r="Y8" i="3"/>
  <c r="Y9" i="3" s="1"/>
  <c r="X8" i="3"/>
  <c r="X9" i="3" s="1"/>
  <c r="W8" i="3"/>
  <c r="W9" i="3" s="1"/>
  <c r="V8" i="3"/>
  <c r="V9" i="3" s="1"/>
  <c r="U8" i="3"/>
  <c r="U9" i="3" s="1"/>
  <c r="T8" i="3"/>
  <c r="T9" i="3" s="1"/>
  <c r="S8" i="3"/>
  <c r="S9" i="3" s="1"/>
  <c r="R8" i="3"/>
  <c r="R9" i="3" s="1"/>
  <c r="Q8" i="3"/>
  <c r="Q9" i="3" s="1"/>
  <c r="P8" i="3"/>
  <c r="P9" i="3" s="1"/>
  <c r="O8" i="3"/>
  <c r="O9" i="3" s="1"/>
  <c r="N8" i="3"/>
  <c r="N9" i="3" s="1"/>
  <c r="M8" i="3"/>
  <c r="M9" i="3" s="1"/>
  <c r="L8" i="3"/>
  <c r="L9" i="3" s="1"/>
  <c r="K8" i="3"/>
  <c r="K9" i="3" s="1"/>
  <c r="J8" i="3"/>
  <c r="J9" i="3" s="1"/>
  <c r="I8" i="3"/>
  <c r="I9" i="3" s="1"/>
  <c r="H8" i="3"/>
  <c r="H9" i="3" s="1"/>
  <c r="J2" i="3"/>
  <c r="A1" i="3"/>
  <c r="BB76" i="2"/>
  <c r="BB75" i="2"/>
  <c r="BB74" i="2"/>
  <c r="BB73" i="2"/>
  <c r="BB72" i="2"/>
  <c r="BB71" i="2"/>
  <c r="BB70" i="2"/>
  <c r="BB69" i="2"/>
  <c r="BB68" i="2"/>
  <c r="BB67" i="2"/>
  <c r="BB66" i="2"/>
  <c r="BB65" i="2"/>
  <c r="BB64" i="2"/>
  <c r="BB63" i="2"/>
  <c r="BB62" i="2"/>
  <c r="BB61" i="2"/>
  <c r="BB60" i="2"/>
  <c r="BB59" i="2"/>
  <c r="BB58" i="2"/>
  <c r="BB57" i="2"/>
  <c r="BB56" i="2"/>
  <c r="BB55" i="2"/>
  <c r="BB54" i="2"/>
  <c r="BB53" i="2"/>
  <c r="BB52" i="2"/>
  <c r="BB51" i="2"/>
  <c r="BB50" i="2"/>
  <c r="BB49" i="2"/>
  <c r="BB48" i="2"/>
  <c r="BB47" i="2"/>
  <c r="BB46" i="2"/>
  <c r="BB45" i="2"/>
  <c r="BB44" i="2"/>
  <c r="BB43" i="2"/>
  <c r="BB42" i="2"/>
  <c r="BB41" i="2"/>
  <c r="BB40" i="2"/>
  <c r="BB39" i="2"/>
  <c r="BB38" i="2"/>
  <c r="BB37" i="2"/>
  <c r="BB36" i="2"/>
  <c r="BB35" i="2"/>
  <c r="BB34" i="2"/>
  <c r="BB33" i="2"/>
  <c r="BB32" i="2"/>
  <c r="BB31" i="2"/>
  <c r="BB30" i="2"/>
  <c r="BB29" i="2"/>
  <c r="BB28" i="2"/>
  <c r="BB27" i="2"/>
  <c r="BB26" i="2"/>
  <c r="BB25" i="2"/>
  <c r="BB24" i="2"/>
  <c r="BB23" i="2"/>
  <c r="BB22" i="2"/>
  <c r="BB21" i="2"/>
  <c r="BB20" i="2"/>
  <c r="BB19" i="2"/>
  <c r="BB18" i="2"/>
  <c r="BB17" i="2"/>
  <c r="BB16" i="2"/>
  <c r="BB15" i="2"/>
  <c r="BB14" i="2"/>
  <c r="BB13" i="2"/>
  <c r="BB12" i="2"/>
  <c r="BB11" i="2"/>
  <c r="AV8" i="2"/>
  <c r="AV9" i="2" s="1"/>
  <c r="AU8" i="2"/>
  <c r="AU9" i="2" s="1"/>
  <c r="AT8" i="2"/>
  <c r="AT9" i="2" s="1"/>
  <c r="AS8" i="2"/>
  <c r="AS9" i="2" s="1"/>
  <c r="AR8" i="2"/>
  <c r="AR9" i="2" s="1"/>
  <c r="AQ8" i="2"/>
  <c r="AQ9" i="2" s="1"/>
  <c r="AP8" i="2"/>
  <c r="AP9" i="2" s="1"/>
  <c r="AO8" i="2"/>
  <c r="AO9" i="2" s="1"/>
  <c r="AN8" i="2"/>
  <c r="AN9" i="2" s="1"/>
  <c r="AM8" i="2"/>
  <c r="AM9" i="2" s="1"/>
  <c r="AL8" i="2"/>
  <c r="AL9" i="2" s="1"/>
  <c r="AK8" i="2"/>
  <c r="AK9" i="2" s="1"/>
  <c r="AJ8" i="2"/>
  <c r="AJ9" i="2" s="1"/>
  <c r="AI8" i="2"/>
  <c r="AI9" i="2" s="1"/>
  <c r="AH8" i="2"/>
  <c r="AH9" i="2" s="1"/>
  <c r="AG8" i="2"/>
  <c r="AG9" i="2" s="1"/>
  <c r="AF8" i="2"/>
  <c r="AF9" i="2" s="1"/>
  <c r="AE8" i="2"/>
  <c r="AE9" i="2" s="1"/>
  <c r="AD8" i="2"/>
  <c r="AD9" i="2" s="1"/>
  <c r="AC8" i="2"/>
  <c r="AC9" i="2" s="1"/>
  <c r="AB8" i="2"/>
  <c r="AB9" i="2" s="1"/>
  <c r="AA8" i="2"/>
  <c r="AA9" i="2" s="1"/>
  <c r="Z8" i="2"/>
  <c r="Z9" i="2" s="1"/>
  <c r="Y8" i="2"/>
  <c r="Y9" i="2" s="1"/>
  <c r="X8" i="2"/>
  <c r="X9" i="2" s="1"/>
  <c r="W8" i="2"/>
  <c r="W9" i="2" s="1"/>
  <c r="V8" i="2"/>
  <c r="V9" i="2" s="1"/>
  <c r="U8" i="2"/>
  <c r="U9" i="2" s="1"/>
  <c r="T8" i="2"/>
  <c r="T9" i="2" s="1"/>
  <c r="S8" i="2"/>
  <c r="S9" i="2" s="1"/>
  <c r="R8" i="2"/>
  <c r="R9" i="2" s="1"/>
  <c r="T2" i="2"/>
  <c r="B1" i="2"/>
  <c r="AL8" i="1"/>
  <c r="AL9" i="1" s="1"/>
  <c r="AK8" i="1"/>
  <c r="AK9" i="1" s="1"/>
  <c r="AJ8" i="1"/>
  <c r="AJ9" i="1" s="1"/>
  <c r="AI8" i="1"/>
  <c r="AI9" i="1" s="1"/>
  <c r="AH8" i="1"/>
  <c r="AH9" i="1" s="1"/>
  <c r="AG8" i="1"/>
  <c r="AG9" i="1" s="1"/>
  <c r="AF8" i="1"/>
  <c r="AF9" i="1" s="1"/>
  <c r="AE8" i="1"/>
  <c r="AE9" i="1" s="1"/>
  <c r="AD8" i="1"/>
  <c r="AD9" i="1" s="1"/>
  <c r="AC8" i="1"/>
  <c r="AC9" i="1" s="1"/>
  <c r="AB8" i="1"/>
  <c r="AB9" i="1" s="1"/>
  <c r="AA8" i="1"/>
  <c r="AA9" i="1" s="1"/>
  <c r="Z8" i="1"/>
  <c r="Z9" i="1" s="1"/>
  <c r="Y8" i="1"/>
  <c r="Y9" i="1" s="1"/>
  <c r="X8" i="1"/>
  <c r="X9" i="1" s="1"/>
  <c r="W8" i="1"/>
  <c r="W9" i="1" s="1"/>
  <c r="V8" i="1"/>
  <c r="V9" i="1" s="1"/>
  <c r="U8" i="1"/>
  <c r="U9" i="1" s="1"/>
  <c r="T8" i="1"/>
  <c r="T9" i="1" s="1"/>
  <c r="S8" i="1"/>
  <c r="S9" i="1" s="1"/>
  <c r="R8" i="1"/>
  <c r="R9" i="1" s="1"/>
  <c r="Q8" i="1"/>
  <c r="Q9" i="1" s="1"/>
  <c r="P8" i="1"/>
  <c r="P9" i="1" s="1"/>
  <c r="O8" i="1"/>
  <c r="O9" i="1" s="1"/>
  <c r="N8" i="1"/>
  <c r="N9" i="1" s="1"/>
  <c r="M8" i="1"/>
  <c r="M9" i="1" s="1"/>
  <c r="L8" i="1"/>
  <c r="L9" i="1" s="1"/>
  <c r="K8" i="1"/>
  <c r="K9" i="1" s="1"/>
  <c r="J8" i="1"/>
  <c r="J9" i="1" s="1"/>
  <c r="I8" i="1"/>
  <c r="I9" i="1" s="1"/>
  <c r="H8" i="1"/>
  <c r="H9" i="1" s="1"/>
  <c r="J2" i="1"/>
  <c r="A1" i="1"/>
  <c r="T12" i="2" l="1"/>
  <c r="T16" i="2"/>
  <c r="T20" i="2"/>
  <c r="T14" i="2"/>
  <c r="T18" i="2"/>
  <c r="T22" i="2"/>
  <c r="T17" i="2"/>
  <c r="T23" i="2"/>
  <c r="T27" i="2"/>
  <c r="T15" i="2"/>
  <c r="T26" i="2"/>
  <c r="T13" i="2"/>
  <c r="T21" i="2"/>
  <c r="T25" i="2"/>
  <c r="T29" i="2"/>
  <c r="T33" i="2"/>
  <c r="T19" i="2"/>
  <c r="T24" i="2"/>
  <c r="T28" i="2"/>
  <c r="T32" i="2"/>
  <c r="T31" i="2"/>
  <c r="T35" i="2"/>
  <c r="T36" i="2"/>
  <c r="T40" i="2"/>
  <c r="T44" i="2"/>
  <c r="T30" i="2"/>
  <c r="T34" i="2"/>
  <c r="T39" i="2"/>
  <c r="T43" i="2"/>
  <c r="T38" i="2"/>
  <c r="T37" i="2"/>
  <c r="T45" i="2"/>
  <c r="T49" i="2"/>
  <c r="T53" i="2"/>
  <c r="T57" i="2"/>
  <c r="T61" i="2"/>
  <c r="T48" i="2"/>
  <c r="T52" i="2"/>
  <c r="T56" i="2"/>
  <c r="T60" i="2"/>
  <c r="T42" i="2"/>
  <c r="T47" i="2"/>
  <c r="T51" i="2"/>
  <c r="T55" i="2"/>
  <c r="T59" i="2"/>
  <c r="T58" i="2"/>
  <c r="T64" i="2"/>
  <c r="T68" i="2"/>
  <c r="T72" i="2"/>
  <c r="T76" i="2"/>
  <c r="T50" i="2"/>
  <c r="T41" i="2"/>
  <c r="T54" i="2"/>
  <c r="T63" i="2"/>
  <c r="T67" i="2"/>
  <c r="T71" i="2"/>
  <c r="T75" i="2"/>
  <c r="T46" i="2"/>
  <c r="T66" i="2"/>
  <c r="T74" i="2"/>
  <c r="T73" i="2"/>
  <c r="T69" i="2"/>
  <c r="T62" i="2"/>
  <c r="T65" i="2"/>
  <c r="T70" i="2"/>
  <c r="T11" i="2"/>
  <c r="AB12" i="2"/>
  <c r="AB16" i="2"/>
  <c r="AB20" i="2"/>
  <c r="AB14" i="2"/>
  <c r="AB18" i="2"/>
  <c r="AB22" i="2"/>
  <c r="AB17" i="2"/>
  <c r="AB23" i="2"/>
  <c r="AB27" i="2"/>
  <c r="AB15" i="2"/>
  <c r="AB26" i="2"/>
  <c r="AB13" i="2"/>
  <c r="AB21" i="2"/>
  <c r="AB25" i="2"/>
  <c r="AB29" i="2"/>
  <c r="AB33" i="2"/>
  <c r="AB28" i="2"/>
  <c r="AB32" i="2"/>
  <c r="AB19" i="2"/>
  <c r="AB31" i="2"/>
  <c r="AB35" i="2"/>
  <c r="AB24" i="2"/>
  <c r="AB36" i="2"/>
  <c r="AB40" i="2"/>
  <c r="AB44" i="2"/>
  <c r="AB34" i="2"/>
  <c r="AB39" i="2"/>
  <c r="AB43" i="2"/>
  <c r="AB38" i="2"/>
  <c r="AB30" i="2"/>
  <c r="AB45" i="2"/>
  <c r="AB49" i="2"/>
  <c r="AB53" i="2"/>
  <c r="AB57" i="2"/>
  <c r="AB61" i="2"/>
  <c r="AB48" i="2"/>
  <c r="AB52" i="2"/>
  <c r="AB56" i="2"/>
  <c r="AB60" i="2"/>
  <c r="AB37" i="2"/>
  <c r="AB42" i="2"/>
  <c r="AB47" i="2"/>
  <c r="AB51" i="2"/>
  <c r="AB55" i="2"/>
  <c r="AB59" i="2"/>
  <c r="AB50" i="2"/>
  <c r="AB64" i="2"/>
  <c r="AB68" i="2"/>
  <c r="AB72" i="2"/>
  <c r="AB76" i="2"/>
  <c r="AB46" i="2"/>
  <c r="AB62" i="2"/>
  <c r="AB63" i="2"/>
  <c r="AB67" i="2"/>
  <c r="AB71" i="2"/>
  <c r="AB75" i="2"/>
  <c r="AB41" i="2"/>
  <c r="AB54" i="2"/>
  <c r="AB58" i="2"/>
  <c r="AB66" i="2"/>
  <c r="AB74" i="2"/>
  <c r="AB73" i="2"/>
  <c r="AB65" i="2"/>
  <c r="AB70" i="2"/>
  <c r="AB11" i="2"/>
  <c r="AB69" i="2"/>
  <c r="AJ12" i="2"/>
  <c r="AJ16" i="2"/>
  <c r="AJ20" i="2"/>
  <c r="AJ14" i="2"/>
  <c r="AJ18" i="2"/>
  <c r="AJ22" i="2"/>
  <c r="AJ17" i="2"/>
  <c r="AJ23" i="2"/>
  <c r="AJ27" i="2"/>
  <c r="AJ15" i="2"/>
  <c r="AJ26" i="2"/>
  <c r="AJ13" i="2"/>
  <c r="AJ21" i="2"/>
  <c r="AJ25" i="2"/>
  <c r="AJ29" i="2"/>
  <c r="AJ33" i="2"/>
  <c r="AJ24" i="2"/>
  <c r="AJ28" i="2"/>
  <c r="AJ32" i="2"/>
  <c r="AJ31" i="2"/>
  <c r="AJ35" i="2"/>
  <c r="AJ36" i="2"/>
  <c r="AJ40" i="2"/>
  <c r="AJ30" i="2"/>
  <c r="AJ34" i="2"/>
  <c r="AJ39" i="2"/>
  <c r="AJ43" i="2"/>
  <c r="AJ19" i="2"/>
  <c r="AJ38" i="2"/>
  <c r="AJ37" i="2"/>
  <c r="AJ45" i="2"/>
  <c r="AJ49" i="2"/>
  <c r="AJ53" i="2"/>
  <c r="AJ57" i="2"/>
  <c r="AJ61" i="2"/>
  <c r="AJ44" i="2"/>
  <c r="AJ48" i="2"/>
  <c r="AJ52" i="2"/>
  <c r="AJ56" i="2"/>
  <c r="AJ60" i="2"/>
  <c r="AJ42" i="2"/>
  <c r="AJ47" i="2"/>
  <c r="AJ51" i="2"/>
  <c r="AJ55" i="2"/>
  <c r="AJ59" i="2"/>
  <c r="AJ58" i="2"/>
  <c r="AJ62" i="2"/>
  <c r="AJ64" i="2"/>
  <c r="AJ68" i="2"/>
  <c r="AJ72" i="2"/>
  <c r="AJ76" i="2"/>
  <c r="AJ54" i="2"/>
  <c r="AJ63" i="2"/>
  <c r="AJ67" i="2"/>
  <c r="AJ71" i="2"/>
  <c r="AJ75" i="2"/>
  <c r="AJ50" i="2"/>
  <c r="AJ66" i="2"/>
  <c r="AJ74" i="2"/>
  <c r="AJ69" i="2"/>
  <c r="AJ46" i="2"/>
  <c r="AJ65" i="2"/>
  <c r="AJ73" i="2"/>
  <c r="AJ41" i="2"/>
  <c r="AJ70" i="2"/>
  <c r="AJ11" i="2"/>
  <c r="AV12" i="2"/>
  <c r="AV16" i="2"/>
  <c r="AV20" i="2"/>
  <c r="AV14" i="2"/>
  <c r="AV18" i="2"/>
  <c r="AV13" i="2"/>
  <c r="AV21" i="2"/>
  <c r="AV23" i="2"/>
  <c r="AV27" i="2"/>
  <c r="AV19" i="2"/>
  <c r="AV22" i="2"/>
  <c r="AV26" i="2"/>
  <c r="AV17" i="2"/>
  <c r="AV25" i="2"/>
  <c r="AV24" i="2"/>
  <c r="AV29" i="2"/>
  <c r="AV33" i="2"/>
  <c r="AV15" i="2"/>
  <c r="AV28" i="2"/>
  <c r="AV32" i="2"/>
  <c r="AV31" i="2"/>
  <c r="AV35" i="2"/>
  <c r="AV30" i="2"/>
  <c r="AV36" i="2"/>
  <c r="AV40" i="2"/>
  <c r="AV39" i="2"/>
  <c r="AV43" i="2"/>
  <c r="AV38" i="2"/>
  <c r="AV42" i="2"/>
  <c r="AV45" i="2"/>
  <c r="AV49" i="2"/>
  <c r="AV53" i="2"/>
  <c r="AV57" i="2"/>
  <c r="AV61" i="2"/>
  <c r="AV41" i="2"/>
  <c r="AV44" i="2"/>
  <c r="AV48" i="2"/>
  <c r="AV52" i="2"/>
  <c r="AV56" i="2"/>
  <c r="AV60" i="2"/>
  <c r="AV47" i="2"/>
  <c r="AV51" i="2"/>
  <c r="AV55" i="2"/>
  <c r="AV59" i="2"/>
  <c r="AV54" i="2"/>
  <c r="AV64" i="2"/>
  <c r="AV68" i="2"/>
  <c r="AV72" i="2"/>
  <c r="AV76" i="2"/>
  <c r="AV75" i="2"/>
  <c r="AV46" i="2"/>
  <c r="AV50" i="2"/>
  <c r="AV63" i="2"/>
  <c r="AV67" i="2"/>
  <c r="AV71" i="2"/>
  <c r="AV37" i="2"/>
  <c r="AV62" i="2"/>
  <c r="AV70" i="2"/>
  <c r="AV11" i="2"/>
  <c r="AV65" i="2"/>
  <c r="AV73" i="2"/>
  <c r="AV69" i="2"/>
  <c r="AV58" i="2"/>
  <c r="AV66" i="2"/>
  <c r="AV74" i="2"/>
  <c r="AV34" i="2"/>
  <c r="U13" i="2"/>
  <c r="U17" i="2"/>
  <c r="U21" i="2"/>
  <c r="U12" i="2"/>
  <c r="U15" i="2"/>
  <c r="U19" i="2"/>
  <c r="U18" i="2"/>
  <c r="U24" i="2"/>
  <c r="U28" i="2"/>
  <c r="U16" i="2"/>
  <c r="U23" i="2"/>
  <c r="U27" i="2"/>
  <c r="U14" i="2"/>
  <c r="U22" i="2"/>
  <c r="U26" i="2"/>
  <c r="U30" i="2"/>
  <c r="U34" i="2"/>
  <c r="U20" i="2"/>
  <c r="U25" i="2"/>
  <c r="U29" i="2"/>
  <c r="U33" i="2"/>
  <c r="U32" i="2"/>
  <c r="U36" i="2"/>
  <c r="U37" i="2"/>
  <c r="U41" i="2"/>
  <c r="U31" i="2"/>
  <c r="U35" i="2"/>
  <c r="U40" i="2"/>
  <c r="U44" i="2"/>
  <c r="U39" i="2"/>
  <c r="U38" i="2"/>
  <c r="U46" i="2"/>
  <c r="U50" i="2"/>
  <c r="U54" i="2"/>
  <c r="U58" i="2"/>
  <c r="U62" i="2"/>
  <c r="U45" i="2"/>
  <c r="U49" i="2"/>
  <c r="U53" i="2"/>
  <c r="U57" i="2"/>
  <c r="U61" i="2"/>
  <c r="U43" i="2"/>
  <c r="U48" i="2"/>
  <c r="U52" i="2"/>
  <c r="U56" i="2"/>
  <c r="U60" i="2"/>
  <c r="U59" i="2"/>
  <c r="U65" i="2"/>
  <c r="U69" i="2"/>
  <c r="U73" i="2"/>
  <c r="U51" i="2"/>
  <c r="U42" i="2"/>
  <c r="U55" i="2"/>
  <c r="U64" i="2"/>
  <c r="U68" i="2"/>
  <c r="U72" i="2"/>
  <c r="U76" i="2"/>
  <c r="U67" i="2"/>
  <c r="U75" i="2"/>
  <c r="U11" i="2"/>
  <c r="U66" i="2"/>
  <c r="U74" i="2"/>
  <c r="U47" i="2"/>
  <c r="U63" i="2"/>
  <c r="U71" i="2"/>
  <c r="U70" i="2"/>
  <c r="Y13" i="2"/>
  <c r="Y17" i="2"/>
  <c r="Y21" i="2"/>
  <c r="Y15" i="2"/>
  <c r="Y19" i="2"/>
  <c r="Y14" i="2"/>
  <c r="Y22" i="2"/>
  <c r="Y24" i="2"/>
  <c r="Y28" i="2"/>
  <c r="Y20" i="2"/>
  <c r="Y23" i="2"/>
  <c r="Y27" i="2"/>
  <c r="Y18" i="2"/>
  <c r="Y26" i="2"/>
  <c r="Y30" i="2"/>
  <c r="Y34" i="2"/>
  <c r="Y29" i="2"/>
  <c r="Y33" i="2"/>
  <c r="Y16" i="2"/>
  <c r="Y25" i="2"/>
  <c r="Y32" i="2"/>
  <c r="Y36" i="2"/>
  <c r="Y37" i="2"/>
  <c r="Y41" i="2"/>
  <c r="Y40" i="2"/>
  <c r="Y44" i="2"/>
  <c r="Y31" i="2"/>
  <c r="Y39" i="2"/>
  <c r="Y35" i="2"/>
  <c r="Y43" i="2"/>
  <c r="Y46" i="2"/>
  <c r="Y50" i="2"/>
  <c r="Y54" i="2"/>
  <c r="Y58" i="2"/>
  <c r="Y62" i="2"/>
  <c r="Y38" i="2"/>
  <c r="Y42" i="2"/>
  <c r="Y45" i="2"/>
  <c r="Y49" i="2"/>
  <c r="Y53" i="2"/>
  <c r="Y57" i="2"/>
  <c r="Y61" i="2"/>
  <c r="Y48" i="2"/>
  <c r="Y52" i="2"/>
  <c r="Y56" i="2"/>
  <c r="Y60" i="2"/>
  <c r="Y47" i="2"/>
  <c r="Y65" i="2"/>
  <c r="Y69" i="2"/>
  <c r="Y73" i="2"/>
  <c r="Y76" i="2"/>
  <c r="Y59" i="2"/>
  <c r="Y64" i="2"/>
  <c r="Y68" i="2"/>
  <c r="Y72" i="2"/>
  <c r="Y12" i="2"/>
  <c r="Y55" i="2"/>
  <c r="Y63" i="2"/>
  <c r="Y71" i="2"/>
  <c r="Y11" i="2"/>
  <c r="Y70" i="2"/>
  <c r="Y66" i="2"/>
  <c r="Y74" i="2"/>
  <c r="Y51" i="2"/>
  <c r="Y67" i="2"/>
  <c r="Y75" i="2"/>
  <c r="AC13" i="2"/>
  <c r="AC17" i="2"/>
  <c r="AC21" i="2"/>
  <c r="AC15" i="2"/>
  <c r="AC19" i="2"/>
  <c r="AC12" i="2"/>
  <c r="AC18" i="2"/>
  <c r="AC24" i="2"/>
  <c r="AC28" i="2"/>
  <c r="AC16" i="2"/>
  <c r="AC23" i="2"/>
  <c r="AC27" i="2"/>
  <c r="AC14" i="2"/>
  <c r="AC22" i="2"/>
  <c r="AC26" i="2"/>
  <c r="AC30" i="2"/>
  <c r="AC34" i="2"/>
  <c r="AC29" i="2"/>
  <c r="AC33" i="2"/>
  <c r="AC20" i="2"/>
  <c r="AC32" i="2"/>
  <c r="AC36" i="2"/>
  <c r="AC37" i="2"/>
  <c r="AC41" i="2"/>
  <c r="AC35" i="2"/>
  <c r="AC40" i="2"/>
  <c r="AC25" i="2"/>
  <c r="AC39" i="2"/>
  <c r="AC46" i="2"/>
  <c r="AC50" i="2"/>
  <c r="AC54" i="2"/>
  <c r="AC58" i="2"/>
  <c r="AC62" i="2"/>
  <c r="AC45" i="2"/>
  <c r="AC49" i="2"/>
  <c r="AC53" i="2"/>
  <c r="AC57" i="2"/>
  <c r="AC61" i="2"/>
  <c r="AC31" i="2"/>
  <c r="AC38" i="2"/>
  <c r="AC43" i="2"/>
  <c r="AC44" i="2"/>
  <c r="AC48" i="2"/>
  <c r="AC52" i="2"/>
  <c r="AC56" i="2"/>
  <c r="AC60" i="2"/>
  <c r="AC51" i="2"/>
  <c r="AC65" i="2"/>
  <c r="AC69" i="2"/>
  <c r="AC73" i="2"/>
  <c r="AC76" i="2"/>
  <c r="AC59" i="2"/>
  <c r="AC47" i="2"/>
  <c r="AC64" i="2"/>
  <c r="AC68" i="2"/>
  <c r="AC72" i="2"/>
  <c r="AC42" i="2"/>
  <c r="AC67" i="2"/>
  <c r="AC75" i="2"/>
  <c r="AC74" i="2"/>
  <c r="AC70" i="2"/>
  <c r="AC66" i="2"/>
  <c r="AC55" i="2"/>
  <c r="AC63" i="2"/>
  <c r="AC71" i="2"/>
  <c r="AC11" i="2"/>
  <c r="AG13" i="2"/>
  <c r="AG17" i="2"/>
  <c r="AG21" i="2"/>
  <c r="AG15" i="2"/>
  <c r="AG19" i="2"/>
  <c r="AG14" i="2"/>
  <c r="AG22" i="2"/>
  <c r="AG24" i="2"/>
  <c r="AG28" i="2"/>
  <c r="AG12" i="2"/>
  <c r="AG20" i="2"/>
  <c r="AG23" i="2"/>
  <c r="AG27" i="2"/>
  <c r="AG18" i="2"/>
  <c r="AG26" i="2"/>
  <c r="AG25" i="2"/>
  <c r="AG30" i="2"/>
  <c r="AG34" i="2"/>
  <c r="AG29" i="2"/>
  <c r="AG33" i="2"/>
  <c r="AG32" i="2"/>
  <c r="AG36" i="2"/>
  <c r="AG31" i="2"/>
  <c r="AG37" i="2"/>
  <c r="AG41" i="2"/>
  <c r="AG40" i="2"/>
  <c r="AG39" i="2"/>
  <c r="AG16" i="2"/>
  <c r="AG43" i="2"/>
  <c r="AG46" i="2"/>
  <c r="AG50" i="2"/>
  <c r="AG54" i="2"/>
  <c r="AG58" i="2"/>
  <c r="AG35" i="2"/>
  <c r="AG42" i="2"/>
  <c r="AG45" i="2"/>
  <c r="AG49" i="2"/>
  <c r="AG53" i="2"/>
  <c r="AG57" i="2"/>
  <c r="AG61" i="2"/>
  <c r="AG44" i="2"/>
  <c r="AG48" i="2"/>
  <c r="AG52" i="2"/>
  <c r="AG56" i="2"/>
  <c r="AG60" i="2"/>
  <c r="AG38" i="2"/>
  <c r="AG55" i="2"/>
  <c r="AG65" i="2"/>
  <c r="AG69" i="2"/>
  <c r="AG73" i="2"/>
  <c r="AG51" i="2"/>
  <c r="AG64" i="2"/>
  <c r="AG68" i="2"/>
  <c r="AG72" i="2"/>
  <c r="AG76" i="2"/>
  <c r="AG47" i="2"/>
  <c r="AG63" i="2"/>
  <c r="AG71" i="2"/>
  <c r="AG11" i="2"/>
  <c r="AG59" i="2"/>
  <c r="AG70" i="2"/>
  <c r="AG67" i="2"/>
  <c r="AG75" i="2"/>
  <c r="AG62" i="2"/>
  <c r="AG66" i="2"/>
  <c r="AG74" i="2"/>
  <c r="AK13" i="2"/>
  <c r="AK17" i="2"/>
  <c r="AK21" i="2"/>
  <c r="AK15" i="2"/>
  <c r="AK19" i="2"/>
  <c r="AK18" i="2"/>
  <c r="AK24" i="2"/>
  <c r="AK16" i="2"/>
  <c r="AK23" i="2"/>
  <c r="AK27" i="2"/>
  <c r="AK14" i="2"/>
  <c r="AK22" i="2"/>
  <c r="AK26" i="2"/>
  <c r="AK12" i="2"/>
  <c r="AK30" i="2"/>
  <c r="AK34" i="2"/>
  <c r="AK25" i="2"/>
  <c r="AK29" i="2"/>
  <c r="AK33" i="2"/>
  <c r="AK28" i="2"/>
  <c r="AK32" i="2"/>
  <c r="AK36" i="2"/>
  <c r="AK37" i="2"/>
  <c r="AK41" i="2"/>
  <c r="AK31" i="2"/>
  <c r="AK35" i="2"/>
  <c r="AK40" i="2"/>
  <c r="AK39" i="2"/>
  <c r="AK38" i="2"/>
  <c r="AK46" i="2"/>
  <c r="AK50" i="2"/>
  <c r="AK54" i="2"/>
  <c r="AK58" i="2"/>
  <c r="AK20" i="2"/>
  <c r="AK45" i="2"/>
  <c r="AK49" i="2"/>
  <c r="AK53" i="2"/>
  <c r="AK57" i="2"/>
  <c r="AK61" i="2"/>
  <c r="AK43" i="2"/>
  <c r="AK44" i="2"/>
  <c r="AK48" i="2"/>
  <c r="AK52" i="2"/>
  <c r="AK56" i="2"/>
  <c r="AK60" i="2"/>
  <c r="AK59" i="2"/>
  <c r="AK65" i="2"/>
  <c r="AK69" i="2"/>
  <c r="AK73" i="2"/>
  <c r="AK55" i="2"/>
  <c r="AK62" i="2"/>
  <c r="AK64" i="2"/>
  <c r="AK68" i="2"/>
  <c r="AK72" i="2"/>
  <c r="AK76" i="2"/>
  <c r="AK51" i="2"/>
  <c r="AK67" i="2"/>
  <c r="AK75" i="2"/>
  <c r="AK74" i="2"/>
  <c r="AK11" i="2"/>
  <c r="AK66" i="2"/>
  <c r="AK70" i="2"/>
  <c r="AK63" i="2"/>
  <c r="AK71" i="2"/>
  <c r="AK42" i="2"/>
  <c r="AK47" i="2"/>
  <c r="AO13" i="2"/>
  <c r="AO17" i="2"/>
  <c r="AO21" i="2"/>
  <c r="AO15" i="2"/>
  <c r="AO19" i="2"/>
  <c r="AO14" i="2"/>
  <c r="AO22" i="2"/>
  <c r="AO24" i="2"/>
  <c r="AO12" i="2"/>
  <c r="AO20" i="2"/>
  <c r="AO23" i="2"/>
  <c r="AO27" i="2"/>
  <c r="AO18" i="2"/>
  <c r="AO26" i="2"/>
  <c r="AO16" i="2"/>
  <c r="AO30" i="2"/>
  <c r="AO34" i="2"/>
  <c r="AO29" i="2"/>
  <c r="AO33" i="2"/>
  <c r="AO25" i="2"/>
  <c r="AO28" i="2"/>
  <c r="AO32" i="2"/>
  <c r="AO37" i="2"/>
  <c r="AO41" i="2"/>
  <c r="AO40" i="2"/>
  <c r="AO31" i="2"/>
  <c r="AO39" i="2"/>
  <c r="AO43" i="2"/>
  <c r="AO46" i="2"/>
  <c r="AO50" i="2"/>
  <c r="AO54" i="2"/>
  <c r="AO58" i="2"/>
  <c r="AO38" i="2"/>
  <c r="AO42" i="2"/>
  <c r="AO45" i="2"/>
  <c r="AO49" i="2"/>
  <c r="AO53" i="2"/>
  <c r="AO57" i="2"/>
  <c r="AO61" i="2"/>
  <c r="AO35" i="2"/>
  <c r="AO36" i="2"/>
  <c r="AO44" i="2"/>
  <c r="AO48" i="2"/>
  <c r="AO52" i="2"/>
  <c r="AO56" i="2"/>
  <c r="AO60" i="2"/>
  <c r="AO47" i="2"/>
  <c r="AO65" i="2"/>
  <c r="AO69" i="2"/>
  <c r="AO73" i="2"/>
  <c r="AO76" i="2"/>
  <c r="AO55" i="2"/>
  <c r="AO59" i="2"/>
  <c r="AO64" i="2"/>
  <c r="AO68" i="2"/>
  <c r="AO72" i="2"/>
  <c r="AO63" i="2"/>
  <c r="AO71" i="2"/>
  <c r="AO70" i="2"/>
  <c r="AO11" i="2"/>
  <c r="AO66" i="2"/>
  <c r="AO74" i="2"/>
  <c r="AO62" i="2"/>
  <c r="AO67" i="2"/>
  <c r="AO75" i="2"/>
  <c r="AO51" i="2"/>
  <c r="AS13" i="2"/>
  <c r="AS17" i="2"/>
  <c r="AS21" i="2"/>
  <c r="AS15" i="2"/>
  <c r="AS19" i="2"/>
  <c r="AS18" i="2"/>
  <c r="AS24" i="2"/>
  <c r="AS16" i="2"/>
  <c r="AS23" i="2"/>
  <c r="AS27" i="2"/>
  <c r="AS14" i="2"/>
  <c r="AS22" i="2"/>
  <c r="AS26" i="2"/>
  <c r="AS20" i="2"/>
  <c r="AS30" i="2"/>
  <c r="AS34" i="2"/>
  <c r="AS12" i="2"/>
  <c r="AS29" i="2"/>
  <c r="AS33" i="2"/>
  <c r="AS28" i="2"/>
  <c r="AS32" i="2"/>
  <c r="AS37" i="2"/>
  <c r="AS41" i="2"/>
  <c r="AS35" i="2"/>
  <c r="AS40" i="2"/>
  <c r="AS36" i="2"/>
  <c r="AS39" i="2"/>
  <c r="AS46" i="2"/>
  <c r="AS50" i="2"/>
  <c r="AS54" i="2"/>
  <c r="AS58" i="2"/>
  <c r="AS45" i="2"/>
  <c r="AS49" i="2"/>
  <c r="AS53" i="2"/>
  <c r="AS57" i="2"/>
  <c r="AS61" i="2"/>
  <c r="AS38" i="2"/>
  <c r="AS43" i="2"/>
  <c r="AS44" i="2"/>
  <c r="AS48" i="2"/>
  <c r="AS52" i="2"/>
  <c r="AS56" i="2"/>
  <c r="AS60" i="2"/>
  <c r="AS25" i="2"/>
  <c r="AS42" i="2"/>
  <c r="AS51" i="2"/>
  <c r="AS65" i="2"/>
  <c r="AS69" i="2"/>
  <c r="AS73" i="2"/>
  <c r="AS31" i="2"/>
  <c r="AS47" i="2"/>
  <c r="AS64" i="2"/>
  <c r="AS68" i="2"/>
  <c r="AS72" i="2"/>
  <c r="AS76" i="2"/>
  <c r="AS59" i="2"/>
  <c r="AS67" i="2"/>
  <c r="AS75" i="2"/>
  <c r="AS62" i="2"/>
  <c r="AS66" i="2"/>
  <c r="AS74" i="2"/>
  <c r="AS11" i="2"/>
  <c r="AS63" i="2"/>
  <c r="AS71" i="2"/>
  <c r="AS55" i="2"/>
  <c r="AS70" i="2"/>
  <c r="X12" i="2"/>
  <c r="X16" i="2"/>
  <c r="X20" i="2"/>
  <c r="X14" i="2"/>
  <c r="X18" i="2"/>
  <c r="X22" i="2"/>
  <c r="X13" i="2"/>
  <c r="X21" i="2"/>
  <c r="X23" i="2"/>
  <c r="X27" i="2"/>
  <c r="X19" i="2"/>
  <c r="X26" i="2"/>
  <c r="X17" i="2"/>
  <c r="X25" i="2"/>
  <c r="X29" i="2"/>
  <c r="X33" i="2"/>
  <c r="X32" i="2"/>
  <c r="X15" i="2"/>
  <c r="X24" i="2"/>
  <c r="X31" i="2"/>
  <c r="X35" i="2"/>
  <c r="X28" i="2"/>
  <c r="X40" i="2"/>
  <c r="X44" i="2"/>
  <c r="X39" i="2"/>
  <c r="X43" i="2"/>
  <c r="X30" i="2"/>
  <c r="X36" i="2"/>
  <c r="X38" i="2"/>
  <c r="X34" i="2"/>
  <c r="X42" i="2"/>
  <c r="X45" i="2"/>
  <c r="X49" i="2"/>
  <c r="X53" i="2"/>
  <c r="X57" i="2"/>
  <c r="X61" i="2"/>
  <c r="X37" i="2"/>
  <c r="X41" i="2"/>
  <c r="X48" i="2"/>
  <c r="X52" i="2"/>
  <c r="X56" i="2"/>
  <c r="X60" i="2"/>
  <c r="X47" i="2"/>
  <c r="X51" i="2"/>
  <c r="X55" i="2"/>
  <c r="X59" i="2"/>
  <c r="X46" i="2"/>
  <c r="X62" i="2"/>
  <c r="X64" i="2"/>
  <c r="X68" i="2"/>
  <c r="X72" i="2"/>
  <c r="X76" i="2"/>
  <c r="X58" i="2"/>
  <c r="X63" i="2"/>
  <c r="X67" i="2"/>
  <c r="X71" i="2"/>
  <c r="X75" i="2"/>
  <c r="X54" i="2"/>
  <c r="X50" i="2"/>
  <c r="X70" i="2"/>
  <c r="X11" i="2"/>
  <c r="X69" i="2"/>
  <c r="X66" i="2"/>
  <c r="X74" i="2"/>
  <c r="X65" i="2"/>
  <c r="X73" i="2"/>
  <c r="AF12" i="2"/>
  <c r="AF16" i="2"/>
  <c r="AF20" i="2"/>
  <c r="AF14" i="2"/>
  <c r="AF18" i="2"/>
  <c r="AF22" i="2"/>
  <c r="AF13" i="2"/>
  <c r="AF21" i="2"/>
  <c r="AF23" i="2"/>
  <c r="AF27" i="2"/>
  <c r="AF19" i="2"/>
  <c r="AF26" i="2"/>
  <c r="AF17" i="2"/>
  <c r="AF25" i="2"/>
  <c r="AF24" i="2"/>
  <c r="AF29" i="2"/>
  <c r="AF33" i="2"/>
  <c r="AF32" i="2"/>
  <c r="AF31" i="2"/>
  <c r="AF35" i="2"/>
  <c r="AF30" i="2"/>
  <c r="AF40" i="2"/>
  <c r="AF28" i="2"/>
  <c r="AF39" i="2"/>
  <c r="AF43" i="2"/>
  <c r="AF15" i="2"/>
  <c r="AF36" i="2"/>
  <c r="AF38" i="2"/>
  <c r="AF42" i="2"/>
  <c r="AF45" i="2"/>
  <c r="AF49" i="2"/>
  <c r="AF53" i="2"/>
  <c r="AF57" i="2"/>
  <c r="AF61" i="2"/>
  <c r="AF34" i="2"/>
  <c r="AF41" i="2"/>
  <c r="AF44" i="2"/>
  <c r="AF48" i="2"/>
  <c r="AF52" i="2"/>
  <c r="AF56" i="2"/>
  <c r="AF60" i="2"/>
  <c r="AF47" i="2"/>
  <c r="AF51" i="2"/>
  <c r="AF55" i="2"/>
  <c r="AF59" i="2"/>
  <c r="AF54" i="2"/>
  <c r="AF64" i="2"/>
  <c r="AF68" i="2"/>
  <c r="AF72" i="2"/>
  <c r="AF76" i="2"/>
  <c r="AF50" i="2"/>
  <c r="AF63" i="2"/>
  <c r="AF67" i="2"/>
  <c r="AF71" i="2"/>
  <c r="AF75" i="2"/>
  <c r="AF37" i="2"/>
  <c r="AF46" i="2"/>
  <c r="AF70" i="2"/>
  <c r="AF11" i="2"/>
  <c r="AF65" i="2"/>
  <c r="AF73" i="2"/>
  <c r="AF58" i="2"/>
  <c r="AF69" i="2"/>
  <c r="AF62" i="2"/>
  <c r="AF66" i="2"/>
  <c r="AF74" i="2"/>
  <c r="AN12" i="2"/>
  <c r="AN16" i="2"/>
  <c r="AN20" i="2"/>
  <c r="AN14" i="2"/>
  <c r="AN18" i="2"/>
  <c r="AN22" i="2"/>
  <c r="AN13" i="2"/>
  <c r="AN21" i="2"/>
  <c r="AN23" i="2"/>
  <c r="AN27" i="2"/>
  <c r="AN19" i="2"/>
  <c r="AN26" i="2"/>
  <c r="AN17" i="2"/>
  <c r="AN25" i="2"/>
  <c r="AN15" i="2"/>
  <c r="AN29" i="2"/>
  <c r="AN33" i="2"/>
  <c r="AN28" i="2"/>
  <c r="AN32" i="2"/>
  <c r="AN24" i="2"/>
  <c r="AN31" i="2"/>
  <c r="AN35" i="2"/>
  <c r="AN40" i="2"/>
  <c r="AN39" i="2"/>
  <c r="AN43" i="2"/>
  <c r="AN30" i="2"/>
  <c r="AN36" i="2"/>
  <c r="AN38" i="2"/>
  <c r="AN42" i="2"/>
  <c r="AN45" i="2"/>
  <c r="AN49" i="2"/>
  <c r="AN53" i="2"/>
  <c r="AN57" i="2"/>
  <c r="AN61" i="2"/>
  <c r="AN37" i="2"/>
  <c r="AN41" i="2"/>
  <c r="AN44" i="2"/>
  <c r="AN48" i="2"/>
  <c r="AN52" i="2"/>
  <c r="AN56" i="2"/>
  <c r="AN60" i="2"/>
  <c r="AN34" i="2"/>
  <c r="AN47" i="2"/>
  <c r="AN51" i="2"/>
  <c r="AN55" i="2"/>
  <c r="AN59" i="2"/>
  <c r="AN46" i="2"/>
  <c r="AN64" i="2"/>
  <c r="AN68" i="2"/>
  <c r="AN72" i="2"/>
  <c r="AN76" i="2"/>
  <c r="AN54" i="2"/>
  <c r="AN58" i="2"/>
  <c r="AN63" i="2"/>
  <c r="AN67" i="2"/>
  <c r="AN71" i="2"/>
  <c r="AN75" i="2"/>
  <c r="AN62" i="2"/>
  <c r="AN70" i="2"/>
  <c r="AN11" i="2"/>
  <c r="AN50" i="2"/>
  <c r="AN69" i="2"/>
  <c r="AN66" i="2"/>
  <c r="AN74" i="2"/>
  <c r="AN65" i="2"/>
  <c r="AN73" i="2"/>
  <c r="AR12" i="2"/>
  <c r="AR16" i="2"/>
  <c r="AR20" i="2"/>
  <c r="AR14" i="2"/>
  <c r="AR18" i="2"/>
  <c r="AR22" i="2"/>
  <c r="AR17" i="2"/>
  <c r="AR23" i="2"/>
  <c r="AR27" i="2"/>
  <c r="AR15" i="2"/>
  <c r="AR26" i="2"/>
  <c r="AR13" i="2"/>
  <c r="AR21" i="2"/>
  <c r="AR25" i="2"/>
  <c r="AR19" i="2"/>
  <c r="AR29" i="2"/>
  <c r="AR33" i="2"/>
  <c r="AR28" i="2"/>
  <c r="AR32" i="2"/>
  <c r="AR31" i="2"/>
  <c r="AR35" i="2"/>
  <c r="AR40" i="2"/>
  <c r="AR24" i="2"/>
  <c r="AR34" i="2"/>
  <c r="AR36" i="2"/>
  <c r="AR39" i="2"/>
  <c r="AR43" i="2"/>
  <c r="AR38" i="2"/>
  <c r="AR45" i="2"/>
  <c r="AR49" i="2"/>
  <c r="AR53" i="2"/>
  <c r="AR57" i="2"/>
  <c r="AR61" i="2"/>
  <c r="AR30" i="2"/>
  <c r="AR44" i="2"/>
  <c r="AR48" i="2"/>
  <c r="AR52" i="2"/>
  <c r="AR56" i="2"/>
  <c r="AR60" i="2"/>
  <c r="AR37" i="2"/>
  <c r="AR42" i="2"/>
  <c r="AR47" i="2"/>
  <c r="AR51" i="2"/>
  <c r="AR55" i="2"/>
  <c r="AR59" i="2"/>
  <c r="AR41" i="2"/>
  <c r="AR50" i="2"/>
  <c r="AR64" i="2"/>
  <c r="AR68" i="2"/>
  <c r="AR72" i="2"/>
  <c r="AR76" i="2"/>
  <c r="AR58" i="2"/>
  <c r="AR46" i="2"/>
  <c r="AR63" i="2"/>
  <c r="AR67" i="2"/>
  <c r="AR71" i="2"/>
  <c r="AR75" i="2"/>
  <c r="AR66" i="2"/>
  <c r="AR74" i="2"/>
  <c r="AR73" i="2"/>
  <c r="AR54" i="2"/>
  <c r="AR65" i="2"/>
  <c r="AR69" i="2"/>
  <c r="AR62" i="2"/>
  <c r="AR70" i="2"/>
  <c r="AR11" i="2"/>
  <c r="R14" i="2"/>
  <c r="R18" i="2"/>
  <c r="R22" i="2"/>
  <c r="R12" i="2"/>
  <c r="R16" i="2"/>
  <c r="R20" i="2"/>
  <c r="R15" i="2"/>
  <c r="R25" i="2"/>
  <c r="R13" i="2"/>
  <c r="R21" i="2"/>
  <c r="R24" i="2"/>
  <c r="R19" i="2"/>
  <c r="R23" i="2"/>
  <c r="R27" i="2"/>
  <c r="R26" i="2"/>
  <c r="R28" i="2"/>
  <c r="R31" i="2"/>
  <c r="R35" i="2"/>
  <c r="R17" i="2"/>
  <c r="R30" i="2"/>
  <c r="R29" i="2"/>
  <c r="R33" i="2"/>
  <c r="R32" i="2"/>
  <c r="R34" i="2"/>
  <c r="R38" i="2"/>
  <c r="R42" i="2"/>
  <c r="R37" i="2"/>
  <c r="R41" i="2"/>
  <c r="R40" i="2"/>
  <c r="R44" i="2"/>
  <c r="R47" i="2"/>
  <c r="R51" i="2"/>
  <c r="R55" i="2"/>
  <c r="R59" i="2"/>
  <c r="R43" i="2"/>
  <c r="R46" i="2"/>
  <c r="R50" i="2"/>
  <c r="R54" i="2"/>
  <c r="R58" i="2"/>
  <c r="R62" i="2"/>
  <c r="R45" i="2"/>
  <c r="R49" i="2"/>
  <c r="R53" i="2"/>
  <c r="R57" i="2"/>
  <c r="R61" i="2"/>
  <c r="R36" i="2"/>
  <c r="R56" i="2"/>
  <c r="R66" i="2"/>
  <c r="R70" i="2"/>
  <c r="R74" i="2"/>
  <c r="R48" i="2"/>
  <c r="R39" i="2"/>
  <c r="R52" i="2"/>
  <c r="R65" i="2"/>
  <c r="R69" i="2"/>
  <c r="R73" i="2"/>
  <c r="R64" i="2"/>
  <c r="R72" i="2"/>
  <c r="R67" i="2"/>
  <c r="R60" i="2"/>
  <c r="R63" i="2"/>
  <c r="R71" i="2"/>
  <c r="R11" i="2"/>
  <c r="R68" i="2"/>
  <c r="R76" i="2"/>
  <c r="R75" i="2"/>
  <c r="V14" i="2"/>
  <c r="V18" i="2"/>
  <c r="V22" i="2"/>
  <c r="V12" i="2"/>
  <c r="V16" i="2"/>
  <c r="V20" i="2"/>
  <c r="V19" i="2"/>
  <c r="V25" i="2"/>
  <c r="V17" i="2"/>
  <c r="V24" i="2"/>
  <c r="V15" i="2"/>
  <c r="V23" i="2"/>
  <c r="V27" i="2"/>
  <c r="V31" i="2"/>
  <c r="V35" i="2"/>
  <c r="V21" i="2"/>
  <c r="V26" i="2"/>
  <c r="V30" i="2"/>
  <c r="V13" i="2"/>
  <c r="V28" i="2"/>
  <c r="V29" i="2"/>
  <c r="V33" i="2"/>
  <c r="V38" i="2"/>
  <c r="V42" i="2"/>
  <c r="V32" i="2"/>
  <c r="V36" i="2"/>
  <c r="V37" i="2"/>
  <c r="V41" i="2"/>
  <c r="V34" i="2"/>
  <c r="V40" i="2"/>
  <c r="V39" i="2"/>
  <c r="V47" i="2"/>
  <c r="V51" i="2"/>
  <c r="V55" i="2"/>
  <c r="V59" i="2"/>
  <c r="V46" i="2"/>
  <c r="V50" i="2"/>
  <c r="V54" i="2"/>
  <c r="V58" i="2"/>
  <c r="V62" i="2"/>
  <c r="V44" i="2"/>
  <c r="V45" i="2"/>
  <c r="V49" i="2"/>
  <c r="V53" i="2"/>
  <c r="V57" i="2"/>
  <c r="V61" i="2"/>
  <c r="V60" i="2"/>
  <c r="V66" i="2"/>
  <c r="V70" i="2"/>
  <c r="V74" i="2"/>
  <c r="V11" i="2"/>
  <c r="V52" i="2"/>
  <c r="V43" i="2"/>
  <c r="V56" i="2"/>
  <c r="V65" i="2"/>
  <c r="V69" i="2"/>
  <c r="V73" i="2"/>
  <c r="V48" i="2"/>
  <c r="V68" i="2"/>
  <c r="V76" i="2"/>
  <c r="V75" i="2"/>
  <c r="V71" i="2"/>
  <c r="V67" i="2"/>
  <c r="V64" i="2"/>
  <c r="V72" i="2"/>
  <c r="V63" i="2"/>
  <c r="Z14" i="2"/>
  <c r="Z18" i="2"/>
  <c r="Z22" i="2"/>
  <c r="Z12" i="2"/>
  <c r="Z16" i="2"/>
  <c r="Z20" i="2"/>
  <c r="Z15" i="2"/>
  <c r="Z25" i="2"/>
  <c r="Z13" i="2"/>
  <c r="Z21" i="2"/>
  <c r="Z24" i="2"/>
  <c r="Z19" i="2"/>
  <c r="Z23" i="2"/>
  <c r="Z27" i="2"/>
  <c r="Z28" i="2"/>
  <c r="Z31" i="2"/>
  <c r="Z35" i="2"/>
  <c r="Z30" i="2"/>
  <c r="Z17" i="2"/>
  <c r="Z26" i="2"/>
  <c r="Z29" i="2"/>
  <c r="Z33" i="2"/>
  <c r="Z34" i="2"/>
  <c r="Z38" i="2"/>
  <c r="Z42" i="2"/>
  <c r="Z37" i="2"/>
  <c r="Z41" i="2"/>
  <c r="Z32" i="2"/>
  <c r="Z40" i="2"/>
  <c r="Z36" i="2"/>
  <c r="Z44" i="2"/>
  <c r="Z47" i="2"/>
  <c r="Z51" i="2"/>
  <c r="Z55" i="2"/>
  <c r="Z59" i="2"/>
  <c r="Z39" i="2"/>
  <c r="Z43" i="2"/>
  <c r="Z46" i="2"/>
  <c r="Z50" i="2"/>
  <c r="Z54" i="2"/>
  <c r="Z58" i="2"/>
  <c r="Z62" i="2"/>
  <c r="Z45" i="2"/>
  <c r="Z49" i="2"/>
  <c r="Z53" i="2"/>
  <c r="Z57" i="2"/>
  <c r="Z61" i="2"/>
  <c r="Z48" i="2"/>
  <c r="Z66" i="2"/>
  <c r="Z70" i="2"/>
  <c r="Z74" i="2"/>
  <c r="Z11" i="2"/>
  <c r="Z56" i="2"/>
  <c r="Z60" i="2"/>
  <c r="Z65" i="2"/>
  <c r="Z69" i="2"/>
  <c r="Z73" i="2"/>
  <c r="Z52" i="2"/>
  <c r="Z64" i="2"/>
  <c r="Z72" i="2"/>
  <c r="Z75" i="2"/>
  <c r="Z63" i="2"/>
  <c r="Z71" i="2"/>
  <c r="Z68" i="2"/>
  <c r="Z76" i="2"/>
  <c r="Z67" i="2"/>
  <c r="AD14" i="2"/>
  <c r="AD18" i="2"/>
  <c r="AD22" i="2"/>
  <c r="AD12" i="2"/>
  <c r="AD16" i="2"/>
  <c r="AD20" i="2"/>
  <c r="AD19" i="2"/>
  <c r="AD25" i="2"/>
  <c r="AD17" i="2"/>
  <c r="AD24" i="2"/>
  <c r="AD15" i="2"/>
  <c r="AD23" i="2"/>
  <c r="AD27" i="2"/>
  <c r="AD31" i="2"/>
  <c r="AD35" i="2"/>
  <c r="AD30" i="2"/>
  <c r="AD21" i="2"/>
  <c r="AD28" i="2"/>
  <c r="AD29" i="2"/>
  <c r="AD33" i="2"/>
  <c r="AD13" i="2"/>
  <c r="AD26" i="2"/>
  <c r="AD38" i="2"/>
  <c r="AD42" i="2"/>
  <c r="AD36" i="2"/>
  <c r="AD37" i="2"/>
  <c r="AD41" i="2"/>
  <c r="AD34" i="2"/>
  <c r="AD40" i="2"/>
  <c r="AD32" i="2"/>
  <c r="AD47" i="2"/>
  <c r="AD51" i="2"/>
  <c r="AD55" i="2"/>
  <c r="AD59" i="2"/>
  <c r="AD46" i="2"/>
  <c r="AD50" i="2"/>
  <c r="AD54" i="2"/>
  <c r="AD58" i="2"/>
  <c r="AD62" i="2"/>
  <c r="AD39" i="2"/>
  <c r="AD45" i="2"/>
  <c r="AD49" i="2"/>
  <c r="AD53" i="2"/>
  <c r="AD57" i="2"/>
  <c r="AD61" i="2"/>
  <c r="AD52" i="2"/>
  <c r="AD66" i="2"/>
  <c r="AD70" i="2"/>
  <c r="AD74" i="2"/>
  <c r="AD11" i="2"/>
  <c r="AD48" i="2"/>
  <c r="AD65" i="2"/>
  <c r="AD69" i="2"/>
  <c r="AD73" i="2"/>
  <c r="AD43" i="2"/>
  <c r="AD44" i="2"/>
  <c r="AD56" i="2"/>
  <c r="AD68" i="2"/>
  <c r="AD76" i="2"/>
  <c r="AD63" i="2"/>
  <c r="AD67" i="2"/>
  <c r="AD75" i="2"/>
  <c r="AD60" i="2"/>
  <c r="AD64" i="2"/>
  <c r="AD72" i="2"/>
  <c r="AD71" i="2"/>
  <c r="AH14" i="2"/>
  <c r="AH18" i="2"/>
  <c r="AH22" i="2"/>
  <c r="AH12" i="2"/>
  <c r="AH16" i="2"/>
  <c r="AH20" i="2"/>
  <c r="AH15" i="2"/>
  <c r="AH25" i="2"/>
  <c r="AH13" i="2"/>
  <c r="AH21" i="2"/>
  <c r="AH24" i="2"/>
  <c r="AH19" i="2"/>
  <c r="AH23" i="2"/>
  <c r="AH27" i="2"/>
  <c r="AH26" i="2"/>
  <c r="AH28" i="2"/>
  <c r="AH31" i="2"/>
  <c r="AH35" i="2"/>
  <c r="AH30" i="2"/>
  <c r="AH29" i="2"/>
  <c r="AH33" i="2"/>
  <c r="AH17" i="2"/>
  <c r="AH32" i="2"/>
  <c r="AH34" i="2"/>
  <c r="AH38" i="2"/>
  <c r="AH42" i="2"/>
  <c r="AH37" i="2"/>
  <c r="AH41" i="2"/>
  <c r="AH40" i="2"/>
  <c r="AH47" i="2"/>
  <c r="AH51" i="2"/>
  <c r="AH55" i="2"/>
  <c r="AH59" i="2"/>
  <c r="AH36" i="2"/>
  <c r="AH43" i="2"/>
  <c r="AH46" i="2"/>
  <c r="AH50" i="2"/>
  <c r="AH54" i="2"/>
  <c r="AH58" i="2"/>
  <c r="AH62" i="2"/>
  <c r="AH45" i="2"/>
  <c r="AH49" i="2"/>
  <c r="AH53" i="2"/>
  <c r="AH57" i="2"/>
  <c r="AH61" i="2"/>
  <c r="AH56" i="2"/>
  <c r="AH66" i="2"/>
  <c r="AH70" i="2"/>
  <c r="AH74" i="2"/>
  <c r="AH11" i="2"/>
  <c r="AH52" i="2"/>
  <c r="AH65" i="2"/>
  <c r="AH69" i="2"/>
  <c r="AH73" i="2"/>
  <c r="AH39" i="2"/>
  <c r="AH48" i="2"/>
  <c r="AH64" i="2"/>
  <c r="AH72" i="2"/>
  <c r="AH71" i="2"/>
  <c r="AH44" i="2"/>
  <c r="AH63" i="2"/>
  <c r="AH67" i="2"/>
  <c r="AH75" i="2"/>
  <c r="AH68" i="2"/>
  <c r="AH76" i="2"/>
  <c r="AH60" i="2"/>
  <c r="AL14" i="2"/>
  <c r="AL18" i="2"/>
  <c r="AL22" i="2"/>
  <c r="AL12" i="2"/>
  <c r="AL16" i="2"/>
  <c r="AL20" i="2"/>
  <c r="AL19" i="2"/>
  <c r="AL25" i="2"/>
  <c r="AL17" i="2"/>
  <c r="AL24" i="2"/>
  <c r="AL15" i="2"/>
  <c r="AL23" i="2"/>
  <c r="AL27" i="2"/>
  <c r="AL13" i="2"/>
  <c r="AL31" i="2"/>
  <c r="AL35" i="2"/>
  <c r="AL26" i="2"/>
  <c r="AL30" i="2"/>
  <c r="AL29" i="2"/>
  <c r="AL33" i="2"/>
  <c r="AL21" i="2"/>
  <c r="AL38" i="2"/>
  <c r="AL42" i="2"/>
  <c r="AL32" i="2"/>
  <c r="AL36" i="2"/>
  <c r="AL37" i="2"/>
  <c r="AL41" i="2"/>
  <c r="AL28" i="2"/>
  <c r="AL34" i="2"/>
  <c r="AL40" i="2"/>
  <c r="AL39" i="2"/>
  <c r="AL47" i="2"/>
  <c r="AL51" i="2"/>
  <c r="AL55" i="2"/>
  <c r="AL59" i="2"/>
  <c r="AL46" i="2"/>
  <c r="AL50" i="2"/>
  <c r="AL54" i="2"/>
  <c r="AL58" i="2"/>
  <c r="AL62" i="2"/>
  <c r="AL45" i="2"/>
  <c r="AL49" i="2"/>
  <c r="AL53" i="2"/>
  <c r="AL57" i="2"/>
  <c r="AL61" i="2"/>
  <c r="AL44" i="2"/>
  <c r="AL60" i="2"/>
  <c r="AL66" i="2"/>
  <c r="AL70" i="2"/>
  <c r="AL74" i="2"/>
  <c r="AL11" i="2"/>
  <c r="AL52" i="2"/>
  <c r="AL56" i="2"/>
  <c r="AL65" i="2"/>
  <c r="AL69" i="2"/>
  <c r="AL73" i="2"/>
  <c r="AL43" i="2"/>
  <c r="AL68" i="2"/>
  <c r="AL76" i="2"/>
  <c r="AL71" i="2"/>
  <c r="AL48" i="2"/>
  <c r="AL67" i="2"/>
  <c r="AL75" i="2"/>
  <c r="AL64" i="2"/>
  <c r="AL72" i="2"/>
  <c r="AL63" i="2"/>
  <c r="AP14" i="2"/>
  <c r="AP18" i="2"/>
  <c r="AP22" i="2"/>
  <c r="AP12" i="2"/>
  <c r="AP16" i="2"/>
  <c r="AP20" i="2"/>
  <c r="AP15" i="2"/>
  <c r="AP25" i="2"/>
  <c r="AP13" i="2"/>
  <c r="AP21" i="2"/>
  <c r="AP24" i="2"/>
  <c r="AP19" i="2"/>
  <c r="AP23" i="2"/>
  <c r="AP27" i="2"/>
  <c r="AP17" i="2"/>
  <c r="AP31" i="2"/>
  <c r="AP35" i="2"/>
  <c r="AP30" i="2"/>
  <c r="AP26" i="2"/>
  <c r="AP29" i="2"/>
  <c r="AP33" i="2"/>
  <c r="AP34" i="2"/>
  <c r="AP36" i="2"/>
  <c r="AP38" i="2"/>
  <c r="AP42" i="2"/>
  <c r="AP37" i="2"/>
  <c r="AP41" i="2"/>
  <c r="AP32" i="2"/>
  <c r="AP40" i="2"/>
  <c r="AP47" i="2"/>
  <c r="AP51" i="2"/>
  <c r="AP55" i="2"/>
  <c r="AP59" i="2"/>
  <c r="AP28" i="2"/>
  <c r="AP39" i="2"/>
  <c r="AP43" i="2"/>
  <c r="AP46" i="2"/>
  <c r="AP50" i="2"/>
  <c r="AP54" i="2"/>
  <c r="AP58" i="2"/>
  <c r="AP45" i="2"/>
  <c r="AP49" i="2"/>
  <c r="AP53" i="2"/>
  <c r="AP57" i="2"/>
  <c r="AP61" i="2"/>
  <c r="AP48" i="2"/>
  <c r="AP62" i="2"/>
  <c r="AP66" i="2"/>
  <c r="AP70" i="2"/>
  <c r="AP74" i="2"/>
  <c r="AP11" i="2"/>
  <c r="AP56" i="2"/>
  <c r="AP44" i="2"/>
  <c r="AP60" i="2"/>
  <c r="AP65" i="2"/>
  <c r="AP69" i="2"/>
  <c r="AP73" i="2"/>
  <c r="AP64" i="2"/>
  <c r="AP72" i="2"/>
  <c r="AP67" i="2"/>
  <c r="AP75" i="2"/>
  <c r="AP52" i="2"/>
  <c r="AP63" i="2"/>
  <c r="AP71" i="2"/>
  <c r="AP68" i="2"/>
  <c r="AP76" i="2"/>
  <c r="AT14" i="2"/>
  <c r="AT18" i="2"/>
  <c r="AT12" i="2"/>
  <c r="AT16" i="2"/>
  <c r="AT20" i="2"/>
  <c r="AT19" i="2"/>
  <c r="AT25" i="2"/>
  <c r="AT17" i="2"/>
  <c r="AT24" i="2"/>
  <c r="AT15" i="2"/>
  <c r="AT23" i="2"/>
  <c r="AT27" i="2"/>
  <c r="AT21" i="2"/>
  <c r="AT22" i="2"/>
  <c r="AT31" i="2"/>
  <c r="AT35" i="2"/>
  <c r="AT13" i="2"/>
  <c r="AT30" i="2"/>
  <c r="AT29" i="2"/>
  <c r="AT33" i="2"/>
  <c r="AT28" i="2"/>
  <c r="AT38" i="2"/>
  <c r="AT42" i="2"/>
  <c r="AT26" i="2"/>
  <c r="AT37" i="2"/>
  <c r="AT41" i="2"/>
  <c r="AT34" i="2"/>
  <c r="AT40" i="2"/>
  <c r="AT47" i="2"/>
  <c r="AT51" i="2"/>
  <c r="AT55" i="2"/>
  <c r="AT59" i="2"/>
  <c r="AT32" i="2"/>
  <c r="AT46" i="2"/>
  <c r="AT50" i="2"/>
  <c r="AT54" i="2"/>
  <c r="AT58" i="2"/>
  <c r="AT39" i="2"/>
  <c r="AT45" i="2"/>
  <c r="AT49" i="2"/>
  <c r="AT53" i="2"/>
  <c r="AT57" i="2"/>
  <c r="AT61" i="2"/>
  <c r="AT43" i="2"/>
  <c r="AT52" i="2"/>
  <c r="AT62" i="2"/>
  <c r="AT66" i="2"/>
  <c r="AT70" i="2"/>
  <c r="AT74" i="2"/>
  <c r="AT11" i="2"/>
  <c r="AT36" i="2"/>
  <c r="AT48" i="2"/>
  <c r="AT65" i="2"/>
  <c r="AT69" i="2"/>
  <c r="AT73" i="2"/>
  <c r="AT44" i="2"/>
  <c r="AT60" i="2"/>
  <c r="AT68" i="2"/>
  <c r="AT76" i="2"/>
  <c r="AT75" i="2"/>
  <c r="AT63" i="2"/>
  <c r="AT56" i="2"/>
  <c r="AT67" i="2"/>
  <c r="AT71" i="2"/>
  <c r="AT64" i="2"/>
  <c r="AT72" i="2"/>
  <c r="S12" i="2"/>
  <c r="S15" i="2"/>
  <c r="S19" i="2"/>
  <c r="S13" i="2"/>
  <c r="S17" i="2"/>
  <c r="S21" i="2"/>
  <c r="S16" i="2"/>
  <c r="S26" i="2"/>
  <c r="S14" i="2"/>
  <c r="S22" i="2"/>
  <c r="S25" i="2"/>
  <c r="S20" i="2"/>
  <c r="S24" i="2"/>
  <c r="S28" i="2"/>
  <c r="S27" i="2"/>
  <c r="S32" i="2"/>
  <c r="S36" i="2"/>
  <c r="S18" i="2"/>
  <c r="S23" i="2"/>
  <c r="S31" i="2"/>
  <c r="S30" i="2"/>
  <c r="S34" i="2"/>
  <c r="S33" i="2"/>
  <c r="S35" i="2"/>
  <c r="S39" i="2"/>
  <c r="S43" i="2"/>
  <c r="S29" i="2"/>
  <c r="S38" i="2"/>
  <c r="S42" i="2"/>
  <c r="S37" i="2"/>
  <c r="S41" i="2"/>
  <c r="S48" i="2"/>
  <c r="S52" i="2"/>
  <c r="S56" i="2"/>
  <c r="S60" i="2"/>
  <c r="S44" i="2"/>
  <c r="S47" i="2"/>
  <c r="S51" i="2"/>
  <c r="S55" i="2"/>
  <c r="S59" i="2"/>
  <c r="S46" i="2"/>
  <c r="S50" i="2"/>
  <c r="S54" i="2"/>
  <c r="S58" i="2"/>
  <c r="S62" i="2"/>
  <c r="S57" i="2"/>
  <c r="S63" i="2"/>
  <c r="S67" i="2"/>
  <c r="S71" i="2"/>
  <c r="S75" i="2"/>
  <c r="S11" i="2"/>
  <c r="S49" i="2"/>
  <c r="S53" i="2"/>
  <c r="S66" i="2"/>
  <c r="S70" i="2"/>
  <c r="S74" i="2"/>
  <c r="S65" i="2"/>
  <c r="S73" i="2"/>
  <c r="S72" i="2"/>
  <c r="S40" i="2"/>
  <c r="S61" i="2"/>
  <c r="S64" i="2"/>
  <c r="S45" i="2"/>
  <c r="S69" i="2"/>
  <c r="S68" i="2"/>
  <c r="S76" i="2"/>
  <c r="W12" i="2"/>
  <c r="W15" i="2"/>
  <c r="W19" i="2"/>
  <c r="W13" i="2"/>
  <c r="W17" i="2"/>
  <c r="W21" i="2"/>
  <c r="W20" i="2"/>
  <c r="W26" i="2"/>
  <c r="W18" i="2"/>
  <c r="W25" i="2"/>
  <c r="W16" i="2"/>
  <c r="W24" i="2"/>
  <c r="W28" i="2"/>
  <c r="W32" i="2"/>
  <c r="W36" i="2"/>
  <c r="W22" i="2"/>
  <c r="W27" i="2"/>
  <c r="W31" i="2"/>
  <c r="W14" i="2"/>
  <c r="W23" i="2"/>
  <c r="W30" i="2"/>
  <c r="W34" i="2"/>
  <c r="W39" i="2"/>
  <c r="W43" i="2"/>
  <c r="W33" i="2"/>
  <c r="W38" i="2"/>
  <c r="W42" i="2"/>
  <c r="W29" i="2"/>
  <c r="W35" i="2"/>
  <c r="W37" i="2"/>
  <c r="W40" i="2"/>
  <c r="W41" i="2"/>
  <c r="W48" i="2"/>
  <c r="W52" i="2"/>
  <c r="W56" i="2"/>
  <c r="W60" i="2"/>
  <c r="W47" i="2"/>
  <c r="W51" i="2"/>
  <c r="W55" i="2"/>
  <c r="W59" i="2"/>
  <c r="W46" i="2"/>
  <c r="W50" i="2"/>
  <c r="W54" i="2"/>
  <c r="W58" i="2"/>
  <c r="W62" i="2"/>
  <c r="W45" i="2"/>
  <c r="W61" i="2"/>
  <c r="W63" i="2"/>
  <c r="W67" i="2"/>
  <c r="W71" i="2"/>
  <c r="W75" i="2"/>
  <c r="W11" i="2"/>
  <c r="W44" i="2"/>
  <c r="W57" i="2"/>
  <c r="W66" i="2"/>
  <c r="W70" i="2"/>
  <c r="W74" i="2"/>
  <c r="W53" i="2"/>
  <c r="W69" i="2"/>
  <c r="W68" i="2"/>
  <c r="W76" i="2"/>
  <c r="W49" i="2"/>
  <c r="W65" i="2"/>
  <c r="W73" i="2"/>
  <c r="W64" i="2"/>
  <c r="W72" i="2"/>
  <c r="AA12" i="2"/>
  <c r="AA15" i="2"/>
  <c r="AA19" i="2"/>
  <c r="AA13" i="2"/>
  <c r="AA17" i="2"/>
  <c r="AA21" i="2"/>
  <c r="AA16" i="2"/>
  <c r="AA26" i="2"/>
  <c r="AA14" i="2"/>
  <c r="AA22" i="2"/>
  <c r="AA25" i="2"/>
  <c r="AA20" i="2"/>
  <c r="AA24" i="2"/>
  <c r="AA28" i="2"/>
  <c r="AA32" i="2"/>
  <c r="AA36" i="2"/>
  <c r="AA31" i="2"/>
  <c r="AA18" i="2"/>
  <c r="AA27" i="2"/>
  <c r="AA30" i="2"/>
  <c r="AA34" i="2"/>
  <c r="AA35" i="2"/>
  <c r="AA39" i="2"/>
  <c r="AA43" i="2"/>
  <c r="AA38" i="2"/>
  <c r="AA42" i="2"/>
  <c r="AA23" i="2"/>
  <c r="AA33" i="2"/>
  <c r="AA37" i="2"/>
  <c r="AA48" i="2"/>
  <c r="AA52" i="2"/>
  <c r="AA56" i="2"/>
  <c r="AA60" i="2"/>
  <c r="AA40" i="2"/>
  <c r="AA44" i="2"/>
  <c r="AA47" i="2"/>
  <c r="AA51" i="2"/>
  <c r="AA55" i="2"/>
  <c r="AA59" i="2"/>
  <c r="AA29" i="2"/>
  <c r="AA41" i="2"/>
  <c r="AA46" i="2"/>
  <c r="AA50" i="2"/>
  <c r="AA54" i="2"/>
  <c r="AA58" i="2"/>
  <c r="AA62" i="2"/>
  <c r="AA49" i="2"/>
  <c r="AA63" i="2"/>
  <c r="AA67" i="2"/>
  <c r="AA71" i="2"/>
  <c r="AA75" i="2"/>
  <c r="AA57" i="2"/>
  <c r="AA45" i="2"/>
  <c r="AA61" i="2"/>
  <c r="AA66" i="2"/>
  <c r="AA70" i="2"/>
  <c r="AA74" i="2"/>
  <c r="AA11" i="2"/>
  <c r="AA65" i="2"/>
  <c r="AA73" i="2"/>
  <c r="AA72" i="2"/>
  <c r="AA68" i="2"/>
  <c r="AA76" i="2"/>
  <c r="AA64" i="2"/>
  <c r="AA53" i="2"/>
  <c r="AA69" i="2"/>
  <c r="AE12" i="2"/>
  <c r="AE15" i="2"/>
  <c r="AE19" i="2"/>
  <c r="AE13" i="2"/>
  <c r="AE17" i="2"/>
  <c r="AE21" i="2"/>
  <c r="AE20" i="2"/>
  <c r="AE26" i="2"/>
  <c r="AE18" i="2"/>
  <c r="AE25" i="2"/>
  <c r="AE16" i="2"/>
  <c r="AE24" i="2"/>
  <c r="AE28" i="2"/>
  <c r="AE23" i="2"/>
  <c r="AE32" i="2"/>
  <c r="AE36" i="2"/>
  <c r="AE31" i="2"/>
  <c r="AE22" i="2"/>
  <c r="AE30" i="2"/>
  <c r="AE34" i="2"/>
  <c r="AE29" i="2"/>
  <c r="AE39" i="2"/>
  <c r="AE43" i="2"/>
  <c r="AE14" i="2"/>
  <c r="AE38" i="2"/>
  <c r="AE42" i="2"/>
  <c r="AE27" i="2"/>
  <c r="AE35" i="2"/>
  <c r="AE37" i="2"/>
  <c r="AE41" i="2"/>
  <c r="AE44" i="2"/>
  <c r="AE48" i="2"/>
  <c r="AE52" i="2"/>
  <c r="AE56" i="2"/>
  <c r="AE60" i="2"/>
  <c r="AE47" i="2"/>
  <c r="AE51" i="2"/>
  <c r="AE55" i="2"/>
  <c r="AE59" i="2"/>
  <c r="AE33" i="2"/>
  <c r="AE40" i="2"/>
  <c r="AE46" i="2"/>
  <c r="AE50" i="2"/>
  <c r="AE54" i="2"/>
  <c r="AE58" i="2"/>
  <c r="AE62" i="2"/>
  <c r="AE53" i="2"/>
  <c r="AE63" i="2"/>
  <c r="AE67" i="2"/>
  <c r="AE71" i="2"/>
  <c r="AE75" i="2"/>
  <c r="AE11" i="2"/>
  <c r="AE45" i="2"/>
  <c r="AE49" i="2"/>
  <c r="AE66" i="2"/>
  <c r="AE70" i="2"/>
  <c r="AE74" i="2"/>
  <c r="AE69" i="2"/>
  <c r="AE76" i="2"/>
  <c r="AE72" i="2"/>
  <c r="AE68" i="2"/>
  <c r="AE64" i="2"/>
  <c r="AE57" i="2"/>
  <c r="AE61" i="2"/>
  <c r="AE65" i="2"/>
  <c r="AE73" i="2"/>
  <c r="AI15" i="2"/>
  <c r="AI19" i="2"/>
  <c r="AI13" i="2"/>
  <c r="AI17" i="2"/>
  <c r="AI21" i="2"/>
  <c r="AI16" i="2"/>
  <c r="AI26" i="2"/>
  <c r="AI14" i="2"/>
  <c r="AI22" i="2"/>
  <c r="AI25" i="2"/>
  <c r="AI12" i="2"/>
  <c r="AI20" i="2"/>
  <c r="AI24" i="2"/>
  <c r="AI28" i="2"/>
  <c r="AI27" i="2"/>
  <c r="AI32" i="2"/>
  <c r="AI36" i="2"/>
  <c r="AI23" i="2"/>
  <c r="AI31" i="2"/>
  <c r="AI30" i="2"/>
  <c r="AI34" i="2"/>
  <c r="AI33" i="2"/>
  <c r="AI35" i="2"/>
  <c r="AI39" i="2"/>
  <c r="AI43" i="2"/>
  <c r="AI18" i="2"/>
  <c r="AI29" i="2"/>
  <c r="AI38" i="2"/>
  <c r="AI42" i="2"/>
  <c r="AI37" i="2"/>
  <c r="AI44" i="2"/>
  <c r="AI48" i="2"/>
  <c r="AI52" i="2"/>
  <c r="AI56" i="2"/>
  <c r="AI60" i="2"/>
  <c r="AI47" i="2"/>
  <c r="AI51" i="2"/>
  <c r="AI55" i="2"/>
  <c r="AI59" i="2"/>
  <c r="AI41" i="2"/>
  <c r="AI46" i="2"/>
  <c r="AI50" i="2"/>
  <c r="AI54" i="2"/>
  <c r="AI58" i="2"/>
  <c r="AI62" i="2"/>
  <c r="AI40" i="2"/>
  <c r="AI57" i="2"/>
  <c r="AI63" i="2"/>
  <c r="AI67" i="2"/>
  <c r="AI71" i="2"/>
  <c r="AI75" i="2"/>
  <c r="AI11" i="2"/>
  <c r="AI53" i="2"/>
  <c r="AI66" i="2"/>
  <c r="AI70" i="2"/>
  <c r="AI74" i="2"/>
  <c r="AI49" i="2"/>
  <c r="AI65" i="2"/>
  <c r="AI73" i="2"/>
  <c r="AI72" i="2"/>
  <c r="AI61" i="2"/>
  <c r="AI64" i="2"/>
  <c r="AI68" i="2"/>
  <c r="AI76" i="2"/>
  <c r="AI69" i="2"/>
  <c r="AI45" i="2"/>
  <c r="AM15" i="2"/>
  <c r="AM19" i="2"/>
  <c r="AM13" i="2"/>
  <c r="AM17" i="2"/>
  <c r="AM21" i="2"/>
  <c r="AM12" i="2"/>
  <c r="AM20" i="2"/>
  <c r="AM26" i="2"/>
  <c r="AM18" i="2"/>
  <c r="AM25" i="2"/>
  <c r="AM16" i="2"/>
  <c r="AM24" i="2"/>
  <c r="AM14" i="2"/>
  <c r="AM28" i="2"/>
  <c r="AM32" i="2"/>
  <c r="AM36" i="2"/>
  <c r="AM27" i="2"/>
  <c r="AM31" i="2"/>
  <c r="AM23" i="2"/>
  <c r="AM30" i="2"/>
  <c r="AM34" i="2"/>
  <c r="AM39" i="2"/>
  <c r="AM43" i="2"/>
  <c r="AM22" i="2"/>
  <c r="AM33" i="2"/>
  <c r="AM38" i="2"/>
  <c r="AM42" i="2"/>
  <c r="AM29" i="2"/>
  <c r="AM35" i="2"/>
  <c r="AM37" i="2"/>
  <c r="AM40" i="2"/>
  <c r="AM41" i="2"/>
  <c r="AM44" i="2"/>
  <c r="AM48" i="2"/>
  <c r="AM52" i="2"/>
  <c r="AM56" i="2"/>
  <c r="AM60" i="2"/>
  <c r="AM47" i="2"/>
  <c r="AM51" i="2"/>
  <c r="AM55" i="2"/>
  <c r="AM59" i="2"/>
  <c r="AM46" i="2"/>
  <c r="AM50" i="2"/>
  <c r="AM54" i="2"/>
  <c r="AM58" i="2"/>
  <c r="AM62" i="2"/>
  <c r="AM45" i="2"/>
  <c r="AM61" i="2"/>
  <c r="AM63" i="2"/>
  <c r="AM67" i="2"/>
  <c r="AM71" i="2"/>
  <c r="AM75" i="2"/>
  <c r="AM53" i="2"/>
  <c r="AM57" i="2"/>
  <c r="AM66" i="2"/>
  <c r="AM70" i="2"/>
  <c r="AM74" i="2"/>
  <c r="AM11" i="2"/>
  <c r="AM69" i="2"/>
  <c r="AM76" i="2"/>
  <c r="AM49" i="2"/>
  <c r="AM64" i="2"/>
  <c r="AM72" i="2"/>
  <c r="AM68" i="2"/>
  <c r="AM65" i="2"/>
  <c r="AM73" i="2"/>
  <c r="AQ15" i="2"/>
  <c r="AQ19" i="2"/>
  <c r="AQ13" i="2"/>
  <c r="AQ17" i="2"/>
  <c r="AQ21" i="2"/>
  <c r="AQ16" i="2"/>
  <c r="AQ26" i="2"/>
  <c r="AQ14" i="2"/>
  <c r="AQ22" i="2"/>
  <c r="AQ25" i="2"/>
  <c r="AQ12" i="2"/>
  <c r="AQ20" i="2"/>
  <c r="AQ24" i="2"/>
  <c r="AQ18" i="2"/>
  <c r="AQ28" i="2"/>
  <c r="AQ32" i="2"/>
  <c r="AQ36" i="2"/>
  <c r="AQ31" i="2"/>
  <c r="AQ27" i="2"/>
  <c r="AQ30" i="2"/>
  <c r="AQ34" i="2"/>
  <c r="AQ35" i="2"/>
  <c r="AQ39" i="2"/>
  <c r="AQ43" i="2"/>
  <c r="AQ38" i="2"/>
  <c r="AQ42" i="2"/>
  <c r="AQ33" i="2"/>
  <c r="AQ37" i="2"/>
  <c r="AQ44" i="2"/>
  <c r="AQ48" i="2"/>
  <c r="AQ52" i="2"/>
  <c r="AQ56" i="2"/>
  <c r="AQ60" i="2"/>
  <c r="AQ40" i="2"/>
  <c r="AQ47" i="2"/>
  <c r="AQ51" i="2"/>
  <c r="AQ55" i="2"/>
  <c r="AQ59" i="2"/>
  <c r="AQ23" i="2"/>
  <c r="AQ41" i="2"/>
  <c r="AQ46" i="2"/>
  <c r="AQ50" i="2"/>
  <c r="AQ54" i="2"/>
  <c r="AQ58" i="2"/>
  <c r="AQ29" i="2"/>
  <c r="AQ49" i="2"/>
  <c r="AQ63" i="2"/>
  <c r="AQ67" i="2"/>
  <c r="AQ71" i="2"/>
  <c r="AQ75" i="2"/>
  <c r="AQ11" i="2"/>
  <c r="AQ57" i="2"/>
  <c r="AQ45" i="2"/>
  <c r="AQ61" i="2"/>
  <c r="AQ62" i="2"/>
  <c r="AQ66" i="2"/>
  <c r="AQ70" i="2"/>
  <c r="AQ74" i="2"/>
  <c r="AQ65" i="2"/>
  <c r="AQ73" i="2"/>
  <c r="AQ64" i="2"/>
  <c r="AQ72" i="2"/>
  <c r="AQ53" i="2"/>
  <c r="AQ69" i="2"/>
  <c r="AQ68" i="2"/>
  <c r="AQ76" i="2"/>
  <c r="AU15" i="2"/>
  <c r="AU19" i="2"/>
  <c r="AU13" i="2"/>
  <c r="AU17" i="2"/>
  <c r="AU21" i="2"/>
  <c r="AU12" i="2"/>
  <c r="AU20" i="2"/>
  <c r="AU22" i="2"/>
  <c r="AU26" i="2"/>
  <c r="AU18" i="2"/>
  <c r="AU25" i="2"/>
  <c r="AU16" i="2"/>
  <c r="AU24" i="2"/>
  <c r="AU23" i="2"/>
  <c r="AU28" i="2"/>
  <c r="AU32" i="2"/>
  <c r="AU36" i="2"/>
  <c r="AU14" i="2"/>
  <c r="AU31" i="2"/>
  <c r="AU30" i="2"/>
  <c r="AU34" i="2"/>
  <c r="AU29" i="2"/>
  <c r="AU39" i="2"/>
  <c r="AU43" i="2"/>
  <c r="AU38" i="2"/>
  <c r="AU42" i="2"/>
  <c r="AU35" i="2"/>
  <c r="AU37" i="2"/>
  <c r="AU27" i="2"/>
  <c r="AU41" i="2"/>
  <c r="AU44" i="2"/>
  <c r="AU48" i="2"/>
  <c r="AU52" i="2"/>
  <c r="AU56" i="2"/>
  <c r="AU60" i="2"/>
  <c r="AU47" i="2"/>
  <c r="AU51" i="2"/>
  <c r="AU55" i="2"/>
  <c r="AU59" i="2"/>
  <c r="AU40" i="2"/>
  <c r="AU46" i="2"/>
  <c r="AU50" i="2"/>
  <c r="AU54" i="2"/>
  <c r="AU58" i="2"/>
  <c r="AU53" i="2"/>
  <c r="AU63" i="2"/>
  <c r="AU67" i="2"/>
  <c r="AU71" i="2"/>
  <c r="AU75" i="2"/>
  <c r="AU33" i="2"/>
  <c r="AU49" i="2"/>
  <c r="AU62" i="2"/>
  <c r="AU66" i="2"/>
  <c r="AU70" i="2"/>
  <c r="AU74" i="2"/>
  <c r="AU11" i="2"/>
  <c r="AU45" i="2"/>
  <c r="AU61" i="2"/>
  <c r="AU69" i="2"/>
  <c r="AU68" i="2"/>
  <c r="AU76" i="2"/>
  <c r="AU72" i="2"/>
  <c r="AU65" i="2"/>
  <c r="AU73" i="2"/>
  <c r="AU57" i="2"/>
  <c r="AU64" i="2"/>
  <c r="AX25" i="2" l="1"/>
  <c r="AY25" i="2" s="1"/>
  <c r="AX23" i="2"/>
  <c r="AZ23" i="2" s="1"/>
  <c r="AX26" i="2"/>
  <c r="BA26" i="2" s="1"/>
  <c r="AX24" i="2"/>
  <c r="BA24" i="2" s="1"/>
  <c r="AX70" i="2"/>
  <c r="AY70" i="2" s="1"/>
  <c r="AX58" i="2"/>
  <c r="BA58" i="2" s="1"/>
  <c r="AX57" i="2"/>
  <c r="AZ57" i="2" s="1"/>
  <c r="AX51" i="2"/>
  <c r="AZ51" i="2" s="1"/>
  <c r="AX28" i="2"/>
  <c r="AZ28" i="2" s="1"/>
  <c r="AX39" i="2"/>
  <c r="AY39" i="2" s="1"/>
  <c r="AX67" i="2"/>
  <c r="AZ67" i="2" s="1"/>
  <c r="AX53" i="2"/>
  <c r="AZ53" i="2" s="1"/>
  <c r="AX41" i="2"/>
  <c r="AZ41" i="2" s="1"/>
  <c r="AX72" i="2"/>
  <c r="AZ72" i="2" s="1"/>
  <c r="AX44" i="2"/>
  <c r="AZ44" i="2" s="1"/>
  <c r="AX42" i="2"/>
  <c r="BA42" i="2" s="1"/>
  <c r="AX16" i="2"/>
  <c r="AZ16" i="2" s="1"/>
  <c r="AX55" i="2"/>
  <c r="AY55" i="2" s="1"/>
  <c r="AX61" i="2"/>
  <c r="BA61" i="2" s="1"/>
  <c r="AX50" i="2"/>
  <c r="AZ50" i="2" s="1"/>
  <c r="AX37" i="2"/>
  <c r="BA37" i="2" s="1"/>
  <c r="AX15" i="2"/>
  <c r="BA15" i="2" s="1"/>
  <c r="AX71" i="2"/>
  <c r="AZ71" i="2" s="1"/>
  <c r="AX27" i="2"/>
  <c r="AZ27" i="2" s="1"/>
  <c r="AX18" i="2"/>
  <c r="AZ18" i="2" s="1"/>
  <c r="AX43" i="2"/>
  <c r="AY43" i="2" s="1"/>
  <c r="AX22" i="2"/>
  <c r="AY22" i="2" s="1"/>
  <c r="AX38" i="2"/>
  <c r="BA38" i="2" s="1"/>
  <c r="AX11" i="2"/>
  <c r="BA11" i="2" s="1"/>
  <c r="AX60" i="2"/>
  <c r="AY60" i="2" s="1"/>
  <c r="AX40" i="2"/>
  <c r="AZ40" i="2" s="1"/>
  <c r="AX13" i="2"/>
  <c r="AZ13" i="2" s="1"/>
  <c r="AX31" i="2"/>
  <c r="AZ31" i="2" s="1"/>
  <c r="AX68" i="2"/>
  <c r="BA68" i="2" s="1"/>
  <c r="AX62" i="2"/>
  <c r="BA62" i="2" s="1"/>
  <c r="AX46" i="2"/>
  <c r="AZ46" i="2" s="1"/>
  <c r="AX47" i="2"/>
  <c r="BA47" i="2" s="1"/>
  <c r="AX52" i="2"/>
  <c r="BA52" i="2" s="1"/>
  <c r="AX30" i="2"/>
  <c r="AZ30" i="2" s="1"/>
  <c r="AX14" i="2"/>
  <c r="AZ14" i="2" s="1"/>
  <c r="AX17" i="2"/>
  <c r="BA17" i="2" s="1"/>
  <c r="AX12" i="2"/>
  <c r="BA12" i="2" s="1"/>
  <c r="AX19" i="2"/>
  <c r="BA19" i="2" s="1"/>
  <c r="AX64" i="2"/>
  <c r="BA64" i="2" s="1"/>
  <c r="AX66" i="2"/>
  <c r="BA66" i="2" s="1"/>
  <c r="AX56" i="2"/>
  <c r="AZ56" i="2" s="1"/>
  <c r="AX34" i="2"/>
  <c r="AZ34" i="2" s="1"/>
  <c r="AX69" i="2"/>
  <c r="AY69" i="2" s="1"/>
  <c r="AX36" i="2"/>
  <c r="AZ36" i="2" s="1"/>
  <c r="AX54" i="2"/>
  <c r="BA54" i="2" s="1"/>
  <c r="AX59" i="2"/>
  <c r="AZ59" i="2" s="1"/>
  <c r="AX33" i="2"/>
  <c r="AY33" i="2" s="1"/>
  <c r="AX20" i="2"/>
  <c r="AZ20" i="2" s="1"/>
  <c r="AX63" i="2"/>
  <c r="BA63" i="2" s="1"/>
  <c r="AX29" i="2"/>
  <c r="BA29" i="2" s="1"/>
  <c r="AX45" i="2"/>
  <c r="AY45" i="2" s="1"/>
  <c r="AX32" i="2"/>
  <c r="AZ32" i="2" s="1"/>
  <c r="AX48" i="2"/>
  <c r="BA48" i="2" s="1"/>
  <c r="AX76" i="2"/>
  <c r="AZ76" i="2" s="1"/>
  <c r="AX73" i="2"/>
  <c r="AY73" i="2" s="1"/>
  <c r="AX75" i="2"/>
  <c r="BA75" i="2" s="1"/>
  <c r="AX65" i="2"/>
  <c r="AY65" i="2" s="1"/>
  <c r="AX74" i="2"/>
  <c r="BA74" i="2" s="1"/>
  <c r="AX49" i="2"/>
  <c r="BA49" i="2" s="1"/>
  <c r="AX35" i="2"/>
  <c r="AZ35" i="2" s="1"/>
  <c r="AX21" i="2"/>
  <c r="BA21" i="2" s="1"/>
  <c r="AY61" i="2"/>
  <c r="AZ42" i="2"/>
  <c r="BA70" i="2"/>
  <c r="BA71" i="2"/>
  <c r="AZ37" i="2" l="1"/>
  <c r="AZ39" i="2"/>
  <c r="AZ11" i="2"/>
  <c r="BA67" i="2"/>
  <c r="BA23" i="2"/>
  <c r="BA57" i="2"/>
  <c r="AY26" i="2"/>
  <c r="BA30" i="2"/>
  <c r="AZ26" i="2"/>
  <c r="BA36" i="2"/>
  <c r="AY32" i="2"/>
  <c r="BA41" i="2"/>
  <c r="BA35" i="2"/>
  <c r="BA39" i="2"/>
  <c r="AY58" i="2"/>
  <c r="AY31" i="2"/>
  <c r="AY20" i="2"/>
  <c r="AY44" i="2"/>
  <c r="AZ22" i="2"/>
  <c r="BA40" i="2"/>
  <c r="AY62" i="2"/>
  <c r="BA44" i="2"/>
  <c r="BA59" i="2"/>
  <c r="BA28" i="2"/>
  <c r="BA32" i="2"/>
  <c r="BA18" i="2"/>
  <c r="AY47" i="2"/>
  <c r="AY66" i="2"/>
  <c r="AZ25" i="2"/>
  <c r="AY29" i="2"/>
  <c r="AY19" i="2"/>
  <c r="AY11" i="2"/>
  <c r="AZ62" i="2"/>
  <c r="BA31" i="2"/>
  <c r="AY37" i="2"/>
  <c r="BA20" i="2"/>
  <c r="AZ70" i="2"/>
  <c r="AZ64" i="2"/>
  <c r="AY24" i="2"/>
  <c r="BA53" i="2"/>
  <c r="BA69" i="2"/>
  <c r="BA51" i="2"/>
  <c r="AZ73" i="2"/>
  <c r="AY38" i="2"/>
  <c r="AY23" i="2"/>
  <c r="BA55" i="2"/>
  <c r="AY59" i="2"/>
  <c r="AY74" i="2"/>
  <c r="BA34" i="2"/>
  <c r="AZ29" i="2"/>
  <c r="BA76" i="2"/>
  <c r="AY16" i="2"/>
  <c r="AY28" i="2"/>
  <c r="AY17" i="2"/>
  <c r="AY18" i="2"/>
  <c r="AZ47" i="2"/>
  <c r="AY36" i="2"/>
  <c r="AY35" i="2"/>
  <c r="BA25" i="2"/>
  <c r="AY41" i="2"/>
  <c r="BA16" i="2"/>
  <c r="AZ17" i="2"/>
  <c r="AZ15" i="2"/>
  <c r="AZ66" i="2"/>
  <c r="AY64" i="2"/>
  <c r="AZ38" i="2"/>
  <c r="BA46" i="2"/>
  <c r="AY13" i="2"/>
  <c r="BA45" i="2"/>
  <c r="AY14" i="2"/>
  <c r="AY46" i="2"/>
  <c r="AY53" i="2"/>
  <c r="AY27" i="2"/>
  <c r="BA33" i="2"/>
  <c r="AY50" i="2"/>
  <c r="AY51" i="2"/>
  <c r="AZ24" i="2"/>
  <c r="BA73" i="2"/>
  <c r="BA27" i="2"/>
  <c r="BA13" i="2"/>
  <c r="AZ45" i="2"/>
  <c r="BA14" i="2"/>
  <c r="AZ33" i="2"/>
  <c r="BA50" i="2"/>
  <c r="AY42" i="2"/>
  <c r="AZ52" i="2"/>
  <c r="AY72" i="2"/>
  <c r="AZ54" i="2"/>
  <c r="AZ12" i="2"/>
  <c r="BA72" i="2"/>
  <c r="AY68" i="2"/>
  <c r="AZ55" i="2"/>
  <c r="AZ58" i="2"/>
  <c r="AY67" i="2"/>
  <c r="AY30" i="2"/>
  <c r="AZ19" i="2"/>
  <c r="AY40" i="2"/>
  <c r="AZ74" i="2"/>
  <c r="AY34" i="2"/>
  <c r="AY71" i="2"/>
  <c r="AY76" i="2"/>
  <c r="BA22" i="2"/>
  <c r="AY57" i="2"/>
  <c r="AZ69" i="2"/>
  <c r="BA65" i="2"/>
  <c r="AZ61" i="2"/>
  <c r="AZ21" i="2"/>
  <c r="AZ49" i="2"/>
  <c r="BA60" i="2"/>
  <c r="AY49" i="2"/>
  <c r="AY52" i="2"/>
  <c r="AY21" i="2"/>
  <c r="AY54" i="2"/>
  <c r="AY63" i="2"/>
  <c r="AZ43" i="2"/>
  <c r="AY48" i="2"/>
  <c r="AY15" i="2"/>
  <c r="AY12" i="2"/>
  <c r="AZ65" i="2"/>
  <c r="BA56" i="2"/>
  <c r="AY75" i="2"/>
  <c r="AZ63" i="2"/>
  <c r="BA43" i="2"/>
  <c r="AZ48" i="2"/>
  <c r="AZ68" i="2"/>
  <c r="AZ60" i="2"/>
  <c r="AY56" i="2"/>
  <c r="AZ75" i="2"/>
</calcChain>
</file>

<file path=xl/sharedStrings.xml><?xml version="1.0" encoding="utf-8"?>
<sst xmlns="http://schemas.openxmlformats.org/spreadsheetml/2006/main" count="371" uniqueCount="121">
  <si>
    <t>Octobre</t>
  </si>
  <si>
    <t>ID</t>
  </si>
  <si>
    <t>Chantier</t>
  </si>
  <si>
    <t>Lundi</t>
  </si>
  <si>
    <t>Mardi</t>
  </si>
  <si>
    <t>Mercredi</t>
  </si>
  <si>
    <t>Jeudi</t>
  </si>
  <si>
    <t>Vendredi</t>
  </si>
  <si>
    <t>Samedi</t>
  </si>
  <si>
    <t>Dimanche</t>
  </si>
  <si>
    <t>Date de début</t>
  </si>
  <si>
    <t xml:space="preserve">Date de fin </t>
  </si>
  <si>
    <t>Client</t>
  </si>
  <si>
    <t>Gestionnaire</t>
  </si>
  <si>
    <t>Tarif-technicien</t>
  </si>
  <si>
    <t>Tarif1</t>
  </si>
  <si>
    <t>Tarif2</t>
  </si>
  <si>
    <t>Technicien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</si>
  <si>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</si>
  <si>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</si>
  <si>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</si>
  <si>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</si>
  <si>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</si>
  <si>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</si>
  <si>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</si>
  <si>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</si>
  <si>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</si>
  <si>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</si>
  <si>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</si>
  <si>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</si>
  <si>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</si>
  <si>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</si>
  <si>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</si>
  <si>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</si>
  <si>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</si>
  <si>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</si>
  <si>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</si>
  <si>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</si>
  <si>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</si>
  <si>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</si>
  <si>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</si>
  <si>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</si>
  <si>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</si>
  <si>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</si>
  <si>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</si>
  <si>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</si>
  <si>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</si>
  <si>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</si>
  <si>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</si>
  <si>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VIDE</t>
  </si>
  <si>
    <t>TOTALE</t>
  </si>
  <si>
    <t>Totale heures TS</t>
  </si>
  <si>
    <t>Totale heures ST H</t>
  </si>
  <si>
    <t xml:space="preserve">Totale FORFAIT ST </t>
  </si>
  <si>
    <t>"Délai dépassé"</t>
  </si>
  <si>
    <t xml:space="preserve">Colle Eugène </t>
  </si>
  <si>
    <t>TEST1</t>
  </si>
  <si>
    <t>TEST2</t>
  </si>
  <si>
    <t>TEST3</t>
  </si>
  <si>
    <t>TEST4</t>
  </si>
  <si>
    <t>TEST5</t>
  </si>
  <si>
    <t>TEST6</t>
  </si>
  <si>
    <t>TEST7</t>
  </si>
  <si>
    <t>TEST9</t>
  </si>
  <si>
    <t>TEST10</t>
  </si>
  <si>
    <t>TEST11</t>
  </si>
  <si>
    <t>TEST12</t>
  </si>
  <si>
    <t>TEST13</t>
  </si>
  <si>
    <t>TEST14</t>
  </si>
  <si>
    <t>TEST16</t>
  </si>
  <si>
    <t>TEST17</t>
  </si>
  <si>
    <t>TEST18</t>
  </si>
  <si>
    <t>TEST19</t>
  </si>
  <si>
    <t>TEST20</t>
  </si>
  <si>
    <t>TEST21</t>
  </si>
  <si>
    <t>TEST22</t>
  </si>
  <si>
    <t>TEST25</t>
  </si>
  <si>
    <t>TEST26</t>
  </si>
  <si>
    <t>TEST27</t>
  </si>
  <si>
    <t>TEST29</t>
  </si>
  <si>
    <t>TEST30</t>
  </si>
  <si>
    <t>TEST31</t>
  </si>
  <si>
    <t>TEST32</t>
  </si>
  <si>
    <t>TEST34</t>
  </si>
  <si>
    <t>TEST35</t>
  </si>
  <si>
    <t>TEST38</t>
  </si>
  <si>
    <t>TEST40</t>
  </si>
  <si>
    <t>TEST41</t>
  </si>
  <si>
    <t>TEST45</t>
  </si>
  <si>
    <t>TEST46</t>
  </si>
  <si>
    <t>TEST47</t>
  </si>
  <si>
    <t>TEST48</t>
  </si>
  <si>
    <t>TEST52</t>
  </si>
  <si>
    <t>TEST53</t>
  </si>
  <si>
    <t>TEST54</t>
  </si>
  <si>
    <t>TEST55</t>
  </si>
  <si>
    <t>TEST56</t>
  </si>
  <si>
    <t>TEST57</t>
  </si>
  <si>
    <t>TEST59</t>
  </si>
  <si>
    <t>TEST61</t>
  </si>
  <si>
    <t>TEST63</t>
  </si>
  <si>
    <t>TEST64</t>
  </si>
  <si>
    <t>TEST65</t>
  </si>
  <si>
    <t>R</t>
  </si>
  <si>
    <t>Gesta</t>
  </si>
  <si>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</si>
  <si>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</si>
  <si>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</si>
  <si>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</si>
  <si>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</si>
  <si>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</si>
  <si>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</si>
  <si>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</si>
  <si>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</si>
  <si>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</si>
  <si>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</si>
  <si>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</si>
  <si>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</si>
  <si>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>LCME</t>
  </si>
  <si>
    <t>Gest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</si>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</sst>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.##.\ [$€-40C]_-;\-* #.##.\ [$€-40C]_-;_-* &quot;-&quot;??\ [$€-40C]_-;_-@_ⴆ"/>
    <numFmt numFmtId="165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Aharoni"/>
    </font>
    <font>
      <b/>
      <sz val="11"/>
      <color theme="2" tint="-0.74999237037263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9">
    <xf numFmtId="0" fontId="0" fillId="0" borderId="0" xfId="0"/>
    <xf numFmtId="0" fontId="0" fillId="2" borderId="0" xfId="0" applyFill="1"/>
    <xf numFmtId="14" fontId="3" fillId="2" borderId="0" xfId="0" applyNumberFormat="1" applyFont="1" applyFill="1" applyAlignment="1">
      <alignment wrapText="1"/>
    </xf>
    <xf numFmtId="2" fontId="0" fillId="2" borderId="0" xfId="0" applyNumberFormat="1" applyFill="1"/>
    <xf numFmtId="14" fontId="0" fillId="2" borderId="0" xfId="0" applyNumberFormat="1" applyFill="1"/>
    <xf numFmtId="164" fontId="0" fillId="2" borderId="0" xfId="1" applyNumberFormat="1" applyFont="1" applyFill="1"/>
    <xf numFmtId="2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wrapText="1"/>
    </xf>
    <xf numFmtId="0" fontId="4" fillId="2" borderId="0" xfId="1" applyNumberFormat="1" applyFont="1" applyFill="1" applyBorder="1" applyAlignment="1">
      <alignment horizontal="right" vertical="center"/>
    </xf>
    <xf numFmtId="0" fontId="0" fillId="2" borderId="0" xfId="0" applyFill="1" applyAlignment="1">
      <alignment horizontal="right" vertical="center"/>
    </xf>
    <xf numFmtId="0" fontId="5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165" fontId="0" fillId="2" borderId="0" xfId="0" applyNumberFormat="1" applyFill="1"/>
    <xf numFmtId="0" fontId="0" fillId="2" borderId="1" xfId="0" applyFill="1" applyBorder="1"/>
    <xf numFmtId="165" fontId="0" fillId="2" borderId="1" xfId="0" applyNumberFormat="1" applyFill="1" applyBorder="1" applyAlignment="1">
      <alignment textRotation="90" wrapText="1"/>
    </xf>
    <xf numFmtId="164" fontId="0" fillId="2" borderId="0" xfId="1" applyNumberFormat="1" applyFont="1" applyFill="1" applyBorder="1"/>
    <xf numFmtId="165" fontId="8" fillId="2" borderId="0" xfId="0" applyNumberFormat="1" applyFont="1" applyFill="1" applyAlignment="1">
      <alignment horizontal="center" textRotation="90"/>
    </xf>
    <xf numFmtId="0" fontId="0" fillId="2" borderId="0" xfId="0" applyFill="1" applyAlignment="1">
      <alignment textRotation="43"/>
    </xf>
    <xf numFmtId="0" fontId="9" fillId="3" borderId="2" xfId="0" applyFont="1" applyFill="1" applyBorder="1" applyAlignment="1">
      <alignment horizontal="center" vertical="center" textRotation="90" wrapText="1"/>
    </xf>
    <xf numFmtId="0" fontId="9" fillId="3" borderId="3" xfId="0" applyFont="1" applyFill="1" applyBorder="1" applyAlignment="1">
      <alignment horizontal="center" vertical="center" textRotation="90" wrapText="1"/>
    </xf>
    <xf numFmtId="2" fontId="9" fillId="3" borderId="3" xfId="0" applyNumberFormat="1" applyFont="1" applyFill="1" applyBorder="1" applyAlignment="1">
      <alignment horizontal="center" vertical="center" textRotation="90" wrapText="1"/>
    </xf>
    <xf numFmtId="14" fontId="9" fillId="3" borderId="3" xfId="0" applyNumberFormat="1" applyFont="1" applyFill="1" applyBorder="1" applyAlignment="1">
      <alignment horizontal="center" vertical="center" textRotation="90" wrapText="1"/>
    </xf>
    <xf numFmtId="164" fontId="9" fillId="3" borderId="3" xfId="1" applyNumberFormat="1" applyFont="1" applyFill="1" applyBorder="1" applyAlignment="1">
      <alignment horizontal="center" vertical="center" textRotation="90" wrapText="1"/>
    </xf>
    <xf numFmtId="0" fontId="9" fillId="3" borderId="4" xfId="0" applyFont="1" applyFill="1" applyBorder="1" applyAlignment="1">
      <alignment horizontal="center" vertical="center" textRotation="90" wrapText="1"/>
    </xf>
    <xf numFmtId="20" fontId="9" fillId="3" borderId="2" xfId="0" applyNumberFormat="1" applyFont="1" applyFill="1" applyBorder="1" applyAlignment="1">
      <alignment horizontal="center" vertical="center" textRotation="90" wrapText="1"/>
    </xf>
    <xf numFmtId="0" fontId="3" fillId="3" borderId="3" xfId="0" applyFont="1" applyFill="1" applyBorder="1" applyAlignment="1">
      <alignment horizontal="center" vertical="center" textRotation="90"/>
    </xf>
    <xf numFmtId="0" fontId="10" fillId="4" borderId="4" xfId="0" applyFont="1" applyFill="1" applyBorder="1" applyAlignment="1">
      <alignment horizontal="center" vertical="center" textRotation="90"/>
    </xf>
    <xf numFmtId="2" fontId="11" fillId="0" borderId="1" xfId="0" applyNumberFormat="1" applyFont="1" applyBorder="1" applyAlignment="1">
      <alignment horizontal="center" vertical="center" textRotation="90"/>
    </xf>
    <xf numFmtId="0" fontId="11" fillId="0" borderId="1" xfId="0" applyFont="1" applyBorder="1" applyAlignment="1">
      <alignment horizontal="center" vertical="center" textRotation="90"/>
    </xf>
    <xf numFmtId="0" fontId="11" fillId="0" borderId="5" xfId="0" applyFont="1" applyBorder="1" applyAlignment="1">
      <alignment horizontal="center" vertical="center" textRotation="90"/>
    </xf>
    <xf numFmtId="0" fontId="0" fillId="0" borderId="6" xfId="0" applyBorder="1" applyAlignment="1">
      <alignment horizontal="center" vertical="center" wrapText="1"/>
    </xf>
    <xf numFmtId="2" fontId="0" fillId="0" borderId="7" xfId="0" applyNumberFormat="1" applyBorder="1" applyAlignment="1">
      <alignment horizontal="center" vertical="center" wrapText="1"/>
    </xf>
    <xf numFmtId="2" fontId="0" fillId="5" borderId="7" xfId="0" applyNumberFormat="1" applyFill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2" fontId="0" fillId="0" borderId="8" xfId="0" applyNumberFormat="1" applyBorder="1" applyAlignment="1">
      <alignment horizontal="center" vertical="center" wrapText="1"/>
    </xf>
    <xf numFmtId="2" fontId="0" fillId="0" borderId="7" xfId="0" applyNumberFormat="1" applyBorder="1"/>
    <xf numFmtId="2" fontId="2" fillId="4" borderId="9" xfId="0" applyNumberFormat="1" applyFont="1" applyFill="1" applyBorder="1" applyAlignment="1">
      <alignment horizontal="center" vertical="center"/>
    </xf>
    <xf numFmtId="2" fontId="14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2" fontId="0" fillId="5" borderId="8" xfId="0" applyNumberFormat="1" applyFill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2" fontId="0" fillId="0" borderId="9" xfId="0" applyNumberFormat="1" applyBorder="1"/>
    <xf numFmtId="2" fontId="2" fillId="4" borderId="7" xfId="0" applyNumberFormat="1" applyFont="1" applyFill="1" applyBorder="1" applyAlignment="1">
      <alignment horizontal="center" vertical="center"/>
    </xf>
    <xf numFmtId="2" fontId="14" fillId="0" borderId="7" xfId="0" applyNumberFormat="1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0" fillId="0" borderId="0" xfId="0" applyAlignment="1">
      <alignment wrapText="1"/>
    </xf>
    <xf numFmtId="2" fontId="0" fillId="0" borderId="0" xfId="0" applyNumberFormat="1"/>
    <xf numFmtId="14" fontId="0" fillId="0" borderId="0" xfId="0" applyNumberFormat="1"/>
    <xf numFmtId="164" fontId="0" fillId="0" borderId="0" xfId="1" applyNumberFormat="1" applyFont="1"/>
    <xf numFmtId="2" fontId="0" fillId="0" borderId="0" xfId="0" applyNumberFormat="1" applyAlignment="1">
      <alignment horizontal="center" vertical="center"/>
    </xf>
    <xf numFmtId="0" fontId="0" fillId="6" borderId="7" xfId="0" applyFill="1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 wrapText="1"/>
    </xf>
    <xf numFmtId="2" fontId="0" fillId="6" borderId="8" xfId="0" applyNumberFormat="1" applyFill="1" applyBorder="1" applyAlignment="1">
      <alignment horizontal="center" vertical="center" wrapText="1"/>
    </xf>
    <xf numFmtId="2" fontId="1" fillId="6" borderId="8" xfId="1" applyNumberFormat="1" applyFont="1" applyFill="1" applyBorder="1" applyAlignment="1">
      <alignment horizontal="center" vertical="center" wrapText="1"/>
    </xf>
    <xf numFmtId="20" fontId="13" fillId="6" borderId="8" xfId="0" applyNumberFormat="1" applyFont="1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20" fontId="13" fillId="7" borderId="8" xfId="0" applyNumberFormat="1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  <xf numFmtId="164" fontId="4" fillId="2" borderId="0" xfId="1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7" borderId="7" xfId="0" applyFill="1" applyBorder="1" applyAlignment="1">
      <alignment horizontal="center" vertical="center" wrapText="1"/>
    </xf>
    <xf numFmtId="0" fontId="12" fillId="7" borderId="1" xfId="0" applyFont="1" applyFill="1" applyBorder="1" applyAlignment="1">
      <alignment horizontal="center" vertical="center" wrapText="1"/>
    </xf>
    <xf numFmtId="2" fontId="0" fillId="7" borderId="8" xfId="0" applyNumberFormat="1" applyFill="1" applyBorder="1" applyAlignment="1">
      <alignment horizontal="center" vertical="center" wrapText="1"/>
    </xf>
    <xf numFmtId="2" fontId="1" fillId="7" borderId="8" xfId="1" applyNumberFormat="1" applyFont="1" applyFill="1" applyBorder="1" applyAlignment="1">
      <alignment horizontal="center" vertical="center" wrapText="1"/>
    </xf>
    <xf numFmtId="2" fontId="0" fillId="7" borderId="7" xfId="0" applyNumberFormat="1" applyFill="1" applyBorder="1" applyAlignment="1">
      <alignment horizontal="center" vertical="center" wrapText="1"/>
    </xf>
    <xf numFmtId="0" fontId="0" fillId="7" borderId="0" xfId="0" applyFill="1"/>
  </cellXfs>
  <cellStyles count="2">
    <cellStyle name="Monétaire" xfId="1" builtinId="4"/>
    <cellStyle name="Normal" xfId="0" builtinId="0"/>
  </cellStyles>
  <dxfs count="18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family val="2"/>
        <scheme val="minor"/>
      </font>
      <numFmt numFmtId="166" formatCode="h:mm"/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numFmt numFmtId="0" formatCode="General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0" formatCode="General"/>
      <alignment horizontal="center" vertical="center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2" formatCode="0.00"/>
      <alignment horizontal="center" vertical="center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2" formatCode="0.00"/>
      <alignment horizontal="center" vertical="center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</font>
      <numFmt numFmtId="2" formatCode="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/>
      </border>
    </dxf>
    <dxf>
      <numFmt numFmtId="2" formatCode="0.0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center" vertical="center" textRotation="9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 patternType="lightDown"/>
      </fill>
    </dxf>
    <dxf>
      <fill>
        <patternFill patternType="lightDown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Down"/>
      </fill>
    </dxf>
    <dxf>
      <fill>
        <patternFill patternType="lightDown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0" tint="-0.34998626667073579"/>
        </patternFill>
      </fill>
    </dxf>
    <dxf>
      <font>
        <b/>
        <i val="0"/>
      </font>
      <fill>
        <patternFill patternType="solid">
          <fgColor auto="1"/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0" formatCode="General"/>
      <alignment horizontal="center" vertical="center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2" formatCode="0.00"/>
      <alignment horizontal="center" vertical="center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2" formatCode="0.00"/>
      <alignment horizontal="center" vertical="center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</font>
      <numFmt numFmtId="2" formatCode="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/>
      </border>
    </dxf>
    <dxf>
      <numFmt numFmtId="2" formatCode="0.0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family val="2"/>
        <scheme val="minor"/>
      </font>
      <numFmt numFmtId="166" formatCode="h:mm"/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center" vertical="center" textRotation="9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 patternType="lightDown"/>
      </fill>
    </dxf>
    <dxf>
      <fill>
        <patternFill patternType="lightDown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Down"/>
      </fill>
    </dxf>
    <dxf>
      <fill>
        <patternFill patternType="lightDown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0" tint="-0.34998626667073579"/>
        </patternFill>
      </fill>
    </dxf>
    <dxf>
      <font>
        <b/>
        <i val="0"/>
      </font>
      <fill>
        <patternFill patternType="solid">
          <fgColor auto="1"/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0" formatCode="General"/>
      <alignment horizontal="center" vertical="center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2" formatCode="0.00"/>
      <alignment horizontal="center" vertical="center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2" formatCode="0.00"/>
      <alignment horizontal="center" vertical="center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</font>
      <numFmt numFmtId="2" formatCode="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/>
      </border>
    </dxf>
    <dxf>
      <numFmt numFmtId="2" formatCode="0.0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family val="2"/>
        <scheme val="minor"/>
      </font>
      <numFmt numFmtId="166" formatCode="h:mm"/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numFmt numFmtId="2" formatCode="0.00"/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alignment horizontal="center" vertical="center" textRotation="9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 patternType="lightDown"/>
      </fill>
    </dxf>
    <dxf>
      <fill>
        <patternFill patternType="lightDown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lightDown"/>
      </fill>
    </dxf>
    <dxf>
      <fill>
        <patternFill patternType="lightDown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0" tint="-0.34998626667073579"/>
        </patternFill>
      </fill>
    </dxf>
    <dxf>
      <font>
        <b/>
        <i val="0"/>
      </font>
      <fill>
        <patternFill patternType="solid">
          <fgColor auto="1"/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</xdr:colOff>
      <xdr:row>11</xdr:row>
      <xdr:rowOff>350520</xdr:rowOff>
    </xdr:from>
    <xdr:to>
      <xdr:col>9</xdr:col>
      <xdr:colOff>91440</xdr:colOff>
      <xdr:row>14</xdr:row>
      <xdr:rowOff>15240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282346F-7178-4C14-81AD-E217670561B3}"/>
            </a:ext>
          </a:extLst>
        </xdr:cNvPr>
        <xdr:cNvSpPr txBox="1"/>
      </xdr:nvSpPr>
      <xdr:spPr>
        <a:xfrm>
          <a:off x="4922520" y="6553200"/>
          <a:ext cx="4343400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3600"/>
            <a:t>Sans doublons tecniciens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746760</xdr:colOff>
      <xdr:row>11</xdr:row>
      <xdr:rowOff>289560</xdr:rowOff>
    </xdr:from>
    <xdr:to>
      <xdr:col>4</xdr:col>
      <xdr:colOff>182880</xdr:colOff>
      <xdr:row>13</xdr:row>
      <xdr:rowOff>548640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7A34CB1-639C-478C-8745-108750E5B675}"/>
            </a:ext>
          </a:extLst>
        </xdr:cNvPr>
        <xdr:cNvSpPr txBox="1"/>
      </xdr:nvSpPr>
      <xdr:spPr>
        <a:xfrm>
          <a:off x="746760" y="6492240"/>
          <a:ext cx="4343400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3600"/>
            <a:t>Sans doublons Chantiers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217713</xdr:colOff>
      <xdr:row>0</xdr:row>
      <xdr:rowOff>488406</xdr:rowOff>
    </xdr:from>
    <xdr:ext cx="8854440" cy="134112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0355C1F-D39F-47F1-8C52-775251557580}"/>
            </a:ext>
          </a:extLst>
        </xdr:cNvPr>
        <xdr:cNvSpPr/>
      </xdr:nvSpPr>
      <xdr:spPr>
        <a:xfrm>
          <a:off x="3066142" y="488406"/>
          <a:ext cx="8854440" cy="1341120"/>
        </a:xfrm>
        <a:prstGeom prst="rect">
          <a:avLst/>
        </a:prstGeom>
        <a:noFill/>
        <a:ln>
          <a:noFill/>
        </a:ln>
        <a:effectLst>
          <a:outerShdw blurRad="50800" dist="88900" dir="2700000" algn="tl" rotWithShape="0">
            <a:prstClr val="black">
              <a:alpha val="63000"/>
            </a:prstClr>
          </a:outerShdw>
        </a:effectLst>
      </xdr:spPr>
      <xdr:txBody>
        <a:bodyPr wrap="square" lIns="91440" tIns="45720" rIns="91440" bIns="45720">
          <a:noAutofit/>
          <a:scene3d>
            <a:camera prst="orthographicFront"/>
            <a:lightRig rig="threePt" dir="t"/>
          </a:scene3d>
          <a:sp3d extrusionH="120650">
            <a:bevelT w="260350" h="139700"/>
            <a:bevelB w="57150" h="222250"/>
          </a:sp3d>
        </a:bodyPr>
        <a:lstStyle/>
        <a:p>
          <a:pPr algn="ctr"/>
          <a:r>
            <a:rPr lang="fr-FR" sz="6600" b="1" cap="none" spc="0">
              <a:ln w="13462">
                <a:solidFill>
                  <a:srgbClr val="7030A0"/>
                </a:solidFill>
                <a:prstDash val="solid"/>
              </a:ln>
              <a:solidFill>
                <a:srgbClr val="00FF00"/>
              </a:solidFill>
              <a:effectLst>
                <a:glow rad="63500">
                  <a:srgbClr val="00B0F0">
                    <a:alpha val="27000"/>
                  </a:srgbClr>
                </a:glow>
                <a:outerShdw dist="38100" dir="2700000" algn="bl" rotWithShape="0">
                  <a:schemeClr val="accent5"/>
                </a:outerShdw>
              </a:effectLst>
            </a:rPr>
            <a:t>Suivi </a:t>
          </a:r>
          <a:r>
            <a:rPr lang="fr-FR" sz="6600" b="1" cap="none" spc="0">
              <a:ln w="13462">
                <a:solidFill>
                  <a:srgbClr val="7030A0"/>
                </a:solidFill>
                <a:prstDash val="solid"/>
              </a:ln>
              <a:solidFill>
                <a:srgbClr val="00FF00"/>
              </a:solidFill>
              <a:effectLst>
                <a:glow rad="63500">
                  <a:srgbClr val="00B0F0">
                    <a:alpha val="27000"/>
                  </a:srgbClr>
                </a:glow>
                <a:outerShdw dist="38100" dir="2700000" algn="bl" rotWithShape="0">
                  <a:schemeClr val="accent5"/>
                </a:outerShdw>
                <a:reflection stA="0" endPos="65000" dir="5400000" sy="-100000" algn="bl" rotWithShape="0"/>
              </a:effectLst>
            </a:rPr>
            <a:t>des</a:t>
          </a:r>
          <a:r>
            <a:rPr lang="fr-FR" sz="6600" b="1" cap="none" spc="0">
              <a:ln w="13462">
                <a:solidFill>
                  <a:srgbClr val="7030A0"/>
                </a:solidFill>
                <a:prstDash val="solid"/>
              </a:ln>
              <a:solidFill>
                <a:srgbClr val="00FF00"/>
              </a:solidFill>
              <a:effectLst>
                <a:glow rad="63500">
                  <a:srgbClr val="00B0F0">
                    <a:alpha val="27000"/>
                  </a:srgbClr>
                </a:glow>
                <a:outerShdw dist="38100" dir="2700000" algn="bl" rotWithShape="0">
                  <a:schemeClr val="accent5"/>
                </a:outerShdw>
              </a:effectLst>
            </a:rPr>
            <a:t> activités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ESTV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E_HEURES_TECHNICIENS"/>
      <sheetName val="RECAPTECHNICIENS"/>
      <sheetName val="RECAPCHANTIERS"/>
      <sheetName val="Feuil1"/>
      <sheetName val="BD1"/>
      <sheetName val="Feuil20"/>
      <sheetName val="TOTALE_HEURES_CHANTIERS"/>
      <sheetName val="Historique_chiffres_affaire"/>
      <sheetName val="Suivi des activités"/>
      <sheetName val="Client"/>
      <sheetName val="Techniciens"/>
      <sheetName val="Sourc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7">
          <cell r="R7">
            <v>1</v>
          </cell>
          <cell r="S7">
            <v>2</v>
          </cell>
          <cell r="T7">
            <v>3</v>
          </cell>
          <cell r="U7">
            <v>4</v>
          </cell>
          <cell r="V7">
            <v>5</v>
          </cell>
          <cell r="W7">
            <v>6</v>
          </cell>
          <cell r="X7">
            <v>7</v>
          </cell>
          <cell r="Y7">
            <v>8</v>
          </cell>
          <cell r="Z7">
            <v>9</v>
          </cell>
          <cell r="AA7">
            <v>10</v>
          </cell>
          <cell r="AB7">
            <v>11</v>
          </cell>
          <cell r="AC7">
            <v>12</v>
          </cell>
          <cell r="AD7">
            <v>13</v>
          </cell>
          <cell r="AE7">
            <v>14</v>
          </cell>
          <cell r="AF7">
            <v>15</v>
          </cell>
          <cell r="AG7">
            <v>16</v>
          </cell>
          <cell r="AH7">
            <v>17</v>
          </cell>
          <cell r="AI7">
            <v>18</v>
          </cell>
          <cell r="AJ7">
            <v>19</v>
          </cell>
          <cell r="AK7">
            <v>20</v>
          </cell>
          <cell r="AL7">
            <v>21</v>
          </cell>
          <cell r="AM7">
            <v>22</v>
          </cell>
          <cell r="AN7">
            <v>23</v>
          </cell>
          <cell r="AO7">
            <v>24</v>
          </cell>
          <cell r="AP7">
            <v>25</v>
          </cell>
          <cell r="AQ7">
            <v>26</v>
          </cell>
          <cell r="AR7">
            <v>27</v>
          </cell>
          <cell r="AS7">
            <v>28</v>
          </cell>
          <cell r="AT7">
            <v>29</v>
          </cell>
          <cell r="AU7">
            <v>30</v>
          </cell>
          <cell r="AV7">
            <v>31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2">
          <cell r="C2" t="str">
            <v>Mois</v>
          </cell>
          <cell r="D2" t="str">
            <v>Num</v>
          </cell>
        </row>
        <row r="3">
          <cell r="C3" t="str">
            <v>Janvier</v>
          </cell>
          <cell r="D3">
            <v>1</v>
          </cell>
        </row>
        <row r="4">
          <cell r="C4" t="str">
            <v>Février</v>
          </cell>
          <cell r="D4">
            <v>2</v>
          </cell>
        </row>
        <row r="5">
          <cell r="C5" t="str">
            <v>Mars</v>
          </cell>
          <cell r="D5">
            <v>3</v>
          </cell>
        </row>
        <row r="6">
          <cell r="C6" t="str">
            <v>Avril</v>
          </cell>
          <cell r="D6">
            <v>4</v>
          </cell>
        </row>
        <row r="7">
          <cell r="C7" t="str">
            <v>Mai</v>
          </cell>
          <cell r="D7">
            <v>5</v>
          </cell>
        </row>
        <row r="8">
          <cell r="C8" t="str">
            <v>Juin</v>
          </cell>
          <cell r="D8">
            <v>6</v>
          </cell>
        </row>
        <row r="9">
          <cell r="C9" t="str">
            <v>Juillet</v>
          </cell>
          <cell r="D9">
            <v>7</v>
          </cell>
        </row>
        <row r="10">
          <cell r="C10" t="str">
            <v>Août</v>
          </cell>
          <cell r="D10">
            <v>8</v>
          </cell>
        </row>
        <row r="11">
          <cell r="C11" t="str">
            <v>Septembre</v>
          </cell>
          <cell r="D11">
            <v>9</v>
          </cell>
        </row>
        <row r="12">
          <cell r="C12" t="str">
            <v>Octobre</v>
          </cell>
          <cell r="D12">
            <v>10</v>
          </cell>
        </row>
        <row r="13">
          <cell r="C13" t="str">
            <v>Novembre</v>
          </cell>
          <cell r="D13">
            <v>11</v>
          </cell>
        </row>
        <row r="14">
          <cell r="C14" t="str">
            <v>Décembre</v>
          </cell>
          <cell r="D14">
            <v>12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AAEC37-016A-485A-BB32-B56DC01AA0C2}" name="Tableau54" displayName="Tableau54" ref="A10:AQ11" totalsRowShown="0" headerRowDxfId="176" headerRowBorderDxfId="175" tableBorderDxfId="174" totalsRowBorderDxfId="173">
  <autoFilter ref="A10:AQ11" xr:uid="{07B3D6B0-261F-4F3C-AA3C-A171ED42AF71}"/>
  <sortState xmlns:xlrd2="http://schemas.microsoft.com/office/spreadsheetml/2017/richdata2" ref="A11:AQ11">
    <sortCondition ref="A10:A11"/>
  </sortState>
  <tableColumns count="43">
    <tableColumn id="2" xr3:uid="{278350D9-3B0B-4EC0-AC78-C2E595EA5DC0}" name="Chantier" dataDxfId="172"/>
    <tableColumn id="12" xr3:uid="{5DCCA5AD-3CCE-48A2-BA19-9ECA230A95EB}" name="Client" dataDxfId="171"/>
    <tableColumn id="13" xr3:uid="{7AD5E5EE-63BE-41A9-924E-1D516204FAEE}" name="Gestionnaire" dataDxfId="170"/>
    <tableColumn id="14" xr3:uid="{D3D7EA7E-18E9-40A6-8EE5-E697DBBC608B}" name="Tarif-technicien" dataDxfId="169"/>
    <tableColumn id="15" xr3:uid="{74A3F27E-2746-49AD-B699-4493A0A834DA}" name="Tarif1" dataDxfId="168" dataCellStyle="Monétaire"/>
    <tableColumn id="16" xr3:uid="{CD104D4E-022D-4923-B00F-2BE90A6F5EFD}" name="Tarif2" dataDxfId="167"/>
    <tableColumn id="17" xr3:uid="{05512244-B01A-4164-BD62-78D3E6A65C1E}" name="Technicien" dataDxfId="166"/>
    <tableColumn id="18" xr3:uid="{0152F4B9-7978-4212-B069-92C0B99FBEB4}" name="1" dataDxfId="165"/>
    <tableColumn id="19" xr3:uid="{6D541F02-9573-4913-B2AD-63F0131197DB}" name="2" dataDxfId="164"/>
    <tableColumn id="20" xr3:uid="{3CCBB6F2-3D51-44BB-B525-9BD4BB55C769}" name="3" dataDxfId="163"/>
    <tableColumn id="21" xr3:uid="{EB938A7B-23B4-4981-9381-82822CC176DF}" name="4" dataDxfId="162"/>
    <tableColumn id="22" xr3:uid="{E9D8098B-FE70-4A6C-B07A-37D4BC61A6E5}" name="5" dataDxfId="161"/>
    <tableColumn id="23" xr3:uid="{5D20557D-C047-4A2D-A74E-292F5E12D460}" name="6" dataDxfId="160"/>
    <tableColumn id="24" xr3:uid="{A93CDCCA-C857-4265-A5C2-9B5749F8322B}" name="7" dataDxfId="159"/>
    <tableColumn id="25" xr3:uid="{56DCE436-517C-410E-A454-BABBBD307721}" name="8" dataDxfId="158"/>
    <tableColumn id="26" xr3:uid="{C9DD4BFB-D997-4A80-B342-92A1705F14E1}" name="9" dataDxfId="157"/>
    <tableColumn id="27" xr3:uid="{74EB68A4-9747-4152-8C9D-1A8CC15F80C5}" name="10" dataDxfId="156"/>
    <tableColumn id="28" xr3:uid="{0A5F53E3-D21E-4B10-8FD2-2A33142F5E0C}" name="11" dataDxfId="155"/>
    <tableColumn id="29" xr3:uid="{75BD2F95-1F91-4FDA-AE56-FD5CBE941195}" name="12" dataDxfId="154"/>
    <tableColumn id="30" xr3:uid="{D7E1CAE1-EEB6-4377-94F2-4577EBB79536}" name="13" dataDxfId="153"/>
    <tableColumn id="31" xr3:uid="{F5B613BD-FF55-4FFA-BCFC-B3F20FED540C}" name="14" dataDxfId="152"/>
    <tableColumn id="32" xr3:uid="{AD70BF1B-B570-450B-B0CE-18692B7ABA3D}" name="15" dataDxfId="151"/>
    <tableColumn id="33" xr3:uid="{787CBCAC-5B57-4FDB-B653-E97D57A8DB8C}" name="16" dataDxfId="150"/>
    <tableColumn id="34" xr3:uid="{FA0319AB-2EC1-4B1E-A62D-F142084F625B}" name="17" dataDxfId="149"/>
    <tableColumn id="35" xr3:uid="{B93D0CF9-BEB4-459B-A82A-BF88B85AC692}" name="18" dataDxfId="148"/>
    <tableColumn id="36" xr3:uid="{1AEFAB73-D2BC-4EEE-AE8C-77E8F02DF15D}" name="19" dataDxfId="147"/>
    <tableColumn id="37" xr3:uid="{C6DF0148-46C7-4F95-A633-60A87358E825}" name="20" dataDxfId="146"/>
    <tableColumn id="38" xr3:uid="{1E4ADD4A-6750-45DF-9881-80770582190B}" name="21" dataDxfId="145"/>
    <tableColumn id="39" xr3:uid="{89EE1137-AF61-41C1-AA9D-5B0103F6C195}" name="22" dataDxfId="144"/>
    <tableColumn id="40" xr3:uid="{E2D925E8-2666-4DA1-8C1B-31C41CEE7D13}" name="23" dataDxfId="143"/>
    <tableColumn id="41" xr3:uid="{3857735A-0261-47FE-8E66-220D7AA602F7}" name="24" dataDxfId="142"/>
    <tableColumn id="42" xr3:uid="{5BC31490-6E80-4FD2-BB96-74430746323E}" name="25" dataDxfId="141"/>
    <tableColumn id="43" xr3:uid="{27E15F6B-AC4E-4011-A561-7BC438254812}" name="26" dataDxfId="140"/>
    <tableColumn id="44" xr3:uid="{DFE9A4C8-6C99-421B-AFB2-DED5382373CF}" name="27" dataDxfId="139"/>
    <tableColumn id="45" xr3:uid="{5858A571-1FA0-4600-B041-D1165E407B72}" name="28" dataDxfId="138"/>
    <tableColumn id="46" xr3:uid="{3507CCD6-34FF-4317-8D91-D0FF38C34B94}" name="29" dataDxfId="137"/>
    <tableColumn id="47" xr3:uid="{FA815129-AA37-41E9-8856-E0534DC8E4B2}" name="30" dataDxfId="136"/>
    <tableColumn id="48" xr3:uid="{9C7F4EB2-EC7A-43DA-A74E-55A2DBEA995C}" name="31" dataDxfId="135"/>
    <tableColumn id="49" xr3:uid="{0619C4AD-567B-4D91-8A21-026EA4718F67}" name="VIDE" dataDxfId="134"/>
    <tableColumn id="50" xr3:uid="{4E39567D-21CA-4692-A0CC-2856F5BB1050}" name="TOTALE" dataDxfId="133"/>
    <tableColumn id="51" xr3:uid="{23380F5E-FA9E-4432-ADCA-2E9DBD3F6710}" name="Totale heures TS" dataDxfId="132"/>
    <tableColumn id="52" xr3:uid="{66B37EA4-EDE9-49AD-9EFC-4AC850ED6109}" name="Totale heures ST H" dataDxfId="131"/>
    <tableColumn id="53" xr3:uid="{2E4F6133-7D0A-4FD8-A53E-DCB715D1CEED}" name="Totale FORFAIT ST " dataDxfId="13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E7F701-41C1-40AB-BA87-96C7591868B0}" name="Tableau5" displayName="Tableau5" ref="A10:AQ11" totalsRowShown="0" headerRowDxfId="117" headerRowBorderDxfId="116" tableBorderDxfId="115" totalsRowBorderDxfId="114">
  <autoFilter ref="A10:AQ11" xr:uid="{A3CE00D9-ACF0-45AE-A049-C5A5519231C0}"/>
  <sortState xmlns:xlrd2="http://schemas.microsoft.com/office/spreadsheetml/2017/richdata2" ref="A11:AQ11">
    <sortCondition ref="A10:A11"/>
  </sortState>
  <tableColumns count="43">
    <tableColumn id="2" xr3:uid="{0486D93B-B740-4705-B22E-28D75E0DBF10}" name="Chantier" dataDxfId="113"/>
    <tableColumn id="12" xr3:uid="{BA593A6A-811C-40FE-83C0-647D3761F9A4}" name="Client" dataDxfId="112"/>
    <tableColumn id="13" xr3:uid="{E8CD11AE-79EC-441C-ABA3-97E2C042B8B8}" name="Gestionnaire" dataDxfId="111"/>
    <tableColumn id="14" xr3:uid="{C314361F-B012-4343-B3D2-9C7371493957}" name="Tarif-technicien" dataDxfId="110"/>
    <tableColumn id="15" xr3:uid="{F6A88308-0D6A-4240-9F77-D50F921EBF2A}" name="Tarif1" dataDxfId="109" dataCellStyle="Monétaire"/>
    <tableColumn id="16" xr3:uid="{75ED28C3-4F45-4E8D-9A05-9A05D890B615}" name="Tarif2" dataDxfId="108"/>
    <tableColumn id="17" xr3:uid="{4938E4DA-5D95-47AD-81FC-822B9AE4833A}" name="Technicien" dataDxfId="107"/>
    <tableColumn id="18" xr3:uid="{A937F358-ABD5-4D50-92CC-252D0429EC07}" name="1" dataDxfId="106"/>
    <tableColumn id="19" xr3:uid="{1D4BF027-FD54-4470-91BE-015C32AA4C63}" name="2" dataDxfId="105"/>
    <tableColumn id="20" xr3:uid="{20E5B2DB-0289-43AA-9BC8-0E869B510E7F}" name="3" dataDxfId="104"/>
    <tableColumn id="21" xr3:uid="{F836B884-E631-4FFC-B2C6-9E70F14E2655}" name="4" dataDxfId="103"/>
    <tableColumn id="22" xr3:uid="{C699C173-2DD4-4121-A30E-06D8DD0A4C95}" name="5" dataDxfId="102"/>
    <tableColumn id="23" xr3:uid="{ED213EA2-5C91-420F-8EA8-51FE1A0A2080}" name="6" dataDxfId="101"/>
    <tableColumn id="24" xr3:uid="{F82C3E1E-5CBF-40D9-9DDF-8C6A9378ECFA}" name="7" dataDxfId="100"/>
    <tableColumn id="25" xr3:uid="{4C36ED64-34B8-4438-B231-73602EC55655}" name="8" dataDxfId="99"/>
    <tableColumn id="26" xr3:uid="{2E5324AD-28D6-4CCF-97A9-469C8E7C3133}" name="9" dataDxfId="98"/>
    <tableColumn id="27" xr3:uid="{180364B6-83C5-46BF-BD49-53728691A2BA}" name="10" dataDxfId="97"/>
    <tableColumn id="28" xr3:uid="{10572826-9601-4F02-A3F2-3784A2E1055A}" name="11" dataDxfId="96"/>
    <tableColumn id="29" xr3:uid="{8DD31478-E673-4150-8163-206E8AE04383}" name="12" dataDxfId="95"/>
    <tableColumn id="30" xr3:uid="{D273D1D2-EFC6-4D17-8237-B849DD760D54}" name="13" dataDxfId="94"/>
    <tableColumn id="31" xr3:uid="{F9D186AE-6823-446E-8D75-8BDA63580673}" name="14" dataDxfId="93"/>
    <tableColumn id="32" xr3:uid="{B8CD30AE-178C-4C00-A6C5-7374E653119F}" name="15" dataDxfId="92"/>
    <tableColumn id="33" xr3:uid="{289CBC5D-C1F0-457C-AC58-B02347FF117C}" name="16" dataDxfId="91"/>
    <tableColumn id="34" xr3:uid="{CCD8FF6D-A1AC-40D0-8399-19F3B876A478}" name="17" dataDxfId="90"/>
    <tableColumn id="35" xr3:uid="{091C8C13-A2C4-4A65-A2F0-DB975A178757}" name="18" dataDxfId="89"/>
    <tableColumn id="36" xr3:uid="{52797587-8C7D-48DE-9145-E844632E543C}" name="19" dataDxfId="88"/>
    <tableColumn id="37" xr3:uid="{8353890B-AC80-4A1B-96D7-27A180F9CC3A}" name="20" dataDxfId="87"/>
    <tableColumn id="38" xr3:uid="{46841248-C40E-4534-9427-27DD67254901}" name="21" dataDxfId="86"/>
    <tableColumn id="39" xr3:uid="{EFC33ED1-5927-4506-A04A-0DDCD5D9FFEB}" name="22" dataDxfId="85"/>
    <tableColumn id="40" xr3:uid="{2A739A1D-D2C5-4713-8D3E-8C86739FDB83}" name="23" dataDxfId="84"/>
    <tableColumn id="41" xr3:uid="{FF3D4F6B-6741-4608-83B6-C2FF89838089}" name="24" dataDxfId="83"/>
    <tableColumn id="42" xr3:uid="{D4CDDA62-8F3E-460F-BDB2-5DEB28554F52}" name="25" dataDxfId="82"/>
    <tableColumn id="43" xr3:uid="{550C671C-E55F-49F8-AD73-B1D81D894F9A}" name="26" dataDxfId="81"/>
    <tableColumn id="44" xr3:uid="{2656647D-62E9-4004-8EA0-579E9F659A07}" name="27" dataDxfId="80"/>
    <tableColumn id="45" xr3:uid="{EE844247-9D10-4A0C-B6C0-E1B1C21F6D8E}" name="28" dataDxfId="79"/>
    <tableColumn id="46" xr3:uid="{3A82C121-1C30-46C2-A337-0446EB90A63F}" name="29" dataDxfId="78"/>
    <tableColumn id="47" xr3:uid="{3F149192-BAA2-4518-9A5F-41C1E12755F6}" name="30" dataDxfId="77"/>
    <tableColumn id="48" xr3:uid="{33912A2F-4DC8-4E0D-A5F7-6836E2545823}" name="31" dataDxfId="76"/>
    <tableColumn id="49" xr3:uid="{DC59AC04-2B69-4F0F-BDF4-50321D4BFC9C}" name="VIDE" dataDxfId="75"/>
    <tableColumn id="50" xr3:uid="{328935BD-B00D-475B-A9C7-BFC9DDCB55E9}" name="TOTALE" dataDxfId="74"/>
    <tableColumn id="51" xr3:uid="{873A680B-A0DA-46DD-AF42-56306C7227FF}" name="Totale heures TS" dataDxfId="73"/>
    <tableColumn id="52" xr3:uid="{7C6E7F3E-E1CC-4E81-9700-05ECA143BA88}" name="Totale heures ST H" dataDxfId="72"/>
    <tableColumn id="53" xr3:uid="{0EAFEA4B-608A-47F5-B90A-D86EE0D5C52B}" name="Totale FORFAIT ST " dataDxfId="71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C0F6E7E-B823-400E-AE01-ABF447E5A581}" name="Tableau53" displayName="Tableau53" ref="A10:BB76" totalsRowShown="0" headerRowDxfId="57" headerRowBorderDxfId="56" tableBorderDxfId="55" totalsRowBorderDxfId="54">
  <autoFilter ref="A10:BB76" xr:uid="{BB639194-1ED7-4126-996D-1D0A5898FE0D}"/>
  <sortState xmlns:xlrd2="http://schemas.microsoft.com/office/spreadsheetml/2017/richdata2" ref="A11:BB66">
    <sortCondition ref="B10:B66"/>
  </sortState>
  <tableColumns count="54">
    <tableColumn id="1" xr3:uid="{1EC4A059-62E5-4A5C-9284-C7128A116765}" name="ID" dataDxfId="10"/>
    <tableColumn id="2" xr3:uid="{1452A318-8821-4297-9E36-E4FC1BFE32E6}" name="Chantier" dataDxfId="8"/>
    <tableColumn id="3" xr3:uid="{320899BA-6DF2-4EA4-8BFB-0A4C0D10F6B3}" name="Lundi" dataDxfId="9"/>
    <tableColumn id="4" xr3:uid="{6A5DBCC4-76B2-4B60-B97F-E0A693B5625C}" name="Mardi" dataDxfId="53"/>
    <tableColumn id="5" xr3:uid="{2B9295AD-AF68-4D28-BDF0-C040ACD17A00}" name="Mercredi" dataDxfId="52"/>
    <tableColumn id="6" xr3:uid="{63211256-8354-41EA-9C3A-E8B698DE9058}" name="Jeudi" dataDxfId="51"/>
    <tableColumn id="7" xr3:uid="{4F133C33-576E-42E8-8052-281E652E64FE}" name="Vendredi" dataDxfId="50"/>
    <tableColumn id="8" xr3:uid="{B8D535E5-23A6-4309-9E07-A930F31D7E91}" name="Samedi" dataDxfId="49"/>
    <tableColumn id="9" xr3:uid="{86765975-E014-47DC-8996-FDBE20B4D2DE}" name="Dimanche" dataDxfId="48"/>
    <tableColumn id="10" xr3:uid="{F3909387-07D1-4578-81A9-A27E5099CE47}" name="Date de début" dataDxfId="47"/>
    <tableColumn id="11" xr3:uid="{4573A520-FE1C-4AD7-BE94-FED01C8FE75D}" name="Date de fin " dataDxfId="7"/>
    <tableColumn id="12" xr3:uid="{8337A506-8DDD-4DA5-B4C6-40F0C2214D15}" name="Client" dataDxfId="6"/>
    <tableColumn id="13" xr3:uid="{681B7A9D-3E42-44E1-B99C-AC0CB774106D}" name="Gestionnaire" dataDxfId="5"/>
    <tableColumn id="14" xr3:uid="{99B6BA06-5CE9-4AD8-934B-1267E8EA383B}" name="Tarif-technicien" dataDxfId="4"/>
    <tableColumn id="15" xr3:uid="{7CF60910-1680-41F6-9183-3CECDF56ACCF}" name="Tarif1" dataDxfId="3" dataCellStyle="Monétaire"/>
    <tableColumn id="16" xr3:uid="{5CA81DD2-1488-4A5B-AFE4-2630396C9E37}" name="Tarif2" dataDxfId="2"/>
    <tableColumn id="17" xr3:uid="{4844B521-C9BD-4BA2-9C97-517D8B119886}" name="Technicien" dataDxfId="0"/>
    <tableColumn id="18" xr3:uid="{589606CE-8A1E-493D-B615-89D498E3168D}" name="1" dataDxfId="1">
      <calculatedColumnFormula>IF(LEN(R$9)=0,0,IFERROR(IF(AND(R$8&gt;=VLOOKUP($A11,BD,10,FALSE),(R$8&lt;=VLOOKUP($A11,BD,11,FALSE))),IF(INDEX(BD,MATCH($A11,[0]!colo,0),MATCH(TEXT(R$8,"JJJJ"),'BD1'!$A$10:$Q$10,0))=0,0,INDEX(BD,MATCH($A11,[0]!colo,0),MATCH(TEXT(R$8,"JJJJ"),'BD1'!$A$10:$Q$10,0))),0),0))</calculatedColumnFormula>
    </tableColumn>
    <tableColumn id="19" xr3:uid="{70BB723E-6DDD-4C2D-AEB9-63498145FDA6}" name="2" dataDxfId="46">
      <calculatedColumnFormula>IF(LEN(S$9)=0,0,IFERROR(IF(AND(S$8&gt;=VLOOKUP($A11,BD,10,FALSE),(S$8&lt;=VLOOKUP($A11,BD,11,FALSE))),IF(INDEX(BD,MATCH($A11,[0]!colo,0),MATCH(TEXT(S$8,"JJJJ"),'BD1'!$A$10:$Q$10,0))=0,0,INDEX(BD,MATCH($A11,[0]!colo,0),MATCH(TEXT(S$8,"JJJJ"),'BD1'!$A$10:$Q$10,0))),0),0))</calculatedColumnFormula>
    </tableColumn>
    <tableColumn id="20" xr3:uid="{F62E1761-5945-4D71-922B-664DBCB9662E}" name="3" dataDxfId="45">
      <calculatedColumnFormula>IF(LEN(T$9)=0,0,IFERROR(IF(AND(T$8&gt;=VLOOKUP($A11,BD,10,FALSE),(T$8&lt;=VLOOKUP($A11,BD,11,FALSE))),IF(INDEX(BD,MATCH($A11,[0]!colo,0),MATCH(TEXT(T$8,"JJJJ"),'BD1'!$A$10:$Q$10,0))=0,0,INDEX(BD,MATCH($A11,[0]!colo,0),MATCH(TEXT(T$8,"JJJJ"),'BD1'!$A$10:$Q$10,0))),0),0))</calculatedColumnFormula>
    </tableColumn>
    <tableColumn id="21" xr3:uid="{C3BA5ADC-66E4-4596-BDA5-F67DFF261EC5}" name="4" dataDxfId="44">
      <calculatedColumnFormula>IF(LEN(U$9)=0,0,IFERROR(IF(AND(U$8&gt;=VLOOKUP($A11,BD,10,FALSE),(U$8&lt;=VLOOKUP($A11,BD,11,FALSE))),IF(INDEX(BD,MATCH($A11,[0]!colo,0),MATCH(TEXT(U$8,"JJJJ"),'BD1'!$A$10:$Q$10,0))=0,0,INDEX(BD,MATCH($A11,[0]!colo,0),MATCH(TEXT(U$8,"JJJJ"),'BD1'!$A$10:$Q$10,0))),0),0))</calculatedColumnFormula>
    </tableColumn>
    <tableColumn id="22" xr3:uid="{A9837940-7192-4B61-86F6-F9DD2084FAF8}" name="5" dataDxfId="43">
      <calculatedColumnFormula>IF(LEN(V$9)=0,0,IFERROR(IF(AND(V$8&gt;=VLOOKUP($A11,BD,10,FALSE),(V$8&lt;=VLOOKUP($A11,BD,11,FALSE))),IF(INDEX(BD,MATCH($A11,[0]!colo,0),MATCH(TEXT(V$8,"JJJJ"),'BD1'!$A$10:$Q$10,0))=0,0,INDEX(BD,MATCH($A11,[0]!colo,0),MATCH(TEXT(V$8,"JJJJ"),'BD1'!$A$10:$Q$10,0))),0),0))</calculatedColumnFormula>
    </tableColumn>
    <tableColumn id="23" xr3:uid="{1076046E-4D99-4E57-8ADD-9729AEABB9BD}" name="6" dataDxfId="42">
      <calculatedColumnFormula>IF(LEN(W$9)=0,0,IFERROR(IF(AND(W$8&gt;=VLOOKUP($A11,BD,10,FALSE),(W$8&lt;=VLOOKUP($A11,BD,11,FALSE))),IF(INDEX(BD,MATCH($A11,[0]!colo,0),MATCH(TEXT(W$8,"JJJJ"),'BD1'!$A$10:$Q$10,0))=0,0,INDEX(BD,MATCH($A11,[0]!colo,0),MATCH(TEXT(W$8,"JJJJ"),'BD1'!$A$10:$Q$10,0))),0),0))</calculatedColumnFormula>
    </tableColumn>
    <tableColumn id="24" xr3:uid="{B3BBAE99-C136-4D8E-B5A2-AC4E0FFB3053}" name="7" dataDxfId="41">
      <calculatedColumnFormula>IF(LEN(X$9)=0,0,IFERROR(IF(AND(X$8&gt;=VLOOKUP($A11,BD,10,FALSE),(X$8&lt;=VLOOKUP($A11,BD,11,FALSE))),IF(INDEX(BD,MATCH($A11,[0]!colo,0),MATCH(TEXT(X$8,"JJJJ"),'BD1'!$A$10:$Q$10,0))=0,0,INDEX(BD,MATCH($A11,[0]!colo,0),MATCH(TEXT(X$8,"JJJJ"),'BD1'!$A$10:$Q$10,0))),0),0))</calculatedColumnFormula>
    </tableColumn>
    <tableColumn id="25" xr3:uid="{FCC7615E-8B2F-4641-8BCE-C73BE37C3725}" name="8" dataDxfId="40">
      <calculatedColumnFormula>IF(LEN(Y$9)=0,0,IFERROR(IF(AND(Y$8&gt;=VLOOKUP($A11,BD,10,FALSE),(Y$8&lt;=VLOOKUP($A11,BD,11,FALSE))),IF(INDEX(BD,MATCH($A11,[0]!colo,0),MATCH(TEXT(Y$8,"JJJJ"),'BD1'!$A$10:$Q$10,0))=0,0,INDEX(BD,MATCH($A11,[0]!colo,0),MATCH(TEXT(Y$8,"JJJJ"),'BD1'!$A$10:$Q$10,0))),0),0))</calculatedColumnFormula>
    </tableColumn>
    <tableColumn id="26" xr3:uid="{D9B91575-6F22-4F5D-8649-A9CF6B0E6B4A}" name="9" dataDxfId="39">
      <calculatedColumnFormula>IF(LEN(Z$9)=0,0,IFERROR(IF(AND(Z$8&gt;=VLOOKUP($A11,BD,10,FALSE),(Z$8&lt;=VLOOKUP($A11,BD,11,FALSE))),IF(INDEX(BD,MATCH($A11,[0]!colo,0),MATCH(TEXT(Z$8,"JJJJ"),'BD1'!$A$10:$Q$10,0))=0,0,INDEX(BD,MATCH($A11,[0]!colo,0),MATCH(TEXT(Z$8,"JJJJ"),'BD1'!$A$10:$Q$10,0))),0),0))</calculatedColumnFormula>
    </tableColumn>
    <tableColumn id="27" xr3:uid="{3C596A62-590D-4C31-AC6F-4A0DF2FC03A1}" name="10" dataDxfId="38">
      <calculatedColumnFormula>IF(LEN(AA$9)=0,0,IFERROR(IF(AND(AA$8&gt;=VLOOKUP($A11,BD,10,FALSE),(AA$8&lt;=VLOOKUP($A11,BD,11,FALSE))),IF(INDEX(BD,MATCH($A11,[0]!colo,0),MATCH(TEXT(AA$8,"JJJJ"),'BD1'!$A$10:$Q$10,0))=0,0,INDEX(BD,MATCH($A11,[0]!colo,0),MATCH(TEXT(AA$8,"JJJJ"),'BD1'!$A$10:$Q$10,0))),0),0))</calculatedColumnFormula>
    </tableColumn>
    <tableColumn id="28" xr3:uid="{70626646-DDBF-4F01-94FC-C0EDCA9800D4}" name="11" dataDxfId="37">
      <calculatedColumnFormula>IF(LEN(AB$9)=0,0,IFERROR(IF(AND(AB$8&gt;=VLOOKUP($A11,BD,10,FALSE),(AB$8&lt;=VLOOKUP($A11,BD,11,FALSE))),IF(INDEX(BD,MATCH($A11,[0]!colo,0),MATCH(TEXT(AB$8,"JJJJ"),'BD1'!$A$10:$Q$10,0))=0,0,INDEX(BD,MATCH($A11,[0]!colo,0),MATCH(TEXT(AB$8,"JJJJ"),'BD1'!$A$10:$Q$10,0))),0),0))</calculatedColumnFormula>
    </tableColumn>
    <tableColumn id="29" xr3:uid="{4FA7AC27-C89B-4C76-8D47-4DD49A7A809D}" name="12" dataDxfId="36">
      <calculatedColumnFormula>IF(LEN(AC$9)=0,0,IFERROR(IF(AND(AC$8&gt;=VLOOKUP($A11,BD,10,FALSE),(AC$8&lt;=VLOOKUP($A11,BD,11,FALSE))),IF(INDEX(BD,MATCH($A11,[0]!colo,0),MATCH(TEXT(AC$8,"JJJJ"),'BD1'!$A$10:$Q$10,0))=0,0,INDEX(BD,MATCH($A11,[0]!colo,0),MATCH(TEXT(AC$8,"JJJJ"),'BD1'!$A$10:$Q$10,0))),0),0))</calculatedColumnFormula>
    </tableColumn>
    <tableColumn id="30" xr3:uid="{B2BE5015-E34E-4B53-971B-B40BC0B8F70F}" name="13" dataDxfId="35">
      <calculatedColumnFormula>IF(LEN(AD$9)=0,0,IFERROR(IF(AND(AD$8&gt;=VLOOKUP($A11,BD,10,FALSE),(AD$8&lt;=VLOOKUP($A11,BD,11,FALSE))),IF(INDEX(BD,MATCH($A11,[0]!colo,0),MATCH(TEXT(AD$8,"JJJJ"),'BD1'!$A$10:$Q$10,0))=0,0,INDEX(BD,MATCH($A11,[0]!colo,0),MATCH(TEXT(AD$8,"JJJJ"),'BD1'!$A$10:$Q$10,0))),0),0))</calculatedColumnFormula>
    </tableColumn>
    <tableColumn id="31" xr3:uid="{4E66C2BF-5F54-4138-8DC2-CB4BCDCB7D8C}" name="14" dataDxfId="34">
      <calculatedColumnFormula>IF(LEN(AE$9)=0,0,IFERROR(IF(AND(AE$8&gt;=VLOOKUP($A11,BD,10,FALSE),(AE$8&lt;=VLOOKUP($A11,BD,11,FALSE))),IF(INDEX(BD,MATCH($A11,[0]!colo,0),MATCH(TEXT(AE$8,"JJJJ"),'BD1'!$A$10:$Q$10,0))=0,0,INDEX(BD,MATCH($A11,[0]!colo,0),MATCH(TEXT(AE$8,"JJJJ"),'BD1'!$A$10:$Q$10,0))),0),0))</calculatedColumnFormula>
    </tableColumn>
    <tableColumn id="32" xr3:uid="{A7C2A27B-F724-4788-84F4-23AEB31F8BA0}" name="15" dataDxfId="33">
      <calculatedColumnFormula>IF(LEN(AF$9)=0,0,IFERROR(IF(AND(AF$8&gt;=VLOOKUP($A11,BD,10,FALSE),(AF$8&lt;=VLOOKUP($A11,BD,11,FALSE))),IF(INDEX(BD,MATCH($A11,[0]!colo,0),MATCH(TEXT(AF$8,"JJJJ"),'BD1'!$A$10:$Q$10,0))=0,0,INDEX(BD,MATCH($A11,[0]!colo,0),MATCH(TEXT(AF$8,"JJJJ"),'BD1'!$A$10:$Q$10,0))),0),0))</calculatedColumnFormula>
    </tableColumn>
    <tableColumn id="33" xr3:uid="{E5054E51-9471-4EF5-A7D4-B4A043E8B067}" name="16" dataDxfId="32">
      <calculatedColumnFormula>IF(LEN(AG$9)=0,0,IFERROR(IF(AND(AG$8&gt;=VLOOKUP($A11,BD,10,FALSE),(AG$8&lt;=VLOOKUP($A11,BD,11,FALSE))),IF(INDEX(BD,MATCH($A11,[0]!colo,0),MATCH(TEXT(AG$8,"JJJJ"),'BD1'!$A$10:$Q$10,0))=0,0,INDEX(BD,MATCH($A11,[0]!colo,0),MATCH(TEXT(AG$8,"JJJJ"),'BD1'!$A$10:$Q$10,0))),0),0))</calculatedColumnFormula>
    </tableColumn>
    <tableColumn id="34" xr3:uid="{77966B93-F370-4F21-A72A-324438F2D964}" name="17" dataDxfId="31">
      <calculatedColumnFormula>IF(LEN(AH$9)=0,0,IFERROR(IF(AND(AH$8&gt;=VLOOKUP($A11,BD,10,FALSE),(AH$8&lt;=VLOOKUP($A11,BD,11,FALSE))),IF(INDEX(BD,MATCH($A11,[0]!colo,0),MATCH(TEXT(AH$8,"JJJJ"),'BD1'!$A$10:$Q$10,0))=0,0,INDEX(BD,MATCH($A11,[0]!colo,0),MATCH(TEXT(AH$8,"JJJJ"),'BD1'!$A$10:$Q$10,0))),0),0))</calculatedColumnFormula>
    </tableColumn>
    <tableColumn id="35" xr3:uid="{65656CEC-6C54-4652-8660-DD3E537D5079}" name="18" dataDxfId="30">
      <calculatedColumnFormula>IF(LEN(AI$9)=0,0,IFERROR(IF(AND(AI$8&gt;=VLOOKUP($A11,BD,10,FALSE),(AI$8&lt;=VLOOKUP($A11,BD,11,FALSE))),IF(INDEX(BD,MATCH($A11,[0]!colo,0),MATCH(TEXT(AI$8,"JJJJ"),'BD1'!$A$10:$Q$10,0))=0,0,INDEX(BD,MATCH($A11,[0]!colo,0),MATCH(TEXT(AI$8,"JJJJ"),'BD1'!$A$10:$Q$10,0))),0),0))</calculatedColumnFormula>
    </tableColumn>
    <tableColumn id="36" xr3:uid="{7B1058E4-720F-42DF-9E30-CB28D46FBD89}" name="19" dataDxfId="29">
      <calculatedColumnFormula>IF(LEN(AJ$9)=0,0,IFERROR(IF(AND(AJ$8&gt;=VLOOKUP($A11,BD,10,FALSE),(AJ$8&lt;=VLOOKUP($A11,BD,11,FALSE))),IF(INDEX(BD,MATCH($A11,[0]!colo,0),MATCH(TEXT(AJ$8,"JJJJ"),'BD1'!$A$10:$Q$10,0))=0,0,INDEX(BD,MATCH($A11,[0]!colo,0),MATCH(TEXT(AJ$8,"JJJJ"),'BD1'!$A$10:$Q$10,0))),0),0))</calculatedColumnFormula>
    </tableColumn>
    <tableColumn id="37" xr3:uid="{7A08759E-A5BB-4441-993C-C709CFCA6EF4}" name="20" dataDxfId="28">
      <calculatedColumnFormula>IF(LEN(AK$9)=0,0,IFERROR(IF(AND(AK$8&gt;=VLOOKUP($A11,BD,10,FALSE),(AK$8&lt;=VLOOKUP($A11,BD,11,FALSE))),IF(INDEX(BD,MATCH($A11,[0]!colo,0),MATCH(TEXT(AK$8,"JJJJ"),'BD1'!$A$10:$Q$10,0))=0,0,INDEX(BD,MATCH($A11,[0]!colo,0),MATCH(TEXT(AK$8,"JJJJ"),'BD1'!$A$10:$Q$10,0))),0),0))</calculatedColumnFormula>
    </tableColumn>
    <tableColumn id="38" xr3:uid="{86B8990F-6AFF-4080-82EB-3B4E75F9C3CA}" name="21" dataDxfId="27">
      <calculatedColumnFormula>IF(LEN(AL$9)=0,0,IFERROR(IF(AND(AL$8&gt;=VLOOKUP($A11,BD,10,FALSE),(AL$8&lt;=VLOOKUP($A11,BD,11,FALSE))),IF(INDEX(BD,MATCH($A11,[0]!colo,0),MATCH(TEXT(AL$8,"JJJJ"),'BD1'!$A$10:$Q$10,0))=0,0,INDEX(BD,MATCH($A11,[0]!colo,0),MATCH(TEXT(AL$8,"JJJJ"),'BD1'!$A$10:$Q$10,0))),0),0))</calculatedColumnFormula>
    </tableColumn>
    <tableColumn id="39" xr3:uid="{5240C76C-38CF-40E2-9D73-DCB569EDF8CA}" name="22" dataDxfId="26">
      <calculatedColumnFormula>IF(LEN(AM$9)=0,0,IFERROR(IF(AND(AM$8&gt;=VLOOKUP($A11,BD,10,FALSE),(AM$8&lt;=VLOOKUP($A11,BD,11,FALSE))),IF(INDEX(BD,MATCH($A11,[0]!colo,0),MATCH(TEXT(AM$8,"JJJJ"),'BD1'!$A$10:$Q$10,0))=0,0,INDEX(BD,MATCH($A11,[0]!colo,0),MATCH(TEXT(AM$8,"JJJJ"),'BD1'!$A$10:$Q$10,0))),0),0))</calculatedColumnFormula>
    </tableColumn>
    <tableColumn id="40" xr3:uid="{368D0A2B-1DF5-4F96-B37C-3B1A930D9D4E}" name="23" dataDxfId="25">
      <calculatedColumnFormula>IF(LEN(AN$9)=0,0,IFERROR(IF(AND(AN$8&gt;=VLOOKUP($A11,BD,10,FALSE),(AN$8&lt;=VLOOKUP($A11,BD,11,FALSE))),IF(INDEX(BD,MATCH($A11,[0]!colo,0),MATCH(TEXT(AN$8,"JJJJ"),'BD1'!$A$10:$Q$10,0))=0,0,INDEX(BD,MATCH($A11,[0]!colo,0),MATCH(TEXT(AN$8,"JJJJ"),'BD1'!$A$10:$Q$10,0))),0),0))</calculatedColumnFormula>
    </tableColumn>
    <tableColumn id="41" xr3:uid="{58AF0FD9-A3DB-4823-AA49-982228A663B9}" name="24" dataDxfId="24">
      <calculatedColumnFormula>IF(LEN(AO$9)=0,0,IFERROR(IF(AND(AO$8&gt;=VLOOKUP($A11,BD,10,FALSE),(AO$8&lt;=VLOOKUP($A11,BD,11,FALSE))),IF(INDEX(BD,MATCH($A11,[0]!colo,0),MATCH(TEXT(AO$8,"JJJJ"),'BD1'!$A$10:$Q$10,0))=0,0,INDEX(BD,MATCH($A11,[0]!colo,0),MATCH(TEXT(AO$8,"JJJJ"),'BD1'!$A$10:$Q$10,0))),0),0))</calculatedColumnFormula>
    </tableColumn>
    <tableColumn id="42" xr3:uid="{B5CFD3A9-BC57-4D12-AAD1-C278EFF8C108}" name="25" dataDxfId="23">
      <calculatedColumnFormula>IF(LEN(AP$9)=0,0,IFERROR(IF(AND(AP$8&gt;=VLOOKUP($A11,BD,10,FALSE),(AP$8&lt;=VLOOKUP($A11,BD,11,FALSE))),IF(INDEX(BD,MATCH($A11,[0]!colo,0),MATCH(TEXT(AP$8,"JJJJ"),'BD1'!$A$10:$Q$10,0))=0,0,INDEX(BD,MATCH($A11,[0]!colo,0),MATCH(TEXT(AP$8,"JJJJ"),'BD1'!$A$10:$Q$10,0))),0),0))</calculatedColumnFormula>
    </tableColumn>
    <tableColumn id="43" xr3:uid="{0D3E55C5-D14F-44A3-AC78-4DE2B966CA4E}" name="26" dataDxfId="22">
      <calculatedColumnFormula>IF(LEN(AQ$9)=0,0,IFERROR(IF(AND(AQ$8&gt;=VLOOKUP($A11,BD,10,FALSE),(AQ$8&lt;=VLOOKUP($A11,BD,11,FALSE))),IF(INDEX(BD,MATCH($A11,[0]!colo,0),MATCH(TEXT(AQ$8,"JJJJ"),'BD1'!$A$10:$Q$10,0))=0,0,INDEX(BD,MATCH($A11,[0]!colo,0),MATCH(TEXT(AQ$8,"JJJJ"),'BD1'!$A$10:$Q$10,0))),0),0))</calculatedColumnFormula>
    </tableColumn>
    <tableColumn id="44" xr3:uid="{5E3C979A-F691-44CF-880C-D4B3F0791817}" name="27" dataDxfId="21">
      <calculatedColumnFormula>IF(LEN(AR$9)=0,0,IFERROR(IF(AND(AR$8&gt;=VLOOKUP($A11,BD,10,FALSE),(AR$8&lt;=VLOOKUP($A11,BD,11,FALSE))),IF(INDEX(BD,MATCH($A11,[0]!colo,0),MATCH(TEXT(AR$8,"JJJJ"),'BD1'!$A$10:$Q$10,0))=0,0,INDEX(BD,MATCH($A11,[0]!colo,0),MATCH(TEXT(AR$8,"JJJJ"),'BD1'!$A$10:$Q$10,0))),0),0))</calculatedColumnFormula>
    </tableColumn>
    <tableColumn id="45" xr3:uid="{E4496B0E-812E-4483-9283-677893D5A708}" name="28" dataDxfId="20">
      <calculatedColumnFormula>IF(LEN(AS$9)=0,0,IFERROR(IF(AND(AS$8&gt;=VLOOKUP($A11,BD,10,FALSE),(AS$8&lt;=VLOOKUP($A11,BD,11,FALSE))),IF(INDEX(BD,MATCH($A11,[0]!colo,0),MATCH(TEXT(AS$8,"JJJJ"),'BD1'!$A$10:$Q$10,0))=0,0,INDEX(BD,MATCH($A11,[0]!colo,0),MATCH(TEXT(AS$8,"JJJJ"),'BD1'!$A$10:$Q$10,0))),0),0))</calculatedColumnFormula>
    </tableColumn>
    <tableColumn id="46" xr3:uid="{494EFE27-4F34-43EF-BF25-435B92475250}" name="29" dataDxfId="19">
      <calculatedColumnFormula>IF(LEN(AT$9)=0,0,IFERROR(IF(AND(AT$8&gt;=VLOOKUP($A11,BD,10,FALSE),(AT$8&lt;=VLOOKUP($A11,BD,11,FALSE))),IF(INDEX(BD,MATCH($A11,[0]!colo,0),MATCH(TEXT(AT$8,"JJJJ"),'BD1'!$A$10:$Q$10,0))=0,0,INDEX(BD,MATCH($A11,[0]!colo,0),MATCH(TEXT(AT$8,"JJJJ"),'BD1'!$A$10:$Q$10,0))),0),0))</calculatedColumnFormula>
    </tableColumn>
    <tableColumn id="47" xr3:uid="{49A18DB9-7866-4F44-99A5-A5247B86C8C1}" name="30" dataDxfId="18">
      <calculatedColumnFormula>IF(LEN(AU$9)=0,0,IFERROR(IF(AND(AU$8&gt;=VLOOKUP($A11,BD,10,FALSE),(AU$8&lt;=VLOOKUP($A11,BD,11,FALSE))),IF(INDEX(BD,MATCH($A11,[0]!colo,0),MATCH(TEXT(AU$8,"JJJJ"),'BD1'!$A$10:$Q$10,0))=0,0,INDEX(BD,MATCH($A11,[0]!colo,0),MATCH(TEXT(AU$8,"JJJJ"),'BD1'!$A$10:$Q$10,0))),0),0))</calculatedColumnFormula>
    </tableColumn>
    <tableColumn id="48" xr3:uid="{D8F55CE1-BE32-4D40-8FE6-DDD6777B6BAA}" name="31" dataDxfId="17">
      <calculatedColumnFormula>IF(LEN(AV$9)=0,0,IFERROR(IF(AND(AV$8&gt;=VLOOKUP($A11,BD,10,FALSE),(AV$8&lt;=VLOOKUP($A11,BD,11,FALSE))),IF(INDEX(BD,MATCH($A11,[0]!colo,0),MATCH(TEXT(AV$8,"JJJJ"),'BD1'!$A$10:$Q$10,0))=0,0,INDEX(BD,MATCH($A11,[0]!colo,0),MATCH(TEXT(AV$8,"JJJJ"),'BD1'!$A$10:$Q$10,0))),0),0))</calculatedColumnFormula>
    </tableColumn>
    <tableColumn id="49" xr3:uid="{8A050D5C-0849-4CD7-B972-BA56094D10D3}" name="VIDE" dataDxfId="16"/>
    <tableColumn id="50" xr3:uid="{29DC0D3B-4FA9-4654-B71D-12D8C440F06D}" name="TOTALE" dataDxfId="15">
      <calculatedColumnFormula>SUM(Tableau53[[#This Row],[1]:[31]])</calculatedColumnFormula>
    </tableColumn>
    <tableColumn id="51" xr3:uid="{F1F59553-4F24-4F9B-9B68-4C244FEBAFF7}" name="Totale heures TS" dataDxfId="14">
      <calculatedColumnFormula>SUM(N11*AX11)</calculatedColumnFormula>
    </tableColumn>
    <tableColumn id="52" xr3:uid="{F044E4E0-F22B-4A24-97A1-5837E18C60D0}" name="Totale heures ST H" dataDxfId="13">
      <calculatedColumnFormula>O11*AX11</calculatedColumnFormula>
    </tableColumn>
    <tableColumn id="53" xr3:uid="{FB1913DF-970C-47C4-B5CB-5B24205EDDB1}" name="Totale FORFAIT ST " dataDxfId="12">
      <calculatedColumnFormula>P11*AX11</calculatedColumnFormula>
    </tableColumn>
    <tableColumn id="54" xr3:uid="{3F33BC43-6FC5-4D25-BE10-DC73026D8EDF}" name="&quot;Délai dépassé&quot;" dataDxfId="11">
      <calculatedColumnFormula>IFERROR(IF(TODAY()-K11=60,"Délai dépassé",""),"")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569B8-83AD-41B8-BF00-AEC9231AD93E}">
  <dimension ref="A1:AQ2189"/>
  <sheetViews>
    <sheetView zoomScale="50" zoomScaleNormal="50" workbookViewId="0">
      <selection activeCell="G5" sqref="G5"/>
    </sheetView>
  </sheetViews>
  <sheetFormatPr baseColWidth="10" defaultRowHeight="14.4" x14ac:dyDescent="0.3"/>
  <cols>
    <col min="1" max="1" width="35.21875" style="47" customWidth="1"/>
    <col min="2" max="2" width="8.44140625" customWidth="1"/>
    <col min="3" max="3" width="18.109375" customWidth="1"/>
    <col min="4" max="4" width="9.5546875" style="48" customWidth="1"/>
    <col min="5" max="5" width="9.5546875" style="50" customWidth="1"/>
    <col min="6" max="6" width="14" customWidth="1"/>
    <col min="7" max="7" width="24.88671875" customWidth="1"/>
    <col min="8" max="38" width="6.77734375" customWidth="1"/>
    <col min="39" max="39" width="6.21875" customWidth="1"/>
    <col min="40" max="40" width="12.33203125" customWidth="1"/>
    <col min="41" max="42" width="11.5546875" style="51"/>
    <col min="43" max="43" width="13.77734375" customWidth="1"/>
  </cols>
  <sheetData>
    <row r="1" spans="1:43" ht="44.4" customHeight="1" x14ac:dyDescent="0.6">
      <c r="A1" s="2">
        <f ca="1">TODAY()</f>
        <v>44130</v>
      </c>
      <c r="B1" s="1"/>
      <c r="C1" s="1"/>
      <c r="D1" s="3"/>
      <c r="E1" s="5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6"/>
      <c r="AP1" s="6"/>
      <c r="AQ1" s="1"/>
    </row>
    <row r="2" spans="1:43" ht="24" customHeight="1" x14ac:dyDescent="0.3">
      <c r="A2" s="7"/>
      <c r="B2" s="1"/>
      <c r="C2" s="1"/>
      <c r="D2" s="3"/>
      <c r="E2" s="8"/>
      <c r="F2" s="9"/>
      <c r="G2" s="10">
        <f>'BD1'!Q2</f>
        <v>2020</v>
      </c>
      <c r="H2" s="1"/>
      <c r="I2" s="1"/>
      <c r="J2" s="60" t="str">
        <f>IF(AND(G2&lt;&gt;"",G3&lt;&gt;"",G4&lt;&gt;""),"Pointage "&amp; G4 &amp; " pour le mois de " &amp; G3,"")</f>
        <v>Pointage LCME pour le mois de Octobre</v>
      </c>
      <c r="K2" s="60"/>
      <c r="L2" s="60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11"/>
      <c r="AK2" s="11"/>
      <c r="AL2" s="11"/>
      <c r="AM2" s="1"/>
      <c r="AN2" s="1"/>
      <c r="AO2" s="6"/>
      <c r="AP2" s="6"/>
      <c r="AQ2" s="1"/>
    </row>
    <row r="3" spans="1:43" ht="24" customHeight="1" x14ac:dyDescent="0.3">
      <c r="A3" s="7"/>
      <c r="B3" s="1"/>
      <c r="C3" s="1"/>
      <c r="D3" s="3"/>
      <c r="E3" s="61"/>
      <c r="F3" s="62"/>
      <c r="G3" s="12" t="str">
        <f>'BD1'!Q3</f>
        <v>Octobre</v>
      </c>
      <c r="H3" s="1"/>
      <c r="I3" s="11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11"/>
      <c r="AK3" s="11"/>
      <c r="AL3" s="11"/>
      <c r="AM3" s="1"/>
      <c r="AN3" s="1"/>
      <c r="AO3" s="6"/>
      <c r="AP3" s="6"/>
      <c r="AQ3" s="1"/>
    </row>
    <row r="4" spans="1:43" ht="24" customHeight="1" x14ac:dyDescent="0.3">
      <c r="A4" s="7"/>
      <c r="B4" s="1"/>
      <c r="C4" s="1"/>
      <c r="D4" s="3"/>
      <c r="E4" s="61"/>
      <c r="F4" s="62"/>
      <c r="G4" s="12" t="s">
        <v>118</v>
      </c>
      <c r="H4" s="1"/>
      <c r="I4" s="11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11"/>
      <c r="AK4" s="11"/>
      <c r="AL4" s="11"/>
      <c r="AM4" s="1"/>
      <c r="AN4" s="1"/>
      <c r="AO4" s="6"/>
      <c r="AP4" s="6"/>
      <c r="AQ4" s="1"/>
    </row>
    <row r="5" spans="1:43" ht="24" customHeight="1" x14ac:dyDescent="0.3">
      <c r="A5" s="7"/>
      <c r="B5" s="1"/>
      <c r="C5" s="1"/>
      <c r="D5" s="3"/>
      <c r="E5" s="61"/>
      <c r="F5" s="61"/>
      <c r="G5" s="12" t="s">
        <v>119</v>
      </c>
      <c r="H5" s="1"/>
      <c r="I5" s="11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11"/>
      <c r="AK5" s="11"/>
      <c r="AL5" s="11"/>
      <c r="AM5" s="1"/>
      <c r="AN5" s="1"/>
      <c r="AO5" s="6"/>
      <c r="AP5" s="6"/>
      <c r="AQ5" s="1"/>
    </row>
    <row r="6" spans="1:43" x14ac:dyDescent="0.3">
      <c r="A6" s="7"/>
      <c r="B6" s="1"/>
      <c r="C6" s="1"/>
      <c r="D6" s="3"/>
      <c r="E6" s="5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6"/>
      <c r="AP6" s="6"/>
      <c r="AQ6" s="1"/>
    </row>
    <row r="7" spans="1:43" ht="60" hidden="1" customHeight="1" x14ac:dyDescent="0.3">
      <c r="A7" s="7"/>
      <c r="B7" s="1"/>
      <c r="C7" s="1"/>
      <c r="D7" s="3"/>
      <c r="E7" s="5"/>
      <c r="F7" s="13"/>
      <c r="G7" s="13"/>
      <c r="H7" s="14">
        <v>1</v>
      </c>
      <c r="I7" s="14">
        <v>2</v>
      </c>
      <c r="J7" s="14">
        <v>3</v>
      </c>
      <c r="K7" s="14">
        <v>4</v>
      </c>
      <c r="L7" s="14">
        <v>5</v>
      </c>
      <c r="M7" s="14">
        <v>6</v>
      </c>
      <c r="N7" s="14">
        <v>7</v>
      </c>
      <c r="O7" s="14">
        <v>8</v>
      </c>
      <c r="P7" s="14">
        <v>9</v>
      </c>
      <c r="Q7" s="14">
        <v>10</v>
      </c>
      <c r="R7" s="14">
        <v>11</v>
      </c>
      <c r="S7" s="14">
        <v>12</v>
      </c>
      <c r="T7" s="14">
        <v>13</v>
      </c>
      <c r="U7" s="14">
        <v>14</v>
      </c>
      <c r="V7" s="14">
        <v>15</v>
      </c>
      <c r="W7" s="14">
        <v>16</v>
      </c>
      <c r="X7" s="14">
        <v>17</v>
      </c>
      <c r="Y7" s="14">
        <v>18</v>
      </c>
      <c r="Z7" s="14">
        <v>19</v>
      </c>
      <c r="AA7" s="14">
        <v>20</v>
      </c>
      <c r="AB7" s="14">
        <v>21</v>
      </c>
      <c r="AC7" s="14">
        <v>22</v>
      </c>
      <c r="AD7" s="14">
        <v>23</v>
      </c>
      <c r="AE7" s="14">
        <v>24</v>
      </c>
      <c r="AF7" s="14">
        <v>25</v>
      </c>
      <c r="AG7" s="14">
        <v>26</v>
      </c>
      <c r="AH7" s="14">
        <v>27</v>
      </c>
      <c r="AI7" s="14">
        <v>28</v>
      </c>
      <c r="AJ7" s="14">
        <v>29</v>
      </c>
      <c r="AK7" s="14">
        <v>30</v>
      </c>
      <c r="AL7" s="14">
        <v>31</v>
      </c>
      <c r="AM7" s="1"/>
      <c r="AN7" s="1"/>
      <c r="AO7" s="6"/>
      <c r="AP7" s="6"/>
      <c r="AQ7" s="1"/>
    </row>
    <row r="8" spans="1:43" ht="97.2" hidden="1" customHeight="1" x14ac:dyDescent="0.3">
      <c r="A8" s="7"/>
      <c r="B8" s="1"/>
      <c r="C8" s="1"/>
      <c r="D8" s="3"/>
      <c r="E8" s="5"/>
      <c r="F8" s="1"/>
      <c r="G8" s="1"/>
      <c r="H8" s="15">
        <f>DATE($G$2,VLOOKUP($G$3,[1]Sources!$C$2:$D$14,2,FALSE),[1]BD1!R7)</f>
        <v>44105</v>
      </c>
      <c r="I8" s="15">
        <f>DATE($G$2,VLOOKUP($G$3,[1]Sources!$C$2:$D$14,2,FALSE),[1]BD1!S7)</f>
        <v>44106</v>
      </c>
      <c r="J8" s="15">
        <f>DATE($G$2,VLOOKUP($G$3,[1]Sources!$C$2:$D$14,2,FALSE),[1]BD1!T7)</f>
        <v>44107</v>
      </c>
      <c r="K8" s="15">
        <f>DATE($G$2,VLOOKUP($G$3,[1]Sources!$C$2:$D$14,2,FALSE),[1]BD1!U7)</f>
        <v>44108</v>
      </c>
      <c r="L8" s="15">
        <f>DATE($G$2,VLOOKUP($G$3,[1]Sources!$C$2:$D$14,2,FALSE),[1]BD1!V7)</f>
        <v>44109</v>
      </c>
      <c r="M8" s="15">
        <f>DATE($G$2,VLOOKUP($G$3,[1]Sources!$C$2:$D$14,2,FALSE),[1]BD1!W7)</f>
        <v>44110</v>
      </c>
      <c r="N8" s="15">
        <f>DATE($G$2,VLOOKUP($G$3,[1]Sources!$C$2:$D$14,2,FALSE),[1]BD1!X7)</f>
        <v>44111</v>
      </c>
      <c r="O8" s="15">
        <f>DATE($G$2,VLOOKUP($G$3,[1]Sources!$C$2:$D$14,2,FALSE),[1]BD1!Y7)</f>
        <v>44112</v>
      </c>
      <c r="P8" s="15">
        <f>DATE($G$2,VLOOKUP($G$3,[1]Sources!$C$2:$D$14,2,FALSE),[1]BD1!Z7)</f>
        <v>44113</v>
      </c>
      <c r="Q8" s="15">
        <f>DATE($G$2,VLOOKUP($G$3,[1]Sources!$C$2:$D$14,2,FALSE),[1]BD1!AA7)</f>
        <v>44114</v>
      </c>
      <c r="R8" s="15">
        <f>DATE($G$2,VLOOKUP($G$3,[1]Sources!$C$2:$D$14,2,FALSE),[1]BD1!AB7)</f>
        <v>44115</v>
      </c>
      <c r="S8" s="15">
        <f>DATE($G$2,VLOOKUP($G$3,[1]Sources!$C$2:$D$14,2,FALSE),[1]BD1!AC7)</f>
        <v>44116</v>
      </c>
      <c r="T8" s="15">
        <f>DATE($G$2,VLOOKUP($G$3,[1]Sources!$C$2:$D$14,2,FALSE),[1]BD1!AD7)</f>
        <v>44117</v>
      </c>
      <c r="U8" s="15">
        <f>DATE($G$2,VLOOKUP($G$3,[1]Sources!$C$2:$D$14,2,FALSE),[1]BD1!AE7)</f>
        <v>44118</v>
      </c>
      <c r="V8" s="15">
        <f>DATE($G$2,VLOOKUP($G$3,[1]Sources!$C$2:$D$14,2,FALSE),[1]BD1!AF7)</f>
        <v>44119</v>
      </c>
      <c r="W8" s="15">
        <f>DATE($G$2,VLOOKUP($G$3,[1]Sources!$C$2:$D$14,2,FALSE),[1]BD1!AG7)</f>
        <v>44120</v>
      </c>
      <c r="X8" s="15">
        <f>DATE($G$2,VLOOKUP($G$3,[1]Sources!$C$2:$D$14,2,FALSE),[1]BD1!AH7)</f>
        <v>44121</v>
      </c>
      <c r="Y8" s="15">
        <f>DATE($G$2,VLOOKUP($G$3,[1]Sources!$C$2:$D$14,2,FALSE),[1]BD1!AI7)</f>
        <v>44122</v>
      </c>
      <c r="Z8" s="15">
        <f>DATE($G$2,VLOOKUP($G$3,[1]Sources!$C$2:$D$14,2,FALSE),[1]BD1!AJ7)</f>
        <v>44123</v>
      </c>
      <c r="AA8" s="15">
        <f>DATE($G$2,VLOOKUP($G$3,[1]Sources!$C$2:$D$14,2,FALSE),[1]BD1!AK7)</f>
        <v>44124</v>
      </c>
      <c r="AB8" s="15">
        <f>DATE($G$2,VLOOKUP($G$3,[1]Sources!$C$2:$D$14,2,FALSE),[1]BD1!AL7)</f>
        <v>44125</v>
      </c>
      <c r="AC8" s="15">
        <f>DATE($G$2,VLOOKUP($G$3,[1]Sources!$C$2:$D$14,2,FALSE),[1]BD1!AM7)</f>
        <v>44126</v>
      </c>
      <c r="AD8" s="15">
        <f>DATE($G$2,VLOOKUP($G$3,[1]Sources!$C$2:$D$14,2,FALSE),[1]BD1!AN7)</f>
        <v>44127</v>
      </c>
      <c r="AE8" s="15">
        <f>DATE($G$2,VLOOKUP($G$3,[1]Sources!$C$2:$D$14,2,FALSE),[1]BD1!AO7)</f>
        <v>44128</v>
      </c>
      <c r="AF8" s="15">
        <f>DATE($G$2,VLOOKUP($G$3,[1]Sources!$C$2:$D$14,2,FALSE),[1]BD1!AP7)</f>
        <v>44129</v>
      </c>
      <c r="AG8" s="15">
        <f>DATE($G$2,VLOOKUP($G$3,[1]Sources!$C$2:$D$14,2,FALSE),[1]BD1!AQ7)</f>
        <v>44130</v>
      </c>
      <c r="AH8" s="15">
        <f>DATE($G$2,VLOOKUP($G$3,[1]Sources!$C$2:$D$14,2,FALSE),[1]BD1!AR7)</f>
        <v>44131</v>
      </c>
      <c r="AI8" s="15">
        <f>DATE($G$2,VLOOKUP($G$3,[1]Sources!$C$2:$D$14,2,FALSE),[1]BD1!AS7)</f>
        <v>44132</v>
      </c>
      <c r="AJ8" s="15">
        <f>DATE($G$2,VLOOKUP($G$3,[1]Sources!$C$2:$D$14,2,FALSE),[1]BD1!AT7)</f>
        <v>44133</v>
      </c>
      <c r="AK8" s="15">
        <f>DATE($G$2,VLOOKUP($G$3,[1]Sources!$C$2:$D$14,2,FALSE),[1]BD1!AU7)</f>
        <v>44134</v>
      </c>
      <c r="AL8" s="15">
        <f>DATE($G$2,VLOOKUP($G$3,[1]Sources!$C$2:$D$14,2,FALSE),[1]BD1!AV7)</f>
        <v>44135</v>
      </c>
      <c r="AM8" s="1"/>
      <c r="AN8" s="1"/>
      <c r="AO8" s="6"/>
      <c r="AP8" s="6"/>
      <c r="AQ8" s="1"/>
    </row>
    <row r="9" spans="1:43" ht="137.4" customHeight="1" thickBot="1" x14ac:dyDescent="0.35">
      <c r="A9" s="7"/>
      <c r="B9" s="1"/>
      <c r="C9" s="1"/>
      <c r="D9" s="3"/>
      <c r="E9" s="16"/>
      <c r="F9" s="1"/>
      <c r="G9" s="1"/>
      <c r="H9" s="17" t="str">
        <f>IF(AND($G$2&lt;&gt;"",$G$3&lt;&gt;""),TEXT(H8,"jjjj") &amp; " " &amp; TEXT(H8,"jj"),"")</f>
        <v>jeudi 01</v>
      </c>
      <c r="I9" s="17" t="str">
        <f t="shared" ref="I9:AL9" si="0">IF(AND($G$2&lt;&gt;"",$G$3&lt;&gt;""),TEXT(I8,"jjjj") &amp; " " &amp; TEXT(I8,"jj"),"")</f>
        <v>vendredi 02</v>
      </c>
      <c r="J9" s="17" t="str">
        <f t="shared" si="0"/>
        <v>samedi 03</v>
      </c>
      <c r="K9" s="17" t="str">
        <f t="shared" si="0"/>
        <v>dimanche 04</v>
      </c>
      <c r="L9" s="17" t="str">
        <f t="shared" si="0"/>
        <v>lundi 05</v>
      </c>
      <c r="M9" s="17" t="str">
        <f t="shared" si="0"/>
        <v>mardi 06</v>
      </c>
      <c r="N9" s="17" t="str">
        <f t="shared" si="0"/>
        <v>mercredi 07</v>
      </c>
      <c r="O9" s="17" t="str">
        <f t="shared" si="0"/>
        <v>jeudi 08</v>
      </c>
      <c r="P9" s="17" t="str">
        <f t="shared" si="0"/>
        <v>vendredi 09</v>
      </c>
      <c r="Q9" s="17" t="str">
        <f t="shared" si="0"/>
        <v>samedi 10</v>
      </c>
      <c r="R9" s="17" t="str">
        <f t="shared" si="0"/>
        <v>dimanche 11</v>
      </c>
      <c r="S9" s="17" t="str">
        <f t="shared" si="0"/>
        <v>lundi 12</v>
      </c>
      <c r="T9" s="17" t="str">
        <f t="shared" si="0"/>
        <v>mardi 13</v>
      </c>
      <c r="U9" s="17" t="str">
        <f t="shared" si="0"/>
        <v>mercredi 14</v>
      </c>
      <c r="V9" s="17" t="str">
        <f t="shared" si="0"/>
        <v>jeudi 15</v>
      </c>
      <c r="W9" s="17" t="str">
        <f t="shared" si="0"/>
        <v>vendredi 16</v>
      </c>
      <c r="X9" s="17" t="str">
        <f t="shared" si="0"/>
        <v>samedi 17</v>
      </c>
      <c r="Y9" s="17" t="str">
        <f t="shared" si="0"/>
        <v>dimanche 18</v>
      </c>
      <c r="Z9" s="17" t="str">
        <f t="shared" si="0"/>
        <v>lundi 19</v>
      </c>
      <c r="AA9" s="17" t="str">
        <f t="shared" si="0"/>
        <v>mardi 20</v>
      </c>
      <c r="AB9" s="17" t="str">
        <f t="shared" si="0"/>
        <v>mercredi 21</v>
      </c>
      <c r="AC9" s="17" t="str">
        <f t="shared" si="0"/>
        <v>jeudi 22</v>
      </c>
      <c r="AD9" s="17" t="str">
        <f t="shared" si="0"/>
        <v>vendredi 23</v>
      </c>
      <c r="AE9" s="17" t="str">
        <f t="shared" si="0"/>
        <v>samedi 24</v>
      </c>
      <c r="AF9" s="17" t="str">
        <f t="shared" si="0"/>
        <v>dimanche 25</v>
      </c>
      <c r="AG9" s="17" t="str">
        <f t="shared" si="0"/>
        <v>lundi 26</v>
      </c>
      <c r="AH9" s="17" t="str">
        <f t="shared" si="0"/>
        <v>mardi 27</v>
      </c>
      <c r="AI9" s="17" t="str">
        <f t="shared" si="0"/>
        <v>mercredi 28</v>
      </c>
      <c r="AJ9" s="17" t="str">
        <f t="shared" si="0"/>
        <v>jeudi 29</v>
      </c>
      <c r="AK9" s="17" t="str">
        <f t="shared" si="0"/>
        <v>vendredi 30</v>
      </c>
      <c r="AL9" s="17" t="str">
        <f t="shared" si="0"/>
        <v>samedi 31</v>
      </c>
      <c r="AM9" s="18"/>
      <c r="AN9" s="1"/>
      <c r="AO9" s="6"/>
      <c r="AP9" s="6"/>
      <c r="AQ9" s="1"/>
    </row>
    <row r="10" spans="1:43" ht="150.6" customHeight="1" thickBot="1" x14ac:dyDescent="0.35">
      <c r="A10" s="20" t="s">
        <v>2</v>
      </c>
      <c r="B10" s="20" t="s">
        <v>12</v>
      </c>
      <c r="C10" s="20" t="s">
        <v>13</v>
      </c>
      <c r="D10" s="21" t="s">
        <v>14</v>
      </c>
      <c r="E10" s="23" t="s">
        <v>15</v>
      </c>
      <c r="F10" s="24" t="s">
        <v>16</v>
      </c>
      <c r="G10" s="25" t="s">
        <v>17</v>
      </c>
      <c r="H10" s="26" t="s">
        <v>18</v>
      </c>
      <c r="I10" s="26" t="s">
        <v>19</v>
      </c>
      <c r="J10" s="26" t="s">
        <v>20</v>
      </c>
      <c r="K10" s="26" t="s">
        <v>21</v>
      </c>
      <c r="L10" s="26" t="s">
        <v>22</v>
      </c>
      <c r="M10" s="26" t="s">
        <v>23</v>
      </c>
      <c r="N10" s="26" t="s">
        <v>24</v>
      </c>
      <c r="O10" s="26" t="s">
        <v>25</v>
      </c>
      <c r="P10" s="26" t="s">
        <v>26</v>
      </c>
      <c r="Q10" s="26" t="s">
        <v>27</v>
      </c>
      <c r="R10" s="26" t="s">
        <v>28</v>
      </c>
      <c r="S10" s="26" t="s">
        <v>29</v>
      </c>
      <c r="T10" s="26" t="s">
        <v>30</v>
      </c>
      <c r="U10" s="26" t="s">
        <v>31</v>
      </c>
      <c r="V10" s="26" t="s">
        <v>32</v>
      </c>
      <c r="W10" s="26" t="s">
        <v>33</v>
      </c>
      <c r="X10" s="26" t="s">
        <v>34</v>
      </c>
      <c r="Y10" s="26" t="s">
        <v>35</v>
      </c>
      <c r="Z10" s="26" t="s">
        <v>36</v>
      </c>
      <c r="AA10" s="26" t="s">
        <v>37</v>
      </c>
      <c r="AB10" s="26" t="s">
        <v>38</v>
      </c>
      <c r="AC10" s="26" t="s">
        <v>39</v>
      </c>
      <c r="AD10" s="26" t="s">
        <v>40</v>
      </c>
      <c r="AE10" s="26" t="s">
        <v>41</v>
      </c>
      <c r="AF10" s="26" t="s">
        <v>42</v>
      </c>
      <c r="AG10" s="26" t="s">
        <v>43</v>
      </c>
      <c r="AH10" s="26" t="s">
        <v>44</v>
      </c>
      <c r="AI10" s="26" t="s">
        <v>45</v>
      </c>
      <c r="AJ10" s="26" t="s">
        <v>46</v>
      </c>
      <c r="AK10" s="26" t="s">
        <v>47</v>
      </c>
      <c r="AL10" s="26" t="s">
        <v>48</v>
      </c>
      <c r="AM10" s="26" t="s">
        <v>49</v>
      </c>
      <c r="AN10" s="27" t="s">
        <v>50</v>
      </c>
      <c r="AO10" s="28" t="s">
        <v>51</v>
      </c>
      <c r="AP10" s="28" t="s">
        <v>52</v>
      </c>
      <c r="AQ10" s="29" t="s">
        <v>53</v>
      </c>
    </row>
    <row r="11" spans="1:43" ht="44.4" customHeight="1" x14ac:dyDescent="0.3">
      <c r="A11" s="53"/>
      <c r="B11" s="53"/>
      <c r="C11" s="54"/>
      <c r="D11" s="55"/>
      <c r="E11" s="56"/>
      <c r="F11" s="52"/>
      <c r="G11" s="59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7"/>
      <c r="AO11" s="38"/>
      <c r="AP11" s="38"/>
      <c r="AQ11" s="39"/>
    </row>
    <row r="12" spans="1:43" ht="46.8" customHeight="1" x14ac:dyDescent="0.3"/>
    <row r="13" spans="1:43" ht="46.8" customHeight="1" x14ac:dyDescent="0.3"/>
    <row r="14" spans="1:43" ht="46.8" customHeight="1" x14ac:dyDescent="0.3"/>
    <row r="15" spans="1:43" ht="46.8" customHeight="1" x14ac:dyDescent="0.3"/>
    <row r="16" spans="1:43" ht="46.8" customHeight="1" x14ac:dyDescent="0.3"/>
    <row r="17" ht="46.8" customHeight="1" x14ac:dyDescent="0.3"/>
    <row r="18" ht="46.8" customHeight="1" x14ac:dyDescent="0.3"/>
    <row r="19" ht="46.8" customHeight="1" x14ac:dyDescent="0.3"/>
    <row r="20" ht="46.8" customHeight="1" x14ac:dyDescent="0.3"/>
    <row r="21" ht="46.8" customHeight="1" x14ac:dyDescent="0.3"/>
    <row r="22" ht="46.8" customHeight="1" x14ac:dyDescent="0.3"/>
    <row r="23" ht="46.8" customHeight="1" x14ac:dyDescent="0.3"/>
    <row r="24" ht="46.8" customHeight="1" x14ac:dyDescent="0.3"/>
    <row r="25" ht="46.8" customHeight="1" x14ac:dyDescent="0.3"/>
    <row r="26" ht="46.8" customHeight="1" x14ac:dyDescent="0.3"/>
    <row r="27" ht="46.8" customHeight="1" x14ac:dyDescent="0.3"/>
    <row r="28" ht="46.8" customHeight="1" x14ac:dyDescent="0.3"/>
    <row r="29" ht="46.8" customHeight="1" x14ac:dyDescent="0.3"/>
    <row r="30" ht="46.8" customHeight="1" x14ac:dyDescent="0.3"/>
    <row r="31" ht="46.8" customHeight="1" x14ac:dyDescent="0.3"/>
    <row r="32" ht="46.8" customHeight="1" x14ac:dyDescent="0.3"/>
    <row r="33" ht="46.8" customHeight="1" x14ac:dyDescent="0.3"/>
    <row r="34" ht="46.8" customHeight="1" x14ac:dyDescent="0.3"/>
    <row r="35" ht="46.8" customHeight="1" x14ac:dyDescent="0.3"/>
    <row r="36" ht="46.8" customHeight="1" x14ac:dyDescent="0.3"/>
    <row r="37" ht="46.8" customHeight="1" x14ac:dyDescent="0.3"/>
    <row r="38" ht="46.8" customHeight="1" x14ac:dyDescent="0.3"/>
    <row r="39" ht="46.8" customHeight="1" x14ac:dyDescent="0.3"/>
    <row r="40" ht="46.8" customHeight="1" x14ac:dyDescent="0.3"/>
    <row r="41" ht="46.8" customHeight="1" x14ac:dyDescent="0.3"/>
    <row r="42" ht="46.8" customHeight="1" x14ac:dyDescent="0.3"/>
    <row r="43" ht="46.8" customHeight="1" x14ac:dyDescent="0.3"/>
    <row r="44" ht="46.8" customHeight="1" x14ac:dyDescent="0.3"/>
    <row r="45" ht="46.8" customHeight="1" x14ac:dyDescent="0.3"/>
    <row r="46" ht="46.8" customHeight="1" x14ac:dyDescent="0.3"/>
    <row r="47" ht="46.8" customHeight="1" x14ac:dyDescent="0.3"/>
    <row r="48" ht="46.8" customHeight="1" x14ac:dyDescent="0.3"/>
    <row r="49" ht="46.8" customHeight="1" x14ac:dyDescent="0.3"/>
    <row r="50" ht="46.8" customHeight="1" x14ac:dyDescent="0.3"/>
    <row r="51" ht="46.8" customHeight="1" x14ac:dyDescent="0.3"/>
    <row r="52" ht="46.8" customHeight="1" x14ac:dyDescent="0.3"/>
    <row r="53" ht="46.8" customHeight="1" x14ac:dyDescent="0.3"/>
    <row r="54" ht="46.8" customHeight="1" x14ac:dyDescent="0.3"/>
    <row r="55" ht="46.8" customHeight="1" x14ac:dyDescent="0.3"/>
    <row r="56" ht="46.8" customHeight="1" x14ac:dyDescent="0.3"/>
    <row r="57" ht="46.8" customHeight="1" x14ac:dyDescent="0.3"/>
    <row r="58" ht="46.8" customHeight="1" x14ac:dyDescent="0.3"/>
    <row r="59" ht="46.8" customHeight="1" x14ac:dyDescent="0.3"/>
    <row r="60" ht="46.8" customHeight="1" x14ac:dyDescent="0.3"/>
    <row r="61" ht="46.8" customHeight="1" x14ac:dyDescent="0.3"/>
    <row r="62" ht="46.8" customHeight="1" x14ac:dyDescent="0.3"/>
    <row r="63" ht="46.8" customHeight="1" x14ac:dyDescent="0.3"/>
    <row r="64" ht="46.8" customHeight="1" x14ac:dyDescent="0.3"/>
    <row r="65" ht="46.8" customHeight="1" x14ac:dyDescent="0.3"/>
    <row r="66" ht="46.8" customHeight="1" x14ac:dyDescent="0.3"/>
    <row r="67" ht="46.8" customHeight="1" x14ac:dyDescent="0.3"/>
    <row r="68" ht="46.8" customHeight="1" x14ac:dyDescent="0.3"/>
    <row r="69" ht="46.8" customHeight="1" x14ac:dyDescent="0.3"/>
    <row r="70" ht="46.8" customHeight="1" x14ac:dyDescent="0.3"/>
    <row r="71" ht="46.8" customHeight="1" x14ac:dyDescent="0.3"/>
    <row r="72" ht="46.8" customHeight="1" x14ac:dyDescent="0.3"/>
    <row r="73" ht="46.8" customHeight="1" x14ac:dyDescent="0.3"/>
    <row r="74" ht="46.8" customHeight="1" x14ac:dyDescent="0.3"/>
    <row r="75" ht="46.8" customHeight="1" x14ac:dyDescent="0.3"/>
    <row r="76" ht="46.8" customHeight="1" x14ac:dyDescent="0.3"/>
    <row r="77" ht="46.8" customHeight="1" x14ac:dyDescent="0.3"/>
    <row r="78" ht="46.8" customHeight="1" x14ac:dyDescent="0.3"/>
    <row r="79" ht="46.8" customHeight="1" x14ac:dyDescent="0.3"/>
    <row r="80" ht="46.8" customHeight="1" x14ac:dyDescent="0.3"/>
    <row r="81" ht="46.8" customHeight="1" x14ac:dyDescent="0.3"/>
    <row r="82" ht="46.8" customHeight="1" x14ac:dyDescent="0.3"/>
    <row r="83" ht="46.8" customHeight="1" x14ac:dyDescent="0.3"/>
    <row r="84" ht="46.8" customHeight="1" x14ac:dyDescent="0.3"/>
    <row r="85" ht="46.8" customHeight="1" x14ac:dyDescent="0.3"/>
    <row r="86" ht="46.8" customHeight="1" x14ac:dyDescent="0.3"/>
    <row r="87" ht="46.8" customHeight="1" x14ac:dyDescent="0.3"/>
    <row r="88" ht="46.8" customHeight="1" x14ac:dyDescent="0.3"/>
    <row r="89" ht="46.8" customHeight="1" x14ac:dyDescent="0.3"/>
    <row r="90" ht="46.8" customHeight="1" x14ac:dyDescent="0.3"/>
    <row r="91" ht="46.8" customHeight="1" x14ac:dyDescent="0.3"/>
    <row r="92" ht="46.8" customHeight="1" x14ac:dyDescent="0.3"/>
    <row r="93" ht="46.8" customHeight="1" x14ac:dyDescent="0.3"/>
    <row r="94" ht="46.8" customHeight="1" x14ac:dyDescent="0.3"/>
    <row r="95" ht="46.8" customHeight="1" x14ac:dyDescent="0.3"/>
    <row r="96" ht="46.8" customHeight="1" x14ac:dyDescent="0.3"/>
    <row r="97" ht="46.8" customHeight="1" x14ac:dyDescent="0.3"/>
    <row r="98" ht="46.8" customHeight="1" x14ac:dyDescent="0.3"/>
    <row r="99" ht="46.8" customHeight="1" x14ac:dyDescent="0.3"/>
    <row r="100" ht="46.8" customHeight="1" x14ac:dyDescent="0.3"/>
    <row r="101" ht="46.8" customHeight="1" x14ac:dyDescent="0.3"/>
    <row r="102" ht="46.8" customHeight="1" x14ac:dyDescent="0.3"/>
    <row r="103" ht="46.8" customHeight="1" x14ac:dyDescent="0.3"/>
    <row r="104" ht="46.8" customHeight="1" x14ac:dyDescent="0.3"/>
    <row r="105" ht="46.8" customHeight="1" x14ac:dyDescent="0.3"/>
    <row r="106" ht="46.8" customHeight="1" x14ac:dyDescent="0.3"/>
    <row r="107" ht="46.8" customHeight="1" x14ac:dyDescent="0.3"/>
    <row r="108" ht="46.8" customHeight="1" x14ac:dyDescent="0.3"/>
    <row r="109" ht="46.8" customHeight="1" x14ac:dyDescent="0.3"/>
    <row r="110" ht="46.8" customHeight="1" x14ac:dyDescent="0.3"/>
    <row r="111" ht="46.8" customHeight="1" x14ac:dyDescent="0.3"/>
    <row r="112" ht="46.8" customHeight="1" x14ac:dyDescent="0.3"/>
    <row r="113" ht="46.8" customHeight="1" x14ac:dyDescent="0.3"/>
    <row r="114" ht="46.8" customHeight="1" x14ac:dyDescent="0.3"/>
    <row r="115" ht="46.8" customHeight="1" x14ac:dyDescent="0.3"/>
    <row r="116" ht="46.8" customHeight="1" x14ac:dyDescent="0.3"/>
    <row r="117" ht="46.8" customHeight="1" x14ac:dyDescent="0.3"/>
    <row r="118" ht="46.8" customHeight="1" x14ac:dyDescent="0.3"/>
    <row r="119" ht="46.8" customHeight="1" x14ac:dyDescent="0.3"/>
    <row r="120" ht="46.8" customHeight="1" x14ac:dyDescent="0.3"/>
    <row r="121" ht="46.8" customHeight="1" x14ac:dyDescent="0.3"/>
    <row r="122" ht="46.8" customHeight="1" x14ac:dyDescent="0.3"/>
    <row r="123" ht="46.8" customHeight="1" x14ac:dyDescent="0.3"/>
    <row r="124" ht="46.8" customHeight="1" x14ac:dyDescent="0.3"/>
    <row r="125" ht="46.8" customHeight="1" x14ac:dyDescent="0.3"/>
    <row r="126" ht="46.8" customHeight="1" x14ac:dyDescent="0.3"/>
    <row r="127" ht="46.8" customHeight="1" x14ac:dyDescent="0.3"/>
    <row r="128" ht="46.8" customHeight="1" x14ac:dyDescent="0.3"/>
    <row r="129" ht="46.8" customHeight="1" x14ac:dyDescent="0.3"/>
    <row r="130" ht="46.8" customHeight="1" x14ac:dyDescent="0.3"/>
    <row r="131" ht="46.8" customHeight="1" x14ac:dyDescent="0.3"/>
    <row r="132" ht="46.8" customHeight="1" x14ac:dyDescent="0.3"/>
    <row r="133" ht="46.8" customHeight="1" x14ac:dyDescent="0.3"/>
    <row r="134" ht="46.8" customHeight="1" x14ac:dyDescent="0.3"/>
    <row r="135" ht="46.8" customHeight="1" x14ac:dyDescent="0.3"/>
    <row r="136" ht="46.8" customHeight="1" x14ac:dyDescent="0.3"/>
    <row r="137" ht="46.8" customHeight="1" x14ac:dyDescent="0.3"/>
    <row r="138" ht="46.8" customHeight="1" x14ac:dyDescent="0.3"/>
    <row r="139" ht="46.8" customHeight="1" x14ac:dyDescent="0.3"/>
    <row r="140" ht="46.8" customHeight="1" x14ac:dyDescent="0.3"/>
    <row r="141" ht="46.8" customHeight="1" x14ac:dyDescent="0.3"/>
    <row r="142" ht="46.8" customHeight="1" x14ac:dyDescent="0.3"/>
    <row r="143" ht="46.8" customHeight="1" x14ac:dyDescent="0.3"/>
    <row r="144" ht="46.8" customHeight="1" x14ac:dyDescent="0.3"/>
    <row r="145" ht="46.8" customHeight="1" x14ac:dyDescent="0.3"/>
    <row r="146" ht="46.8" customHeight="1" x14ac:dyDescent="0.3"/>
    <row r="147" ht="46.8" customHeight="1" x14ac:dyDescent="0.3"/>
    <row r="148" ht="46.8" customHeight="1" x14ac:dyDescent="0.3"/>
    <row r="149" ht="46.8" customHeight="1" x14ac:dyDescent="0.3"/>
    <row r="150" ht="46.8" customHeight="1" x14ac:dyDescent="0.3"/>
    <row r="151" ht="46.8" customHeight="1" x14ac:dyDescent="0.3"/>
    <row r="152" ht="46.8" customHeight="1" x14ac:dyDescent="0.3"/>
    <row r="153" ht="46.8" customHeight="1" x14ac:dyDescent="0.3"/>
    <row r="154" ht="46.8" customHeight="1" x14ac:dyDescent="0.3"/>
    <row r="155" ht="46.8" customHeight="1" x14ac:dyDescent="0.3"/>
    <row r="156" ht="46.8" customHeight="1" x14ac:dyDescent="0.3"/>
    <row r="157" ht="46.8" customHeight="1" x14ac:dyDescent="0.3"/>
    <row r="158" ht="46.8" customHeight="1" x14ac:dyDescent="0.3"/>
    <row r="159" ht="46.8" customHeight="1" x14ac:dyDescent="0.3"/>
    <row r="160" ht="46.8" customHeight="1" x14ac:dyDescent="0.3"/>
    <row r="161" ht="46.8" customHeight="1" x14ac:dyDescent="0.3"/>
    <row r="162" ht="46.8" customHeight="1" x14ac:dyDescent="0.3"/>
    <row r="163" ht="46.8" customHeight="1" x14ac:dyDescent="0.3"/>
    <row r="164" ht="46.8" customHeight="1" x14ac:dyDescent="0.3"/>
    <row r="165" ht="46.8" customHeight="1" x14ac:dyDescent="0.3"/>
    <row r="166" ht="46.8" customHeight="1" x14ac:dyDescent="0.3"/>
    <row r="167" ht="46.8" customHeight="1" x14ac:dyDescent="0.3"/>
    <row r="168" ht="46.8" customHeight="1" x14ac:dyDescent="0.3"/>
    <row r="169" ht="46.8" customHeight="1" x14ac:dyDescent="0.3"/>
    <row r="170" ht="46.8" customHeight="1" x14ac:dyDescent="0.3"/>
    <row r="171" ht="46.8" customHeight="1" x14ac:dyDescent="0.3"/>
    <row r="172" ht="46.8" customHeight="1" x14ac:dyDescent="0.3"/>
    <row r="173" ht="46.8" customHeight="1" x14ac:dyDescent="0.3"/>
    <row r="174" ht="46.8" customHeight="1" x14ac:dyDescent="0.3"/>
    <row r="175" ht="46.8" customHeight="1" x14ac:dyDescent="0.3"/>
    <row r="176" ht="46.8" customHeight="1" x14ac:dyDescent="0.3"/>
    <row r="177" ht="46.8" customHeight="1" x14ac:dyDescent="0.3"/>
    <row r="178" ht="46.8" customHeight="1" x14ac:dyDescent="0.3"/>
    <row r="179" ht="46.8" customHeight="1" x14ac:dyDescent="0.3"/>
    <row r="180" ht="46.8" customHeight="1" x14ac:dyDescent="0.3"/>
    <row r="181" ht="46.8" customHeight="1" x14ac:dyDescent="0.3"/>
    <row r="182" ht="46.8" customHeight="1" x14ac:dyDescent="0.3"/>
    <row r="183" ht="46.8" customHeight="1" x14ac:dyDescent="0.3"/>
    <row r="184" ht="46.8" customHeight="1" x14ac:dyDescent="0.3"/>
    <row r="185" ht="46.8" customHeight="1" x14ac:dyDescent="0.3"/>
    <row r="186" ht="46.8" customHeight="1" x14ac:dyDescent="0.3"/>
    <row r="187" ht="46.8" customHeight="1" x14ac:dyDescent="0.3"/>
    <row r="188" ht="46.8" customHeight="1" x14ac:dyDescent="0.3"/>
    <row r="189" ht="46.8" customHeight="1" x14ac:dyDescent="0.3"/>
    <row r="190" ht="46.8" customHeight="1" x14ac:dyDescent="0.3"/>
    <row r="191" ht="46.8" customHeight="1" x14ac:dyDescent="0.3"/>
    <row r="192" ht="46.8" customHeight="1" x14ac:dyDescent="0.3"/>
    <row r="193" ht="46.8" customHeight="1" x14ac:dyDescent="0.3"/>
    <row r="194" ht="46.8" customHeight="1" x14ac:dyDescent="0.3"/>
    <row r="195" ht="46.8" customHeight="1" x14ac:dyDescent="0.3"/>
    <row r="196" ht="46.8" customHeight="1" x14ac:dyDescent="0.3"/>
    <row r="197" ht="46.8" customHeight="1" x14ac:dyDescent="0.3"/>
    <row r="198" ht="46.8" customHeight="1" x14ac:dyDescent="0.3"/>
    <row r="199" ht="46.8" customHeight="1" x14ac:dyDescent="0.3"/>
    <row r="200" ht="46.8" customHeight="1" x14ac:dyDescent="0.3"/>
    <row r="201" ht="46.8" customHeight="1" x14ac:dyDescent="0.3"/>
    <row r="202" ht="46.8" customHeight="1" x14ac:dyDescent="0.3"/>
    <row r="203" ht="46.8" customHeight="1" x14ac:dyDescent="0.3"/>
    <row r="204" ht="46.8" customHeight="1" x14ac:dyDescent="0.3"/>
    <row r="205" ht="46.8" customHeight="1" x14ac:dyDescent="0.3"/>
    <row r="206" ht="46.8" customHeight="1" x14ac:dyDescent="0.3"/>
    <row r="207" ht="46.8" customHeight="1" x14ac:dyDescent="0.3"/>
    <row r="208" ht="46.8" customHeight="1" x14ac:dyDescent="0.3"/>
    <row r="209" ht="46.8" customHeight="1" x14ac:dyDescent="0.3"/>
    <row r="210" ht="46.8" customHeight="1" x14ac:dyDescent="0.3"/>
    <row r="211" ht="46.8" customHeight="1" x14ac:dyDescent="0.3"/>
    <row r="212" ht="46.8" customHeight="1" x14ac:dyDescent="0.3"/>
    <row r="213" ht="46.8" customHeight="1" x14ac:dyDescent="0.3"/>
    <row r="214" ht="46.8" customHeight="1" x14ac:dyDescent="0.3"/>
    <row r="215" ht="46.8" customHeight="1" x14ac:dyDescent="0.3"/>
    <row r="216" ht="46.8" customHeight="1" x14ac:dyDescent="0.3"/>
    <row r="217" ht="46.8" customHeight="1" x14ac:dyDescent="0.3"/>
    <row r="218" ht="46.8" customHeight="1" x14ac:dyDescent="0.3"/>
    <row r="219" ht="46.8" customHeight="1" x14ac:dyDescent="0.3"/>
    <row r="220" ht="46.8" customHeight="1" x14ac:dyDescent="0.3"/>
    <row r="221" ht="46.8" customHeight="1" x14ac:dyDescent="0.3"/>
    <row r="222" ht="46.8" customHeight="1" x14ac:dyDescent="0.3"/>
    <row r="223" ht="46.8" customHeight="1" x14ac:dyDescent="0.3"/>
    <row r="224" ht="46.8" customHeight="1" x14ac:dyDescent="0.3"/>
    <row r="225" ht="46.8" customHeight="1" x14ac:dyDescent="0.3"/>
    <row r="226" ht="46.8" customHeight="1" x14ac:dyDescent="0.3"/>
    <row r="227" ht="46.8" customHeight="1" x14ac:dyDescent="0.3"/>
    <row r="228" ht="46.8" customHeight="1" x14ac:dyDescent="0.3"/>
    <row r="229" ht="46.8" customHeight="1" x14ac:dyDescent="0.3"/>
    <row r="230" ht="46.8" customHeight="1" x14ac:dyDescent="0.3"/>
    <row r="231" ht="46.8" customHeight="1" x14ac:dyDescent="0.3"/>
    <row r="232" ht="46.8" customHeight="1" x14ac:dyDescent="0.3"/>
    <row r="233" ht="46.8" customHeight="1" x14ac:dyDescent="0.3"/>
    <row r="234" ht="46.8" customHeight="1" x14ac:dyDescent="0.3"/>
    <row r="235" ht="46.8" customHeight="1" x14ac:dyDescent="0.3"/>
    <row r="236" ht="46.8" customHeight="1" x14ac:dyDescent="0.3"/>
    <row r="237" ht="46.8" customHeight="1" x14ac:dyDescent="0.3"/>
    <row r="238" ht="46.8" customHeight="1" x14ac:dyDescent="0.3"/>
    <row r="239" ht="46.8" customHeight="1" x14ac:dyDescent="0.3"/>
    <row r="240" ht="46.8" customHeight="1" x14ac:dyDescent="0.3"/>
    <row r="241" ht="46.8" customHeight="1" x14ac:dyDescent="0.3"/>
    <row r="242" ht="46.8" customHeight="1" x14ac:dyDescent="0.3"/>
    <row r="243" ht="46.8" customHeight="1" x14ac:dyDescent="0.3"/>
    <row r="244" ht="46.8" customHeight="1" x14ac:dyDescent="0.3"/>
    <row r="245" ht="46.8" customHeight="1" x14ac:dyDescent="0.3"/>
    <row r="246" ht="46.8" customHeight="1" x14ac:dyDescent="0.3"/>
    <row r="247" ht="46.8" customHeight="1" x14ac:dyDescent="0.3"/>
    <row r="248" ht="46.8" customHeight="1" x14ac:dyDescent="0.3"/>
    <row r="249" ht="46.8" customHeight="1" x14ac:dyDescent="0.3"/>
    <row r="250" ht="46.8" customHeight="1" x14ac:dyDescent="0.3"/>
    <row r="251" ht="46.8" customHeight="1" x14ac:dyDescent="0.3"/>
    <row r="252" ht="46.8" customHeight="1" x14ac:dyDescent="0.3"/>
    <row r="253" ht="46.8" customHeight="1" x14ac:dyDescent="0.3"/>
    <row r="254" ht="46.8" customHeight="1" x14ac:dyDescent="0.3"/>
    <row r="255" ht="46.8" customHeight="1" x14ac:dyDescent="0.3"/>
    <row r="256" ht="46.8" customHeight="1" x14ac:dyDescent="0.3"/>
    <row r="257" ht="46.8" customHeight="1" x14ac:dyDescent="0.3"/>
    <row r="258" ht="46.8" customHeight="1" x14ac:dyDescent="0.3"/>
    <row r="259" ht="46.8" customHeight="1" x14ac:dyDescent="0.3"/>
    <row r="260" ht="46.8" customHeight="1" x14ac:dyDescent="0.3"/>
    <row r="261" ht="46.8" customHeight="1" x14ac:dyDescent="0.3"/>
    <row r="262" ht="46.8" customHeight="1" x14ac:dyDescent="0.3"/>
    <row r="263" ht="46.8" customHeight="1" x14ac:dyDescent="0.3"/>
    <row r="264" ht="46.8" customHeight="1" x14ac:dyDescent="0.3"/>
    <row r="265" ht="46.8" customHeight="1" x14ac:dyDescent="0.3"/>
    <row r="266" ht="46.8" customHeight="1" x14ac:dyDescent="0.3"/>
    <row r="267" ht="46.8" customHeight="1" x14ac:dyDescent="0.3"/>
    <row r="268" ht="46.8" customHeight="1" x14ac:dyDescent="0.3"/>
    <row r="269" ht="46.8" customHeight="1" x14ac:dyDescent="0.3"/>
    <row r="270" ht="46.8" customHeight="1" x14ac:dyDescent="0.3"/>
    <row r="271" ht="46.8" customHeight="1" x14ac:dyDescent="0.3"/>
    <row r="272" ht="46.8" customHeight="1" x14ac:dyDescent="0.3"/>
    <row r="273" ht="46.8" customHeight="1" x14ac:dyDescent="0.3"/>
    <row r="274" ht="46.8" customHeight="1" x14ac:dyDescent="0.3"/>
    <row r="275" ht="46.8" customHeight="1" x14ac:dyDescent="0.3"/>
    <row r="276" ht="46.8" customHeight="1" x14ac:dyDescent="0.3"/>
    <row r="277" ht="46.8" customHeight="1" x14ac:dyDescent="0.3"/>
    <row r="278" ht="46.8" customHeight="1" x14ac:dyDescent="0.3"/>
    <row r="279" ht="46.8" customHeight="1" x14ac:dyDescent="0.3"/>
    <row r="280" ht="46.8" customHeight="1" x14ac:dyDescent="0.3"/>
    <row r="281" ht="46.8" customHeight="1" x14ac:dyDescent="0.3"/>
    <row r="282" ht="46.8" customHeight="1" x14ac:dyDescent="0.3"/>
    <row r="283" ht="46.8" customHeight="1" x14ac:dyDescent="0.3"/>
    <row r="284" ht="46.8" customHeight="1" x14ac:dyDescent="0.3"/>
    <row r="285" ht="46.8" customHeight="1" x14ac:dyDescent="0.3"/>
    <row r="286" ht="46.8" customHeight="1" x14ac:dyDescent="0.3"/>
    <row r="287" ht="46.8" customHeight="1" x14ac:dyDescent="0.3"/>
    <row r="288" ht="46.8" customHeight="1" x14ac:dyDescent="0.3"/>
    <row r="289" ht="46.8" customHeight="1" x14ac:dyDescent="0.3"/>
    <row r="290" ht="46.8" customHeight="1" x14ac:dyDescent="0.3"/>
    <row r="291" ht="46.8" customHeight="1" x14ac:dyDescent="0.3"/>
    <row r="292" ht="46.8" customHeight="1" x14ac:dyDescent="0.3"/>
    <row r="293" ht="46.8" customHeight="1" x14ac:dyDescent="0.3"/>
    <row r="294" ht="46.8" customHeight="1" x14ac:dyDescent="0.3"/>
    <row r="295" ht="46.8" customHeight="1" x14ac:dyDescent="0.3"/>
    <row r="296" ht="46.8" customHeight="1" x14ac:dyDescent="0.3"/>
    <row r="297" ht="46.8" customHeight="1" x14ac:dyDescent="0.3"/>
    <row r="298" ht="46.8" customHeight="1" x14ac:dyDescent="0.3"/>
    <row r="299" ht="46.8" customHeight="1" x14ac:dyDescent="0.3"/>
    <row r="300" ht="46.8" customHeight="1" x14ac:dyDescent="0.3"/>
    <row r="301" ht="46.8" customHeight="1" x14ac:dyDescent="0.3"/>
    <row r="302" ht="46.8" customHeight="1" x14ac:dyDescent="0.3"/>
    <row r="303" ht="46.8" customHeight="1" x14ac:dyDescent="0.3"/>
    <row r="304" ht="46.8" customHeight="1" x14ac:dyDescent="0.3"/>
    <row r="305" ht="46.8" customHeight="1" x14ac:dyDescent="0.3"/>
    <row r="306" ht="46.8" customHeight="1" x14ac:dyDescent="0.3"/>
    <row r="307" ht="46.8" customHeight="1" x14ac:dyDescent="0.3"/>
    <row r="308" ht="46.8" customHeight="1" x14ac:dyDescent="0.3"/>
    <row r="309" ht="46.8" customHeight="1" x14ac:dyDescent="0.3"/>
    <row r="310" ht="46.8" customHeight="1" x14ac:dyDescent="0.3"/>
    <row r="311" ht="46.8" customHeight="1" x14ac:dyDescent="0.3"/>
    <row r="312" ht="46.8" customHeight="1" x14ac:dyDescent="0.3"/>
    <row r="313" ht="46.8" customHeight="1" x14ac:dyDescent="0.3"/>
    <row r="314" ht="46.8" customHeight="1" x14ac:dyDescent="0.3"/>
    <row r="315" ht="46.8" customHeight="1" x14ac:dyDescent="0.3"/>
    <row r="316" ht="46.8" customHeight="1" x14ac:dyDescent="0.3"/>
    <row r="317" ht="46.8" customHeight="1" x14ac:dyDescent="0.3"/>
    <row r="318" ht="46.8" customHeight="1" x14ac:dyDescent="0.3"/>
    <row r="319" ht="46.8" customHeight="1" x14ac:dyDescent="0.3"/>
    <row r="320" ht="46.8" customHeight="1" x14ac:dyDescent="0.3"/>
    <row r="321" ht="46.8" customHeight="1" x14ac:dyDescent="0.3"/>
    <row r="322" ht="46.8" customHeight="1" x14ac:dyDescent="0.3"/>
    <row r="323" ht="46.8" customHeight="1" x14ac:dyDescent="0.3"/>
    <row r="324" ht="46.8" customHeight="1" x14ac:dyDescent="0.3"/>
    <row r="325" ht="46.8" customHeight="1" x14ac:dyDescent="0.3"/>
    <row r="326" ht="46.8" customHeight="1" x14ac:dyDescent="0.3"/>
    <row r="327" ht="46.8" customHeight="1" x14ac:dyDescent="0.3"/>
    <row r="328" ht="46.8" customHeight="1" x14ac:dyDescent="0.3"/>
    <row r="329" ht="46.8" customHeight="1" x14ac:dyDescent="0.3"/>
    <row r="330" ht="46.8" customHeight="1" x14ac:dyDescent="0.3"/>
    <row r="331" ht="46.8" customHeight="1" x14ac:dyDescent="0.3"/>
    <row r="332" ht="46.8" customHeight="1" x14ac:dyDescent="0.3"/>
    <row r="333" ht="46.8" customHeight="1" x14ac:dyDescent="0.3"/>
    <row r="334" ht="46.8" customHeight="1" x14ac:dyDescent="0.3"/>
    <row r="335" ht="46.8" customHeight="1" x14ac:dyDescent="0.3"/>
    <row r="336" ht="46.8" customHeight="1" x14ac:dyDescent="0.3"/>
    <row r="337" ht="46.8" customHeight="1" x14ac:dyDescent="0.3"/>
    <row r="338" ht="46.8" customHeight="1" x14ac:dyDescent="0.3"/>
    <row r="339" ht="46.8" customHeight="1" x14ac:dyDescent="0.3"/>
    <row r="340" ht="46.8" customHeight="1" x14ac:dyDescent="0.3"/>
    <row r="341" ht="46.8" customHeight="1" x14ac:dyDescent="0.3"/>
    <row r="342" ht="46.8" customHeight="1" x14ac:dyDescent="0.3"/>
    <row r="343" ht="46.8" customHeight="1" x14ac:dyDescent="0.3"/>
    <row r="344" ht="46.8" customHeight="1" x14ac:dyDescent="0.3"/>
    <row r="345" ht="46.8" customHeight="1" x14ac:dyDescent="0.3"/>
    <row r="346" ht="46.8" customHeight="1" x14ac:dyDescent="0.3"/>
    <row r="347" ht="46.8" customHeight="1" x14ac:dyDescent="0.3"/>
    <row r="348" ht="46.8" customHeight="1" x14ac:dyDescent="0.3"/>
    <row r="349" ht="46.8" customHeight="1" x14ac:dyDescent="0.3"/>
    <row r="350" ht="46.8" customHeight="1" x14ac:dyDescent="0.3"/>
    <row r="351" ht="46.8" customHeight="1" x14ac:dyDescent="0.3"/>
    <row r="352" ht="46.8" customHeight="1" x14ac:dyDescent="0.3"/>
    <row r="353" ht="46.8" customHeight="1" x14ac:dyDescent="0.3"/>
    <row r="354" ht="46.8" customHeight="1" x14ac:dyDescent="0.3"/>
    <row r="355" ht="46.8" customHeight="1" x14ac:dyDescent="0.3"/>
    <row r="356" ht="46.8" customHeight="1" x14ac:dyDescent="0.3"/>
    <row r="357" ht="46.8" customHeight="1" x14ac:dyDescent="0.3"/>
    <row r="358" ht="46.8" customHeight="1" x14ac:dyDescent="0.3"/>
    <row r="359" ht="46.8" customHeight="1" x14ac:dyDescent="0.3"/>
    <row r="360" ht="46.8" customHeight="1" x14ac:dyDescent="0.3"/>
    <row r="361" ht="46.8" customHeight="1" x14ac:dyDescent="0.3"/>
    <row r="362" ht="46.8" customHeight="1" x14ac:dyDescent="0.3"/>
    <row r="363" ht="46.8" customHeight="1" x14ac:dyDescent="0.3"/>
    <row r="364" ht="46.8" customHeight="1" x14ac:dyDescent="0.3"/>
    <row r="365" ht="46.8" customHeight="1" x14ac:dyDescent="0.3"/>
    <row r="366" ht="46.8" customHeight="1" x14ac:dyDescent="0.3"/>
    <row r="367" ht="46.8" customHeight="1" x14ac:dyDescent="0.3"/>
    <row r="368" ht="46.8" customHeight="1" x14ac:dyDescent="0.3"/>
    <row r="369" ht="46.8" customHeight="1" x14ac:dyDescent="0.3"/>
    <row r="370" ht="46.8" customHeight="1" x14ac:dyDescent="0.3"/>
    <row r="371" ht="46.8" customHeight="1" x14ac:dyDescent="0.3"/>
    <row r="372" ht="46.8" customHeight="1" x14ac:dyDescent="0.3"/>
    <row r="373" ht="46.8" customHeight="1" x14ac:dyDescent="0.3"/>
    <row r="374" ht="46.8" customHeight="1" x14ac:dyDescent="0.3"/>
    <row r="375" ht="46.8" customHeight="1" x14ac:dyDescent="0.3"/>
    <row r="376" ht="46.8" customHeight="1" x14ac:dyDescent="0.3"/>
    <row r="377" ht="46.8" customHeight="1" x14ac:dyDescent="0.3"/>
    <row r="378" ht="46.8" customHeight="1" x14ac:dyDescent="0.3"/>
    <row r="379" ht="46.8" customHeight="1" x14ac:dyDescent="0.3"/>
    <row r="380" ht="46.8" customHeight="1" x14ac:dyDescent="0.3"/>
    <row r="381" ht="46.8" customHeight="1" x14ac:dyDescent="0.3"/>
    <row r="382" ht="46.8" customHeight="1" x14ac:dyDescent="0.3"/>
    <row r="383" ht="46.8" customHeight="1" x14ac:dyDescent="0.3"/>
    <row r="384" ht="46.8" customHeight="1" x14ac:dyDescent="0.3"/>
    <row r="385" ht="46.8" customHeight="1" x14ac:dyDescent="0.3"/>
    <row r="386" ht="46.8" customHeight="1" x14ac:dyDescent="0.3"/>
    <row r="387" ht="46.8" customHeight="1" x14ac:dyDescent="0.3"/>
    <row r="388" ht="46.8" customHeight="1" x14ac:dyDescent="0.3"/>
    <row r="389" ht="46.8" customHeight="1" x14ac:dyDescent="0.3"/>
    <row r="390" ht="46.8" customHeight="1" x14ac:dyDescent="0.3"/>
    <row r="391" ht="46.8" customHeight="1" x14ac:dyDescent="0.3"/>
    <row r="392" ht="46.8" customHeight="1" x14ac:dyDescent="0.3"/>
    <row r="393" ht="46.8" customHeight="1" x14ac:dyDescent="0.3"/>
    <row r="394" ht="46.8" customHeight="1" x14ac:dyDescent="0.3"/>
    <row r="395" ht="46.8" customHeight="1" x14ac:dyDescent="0.3"/>
    <row r="396" ht="46.8" customHeight="1" x14ac:dyDescent="0.3"/>
    <row r="397" ht="46.8" customHeight="1" x14ac:dyDescent="0.3"/>
    <row r="398" ht="46.8" customHeight="1" x14ac:dyDescent="0.3"/>
    <row r="399" ht="46.8" customHeight="1" x14ac:dyDescent="0.3"/>
    <row r="400" ht="46.8" customHeight="1" x14ac:dyDescent="0.3"/>
    <row r="401" ht="46.8" customHeight="1" x14ac:dyDescent="0.3"/>
    <row r="402" ht="46.8" customHeight="1" x14ac:dyDescent="0.3"/>
    <row r="403" ht="46.8" customHeight="1" x14ac:dyDescent="0.3"/>
    <row r="404" ht="46.8" customHeight="1" x14ac:dyDescent="0.3"/>
    <row r="405" ht="46.8" customHeight="1" x14ac:dyDescent="0.3"/>
    <row r="406" ht="46.8" customHeight="1" x14ac:dyDescent="0.3"/>
    <row r="407" ht="46.8" customHeight="1" x14ac:dyDescent="0.3"/>
    <row r="408" ht="46.8" customHeight="1" x14ac:dyDescent="0.3"/>
    <row r="409" ht="46.8" customHeight="1" x14ac:dyDescent="0.3"/>
    <row r="410" ht="46.8" customHeight="1" x14ac:dyDescent="0.3"/>
    <row r="411" ht="46.8" customHeight="1" x14ac:dyDescent="0.3"/>
    <row r="412" ht="46.8" customHeight="1" x14ac:dyDescent="0.3"/>
    <row r="413" ht="46.8" customHeight="1" x14ac:dyDescent="0.3"/>
    <row r="414" ht="46.8" customHeight="1" x14ac:dyDescent="0.3"/>
    <row r="415" ht="46.8" customHeight="1" x14ac:dyDescent="0.3"/>
    <row r="416" ht="46.8" customHeight="1" x14ac:dyDescent="0.3"/>
    <row r="417" ht="46.8" customHeight="1" x14ac:dyDescent="0.3"/>
    <row r="418" ht="46.8" customHeight="1" x14ac:dyDescent="0.3"/>
    <row r="419" ht="46.8" customHeight="1" x14ac:dyDescent="0.3"/>
    <row r="420" ht="46.8" customHeight="1" x14ac:dyDescent="0.3"/>
    <row r="421" ht="46.8" customHeight="1" x14ac:dyDescent="0.3"/>
    <row r="422" ht="46.8" customHeight="1" x14ac:dyDescent="0.3"/>
    <row r="423" ht="46.8" customHeight="1" x14ac:dyDescent="0.3"/>
    <row r="424" ht="46.8" customHeight="1" x14ac:dyDescent="0.3"/>
    <row r="425" ht="46.8" customHeight="1" x14ac:dyDescent="0.3"/>
    <row r="426" ht="46.8" customHeight="1" x14ac:dyDescent="0.3"/>
    <row r="427" ht="46.8" customHeight="1" x14ac:dyDescent="0.3"/>
    <row r="428" ht="46.8" customHeight="1" x14ac:dyDescent="0.3"/>
    <row r="429" ht="46.8" customHeight="1" x14ac:dyDescent="0.3"/>
    <row r="430" ht="46.8" customHeight="1" x14ac:dyDescent="0.3"/>
    <row r="431" ht="46.8" customHeight="1" x14ac:dyDescent="0.3"/>
    <row r="432" ht="46.8" customHeight="1" x14ac:dyDescent="0.3"/>
    <row r="433" ht="46.8" customHeight="1" x14ac:dyDescent="0.3"/>
    <row r="434" ht="46.8" customHeight="1" x14ac:dyDescent="0.3"/>
    <row r="435" ht="46.8" customHeight="1" x14ac:dyDescent="0.3"/>
    <row r="436" ht="46.8" customHeight="1" x14ac:dyDescent="0.3"/>
    <row r="437" ht="46.8" customHeight="1" x14ac:dyDescent="0.3"/>
    <row r="438" ht="46.8" customHeight="1" x14ac:dyDescent="0.3"/>
    <row r="439" ht="46.8" customHeight="1" x14ac:dyDescent="0.3"/>
    <row r="440" ht="46.8" customHeight="1" x14ac:dyDescent="0.3"/>
    <row r="441" ht="46.8" customHeight="1" x14ac:dyDescent="0.3"/>
    <row r="442" ht="46.8" customHeight="1" x14ac:dyDescent="0.3"/>
    <row r="443" ht="46.8" customHeight="1" x14ac:dyDescent="0.3"/>
    <row r="444" ht="46.8" customHeight="1" x14ac:dyDescent="0.3"/>
    <row r="445" ht="46.8" customHeight="1" x14ac:dyDescent="0.3"/>
    <row r="446" ht="46.8" customHeight="1" x14ac:dyDescent="0.3"/>
    <row r="447" ht="46.8" customHeight="1" x14ac:dyDescent="0.3"/>
    <row r="448" ht="46.8" customHeight="1" x14ac:dyDescent="0.3"/>
    <row r="449" ht="46.8" customHeight="1" x14ac:dyDescent="0.3"/>
    <row r="450" ht="46.8" customHeight="1" x14ac:dyDescent="0.3"/>
    <row r="451" ht="46.8" customHeight="1" x14ac:dyDescent="0.3"/>
    <row r="452" ht="46.8" customHeight="1" x14ac:dyDescent="0.3"/>
    <row r="453" ht="46.8" customHeight="1" x14ac:dyDescent="0.3"/>
    <row r="454" ht="46.8" customHeight="1" x14ac:dyDescent="0.3"/>
    <row r="455" ht="46.8" customHeight="1" x14ac:dyDescent="0.3"/>
    <row r="456" ht="46.8" customHeight="1" x14ac:dyDescent="0.3"/>
    <row r="457" ht="46.8" customHeight="1" x14ac:dyDescent="0.3"/>
    <row r="458" ht="46.8" customHeight="1" x14ac:dyDescent="0.3"/>
    <row r="459" ht="46.8" customHeight="1" x14ac:dyDescent="0.3"/>
    <row r="460" ht="46.8" customHeight="1" x14ac:dyDescent="0.3"/>
    <row r="461" ht="46.8" customHeight="1" x14ac:dyDescent="0.3"/>
    <row r="462" ht="46.8" customHeight="1" x14ac:dyDescent="0.3"/>
    <row r="463" ht="46.8" customHeight="1" x14ac:dyDescent="0.3"/>
    <row r="464" ht="46.8" customHeight="1" x14ac:dyDescent="0.3"/>
    <row r="465" ht="46.8" customHeight="1" x14ac:dyDescent="0.3"/>
    <row r="466" ht="46.8" customHeight="1" x14ac:dyDescent="0.3"/>
    <row r="467" ht="46.8" customHeight="1" x14ac:dyDescent="0.3"/>
    <row r="468" ht="46.8" customHeight="1" x14ac:dyDescent="0.3"/>
    <row r="469" ht="46.8" customHeight="1" x14ac:dyDescent="0.3"/>
    <row r="470" ht="46.8" customHeight="1" x14ac:dyDescent="0.3"/>
    <row r="471" ht="46.8" customHeight="1" x14ac:dyDescent="0.3"/>
    <row r="472" ht="46.8" customHeight="1" x14ac:dyDescent="0.3"/>
    <row r="473" ht="46.8" customHeight="1" x14ac:dyDescent="0.3"/>
    <row r="474" ht="46.8" customHeight="1" x14ac:dyDescent="0.3"/>
    <row r="475" ht="46.8" customHeight="1" x14ac:dyDescent="0.3"/>
    <row r="476" ht="46.8" customHeight="1" x14ac:dyDescent="0.3"/>
    <row r="477" ht="46.8" customHeight="1" x14ac:dyDescent="0.3"/>
    <row r="478" ht="46.8" customHeight="1" x14ac:dyDescent="0.3"/>
    <row r="479" ht="46.8" customHeight="1" x14ac:dyDescent="0.3"/>
    <row r="480" ht="46.8" customHeight="1" x14ac:dyDescent="0.3"/>
    <row r="481" ht="46.8" customHeight="1" x14ac:dyDescent="0.3"/>
    <row r="482" ht="46.8" customHeight="1" x14ac:dyDescent="0.3"/>
    <row r="483" ht="46.8" customHeight="1" x14ac:dyDescent="0.3"/>
    <row r="484" ht="46.8" customHeight="1" x14ac:dyDescent="0.3"/>
    <row r="485" ht="46.8" customHeight="1" x14ac:dyDescent="0.3"/>
    <row r="486" ht="46.8" customHeight="1" x14ac:dyDescent="0.3"/>
    <row r="487" ht="46.8" customHeight="1" x14ac:dyDescent="0.3"/>
    <row r="488" ht="46.8" customHeight="1" x14ac:dyDescent="0.3"/>
    <row r="489" ht="46.8" customHeight="1" x14ac:dyDescent="0.3"/>
    <row r="490" ht="46.8" customHeight="1" x14ac:dyDescent="0.3"/>
    <row r="491" ht="46.8" customHeight="1" x14ac:dyDescent="0.3"/>
    <row r="492" ht="46.8" customHeight="1" x14ac:dyDescent="0.3"/>
    <row r="493" ht="46.8" customHeight="1" x14ac:dyDescent="0.3"/>
    <row r="494" ht="46.8" customHeight="1" x14ac:dyDescent="0.3"/>
    <row r="495" ht="46.8" customHeight="1" x14ac:dyDescent="0.3"/>
    <row r="496" ht="46.8" customHeight="1" x14ac:dyDescent="0.3"/>
    <row r="497" ht="46.8" customHeight="1" x14ac:dyDescent="0.3"/>
    <row r="498" ht="46.8" customHeight="1" x14ac:dyDescent="0.3"/>
    <row r="499" ht="46.8" customHeight="1" x14ac:dyDescent="0.3"/>
    <row r="500" ht="46.8" customHeight="1" x14ac:dyDescent="0.3"/>
    <row r="501" ht="46.8" customHeight="1" x14ac:dyDescent="0.3"/>
    <row r="502" ht="46.8" customHeight="1" x14ac:dyDescent="0.3"/>
    <row r="503" ht="46.8" customHeight="1" x14ac:dyDescent="0.3"/>
    <row r="504" ht="46.8" customHeight="1" x14ac:dyDescent="0.3"/>
    <row r="505" ht="46.8" customHeight="1" x14ac:dyDescent="0.3"/>
    <row r="506" ht="46.8" customHeight="1" x14ac:dyDescent="0.3"/>
    <row r="507" ht="46.8" customHeight="1" x14ac:dyDescent="0.3"/>
    <row r="508" ht="46.8" customHeight="1" x14ac:dyDescent="0.3"/>
    <row r="509" ht="46.8" customHeight="1" x14ac:dyDescent="0.3"/>
    <row r="510" ht="46.8" customHeight="1" x14ac:dyDescent="0.3"/>
    <row r="511" ht="46.8" customHeight="1" x14ac:dyDescent="0.3"/>
    <row r="512" ht="46.8" customHeight="1" x14ac:dyDescent="0.3"/>
    <row r="513" ht="46.8" customHeight="1" x14ac:dyDescent="0.3"/>
    <row r="514" ht="46.8" customHeight="1" x14ac:dyDescent="0.3"/>
    <row r="515" ht="46.8" customHeight="1" x14ac:dyDescent="0.3"/>
    <row r="516" ht="46.8" customHeight="1" x14ac:dyDescent="0.3"/>
    <row r="517" ht="46.8" customHeight="1" x14ac:dyDescent="0.3"/>
    <row r="518" ht="46.8" customHeight="1" x14ac:dyDescent="0.3"/>
    <row r="519" ht="46.8" customHeight="1" x14ac:dyDescent="0.3"/>
    <row r="520" ht="46.8" customHeight="1" x14ac:dyDescent="0.3"/>
    <row r="521" ht="46.8" customHeight="1" x14ac:dyDescent="0.3"/>
    <row r="522" ht="46.8" customHeight="1" x14ac:dyDescent="0.3"/>
    <row r="523" ht="46.8" customHeight="1" x14ac:dyDescent="0.3"/>
    <row r="524" ht="46.8" customHeight="1" x14ac:dyDescent="0.3"/>
    <row r="525" ht="46.8" customHeight="1" x14ac:dyDescent="0.3"/>
    <row r="526" ht="46.8" customHeight="1" x14ac:dyDescent="0.3"/>
    <row r="527" ht="46.8" customHeight="1" x14ac:dyDescent="0.3"/>
    <row r="528" ht="46.8" customHeight="1" x14ac:dyDescent="0.3"/>
    <row r="529" ht="46.8" customHeight="1" x14ac:dyDescent="0.3"/>
    <row r="530" ht="46.8" customHeight="1" x14ac:dyDescent="0.3"/>
    <row r="531" ht="46.8" customHeight="1" x14ac:dyDescent="0.3"/>
    <row r="532" ht="46.8" customHeight="1" x14ac:dyDescent="0.3"/>
    <row r="533" ht="46.8" customHeight="1" x14ac:dyDescent="0.3"/>
    <row r="534" ht="46.8" customHeight="1" x14ac:dyDescent="0.3"/>
    <row r="535" ht="46.8" customHeight="1" x14ac:dyDescent="0.3"/>
    <row r="536" ht="46.8" customHeight="1" x14ac:dyDescent="0.3"/>
    <row r="537" ht="46.8" customHeight="1" x14ac:dyDescent="0.3"/>
    <row r="538" ht="46.8" customHeight="1" x14ac:dyDescent="0.3"/>
    <row r="539" ht="46.8" customHeight="1" x14ac:dyDescent="0.3"/>
    <row r="540" ht="46.8" customHeight="1" x14ac:dyDescent="0.3"/>
    <row r="541" ht="46.8" customHeight="1" x14ac:dyDescent="0.3"/>
    <row r="542" ht="46.8" customHeight="1" x14ac:dyDescent="0.3"/>
    <row r="543" ht="46.8" customHeight="1" x14ac:dyDescent="0.3"/>
    <row r="544" ht="46.8" customHeight="1" x14ac:dyDescent="0.3"/>
    <row r="545" ht="46.8" customHeight="1" x14ac:dyDescent="0.3"/>
    <row r="546" ht="46.8" customHeight="1" x14ac:dyDescent="0.3"/>
    <row r="547" ht="46.8" customHeight="1" x14ac:dyDescent="0.3"/>
    <row r="548" ht="46.8" customHeight="1" x14ac:dyDescent="0.3"/>
    <row r="549" ht="46.8" customHeight="1" x14ac:dyDescent="0.3"/>
    <row r="550" ht="46.8" customHeight="1" x14ac:dyDescent="0.3"/>
    <row r="551" ht="46.8" customHeight="1" x14ac:dyDescent="0.3"/>
    <row r="552" ht="46.8" customHeight="1" x14ac:dyDescent="0.3"/>
    <row r="553" ht="46.8" customHeight="1" x14ac:dyDescent="0.3"/>
    <row r="554" ht="46.8" customHeight="1" x14ac:dyDescent="0.3"/>
    <row r="555" ht="46.8" customHeight="1" x14ac:dyDescent="0.3"/>
    <row r="556" ht="46.8" customHeight="1" x14ac:dyDescent="0.3"/>
    <row r="557" ht="46.8" customHeight="1" x14ac:dyDescent="0.3"/>
    <row r="558" ht="46.8" customHeight="1" x14ac:dyDescent="0.3"/>
    <row r="559" ht="46.8" customHeight="1" x14ac:dyDescent="0.3"/>
    <row r="560" ht="46.8" customHeight="1" x14ac:dyDescent="0.3"/>
    <row r="561" ht="46.8" customHeight="1" x14ac:dyDescent="0.3"/>
    <row r="562" ht="46.8" customHeight="1" x14ac:dyDescent="0.3"/>
    <row r="563" ht="46.8" customHeight="1" x14ac:dyDescent="0.3"/>
    <row r="564" ht="46.8" customHeight="1" x14ac:dyDescent="0.3"/>
    <row r="565" ht="46.8" customHeight="1" x14ac:dyDescent="0.3"/>
    <row r="566" ht="46.8" customHeight="1" x14ac:dyDescent="0.3"/>
    <row r="567" ht="46.8" customHeight="1" x14ac:dyDescent="0.3"/>
    <row r="568" ht="46.8" customHeight="1" x14ac:dyDescent="0.3"/>
    <row r="569" ht="46.8" customHeight="1" x14ac:dyDescent="0.3"/>
    <row r="570" ht="46.8" customHeight="1" x14ac:dyDescent="0.3"/>
    <row r="571" ht="46.8" customHeight="1" x14ac:dyDescent="0.3"/>
    <row r="572" ht="46.8" customHeight="1" x14ac:dyDescent="0.3"/>
    <row r="573" ht="46.8" customHeight="1" x14ac:dyDescent="0.3"/>
    <row r="574" ht="46.8" customHeight="1" x14ac:dyDescent="0.3"/>
    <row r="575" ht="46.8" customHeight="1" x14ac:dyDescent="0.3"/>
    <row r="576" ht="46.8" customHeight="1" x14ac:dyDescent="0.3"/>
    <row r="577" ht="46.8" customHeight="1" x14ac:dyDescent="0.3"/>
    <row r="578" ht="46.8" customHeight="1" x14ac:dyDescent="0.3"/>
    <row r="579" ht="46.8" customHeight="1" x14ac:dyDescent="0.3"/>
    <row r="580" ht="46.8" customHeight="1" x14ac:dyDescent="0.3"/>
    <row r="581" ht="46.8" customHeight="1" x14ac:dyDescent="0.3"/>
    <row r="582" ht="46.8" customHeight="1" x14ac:dyDescent="0.3"/>
    <row r="583" ht="46.8" customHeight="1" x14ac:dyDescent="0.3"/>
    <row r="584" ht="46.8" customHeight="1" x14ac:dyDescent="0.3"/>
    <row r="585" ht="46.8" customHeight="1" x14ac:dyDescent="0.3"/>
    <row r="586" ht="46.8" customHeight="1" x14ac:dyDescent="0.3"/>
    <row r="587" ht="46.8" customHeight="1" x14ac:dyDescent="0.3"/>
    <row r="588" ht="46.8" customHeight="1" x14ac:dyDescent="0.3"/>
    <row r="589" ht="46.8" customHeight="1" x14ac:dyDescent="0.3"/>
    <row r="590" ht="46.8" customHeight="1" x14ac:dyDescent="0.3"/>
    <row r="591" ht="46.8" customHeight="1" x14ac:dyDescent="0.3"/>
    <row r="592" ht="46.8" customHeight="1" x14ac:dyDescent="0.3"/>
    <row r="593" ht="46.8" customHeight="1" x14ac:dyDescent="0.3"/>
    <row r="594" ht="46.8" customHeight="1" x14ac:dyDescent="0.3"/>
    <row r="595" ht="46.8" customHeight="1" x14ac:dyDescent="0.3"/>
    <row r="596" ht="46.8" customHeight="1" x14ac:dyDescent="0.3"/>
    <row r="597" ht="46.8" customHeight="1" x14ac:dyDescent="0.3"/>
    <row r="598" ht="46.8" customHeight="1" x14ac:dyDescent="0.3"/>
    <row r="599" ht="46.8" customHeight="1" x14ac:dyDescent="0.3"/>
    <row r="600" ht="46.8" customHeight="1" x14ac:dyDescent="0.3"/>
    <row r="601" ht="46.8" customHeight="1" x14ac:dyDescent="0.3"/>
    <row r="602" ht="46.8" customHeight="1" x14ac:dyDescent="0.3"/>
    <row r="603" ht="46.8" customHeight="1" x14ac:dyDescent="0.3"/>
    <row r="604" ht="46.8" customHeight="1" x14ac:dyDescent="0.3"/>
    <row r="605" ht="46.8" customHeight="1" x14ac:dyDescent="0.3"/>
    <row r="606" ht="46.8" customHeight="1" x14ac:dyDescent="0.3"/>
    <row r="607" ht="46.8" customHeight="1" x14ac:dyDescent="0.3"/>
    <row r="608" ht="46.8" customHeight="1" x14ac:dyDescent="0.3"/>
    <row r="609" ht="46.8" customHeight="1" x14ac:dyDescent="0.3"/>
    <row r="610" ht="46.8" customHeight="1" x14ac:dyDescent="0.3"/>
    <row r="611" ht="46.8" customHeight="1" x14ac:dyDescent="0.3"/>
    <row r="612" ht="46.8" customHeight="1" x14ac:dyDescent="0.3"/>
    <row r="613" ht="46.8" customHeight="1" x14ac:dyDescent="0.3"/>
    <row r="614" ht="46.8" customHeight="1" x14ac:dyDescent="0.3"/>
    <row r="615" ht="46.8" customHeight="1" x14ac:dyDescent="0.3"/>
    <row r="616" ht="46.8" customHeight="1" x14ac:dyDescent="0.3"/>
    <row r="617" ht="46.8" customHeight="1" x14ac:dyDescent="0.3"/>
    <row r="618" ht="46.8" customHeight="1" x14ac:dyDescent="0.3"/>
    <row r="619" ht="46.8" customHeight="1" x14ac:dyDescent="0.3"/>
    <row r="620" ht="46.8" customHeight="1" x14ac:dyDescent="0.3"/>
    <row r="621" ht="46.8" customHeight="1" x14ac:dyDescent="0.3"/>
    <row r="622" ht="46.8" customHeight="1" x14ac:dyDescent="0.3"/>
    <row r="623" ht="46.8" customHeight="1" x14ac:dyDescent="0.3"/>
    <row r="624" ht="46.8" customHeight="1" x14ac:dyDescent="0.3"/>
    <row r="625" ht="46.8" customHeight="1" x14ac:dyDescent="0.3"/>
    <row r="626" ht="46.8" customHeight="1" x14ac:dyDescent="0.3"/>
    <row r="627" ht="46.8" customHeight="1" x14ac:dyDescent="0.3"/>
    <row r="628" ht="46.8" customHeight="1" x14ac:dyDescent="0.3"/>
    <row r="629" ht="46.8" customHeight="1" x14ac:dyDescent="0.3"/>
    <row r="630" ht="46.8" customHeight="1" x14ac:dyDescent="0.3"/>
    <row r="631" ht="46.8" customHeight="1" x14ac:dyDescent="0.3"/>
    <row r="632" ht="46.8" customHeight="1" x14ac:dyDescent="0.3"/>
    <row r="633" ht="46.8" customHeight="1" x14ac:dyDescent="0.3"/>
    <row r="634" ht="46.8" customHeight="1" x14ac:dyDescent="0.3"/>
    <row r="635" ht="46.8" customHeight="1" x14ac:dyDescent="0.3"/>
    <row r="636" ht="46.8" customHeight="1" x14ac:dyDescent="0.3"/>
    <row r="637" ht="46.8" customHeight="1" x14ac:dyDescent="0.3"/>
    <row r="638" ht="46.8" customHeight="1" x14ac:dyDescent="0.3"/>
    <row r="639" ht="46.8" customHeight="1" x14ac:dyDescent="0.3"/>
    <row r="640" ht="46.8" customHeight="1" x14ac:dyDescent="0.3"/>
    <row r="641" ht="46.8" customHeight="1" x14ac:dyDescent="0.3"/>
    <row r="642" ht="46.8" customHeight="1" x14ac:dyDescent="0.3"/>
    <row r="643" ht="46.8" customHeight="1" x14ac:dyDescent="0.3"/>
    <row r="644" ht="46.8" customHeight="1" x14ac:dyDescent="0.3"/>
    <row r="645" ht="46.8" customHeight="1" x14ac:dyDescent="0.3"/>
    <row r="646" ht="46.8" customHeight="1" x14ac:dyDescent="0.3"/>
    <row r="647" ht="46.8" customHeight="1" x14ac:dyDescent="0.3"/>
    <row r="648" ht="46.8" customHeight="1" x14ac:dyDescent="0.3"/>
    <row r="649" ht="46.8" customHeight="1" x14ac:dyDescent="0.3"/>
    <row r="650" ht="46.8" customHeight="1" x14ac:dyDescent="0.3"/>
    <row r="651" ht="46.8" customHeight="1" x14ac:dyDescent="0.3"/>
    <row r="652" ht="46.8" customHeight="1" x14ac:dyDescent="0.3"/>
    <row r="653" ht="46.8" customHeight="1" x14ac:dyDescent="0.3"/>
    <row r="654" ht="46.8" customHeight="1" x14ac:dyDescent="0.3"/>
    <row r="655" ht="46.8" customHeight="1" x14ac:dyDescent="0.3"/>
    <row r="656" ht="46.8" customHeight="1" x14ac:dyDescent="0.3"/>
    <row r="657" ht="46.8" customHeight="1" x14ac:dyDescent="0.3"/>
    <row r="658" ht="46.8" customHeight="1" x14ac:dyDescent="0.3"/>
    <row r="659" ht="46.8" customHeight="1" x14ac:dyDescent="0.3"/>
    <row r="660" ht="46.8" customHeight="1" x14ac:dyDescent="0.3"/>
    <row r="661" ht="46.8" customHeight="1" x14ac:dyDescent="0.3"/>
    <row r="662" ht="46.8" customHeight="1" x14ac:dyDescent="0.3"/>
    <row r="663" ht="46.8" customHeight="1" x14ac:dyDescent="0.3"/>
    <row r="664" ht="46.8" customHeight="1" x14ac:dyDescent="0.3"/>
    <row r="665" ht="46.8" customHeight="1" x14ac:dyDescent="0.3"/>
    <row r="666" ht="46.8" customHeight="1" x14ac:dyDescent="0.3"/>
    <row r="667" ht="46.8" customHeight="1" x14ac:dyDescent="0.3"/>
    <row r="668" ht="46.8" customHeight="1" x14ac:dyDescent="0.3"/>
    <row r="669" ht="46.8" customHeight="1" x14ac:dyDescent="0.3"/>
    <row r="670" ht="46.8" customHeight="1" x14ac:dyDescent="0.3"/>
    <row r="671" ht="46.8" customHeight="1" x14ac:dyDescent="0.3"/>
    <row r="672" ht="46.8" customHeight="1" x14ac:dyDescent="0.3"/>
    <row r="673" ht="46.8" customHeight="1" x14ac:dyDescent="0.3"/>
    <row r="674" ht="46.8" customHeight="1" x14ac:dyDescent="0.3"/>
    <row r="675" ht="46.8" customHeight="1" x14ac:dyDescent="0.3"/>
    <row r="676" ht="46.8" customHeight="1" x14ac:dyDescent="0.3"/>
    <row r="677" ht="46.8" customHeight="1" x14ac:dyDescent="0.3"/>
    <row r="678" ht="46.8" customHeight="1" x14ac:dyDescent="0.3"/>
    <row r="679" ht="46.8" customHeight="1" x14ac:dyDescent="0.3"/>
    <row r="680" ht="46.8" customHeight="1" x14ac:dyDescent="0.3"/>
    <row r="681" ht="46.8" customHeight="1" x14ac:dyDescent="0.3"/>
    <row r="682" ht="46.8" customHeight="1" x14ac:dyDescent="0.3"/>
    <row r="683" ht="46.8" customHeight="1" x14ac:dyDescent="0.3"/>
    <row r="684" ht="46.8" customHeight="1" x14ac:dyDescent="0.3"/>
    <row r="685" ht="46.8" customHeight="1" x14ac:dyDescent="0.3"/>
    <row r="686" ht="46.8" customHeight="1" x14ac:dyDescent="0.3"/>
    <row r="687" ht="46.8" customHeight="1" x14ac:dyDescent="0.3"/>
    <row r="688" ht="46.8" customHeight="1" x14ac:dyDescent="0.3"/>
    <row r="689" ht="46.8" customHeight="1" x14ac:dyDescent="0.3"/>
    <row r="690" ht="46.8" customHeight="1" x14ac:dyDescent="0.3"/>
    <row r="691" ht="46.8" customHeight="1" x14ac:dyDescent="0.3"/>
    <row r="692" ht="46.8" customHeight="1" x14ac:dyDescent="0.3"/>
    <row r="693" ht="46.8" customHeight="1" x14ac:dyDescent="0.3"/>
    <row r="694" ht="46.8" customHeight="1" x14ac:dyDescent="0.3"/>
    <row r="695" ht="46.8" customHeight="1" x14ac:dyDescent="0.3"/>
    <row r="696" ht="46.8" customHeight="1" x14ac:dyDescent="0.3"/>
    <row r="697" ht="46.8" customHeight="1" x14ac:dyDescent="0.3"/>
    <row r="698" ht="46.8" customHeight="1" x14ac:dyDescent="0.3"/>
    <row r="699" ht="46.8" customHeight="1" x14ac:dyDescent="0.3"/>
    <row r="700" ht="46.8" customHeight="1" x14ac:dyDescent="0.3"/>
    <row r="701" ht="46.8" customHeight="1" x14ac:dyDescent="0.3"/>
    <row r="702" ht="46.8" customHeight="1" x14ac:dyDescent="0.3"/>
    <row r="703" ht="46.8" customHeight="1" x14ac:dyDescent="0.3"/>
    <row r="704" ht="46.8" customHeight="1" x14ac:dyDescent="0.3"/>
    <row r="705" ht="46.8" customHeight="1" x14ac:dyDescent="0.3"/>
    <row r="706" ht="46.8" customHeight="1" x14ac:dyDescent="0.3"/>
    <row r="707" ht="46.8" customHeight="1" x14ac:dyDescent="0.3"/>
    <row r="708" ht="46.8" customHeight="1" x14ac:dyDescent="0.3"/>
    <row r="709" ht="46.8" customHeight="1" x14ac:dyDescent="0.3"/>
    <row r="710" ht="46.8" customHeight="1" x14ac:dyDescent="0.3"/>
    <row r="711" ht="46.8" customHeight="1" x14ac:dyDescent="0.3"/>
    <row r="712" ht="46.8" customHeight="1" x14ac:dyDescent="0.3"/>
    <row r="713" ht="46.8" customHeight="1" x14ac:dyDescent="0.3"/>
    <row r="714" ht="46.8" customHeight="1" x14ac:dyDescent="0.3"/>
    <row r="715" ht="46.8" customHeight="1" x14ac:dyDescent="0.3"/>
    <row r="716" ht="46.8" customHeight="1" x14ac:dyDescent="0.3"/>
    <row r="717" ht="46.8" customHeight="1" x14ac:dyDescent="0.3"/>
    <row r="718" ht="46.8" customHeight="1" x14ac:dyDescent="0.3"/>
    <row r="719" ht="46.8" customHeight="1" x14ac:dyDescent="0.3"/>
    <row r="720" ht="46.8" customHeight="1" x14ac:dyDescent="0.3"/>
    <row r="721" ht="46.8" customHeight="1" x14ac:dyDescent="0.3"/>
    <row r="722" ht="46.8" customHeight="1" x14ac:dyDescent="0.3"/>
    <row r="723" ht="46.8" customHeight="1" x14ac:dyDescent="0.3"/>
    <row r="724" ht="46.8" customHeight="1" x14ac:dyDescent="0.3"/>
    <row r="725" ht="46.8" customHeight="1" x14ac:dyDescent="0.3"/>
    <row r="726" ht="46.8" customHeight="1" x14ac:dyDescent="0.3"/>
    <row r="727" ht="46.8" customHeight="1" x14ac:dyDescent="0.3"/>
    <row r="728" ht="46.8" customHeight="1" x14ac:dyDescent="0.3"/>
    <row r="729" ht="46.8" customHeight="1" x14ac:dyDescent="0.3"/>
    <row r="730" ht="46.8" customHeight="1" x14ac:dyDescent="0.3"/>
    <row r="731" ht="46.8" customHeight="1" x14ac:dyDescent="0.3"/>
    <row r="732" ht="46.8" customHeight="1" x14ac:dyDescent="0.3"/>
    <row r="733" ht="46.8" customHeight="1" x14ac:dyDescent="0.3"/>
    <row r="734" ht="46.8" customHeight="1" x14ac:dyDescent="0.3"/>
    <row r="735" ht="46.8" customHeight="1" x14ac:dyDescent="0.3"/>
    <row r="736" ht="46.8" customHeight="1" x14ac:dyDescent="0.3"/>
    <row r="737" ht="46.8" customHeight="1" x14ac:dyDescent="0.3"/>
    <row r="738" ht="46.8" customHeight="1" x14ac:dyDescent="0.3"/>
    <row r="739" ht="46.8" customHeight="1" x14ac:dyDescent="0.3"/>
    <row r="740" ht="46.8" customHeight="1" x14ac:dyDescent="0.3"/>
    <row r="741" ht="46.8" customHeight="1" x14ac:dyDescent="0.3"/>
    <row r="742" ht="46.8" customHeight="1" x14ac:dyDescent="0.3"/>
    <row r="743" ht="46.8" customHeight="1" x14ac:dyDescent="0.3"/>
    <row r="744" ht="46.8" customHeight="1" x14ac:dyDescent="0.3"/>
    <row r="745" ht="46.8" customHeight="1" x14ac:dyDescent="0.3"/>
    <row r="746" ht="46.8" customHeight="1" x14ac:dyDescent="0.3"/>
    <row r="747" ht="46.8" customHeight="1" x14ac:dyDescent="0.3"/>
    <row r="748" ht="46.8" customHeight="1" x14ac:dyDescent="0.3"/>
    <row r="749" ht="46.8" customHeight="1" x14ac:dyDescent="0.3"/>
    <row r="750" ht="46.8" customHeight="1" x14ac:dyDescent="0.3"/>
    <row r="751" ht="46.8" customHeight="1" x14ac:dyDescent="0.3"/>
    <row r="752" ht="46.8" customHeight="1" x14ac:dyDescent="0.3"/>
    <row r="753" ht="46.8" customHeight="1" x14ac:dyDescent="0.3"/>
    <row r="754" ht="46.8" customHeight="1" x14ac:dyDescent="0.3"/>
    <row r="755" ht="46.8" customHeight="1" x14ac:dyDescent="0.3"/>
    <row r="756" ht="46.8" customHeight="1" x14ac:dyDescent="0.3"/>
    <row r="757" ht="46.8" customHeight="1" x14ac:dyDescent="0.3"/>
    <row r="758" ht="46.8" customHeight="1" x14ac:dyDescent="0.3"/>
    <row r="759" ht="46.8" customHeight="1" x14ac:dyDescent="0.3"/>
    <row r="760" ht="46.8" customHeight="1" x14ac:dyDescent="0.3"/>
    <row r="761" ht="46.8" customHeight="1" x14ac:dyDescent="0.3"/>
    <row r="762" ht="46.8" customHeight="1" x14ac:dyDescent="0.3"/>
    <row r="763" ht="46.8" customHeight="1" x14ac:dyDescent="0.3"/>
    <row r="764" ht="46.8" customHeight="1" x14ac:dyDescent="0.3"/>
    <row r="765" ht="46.8" customHeight="1" x14ac:dyDescent="0.3"/>
    <row r="766" ht="46.8" customHeight="1" x14ac:dyDescent="0.3"/>
    <row r="767" ht="46.8" customHeight="1" x14ac:dyDescent="0.3"/>
    <row r="768" ht="46.8" customHeight="1" x14ac:dyDescent="0.3"/>
    <row r="769" ht="46.8" customHeight="1" x14ac:dyDescent="0.3"/>
    <row r="770" ht="46.8" customHeight="1" x14ac:dyDescent="0.3"/>
    <row r="771" ht="46.8" customHeight="1" x14ac:dyDescent="0.3"/>
    <row r="772" ht="46.8" customHeight="1" x14ac:dyDescent="0.3"/>
    <row r="773" ht="46.8" customHeight="1" x14ac:dyDescent="0.3"/>
    <row r="774" ht="46.8" customHeight="1" x14ac:dyDescent="0.3"/>
    <row r="775" ht="46.8" customHeight="1" x14ac:dyDescent="0.3"/>
    <row r="776" ht="46.8" customHeight="1" x14ac:dyDescent="0.3"/>
    <row r="777" ht="46.8" customHeight="1" x14ac:dyDescent="0.3"/>
    <row r="778" ht="46.8" customHeight="1" x14ac:dyDescent="0.3"/>
    <row r="779" ht="46.8" customHeight="1" x14ac:dyDescent="0.3"/>
    <row r="780" ht="46.8" customHeight="1" x14ac:dyDescent="0.3"/>
    <row r="781" ht="46.8" customHeight="1" x14ac:dyDescent="0.3"/>
    <row r="782" ht="46.8" customHeight="1" x14ac:dyDescent="0.3"/>
    <row r="783" ht="46.8" customHeight="1" x14ac:dyDescent="0.3"/>
    <row r="784" ht="46.8" customHeight="1" x14ac:dyDescent="0.3"/>
    <row r="785" ht="46.8" customHeight="1" x14ac:dyDescent="0.3"/>
    <row r="786" ht="46.8" customHeight="1" x14ac:dyDescent="0.3"/>
    <row r="787" ht="46.8" customHeight="1" x14ac:dyDescent="0.3"/>
    <row r="788" ht="46.8" customHeight="1" x14ac:dyDescent="0.3"/>
    <row r="789" ht="46.8" customHeight="1" x14ac:dyDescent="0.3"/>
    <row r="790" ht="46.8" customHeight="1" x14ac:dyDescent="0.3"/>
    <row r="791" ht="46.8" customHeight="1" x14ac:dyDescent="0.3"/>
    <row r="792" ht="46.8" customHeight="1" x14ac:dyDescent="0.3"/>
    <row r="793" ht="46.8" customHeight="1" x14ac:dyDescent="0.3"/>
    <row r="794" ht="46.8" customHeight="1" x14ac:dyDescent="0.3"/>
    <row r="795" ht="46.8" customHeight="1" x14ac:dyDescent="0.3"/>
    <row r="796" ht="46.8" customHeight="1" x14ac:dyDescent="0.3"/>
    <row r="797" ht="46.8" customHeight="1" x14ac:dyDescent="0.3"/>
    <row r="798" ht="46.8" customHeight="1" x14ac:dyDescent="0.3"/>
    <row r="799" ht="46.8" customHeight="1" x14ac:dyDescent="0.3"/>
    <row r="800" ht="46.8" customHeight="1" x14ac:dyDescent="0.3"/>
    <row r="801" ht="46.8" customHeight="1" x14ac:dyDescent="0.3"/>
    <row r="802" ht="46.8" customHeight="1" x14ac:dyDescent="0.3"/>
    <row r="803" ht="46.8" customHeight="1" x14ac:dyDescent="0.3"/>
    <row r="804" ht="46.8" customHeight="1" x14ac:dyDescent="0.3"/>
    <row r="805" ht="46.8" customHeight="1" x14ac:dyDescent="0.3"/>
    <row r="806" ht="46.8" customHeight="1" x14ac:dyDescent="0.3"/>
    <row r="807" ht="46.8" customHeight="1" x14ac:dyDescent="0.3"/>
    <row r="808" ht="46.8" customHeight="1" x14ac:dyDescent="0.3"/>
    <row r="809" ht="46.8" customHeight="1" x14ac:dyDescent="0.3"/>
    <row r="810" ht="46.8" customHeight="1" x14ac:dyDescent="0.3"/>
    <row r="811" ht="46.8" customHeight="1" x14ac:dyDescent="0.3"/>
    <row r="812" ht="46.8" customHeight="1" x14ac:dyDescent="0.3"/>
    <row r="813" ht="46.8" customHeight="1" x14ac:dyDescent="0.3"/>
    <row r="814" ht="46.8" customHeight="1" x14ac:dyDescent="0.3"/>
    <row r="815" ht="46.8" customHeight="1" x14ac:dyDescent="0.3"/>
    <row r="816" ht="46.8" customHeight="1" x14ac:dyDescent="0.3"/>
    <row r="817" ht="46.8" customHeight="1" x14ac:dyDescent="0.3"/>
    <row r="818" ht="46.8" customHeight="1" x14ac:dyDescent="0.3"/>
    <row r="819" ht="46.8" customHeight="1" x14ac:dyDescent="0.3"/>
    <row r="820" ht="46.8" customHeight="1" x14ac:dyDescent="0.3"/>
    <row r="821" ht="46.8" customHeight="1" x14ac:dyDescent="0.3"/>
    <row r="822" ht="46.8" customHeight="1" x14ac:dyDescent="0.3"/>
    <row r="823" ht="46.8" customHeight="1" x14ac:dyDescent="0.3"/>
    <row r="824" ht="46.8" customHeight="1" x14ac:dyDescent="0.3"/>
    <row r="825" ht="46.8" customHeight="1" x14ac:dyDescent="0.3"/>
    <row r="826" ht="46.8" customHeight="1" x14ac:dyDescent="0.3"/>
    <row r="827" ht="46.8" customHeight="1" x14ac:dyDescent="0.3"/>
    <row r="828" ht="46.8" customHeight="1" x14ac:dyDescent="0.3"/>
    <row r="829" ht="46.8" customHeight="1" x14ac:dyDescent="0.3"/>
    <row r="830" ht="46.8" customHeight="1" x14ac:dyDescent="0.3"/>
    <row r="831" ht="46.8" customHeight="1" x14ac:dyDescent="0.3"/>
    <row r="832" ht="46.8" customHeight="1" x14ac:dyDescent="0.3"/>
    <row r="833" ht="46.8" customHeight="1" x14ac:dyDescent="0.3"/>
    <row r="834" ht="46.8" customHeight="1" x14ac:dyDescent="0.3"/>
    <row r="835" ht="46.8" customHeight="1" x14ac:dyDescent="0.3"/>
    <row r="836" ht="46.8" customHeight="1" x14ac:dyDescent="0.3"/>
    <row r="837" ht="46.8" customHeight="1" x14ac:dyDescent="0.3"/>
    <row r="838" ht="46.8" customHeight="1" x14ac:dyDescent="0.3"/>
    <row r="839" ht="46.8" customHeight="1" x14ac:dyDescent="0.3"/>
    <row r="840" ht="46.8" customHeight="1" x14ac:dyDescent="0.3"/>
    <row r="841" ht="46.8" customHeight="1" x14ac:dyDescent="0.3"/>
    <row r="842" ht="46.8" customHeight="1" x14ac:dyDescent="0.3"/>
    <row r="843" ht="46.8" customHeight="1" x14ac:dyDescent="0.3"/>
    <row r="844" ht="46.8" customHeight="1" x14ac:dyDescent="0.3"/>
    <row r="845" ht="46.8" customHeight="1" x14ac:dyDescent="0.3"/>
    <row r="846" ht="46.8" customHeight="1" x14ac:dyDescent="0.3"/>
    <row r="847" ht="46.8" customHeight="1" x14ac:dyDescent="0.3"/>
    <row r="848" ht="46.8" customHeight="1" x14ac:dyDescent="0.3"/>
    <row r="849" ht="46.8" customHeight="1" x14ac:dyDescent="0.3"/>
    <row r="850" ht="46.8" customHeight="1" x14ac:dyDescent="0.3"/>
    <row r="851" ht="46.8" customHeight="1" x14ac:dyDescent="0.3"/>
    <row r="852" ht="46.8" customHeight="1" x14ac:dyDescent="0.3"/>
    <row r="853" ht="46.8" customHeight="1" x14ac:dyDescent="0.3"/>
    <row r="854" ht="46.8" customHeight="1" x14ac:dyDescent="0.3"/>
    <row r="855" ht="46.8" customHeight="1" x14ac:dyDescent="0.3"/>
    <row r="856" ht="46.8" customHeight="1" x14ac:dyDescent="0.3"/>
    <row r="857" ht="46.8" customHeight="1" x14ac:dyDescent="0.3"/>
    <row r="858" ht="46.8" customHeight="1" x14ac:dyDescent="0.3"/>
    <row r="859" ht="46.8" customHeight="1" x14ac:dyDescent="0.3"/>
    <row r="860" ht="46.8" customHeight="1" x14ac:dyDescent="0.3"/>
    <row r="861" ht="46.8" customHeight="1" x14ac:dyDescent="0.3"/>
    <row r="862" ht="46.8" customHeight="1" x14ac:dyDescent="0.3"/>
    <row r="863" ht="46.8" customHeight="1" x14ac:dyDescent="0.3"/>
    <row r="864" ht="46.8" customHeight="1" x14ac:dyDescent="0.3"/>
    <row r="865" ht="46.8" customHeight="1" x14ac:dyDescent="0.3"/>
    <row r="866" ht="46.8" customHeight="1" x14ac:dyDescent="0.3"/>
    <row r="867" ht="46.8" customHeight="1" x14ac:dyDescent="0.3"/>
    <row r="868" ht="46.8" customHeight="1" x14ac:dyDescent="0.3"/>
    <row r="869" ht="46.8" customHeight="1" x14ac:dyDescent="0.3"/>
    <row r="870" ht="46.8" customHeight="1" x14ac:dyDescent="0.3"/>
    <row r="871" ht="46.8" customHeight="1" x14ac:dyDescent="0.3"/>
    <row r="872" ht="46.8" customHeight="1" x14ac:dyDescent="0.3"/>
    <row r="873" ht="46.8" customHeight="1" x14ac:dyDescent="0.3"/>
    <row r="874" ht="46.8" customHeight="1" x14ac:dyDescent="0.3"/>
    <row r="875" ht="46.8" customHeight="1" x14ac:dyDescent="0.3"/>
    <row r="876" ht="46.8" customHeight="1" x14ac:dyDescent="0.3"/>
    <row r="877" ht="46.8" customHeight="1" x14ac:dyDescent="0.3"/>
    <row r="878" ht="46.8" customHeight="1" x14ac:dyDescent="0.3"/>
    <row r="879" ht="46.8" customHeight="1" x14ac:dyDescent="0.3"/>
    <row r="880" ht="46.8" customHeight="1" x14ac:dyDescent="0.3"/>
    <row r="881" ht="46.8" customHeight="1" x14ac:dyDescent="0.3"/>
    <row r="882" ht="46.8" customHeight="1" x14ac:dyDescent="0.3"/>
    <row r="883" ht="46.8" customHeight="1" x14ac:dyDescent="0.3"/>
    <row r="884" ht="46.8" customHeight="1" x14ac:dyDescent="0.3"/>
    <row r="885" ht="46.8" customHeight="1" x14ac:dyDescent="0.3"/>
    <row r="886" ht="46.8" customHeight="1" x14ac:dyDescent="0.3"/>
    <row r="887" ht="46.8" customHeight="1" x14ac:dyDescent="0.3"/>
    <row r="888" ht="46.8" customHeight="1" x14ac:dyDescent="0.3"/>
    <row r="889" ht="46.8" customHeight="1" x14ac:dyDescent="0.3"/>
    <row r="890" ht="46.8" customHeight="1" x14ac:dyDescent="0.3"/>
    <row r="891" ht="46.8" customHeight="1" x14ac:dyDescent="0.3"/>
    <row r="892" ht="46.8" customHeight="1" x14ac:dyDescent="0.3"/>
    <row r="893" ht="46.8" customHeight="1" x14ac:dyDescent="0.3"/>
    <row r="894" ht="46.8" customHeight="1" x14ac:dyDescent="0.3"/>
    <row r="895" ht="46.8" customHeight="1" x14ac:dyDescent="0.3"/>
    <row r="896" ht="46.8" customHeight="1" x14ac:dyDescent="0.3"/>
    <row r="897" ht="46.8" customHeight="1" x14ac:dyDescent="0.3"/>
    <row r="898" ht="46.8" customHeight="1" x14ac:dyDescent="0.3"/>
    <row r="899" ht="46.8" customHeight="1" x14ac:dyDescent="0.3"/>
    <row r="900" ht="46.8" customHeight="1" x14ac:dyDescent="0.3"/>
    <row r="901" ht="46.8" customHeight="1" x14ac:dyDescent="0.3"/>
    <row r="902" ht="46.8" customHeight="1" x14ac:dyDescent="0.3"/>
    <row r="903" ht="46.8" customHeight="1" x14ac:dyDescent="0.3"/>
    <row r="904" ht="46.8" customHeight="1" x14ac:dyDescent="0.3"/>
    <row r="905" ht="46.8" customHeight="1" x14ac:dyDescent="0.3"/>
    <row r="906" ht="46.8" customHeight="1" x14ac:dyDescent="0.3"/>
    <row r="907" ht="46.8" customHeight="1" x14ac:dyDescent="0.3"/>
    <row r="908" ht="46.8" customHeight="1" x14ac:dyDescent="0.3"/>
    <row r="909" ht="46.8" customHeight="1" x14ac:dyDescent="0.3"/>
    <row r="910" ht="46.8" customHeight="1" x14ac:dyDescent="0.3"/>
    <row r="911" ht="46.8" customHeight="1" x14ac:dyDescent="0.3"/>
    <row r="912" ht="46.8" customHeight="1" x14ac:dyDescent="0.3"/>
    <row r="913" ht="46.8" customHeight="1" x14ac:dyDescent="0.3"/>
    <row r="914" ht="46.8" customHeight="1" x14ac:dyDescent="0.3"/>
    <row r="915" ht="46.8" customHeight="1" x14ac:dyDescent="0.3"/>
    <row r="916" ht="46.8" customHeight="1" x14ac:dyDescent="0.3"/>
    <row r="917" ht="46.8" customHeight="1" x14ac:dyDescent="0.3"/>
    <row r="918" ht="46.8" customHeight="1" x14ac:dyDescent="0.3"/>
    <row r="919" ht="46.8" customHeight="1" x14ac:dyDescent="0.3"/>
    <row r="920" ht="46.8" customHeight="1" x14ac:dyDescent="0.3"/>
    <row r="921" ht="46.8" customHeight="1" x14ac:dyDescent="0.3"/>
    <row r="922" ht="46.8" customHeight="1" x14ac:dyDescent="0.3"/>
    <row r="923" ht="46.8" customHeight="1" x14ac:dyDescent="0.3"/>
    <row r="924" ht="46.8" customHeight="1" x14ac:dyDescent="0.3"/>
    <row r="925" ht="46.8" customHeight="1" x14ac:dyDescent="0.3"/>
    <row r="926" ht="46.8" customHeight="1" x14ac:dyDescent="0.3"/>
    <row r="927" ht="46.8" customHeight="1" x14ac:dyDescent="0.3"/>
    <row r="928" ht="46.8" customHeight="1" x14ac:dyDescent="0.3"/>
    <row r="929" ht="46.8" customHeight="1" x14ac:dyDescent="0.3"/>
    <row r="930" ht="46.8" customHeight="1" x14ac:dyDescent="0.3"/>
    <row r="931" ht="46.8" customHeight="1" x14ac:dyDescent="0.3"/>
    <row r="932" ht="46.8" customHeight="1" x14ac:dyDescent="0.3"/>
    <row r="933" ht="46.8" customHeight="1" x14ac:dyDescent="0.3"/>
    <row r="934" ht="46.8" customHeight="1" x14ac:dyDescent="0.3"/>
    <row r="935" ht="46.8" customHeight="1" x14ac:dyDescent="0.3"/>
    <row r="936" ht="46.8" customHeight="1" x14ac:dyDescent="0.3"/>
    <row r="937" ht="46.8" customHeight="1" x14ac:dyDescent="0.3"/>
    <row r="938" ht="46.8" customHeight="1" x14ac:dyDescent="0.3"/>
    <row r="939" ht="46.8" customHeight="1" x14ac:dyDescent="0.3"/>
    <row r="940" ht="46.8" customHeight="1" x14ac:dyDescent="0.3"/>
    <row r="941" ht="46.8" customHeight="1" x14ac:dyDescent="0.3"/>
    <row r="942" ht="46.8" customHeight="1" x14ac:dyDescent="0.3"/>
    <row r="943" ht="46.8" customHeight="1" x14ac:dyDescent="0.3"/>
    <row r="944" ht="46.8" customHeight="1" x14ac:dyDescent="0.3"/>
    <row r="945" ht="46.8" customHeight="1" x14ac:dyDescent="0.3"/>
    <row r="946" ht="46.8" customHeight="1" x14ac:dyDescent="0.3"/>
    <row r="947" ht="46.8" customHeight="1" x14ac:dyDescent="0.3"/>
    <row r="948" ht="46.8" customHeight="1" x14ac:dyDescent="0.3"/>
    <row r="949" ht="46.8" customHeight="1" x14ac:dyDescent="0.3"/>
    <row r="950" ht="46.8" customHeight="1" x14ac:dyDescent="0.3"/>
    <row r="951" ht="46.8" customHeight="1" x14ac:dyDescent="0.3"/>
    <row r="952" ht="46.8" customHeight="1" x14ac:dyDescent="0.3"/>
    <row r="953" ht="46.8" customHeight="1" x14ac:dyDescent="0.3"/>
    <row r="954" ht="46.8" customHeight="1" x14ac:dyDescent="0.3"/>
    <row r="955" ht="46.8" customHeight="1" x14ac:dyDescent="0.3"/>
    <row r="956" ht="46.8" customHeight="1" x14ac:dyDescent="0.3"/>
    <row r="957" ht="46.8" customHeight="1" x14ac:dyDescent="0.3"/>
    <row r="958" ht="46.8" customHeight="1" x14ac:dyDescent="0.3"/>
    <row r="959" ht="46.8" customHeight="1" x14ac:dyDescent="0.3"/>
    <row r="960" ht="46.8" customHeight="1" x14ac:dyDescent="0.3"/>
    <row r="961" ht="46.8" customHeight="1" x14ac:dyDescent="0.3"/>
    <row r="962" ht="46.8" customHeight="1" x14ac:dyDescent="0.3"/>
    <row r="963" ht="46.8" customHeight="1" x14ac:dyDescent="0.3"/>
    <row r="964" ht="46.8" customHeight="1" x14ac:dyDescent="0.3"/>
    <row r="965" ht="46.8" customHeight="1" x14ac:dyDescent="0.3"/>
    <row r="966" ht="46.8" customHeight="1" x14ac:dyDescent="0.3"/>
    <row r="967" ht="46.8" customHeight="1" x14ac:dyDescent="0.3"/>
    <row r="968" ht="46.8" customHeight="1" x14ac:dyDescent="0.3"/>
    <row r="969" ht="46.8" customHeight="1" x14ac:dyDescent="0.3"/>
    <row r="970" ht="46.8" customHeight="1" x14ac:dyDescent="0.3"/>
    <row r="971" ht="46.8" customHeight="1" x14ac:dyDescent="0.3"/>
    <row r="972" ht="46.8" customHeight="1" x14ac:dyDescent="0.3"/>
    <row r="973" ht="46.8" customHeight="1" x14ac:dyDescent="0.3"/>
    <row r="974" ht="46.8" customHeight="1" x14ac:dyDescent="0.3"/>
    <row r="975" ht="46.8" customHeight="1" x14ac:dyDescent="0.3"/>
    <row r="976" ht="46.8" customHeight="1" x14ac:dyDescent="0.3"/>
    <row r="977" ht="46.8" customHeight="1" x14ac:dyDescent="0.3"/>
    <row r="978" ht="46.8" customHeight="1" x14ac:dyDescent="0.3"/>
    <row r="979" ht="46.8" customHeight="1" x14ac:dyDescent="0.3"/>
    <row r="980" ht="46.8" customHeight="1" x14ac:dyDescent="0.3"/>
    <row r="981" ht="46.8" customHeight="1" x14ac:dyDescent="0.3"/>
    <row r="982" ht="46.8" customHeight="1" x14ac:dyDescent="0.3"/>
    <row r="983" ht="46.8" customHeight="1" x14ac:dyDescent="0.3"/>
    <row r="984" ht="46.8" customHeight="1" x14ac:dyDescent="0.3"/>
    <row r="985" ht="46.8" customHeight="1" x14ac:dyDescent="0.3"/>
    <row r="986" ht="46.8" customHeight="1" x14ac:dyDescent="0.3"/>
    <row r="987" ht="46.8" customHeight="1" x14ac:dyDescent="0.3"/>
    <row r="988" ht="46.8" customHeight="1" x14ac:dyDescent="0.3"/>
    <row r="989" ht="46.8" customHeight="1" x14ac:dyDescent="0.3"/>
    <row r="990" ht="46.8" customHeight="1" x14ac:dyDescent="0.3"/>
    <row r="991" ht="46.8" customHeight="1" x14ac:dyDescent="0.3"/>
    <row r="992" ht="46.8" customHeight="1" x14ac:dyDescent="0.3"/>
    <row r="993" ht="46.8" customHeight="1" x14ac:dyDescent="0.3"/>
    <row r="994" ht="46.8" customHeight="1" x14ac:dyDescent="0.3"/>
    <row r="995" ht="46.8" customHeight="1" x14ac:dyDescent="0.3"/>
    <row r="996" ht="46.8" customHeight="1" x14ac:dyDescent="0.3"/>
    <row r="997" ht="46.8" customHeight="1" x14ac:dyDescent="0.3"/>
    <row r="998" ht="46.8" customHeight="1" x14ac:dyDescent="0.3"/>
    <row r="999" ht="46.8" customHeight="1" x14ac:dyDescent="0.3"/>
    <row r="1000" ht="46.8" customHeight="1" x14ac:dyDescent="0.3"/>
    <row r="1001" ht="46.8" customHeight="1" x14ac:dyDescent="0.3"/>
    <row r="1002" ht="46.8" customHeight="1" x14ac:dyDescent="0.3"/>
    <row r="1003" ht="46.8" customHeight="1" x14ac:dyDescent="0.3"/>
    <row r="1004" ht="46.8" customHeight="1" x14ac:dyDescent="0.3"/>
    <row r="1005" ht="46.8" customHeight="1" x14ac:dyDescent="0.3"/>
    <row r="1006" ht="46.8" customHeight="1" x14ac:dyDescent="0.3"/>
    <row r="1007" ht="46.8" customHeight="1" x14ac:dyDescent="0.3"/>
    <row r="1008" ht="46.8" customHeight="1" x14ac:dyDescent="0.3"/>
    <row r="1009" ht="46.8" customHeight="1" x14ac:dyDescent="0.3"/>
    <row r="1010" ht="46.8" customHeight="1" x14ac:dyDescent="0.3"/>
    <row r="1011" ht="46.8" customHeight="1" x14ac:dyDescent="0.3"/>
    <row r="1012" ht="46.8" customHeight="1" x14ac:dyDescent="0.3"/>
    <row r="1013" ht="46.8" customHeight="1" x14ac:dyDescent="0.3"/>
    <row r="1014" ht="46.8" customHeight="1" x14ac:dyDescent="0.3"/>
    <row r="1015" ht="46.8" customHeight="1" x14ac:dyDescent="0.3"/>
    <row r="1016" ht="46.8" customHeight="1" x14ac:dyDescent="0.3"/>
    <row r="1017" ht="46.8" customHeight="1" x14ac:dyDescent="0.3"/>
    <row r="1018" ht="46.8" customHeight="1" x14ac:dyDescent="0.3"/>
    <row r="1019" ht="46.8" customHeight="1" x14ac:dyDescent="0.3"/>
    <row r="1020" ht="46.8" customHeight="1" x14ac:dyDescent="0.3"/>
    <row r="1021" ht="46.8" customHeight="1" x14ac:dyDescent="0.3"/>
    <row r="1022" ht="46.8" customHeight="1" x14ac:dyDescent="0.3"/>
    <row r="1023" ht="46.8" customHeight="1" x14ac:dyDescent="0.3"/>
    <row r="1024" ht="46.8" customHeight="1" x14ac:dyDescent="0.3"/>
    <row r="1025" ht="46.8" customHeight="1" x14ac:dyDescent="0.3"/>
    <row r="1026" ht="46.8" customHeight="1" x14ac:dyDescent="0.3"/>
    <row r="1027" ht="46.8" customHeight="1" x14ac:dyDescent="0.3"/>
    <row r="1028" ht="46.8" customHeight="1" x14ac:dyDescent="0.3"/>
    <row r="1029" ht="46.8" customHeight="1" x14ac:dyDescent="0.3"/>
    <row r="1030" ht="46.8" customHeight="1" x14ac:dyDescent="0.3"/>
    <row r="1031" ht="46.8" customHeight="1" x14ac:dyDescent="0.3"/>
    <row r="1032" ht="46.8" customHeight="1" x14ac:dyDescent="0.3"/>
    <row r="1033" ht="46.8" customHeight="1" x14ac:dyDescent="0.3"/>
    <row r="1034" ht="46.8" customHeight="1" x14ac:dyDescent="0.3"/>
    <row r="1035" ht="46.8" customHeight="1" x14ac:dyDescent="0.3"/>
    <row r="1036" ht="46.8" customHeight="1" x14ac:dyDescent="0.3"/>
    <row r="1037" ht="46.8" customHeight="1" x14ac:dyDescent="0.3"/>
    <row r="1038" ht="46.8" customHeight="1" x14ac:dyDescent="0.3"/>
    <row r="1039" ht="46.8" customHeight="1" x14ac:dyDescent="0.3"/>
    <row r="1040" ht="46.8" customHeight="1" x14ac:dyDescent="0.3"/>
    <row r="1041" ht="46.8" customHeight="1" x14ac:dyDescent="0.3"/>
    <row r="1042" ht="46.8" customHeight="1" x14ac:dyDescent="0.3"/>
    <row r="1043" ht="46.8" customHeight="1" x14ac:dyDescent="0.3"/>
    <row r="1044" ht="46.8" customHeight="1" x14ac:dyDescent="0.3"/>
    <row r="1045" ht="46.8" customHeight="1" x14ac:dyDescent="0.3"/>
    <row r="1046" ht="46.8" customHeight="1" x14ac:dyDescent="0.3"/>
    <row r="1047" ht="46.8" customHeight="1" x14ac:dyDescent="0.3"/>
    <row r="1048" ht="46.8" customHeight="1" x14ac:dyDescent="0.3"/>
    <row r="1049" ht="46.8" customHeight="1" x14ac:dyDescent="0.3"/>
    <row r="1050" ht="46.8" customHeight="1" x14ac:dyDescent="0.3"/>
    <row r="1051" ht="46.8" customHeight="1" x14ac:dyDescent="0.3"/>
    <row r="1052" ht="46.8" customHeight="1" x14ac:dyDescent="0.3"/>
    <row r="1053" ht="46.8" customHeight="1" x14ac:dyDescent="0.3"/>
    <row r="1054" ht="46.8" customHeight="1" x14ac:dyDescent="0.3"/>
    <row r="1055" ht="46.8" customHeight="1" x14ac:dyDescent="0.3"/>
    <row r="1056" ht="46.8" customHeight="1" x14ac:dyDescent="0.3"/>
    <row r="1057" ht="46.8" customHeight="1" x14ac:dyDescent="0.3"/>
    <row r="1058" ht="46.8" customHeight="1" x14ac:dyDescent="0.3"/>
    <row r="1059" ht="46.8" customHeight="1" x14ac:dyDescent="0.3"/>
    <row r="1060" ht="46.8" customHeight="1" x14ac:dyDescent="0.3"/>
    <row r="1061" ht="46.8" customHeight="1" x14ac:dyDescent="0.3"/>
    <row r="1062" ht="46.8" customHeight="1" x14ac:dyDescent="0.3"/>
    <row r="1063" ht="46.8" customHeight="1" x14ac:dyDescent="0.3"/>
    <row r="1064" ht="46.8" customHeight="1" x14ac:dyDescent="0.3"/>
    <row r="1065" ht="46.8" customHeight="1" x14ac:dyDescent="0.3"/>
    <row r="1066" ht="46.8" customHeight="1" x14ac:dyDescent="0.3"/>
    <row r="1067" ht="46.8" customHeight="1" x14ac:dyDescent="0.3"/>
    <row r="1068" ht="46.8" customHeight="1" x14ac:dyDescent="0.3"/>
    <row r="1069" ht="46.8" customHeight="1" x14ac:dyDescent="0.3"/>
    <row r="1070" ht="46.8" customHeight="1" x14ac:dyDescent="0.3"/>
    <row r="1071" ht="46.8" customHeight="1" x14ac:dyDescent="0.3"/>
    <row r="1072" ht="46.8" customHeight="1" x14ac:dyDescent="0.3"/>
    <row r="1073" ht="46.8" customHeight="1" x14ac:dyDescent="0.3"/>
    <row r="1074" ht="46.8" customHeight="1" x14ac:dyDescent="0.3"/>
    <row r="1075" ht="46.8" customHeight="1" x14ac:dyDescent="0.3"/>
    <row r="1076" ht="46.8" customHeight="1" x14ac:dyDescent="0.3"/>
    <row r="1077" ht="46.8" customHeight="1" x14ac:dyDescent="0.3"/>
    <row r="1078" ht="46.8" customHeight="1" x14ac:dyDescent="0.3"/>
    <row r="1079" ht="46.8" customHeight="1" x14ac:dyDescent="0.3"/>
    <row r="1080" ht="46.8" customHeight="1" x14ac:dyDescent="0.3"/>
    <row r="1081" ht="46.8" customHeight="1" x14ac:dyDescent="0.3"/>
    <row r="1082" ht="46.8" customHeight="1" x14ac:dyDescent="0.3"/>
    <row r="1083" ht="46.8" customHeight="1" x14ac:dyDescent="0.3"/>
    <row r="1084" ht="46.8" customHeight="1" x14ac:dyDescent="0.3"/>
    <row r="1085" ht="46.8" customHeight="1" x14ac:dyDescent="0.3"/>
    <row r="1086" ht="46.8" customHeight="1" x14ac:dyDescent="0.3"/>
    <row r="1087" ht="46.8" customHeight="1" x14ac:dyDescent="0.3"/>
    <row r="1088" ht="46.8" customHeight="1" x14ac:dyDescent="0.3"/>
    <row r="1089" ht="46.8" customHeight="1" x14ac:dyDescent="0.3"/>
    <row r="1090" ht="46.8" customHeight="1" x14ac:dyDescent="0.3"/>
    <row r="1091" ht="46.8" customHeight="1" x14ac:dyDescent="0.3"/>
    <row r="1092" ht="46.8" customHeight="1" x14ac:dyDescent="0.3"/>
    <row r="1093" ht="46.8" customHeight="1" x14ac:dyDescent="0.3"/>
    <row r="1094" ht="46.8" customHeight="1" x14ac:dyDescent="0.3"/>
    <row r="1095" ht="46.8" customHeight="1" x14ac:dyDescent="0.3"/>
    <row r="1096" ht="46.8" customHeight="1" x14ac:dyDescent="0.3"/>
    <row r="1097" ht="46.8" customHeight="1" x14ac:dyDescent="0.3"/>
    <row r="1098" ht="46.8" customHeight="1" x14ac:dyDescent="0.3"/>
    <row r="1099" ht="46.8" customHeight="1" x14ac:dyDescent="0.3"/>
    <row r="1100" ht="46.8" customHeight="1" x14ac:dyDescent="0.3"/>
    <row r="1101" ht="46.8" customHeight="1" x14ac:dyDescent="0.3"/>
    <row r="1102" ht="46.8" customHeight="1" x14ac:dyDescent="0.3"/>
    <row r="1103" ht="46.8" customHeight="1" x14ac:dyDescent="0.3"/>
    <row r="1104" ht="46.8" customHeight="1" x14ac:dyDescent="0.3"/>
    <row r="1105" ht="46.8" customHeight="1" x14ac:dyDescent="0.3"/>
    <row r="1106" ht="46.8" customHeight="1" x14ac:dyDescent="0.3"/>
    <row r="1107" ht="46.8" customHeight="1" x14ac:dyDescent="0.3"/>
    <row r="1108" ht="46.8" customHeight="1" x14ac:dyDescent="0.3"/>
    <row r="1109" ht="46.8" customHeight="1" x14ac:dyDescent="0.3"/>
    <row r="1110" ht="46.8" customHeight="1" x14ac:dyDescent="0.3"/>
    <row r="1111" ht="46.8" customHeight="1" x14ac:dyDescent="0.3"/>
    <row r="1112" ht="46.8" customHeight="1" x14ac:dyDescent="0.3"/>
    <row r="1113" ht="46.8" customHeight="1" x14ac:dyDescent="0.3"/>
    <row r="1114" ht="46.8" customHeight="1" x14ac:dyDescent="0.3"/>
    <row r="1115" ht="46.8" customHeight="1" x14ac:dyDescent="0.3"/>
    <row r="1116" ht="46.8" customHeight="1" x14ac:dyDescent="0.3"/>
    <row r="1117" ht="46.8" customHeight="1" x14ac:dyDescent="0.3"/>
    <row r="1118" ht="46.8" customHeight="1" x14ac:dyDescent="0.3"/>
    <row r="1119" ht="46.8" customHeight="1" x14ac:dyDescent="0.3"/>
    <row r="1120" ht="46.8" customHeight="1" x14ac:dyDescent="0.3"/>
    <row r="1121" ht="46.8" customHeight="1" x14ac:dyDescent="0.3"/>
    <row r="1122" ht="46.8" customHeight="1" x14ac:dyDescent="0.3"/>
    <row r="1123" ht="46.8" customHeight="1" x14ac:dyDescent="0.3"/>
    <row r="1124" ht="46.8" customHeight="1" x14ac:dyDescent="0.3"/>
    <row r="1125" ht="46.8" customHeight="1" x14ac:dyDescent="0.3"/>
    <row r="1126" ht="46.8" customHeight="1" x14ac:dyDescent="0.3"/>
    <row r="1127" ht="46.8" customHeight="1" x14ac:dyDescent="0.3"/>
    <row r="1128" ht="46.8" customHeight="1" x14ac:dyDescent="0.3"/>
    <row r="1129" ht="46.8" customHeight="1" x14ac:dyDescent="0.3"/>
    <row r="1130" ht="46.8" customHeight="1" x14ac:dyDescent="0.3"/>
    <row r="1131" ht="46.8" customHeight="1" x14ac:dyDescent="0.3"/>
    <row r="1132" ht="46.8" customHeight="1" x14ac:dyDescent="0.3"/>
    <row r="1133" ht="46.8" customHeight="1" x14ac:dyDescent="0.3"/>
    <row r="1134" ht="46.8" customHeight="1" x14ac:dyDescent="0.3"/>
    <row r="1135" ht="46.8" customHeight="1" x14ac:dyDescent="0.3"/>
    <row r="1136" ht="46.8" customHeight="1" x14ac:dyDescent="0.3"/>
    <row r="1137" ht="46.8" customHeight="1" x14ac:dyDescent="0.3"/>
    <row r="1138" ht="46.8" customHeight="1" x14ac:dyDescent="0.3"/>
    <row r="1139" ht="46.8" customHeight="1" x14ac:dyDescent="0.3"/>
    <row r="1140" ht="46.8" customHeight="1" x14ac:dyDescent="0.3"/>
    <row r="1141" ht="46.8" customHeight="1" x14ac:dyDescent="0.3"/>
    <row r="1142" ht="46.8" customHeight="1" x14ac:dyDescent="0.3"/>
    <row r="1143" ht="46.8" customHeight="1" x14ac:dyDescent="0.3"/>
    <row r="1144" ht="46.8" customHeight="1" x14ac:dyDescent="0.3"/>
    <row r="1145" ht="46.8" customHeight="1" x14ac:dyDescent="0.3"/>
    <row r="1146" ht="46.8" customHeight="1" x14ac:dyDescent="0.3"/>
    <row r="1147" ht="46.8" customHeight="1" x14ac:dyDescent="0.3"/>
    <row r="1148" ht="46.8" customHeight="1" x14ac:dyDescent="0.3"/>
    <row r="1149" ht="46.8" customHeight="1" x14ac:dyDescent="0.3"/>
    <row r="1150" ht="46.8" customHeight="1" x14ac:dyDescent="0.3"/>
    <row r="1151" ht="46.8" customHeight="1" x14ac:dyDescent="0.3"/>
    <row r="1152" ht="46.8" customHeight="1" x14ac:dyDescent="0.3"/>
    <row r="1153" ht="46.8" customHeight="1" x14ac:dyDescent="0.3"/>
    <row r="1154" ht="46.8" customHeight="1" x14ac:dyDescent="0.3"/>
    <row r="1155" ht="46.8" customHeight="1" x14ac:dyDescent="0.3"/>
    <row r="1156" ht="46.8" customHeight="1" x14ac:dyDescent="0.3"/>
    <row r="1157" ht="46.8" customHeight="1" x14ac:dyDescent="0.3"/>
    <row r="1158" ht="46.8" customHeight="1" x14ac:dyDescent="0.3"/>
    <row r="1159" ht="46.8" customHeight="1" x14ac:dyDescent="0.3"/>
    <row r="1160" ht="46.8" customHeight="1" x14ac:dyDescent="0.3"/>
    <row r="1161" ht="46.8" customHeight="1" x14ac:dyDescent="0.3"/>
    <row r="1162" ht="46.8" customHeight="1" x14ac:dyDescent="0.3"/>
    <row r="1163" ht="46.8" customHeight="1" x14ac:dyDescent="0.3"/>
    <row r="1164" ht="46.8" customHeight="1" x14ac:dyDescent="0.3"/>
    <row r="1165" ht="46.8" customHeight="1" x14ac:dyDescent="0.3"/>
    <row r="1166" ht="46.8" customHeight="1" x14ac:dyDescent="0.3"/>
    <row r="1167" ht="46.8" customHeight="1" x14ac:dyDescent="0.3"/>
    <row r="1168" ht="46.8" customHeight="1" x14ac:dyDescent="0.3"/>
    <row r="1169" ht="46.8" customHeight="1" x14ac:dyDescent="0.3"/>
    <row r="1170" ht="46.8" customHeight="1" x14ac:dyDescent="0.3"/>
    <row r="1171" ht="46.8" customHeight="1" x14ac:dyDescent="0.3"/>
    <row r="1172" ht="46.8" customHeight="1" x14ac:dyDescent="0.3"/>
    <row r="1173" ht="46.8" customHeight="1" x14ac:dyDescent="0.3"/>
    <row r="1174" ht="46.8" customHeight="1" x14ac:dyDescent="0.3"/>
    <row r="1175" ht="46.8" customHeight="1" x14ac:dyDescent="0.3"/>
    <row r="1176" ht="46.8" customHeight="1" x14ac:dyDescent="0.3"/>
    <row r="1177" ht="46.8" customHeight="1" x14ac:dyDescent="0.3"/>
    <row r="1178" ht="46.8" customHeight="1" x14ac:dyDescent="0.3"/>
    <row r="1179" ht="46.8" customHeight="1" x14ac:dyDescent="0.3"/>
    <row r="1180" ht="46.8" customHeight="1" x14ac:dyDescent="0.3"/>
    <row r="1181" ht="46.8" customHeight="1" x14ac:dyDescent="0.3"/>
    <row r="1182" ht="46.8" customHeight="1" x14ac:dyDescent="0.3"/>
    <row r="1183" ht="46.8" customHeight="1" x14ac:dyDescent="0.3"/>
    <row r="1184" ht="46.8" customHeight="1" x14ac:dyDescent="0.3"/>
    <row r="1185" ht="46.8" customHeight="1" x14ac:dyDescent="0.3"/>
    <row r="1186" ht="46.8" customHeight="1" x14ac:dyDescent="0.3"/>
    <row r="1187" ht="46.8" customHeight="1" x14ac:dyDescent="0.3"/>
    <row r="1188" ht="46.8" customHeight="1" x14ac:dyDescent="0.3"/>
    <row r="1189" ht="46.8" customHeight="1" x14ac:dyDescent="0.3"/>
    <row r="1190" ht="46.8" customHeight="1" x14ac:dyDescent="0.3"/>
    <row r="1191" ht="46.8" customHeight="1" x14ac:dyDescent="0.3"/>
    <row r="1192" ht="46.8" customHeight="1" x14ac:dyDescent="0.3"/>
    <row r="1193" ht="46.8" customHeight="1" x14ac:dyDescent="0.3"/>
    <row r="1194" ht="46.8" customHeight="1" x14ac:dyDescent="0.3"/>
    <row r="1195" ht="46.8" customHeight="1" x14ac:dyDescent="0.3"/>
    <row r="1196" ht="46.8" customHeight="1" x14ac:dyDescent="0.3"/>
    <row r="1197" ht="46.8" customHeight="1" x14ac:dyDescent="0.3"/>
    <row r="1198" ht="46.8" customHeight="1" x14ac:dyDescent="0.3"/>
    <row r="1199" ht="46.8" customHeight="1" x14ac:dyDescent="0.3"/>
    <row r="1200" ht="46.8" customHeight="1" x14ac:dyDescent="0.3"/>
    <row r="1201" ht="46.8" customHeight="1" x14ac:dyDescent="0.3"/>
    <row r="1202" ht="46.8" customHeight="1" x14ac:dyDescent="0.3"/>
    <row r="1203" ht="46.8" customHeight="1" x14ac:dyDescent="0.3"/>
    <row r="1204" ht="46.8" customHeight="1" x14ac:dyDescent="0.3"/>
    <row r="1205" ht="46.8" customHeight="1" x14ac:dyDescent="0.3"/>
    <row r="1206" ht="46.8" customHeight="1" x14ac:dyDescent="0.3"/>
    <row r="1207" ht="46.8" customHeight="1" x14ac:dyDescent="0.3"/>
    <row r="1208" ht="46.8" customHeight="1" x14ac:dyDescent="0.3"/>
    <row r="1209" ht="46.8" customHeight="1" x14ac:dyDescent="0.3"/>
    <row r="1210" ht="46.8" customHeight="1" x14ac:dyDescent="0.3"/>
    <row r="1211" ht="46.8" customHeight="1" x14ac:dyDescent="0.3"/>
    <row r="1212" ht="46.8" customHeight="1" x14ac:dyDescent="0.3"/>
    <row r="1213" ht="46.8" customHeight="1" x14ac:dyDescent="0.3"/>
    <row r="1214" ht="46.8" customHeight="1" x14ac:dyDescent="0.3"/>
    <row r="1215" ht="46.8" customHeight="1" x14ac:dyDescent="0.3"/>
    <row r="1216" ht="46.8" customHeight="1" x14ac:dyDescent="0.3"/>
    <row r="1217" ht="46.8" customHeight="1" x14ac:dyDescent="0.3"/>
    <row r="1218" ht="46.8" customHeight="1" x14ac:dyDescent="0.3"/>
    <row r="1219" ht="46.8" customHeight="1" x14ac:dyDescent="0.3"/>
    <row r="1220" ht="46.8" customHeight="1" x14ac:dyDescent="0.3"/>
    <row r="1221" ht="46.8" customHeight="1" x14ac:dyDescent="0.3"/>
    <row r="1222" ht="46.8" customHeight="1" x14ac:dyDescent="0.3"/>
    <row r="1223" ht="46.8" customHeight="1" x14ac:dyDescent="0.3"/>
    <row r="1224" ht="46.8" customHeight="1" x14ac:dyDescent="0.3"/>
    <row r="1225" ht="46.8" customHeight="1" x14ac:dyDescent="0.3"/>
    <row r="1226" ht="46.8" customHeight="1" x14ac:dyDescent="0.3"/>
    <row r="1227" ht="46.8" customHeight="1" x14ac:dyDescent="0.3"/>
    <row r="1228" ht="46.8" customHeight="1" x14ac:dyDescent="0.3"/>
    <row r="1229" ht="46.8" customHeight="1" x14ac:dyDescent="0.3"/>
    <row r="1230" ht="46.8" customHeight="1" x14ac:dyDescent="0.3"/>
    <row r="1231" ht="46.8" customHeight="1" x14ac:dyDescent="0.3"/>
    <row r="1232" ht="46.8" customHeight="1" x14ac:dyDescent="0.3"/>
    <row r="1233" ht="46.8" customHeight="1" x14ac:dyDescent="0.3"/>
    <row r="1234" ht="46.8" customHeight="1" x14ac:dyDescent="0.3"/>
    <row r="1235" ht="46.8" customHeight="1" x14ac:dyDescent="0.3"/>
    <row r="1236" ht="46.8" customHeight="1" x14ac:dyDescent="0.3"/>
    <row r="1237" ht="46.8" customHeight="1" x14ac:dyDescent="0.3"/>
    <row r="1238" ht="46.8" customHeight="1" x14ac:dyDescent="0.3"/>
    <row r="1239" ht="46.8" customHeight="1" x14ac:dyDescent="0.3"/>
    <row r="1240" ht="46.8" customHeight="1" x14ac:dyDescent="0.3"/>
    <row r="1241" ht="46.8" customHeight="1" x14ac:dyDescent="0.3"/>
    <row r="1242" ht="46.8" customHeight="1" x14ac:dyDescent="0.3"/>
    <row r="1243" ht="46.8" customHeight="1" x14ac:dyDescent="0.3"/>
    <row r="1244" ht="46.8" customHeight="1" x14ac:dyDescent="0.3"/>
    <row r="1245" ht="46.8" customHeight="1" x14ac:dyDescent="0.3"/>
    <row r="1246" ht="46.8" customHeight="1" x14ac:dyDescent="0.3"/>
    <row r="1247" ht="46.8" customHeight="1" x14ac:dyDescent="0.3"/>
    <row r="1248" ht="46.8" customHeight="1" x14ac:dyDescent="0.3"/>
    <row r="1249" ht="46.8" customHeight="1" x14ac:dyDescent="0.3"/>
    <row r="1250" ht="46.8" customHeight="1" x14ac:dyDescent="0.3"/>
    <row r="1251" ht="46.8" customHeight="1" x14ac:dyDescent="0.3"/>
    <row r="1252" ht="46.8" customHeight="1" x14ac:dyDescent="0.3"/>
    <row r="1253" ht="46.8" customHeight="1" x14ac:dyDescent="0.3"/>
    <row r="1254" ht="46.8" customHeight="1" x14ac:dyDescent="0.3"/>
    <row r="1255" ht="46.8" customHeight="1" x14ac:dyDescent="0.3"/>
    <row r="1256" ht="46.8" customHeight="1" x14ac:dyDescent="0.3"/>
    <row r="1257" ht="46.8" customHeight="1" x14ac:dyDescent="0.3"/>
    <row r="1258" ht="46.8" customHeight="1" x14ac:dyDescent="0.3"/>
    <row r="1259" ht="46.8" customHeight="1" x14ac:dyDescent="0.3"/>
    <row r="1260" ht="46.8" customHeight="1" x14ac:dyDescent="0.3"/>
    <row r="1261" ht="46.8" customHeight="1" x14ac:dyDescent="0.3"/>
    <row r="1262" ht="46.8" customHeight="1" x14ac:dyDescent="0.3"/>
    <row r="1263" ht="46.8" customHeight="1" x14ac:dyDescent="0.3"/>
    <row r="1264" ht="46.8" customHeight="1" x14ac:dyDescent="0.3"/>
    <row r="1265" ht="46.8" customHeight="1" x14ac:dyDescent="0.3"/>
    <row r="1266" ht="46.8" customHeight="1" x14ac:dyDescent="0.3"/>
    <row r="1267" ht="46.8" customHeight="1" x14ac:dyDescent="0.3"/>
    <row r="1268" ht="46.8" customHeight="1" x14ac:dyDescent="0.3"/>
    <row r="1269" ht="46.8" customHeight="1" x14ac:dyDescent="0.3"/>
    <row r="1270" ht="46.8" customHeight="1" x14ac:dyDescent="0.3"/>
    <row r="1271" ht="46.8" customHeight="1" x14ac:dyDescent="0.3"/>
    <row r="1272" ht="46.8" customHeight="1" x14ac:dyDescent="0.3"/>
    <row r="1273" ht="46.8" customHeight="1" x14ac:dyDescent="0.3"/>
    <row r="1274" ht="46.8" customHeight="1" x14ac:dyDescent="0.3"/>
    <row r="1275" ht="46.8" customHeight="1" x14ac:dyDescent="0.3"/>
    <row r="1276" ht="46.8" customHeight="1" x14ac:dyDescent="0.3"/>
    <row r="1277" ht="46.8" customHeight="1" x14ac:dyDescent="0.3"/>
    <row r="1278" ht="46.8" customHeight="1" x14ac:dyDescent="0.3"/>
    <row r="1279" ht="46.8" customHeight="1" x14ac:dyDescent="0.3"/>
    <row r="1280" ht="46.8" customHeight="1" x14ac:dyDescent="0.3"/>
    <row r="1281" ht="46.8" customHeight="1" x14ac:dyDescent="0.3"/>
    <row r="1282" ht="46.8" customHeight="1" x14ac:dyDescent="0.3"/>
    <row r="1283" ht="46.8" customHeight="1" x14ac:dyDescent="0.3"/>
    <row r="1284" ht="46.8" customHeight="1" x14ac:dyDescent="0.3"/>
    <row r="1285" ht="46.8" customHeight="1" x14ac:dyDescent="0.3"/>
    <row r="1286" ht="46.8" customHeight="1" x14ac:dyDescent="0.3"/>
    <row r="1287" ht="46.8" customHeight="1" x14ac:dyDescent="0.3"/>
    <row r="1288" ht="46.8" customHeight="1" x14ac:dyDescent="0.3"/>
    <row r="1289" ht="46.8" customHeight="1" x14ac:dyDescent="0.3"/>
    <row r="1290" ht="46.8" customHeight="1" x14ac:dyDescent="0.3"/>
    <row r="1291" ht="46.8" customHeight="1" x14ac:dyDescent="0.3"/>
    <row r="1292" ht="46.8" customHeight="1" x14ac:dyDescent="0.3"/>
    <row r="1293" ht="46.8" customHeight="1" x14ac:dyDescent="0.3"/>
    <row r="1294" ht="46.8" customHeight="1" x14ac:dyDescent="0.3"/>
    <row r="1295" ht="46.8" customHeight="1" x14ac:dyDescent="0.3"/>
    <row r="1296" ht="46.8" customHeight="1" x14ac:dyDescent="0.3"/>
    <row r="1297" ht="46.8" customHeight="1" x14ac:dyDescent="0.3"/>
    <row r="1298" ht="46.8" customHeight="1" x14ac:dyDescent="0.3"/>
    <row r="1299" ht="46.8" customHeight="1" x14ac:dyDescent="0.3"/>
    <row r="1300" ht="46.8" customHeight="1" x14ac:dyDescent="0.3"/>
    <row r="1301" ht="46.8" customHeight="1" x14ac:dyDescent="0.3"/>
    <row r="1302" ht="46.8" customHeight="1" x14ac:dyDescent="0.3"/>
    <row r="1303" ht="46.8" customHeight="1" x14ac:dyDescent="0.3"/>
    <row r="1304" ht="46.8" customHeight="1" x14ac:dyDescent="0.3"/>
    <row r="1305" ht="46.8" customHeight="1" x14ac:dyDescent="0.3"/>
    <row r="1306" ht="46.8" customHeight="1" x14ac:dyDescent="0.3"/>
    <row r="1307" ht="46.8" customHeight="1" x14ac:dyDescent="0.3"/>
    <row r="1308" ht="46.8" customHeight="1" x14ac:dyDescent="0.3"/>
    <row r="1309" ht="46.8" customHeight="1" x14ac:dyDescent="0.3"/>
    <row r="1310" ht="46.8" customHeight="1" x14ac:dyDescent="0.3"/>
    <row r="1311" ht="46.8" customHeight="1" x14ac:dyDescent="0.3"/>
    <row r="1312" ht="46.8" customHeight="1" x14ac:dyDescent="0.3"/>
    <row r="1313" ht="46.8" customHeight="1" x14ac:dyDescent="0.3"/>
    <row r="1314" ht="46.8" customHeight="1" x14ac:dyDescent="0.3"/>
    <row r="1315" ht="46.8" customHeight="1" x14ac:dyDescent="0.3"/>
    <row r="1316" ht="46.8" customHeight="1" x14ac:dyDescent="0.3"/>
    <row r="1317" ht="46.8" customHeight="1" x14ac:dyDescent="0.3"/>
    <row r="1318" ht="46.8" customHeight="1" x14ac:dyDescent="0.3"/>
    <row r="1319" ht="46.8" customHeight="1" x14ac:dyDescent="0.3"/>
    <row r="1320" ht="46.8" customHeight="1" x14ac:dyDescent="0.3"/>
    <row r="1321" ht="46.8" customHeight="1" x14ac:dyDescent="0.3"/>
    <row r="1322" ht="46.8" customHeight="1" x14ac:dyDescent="0.3"/>
    <row r="1323" ht="46.8" customHeight="1" x14ac:dyDescent="0.3"/>
    <row r="1324" ht="46.8" customHeight="1" x14ac:dyDescent="0.3"/>
    <row r="1325" ht="46.8" customHeight="1" x14ac:dyDescent="0.3"/>
    <row r="1326" ht="46.8" customHeight="1" x14ac:dyDescent="0.3"/>
    <row r="1327" ht="46.8" customHeight="1" x14ac:dyDescent="0.3"/>
    <row r="1328" ht="46.8" customHeight="1" x14ac:dyDescent="0.3"/>
    <row r="1329" ht="46.8" customHeight="1" x14ac:dyDescent="0.3"/>
    <row r="1330" ht="46.8" customHeight="1" x14ac:dyDescent="0.3"/>
    <row r="1331" ht="46.8" customHeight="1" x14ac:dyDescent="0.3"/>
    <row r="1332" ht="46.8" customHeight="1" x14ac:dyDescent="0.3"/>
    <row r="1333" ht="46.8" customHeight="1" x14ac:dyDescent="0.3"/>
    <row r="1334" ht="46.8" customHeight="1" x14ac:dyDescent="0.3"/>
    <row r="1335" ht="46.8" customHeight="1" x14ac:dyDescent="0.3"/>
    <row r="1336" ht="46.8" customHeight="1" x14ac:dyDescent="0.3"/>
    <row r="1337" ht="46.8" customHeight="1" x14ac:dyDescent="0.3"/>
    <row r="1338" ht="46.8" customHeight="1" x14ac:dyDescent="0.3"/>
    <row r="1339" ht="46.8" customHeight="1" x14ac:dyDescent="0.3"/>
    <row r="1340" ht="46.8" customHeight="1" x14ac:dyDescent="0.3"/>
    <row r="1341" ht="46.8" customHeight="1" x14ac:dyDescent="0.3"/>
    <row r="1342" ht="46.8" customHeight="1" x14ac:dyDescent="0.3"/>
    <row r="1343" ht="46.8" customHeight="1" x14ac:dyDescent="0.3"/>
    <row r="1344" ht="46.8" customHeight="1" x14ac:dyDescent="0.3"/>
    <row r="1345" ht="46.8" customHeight="1" x14ac:dyDescent="0.3"/>
    <row r="1346" ht="46.8" customHeight="1" x14ac:dyDescent="0.3"/>
    <row r="1347" ht="46.8" customHeight="1" x14ac:dyDescent="0.3"/>
    <row r="1348" ht="46.8" customHeight="1" x14ac:dyDescent="0.3"/>
    <row r="1349" ht="46.8" customHeight="1" x14ac:dyDescent="0.3"/>
    <row r="1350" ht="46.8" customHeight="1" x14ac:dyDescent="0.3"/>
    <row r="1351" ht="46.8" customHeight="1" x14ac:dyDescent="0.3"/>
    <row r="1352" ht="46.8" customHeight="1" x14ac:dyDescent="0.3"/>
    <row r="1353" ht="46.8" customHeight="1" x14ac:dyDescent="0.3"/>
    <row r="1354" ht="46.8" customHeight="1" x14ac:dyDescent="0.3"/>
    <row r="1355" ht="46.8" customHeight="1" x14ac:dyDescent="0.3"/>
    <row r="1356" ht="46.8" customHeight="1" x14ac:dyDescent="0.3"/>
    <row r="1357" ht="46.8" customHeight="1" x14ac:dyDescent="0.3"/>
    <row r="1358" ht="46.8" customHeight="1" x14ac:dyDescent="0.3"/>
    <row r="1359" ht="46.8" customHeight="1" x14ac:dyDescent="0.3"/>
    <row r="1360" ht="46.8" customHeight="1" x14ac:dyDescent="0.3"/>
    <row r="1361" ht="46.8" customHeight="1" x14ac:dyDescent="0.3"/>
    <row r="1362" ht="46.8" customHeight="1" x14ac:dyDescent="0.3"/>
    <row r="1363" ht="46.8" customHeight="1" x14ac:dyDescent="0.3"/>
    <row r="1364" ht="46.8" customHeight="1" x14ac:dyDescent="0.3"/>
    <row r="1365" ht="46.8" customHeight="1" x14ac:dyDescent="0.3"/>
    <row r="1366" ht="46.8" customHeight="1" x14ac:dyDescent="0.3"/>
    <row r="1367" ht="46.8" customHeight="1" x14ac:dyDescent="0.3"/>
    <row r="1368" ht="46.8" customHeight="1" x14ac:dyDescent="0.3"/>
    <row r="1369" ht="46.8" customHeight="1" x14ac:dyDescent="0.3"/>
    <row r="1370" ht="46.8" customHeight="1" x14ac:dyDescent="0.3"/>
    <row r="1371" ht="46.8" customHeight="1" x14ac:dyDescent="0.3"/>
    <row r="1372" ht="46.8" customHeight="1" x14ac:dyDescent="0.3"/>
    <row r="1373" ht="46.8" customHeight="1" x14ac:dyDescent="0.3"/>
    <row r="1374" ht="46.8" customHeight="1" x14ac:dyDescent="0.3"/>
    <row r="1375" ht="46.8" customHeight="1" x14ac:dyDescent="0.3"/>
    <row r="1376" ht="46.8" customHeight="1" x14ac:dyDescent="0.3"/>
    <row r="1377" ht="46.8" customHeight="1" x14ac:dyDescent="0.3"/>
    <row r="1378" ht="46.8" customHeight="1" x14ac:dyDescent="0.3"/>
    <row r="1379" ht="46.8" customHeight="1" x14ac:dyDescent="0.3"/>
    <row r="1380" ht="46.8" customHeight="1" x14ac:dyDescent="0.3"/>
    <row r="1381" ht="46.8" customHeight="1" x14ac:dyDescent="0.3"/>
    <row r="1382" ht="46.8" customHeight="1" x14ac:dyDescent="0.3"/>
    <row r="1383" ht="46.8" customHeight="1" x14ac:dyDescent="0.3"/>
    <row r="1384" ht="46.8" customHeight="1" x14ac:dyDescent="0.3"/>
    <row r="1385" ht="46.8" customHeight="1" x14ac:dyDescent="0.3"/>
    <row r="1386" ht="46.8" customHeight="1" x14ac:dyDescent="0.3"/>
    <row r="1387" ht="46.8" customHeight="1" x14ac:dyDescent="0.3"/>
    <row r="1388" ht="46.8" customHeight="1" x14ac:dyDescent="0.3"/>
    <row r="1389" ht="46.8" customHeight="1" x14ac:dyDescent="0.3"/>
    <row r="1390" ht="46.8" customHeight="1" x14ac:dyDescent="0.3"/>
    <row r="1391" ht="46.8" customHeight="1" x14ac:dyDescent="0.3"/>
    <row r="1392" ht="46.8" customHeight="1" x14ac:dyDescent="0.3"/>
    <row r="1393" ht="46.8" customHeight="1" x14ac:dyDescent="0.3"/>
    <row r="1394" ht="46.8" customHeight="1" x14ac:dyDescent="0.3"/>
    <row r="1395" ht="46.8" customHeight="1" x14ac:dyDescent="0.3"/>
    <row r="1396" ht="46.8" customHeight="1" x14ac:dyDescent="0.3"/>
    <row r="1397" ht="46.8" customHeight="1" x14ac:dyDescent="0.3"/>
    <row r="1398" ht="46.8" customHeight="1" x14ac:dyDescent="0.3"/>
    <row r="1399" ht="46.8" customHeight="1" x14ac:dyDescent="0.3"/>
    <row r="1400" ht="46.8" customHeight="1" x14ac:dyDescent="0.3"/>
    <row r="1401" ht="46.8" customHeight="1" x14ac:dyDescent="0.3"/>
    <row r="1402" ht="46.8" customHeight="1" x14ac:dyDescent="0.3"/>
    <row r="1403" ht="46.8" customHeight="1" x14ac:dyDescent="0.3"/>
    <row r="1404" ht="46.8" customHeight="1" x14ac:dyDescent="0.3"/>
    <row r="1405" ht="46.8" customHeight="1" x14ac:dyDescent="0.3"/>
    <row r="1406" ht="46.8" customHeight="1" x14ac:dyDescent="0.3"/>
    <row r="1407" ht="46.8" customHeight="1" x14ac:dyDescent="0.3"/>
    <row r="1408" ht="46.8" customHeight="1" x14ac:dyDescent="0.3"/>
    <row r="1409" ht="46.8" customHeight="1" x14ac:dyDescent="0.3"/>
    <row r="1410" ht="46.8" customHeight="1" x14ac:dyDescent="0.3"/>
    <row r="1411" ht="46.8" customHeight="1" x14ac:dyDescent="0.3"/>
    <row r="1412" ht="46.8" customHeight="1" x14ac:dyDescent="0.3"/>
    <row r="1413" ht="46.8" customHeight="1" x14ac:dyDescent="0.3"/>
    <row r="1414" ht="46.8" customHeight="1" x14ac:dyDescent="0.3"/>
    <row r="1415" ht="46.8" customHeight="1" x14ac:dyDescent="0.3"/>
    <row r="1416" ht="46.8" customHeight="1" x14ac:dyDescent="0.3"/>
    <row r="1417" ht="46.8" customHeight="1" x14ac:dyDescent="0.3"/>
    <row r="1418" ht="46.8" customHeight="1" x14ac:dyDescent="0.3"/>
    <row r="1419" ht="46.8" customHeight="1" x14ac:dyDescent="0.3"/>
    <row r="1420" ht="46.8" customHeight="1" x14ac:dyDescent="0.3"/>
    <row r="1421" ht="46.8" customHeight="1" x14ac:dyDescent="0.3"/>
    <row r="1422" ht="46.8" customHeight="1" x14ac:dyDescent="0.3"/>
    <row r="1423" ht="46.8" customHeight="1" x14ac:dyDescent="0.3"/>
    <row r="1424" ht="46.8" customHeight="1" x14ac:dyDescent="0.3"/>
    <row r="1425" ht="46.8" customHeight="1" x14ac:dyDescent="0.3"/>
    <row r="1426" ht="46.8" customHeight="1" x14ac:dyDescent="0.3"/>
    <row r="1427" ht="46.8" customHeight="1" x14ac:dyDescent="0.3"/>
    <row r="1428" ht="46.8" customHeight="1" x14ac:dyDescent="0.3"/>
    <row r="1429" ht="46.8" customHeight="1" x14ac:dyDescent="0.3"/>
    <row r="1430" ht="46.8" customHeight="1" x14ac:dyDescent="0.3"/>
    <row r="1431" ht="46.8" customHeight="1" x14ac:dyDescent="0.3"/>
    <row r="1432" ht="46.8" customHeight="1" x14ac:dyDescent="0.3"/>
    <row r="1433" ht="46.8" customHeight="1" x14ac:dyDescent="0.3"/>
    <row r="1434" ht="46.8" customHeight="1" x14ac:dyDescent="0.3"/>
    <row r="1435" ht="46.8" customHeight="1" x14ac:dyDescent="0.3"/>
    <row r="1436" ht="46.8" customHeight="1" x14ac:dyDescent="0.3"/>
    <row r="1437" ht="46.8" customHeight="1" x14ac:dyDescent="0.3"/>
    <row r="1438" ht="46.8" customHeight="1" x14ac:dyDescent="0.3"/>
    <row r="1439" ht="46.8" customHeight="1" x14ac:dyDescent="0.3"/>
    <row r="1440" ht="46.8" customHeight="1" x14ac:dyDescent="0.3"/>
    <row r="1441" ht="46.8" customHeight="1" x14ac:dyDescent="0.3"/>
    <row r="1442" ht="46.8" customHeight="1" x14ac:dyDescent="0.3"/>
    <row r="1443" ht="46.8" customHeight="1" x14ac:dyDescent="0.3"/>
    <row r="1444" ht="46.8" customHeight="1" x14ac:dyDescent="0.3"/>
    <row r="1445" ht="46.8" customHeight="1" x14ac:dyDescent="0.3"/>
    <row r="1446" ht="46.8" customHeight="1" x14ac:dyDescent="0.3"/>
    <row r="1447" ht="46.8" customHeight="1" x14ac:dyDescent="0.3"/>
    <row r="1448" ht="46.8" customHeight="1" x14ac:dyDescent="0.3"/>
    <row r="1449" ht="46.8" customHeight="1" x14ac:dyDescent="0.3"/>
    <row r="1450" ht="46.8" customHeight="1" x14ac:dyDescent="0.3"/>
    <row r="1451" ht="46.8" customHeight="1" x14ac:dyDescent="0.3"/>
    <row r="1452" ht="46.8" customHeight="1" x14ac:dyDescent="0.3"/>
    <row r="1453" ht="46.8" customHeight="1" x14ac:dyDescent="0.3"/>
    <row r="1454" ht="46.8" customHeight="1" x14ac:dyDescent="0.3"/>
    <row r="1455" ht="46.8" customHeight="1" x14ac:dyDescent="0.3"/>
    <row r="1456" ht="46.8" customHeight="1" x14ac:dyDescent="0.3"/>
    <row r="1457" ht="46.8" customHeight="1" x14ac:dyDescent="0.3"/>
    <row r="1458" ht="46.8" customHeight="1" x14ac:dyDescent="0.3"/>
    <row r="1459" ht="46.8" customHeight="1" x14ac:dyDescent="0.3"/>
    <row r="1460" ht="46.8" customHeight="1" x14ac:dyDescent="0.3"/>
    <row r="1461" ht="46.8" customHeight="1" x14ac:dyDescent="0.3"/>
    <row r="1462" ht="46.8" customHeight="1" x14ac:dyDescent="0.3"/>
    <row r="1463" ht="46.8" customHeight="1" x14ac:dyDescent="0.3"/>
    <row r="1464" ht="46.8" customHeight="1" x14ac:dyDescent="0.3"/>
    <row r="1465" ht="46.8" customHeight="1" x14ac:dyDescent="0.3"/>
    <row r="1466" ht="46.8" customHeight="1" x14ac:dyDescent="0.3"/>
    <row r="1467" ht="46.8" customHeight="1" x14ac:dyDescent="0.3"/>
    <row r="1468" ht="46.8" customHeight="1" x14ac:dyDescent="0.3"/>
    <row r="1469" ht="46.8" customHeight="1" x14ac:dyDescent="0.3"/>
    <row r="1470" ht="46.8" customHeight="1" x14ac:dyDescent="0.3"/>
    <row r="1471" ht="46.8" customHeight="1" x14ac:dyDescent="0.3"/>
    <row r="1472" ht="46.8" customHeight="1" x14ac:dyDescent="0.3"/>
    <row r="1473" ht="46.8" customHeight="1" x14ac:dyDescent="0.3"/>
    <row r="1474" ht="46.8" customHeight="1" x14ac:dyDescent="0.3"/>
    <row r="1475" ht="46.8" customHeight="1" x14ac:dyDescent="0.3"/>
    <row r="1476" ht="46.8" customHeight="1" x14ac:dyDescent="0.3"/>
    <row r="1477" ht="46.8" customHeight="1" x14ac:dyDescent="0.3"/>
    <row r="1478" ht="46.8" customHeight="1" x14ac:dyDescent="0.3"/>
    <row r="1479" ht="46.8" customHeight="1" x14ac:dyDescent="0.3"/>
    <row r="1480" ht="46.8" customHeight="1" x14ac:dyDescent="0.3"/>
    <row r="1481" ht="46.8" customHeight="1" x14ac:dyDescent="0.3"/>
    <row r="1482" ht="46.8" customHeight="1" x14ac:dyDescent="0.3"/>
    <row r="1483" ht="46.8" customHeight="1" x14ac:dyDescent="0.3"/>
    <row r="1484" ht="46.8" customHeight="1" x14ac:dyDescent="0.3"/>
    <row r="1485" ht="46.8" customHeight="1" x14ac:dyDescent="0.3"/>
    <row r="1486" ht="46.8" customHeight="1" x14ac:dyDescent="0.3"/>
    <row r="1487" ht="46.8" customHeight="1" x14ac:dyDescent="0.3"/>
    <row r="1488" ht="46.8" customHeight="1" x14ac:dyDescent="0.3"/>
    <row r="1489" ht="46.8" customHeight="1" x14ac:dyDescent="0.3"/>
    <row r="1490" ht="46.8" customHeight="1" x14ac:dyDescent="0.3"/>
    <row r="1491" ht="46.8" customHeight="1" x14ac:dyDescent="0.3"/>
    <row r="1492" ht="46.8" customHeight="1" x14ac:dyDescent="0.3"/>
    <row r="1493" ht="46.8" customHeight="1" x14ac:dyDescent="0.3"/>
    <row r="1494" ht="46.8" customHeight="1" x14ac:dyDescent="0.3"/>
    <row r="1495" ht="46.8" customHeight="1" x14ac:dyDescent="0.3"/>
    <row r="1496" ht="46.8" customHeight="1" x14ac:dyDescent="0.3"/>
    <row r="1497" ht="46.8" customHeight="1" x14ac:dyDescent="0.3"/>
    <row r="1498" ht="46.8" customHeight="1" x14ac:dyDescent="0.3"/>
    <row r="1499" ht="46.8" customHeight="1" x14ac:dyDescent="0.3"/>
    <row r="1500" ht="46.8" customHeight="1" x14ac:dyDescent="0.3"/>
    <row r="1501" ht="46.8" customHeight="1" x14ac:dyDescent="0.3"/>
    <row r="1502" ht="46.8" customHeight="1" x14ac:dyDescent="0.3"/>
    <row r="1503" ht="46.8" customHeight="1" x14ac:dyDescent="0.3"/>
    <row r="1504" ht="46.8" customHeight="1" x14ac:dyDescent="0.3"/>
    <row r="1505" ht="46.8" customHeight="1" x14ac:dyDescent="0.3"/>
    <row r="1506" ht="46.8" customHeight="1" x14ac:dyDescent="0.3"/>
    <row r="1507" ht="46.8" customHeight="1" x14ac:dyDescent="0.3"/>
    <row r="1508" ht="46.8" customHeight="1" x14ac:dyDescent="0.3"/>
    <row r="1509" ht="46.8" customHeight="1" x14ac:dyDescent="0.3"/>
    <row r="1510" ht="46.8" customHeight="1" x14ac:dyDescent="0.3"/>
    <row r="1511" ht="46.8" customHeight="1" x14ac:dyDescent="0.3"/>
    <row r="1512" ht="46.8" customHeight="1" x14ac:dyDescent="0.3"/>
    <row r="1513" ht="46.8" customHeight="1" x14ac:dyDescent="0.3"/>
    <row r="1514" ht="46.8" customHeight="1" x14ac:dyDescent="0.3"/>
    <row r="1515" ht="46.8" customHeight="1" x14ac:dyDescent="0.3"/>
    <row r="1516" ht="46.8" customHeight="1" x14ac:dyDescent="0.3"/>
    <row r="1517" ht="46.8" customHeight="1" x14ac:dyDescent="0.3"/>
    <row r="1518" ht="46.8" customHeight="1" x14ac:dyDescent="0.3"/>
    <row r="1519" ht="46.8" customHeight="1" x14ac:dyDescent="0.3"/>
    <row r="1520" ht="46.8" customHeight="1" x14ac:dyDescent="0.3"/>
    <row r="1521" ht="46.8" customHeight="1" x14ac:dyDescent="0.3"/>
    <row r="1522" ht="46.8" customHeight="1" x14ac:dyDescent="0.3"/>
    <row r="1523" ht="46.8" customHeight="1" x14ac:dyDescent="0.3"/>
    <row r="1524" ht="46.8" customHeight="1" x14ac:dyDescent="0.3"/>
    <row r="1525" ht="46.8" customHeight="1" x14ac:dyDescent="0.3"/>
    <row r="1526" ht="46.8" customHeight="1" x14ac:dyDescent="0.3"/>
    <row r="1527" ht="46.8" customHeight="1" x14ac:dyDescent="0.3"/>
    <row r="1528" ht="46.8" customHeight="1" x14ac:dyDescent="0.3"/>
    <row r="1529" ht="46.8" customHeight="1" x14ac:dyDescent="0.3"/>
    <row r="1530" ht="46.8" customHeight="1" x14ac:dyDescent="0.3"/>
    <row r="1531" ht="46.8" customHeight="1" x14ac:dyDescent="0.3"/>
    <row r="1532" ht="46.8" customHeight="1" x14ac:dyDescent="0.3"/>
    <row r="1533" ht="46.8" customHeight="1" x14ac:dyDescent="0.3"/>
    <row r="1534" ht="46.8" customHeight="1" x14ac:dyDescent="0.3"/>
    <row r="1535" ht="46.8" customHeight="1" x14ac:dyDescent="0.3"/>
    <row r="1536" ht="46.8" customHeight="1" x14ac:dyDescent="0.3"/>
    <row r="1537" ht="46.8" customHeight="1" x14ac:dyDescent="0.3"/>
    <row r="1538" ht="46.8" customHeight="1" x14ac:dyDescent="0.3"/>
    <row r="1539" ht="46.8" customHeight="1" x14ac:dyDescent="0.3"/>
    <row r="1540" ht="46.8" customHeight="1" x14ac:dyDescent="0.3"/>
    <row r="1541" ht="46.8" customHeight="1" x14ac:dyDescent="0.3"/>
    <row r="1542" ht="46.8" customHeight="1" x14ac:dyDescent="0.3"/>
    <row r="1543" ht="46.8" customHeight="1" x14ac:dyDescent="0.3"/>
    <row r="1544" ht="46.8" customHeight="1" x14ac:dyDescent="0.3"/>
    <row r="1545" ht="46.8" customHeight="1" x14ac:dyDescent="0.3"/>
    <row r="1546" ht="46.8" customHeight="1" x14ac:dyDescent="0.3"/>
    <row r="1547" ht="46.8" customHeight="1" x14ac:dyDescent="0.3"/>
    <row r="1548" ht="46.8" customHeight="1" x14ac:dyDescent="0.3"/>
    <row r="1549" ht="46.8" customHeight="1" x14ac:dyDescent="0.3"/>
    <row r="1550" ht="46.8" customHeight="1" x14ac:dyDescent="0.3"/>
    <row r="1551" ht="46.8" customHeight="1" x14ac:dyDescent="0.3"/>
    <row r="1552" ht="46.8" customHeight="1" x14ac:dyDescent="0.3"/>
    <row r="1553" ht="46.8" customHeight="1" x14ac:dyDescent="0.3"/>
    <row r="1554" ht="46.8" customHeight="1" x14ac:dyDescent="0.3"/>
    <row r="1555" ht="46.8" customHeight="1" x14ac:dyDescent="0.3"/>
    <row r="1556" ht="46.8" customHeight="1" x14ac:dyDescent="0.3"/>
    <row r="1557" ht="46.8" customHeight="1" x14ac:dyDescent="0.3"/>
    <row r="1558" ht="46.8" customHeight="1" x14ac:dyDescent="0.3"/>
    <row r="1559" ht="46.8" customHeight="1" x14ac:dyDescent="0.3"/>
    <row r="1560" ht="46.8" customHeight="1" x14ac:dyDescent="0.3"/>
    <row r="1561" ht="46.8" customHeight="1" x14ac:dyDescent="0.3"/>
    <row r="1562" ht="46.8" customHeight="1" x14ac:dyDescent="0.3"/>
    <row r="1563" ht="46.8" customHeight="1" x14ac:dyDescent="0.3"/>
    <row r="1564" ht="46.8" customHeight="1" x14ac:dyDescent="0.3"/>
    <row r="1565" ht="46.8" customHeight="1" x14ac:dyDescent="0.3"/>
    <row r="1566" ht="46.8" customHeight="1" x14ac:dyDescent="0.3"/>
    <row r="1567" ht="46.8" customHeight="1" x14ac:dyDescent="0.3"/>
    <row r="1568" ht="46.8" customHeight="1" x14ac:dyDescent="0.3"/>
    <row r="1569" ht="46.8" customHeight="1" x14ac:dyDescent="0.3"/>
    <row r="1570" ht="46.8" customHeight="1" x14ac:dyDescent="0.3"/>
    <row r="1571" ht="46.8" customHeight="1" x14ac:dyDescent="0.3"/>
    <row r="1572" ht="46.8" customHeight="1" x14ac:dyDescent="0.3"/>
    <row r="1573" ht="46.8" customHeight="1" x14ac:dyDescent="0.3"/>
    <row r="1574" ht="46.8" customHeight="1" x14ac:dyDescent="0.3"/>
    <row r="1575" ht="46.8" customHeight="1" x14ac:dyDescent="0.3"/>
    <row r="1576" ht="46.8" customHeight="1" x14ac:dyDescent="0.3"/>
    <row r="1577" ht="46.8" customHeight="1" x14ac:dyDescent="0.3"/>
    <row r="1578" ht="46.8" customHeight="1" x14ac:dyDescent="0.3"/>
    <row r="1579" ht="46.8" customHeight="1" x14ac:dyDescent="0.3"/>
    <row r="1580" ht="46.8" customHeight="1" x14ac:dyDescent="0.3"/>
    <row r="1581" ht="46.8" customHeight="1" x14ac:dyDescent="0.3"/>
    <row r="1582" ht="46.8" customHeight="1" x14ac:dyDescent="0.3"/>
    <row r="1583" ht="46.8" customHeight="1" x14ac:dyDescent="0.3"/>
    <row r="1584" ht="46.8" customHeight="1" x14ac:dyDescent="0.3"/>
    <row r="1585" ht="46.8" customHeight="1" x14ac:dyDescent="0.3"/>
    <row r="1586" ht="46.8" customHeight="1" x14ac:dyDescent="0.3"/>
    <row r="1587" ht="46.8" customHeight="1" x14ac:dyDescent="0.3"/>
    <row r="1588" ht="46.8" customHeight="1" x14ac:dyDescent="0.3"/>
    <row r="1589" ht="46.8" customHeight="1" x14ac:dyDescent="0.3"/>
    <row r="1590" ht="46.8" customHeight="1" x14ac:dyDescent="0.3"/>
    <row r="1591" ht="46.8" customHeight="1" x14ac:dyDescent="0.3"/>
    <row r="1592" ht="46.8" customHeight="1" x14ac:dyDescent="0.3"/>
    <row r="1593" ht="46.8" customHeight="1" x14ac:dyDescent="0.3"/>
    <row r="1594" ht="46.8" customHeight="1" x14ac:dyDescent="0.3"/>
    <row r="1595" ht="46.8" customHeight="1" x14ac:dyDescent="0.3"/>
    <row r="1596" ht="46.8" customHeight="1" x14ac:dyDescent="0.3"/>
    <row r="1597" ht="46.8" customHeight="1" x14ac:dyDescent="0.3"/>
    <row r="1598" ht="46.8" customHeight="1" x14ac:dyDescent="0.3"/>
    <row r="1599" ht="46.8" customHeight="1" x14ac:dyDescent="0.3"/>
    <row r="1600" ht="46.8" customHeight="1" x14ac:dyDescent="0.3"/>
    <row r="1601" ht="46.8" customHeight="1" x14ac:dyDescent="0.3"/>
    <row r="1602" ht="46.8" customHeight="1" x14ac:dyDescent="0.3"/>
    <row r="1603" ht="46.8" customHeight="1" x14ac:dyDescent="0.3"/>
    <row r="1604" ht="46.8" customHeight="1" x14ac:dyDescent="0.3"/>
    <row r="1605" ht="46.8" customHeight="1" x14ac:dyDescent="0.3"/>
    <row r="1606" ht="46.8" customHeight="1" x14ac:dyDescent="0.3"/>
    <row r="1607" ht="46.8" customHeight="1" x14ac:dyDescent="0.3"/>
    <row r="1608" ht="46.8" customHeight="1" x14ac:dyDescent="0.3"/>
    <row r="1609" ht="46.8" customHeight="1" x14ac:dyDescent="0.3"/>
    <row r="1610" ht="46.8" customHeight="1" x14ac:dyDescent="0.3"/>
    <row r="1611" ht="46.8" customHeight="1" x14ac:dyDescent="0.3"/>
    <row r="1612" ht="46.8" customHeight="1" x14ac:dyDescent="0.3"/>
    <row r="1613" ht="46.8" customHeight="1" x14ac:dyDescent="0.3"/>
    <row r="1614" ht="46.8" customHeight="1" x14ac:dyDescent="0.3"/>
    <row r="1615" ht="46.8" customHeight="1" x14ac:dyDescent="0.3"/>
    <row r="1616" ht="46.8" customHeight="1" x14ac:dyDescent="0.3"/>
    <row r="1617" ht="46.8" customHeight="1" x14ac:dyDescent="0.3"/>
    <row r="1618" ht="46.8" customHeight="1" x14ac:dyDescent="0.3"/>
    <row r="1619" ht="46.8" customHeight="1" x14ac:dyDescent="0.3"/>
    <row r="1620" ht="46.8" customHeight="1" x14ac:dyDescent="0.3"/>
    <row r="1621" ht="46.8" customHeight="1" x14ac:dyDescent="0.3"/>
    <row r="1622" ht="46.8" customHeight="1" x14ac:dyDescent="0.3"/>
    <row r="1623" ht="46.8" customHeight="1" x14ac:dyDescent="0.3"/>
    <row r="1624" ht="46.8" customHeight="1" x14ac:dyDescent="0.3"/>
    <row r="1625" ht="46.8" customHeight="1" x14ac:dyDescent="0.3"/>
    <row r="1626" ht="46.8" customHeight="1" x14ac:dyDescent="0.3"/>
    <row r="1627" ht="46.8" customHeight="1" x14ac:dyDescent="0.3"/>
    <row r="1628" ht="46.8" customHeight="1" x14ac:dyDescent="0.3"/>
    <row r="1629" ht="46.8" customHeight="1" x14ac:dyDescent="0.3"/>
    <row r="1630" ht="46.8" customHeight="1" x14ac:dyDescent="0.3"/>
    <row r="1631" ht="46.8" customHeight="1" x14ac:dyDescent="0.3"/>
    <row r="1632" ht="46.8" customHeight="1" x14ac:dyDescent="0.3"/>
    <row r="1633" ht="46.8" customHeight="1" x14ac:dyDescent="0.3"/>
    <row r="1634" ht="46.8" customHeight="1" x14ac:dyDescent="0.3"/>
    <row r="1635" ht="46.8" customHeight="1" x14ac:dyDescent="0.3"/>
    <row r="1636" ht="46.8" customHeight="1" x14ac:dyDescent="0.3"/>
    <row r="1637" ht="46.8" customHeight="1" x14ac:dyDescent="0.3"/>
    <row r="1638" ht="46.8" customHeight="1" x14ac:dyDescent="0.3"/>
    <row r="1639" ht="46.8" customHeight="1" x14ac:dyDescent="0.3"/>
    <row r="1640" ht="46.8" customHeight="1" x14ac:dyDescent="0.3"/>
    <row r="1641" ht="46.8" customHeight="1" x14ac:dyDescent="0.3"/>
    <row r="1642" ht="46.8" customHeight="1" x14ac:dyDescent="0.3"/>
    <row r="1643" ht="46.8" customHeight="1" x14ac:dyDescent="0.3"/>
    <row r="1644" ht="46.8" customHeight="1" x14ac:dyDescent="0.3"/>
    <row r="1645" ht="46.8" customHeight="1" x14ac:dyDescent="0.3"/>
    <row r="1646" ht="46.8" customHeight="1" x14ac:dyDescent="0.3"/>
    <row r="1647" ht="46.8" customHeight="1" x14ac:dyDescent="0.3"/>
    <row r="1648" ht="46.8" customHeight="1" x14ac:dyDescent="0.3"/>
    <row r="1649" ht="46.8" customHeight="1" x14ac:dyDescent="0.3"/>
    <row r="1650" ht="46.8" customHeight="1" x14ac:dyDescent="0.3"/>
    <row r="1651" ht="46.8" customHeight="1" x14ac:dyDescent="0.3"/>
    <row r="1652" ht="46.8" customHeight="1" x14ac:dyDescent="0.3"/>
    <row r="1653" ht="46.8" customHeight="1" x14ac:dyDescent="0.3"/>
    <row r="1654" ht="46.8" customHeight="1" x14ac:dyDescent="0.3"/>
    <row r="1655" ht="46.8" customHeight="1" x14ac:dyDescent="0.3"/>
    <row r="1656" ht="46.8" customHeight="1" x14ac:dyDescent="0.3"/>
    <row r="1657" ht="46.8" customHeight="1" x14ac:dyDescent="0.3"/>
    <row r="1658" ht="46.8" customHeight="1" x14ac:dyDescent="0.3"/>
    <row r="1659" ht="46.8" customHeight="1" x14ac:dyDescent="0.3"/>
    <row r="1660" ht="46.8" customHeight="1" x14ac:dyDescent="0.3"/>
    <row r="1661" ht="46.8" customHeight="1" x14ac:dyDescent="0.3"/>
    <row r="1662" ht="46.8" customHeight="1" x14ac:dyDescent="0.3"/>
    <row r="1663" ht="46.8" customHeight="1" x14ac:dyDescent="0.3"/>
    <row r="1664" ht="46.8" customHeight="1" x14ac:dyDescent="0.3"/>
    <row r="1665" ht="46.8" customHeight="1" x14ac:dyDescent="0.3"/>
    <row r="1666" ht="46.8" customHeight="1" x14ac:dyDescent="0.3"/>
    <row r="1667" ht="46.8" customHeight="1" x14ac:dyDescent="0.3"/>
    <row r="1668" ht="46.8" customHeight="1" x14ac:dyDescent="0.3"/>
    <row r="1669" ht="46.8" customHeight="1" x14ac:dyDescent="0.3"/>
    <row r="1670" ht="46.8" customHeight="1" x14ac:dyDescent="0.3"/>
    <row r="1671" ht="46.8" customHeight="1" x14ac:dyDescent="0.3"/>
    <row r="1672" ht="46.8" customHeight="1" x14ac:dyDescent="0.3"/>
    <row r="1673" ht="46.8" customHeight="1" x14ac:dyDescent="0.3"/>
    <row r="1674" ht="46.8" customHeight="1" x14ac:dyDescent="0.3"/>
    <row r="1675" ht="46.8" customHeight="1" x14ac:dyDescent="0.3"/>
    <row r="1676" ht="46.8" customHeight="1" x14ac:dyDescent="0.3"/>
    <row r="1677" ht="46.8" customHeight="1" x14ac:dyDescent="0.3"/>
    <row r="1678" ht="46.8" customHeight="1" x14ac:dyDescent="0.3"/>
    <row r="1679" ht="46.8" customHeight="1" x14ac:dyDescent="0.3"/>
    <row r="1680" ht="46.8" customHeight="1" x14ac:dyDescent="0.3"/>
    <row r="1681" ht="46.8" customHeight="1" x14ac:dyDescent="0.3"/>
    <row r="1682" ht="46.8" customHeight="1" x14ac:dyDescent="0.3"/>
    <row r="1683" ht="46.8" customHeight="1" x14ac:dyDescent="0.3"/>
    <row r="1684" ht="46.8" customHeight="1" x14ac:dyDescent="0.3"/>
    <row r="1685" ht="46.8" customHeight="1" x14ac:dyDescent="0.3"/>
    <row r="1686" ht="46.8" customHeight="1" x14ac:dyDescent="0.3"/>
    <row r="1687" ht="46.8" customHeight="1" x14ac:dyDescent="0.3"/>
    <row r="1688" ht="46.8" customHeight="1" x14ac:dyDescent="0.3"/>
    <row r="1689" ht="46.8" customHeight="1" x14ac:dyDescent="0.3"/>
    <row r="1690" ht="46.8" customHeight="1" x14ac:dyDescent="0.3"/>
    <row r="1691" ht="46.8" customHeight="1" x14ac:dyDescent="0.3"/>
    <row r="1692" ht="46.8" customHeight="1" x14ac:dyDescent="0.3"/>
    <row r="1693" ht="46.8" customHeight="1" x14ac:dyDescent="0.3"/>
    <row r="1694" ht="46.8" customHeight="1" x14ac:dyDescent="0.3"/>
    <row r="1695" ht="46.8" customHeight="1" x14ac:dyDescent="0.3"/>
    <row r="1696" ht="46.8" customHeight="1" x14ac:dyDescent="0.3"/>
    <row r="1697" ht="46.8" customHeight="1" x14ac:dyDescent="0.3"/>
    <row r="1698" ht="46.8" customHeight="1" x14ac:dyDescent="0.3"/>
    <row r="1699" ht="46.8" customHeight="1" x14ac:dyDescent="0.3"/>
    <row r="1700" ht="46.8" customHeight="1" x14ac:dyDescent="0.3"/>
    <row r="1701" ht="46.8" customHeight="1" x14ac:dyDescent="0.3"/>
    <row r="1702" ht="46.8" customHeight="1" x14ac:dyDescent="0.3"/>
    <row r="1703" ht="46.8" customHeight="1" x14ac:dyDescent="0.3"/>
    <row r="1704" ht="46.8" customHeight="1" x14ac:dyDescent="0.3"/>
    <row r="1705" ht="46.8" customHeight="1" x14ac:dyDescent="0.3"/>
    <row r="1706" ht="46.8" customHeight="1" x14ac:dyDescent="0.3"/>
    <row r="1707" ht="46.8" customHeight="1" x14ac:dyDescent="0.3"/>
    <row r="1708" ht="46.8" customHeight="1" x14ac:dyDescent="0.3"/>
    <row r="1709" ht="46.8" customHeight="1" x14ac:dyDescent="0.3"/>
    <row r="1710" ht="46.8" customHeight="1" x14ac:dyDescent="0.3"/>
    <row r="1711" ht="46.8" customHeight="1" x14ac:dyDescent="0.3"/>
    <row r="1712" ht="46.8" customHeight="1" x14ac:dyDescent="0.3"/>
    <row r="1713" ht="46.8" customHeight="1" x14ac:dyDescent="0.3"/>
    <row r="1714" ht="46.8" customHeight="1" x14ac:dyDescent="0.3"/>
    <row r="1715" ht="46.8" customHeight="1" x14ac:dyDescent="0.3"/>
    <row r="1716" ht="46.8" customHeight="1" x14ac:dyDescent="0.3"/>
    <row r="1717" ht="46.8" customHeight="1" x14ac:dyDescent="0.3"/>
    <row r="1718" ht="46.8" customHeight="1" x14ac:dyDescent="0.3"/>
    <row r="1719" ht="46.8" customHeight="1" x14ac:dyDescent="0.3"/>
    <row r="1720" ht="46.8" customHeight="1" x14ac:dyDescent="0.3"/>
    <row r="1721" ht="46.8" customHeight="1" x14ac:dyDescent="0.3"/>
    <row r="1722" ht="46.8" customHeight="1" x14ac:dyDescent="0.3"/>
    <row r="1723" ht="46.8" customHeight="1" x14ac:dyDescent="0.3"/>
    <row r="1724" ht="46.8" customHeight="1" x14ac:dyDescent="0.3"/>
    <row r="1725" ht="46.8" customHeight="1" x14ac:dyDescent="0.3"/>
    <row r="1726" ht="46.8" customHeight="1" x14ac:dyDescent="0.3"/>
    <row r="1727" ht="46.8" customHeight="1" x14ac:dyDescent="0.3"/>
    <row r="1728" ht="46.8" customHeight="1" x14ac:dyDescent="0.3"/>
    <row r="1729" ht="46.8" customHeight="1" x14ac:dyDescent="0.3"/>
    <row r="1730" ht="46.8" customHeight="1" x14ac:dyDescent="0.3"/>
    <row r="1731" ht="46.8" customHeight="1" x14ac:dyDescent="0.3"/>
    <row r="1732" ht="46.8" customHeight="1" x14ac:dyDescent="0.3"/>
    <row r="1733" ht="46.8" customHeight="1" x14ac:dyDescent="0.3"/>
    <row r="1734" ht="46.8" customHeight="1" x14ac:dyDescent="0.3"/>
    <row r="1735" ht="46.8" customHeight="1" x14ac:dyDescent="0.3"/>
    <row r="1736" ht="46.8" customHeight="1" x14ac:dyDescent="0.3"/>
    <row r="1737" ht="46.8" customHeight="1" x14ac:dyDescent="0.3"/>
    <row r="1738" ht="46.8" customHeight="1" x14ac:dyDescent="0.3"/>
    <row r="1739" ht="46.8" customHeight="1" x14ac:dyDescent="0.3"/>
    <row r="1740" ht="46.8" customHeight="1" x14ac:dyDescent="0.3"/>
    <row r="1741" ht="46.8" customHeight="1" x14ac:dyDescent="0.3"/>
    <row r="1742" ht="46.8" customHeight="1" x14ac:dyDescent="0.3"/>
    <row r="1743" ht="46.8" customHeight="1" x14ac:dyDescent="0.3"/>
    <row r="1744" ht="46.8" customHeight="1" x14ac:dyDescent="0.3"/>
    <row r="1745" ht="46.8" customHeight="1" x14ac:dyDescent="0.3"/>
    <row r="1746" ht="46.8" customHeight="1" x14ac:dyDescent="0.3"/>
    <row r="1747" ht="46.8" customHeight="1" x14ac:dyDescent="0.3"/>
    <row r="1748" ht="46.8" customHeight="1" x14ac:dyDescent="0.3"/>
    <row r="1749" ht="46.8" customHeight="1" x14ac:dyDescent="0.3"/>
    <row r="1750" ht="46.8" customHeight="1" x14ac:dyDescent="0.3"/>
    <row r="1751" ht="46.8" customHeight="1" x14ac:dyDescent="0.3"/>
    <row r="1752" ht="46.8" customHeight="1" x14ac:dyDescent="0.3"/>
    <row r="1753" ht="46.8" customHeight="1" x14ac:dyDescent="0.3"/>
    <row r="1754" ht="46.8" customHeight="1" x14ac:dyDescent="0.3"/>
    <row r="1755" ht="46.8" customHeight="1" x14ac:dyDescent="0.3"/>
    <row r="1756" ht="46.8" customHeight="1" x14ac:dyDescent="0.3"/>
    <row r="1757" ht="46.8" customHeight="1" x14ac:dyDescent="0.3"/>
    <row r="1758" ht="46.8" customHeight="1" x14ac:dyDescent="0.3"/>
    <row r="1759" ht="46.8" customHeight="1" x14ac:dyDescent="0.3"/>
    <row r="1760" ht="46.8" customHeight="1" x14ac:dyDescent="0.3"/>
    <row r="1761" ht="46.8" customHeight="1" x14ac:dyDescent="0.3"/>
    <row r="1762" ht="46.8" customHeight="1" x14ac:dyDescent="0.3"/>
    <row r="1763" ht="46.8" customHeight="1" x14ac:dyDescent="0.3"/>
    <row r="1764" ht="46.8" customHeight="1" x14ac:dyDescent="0.3"/>
    <row r="1765" ht="46.8" customHeight="1" x14ac:dyDescent="0.3"/>
    <row r="1766" ht="46.8" customHeight="1" x14ac:dyDescent="0.3"/>
    <row r="1767" ht="46.8" customHeight="1" x14ac:dyDescent="0.3"/>
    <row r="1768" ht="46.8" customHeight="1" x14ac:dyDescent="0.3"/>
    <row r="1769" ht="46.8" customHeight="1" x14ac:dyDescent="0.3"/>
    <row r="1770" ht="46.8" customHeight="1" x14ac:dyDescent="0.3"/>
    <row r="1771" ht="46.8" customHeight="1" x14ac:dyDescent="0.3"/>
    <row r="1772" ht="46.8" customHeight="1" x14ac:dyDescent="0.3"/>
    <row r="1773" ht="46.8" customHeight="1" x14ac:dyDescent="0.3"/>
    <row r="1774" ht="46.8" customHeight="1" x14ac:dyDescent="0.3"/>
    <row r="1775" ht="46.8" customHeight="1" x14ac:dyDescent="0.3"/>
    <row r="1776" ht="46.8" customHeight="1" x14ac:dyDescent="0.3"/>
    <row r="1777" ht="46.8" customHeight="1" x14ac:dyDescent="0.3"/>
    <row r="1778" ht="46.8" customHeight="1" x14ac:dyDescent="0.3"/>
    <row r="1779" ht="46.8" customHeight="1" x14ac:dyDescent="0.3"/>
    <row r="1780" ht="46.8" customHeight="1" x14ac:dyDescent="0.3"/>
    <row r="1781" ht="46.8" customHeight="1" x14ac:dyDescent="0.3"/>
    <row r="1782" ht="46.8" customHeight="1" x14ac:dyDescent="0.3"/>
    <row r="1783" ht="46.8" customHeight="1" x14ac:dyDescent="0.3"/>
    <row r="1784" ht="46.8" customHeight="1" x14ac:dyDescent="0.3"/>
    <row r="1785" ht="46.8" customHeight="1" x14ac:dyDescent="0.3"/>
    <row r="1786" ht="46.8" customHeight="1" x14ac:dyDescent="0.3"/>
    <row r="1787" ht="46.8" customHeight="1" x14ac:dyDescent="0.3"/>
    <row r="1788" ht="46.8" customHeight="1" x14ac:dyDescent="0.3"/>
    <row r="1789" ht="46.8" customHeight="1" x14ac:dyDescent="0.3"/>
    <row r="1790" ht="46.8" customHeight="1" x14ac:dyDescent="0.3"/>
    <row r="1791" ht="46.8" customHeight="1" x14ac:dyDescent="0.3"/>
    <row r="1792" ht="46.8" customHeight="1" x14ac:dyDescent="0.3"/>
    <row r="1793" ht="46.8" customHeight="1" x14ac:dyDescent="0.3"/>
    <row r="1794" ht="46.8" customHeight="1" x14ac:dyDescent="0.3"/>
    <row r="1795" ht="46.8" customHeight="1" x14ac:dyDescent="0.3"/>
    <row r="1796" ht="46.8" customHeight="1" x14ac:dyDescent="0.3"/>
    <row r="1797" ht="46.8" customHeight="1" x14ac:dyDescent="0.3"/>
    <row r="1798" ht="46.8" customHeight="1" x14ac:dyDescent="0.3"/>
    <row r="1799" ht="46.8" customHeight="1" x14ac:dyDescent="0.3"/>
    <row r="1800" ht="46.8" customHeight="1" x14ac:dyDescent="0.3"/>
    <row r="1801" ht="46.8" customHeight="1" x14ac:dyDescent="0.3"/>
    <row r="1802" ht="46.8" customHeight="1" x14ac:dyDescent="0.3"/>
    <row r="1803" ht="46.8" customHeight="1" x14ac:dyDescent="0.3"/>
    <row r="1804" ht="46.8" customHeight="1" x14ac:dyDescent="0.3"/>
    <row r="1805" ht="46.8" customHeight="1" x14ac:dyDescent="0.3"/>
    <row r="1806" ht="46.8" customHeight="1" x14ac:dyDescent="0.3"/>
    <row r="1807" ht="46.8" customHeight="1" x14ac:dyDescent="0.3"/>
    <row r="1808" ht="46.8" customHeight="1" x14ac:dyDescent="0.3"/>
    <row r="1809" ht="46.8" customHeight="1" x14ac:dyDescent="0.3"/>
    <row r="1810" ht="46.8" customHeight="1" x14ac:dyDescent="0.3"/>
    <row r="1811" ht="46.8" customHeight="1" x14ac:dyDescent="0.3"/>
    <row r="1812" ht="46.8" customHeight="1" x14ac:dyDescent="0.3"/>
    <row r="1813" ht="46.8" customHeight="1" x14ac:dyDescent="0.3"/>
    <row r="1814" ht="46.8" customHeight="1" x14ac:dyDescent="0.3"/>
    <row r="1815" ht="46.8" customHeight="1" x14ac:dyDescent="0.3"/>
    <row r="1816" ht="46.8" customHeight="1" x14ac:dyDescent="0.3"/>
    <row r="1817" ht="46.8" customHeight="1" x14ac:dyDescent="0.3"/>
    <row r="1818" ht="46.8" customHeight="1" x14ac:dyDescent="0.3"/>
    <row r="1819" ht="46.8" customHeight="1" x14ac:dyDescent="0.3"/>
    <row r="1820" ht="46.8" customHeight="1" x14ac:dyDescent="0.3"/>
    <row r="1821" ht="46.8" customHeight="1" x14ac:dyDescent="0.3"/>
    <row r="1822" ht="46.8" customHeight="1" x14ac:dyDescent="0.3"/>
    <row r="1823" ht="46.8" customHeight="1" x14ac:dyDescent="0.3"/>
    <row r="1824" ht="46.8" customHeight="1" x14ac:dyDescent="0.3"/>
    <row r="1825" ht="46.8" customHeight="1" x14ac:dyDescent="0.3"/>
    <row r="1826" ht="46.8" customHeight="1" x14ac:dyDescent="0.3"/>
    <row r="1827" ht="46.8" customHeight="1" x14ac:dyDescent="0.3"/>
    <row r="1828" ht="46.8" customHeight="1" x14ac:dyDescent="0.3"/>
    <row r="1829" ht="46.8" customHeight="1" x14ac:dyDescent="0.3"/>
    <row r="1830" ht="46.8" customHeight="1" x14ac:dyDescent="0.3"/>
    <row r="1831" ht="46.8" customHeight="1" x14ac:dyDescent="0.3"/>
    <row r="1832" ht="46.8" customHeight="1" x14ac:dyDescent="0.3"/>
    <row r="1833" ht="46.8" customHeight="1" x14ac:dyDescent="0.3"/>
    <row r="1834" ht="46.8" customHeight="1" x14ac:dyDescent="0.3"/>
    <row r="1835" ht="46.8" customHeight="1" x14ac:dyDescent="0.3"/>
    <row r="1836" ht="46.8" customHeight="1" x14ac:dyDescent="0.3"/>
    <row r="1837" ht="46.8" customHeight="1" x14ac:dyDescent="0.3"/>
    <row r="1838" ht="46.8" customHeight="1" x14ac:dyDescent="0.3"/>
    <row r="1839" ht="46.8" customHeight="1" x14ac:dyDescent="0.3"/>
    <row r="1840" ht="46.8" customHeight="1" x14ac:dyDescent="0.3"/>
    <row r="1841" ht="46.8" customHeight="1" x14ac:dyDescent="0.3"/>
    <row r="1842" ht="46.8" customHeight="1" x14ac:dyDescent="0.3"/>
    <row r="1843" ht="46.8" customHeight="1" x14ac:dyDescent="0.3"/>
    <row r="1844" ht="46.8" customHeight="1" x14ac:dyDescent="0.3"/>
    <row r="1845" ht="46.8" customHeight="1" x14ac:dyDescent="0.3"/>
    <row r="1846" ht="46.8" customHeight="1" x14ac:dyDescent="0.3"/>
    <row r="1847" ht="46.8" customHeight="1" x14ac:dyDescent="0.3"/>
    <row r="1848" ht="46.8" customHeight="1" x14ac:dyDescent="0.3"/>
    <row r="1849" ht="46.8" customHeight="1" x14ac:dyDescent="0.3"/>
    <row r="1850" ht="46.8" customHeight="1" x14ac:dyDescent="0.3"/>
    <row r="1851" ht="46.8" customHeight="1" x14ac:dyDescent="0.3"/>
    <row r="1852" ht="46.8" customHeight="1" x14ac:dyDescent="0.3"/>
    <row r="1853" ht="46.8" customHeight="1" x14ac:dyDescent="0.3"/>
    <row r="1854" ht="46.8" customHeight="1" x14ac:dyDescent="0.3"/>
    <row r="1855" ht="46.8" customHeight="1" x14ac:dyDescent="0.3"/>
    <row r="1856" ht="46.8" customHeight="1" x14ac:dyDescent="0.3"/>
    <row r="1857" ht="46.8" customHeight="1" x14ac:dyDescent="0.3"/>
    <row r="1858" ht="46.8" customHeight="1" x14ac:dyDescent="0.3"/>
    <row r="1859" ht="46.8" customHeight="1" x14ac:dyDescent="0.3"/>
    <row r="1860" ht="46.8" customHeight="1" x14ac:dyDescent="0.3"/>
    <row r="1861" ht="46.8" customHeight="1" x14ac:dyDescent="0.3"/>
    <row r="1862" ht="46.8" customHeight="1" x14ac:dyDescent="0.3"/>
    <row r="1863" ht="46.8" customHeight="1" x14ac:dyDescent="0.3"/>
    <row r="1864" ht="46.8" customHeight="1" x14ac:dyDescent="0.3"/>
    <row r="1865" ht="46.8" customHeight="1" x14ac:dyDescent="0.3"/>
    <row r="1866" ht="46.8" customHeight="1" x14ac:dyDescent="0.3"/>
    <row r="1867" ht="46.8" customHeight="1" x14ac:dyDescent="0.3"/>
    <row r="1868" ht="46.8" customHeight="1" x14ac:dyDescent="0.3"/>
    <row r="1869" ht="46.8" customHeight="1" x14ac:dyDescent="0.3"/>
    <row r="1870" ht="46.8" customHeight="1" x14ac:dyDescent="0.3"/>
    <row r="1871" ht="46.8" customHeight="1" x14ac:dyDescent="0.3"/>
    <row r="1872" ht="46.8" customHeight="1" x14ac:dyDescent="0.3"/>
    <row r="1873" ht="46.8" customHeight="1" x14ac:dyDescent="0.3"/>
    <row r="1874" ht="46.8" customHeight="1" x14ac:dyDescent="0.3"/>
    <row r="1875" ht="46.8" customHeight="1" x14ac:dyDescent="0.3"/>
    <row r="1876" ht="46.8" customHeight="1" x14ac:dyDescent="0.3"/>
    <row r="1877" ht="46.8" customHeight="1" x14ac:dyDescent="0.3"/>
    <row r="1878" ht="46.8" customHeight="1" x14ac:dyDescent="0.3"/>
    <row r="1879" ht="46.8" customHeight="1" x14ac:dyDescent="0.3"/>
    <row r="1880" ht="46.8" customHeight="1" x14ac:dyDescent="0.3"/>
    <row r="1881" ht="46.8" customHeight="1" x14ac:dyDescent="0.3"/>
    <row r="1882" ht="46.8" customHeight="1" x14ac:dyDescent="0.3"/>
    <row r="1883" ht="46.8" customHeight="1" x14ac:dyDescent="0.3"/>
    <row r="1884" ht="46.8" customHeight="1" x14ac:dyDescent="0.3"/>
    <row r="1885" ht="46.8" customHeight="1" x14ac:dyDescent="0.3"/>
    <row r="1886" ht="46.8" customHeight="1" x14ac:dyDescent="0.3"/>
    <row r="1887" ht="46.8" customHeight="1" x14ac:dyDescent="0.3"/>
    <row r="1888" ht="46.8" customHeight="1" x14ac:dyDescent="0.3"/>
    <row r="1889" ht="46.8" customHeight="1" x14ac:dyDescent="0.3"/>
    <row r="1890" ht="46.8" customHeight="1" x14ac:dyDescent="0.3"/>
    <row r="1891" ht="46.8" customHeight="1" x14ac:dyDescent="0.3"/>
    <row r="1892" ht="46.8" customHeight="1" x14ac:dyDescent="0.3"/>
    <row r="1893" ht="46.8" customHeight="1" x14ac:dyDescent="0.3"/>
    <row r="1894" ht="46.8" customHeight="1" x14ac:dyDescent="0.3"/>
    <row r="1895" ht="46.8" customHeight="1" x14ac:dyDescent="0.3"/>
    <row r="1896" ht="46.8" customHeight="1" x14ac:dyDescent="0.3"/>
    <row r="1897" ht="46.8" customHeight="1" x14ac:dyDescent="0.3"/>
    <row r="1898" ht="46.8" customHeight="1" x14ac:dyDescent="0.3"/>
    <row r="1899" ht="46.8" customHeight="1" x14ac:dyDescent="0.3"/>
    <row r="1900" ht="46.8" customHeight="1" x14ac:dyDescent="0.3"/>
    <row r="1901" ht="46.8" customHeight="1" x14ac:dyDescent="0.3"/>
    <row r="1902" ht="46.8" customHeight="1" x14ac:dyDescent="0.3"/>
    <row r="1903" ht="46.8" customHeight="1" x14ac:dyDescent="0.3"/>
    <row r="1904" ht="46.8" customHeight="1" x14ac:dyDescent="0.3"/>
    <row r="1905" ht="46.8" customHeight="1" x14ac:dyDescent="0.3"/>
    <row r="1906" ht="46.8" customHeight="1" x14ac:dyDescent="0.3"/>
    <row r="1907" ht="46.8" customHeight="1" x14ac:dyDescent="0.3"/>
    <row r="1908" ht="46.8" customHeight="1" x14ac:dyDescent="0.3"/>
    <row r="1909" ht="46.8" customHeight="1" x14ac:dyDescent="0.3"/>
    <row r="1910" ht="46.8" customHeight="1" x14ac:dyDescent="0.3"/>
    <row r="1911" ht="46.8" customHeight="1" x14ac:dyDescent="0.3"/>
    <row r="1912" ht="46.8" customHeight="1" x14ac:dyDescent="0.3"/>
    <row r="1913" ht="46.8" customHeight="1" x14ac:dyDescent="0.3"/>
    <row r="1914" ht="46.8" customHeight="1" x14ac:dyDescent="0.3"/>
    <row r="1915" ht="46.8" customHeight="1" x14ac:dyDescent="0.3"/>
    <row r="1916" ht="46.8" customHeight="1" x14ac:dyDescent="0.3"/>
    <row r="1917" ht="46.8" customHeight="1" x14ac:dyDescent="0.3"/>
    <row r="1918" ht="46.8" customHeight="1" x14ac:dyDescent="0.3"/>
    <row r="1919" ht="46.8" customHeight="1" x14ac:dyDescent="0.3"/>
    <row r="1920" ht="46.8" customHeight="1" x14ac:dyDescent="0.3"/>
    <row r="1921" ht="46.8" customHeight="1" x14ac:dyDescent="0.3"/>
    <row r="1922" ht="46.8" customHeight="1" x14ac:dyDescent="0.3"/>
    <row r="1923" ht="46.8" customHeight="1" x14ac:dyDescent="0.3"/>
    <row r="1924" ht="46.8" customHeight="1" x14ac:dyDescent="0.3"/>
    <row r="1925" ht="46.8" customHeight="1" x14ac:dyDescent="0.3"/>
    <row r="1926" ht="46.8" customHeight="1" x14ac:dyDescent="0.3"/>
    <row r="1927" ht="46.8" customHeight="1" x14ac:dyDescent="0.3"/>
    <row r="1928" ht="46.8" customHeight="1" x14ac:dyDescent="0.3"/>
    <row r="1929" ht="46.8" customHeight="1" x14ac:dyDescent="0.3"/>
    <row r="1930" ht="46.8" customHeight="1" x14ac:dyDescent="0.3"/>
    <row r="1931" ht="46.8" customHeight="1" x14ac:dyDescent="0.3"/>
    <row r="1932" ht="46.8" customHeight="1" x14ac:dyDescent="0.3"/>
    <row r="1933" ht="46.8" customHeight="1" x14ac:dyDescent="0.3"/>
    <row r="1934" ht="46.8" customHeight="1" x14ac:dyDescent="0.3"/>
    <row r="1935" ht="46.8" customHeight="1" x14ac:dyDescent="0.3"/>
    <row r="1936" ht="46.8" customHeight="1" x14ac:dyDescent="0.3"/>
    <row r="1937" ht="46.8" customHeight="1" x14ac:dyDescent="0.3"/>
    <row r="1938" ht="46.8" customHeight="1" x14ac:dyDescent="0.3"/>
    <row r="1939" ht="46.8" customHeight="1" x14ac:dyDescent="0.3"/>
    <row r="1940" ht="46.8" customHeight="1" x14ac:dyDescent="0.3"/>
    <row r="1941" ht="46.8" customHeight="1" x14ac:dyDescent="0.3"/>
    <row r="1942" ht="46.8" customHeight="1" x14ac:dyDescent="0.3"/>
    <row r="1943" ht="46.8" customHeight="1" x14ac:dyDescent="0.3"/>
    <row r="1944" ht="46.8" customHeight="1" x14ac:dyDescent="0.3"/>
    <row r="1945" ht="46.8" customHeight="1" x14ac:dyDescent="0.3"/>
    <row r="1946" ht="46.8" customHeight="1" x14ac:dyDescent="0.3"/>
    <row r="1947" ht="46.8" customHeight="1" x14ac:dyDescent="0.3"/>
    <row r="1948" ht="46.8" customHeight="1" x14ac:dyDescent="0.3"/>
    <row r="1949" ht="46.8" customHeight="1" x14ac:dyDescent="0.3"/>
    <row r="1950" ht="46.8" customHeight="1" x14ac:dyDescent="0.3"/>
    <row r="1951" ht="46.8" customHeight="1" x14ac:dyDescent="0.3"/>
    <row r="1952" ht="46.8" customHeight="1" x14ac:dyDescent="0.3"/>
    <row r="1953" ht="46.8" customHeight="1" x14ac:dyDescent="0.3"/>
    <row r="1954" ht="46.8" customHeight="1" x14ac:dyDescent="0.3"/>
    <row r="1955" ht="46.8" customHeight="1" x14ac:dyDescent="0.3"/>
    <row r="1956" ht="46.8" customHeight="1" x14ac:dyDescent="0.3"/>
    <row r="1957" ht="46.8" customHeight="1" x14ac:dyDescent="0.3"/>
    <row r="1958" ht="46.8" customHeight="1" x14ac:dyDescent="0.3"/>
    <row r="1959" ht="46.8" customHeight="1" x14ac:dyDescent="0.3"/>
    <row r="1960" ht="46.8" customHeight="1" x14ac:dyDescent="0.3"/>
    <row r="1961" ht="46.8" customHeight="1" x14ac:dyDescent="0.3"/>
    <row r="1962" ht="46.8" customHeight="1" x14ac:dyDescent="0.3"/>
    <row r="1963" ht="46.8" customHeight="1" x14ac:dyDescent="0.3"/>
    <row r="1964" ht="46.8" customHeight="1" x14ac:dyDescent="0.3"/>
    <row r="1965" ht="46.8" customHeight="1" x14ac:dyDescent="0.3"/>
    <row r="1966" ht="46.8" customHeight="1" x14ac:dyDescent="0.3"/>
    <row r="1967" ht="46.8" customHeight="1" x14ac:dyDescent="0.3"/>
    <row r="1968" ht="46.8" customHeight="1" x14ac:dyDescent="0.3"/>
    <row r="1969" ht="46.8" customHeight="1" x14ac:dyDescent="0.3"/>
    <row r="1970" ht="46.8" customHeight="1" x14ac:dyDescent="0.3"/>
    <row r="1971" ht="46.8" customHeight="1" x14ac:dyDescent="0.3"/>
    <row r="1972" ht="46.8" customHeight="1" x14ac:dyDescent="0.3"/>
    <row r="1973" ht="46.8" customHeight="1" x14ac:dyDescent="0.3"/>
    <row r="1974" ht="46.8" customHeight="1" x14ac:dyDescent="0.3"/>
    <row r="1975" ht="46.8" customHeight="1" x14ac:dyDescent="0.3"/>
    <row r="1976" ht="46.8" customHeight="1" x14ac:dyDescent="0.3"/>
    <row r="1977" ht="46.8" customHeight="1" x14ac:dyDescent="0.3"/>
    <row r="1978" ht="46.8" customHeight="1" x14ac:dyDescent="0.3"/>
    <row r="1979" ht="46.8" customHeight="1" x14ac:dyDescent="0.3"/>
    <row r="1980" ht="46.8" customHeight="1" x14ac:dyDescent="0.3"/>
    <row r="1981" ht="46.8" customHeight="1" x14ac:dyDescent="0.3"/>
    <row r="1982" ht="46.8" customHeight="1" x14ac:dyDescent="0.3"/>
    <row r="1983" ht="46.8" customHeight="1" x14ac:dyDescent="0.3"/>
    <row r="1984" ht="46.8" customHeight="1" x14ac:dyDescent="0.3"/>
    <row r="1985" ht="46.8" customHeight="1" x14ac:dyDescent="0.3"/>
    <row r="1986" ht="46.8" customHeight="1" x14ac:dyDescent="0.3"/>
    <row r="1987" ht="46.8" customHeight="1" x14ac:dyDescent="0.3"/>
    <row r="1988" ht="46.8" customHeight="1" x14ac:dyDescent="0.3"/>
    <row r="1989" ht="46.8" customHeight="1" x14ac:dyDescent="0.3"/>
    <row r="1990" ht="46.8" customHeight="1" x14ac:dyDescent="0.3"/>
    <row r="1991" ht="46.8" customHeight="1" x14ac:dyDescent="0.3"/>
    <row r="1992" ht="46.8" customHeight="1" x14ac:dyDescent="0.3"/>
    <row r="1993" ht="46.8" customHeight="1" x14ac:dyDescent="0.3"/>
    <row r="1994" ht="46.8" customHeight="1" x14ac:dyDescent="0.3"/>
    <row r="1995" ht="46.8" customHeight="1" x14ac:dyDescent="0.3"/>
    <row r="1996" ht="46.8" customHeight="1" x14ac:dyDescent="0.3"/>
    <row r="1997" ht="46.8" customHeight="1" x14ac:dyDescent="0.3"/>
    <row r="1998" ht="46.8" customHeight="1" x14ac:dyDescent="0.3"/>
    <row r="1999" ht="46.8" customHeight="1" x14ac:dyDescent="0.3"/>
    <row r="2000" ht="46.8" customHeight="1" x14ac:dyDescent="0.3"/>
    <row r="2001" ht="46.8" customHeight="1" x14ac:dyDescent="0.3"/>
    <row r="2002" ht="46.8" customHeight="1" x14ac:dyDescent="0.3"/>
    <row r="2003" ht="46.8" customHeight="1" x14ac:dyDescent="0.3"/>
    <row r="2004" ht="46.8" customHeight="1" x14ac:dyDescent="0.3"/>
    <row r="2005" ht="46.8" customHeight="1" x14ac:dyDescent="0.3"/>
    <row r="2006" ht="46.8" customHeight="1" x14ac:dyDescent="0.3"/>
    <row r="2007" ht="46.8" customHeight="1" x14ac:dyDescent="0.3"/>
    <row r="2008" ht="46.8" customHeight="1" x14ac:dyDescent="0.3"/>
    <row r="2009" ht="46.8" customHeight="1" x14ac:dyDescent="0.3"/>
    <row r="2010" ht="46.8" customHeight="1" x14ac:dyDescent="0.3"/>
    <row r="2011" ht="46.8" customHeight="1" x14ac:dyDescent="0.3"/>
    <row r="2012" ht="46.8" customHeight="1" x14ac:dyDescent="0.3"/>
    <row r="2013" ht="46.8" customHeight="1" x14ac:dyDescent="0.3"/>
    <row r="2014" ht="46.8" customHeight="1" x14ac:dyDescent="0.3"/>
    <row r="2015" ht="46.8" customHeight="1" x14ac:dyDescent="0.3"/>
    <row r="2016" ht="46.8" customHeight="1" x14ac:dyDescent="0.3"/>
    <row r="2017" ht="46.8" customHeight="1" x14ac:dyDescent="0.3"/>
    <row r="2018" ht="46.8" customHeight="1" x14ac:dyDescent="0.3"/>
    <row r="2019" ht="46.8" customHeight="1" x14ac:dyDescent="0.3"/>
    <row r="2020" ht="46.8" customHeight="1" x14ac:dyDescent="0.3"/>
    <row r="2021" ht="46.8" customHeight="1" x14ac:dyDescent="0.3"/>
    <row r="2022" ht="46.8" customHeight="1" x14ac:dyDescent="0.3"/>
    <row r="2023" ht="46.8" customHeight="1" x14ac:dyDescent="0.3"/>
    <row r="2024" ht="46.8" customHeight="1" x14ac:dyDescent="0.3"/>
    <row r="2025" ht="46.8" customHeight="1" x14ac:dyDescent="0.3"/>
    <row r="2026" ht="46.8" customHeight="1" x14ac:dyDescent="0.3"/>
    <row r="2027" ht="46.8" customHeight="1" x14ac:dyDescent="0.3"/>
    <row r="2028" ht="46.8" customHeight="1" x14ac:dyDescent="0.3"/>
    <row r="2029" ht="46.8" customHeight="1" x14ac:dyDescent="0.3"/>
    <row r="2030" ht="46.8" customHeight="1" x14ac:dyDescent="0.3"/>
    <row r="2031" ht="46.8" customHeight="1" x14ac:dyDescent="0.3"/>
    <row r="2032" ht="46.8" customHeight="1" x14ac:dyDescent="0.3"/>
    <row r="2033" ht="46.8" customHeight="1" x14ac:dyDescent="0.3"/>
    <row r="2034" ht="46.8" customHeight="1" x14ac:dyDescent="0.3"/>
    <row r="2035" ht="46.8" customHeight="1" x14ac:dyDescent="0.3"/>
    <row r="2036" ht="46.8" customHeight="1" x14ac:dyDescent="0.3"/>
    <row r="2037" ht="46.8" customHeight="1" x14ac:dyDescent="0.3"/>
    <row r="2038" ht="46.8" customHeight="1" x14ac:dyDescent="0.3"/>
    <row r="2039" ht="46.8" customHeight="1" x14ac:dyDescent="0.3"/>
    <row r="2040" ht="46.8" customHeight="1" x14ac:dyDescent="0.3"/>
    <row r="2041" ht="46.8" customHeight="1" x14ac:dyDescent="0.3"/>
    <row r="2042" ht="46.8" customHeight="1" x14ac:dyDescent="0.3"/>
    <row r="2043" ht="46.8" customHeight="1" x14ac:dyDescent="0.3"/>
    <row r="2044" ht="46.8" customHeight="1" x14ac:dyDescent="0.3"/>
    <row r="2045" ht="46.8" customHeight="1" x14ac:dyDescent="0.3"/>
    <row r="2046" ht="46.8" customHeight="1" x14ac:dyDescent="0.3"/>
    <row r="2047" ht="46.8" customHeight="1" x14ac:dyDescent="0.3"/>
    <row r="2048" ht="46.8" customHeight="1" x14ac:dyDescent="0.3"/>
    <row r="2049" ht="46.8" customHeight="1" x14ac:dyDescent="0.3"/>
    <row r="2050" ht="46.8" customHeight="1" x14ac:dyDescent="0.3"/>
    <row r="2051" ht="46.8" customHeight="1" x14ac:dyDescent="0.3"/>
    <row r="2052" ht="46.8" customHeight="1" x14ac:dyDescent="0.3"/>
    <row r="2053" ht="46.8" customHeight="1" x14ac:dyDescent="0.3"/>
    <row r="2054" ht="46.8" customHeight="1" x14ac:dyDescent="0.3"/>
    <row r="2055" ht="46.8" customHeight="1" x14ac:dyDescent="0.3"/>
    <row r="2056" ht="46.8" customHeight="1" x14ac:dyDescent="0.3"/>
    <row r="2057" ht="46.8" customHeight="1" x14ac:dyDescent="0.3"/>
    <row r="2058" ht="46.8" customHeight="1" x14ac:dyDescent="0.3"/>
    <row r="2059" ht="46.8" customHeight="1" x14ac:dyDescent="0.3"/>
    <row r="2060" ht="46.8" customHeight="1" x14ac:dyDescent="0.3"/>
    <row r="2061" ht="46.8" customHeight="1" x14ac:dyDescent="0.3"/>
    <row r="2062" ht="46.8" customHeight="1" x14ac:dyDescent="0.3"/>
    <row r="2063" ht="46.8" customHeight="1" x14ac:dyDescent="0.3"/>
    <row r="2064" ht="46.8" customHeight="1" x14ac:dyDescent="0.3"/>
    <row r="2065" ht="46.8" customHeight="1" x14ac:dyDescent="0.3"/>
    <row r="2066" ht="46.8" customHeight="1" x14ac:dyDescent="0.3"/>
    <row r="2067" ht="46.8" customHeight="1" x14ac:dyDescent="0.3"/>
    <row r="2068" ht="46.8" customHeight="1" x14ac:dyDescent="0.3"/>
    <row r="2069" ht="46.8" customHeight="1" x14ac:dyDescent="0.3"/>
    <row r="2070" ht="46.8" customHeight="1" x14ac:dyDescent="0.3"/>
    <row r="2071" ht="46.8" customHeight="1" x14ac:dyDescent="0.3"/>
    <row r="2072" ht="46.8" customHeight="1" x14ac:dyDescent="0.3"/>
    <row r="2073" ht="46.8" customHeight="1" x14ac:dyDescent="0.3"/>
    <row r="2074" ht="46.8" customHeight="1" x14ac:dyDescent="0.3"/>
    <row r="2075" ht="46.8" customHeight="1" x14ac:dyDescent="0.3"/>
    <row r="2076" ht="46.8" customHeight="1" x14ac:dyDescent="0.3"/>
    <row r="2077" ht="46.8" customHeight="1" x14ac:dyDescent="0.3"/>
    <row r="2078" ht="46.8" customHeight="1" x14ac:dyDescent="0.3"/>
    <row r="2079" ht="46.8" customHeight="1" x14ac:dyDescent="0.3"/>
    <row r="2080" ht="46.8" customHeight="1" x14ac:dyDescent="0.3"/>
    <row r="2081" ht="46.8" customHeight="1" x14ac:dyDescent="0.3"/>
    <row r="2082" ht="46.8" customHeight="1" x14ac:dyDescent="0.3"/>
    <row r="2083" ht="46.8" customHeight="1" x14ac:dyDescent="0.3"/>
    <row r="2084" ht="46.8" customHeight="1" x14ac:dyDescent="0.3"/>
    <row r="2085" ht="46.8" customHeight="1" x14ac:dyDescent="0.3"/>
    <row r="2086" ht="46.8" customHeight="1" x14ac:dyDescent="0.3"/>
    <row r="2087" ht="46.8" customHeight="1" x14ac:dyDescent="0.3"/>
    <row r="2088" ht="46.8" customHeight="1" x14ac:dyDescent="0.3"/>
    <row r="2089" ht="46.8" customHeight="1" x14ac:dyDescent="0.3"/>
    <row r="2090" ht="46.8" customHeight="1" x14ac:dyDescent="0.3"/>
    <row r="2091" ht="46.8" customHeight="1" x14ac:dyDescent="0.3"/>
    <row r="2092" ht="46.8" customHeight="1" x14ac:dyDescent="0.3"/>
    <row r="2093" ht="46.8" customHeight="1" x14ac:dyDescent="0.3"/>
    <row r="2094" ht="46.8" customHeight="1" x14ac:dyDescent="0.3"/>
    <row r="2095" ht="46.8" customHeight="1" x14ac:dyDescent="0.3"/>
    <row r="2096" ht="46.8" customHeight="1" x14ac:dyDescent="0.3"/>
    <row r="2097" ht="46.8" customHeight="1" x14ac:dyDescent="0.3"/>
    <row r="2098" ht="46.8" customHeight="1" x14ac:dyDescent="0.3"/>
    <row r="2099" ht="46.8" customHeight="1" x14ac:dyDescent="0.3"/>
    <row r="2100" ht="46.8" customHeight="1" x14ac:dyDescent="0.3"/>
    <row r="2101" ht="46.8" customHeight="1" x14ac:dyDescent="0.3"/>
    <row r="2102" ht="46.8" customHeight="1" x14ac:dyDescent="0.3"/>
    <row r="2103" ht="46.8" customHeight="1" x14ac:dyDescent="0.3"/>
    <row r="2104" ht="46.8" customHeight="1" x14ac:dyDescent="0.3"/>
    <row r="2105" ht="46.8" customHeight="1" x14ac:dyDescent="0.3"/>
    <row r="2106" ht="46.8" customHeight="1" x14ac:dyDescent="0.3"/>
    <row r="2107" ht="46.8" customHeight="1" x14ac:dyDescent="0.3"/>
    <row r="2108" ht="46.8" customHeight="1" x14ac:dyDescent="0.3"/>
    <row r="2109" ht="46.8" customHeight="1" x14ac:dyDescent="0.3"/>
    <row r="2110" ht="46.8" customHeight="1" x14ac:dyDescent="0.3"/>
    <row r="2111" ht="46.8" customHeight="1" x14ac:dyDescent="0.3"/>
    <row r="2112" ht="46.8" customHeight="1" x14ac:dyDescent="0.3"/>
    <row r="2113" ht="46.8" customHeight="1" x14ac:dyDescent="0.3"/>
    <row r="2114" ht="46.8" customHeight="1" x14ac:dyDescent="0.3"/>
    <row r="2115" ht="46.8" customHeight="1" x14ac:dyDescent="0.3"/>
    <row r="2116" ht="46.8" customHeight="1" x14ac:dyDescent="0.3"/>
    <row r="2117" ht="46.8" customHeight="1" x14ac:dyDescent="0.3"/>
    <row r="2118" ht="46.8" customHeight="1" x14ac:dyDescent="0.3"/>
    <row r="2119" ht="46.8" customHeight="1" x14ac:dyDescent="0.3"/>
    <row r="2120" ht="46.8" customHeight="1" x14ac:dyDescent="0.3"/>
    <row r="2121" ht="46.8" customHeight="1" x14ac:dyDescent="0.3"/>
    <row r="2122" ht="46.8" customHeight="1" x14ac:dyDescent="0.3"/>
    <row r="2123" ht="46.8" customHeight="1" x14ac:dyDescent="0.3"/>
    <row r="2124" ht="46.8" customHeight="1" x14ac:dyDescent="0.3"/>
    <row r="2125" ht="46.8" customHeight="1" x14ac:dyDescent="0.3"/>
    <row r="2126" ht="46.8" customHeight="1" x14ac:dyDescent="0.3"/>
    <row r="2127" ht="46.8" customHeight="1" x14ac:dyDescent="0.3"/>
    <row r="2128" ht="46.8" customHeight="1" x14ac:dyDescent="0.3"/>
    <row r="2129" ht="46.8" customHeight="1" x14ac:dyDescent="0.3"/>
    <row r="2130" ht="46.8" customHeight="1" x14ac:dyDescent="0.3"/>
    <row r="2131" ht="46.8" customHeight="1" x14ac:dyDescent="0.3"/>
    <row r="2132" ht="46.8" customHeight="1" x14ac:dyDescent="0.3"/>
    <row r="2133" ht="46.8" customHeight="1" x14ac:dyDescent="0.3"/>
    <row r="2134" ht="46.8" customHeight="1" x14ac:dyDescent="0.3"/>
    <row r="2135" ht="46.8" customHeight="1" x14ac:dyDescent="0.3"/>
    <row r="2136" ht="46.8" customHeight="1" x14ac:dyDescent="0.3"/>
    <row r="2137" ht="46.8" customHeight="1" x14ac:dyDescent="0.3"/>
    <row r="2138" ht="46.8" customHeight="1" x14ac:dyDescent="0.3"/>
    <row r="2139" ht="46.8" customHeight="1" x14ac:dyDescent="0.3"/>
    <row r="2140" ht="46.8" customHeight="1" x14ac:dyDescent="0.3"/>
    <row r="2141" ht="46.8" customHeight="1" x14ac:dyDescent="0.3"/>
    <row r="2142" ht="46.8" customHeight="1" x14ac:dyDescent="0.3"/>
    <row r="2143" ht="46.8" customHeight="1" x14ac:dyDescent="0.3"/>
    <row r="2144" ht="46.8" customHeight="1" x14ac:dyDescent="0.3"/>
    <row r="2145" ht="46.8" customHeight="1" x14ac:dyDescent="0.3"/>
    <row r="2146" ht="46.8" customHeight="1" x14ac:dyDescent="0.3"/>
    <row r="2147" ht="46.8" customHeight="1" x14ac:dyDescent="0.3"/>
    <row r="2148" ht="46.8" customHeight="1" x14ac:dyDescent="0.3"/>
    <row r="2149" ht="46.8" customHeight="1" x14ac:dyDescent="0.3"/>
    <row r="2150" ht="46.8" customHeight="1" x14ac:dyDescent="0.3"/>
    <row r="2151" ht="46.8" customHeight="1" x14ac:dyDescent="0.3"/>
    <row r="2152" ht="46.8" customHeight="1" x14ac:dyDescent="0.3"/>
    <row r="2153" ht="46.8" customHeight="1" x14ac:dyDescent="0.3"/>
    <row r="2154" ht="46.8" customHeight="1" x14ac:dyDescent="0.3"/>
    <row r="2155" ht="46.8" customHeight="1" x14ac:dyDescent="0.3"/>
    <row r="2156" ht="46.8" customHeight="1" x14ac:dyDescent="0.3"/>
    <row r="2157" ht="46.8" customHeight="1" x14ac:dyDescent="0.3"/>
    <row r="2158" ht="46.8" customHeight="1" x14ac:dyDescent="0.3"/>
    <row r="2159" ht="46.8" customHeight="1" x14ac:dyDescent="0.3"/>
    <row r="2160" ht="46.8" customHeight="1" x14ac:dyDescent="0.3"/>
    <row r="2161" ht="46.8" customHeight="1" x14ac:dyDescent="0.3"/>
    <row r="2162" ht="46.8" customHeight="1" x14ac:dyDescent="0.3"/>
    <row r="2163" ht="46.8" customHeight="1" x14ac:dyDescent="0.3"/>
    <row r="2164" ht="46.8" customHeight="1" x14ac:dyDescent="0.3"/>
    <row r="2165" ht="46.8" customHeight="1" x14ac:dyDescent="0.3"/>
    <row r="2166" ht="46.8" customHeight="1" x14ac:dyDescent="0.3"/>
    <row r="2167" ht="46.8" customHeight="1" x14ac:dyDescent="0.3"/>
    <row r="2168" ht="46.8" customHeight="1" x14ac:dyDescent="0.3"/>
    <row r="2169" ht="46.8" customHeight="1" x14ac:dyDescent="0.3"/>
    <row r="2170" ht="46.8" customHeight="1" x14ac:dyDescent="0.3"/>
    <row r="2171" ht="46.8" customHeight="1" x14ac:dyDescent="0.3"/>
    <row r="2172" ht="46.8" customHeight="1" x14ac:dyDescent="0.3"/>
    <row r="2173" ht="46.8" customHeight="1" x14ac:dyDescent="0.3"/>
    <row r="2174" ht="46.8" customHeight="1" x14ac:dyDescent="0.3"/>
    <row r="2175" ht="46.8" customHeight="1" x14ac:dyDescent="0.3"/>
    <row r="2176" ht="46.8" customHeight="1" x14ac:dyDescent="0.3"/>
    <row r="2177" ht="46.8" customHeight="1" x14ac:dyDescent="0.3"/>
    <row r="2178" ht="46.8" customHeight="1" x14ac:dyDescent="0.3"/>
    <row r="2179" ht="46.8" customHeight="1" x14ac:dyDescent="0.3"/>
    <row r="2180" ht="46.8" customHeight="1" x14ac:dyDescent="0.3"/>
    <row r="2181" ht="46.8" customHeight="1" x14ac:dyDescent="0.3"/>
    <row r="2182" ht="46.8" customHeight="1" x14ac:dyDescent="0.3"/>
    <row r="2183" ht="46.8" customHeight="1" x14ac:dyDescent="0.3"/>
    <row r="2184" ht="46.8" customHeight="1" x14ac:dyDescent="0.3"/>
    <row r="2185" ht="46.8" customHeight="1" x14ac:dyDescent="0.3"/>
    <row r="2186" ht="46.8" customHeight="1" x14ac:dyDescent="0.3"/>
    <row r="2187" ht="46.8" customHeight="1" x14ac:dyDescent="0.3"/>
    <row r="2188" ht="46.8" customHeight="1" x14ac:dyDescent="0.3"/>
    <row r="2189" ht="46.8" customHeight="1" x14ac:dyDescent="0.3"/>
  </sheetData>
  <mergeCells count="4">
    <mergeCell ref="J2:AI5"/>
    <mergeCell ref="E3:F3"/>
    <mergeCell ref="E4:F4"/>
    <mergeCell ref="E5:F5"/>
  </mergeCells>
  <conditionalFormatting sqref="J2:AI5">
    <cfRule type="expression" dxfId="188" priority="12">
      <formula>$J$2&lt;&gt;""</formula>
    </cfRule>
  </conditionalFormatting>
  <conditionalFormatting sqref="H9:AL9">
    <cfRule type="expression" dxfId="187" priority="11">
      <formula>H$9&lt;&gt;""</formula>
    </cfRule>
  </conditionalFormatting>
  <conditionalFormatting sqref="G11">
    <cfRule type="expression" dxfId="186" priority="10">
      <formula>H$9&lt;&gt;""</formula>
    </cfRule>
  </conditionalFormatting>
  <conditionalFormatting sqref="H9:AL9 H11:AL11">
    <cfRule type="expression" dxfId="185" priority="9">
      <formula>H$9&lt;&gt;""</formula>
    </cfRule>
  </conditionalFormatting>
  <conditionalFormatting sqref="H11:AL11">
    <cfRule type="expression" dxfId="184" priority="8">
      <formula>AND(H$9&lt;&gt;"",OR(WEEKDAY(H$8,2)=6,WEEKDAY(H$8,2)=7))</formula>
    </cfRule>
  </conditionalFormatting>
  <conditionalFormatting sqref="H11:AL11">
    <cfRule type="expression" dxfId="183" priority="7">
      <formula>AND(H$9&lt;&gt;"",OR(WEEKDAY(H$8,2)=6,WEEKDAY(H$8,2)=7))</formula>
    </cfRule>
  </conditionalFormatting>
  <conditionalFormatting sqref="G10">
    <cfRule type="expression" dxfId="182" priority="6">
      <formula>H$9&lt;&gt;""</formula>
    </cfRule>
  </conditionalFormatting>
  <conditionalFormatting sqref="H10:AL10">
    <cfRule type="expression" dxfId="181" priority="5">
      <formula>H$9&lt;&gt;""</formula>
    </cfRule>
  </conditionalFormatting>
  <conditionalFormatting sqref="H10:AL10">
    <cfRule type="expression" dxfId="180" priority="4">
      <formula>AND(H$9&lt;&gt;"",OR(WEEKDAY(H$8,2)=6,WEEKDAY(H$8,2)=7))</formula>
    </cfRule>
  </conditionalFormatting>
  <conditionalFormatting sqref="H10:AL10">
    <cfRule type="expression" dxfId="179" priority="3">
      <formula>AND(H$9&lt;&gt;"",OR(WEEKDAY(H$8,2)=6,WEEKDAY(H$8,2)=7))</formula>
    </cfRule>
  </conditionalFormatting>
  <conditionalFormatting sqref="H11:AM11">
    <cfRule type="cellIs" dxfId="178" priority="1" operator="lessThan">
      <formula>0</formula>
    </cfRule>
    <cfRule type="cellIs" dxfId="177" priority="2" operator="greaterThan">
      <formula>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F7D4B-566D-45FD-B931-A9660949C991}">
  <dimension ref="A1:AQ2189"/>
  <sheetViews>
    <sheetView tabSelected="1" zoomScale="50" zoomScaleNormal="50" workbookViewId="0">
      <selection activeCell="G5" sqref="G5"/>
    </sheetView>
  </sheetViews>
  <sheetFormatPr baseColWidth="10" defaultRowHeight="14.4" x14ac:dyDescent="0.3"/>
  <cols>
    <col min="1" max="1" width="35.21875" style="47" customWidth="1"/>
    <col min="2" max="2" width="8.44140625" customWidth="1"/>
    <col min="3" max="3" width="18.109375" customWidth="1"/>
    <col min="4" max="4" width="9.5546875" style="48" customWidth="1"/>
    <col min="5" max="5" width="9.5546875" style="50" customWidth="1"/>
    <col min="6" max="6" width="14" customWidth="1"/>
    <col min="7" max="7" width="24.88671875" customWidth="1"/>
    <col min="8" max="38" width="6.77734375" customWidth="1"/>
    <col min="39" max="39" width="6.21875" customWidth="1"/>
    <col min="40" max="40" width="12.33203125" customWidth="1"/>
    <col min="41" max="42" width="11.5546875" style="51"/>
    <col min="43" max="43" width="13.77734375" customWidth="1"/>
  </cols>
  <sheetData>
    <row r="1" spans="1:43" ht="44.4" customHeight="1" x14ac:dyDescent="0.6">
      <c r="A1" s="2">
        <f ca="1">TODAY()</f>
        <v>44130</v>
      </c>
      <c r="B1" s="1"/>
      <c r="C1" s="1"/>
      <c r="D1" s="3"/>
      <c r="E1" s="5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6"/>
      <c r="AP1" s="6"/>
      <c r="AQ1" s="1"/>
    </row>
    <row r="2" spans="1:43" ht="24" customHeight="1" x14ac:dyDescent="0.3">
      <c r="A2" s="7"/>
      <c r="B2" s="1"/>
      <c r="C2" s="1"/>
      <c r="D2" s="3"/>
      <c r="E2" s="8"/>
      <c r="F2" s="9"/>
      <c r="G2" s="10">
        <f>'BD1'!Q2</f>
        <v>2020</v>
      </c>
      <c r="H2" s="1"/>
      <c r="I2" s="1"/>
      <c r="J2" s="60" t="str">
        <f>IF(AND(G2&lt;&gt;"",G3&lt;&gt;"",G4&lt;&gt;""),"Pointage "&amp; G4 &amp; " pour le mois de " &amp; G3,"")</f>
        <v>Pointage LCME pour le mois de Octobre</v>
      </c>
      <c r="K2" s="60"/>
      <c r="L2" s="60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11"/>
      <c r="AK2" s="11"/>
      <c r="AL2" s="11"/>
      <c r="AM2" s="1"/>
      <c r="AN2" s="1"/>
      <c r="AO2" s="6"/>
      <c r="AP2" s="6"/>
      <c r="AQ2" s="1"/>
    </row>
    <row r="3" spans="1:43" ht="24" customHeight="1" x14ac:dyDescent="0.3">
      <c r="A3" s="7"/>
      <c r="B3" s="1"/>
      <c r="C3" s="1"/>
      <c r="D3" s="3"/>
      <c r="E3" s="61"/>
      <c r="F3" s="62"/>
      <c r="G3" s="12" t="str">
        <f>'BD1'!Q3</f>
        <v>Octobre</v>
      </c>
      <c r="H3" s="1"/>
      <c r="I3" s="11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11"/>
      <c r="AK3" s="11"/>
      <c r="AL3" s="11"/>
      <c r="AM3" s="1"/>
      <c r="AN3" s="1"/>
      <c r="AO3" s="6"/>
      <c r="AP3" s="6"/>
      <c r="AQ3" s="1"/>
    </row>
    <row r="4" spans="1:43" ht="24" customHeight="1" x14ac:dyDescent="0.3">
      <c r="A4" s="7"/>
      <c r="B4" s="1"/>
      <c r="C4" s="1"/>
      <c r="D4" s="3"/>
      <c r="E4" s="61"/>
      <c r="F4" s="62"/>
      <c r="G4" s="12" t="s">
        <v>118</v>
      </c>
      <c r="H4" s="1"/>
      <c r="I4" s="11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11"/>
      <c r="AK4" s="11"/>
      <c r="AL4" s="11"/>
      <c r="AM4" s="1"/>
      <c r="AN4" s="1"/>
      <c r="AO4" s="6"/>
      <c r="AP4" s="6"/>
      <c r="AQ4" s="1"/>
    </row>
    <row r="5" spans="1:43" ht="24" customHeight="1" x14ac:dyDescent="0.3">
      <c r="A5" s="7"/>
      <c r="B5" s="1"/>
      <c r="C5" s="1"/>
      <c r="D5" s="3"/>
      <c r="E5" s="61"/>
      <c r="F5" s="61"/>
      <c r="G5" s="12" t="s">
        <v>119</v>
      </c>
      <c r="H5" s="1"/>
      <c r="I5" s="11"/>
      <c r="J5" s="60"/>
      <c r="K5" s="60"/>
      <c r="L5" s="60"/>
      <c r="M5" s="60"/>
      <c r="N5" s="60"/>
      <c r="O5" s="60"/>
      <c r="P5" s="60"/>
      <c r="Q5" s="60"/>
      <c r="R5" s="60"/>
      <c r="S5" s="60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11"/>
      <c r="AK5" s="11"/>
      <c r="AL5" s="11"/>
      <c r="AM5" s="1"/>
      <c r="AN5" s="1"/>
      <c r="AO5" s="6"/>
      <c r="AP5" s="6"/>
      <c r="AQ5" s="1"/>
    </row>
    <row r="6" spans="1:43" x14ac:dyDescent="0.3">
      <c r="A6" s="7"/>
      <c r="B6" s="1"/>
      <c r="C6" s="1"/>
      <c r="D6" s="3"/>
      <c r="E6" s="5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6"/>
      <c r="AP6" s="6"/>
      <c r="AQ6" s="1"/>
    </row>
    <row r="7" spans="1:43" ht="60" hidden="1" customHeight="1" x14ac:dyDescent="0.3">
      <c r="A7" s="7"/>
      <c r="B7" s="1"/>
      <c r="C7" s="1"/>
      <c r="D7" s="3"/>
      <c r="E7" s="5"/>
      <c r="F7" s="13"/>
      <c r="G7" s="13"/>
      <c r="H7" s="14">
        <v>1</v>
      </c>
      <c r="I7" s="14">
        <v>2</v>
      </c>
      <c r="J7" s="14">
        <v>3</v>
      </c>
      <c r="K7" s="14">
        <v>4</v>
      </c>
      <c r="L7" s="14">
        <v>5</v>
      </c>
      <c r="M7" s="14">
        <v>6</v>
      </c>
      <c r="N7" s="14">
        <v>7</v>
      </c>
      <c r="O7" s="14">
        <v>8</v>
      </c>
      <c r="P7" s="14">
        <v>9</v>
      </c>
      <c r="Q7" s="14">
        <v>10</v>
      </c>
      <c r="R7" s="14">
        <v>11</v>
      </c>
      <c r="S7" s="14">
        <v>12</v>
      </c>
      <c r="T7" s="14">
        <v>13</v>
      </c>
      <c r="U7" s="14">
        <v>14</v>
      </c>
      <c r="V7" s="14">
        <v>15</v>
      </c>
      <c r="W7" s="14">
        <v>16</v>
      </c>
      <c r="X7" s="14">
        <v>17</v>
      </c>
      <c r="Y7" s="14">
        <v>18</v>
      </c>
      <c r="Z7" s="14">
        <v>19</v>
      </c>
      <c r="AA7" s="14">
        <v>20</v>
      </c>
      <c r="AB7" s="14">
        <v>21</v>
      </c>
      <c r="AC7" s="14">
        <v>22</v>
      </c>
      <c r="AD7" s="14">
        <v>23</v>
      </c>
      <c r="AE7" s="14">
        <v>24</v>
      </c>
      <c r="AF7" s="14">
        <v>25</v>
      </c>
      <c r="AG7" s="14">
        <v>26</v>
      </c>
      <c r="AH7" s="14">
        <v>27</v>
      </c>
      <c r="AI7" s="14">
        <v>28</v>
      </c>
      <c r="AJ7" s="14">
        <v>29</v>
      </c>
      <c r="AK7" s="14">
        <v>30</v>
      </c>
      <c r="AL7" s="14">
        <v>31</v>
      </c>
      <c r="AM7" s="1"/>
      <c r="AN7" s="1"/>
      <c r="AO7" s="6"/>
      <c r="AP7" s="6"/>
      <c r="AQ7" s="1"/>
    </row>
    <row r="8" spans="1:43" ht="97.2" hidden="1" customHeight="1" x14ac:dyDescent="0.3">
      <c r="A8" s="7"/>
      <c r="B8" s="1"/>
      <c r="C8" s="1"/>
      <c r="D8" s="3"/>
      <c r="E8" s="5"/>
      <c r="F8" s="1"/>
      <c r="G8" s="1"/>
      <c r="H8" s="15">
        <f>DATE($G$2,VLOOKUP($G$3,[1]Sources!$C$2:$D$14,2,FALSE),[1]BD1!R7)</f>
        <v>44105</v>
      </c>
      <c r="I8" s="15">
        <f>DATE($G$2,VLOOKUP($G$3,[1]Sources!$C$2:$D$14,2,FALSE),[1]BD1!S7)</f>
        <v>44106</v>
      </c>
      <c r="J8" s="15">
        <f>DATE($G$2,VLOOKUP($G$3,[1]Sources!$C$2:$D$14,2,FALSE),[1]BD1!T7)</f>
        <v>44107</v>
      </c>
      <c r="K8" s="15">
        <f>DATE($G$2,VLOOKUP($G$3,[1]Sources!$C$2:$D$14,2,FALSE),[1]BD1!U7)</f>
        <v>44108</v>
      </c>
      <c r="L8" s="15">
        <f>DATE($G$2,VLOOKUP($G$3,[1]Sources!$C$2:$D$14,2,FALSE),[1]BD1!V7)</f>
        <v>44109</v>
      </c>
      <c r="M8" s="15">
        <f>DATE($G$2,VLOOKUP($G$3,[1]Sources!$C$2:$D$14,2,FALSE),[1]BD1!W7)</f>
        <v>44110</v>
      </c>
      <c r="N8" s="15">
        <f>DATE($G$2,VLOOKUP($G$3,[1]Sources!$C$2:$D$14,2,FALSE),[1]BD1!X7)</f>
        <v>44111</v>
      </c>
      <c r="O8" s="15">
        <f>DATE($G$2,VLOOKUP($G$3,[1]Sources!$C$2:$D$14,2,FALSE),[1]BD1!Y7)</f>
        <v>44112</v>
      </c>
      <c r="P8" s="15">
        <f>DATE($G$2,VLOOKUP($G$3,[1]Sources!$C$2:$D$14,2,FALSE),[1]BD1!Z7)</f>
        <v>44113</v>
      </c>
      <c r="Q8" s="15">
        <f>DATE($G$2,VLOOKUP($G$3,[1]Sources!$C$2:$D$14,2,FALSE),[1]BD1!AA7)</f>
        <v>44114</v>
      </c>
      <c r="R8" s="15">
        <f>DATE($G$2,VLOOKUP($G$3,[1]Sources!$C$2:$D$14,2,FALSE),[1]BD1!AB7)</f>
        <v>44115</v>
      </c>
      <c r="S8" s="15">
        <f>DATE($G$2,VLOOKUP($G$3,[1]Sources!$C$2:$D$14,2,FALSE),[1]BD1!AC7)</f>
        <v>44116</v>
      </c>
      <c r="T8" s="15">
        <f>DATE($G$2,VLOOKUP($G$3,[1]Sources!$C$2:$D$14,2,FALSE),[1]BD1!AD7)</f>
        <v>44117</v>
      </c>
      <c r="U8" s="15">
        <f>DATE($G$2,VLOOKUP($G$3,[1]Sources!$C$2:$D$14,2,FALSE),[1]BD1!AE7)</f>
        <v>44118</v>
      </c>
      <c r="V8" s="15">
        <f>DATE($G$2,VLOOKUP($G$3,[1]Sources!$C$2:$D$14,2,FALSE),[1]BD1!AF7)</f>
        <v>44119</v>
      </c>
      <c r="W8" s="15">
        <f>DATE($G$2,VLOOKUP($G$3,[1]Sources!$C$2:$D$14,2,FALSE),[1]BD1!AG7)</f>
        <v>44120</v>
      </c>
      <c r="X8" s="15">
        <f>DATE($G$2,VLOOKUP($G$3,[1]Sources!$C$2:$D$14,2,FALSE),[1]BD1!AH7)</f>
        <v>44121</v>
      </c>
      <c r="Y8" s="15">
        <f>DATE($G$2,VLOOKUP($G$3,[1]Sources!$C$2:$D$14,2,FALSE),[1]BD1!AI7)</f>
        <v>44122</v>
      </c>
      <c r="Z8" s="15">
        <f>DATE($G$2,VLOOKUP($G$3,[1]Sources!$C$2:$D$14,2,FALSE),[1]BD1!AJ7)</f>
        <v>44123</v>
      </c>
      <c r="AA8" s="15">
        <f>DATE($G$2,VLOOKUP($G$3,[1]Sources!$C$2:$D$14,2,FALSE),[1]BD1!AK7)</f>
        <v>44124</v>
      </c>
      <c r="AB8" s="15">
        <f>DATE($G$2,VLOOKUP($G$3,[1]Sources!$C$2:$D$14,2,FALSE),[1]BD1!AL7)</f>
        <v>44125</v>
      </c>
      <c r="AC8" s="15">
        <f>DATE($G$2,VLOOKUP($G$3,[1]Sources!$C$2:$D$14,2,FALSE),[1]BD1!AM7)</f>
        <v>44126</v>
      </c>
      <c r="AD8" s="15">
        <f>DATE($G$2,VLOOKUP($G$3,[1]Sources!$C$2:$D$14,2,FALSE),[1]BD1!AN7)</f>
        <v>44127</v>
      </c>
      <c r="AE8" s="15">
        <f>DATE($G$2,VLOOKUP($G$3,[1]Sources!$C$2:$D$14,2,FALSE),[1]BD1!AO7)</f>
        <v>44128</v>
      </c>
      <c r="AF8" s="15">
        <f>DATE($G$2,VLOOKUP($G$3,[1]Sources!$C$2:$D$14,2,FALSE),[1]BD1!AP7)</f>
        <v>44129</v>
      </c>
      <c r="AG8" s="15">
        <f>DATE($G$2,VLOOKUP($G$3,[1]Sources!$C$2:$D$14,2,FALSE),[1]BD1!AQ7)</f>
        <v>44130</v>
      </c>
      <c r="AH8" s="15">
        <f>DATE($G$2,VLOOKUP($G$3,[1]Sources!$C$2:$D$14,2,FALSE),[1]BD1!AR7)</f>
        <v>44131</v>
      </c>
      <c r="AI8" s="15">
        <f>DATE($G$2,VLOOKUP($G$3,[1]Sources!$C$2:$D$14,2,FALSE),[1]BD1!AS7)</f>
        <v>44132</v>
      </c>
      <c r="AJ8" s="15">
        <f>DATE($G$2,VLOOKUP($G$3,[1]Sources!$C$2:$D$14,2,FALSE),[1]BD1!AT7)</f>
        <v>44133</v>
      </c>
      <c r="AK8" s="15">
        <f>DATE($G$2,VLOOKUP($G$3,[1]Sources!$C$2:$D$14,2,FALSE),[1]BD1!AU7)</f>
        <v>44134</v>
      </c>
      <c r="AL8" s="15">
        <f>DATE($G$2,VLOOKUP($G$3,[1]Sources!$C$2:$D$14,2,FALSE),[1]BD1!AV7)</f>
        <v>44135</v>
      </c>
      <c r="AM8" s="1"/>
      <c r="AN8" s="1"/>
      <c r="AO8" s="6"/>
      <c r="AP8" s="6"/>
      <c r="AQ8" s="1"/>
    </row>
    <row r="9" spans="1:43" ht="137.4" customHeight="1" thickBot="1" x14ac:dyDescent="0.35">
      <c r="A9" s="7"/>
      <c r="B9" s="1"/>
      <c r="C9" s="1"/>
      <c r="D9" s="3"/>
      <c r="E9" s="16"/>
      <c r="F9" s="1"/>
      <c r="G9" s="1"/>
      <c r="H9" s="17" t="str">
        <f>IF(AND($G$2&lt;&gt;"",$G$3&lt;&gt;""),TEXT(H8,"jjjj") &amp; " " &amp; TEXT(H8,"jj"),"")</f>
        <v>jeudi 01</v>
      </c>
      <c r="I9" s="17" t="str">
        <f t="shared" ref="I9:AL9" si="0">IF(AND($G$2&lt;&gt;"",$G$3&lt;&gt;""),TEXT(I8,"jjjj") &amp; " " &amp; TEXT(I8,"jj"),"")</f>
        <v>vendredi 02</v>
      </c>
      <c r="J9" s="17" t="str">
        <f t="shared" si="0"/>
        <v>samedi 03</v>
      </c>
      <c r="K9" s="17" t="str">
        <f t="shared" si="0"/>
        <v>dimanche 04</v>
      </c>
      <c r="L9" s="17" t="str">
        <f t="shared" si="0"/>
        <v>lundi 05</v>
      </c>
      <c r="M9" s="17" t="str">
        <f t="shared" si="0"/>
        <v>mardi 06</v>
      </c>
      <c r="N9" s="17" t="str">
        <f t="shared" si="0"/>
        <v>mercredi 07</v>
      </c>
      <c r="O9" s="17" t="str">
        <f t="shared" si="0"/>
        <v>jeudi 08</v>
      </c>
      <c r="P9" s="17" t="str">
        <f t="shared" si="0"/>
        <v>vendredi 09</v>
      </c>
      <c r="Q9" s="17" t="str">
        <f t="shared" si="0"/>
        <v>samedi 10</v>
      </c>
      <c r="R9" s="17" t="str">
        <f t="shared" si="0"/>
        <v>dimanche 11</v>
      </c>
      <c r="S9" s="17" t="str">
        <f t="shared" si="0"/>
        <v>lundi 12</v>
      </c>
      <c r="T9" s="17" t="str">
        <f t="shared" si="0"/>
        <v>mardi 13</v>
      </c>
      <c r="U9" s="17" t="str">
        <f t="shared" si="0"/>
        <v>mercredi 14</v>
      </c>
      <c r="V9" s="17" t="str">
        <f t="shared" si="0"/>
        <v>jeudi 15</v>
      </c>
      <c r="W9" s="17" t="str">
        <f t="shared" si="0"/>
        <v>vendredi 16</v>
      </c>
      <c r="X9" s="17" t="str">
        <f t="shared" si="0"/>
        <v>samedi 17</v>
      </c>
      <c r="Y9" s="17" t="str">
        <f t="shared" si="0"/>
        <v>dimanche 18</v>
      </c>
      <c r="Z9" s="17" t="str">
        <f t="shared" si="0"/>
        <v>lundi 19</v>
      </c>
      <c r="AA9" s="17" t="str">
        <f t="shared" si="0"/>
        <v>mardi 20</v>
      </c>
      <c r="AB9" s="17" t="str">
        <f t="shared" si="0"/>
        <v>mercredi 21</v>
      </c>
      <c r="AC9" s="17" t="str">
        <f t="shared" si="0"/>
        <v>jeudi 22</v>
      </c>
      <c r="AD9" s="17" t="str">
        <f t="shared" si="0"/>
        <v>vendredi 23</v>
      </c>
      <c r="AE9" s="17" t="str">
        <f t="shared" si="0"/>
        <v>samedi 24</v>
      </c>
      <c r="AF9" s="17" t="str">
        <f t="shared" si="0"/>
        <v>dimanche 25</v>
      </c>
      <c r="AG9" s="17" t="str">
        <f t="shared" si="0"/>
        <v>lundi 26</v>
      </c>
      <c r="AH9" s="17" t="str">
        <f t="shared" si="0"/>
        <v>mardi 27</v>
      </c>
      <c r="AI9" s="17" t="str">
        <f t="shared" si="0"/>
        <v>mercredi 28</v>
      </c>
      <c r="AJ9" s="17" t="str">
        <f t="shared" si="0"/>
        <v>jeudi 29</v>
      </c>
      <c r="AK9" s="17" t="str">
        <f t="shared" si="0"/>
        <v>vendredi 30</v>
      </c>
      <c r="AL9" s="17" t="str">
        <f t="shared" si="0"/>
        <v>samedi 31</v>
      </c>
      <c r="AM9" s="18"/>
      <c r="AN9" s="1"/>
      <c r="AO9" s="6"/>
      <c r="AP9" s="6"/>
      <c r="AQ9" s="1"/>
    </row>
    <row r="10" spans="1:43" ht="150.6" customHeight="1" thickBot="1" x14ac:dyDescent="0.35">
      <c r="A10" s="20" t="s">
        <v>2</v>
      </c>
      <c r="B10" s="20" t="s">
        <v>12</v>
      </c>
      <c r="C10" s="20" t="s">
        <v>13</v>
      </c>
      <c r="D10" s="21" t="s">
        <v>14</v>
      </c>
      <c r="E10" s="23" t="s">
        <v>15</v>
      </c>
      <c r="F10" s="24" t="s">
        <v>16</v>
      </c>
      <c r="G10" s="25" t="s">
        <v>17</v>
      </c>
      <c r="H10" s="26" t="s">
        <v>18</v>
      </c>
      <c r="I10" s="26" t="s">
        <v>19</v>
      </c>
      <c r="J10" s="26" t="s">
        <v>20</v>
      </c>
      <c r="K10" s="26" t="s">
        <v>21</v>
      </c>
      <c r="L10" s="26" t="s">
        <v>22</v>
      </c>
      <c r="M10" s="26" t="s">
        <v>23</v>
      </c>
      <c r="N10" s="26" t="s">
        <v>24</v>
      </c>
      <c r="O10" s="26" t="s">
        <v>25</v>
      </c>
      <c r="P10" s="26" t="s">
        <v>26</v>
      </c>
      <c r="Q10" s="26" t="s">
        <v>27</v>
      </c>
      <c r="R10" s="26" t="s">
        <v>28</v>
      </c>
      <c r="S10" s="26" t="s">
        <v>29</v>
      </c>
      <c r="T10" s="26" t="s">
        <v>30</v>
      </c>
      <c r="U10" s="26" t="s">
        <v>31</v>
      </c>
      <c r="V10" s="26" t="s">
        <v>32</v>
      </c>
      <c r="W10" s="26" t="s">
        <v>33</v>
      </c>
      <c r="X10" s="26" t="s">
        <v>34</v>
      </c>
      <c r="Y10" s="26" t="s">
        <v>35</v>
      </c>
      <c r="Z10" s="26" t="s">
        <v>36</v>
      </c>
      <c r="AA10" s="26" t="s">
        <v>37</v>
      </c>
      <c r="AB10" s="26" t="s">
        <v>38</v>
      </c>
      <c r="AC10" s="26" t="s">
        <v>39</v>
      </c>
      <c r="AD10" s="26" t="s">
        <v>40</v>
      </c>
      <c r="AE10" s="26" t="s">
        <v>41</v>
      </c>
      <c r="AF10" s="26" t="s">
        <v>42</v>
      </c>
      <c r="AG10" s="26" t="s">
        <v>43</v>
      </c>
      <c r="AH10" s="26" t="s">
        <v>44</v>
      </c>
      <c r="AI10" s="26" t="s">
        <v>45</v>
      </c>
      <c r="AJ10" s="26" t="s">
        <v>46</v>
      </c>
      <c r="AK10" s="26" t="s">
        <v>47</v>
      </c>
      <c r="AL10" s="26" t="s">
        <v>48</v>
      </c>
      <c r="AM10" s="26" t="s">
        <v>49</v>
      </c>
      <c r="AN10" s="27" t="s">
        <v>50</v>
      </c>
      <c r="AO10" s="28" t="s">
        <v>51</v>
      </c>
      <c r="AP10" s="28" t="s">
        <v>52</v>
      </c>
      <c r="AQ10" s="29" t="s">
        <v>53</v>
      </c>
    </row>
    <row r="11" spans="1:43" ht="44.4" customHeight="1" x14ac:dyDescent="0.3">
      <c r="A11" s="58"/>
      <c r="B11" s="53"/>
      <c r="C11" s="54"/>
      <c r="D11" s="55"/>
      <c r="E11" s="56"/>
      <c r="F11" s="52"/>
      <c r="G11" s="57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7"/>
      <c r="AO11" s="38"/>
      <c r="AP11" s="38"/>
      <c r="AQ11" s="39"/>
    </row>
    <row r="12" spans="1:43" ht="46.8" customHeight="1" x14ac:dyDescent="0.3"/>
    <row r="13" spans="1:43" ht="46.8" customHeight="1" x14ac:dyDescent="0.3"/>
    <row r="14" spans="1:43" ht="46.8" customHeight="1" x14ac:dyDescent="0.3"/>
    <row r="15" spans="1:43" ht="46.8" customHeight="1" x14ac:dyDescent="0.3"/>
    <row r="16" spans="1:43" ht="46.8" customHeight="1" x14ac:dyDescent="0.3"/>
    <row r="17" ht="46.8" customHeight="1" x14ac:dyDescent="0.3"/>
    <row r="18" ht="46.8" customHeight="1" x14ac:dyDescent="0.3"/>
    <row r="19" ht="46.8" customHeight="1" x14ac:dyDescent="0.3"/>
    <row r="20" ht="46.8" customHeight="1" x14ac:dyDescent="0.3"/>
    <row r="21" ht="46.8" customHeight="1" x14ac:dyDescent="0.3"/>
    <row r="22" ht="46.8" customHeight="1" x14ac:dyDescent="0.3"/>
    <row r="23" ht="46.8" customHeight="1" x14ac:dyDescent="0.3"/>
    <row r="24" ht="46.8" customHeight="1" x14ac:dyDescent="0.3"/>
    <row r="25" ht="46.8" customHeight="1" x14ac:dyDescent="0.3"/>
    <row r="26" ht="46.8" customHeight="1" x14ac:dyDescent="0.3"/>
    <row r="27" ht="46.8" customHeight="1" x14ac:dyDescent="0.3"/>
    <row r="28" ht="46.8" customHeight="1" x14ac:dyDescent="0.3"/>
    <row r="29" ht="46.8" customHeight="1" x14ac:dyDescent="0.3"/>
    <row r="30" ht="46.8" customHeight="1" x14ac:dyDescent="0.3"/>
    <row r="31" ht="46.8" customHeight="1" x14ac:dyDescent="0.3"/>
    <row r="32" ht="46.8" customHeight="1" x14ac:dyDescent="0.3"/>
    <row r="33" ht="46.8" customHeight="1" x14ac:dyDescent="0.3"/>
    <row r="34" ht="46.8" customHeight="1" x14ac:dyDescent="0.3"/>
    <row r="35" ht="46.8" customHeight="1" x14ac:dyDescent="0.3"/>
    <row r="36" ht="46.8" customHeight="1" x14ac:dyDescent="0.3"/>
    <row r="37" ht="46.8" customHeight="1" x14ac:dyDescent="0.3"/>
    <row r="38" ht="46.8" customHeight="1" x14ac:dyDescent="0.3"/>
    <row r="39" ht="46.8" customHeight="1" x14ac:dyDescent="0.3"/>
    <row r="40" ht="46.8" customHeight="1" x14ac:dyDescent="0.3"/>
    <row r="41" ht="46.8" customHeight="1" x14ac:dyDescent="0.3"/>
    <row r="42" ht="46.8" customHeight="1" x14ac:dyDescent="0.3"/>
    <row r="43" ht="46.8" customHeight="1" x14ac:dyDescent="0.3"/>
    <row r="44" ht="46.8" customHeight="1" x14ac:dyDescent="0.3"/>
    <row r="45" ht="46.8" customHeight="1" x14ac:dyDescent="0.3"/>
    <row r="46" ht="46.8" customHeight="1" x14ac:dyDescent="0.3"/>
    <row r="47" ht="46.8" customHeight="1" x14ac:dyDescent="0.3"/>
    <row r="48" ht="46.8" customHeight="1" x14ac:dyDescent="0.3"/>
    <row r="49" ht="46.8" customHeight="1" x14ac:dyDescent="0.3"/>
    <row r="50" ht="46.8" customHeight="1" x14ac:dyDescent="0.3"/>
    <row r="51" ht="46.8" customHeight="1" x14ac:dyDescent="0.3"/>
    <row r="52" ht="46.8" customHeight="1" x14ac:dyDescent="0.3"/>
    <row r="53" ht="46.8" customHeight="1" x14ac:dyDescent="0.3"/>
    <row r="54" ht="46.8" customHeight="1" x14ac:dyDescent="0.3"/>
    <row r="55" ht="46.8" customHeight="1" x14ac:dyDescent="0.3"/>
    <row r="56" ht="46.8" customHeight="1" x14ac:dyDescent="0.3"/>
    <row r="57" ht="46.8" customHeight="1" x14ac:dyDescent="0.3"/>
    <row r="58" ht="46.8" customHeight="1" x14ac:dyDescent="0.3"/>
    <row r="59" ht="46.8" customHeight="1" x14ac:dyDescent="0.3"/>
    <row r="60" ht="46.8" customHeight="1" x14ac:dyDescent="0.3"/>
    <row r="61" ht="46.8" customHeight="1" x14ac:dyDescent="0.3"/>
    <row r="62" ht="46.8" customHeight="1" x14ac:dyDescent="0.3"/>
    <row r="63" ht="46.8" customHeight="1" x14ac:dyDescent="0.3"/>
    <row r="64" ht="46.8" customHeight="1" x14ac:dyDescent="0.3"/>
    <row r="65" ht="46.8" customHeight="1" x14ac:dyDescent="0.3"/>
    <row r="66" ht="46.8" customHeight="1" x14ac:dyDescent="0.3"/>
    <row r="67" ht="46.8" customHeight="1" x14ac:dyDescent="0.3"/>
    <row r="68" ht="46.8" customHeight="1" x14ac:dyDescent="0.3"/>
    <row r="69" ht="46.8" customHeight="1" x14ac:dyDescent="0.3"/>
    <row r="70" ht="46.8" customHeight="1" x14ac:dyDescent="0.3"/>
    <row r="71" ht="46.8" customHeight="1" x14ac:dyDescent="0.3"/>
    <row r="72" ht="46.8" customHeight="1" x14ac:dyDescent="0.3"/>
    <row r="73" ht="46.8" customHeight="1" x14ac:dyDescent="0.3"/>
    <row r="74" ht="46.8" customHeight="1" x14ac:dyDescent="0.3"/>
    <row r="75" ht="46.8" customHeight="1" x14ac:dyDescent="0.3"/>
    <row r="76" ht="46.8" customHeight="1" x14ac:dyDescent="0.3"/>
    <row r="77" ht="46.8" customHeight="1" x14ac:dyDescent="0.3"/>
    <row r="78" ht="46.8" customHeight="1" x14ac:dyDescent="0.3"/>
    <row r="79" ht="46.8" customHeight="1" x14ac:dyDescent="0.3"/>
    <row r="80" ht="46.8" customHeight="1" x14ac:dyDescent="0.3"/>
    <row r="81" ht="46.8" customHeight="1" x14ac:dyDescent="0.3"/>
    <row r="82" ht="46.8" customHeight="1" x14ac:dyDescent="0.3"/>
    <row r="83" ht="46.8" customHeight="1" x14ac:dyDescent="0.3"/>
    <row r="84" ht="46.8" customHeight="1" x14ac:dyDescent="0.3"/>
    <row r="85" ht="46.8" customHeight="1" x14ac:dyDescent="0.3"/>
    <row r="86" ht="46.8" customHeight="1" x14ac:dyDescent="0.3"/>
    <row r="87" ht="46.8" customHeight="1" x14ac:dyDescent="0.3"/>
    <row r="88" ht="46.8" customHeight="1" x14ac:dyDescent="0.3"/>
    <row r="89" ht="46.8" customHeight="1" x14ac:dyDescent="0.3"/>
    <row r="90" ht="46.8" customHeight="1" x14ac:dyDescent="0.3"/>
    <row r="91" ht="46.8" customHeight="1" x14ac:dyDescent="0.3"/>
    <row r="92" ht="46.8" customHeight="1" x14ac:dyDescent="0.3"/>
    <row r="93" ht="46.8" customHeight="1" x14ac:dyDescent="0.3"/>
    <row r="94" ht="46.8" customHeight="1" x14ac:dyDescent="0.3"/>
    <row r="95" ht="46.8" customHeight="1" x14ac:dyDescent="0.3"/>
    <row r="96" ht="46.8" customHeight="1" x14ac:dyDescent="0.3"/>
    <row r="97" ht="46.8" customHeight="1" x14ac:dyDescent="0.3"/>
    <row r="98" ht="46.8" customHeight="1" x14ac:dyDescent="0.3"/>
    <row r="99" ht="46.8" customHeight="1" x14ac:dyDescent="0.3"/>
    <row r="100" ht="46.8" customHeight="1" x14ac:dyDescent="0.3"/>
    <row r="101" ht="46.8" customHeight="1" x14ac:dyDescent="0.3"/>
    <row r="102" ht="46.8" customHeight="1" x14ac:dyDescent="0.3"/>
    <row r="103" ht="46.8" customHeight="1" x14ac:dyDescent="0.3"/>
    <row r="104" ht="46.8" customHeight="1" x14ac:dyDescent="0.3"/>
    <row r="105" ht="46.8" customHeight="1" x14ac:dyDescent="0.3"/>
    <row r="106" ht="46.8" customHeight="1" x14ac:dyDescent="0.3"/>
    <row r="107" ht="46.8" customHeight="1" x14ac:dyDescent="0.3"/>
    <row r="108" ht="46.8" customHeight="1" x14ac:dyDescent="0.3"/>
    <row r="109" ht="46.8" customHeight="1" x14ac:dyDescent="0.3"/>
    <row r="110" ht="46.8" customHeight="1" x14ac:dyDescent="0.3"/>
    <row r="111" ht="46.8" customHeight="1" x14ac:dyDescent="0.3"/>
    <row r="112" ht="46.8" customHeight="1" x14ac:dyDescent="0.3"/>
    <row r="113" ht="46.8" customHeight="1" x14ac:dyDescent="0.3"/>
    <row r="114" ht="46.8" customHeight="1" x14ac:dyDescent="0.3"/>
    <row r="115" ht="46.8" customHeight="1" x14ac:dyDescent="0.3"/>
    <row r="116" ht="46.8" customHeight="1" x14ac:dyDescent="0.3"/>
    <row r="117" ht="46.8" customHeight="1" x14ac:dyDescent="0.3"/>
    <row r="118" ht="46.8" customHeight="1" x14ac:dyDescent="0.3"/>
    <row r="119" ht="46.8" customHeight="1" x14ac:dyDescent="0.3"/>
    <row r="120" ht="46.8" customHeight="1" x14ac:dyDescent="0.3"/>
    <row r="121" ht="46.8" customHeight="1" x14ac:dyDescent="0.3"/>
    <row r="122" ht="46.8" customHeight="1" x14ac:dyDescent="0.3"/>
    <row r="123" ht="46.8" customHeight="1" x14ac:dyDescent="0.3"/>
    <row r="124" ht="46.8" customHeight="1" x14ac:dyDescent="0.3"/>
    <row r="125" ht="46.8" customHeight="1" x14ac:dyDescent="0.3"/>
    <row r="126" ht="46.8" customHeight="1" x14ac:dyDescent="0.3"/>
    <row r="127" ht="46.8" customHeight="1" x14ac:dyDescent="0.3"/>
    <row r="128" ht="46.8" customHeight="1" x14ac:dyDescent="0.3"/>
    <row r="129" ht="46.8" customHeight="1" x14ac:dyDescent="0.3"/>
    <row r="130" ht="46.8" customHeight="1" x14ac:dyDescent="0.3"/>
    <row r="131" ht="46.8" customHeight="1" x14ac:dyDescent="0.3"/>
    <row r="132" ht="46.8" customHeight="1" x14ac:dyDescent="0.3"/>
    <row r="133" ht="46.8" customHeight="1" x14ac:dyDescent="0.3"/>
    <row r="134" ht="46.8" customHeight="1" x14ac:dyDescent="0.3"/>
    <row r="135" ht="46.8" customHeight="1" x14ac:dyDescent="0.3"/>
    <row r="136" ht="46.8" customHeight="1" x14ac:dyDescent="0.3"/>
    <row r="137" ht="46.8" customHeight="1" x14ac:dyDescent="0.3"/>
    <row r="138" ht="46.8" customHeight="1" x14ac:dyDescent="0.3"/>
    <row r="139" ht="46.8" customHeight="1" x14ac:dyDescent="0.3"/>
    <row r="140" ht="46.8" customHeight="1" x14ac:dyDescent="0.3"/>
    <row r="141" ht="46.8" customHeight="1" x14ac:dyDescent="0.3"/>
    <row r="142" ht="46.8" customHeight="1" x14ac:dyDescent="0.3"/>
    <row r="143" ht="46.8" customHeight="1" x14ac:dyDescent="0.3"/>
    <row r="144" ht="46.8" customHeight="1" x14ac:dyDescent="0.3"/>
    <row r="145" ht="46.8" customHeight="1" x14ac:dyDescent="0.3"/>
    <row r="146" ht="46.8" customHeight="1" x14ac:dyDescent="0.3"/>
    <row r="147" ht="46.8" customHeight="1" x14ac:dyDescent="0.3"/>
    <row r="148" ht="46.8" customHeight="1" x14ac:dyDescent="0.3"/>
    <row r="149" ht="46.8" customHeight="1" x14ac:dyDescent="0.3"/>
    <row r="150" ht="46.8" customHeight="1" x14ac:dyDescent="0.3"/>
    <row r="151" ht="46.8" customHeight="1" x14ac:dyDescent="0.3"/>
    <row r="152" ht="46.8" customHeight="1" x14ac:dyDescent="0.3"/>
    <row r="153" ht="46.8" customHeight="1" x14ac:dyDescent="0.3"/>
    <row r="154" ht="46.8" customHeight="1" x14ac:dyDescent="0.3"/>
    <row r="155" ht="46.8" customHeight="1" x14ac:dyDescent="0.3"/>
    <row r="156" ht="46.8" customHeight="1" x14ac:dyDescent="0.3"/>
    <row r="157" ht="46.8" customHeight="1" x14ac:dyDescent="0.3"/>
    <row r="158" ht="46.8" customHeight="1" x14ac:dyDescent="0.3"/>
    <row r="159" ht="46.8" customHeight="1" x14ac:dyDescent="0.3"/>
    <row r="160" ht="46.8" customHeight="1" x14ac:dyDescent="0.3"/>
    <row r="161" ht="46.8" customHeight="1" x14ac:dyDescent="0.3"/>
    <row r="162" ht="46.8" customHeight="1" x14ac:dyDescent="0.3"/>
    <row r="163" ht="46.8" customHeight="1" x14ac:dyDescent="0.3"/>
    <row r="164" ht="46.8" customHeight="1" x14ac:dyDescent="0.3"/>
    <row r="165" ht="46.8" customHeight="1" x14ac:dyDescent="0.3"/>
    <row r="166" ht="46.8" customHeight="1" x14ac:dyDescent="0.3"/>
    <row r="167" ht="46.8" customHeight="1" x14ac:dyDescent="0.3"/>
    <row r="168" ht="46.8" customHeight="1" x14ac:dyDescent="0.3"/>
    <row r="169" ht="46.8" customHeight="1" x14ac:dyDescent="0.3"/>
    <row r="170" ht="46.8" customHeight="1" x14ac:dyDescent="0.3"/>
    <row r="171" ht="46.8" customHeight="1" x14ac:dyDescent="0.3"/>
    <row r="172" ht="46.8" customHeight="1" x14ac:dyDescent="0.3"/>
    <row r="173" ht="46.8" customHeight="1" x14ac:dyDescent="0.3"/>
    <row r="174" ht="46.8" customHeight="1" x14ac:dyDescent="0.3"/>
    <row r="175" ht="46.8" customHeight="1" x14ac:dyDescent="0.3"/>
    <row r="176" ht="46.8" customHeight="1" x14ac:dyDescent="0.3"/>
    <row r="177" ht="46.8" customHeight="1" x14ac:dyDescent="0.3"/>
    <row r="178" ht="46.8" customHeight="1" x14ac:dyDescent="0.3"/>
    <row r="179" ht="46.8" customHeight="1" x14ac:dyDescent="0.3"/>
    <row r="180" ht="46.8" customHeight="1" x14ac:dyDescent="0.3"/>
    <row r="181" ht="46.8" customHeight="1" x14ac:dyDescent="0.3"/>
    <row r="182" ht="46.8" customHeight="1" x14ac:dyDescent="0.3"/>
    <row r="183" ht="46.8" customHeight="1" x14ac:dyDescent="0.3"/>
    <row r="184" ht="46.8" customHeight="1" x14ac:dyDescent="0.3"/>
    <row r="185" ht="46.8" customHeight="1" x14ac:dyDescent="0.3"/>
    <row r="186" ht="46.8" customHeight="1" x14ac:dyDescent="0.3"/>
    <row r="187" ht="46.8" customHeight="1" x14ac:dyDescent="0.3"/>
    <row r="188" ht="46.8" customHeight="1" x14ac:dyDescent="0.3"/>
    <row r="189" ht="46.8" customHeight="1" x14ac:dyDescent="0.3"/>
    <row r="190" ht="46.8" customHeight="1" x14ac:dyDescent="0.3"/>
    <row r="191" ht="46.8" customHeight="1" x14ac:dyDescent="0.3"/>
    <row r="192" ht="46.8" customHeight="1" x14ac:dyDescent="0.3"/>
    <row r="193" ht="46.8" customHeight="1" x14ac:dyDescent="0.3"/>
    <row r="194" ht="46.8" customHeight="1" x14ac:dyDescent="0.3"/>
    <row r="195" ht="46.8" customHeight="1" x14ac:dyDescent="0.3"/>
    <row r="196" ht="46.8" customHeight="1" x14ac:dyDescent="0.3"/>
    <row r="197" ht="46.8" customHeight="1" x14ac:dyDescent="0.3"/>
    <row r="198" ht="46.8" customHeight="1" x14ac:dyDescent="0.3"/>
    <row r="199" ht="46.8" customHeight="1" x14ac:dyDescent="0.3"/>
    <row r="200" ht="46.8" customHeight="1" x14ac:dyDescent="0.3"/>
    <row r="201" ht="46.8" customHeight="1" x14ac:dyDescent="0.3"/>
    <row r="202" ht="46.8" customHeight="1" x14ac:dyDescent="0.3"/>
    <row r="203" ht="46.8" customHeight="1" x14ac:dyDescent="0.3"/>
    <row r="204" ht="46.8" customHeight="1" x14ac:dyDescent="0.3"/>
    <row r="205" ht="46.8" customHeight="1" x14ac:dyDescent="0.3"/>
    <row r="206" ht="46.8" customHeight="1" x14ac:dyDescent="0.3"/>
    <row r="207" ht="46.8" customHeight="1" x14ac:dyDescent="0.3"/>
    <row r="208" ht="46.8" customHeight="1" x14ac:dyDescent="0.3"/>
    <row r="209" ht="46.8" customHeight="1" x14ac:dyDescent="0.3"/>
    <row r="210" ht="46.8" customHeight="1" x14ac:dyDescent="0.3"/>
    <row r="211" ht="46.8" customHeight="1" x14ac:dyDescent="0.3"/>
    <row r="212" ht="46.8" customHeight="1" x14ac:dyDescent="0.3"/>
    <row r="213" ht="46.8" customHeight="1" x14ac:dyDescent="0.3"/>
    <row r="214" ht="46.8" customHeight="1" x14ac:dyDescent="0.3"/>
    <row r="215" ht="46.8" customHeight="1" x14ac:dyDescent="0.3"/>
    <row r="216" ht="46.8" customHeight="1" x14ac:dyDescent="0.3"/>
    <row r="217" ht="46.8" customHeight="1" x14ac:dyDescent="0.3"/>
    <row r="218" ht="46.8" customHeight="1" x14ac:dyDescent="0.3"/>
    <row r="219" ht="46.8" customHeight="1" x14ac:dyDescent="0.3"/>
    <row r="220" ht="46.8" customHeight="1" x14ac:dyDescent="0.3"/>
    <row r="221" ht="46.8" customHeight="1" x14ac:dyDescent="0.3"/>
    <row r="222" ht="46.8" customHeight="1" x14ac:dyDescent="0.3"/>
    <row r="223" ht="46.8" customHeight="1" x14ac:dyDescent="0.3"/>
    <row r="224" ht="46.8" customHeight="1" x14ac:dyDescent="0.3"/>
    <row r="225" ht="46.8" customHeight="1" x14ac:dyDescent="0.3"/>
    <row r="226" ht="46.8" customHeight="1" x14ac:dyDescent="0.3"/>
    <row r="227" ht="46.8" customHeight="1" x14ac:dyDescent="0.3"/>
    <row r="228" ht="46.8" customHeight="1" x14ac:dyDescent="0.3"/>
    <row r="229" ht="46.8" customHeight="1" x14ac:dyDescent="0.3"/>
    <row r="230" ht="46.8" customHeight="1" x14ac:dyDescent="0.3"/>
    <row r="231" ht="46.8" customHeight="1" x14ac:dyDescent="0.3"/>
    <row r="232" ht="46.8" customHeight="1" x14ac:dyDescent="0.3"/>
    <row r="233" ht="46.8" customHeight="1" x14ac:dyDescent="0.3"/>
    <row r="234" ht="46.8" customHeight="1" x14ac:dyDescent="0.3"/>
    <row r="235" ht="46.8" customHeight="1" x14ac:dyDescent="0.3"/>
    <row r="236" ht="46.8" customHeight="1" x14ac:dyDescent="0.3"/>
    <row r="237" ht="46.8" customHeight="1" x14ac:dyDescent="0.3"/>
    <row r="238" ht="46.8" customHeight="1" x14ac:dyDescent="0.3"/>
    <row r="239" ht="46.8" customHeight="1" x14ac:dyDescent="0.3"/>
    <row r="240" ht="46.8" customHeight="1" x14ac:dyDescent="0.3"/>
    <row r="241" ht="46.8" customHeight="1" x14ac:dyDescent="0.3"/>
    <row r="242" ht="46.8" customHeight="1" x14ac:dyDescent="0.3"/>
    <row r="243" ht="46.8" customHeight="1" x14ac:dyDescent="0.3"/>
    <row r="244" ht="46.8" customHeight="1" x14ac:dyDescent="0.3"/>
    <row r="245" ht="46.8" customHeight="1" x14ac:dyDescent="0.3"/>
    <row r="246" ht="46.8" customHeight="1" x14ac:dyDescent="0.3"/>
    <row r="247" ht="46.8" customHeight="1" x14ac:dyDescent="0.3"/>
    <row r="248" ht="46.8" customHeight="1" x14ac:dyDescent="0.3"/>
    <row r="249" ht="46.8" customHeight="1" x14ac:dyDescent="0.3"/>
    <row r="250" ht="46.8" customHeight="1" x14ac:dyDescent="0.3"/>
    <row r="251" ht="46.8" customHeight="1" x14ac:dyDescent="0.3"/>
    <row r="252" ht="46.8" customHeight="1" x14ac:dyDescent="0.3"/>
    <row r="253" ht="46.8" customHeight="1" x14ac:dyDescent="0.3"/>
    <row r="254" ht="46.8" customHeight="1" x14ac:dyDescent="0.3"/>
    <row r="255" ht="46.8" customHeight="1" x14ac:dyDescent="0.3"/>
    <row r="256" ht="46.8" customHeight="1" x14ac:dyDescent="0.3"/>
    <row r="257" ht="46.8" customHeight="1" x14ac:dyDescent="0.3"/>
    <row r="258" ht="46.8" customHeight="1" x14ac:dyDescent="0.3"/>
    <row r="259" ht="46.8" customHeight="1" x14ac:dyDescent="0.3"/>
    <row r="260" ht="46.8" customHeight="1" x14ac:dyDescent="0.3"/>
    <row r="261" ht="46.8" customHeight="1" x14ac:dyDescent="0.3"/>
    <row r="262" ht="46.8" customHeight="1" x14ac:dyDescent="0.3"/>
    <row r="263" ht="46.8" customHeight="1" x14ac:dyDescent="0.3"/>
    <row r="264" ht="46.8" customHeight="1" x14ac:dyDescent="0.3"/>
    <row r="265" ht="46.8" customHeight="1" x14ac:dyDescent="0.3"/>
    <row r="266" ht="46.8" customHeight="1" x14ac:dyDescent="0.3"/>
    <row r="267" ht="46.8" customHeight="1" x14ac:dyDescent="0.3"/>
    <row r="268" ht="46.8" customHeight="1" x14ac:dyDescent="0.3"/>
    <row r="269" ht="46.8" customHeight="1" x14ac:dyDescent="0.3"/>
    <row r="270" ht="46.8" customHeight="1" x14ac:dyDescent="0.3"/>
    <row r="271" ht="46.8" customHeight="1" x14ac:dyDescent="0.3"/>
    <row r="272" ht="46.8" customHeight="1" x14ac:dyDescent="0.3"/>
    <row r="273" ht="46.8" customHeight="1" x14ac:dyDescent="0.3"/>
    <row r="274" ht="46.8" customHeight="1" x14ac:dyDescent="0.3"/>
    <row r="275" ht="46.8" customHeight="1" x14ac:dyDescent="0.3"/>
    <row r="276" ht="46.8" customHeight="1" x14ac:dyDescent="0.3"/>
    <row r="277" ht="46.8" customHeight="1" x14ac:dyDescent="0.3"/>
    <row r="278" ht="46.8" customHeight="1" x14ac:dyDescent="0.3"/>
    <row r="279" ht="46.8" customHeight="1" x14ac:dyDescent="0.3"/>
    <row r="280" ht="46.8" customHeight="1" x14ac:dyDescent="0.3"/>
    <row r="281" ht="46.8" customHeight="1" x14ac:dyDescent="0.3"/>
    <row r="282" ht="46.8" customHeight="1" x14ac:dyDescent="0.3"/>
    <row r="283" ht="46.8" customHeight="1" x14ac:dyDescent="0.3"/>
    <row r="284" ht="46.8" customHeight="1" x14ac:dyDescent="0.3"/>
    <row r="285" ht="46.8" customHeight="1" x14ac:dyDescent="0.3"/>
    <row r="286" ht="46.8" customHeight="1" x14ac:dyDescent="0.3"/>
    <row r="287" ht="46.8" customHeight="1" x14ac:dyDescent="0.3"/>
    <row r="288" ht="46.8" customHeight="1" x14ac:dyDescent="0.3"/>
    <row r="289" ht="46.8" customHeight="1" x14ac:dyDescent="0.3"/>
    <row r="290" ht="46.8" customHeight="1" x14ac:dyDescent="0.3"/>
    <row r="291" ht="46.8" customHeight="1" x14ac:dyDescent="0.3"/>
    <row r="292" ht="46.8" customHeight="1" x14ac:dyDescent="0.3"/>
    <row r="293" ht="46.8" customHeight="1" x14ac:dyDescent="0.3"/>
    <row r="294" ht="46.8" customHeight="1" x14ac:dyDescent="0.3"/>
    <row r="295" ht="46.8" customHeight="1" x14ac:dyDescent="0.3"/>
    <row r="296" ht="46.8" customHeight="1" x14ac:dyDescent="0.3"/>
    <row r="297" ht="46.8" customHeight="1" x14ac:dyDescent="0.3"/>
    <row r="298" ht="46.8" customHeight="1" x14ac:dyDescent="0.3"/>
    <row r="299" ht="46.8" customHeight="1" x14ac:dyDescent="0.3"/>
    <row r="300" ht="46.8" customHeight="1" x14ac:dyDescent="0.3"/>
    <row r="301" ht="46.8" customHeight="1" x14ac:dyDescent="0.3"/>
    <row r="302" ht="46.8" customHeight="1" x14ac:dyDescent="0.3"/>
    <row r="303" ht="46.8" customHeight="1" x14ac:dyDescent="0.3"/>
    <row r="304" ht="46.8" customHeight="1" x14ac:dyDescent="0.3"/>
    <row r="305" ht="46.8" customHeight="1" x14ac:dyDescent="0.3"/>
    <row r="306" ht="46.8" customHeight="1" x14ac:dyDescent="0.3"/>
    <row r="307" ht="46.8" customHeight="1" x14ac:dyDescent="0.3"/>
    <row r="308" ht="46.8" customHeight="1" x14ac:dyDescent="0.3"/>
    <row r="309" ht="46.8" customHeight="1" x14ac:dyDescent="0.3"/>
    <row r="310" ht="46.8" customHeight="1" x14ac:dyDescent="0.3"/>
    <row r="311" ht="46.8" customHeight="1" x14ac:dyDescent="0.3"/>
    <row r="312" ht="46.8" customHeight="1" x14ac:dyDescent="0.3"/>
    <row r="313" ht="46.8" customHeight="1" x14ac:dyDescent="0.3"/>
    <row r="314" ht="46.8" customHeight="1" x14ac:dyDescent="0.3"/>
    <row r="315" ht="46.8" customHeight="1" x14ac:dyDescent="0.3"/>
    <row r="316" ht="46.8" customHeight="1" x14ac:dyDescent="0.3"/>
    <row r="317" ht="46.8" customHeight="1" x14ac:dyDescent="0.3"/>
    <row r="318" ht="46.8" customHeight="1" x14ac:dyDescent="0.3"/>
    <row r="319" ht="46.8" customHeight="1" x14ac:dyDescent="0.3"/>
    <row r="320" ht="46.8" customHeight="1" x14ac:dyDescent="0.3"/>
    <row r="321" ht="46.8" customHeight="1" x14ac:dyDescent="0.3"/>
    <row r="322" ht="46.8" customHeight="1" x14ac:dyDescent="0.3"/>
    <row r="323" ht="46.8" customHeight="1" x14ac:dyDescent="0.3"/>
    <row r="324" ht="46.8" customHeight="1" x14ac:dyDescent="0.3"/>
    <row r="325" ht="46.8" customHeight="1" x14ac:dyDescent="0.3"/>
    <row r="326" ht="46.8" customHeight="1" x14ac:dyDescent="0.3"/>
    <row r="327" ht="46.8" customHeight="1" x14ac:dyDescent="0.3"/>
    <row r="328" ht="46.8" customHeight="1" x14ac:dyDescent="0.3"/>
    <row r="329" ht="46.8" customHeight="1" x14ac:dyDescent="0.3"/>
    <row r="330" ht="46.8" customHeight="1" x14ac:dyDescent="0.3"/>
    <row r="331" ht="46.8" customHeight="1" x14ac:dyDescent="0.3"/>
    <row r="332" ht="46.8" customHeight="1" x14ac:dyDescent="0.3"/>
    <row r="333" ht="46.8" customHeight="1" x14ac:dyDescent="0.3"/>
    <row r="334" ht="46.8" customHeight="1" x14ac:dyDescent="0.3"/>
    <row r="335" ht="46.8" customHeight="1" x14ac:dyDescent="0.3"/>
    <row r="336" ht="46.8" customHeight="1" x14ac:dyDescent="0.3"/>
    <row r="337" ht="46.8" customHeight="1" x14ac:dyDescent="0.3"/>
    <row r="338" ht="46.8" customHeight="1" x14ac:dyDescent="0.3"/>
    <row r="339" ht="46.8" customHeight="1" x14ac:dyDescent="0.3"/>
    <row r="340" ht="46.8" customHeight="1" x14ac:dyDescent="0.3"/>
    <row r="341" ht="46.8" customHeight="1" x14ac:dyDescent="0.3"/>
    <row r="342" ht="46.8" customHeight="1" x14ac:dyDescent="0.3"/>
    <row r="343" ht="46.8" customHeight="1" x14ac:dyDescent="0.3"/>
    <row r="344" ht="46.8" customHeight="1" x14ac:dyDescent="0.3"/>
    <row r="345" ht="46.8" customHeight="1" x14ac:dyDescent="0.3"/>
    <row r="346" ht="46.8" customHeight="1" x14ac:dyDescent="0.3"/>
    <row r="347" ht="46.8" customHeight="1" x14ac:dyDescent="0.3"/>
    <row r="348" ht="46.8" customHeight="1" x14ac:dyDescent="0.3"/>
    <row r="349" ht="46.8" customHeight="1" x14ac:dyDescent="0.3"/>
    <row r="350" ht="46.8" customHeight="1" x14ac:dyDescent="0.3"/>
    <row r="351" ht="46.8" customHeight="1" x14ac:dyDescent="0.3"/>
    <row r="352" ht="46.8" customHeight="1" x14ac:dyDescent="0.3"/>
    <row r="353" ht="46.8" customHeight="1" x14ac:dyDescent="0.3"/>
    <row r="354" ht="46.8" customHeight="1" x14ac:dyDescent="0.3"/>
    <row r="355" ht="46.8" customHeight="1" x14ac:dyDescent="0.3"/>
    <row r="356" ht="46.8" customHeight="1" x14ac:dyDescent="0.3"/>
    <row r="357" ht="46.8" customHeight="1" x14ac:dyDescent="0.3"/>
    <row r="358" ht="46.8" customHeight="1" x14ac:dyDescent="0.3"/>
    <row r="359" ht="46.8" customHeight="1" x14ac:dyDescent="0.3"/>
    <row r="360" ht="46.8" customHeight="1" x14ac:dyDescent="0.3"/>
    <row r="361" ht="46.8" customHeight="1" x14ac:dyDescent="0.3"/>
    <row r="362" ht="46.8" customHeight="1" x14ac:dyDescent="0.3"/>
    <row r="363" ht="46.8" customHeight="1" x14ac:dyDescent="0.3"/>
    <row r="364" ht="46.8" customHeight="1" x14ac:dyDescent="0.3"/>
    <row r="365" ht="46.8" customHeight="1" x14ac:dyDescent="0.3"/>
    <row r="366" ht="46.8" customHeight="1" x14ac:dyDescent="0.3"/>
    <row r="367" ht="46.8" customHeight="1" x14ac:dyDescent="0.3"/>
    <row r="368" ht="46.8" customHeight="1" x14ac:dyDescent="0.3"/>
    <row r="369" ht="46.8" customHeight="1" x14ac:dyDescent="0.3"/>
    <row r="370" ht="46.8" customHeight="1" x14ac:dyDescent="0.3"/>
    <row r="371" ht="46.8" customHeight="1" x14ac:dyDescent="0.3"/>
    <row r="372" ht="46.8" customHeight="1" x14ac:dyDescent="0.3"/>
    <row r="373" ht="46.8" customHeight="1" x14ac:dyDescent="0.3"/>
    <row r="374" ht="46.8" customHeight="1" x14ac:dyDescent="0.3"/>
    <row r="375" ht="46.8" customHeight="1" x14ac:dyDescent="0.3"/>
    <row r="376" ht="46.8" customHeight="1" x14ac:dyDescent="0.3"/>
    <row r="377" ht="46.8" customHeight="1" x14ac:dyDescent="0.3"/>
    <row r="378" ht="46.8" customHeight="1" x14ac:dyDescent="0.3"/>
    <row r="379" ht="46.8" customHeight="1" x14ac:dyDescent="0.3"/>
    <row r="380" ht="46.8" customHeight="1" x14ac:dyDescent="0.3"/>
    <row r="381" ht="46.8" customHeight="1" x14ac:dyDescent="0.3"/>
    <row r="382" ht="46.8" customHeight="1" x14ac:dyDescent="0.3"/>
    <row r="383" ht="46.8" customHeight="1" x14ac:dyDescent="0.3"/>
    <row r="384" ht="46.8" customHeight="1" x14ac:dyDescent="0.3"/>
    <row r="385" ht="46.8" customHeight="1" x14ac:dyDescent="0.3"/>
    <row r="386" ht="46.8" customHeight="1" x14ac:dyDescent="0.3"/>
    <row r="387" ht="46.8" customHeight="1" x14ac:dyDescent="0.3"/>
    <row r="388" ht="46.8" customHeight="1" x14ac:dyDescent="0.3"/>
    <row r="389" ht="46.8" customHeight="1" x14ac:dyDescent="0.3"/>
    <row r="390" ht="46.8" customHeight="1" x14ac:dyDescent="0.3"/>
    <row r="391" ht="46.8" customHeight="1" x14ac:dyDescent="0.3"/>
    <row r="392" ht="46.8" customHeight="1" x14ac:dyDescent="0.3"/>
    <row r="393" ht="46.8" customHeight="1" x14ac:dyDescent="0.3"/>
    <row r="394" ht="46.8" customHeight="1" x14ac:dyDescent="0.3"/>
    <row r="395" ht="46.8" customHeight="1" x14ac:dyDescent="0.3"/>
    <row r="396" ht="46.8" customHeight="1" x14ac:dyDescent="0.3"/>
    <row r="397" ht="46.8" customHeight="1" x14ac:dyDescent="0.3"/>
    <row r="398" ht="46.8" customHeight="1" x14ac:dyDescent="0.3"/>
    <row r="399" ht="46.8" customHeight="1" x14ac:dyDescent="0.3"/>
    <row r="400" ht="46.8" customHeight="1" x14ac:dyDescent="0.3"/>
    <row r="401" ht="46.8" customHeight="1" x14ac:dyDescent="0.3"/>
    <row r="402" ht="46.8" customHeight="1" x14ac:dyDescent="0.3"/>
    <row r="403" ht="46.8" customHeight="1" x14ac:dyDescent="0.3"/>
    <row r="404" ht="46.8" customHeight="1" x14ac:dyDescent="0.3"/>
    <row r="405" ht="46.8" customHeight="1" x14ac:dyDescent="0.3"/>
    <row r="406" ht="46.8" customHeight="1" x14ac:dyDescent="0.3"/>
    <row r="407" ht="46.8" customHeight="1" x14ac:dyDescent="0.3"/>
    <row r="408" ht="46.8" customHeight="1" x14ac:dyDescent="0.3"/>
    <row r="409" ht="46.8" customHeight="1" x14ac:dyDescent="0.3"/>
    <row r="410" ht="46.8" customHeight="1" x14ac:dyDescent="0.3"/>
    <row r="411" ht="46.8" customHeight="1" x14ac:dyDescent="0.3"/>
    <row r="412" ht="46.8" customHeight="1" x14ac:dyDescent="0.3"/>
    <row r="413" ht="46.8" customHeight="1" x14ac:dyDescent="0.3"/>
    <row r="414" ht="46.8" customHeight="1" x14ac:dyDescent="0.3"/>
    <row r="415" ht="46.8" customHeight="1" x14ac:dyDescent="0.3"/>
    <row r="416" ht="46.8" customHeight="1" x14ac:dyDescent="0.3"/>
    <row r="417" ht="46.8" customHeight="1" x14ac:dyDescent="0.3"/>
    <row r="418" ht="46.8" customHeight="1" x14ac:dyDescent="0.3"/>
    <row r="419" ht="46.8" customHeight="1" x14ac:dyDescent="0.3"/>
    <row r="420" ht="46.8" customHeight="1" x14ac:dyDescent="0.3"/>
    <row r="421" ht="46.8" customHeight="1" x14ac:dyDescent="0.3"/>
    <row r="422" ht="46.8" customHeight="1" x14ac:dyDescent="0.3"/>
    <row r="423" ht="46.8" customHeight="1" x14ac:dyDescent="0.3"/>
    <row r="424" ht="46.8" customHeight="1" x14ac:dyDescent="0.3"/>
    <row r="425" ht="46.8" customHeight="1" x14ac:dyDescent="0.3"/>
    <row r="426" ht="46.8" customHeight="1" x14ac:dyDescent="0.3"/>
    <row r="427" ht="46.8" customHeight="1" x14ac:dyDescent="0.3"/>
    <row r="428" ht="46.8" customHeight="1" x14ac:dyDescent="0.3"/>
    <row r="429" ht="46.8" customHeight="1" x14ac:dyDescent="0.3"/>
    <row r="430" ht="46.8" customHeight="1" x14ac:dyDescent="0.3"/>
    <row r="431" ht="46.8" customHeight="1" x14ac:dyDescent="0.3"/>
    <row r="432" ht="46.8" customHeight="1" x14ac:dyDescent="0.3"/>
    <row r="433" ht="46.8" customHeight="1" x14ac:dyDescent="0.3"/>
    <row r="434" ht="46.8" customHeight="1" x14ac:dyDescent="0.3"/>
    <row r="435" ht="46.8" customHeight="1" x14ac:dyDescent="0.3"/>
    <row r="436" ht="46.8" customHeight="1" x14ac:dyDescent="0.3"/>
    <row r="437" ht="46.8" customHeight="1" x14ac:dyDescent="0.3"/>
    <row r="438" ht="46.8" customHeight="1" x14ac:dyDescent="0.3"/>
    <row r="439" ht="46.8" customHeight="1" x14ac:dyDescent="0.3"/>
    <row r="440" ht="46.8" customHeight="1" x14ac:dyDescent="0.3"/>
    <row r="441" ht="46.8" customHeight="1" x14ac:dyDescent="0.3"/>
    <row r="442" ht="46.8" customHeight="1" x14ac:dyDescent="0.3"/>
    <row r="443" ht="46.8" customHeight="1" x14ac:dyDescent="0.3"/>
    <row r="444" ht="46.8" customHeight="1" x14ac:dyDescent="0.3"/>
    <row r="445" ht="46.8" customHeight="1" x14ac:dyDescent="0.3"/>
    <row r="446" ht="46.8" customHeight="1" x14ac:dyDescent="0.3"/>
    <row r="447" ht="46.8" customHeight="1" x14ac:dyDescent="0.3"/>
    <row r="448" ht="46.8" customHeight="1" x14ac:dyDescent="0.3"/>
    <row r="449" ht="46.8" customHeight="1" x14ac:dyDescent="0.3"/>
    <row r="450" ht="46.8" customHeight="1" x14ac:dyDescent="0.3"/>
    <row r="451" ht="46.8" customHeight="1" x14ac:dyDescent="0.3"/>
    <row r="452" ht="46.8" customHeight="1" x14ac:dyDescent="0.3"/>
    <row r="453" ht="46.8" customHeight="1" x14ac:dyDescent="0.3"/>
    <row r="454" ht="46.8" customHeight="1" x14ac:dyDescent="0.3"/>
    <row r="455" ht="46.8" customHeight="1" x14ac:dyDescent="0.3"/>
    <row r="456" ht="46.8" customHeight="1" x14ac:dyDescent="0.3"/>
    <row r="457" ht="46.8" customHeight="1" x14ac:dyDescent="0.3"/>
    <row r="458" ht="46.8" customHeight="1" x14ac:dyDescent="0.3"/>
    <row r="459" ht="46.8" customHeight="1" x14ac:dyDescent="0.3"/>
    <row r="460" ht="46.8" customHeight="1" x14ac:dyDescent="0.3"/>
    <row r="461" ht="46.8" customHeight="1" x14ac:dyDescent="0.3"/>
    <row r="462" ht="46.8" customHeight="1" x14ac:dyDescent="0.3"/>
    <row r="463" ht="46.8" customHeight="1" x14ac:dyDescent="0.3"/>
    <row r="464" ht="46.8" customHeight="1" x14ac:dyDescent="0.3"/>
    <row r="465" ht="46.8" customHeight="1" x14ac:dyDescent="0.3"/>
    <row r="466" ht="46.8" customHeight="1" x14ac:dyDescent="0.3"/>
    <row r="467" ht="46.8" customHeight="1" x14ac:dyDescent="0.3"/>
    <row r="468" ht="46.8" customHeight="1" x14ac:dyDescent="0.3"/>
    <row r="469" ht="46.8" customHeight="1" x14ac:dyDescent="0.3"/>
    <row r="470" ht="46.8" customHeight="1" x14ac:dyDescent="0.3"/>
    <row r="471" ht="46.8" customHeight="1" x14ac:dyDescent="0.3"/>
    <row r="472" ht="46.8" customHeight="1" x14ac:dyDescent="0.3"/>
    <row r="473" ht="46.8" customHeight="1" x14ac:dyDescent="0.3"/>
    <row r="474" ht="46.8" customHeight="1" x14ac:dyDescent="0.3"/>
    <row r="475" ht="46.8" customHeight="1" x14ac:dyDescent="0.3"/>
    <row r="476" ht="46.8" customHeight="1" x14ac:dyDescent="0.3"/>
    <row r="477" ht="46.8" customHeight="1" x14ac:dyDescent="0.3"/>
    <row r="478" ht="46.8" customHeight="1" x14ac:dyDescent="0.3"/>
    <row r="479" ht="46.8" customHeight="1" x14ac:dyDescent="0.3"/>
    <row r="480" ht="46.8" customHeight="1" x14ac:dyDescent="0.3"/>
    <row r="481" ht="46.8" customHeight="1" x14ac:dyDescent="0.3"/>
    <row r="482" ht="46.8" customHeight="1" x14ac:dyDescent="0.3"/>
    <row r="483" ht="46.8" customHeight="1" x14ac:dyDescent="0.3"/>
    <row r="484" ht="46.8" customHeight="1" x14ac:dyDescent="0.3"/>
    <row r="485" ht="46.8" customHeight="1" x14ac:dyDescent="0.3"/>
    <row r="486" ht="46.8" customHeight="1" x14ac:dyDescent="0.3"/>
    <row r="487" ht="46.8" customHeight="1" x14ac:dyDescent="0.3"/>
    <row r="488" ht="46.8" customHeight="1" x14ac:dyDescent="0.3"/>
    <row r="489" ht="46.8" customHeight="1" x14ac:dyDescent="0.3"/>
    <row r="490" ht="46.8" customHeight="1" x14ac:dyDescent="0.3"/>
    <row r="491" ht="46.8" customHeight="1" x14ac:dyDescent="0.3"/>
    <row r="492" ht="46.8" customHeight="1" x14ac:dyDescent="0.3"/>
    <row r="493" ht="46.8" customHeight="1" x14ac:dyDescent="0.3"/>
    <row r="494" ht="46.8" customHeight="1" x14ac:dyDescent="0.3"/>
    <row r="495" ht="46.8" customHeight="1" x14ac:dyDescent="0.3"/>
    <row r="496" ht="46.8" customHeight="1" x14ac:dyDescent="0.3"/>
    <row r="497" ht="46.8" customHeight="1" x14ac:dyDescent="0.3"/>
    <row r="498" ht="46.8" customHeight="1" x14ac:dyDescent="0.3"/>
    <row r="499" ht="46.8" customHeight="1" x14ac:dyDescent="0.3"/>
    <row r="500" ht="46.8" customHeight="1" x14ac:dyDescent="0.3"/>
    <row r="501" ht="46.8" customHeight="1" x14ac:dyDescent="0.3"/>
    <row r="502" ht="46.8" customHeight="1" x14ac:dyDescent="0.3"/>
    <row r="503" ht="46.8" customHeight="1" x14ac:dyDescent="0.3"/>
    <row r="504" ht="46.8" customHeight="1" x14ac:dyDescent="0.3"/>
    <row r="505" ht="46.8" customHeight="1" x14ac:dyDescent="0.3"/>
    <row r="506" ht="46.8" customHeight="1" x14ac:dyDescent="0.3"/>
    <row r="507" ht="46.8" customHeight="1" x14ac:dyDescent="0.3"/>
    <row r="508" ht="46.8" customHeight="1" x14ac:dyDescent="0.3"/>
    <row r="509" ht="46.8" customHeight="1" x14ac:dyDescent="0.3"/>
    <row r="510" ht="46.8" customHeight="1" x14ac:dyDescent="0.3"/>
    <row r="511" ht="46.8" customHeight="1" x14ac:dyDescent="0.3"/>
    <row r="512" ht="46.8" customHeight="1" x14ac:dyDescent="0.3"/>
    <row r="513" ht="46.8" customHeight="1" x14ac:dyDescent="0.3"/>
    <row r="514" ht="46.8" customHeight="1" x14ac:dyDescent="0.3"/>
    <row r="515" ht="46.8" customHeight="1" x14ac:dyDescent="0.3"/>
    <row r="516" ht="46.8" customHeight="1" x14ac:dyDescent="0.3"/>
    <row r="517" ht="46.8" customHeight="1" x14ac:dyDescent="0.3"/>
    <row r="518" ht="46.8" customHeight="1" x14ac:dyDescent="0.3"/>
    <row r="519" ht="46.8" customHeight="1" x14ac:dyDescent="0.3"/>
    <row r="520" ht="46.8" customHeight="1" x14ac:dyDescent="0.3"/>
    <row r="521" ht="46.8" customHeight="1" x14ac:dyDescent="0.3"/>
    <row r="522" ht="46.8" customHeight="1" x14ac:dyDescent="0.3"/>
    <row r="523" ht="46.8" customHeight="1" x14ac:dyDescent="0.3"/>
    <row r="524" ht="46.8" customHeight="1" x14ac:dyDescent="0.3"/>
    <row r="525" ht="46.8" customHeight="1" x14ac:dyDescent="0.3"/>
    <row r="526" ht="46.8" customHeight="1" x14ac:dyDescent="0.3"/>
    <row r="527" ht="46.8" customHeight="1" x14ac:dyDescent="0.3"/>
    <row r="528" ht="46.8" customHeight="1" x14ac:dyDescent="0.3"/>
    <row r="529" ht="46.8" customHeight="1" x14ac:dyDescent="0.3"/>
    <row r="530" ht="46.8" customHeight="1" x14ac:dyDescent="0.3"/>
    <row r="531" ht="46.8" customHeight="1" x14ac:dyDescent="0.3"/>
    <row r="532" ht="46.8" customHeight="1" x14ac:dyDescent="0.3"/>
    <row r="533" ht="46.8" customHeight="1" x14ac:dyDescent="0.3"/>
    <row r="534" ht="46.8" customHeight="1" x14ac:dyDescent="0.3"/>
    <row r="535" ht="46.8" customHeight="1" x14ac:dyDescent="0.3"/>
    <row r="536" ht="46.8" customHeight="1" x14ac:dyDescent="0.3"/>
    <row r="537" ht="46.8" customHeight="1" x14ac:dyDescent="0.3"/>
    <row r="538" ht="46.8" customHeight="1" x14ac:dyDescent="0.3"/>
    <row r="539" ht="46.8" customHeight="1" x14ac:dyDescent="0.3"/>
    <row r="540" ht="46.8" customHeight="1" x14ac:dyDescent="0.3"/>
    <row r="541" ht="46.8" customHeight="1" x14ac:dyDescent="0.3"/>
    <row r="542" ht="46.8" customHeight="1" x14ac:dyDescent="0.3"/>
    <row r="543" ht="46.8" customHeight="1" x14ac:dyDescent="0.3"/>
    <row r="544" ht="46.8" customHeight="1" x14ac:dyDescent="0.3"/>
    <row r="545" ht="46.8" customHeight="1" x14ac:dyDescent="0.3"/>
    <row r="546" ht="46.8" customHeight="1" x14ac:dyDescent="0.3"/>
    <row r="547" ht="46.8" customHeight="1" x14ac:dyDescent="0.3"/>
    <row r="548" ht="46.8" customHeight="1" x14ac:dyDescent="0.3"/>
    <row r="549" ht="46.8" customHeight="1" x14ac:dyDescent="0.3"/>
    <row r="550" ht="46.8" customHeight="1" x14ac:dyDescent="0.3"/>
    <row r="551" ht="46.8" customHeight="1" x14ac:dyDescent="0.3"/>
    <row r="552" ht="46.8" customHeight="1" x14ac:dyDescent="0.3"/>
    <row r="553" ht="46.8" customHeight="1" x14ac:dyDescent="0.3"/>
    <row r="554" ht="46.8" customHeight="1" x14ac:dyDescent="0.3"/>
    <row r="555" ht="46.8" customHeight="1" x14ac:dyDescent="0.3"/>
    <row r="556" ht="46.8" customHeight="1" x14ac:dyDescent="0.3"/>
    <row r="557" ht="46.8" customHeight="1" x14ac:dyDescent="0.3"/>
    <row r="558" ht="46.8" customHeight="1" x14ac:dyDescent="0.3"/>
    <row r="559" ht="46.8" customHeight="1" x14ac:dyDescent="0.3"/>
    <row r="560" ht="46.8" customHeight="1" x14ac:dyDescent="0.3"/>
    <row r="561" ht="46.8" customHeight="1" x14ac:dyDescent="0.3"/>
    <row r="562" ht="46.8" customHeight="1" x14ac:dyDescent="0.3"/>
    <row r="563" ht="46.8" customHeight="1" x14ac:dyDescent="0.3"/>
    <row r="564" ht="46.8" customHeight="1" x14ac:dyDescent="0.3"/>
    <row r="565" ht="46.8" customHeight="1" x14ac:dyDescent="0.3"/>
    <row r="566" ht="46.8" customHeight="1" x14ac:dyDescent="0.3"/>
    <row r="567" ht="46.8" customHeight="1" x14ac:dyDescent="0.3"/>
    <row r="568" ht="46.8" customHeight="1" x14ac:dyDescent="0.3"/>
    <row r="569" ht="46.8" customHeight="1" x14ac:dyDescent="0.3"/>
    <row r="570" ht="46.8" customHeight="1" x14ac:dyDescent="0.3"/>
    <row r="571" ht="46.8" customHeight="1" x14ac:dyDescent="0.3"/>
    <row r="572" ht="46.8" customHeight="1" x14ac:dyDescent="0.3"/>
    <row r="573" ht="46.8" customHeight="1" x14ac:dyDescent="0.3"/>
    <row r="574" ht="46.8" customHeight="1" x14ac:dyDescent="0.3"/>
    <row r="575" ht="46.8" customHeight="1" x14ac:dyDescent="0.3"/>
    <row r="576" ht="46.8" customHeight="1" x14ac:dyDescent="0.3"/>
    <row r="577" ht="46.8" customHeight="1" x14ac:dyDescent="0.3"/>
    <row r="578" ht="46.8" customHeight="1" x14ac:dyDescent="0.3"/>
    <row r="579" ht="46.8" customHeight="1" x14ac:dyDescent="0.3"/>
    <row r="580" ht="46.8" customHeight="1" x14ac:dyDescent="0.3"/>
    <row r="581" ht="46.8" customHeight="1" x14ac:dyDescent="0.3"/>
    <row r="582" ht="46.8" customHeight="1" x14ac:dyDescent="0.3"/>
    <row r="583" ht="46.8" customHeight="1" x14ac:dyDescent="0.3"/>
    <row r="584" ht="46.8" customHeight="1" x14ac:dyDescent="0.3"/>
    <row r="585" ht="46.8" customHeight="1" x14ac:dyDescent="0.3"/>
    <row r="586" ht="46.8" customHeight="1" x14ac:dyDescent="0.3"/>
    <row r="587" ht="46.8" customHeight="1" x14ac:dyDescent="0.3"/>
    <row r="588" ht="46.8" customHeight="1" x14ac:dyDescent="0.3"/>
    <row r="589" ht="46.8" customHeight="1" x14ac:dyDescent="0.3"/>
    <row r="590" ht="46.8" customHeight="1" x14ac:dyDescent="0.3"/>
    <row r="591" ht="46.8" customHeight="1" x14ac:dyDescent="0.3"/>
    <row r="592" ht="46.8" customHeight="1" x14ac:dyDescent="0.3"/>
    <row r="593" ht="46.8" customHeight="1" x14ac:dyDescent="0.3"/>
    <row r="594" ht="46.8" customHeight="1" x14ac:dyDescent="0.3"/>
    <row r="595" ht="46.8" customHeight="1" x14ac:dyDescent="0.3"/>
    <row r="596" ht="46.8" customHeight="1" x14ac:dyDescent="0.3"/>
    <row r="597" ht="46.8" customHeight="1" x14ac:dyDescent="0.3"/>
    <row r="598" ht="46.8" customHeight="1" x14ac:dyDescent="0.3"/>
    <row r="599" ht="46.8" customHeight="1" x14ac:dyDescent="0.3"/>
    <row r="600" ht="46.8" customHeight="1" x14ac:dyDescent="0.3"/>
    <row r="601" ht="46.8" customHeight="1" x14ac:dyDescent="0.3"/>
    <row r="602" ht="46.8" customHeight="1" x14ac:dyDescent="0.3"/>
    <row r="603" ht="46.8" customHeight="1" x14ac:dyDescent="0.3"/>
    <row r="604" ht="46.8" customHeight="1" x14ac:dyDescent="0.3"/>
    <row r="605" ht="46.8" customHeight="1" x14ac:dyDescent="0.3"/>
    <row r="606" ht="46.8" customHeight="1" x14ac:dyDescent="0.3"/>
    <row r="607" ht="46.8" customHeight="1" x14ac:dyDescent="0.3"/>
    <row r="608" ht="46.8" customHeight="1" x14ac:dyDescent="0.3"/>
    <row r="609" ht="46.8" customHeight="1" x14ac:dyDescent="0.3"/>
    <row r="610" ht="46.8" customHeight="1" x14ac:dyDescent="0.3"/>
    <row r="611" ht="46.8" customHeight="1" x14ac:dyDescent="0.3"/>
    <row r="612" ht="46.8" customHeight="1" x14ac:dyDescent="0.3"/>
    <row r="613" ht="46.8" customHeight="1" x14ac:dyDescent="0.3"/>
    <row r="614" ht="46.8" customHeight="1" x14ac:dyDescent="0.3"/>
    <row r="615" ht="46.8" customHeight="1" x14ac:dyDescent="0.3"/>
    <row r="616" ht="46.8" customHeight="1" x14ac:dyDescent="0.3"/>
    <row r="617" ht="46.8" customHeight="1" x14ac:dyDescent="0.3"/>
    <row r="618" ht="46.8" customHeight="1" x14ac:dyDescent="0.3"/>
    <row r="619" ht="46.8" customHeight="1" x14ac:dyDescent="0.3"/>
    <row r="620" ht="46.8" customHeight="1" x14ac:dyDescent="0.3"/>
    <row r="621" ht="46.8" customHeight="1" x14ac:dyDescent="0.3"/>
    <row r="622" ht="46.8" customHeight="1" x14ac:dyDescent="0.3"/>
    <row r="623" ht="46.8" customHeight="1" x14ac:dyDescent="0.3"/>
    <row r="624" ht="46.8" customHeight="1" x14ac:dyDescent="0.3"/>
    <row r="625" ht="46.8" customHeight="1" x14ac:dyDescent="0.3"/>
    <row r="626" ht="46.8" customHeight="1" x14ac:dyDescent="0.3"/>
    <row r="627" ht="46.8" customHeight="1" x14ac:dyDescent="0.3"/>
    <row r="628" ht="46.8" customHeight="1" x14ac:dyDescent="0.3"/>
    <row r="629" ht="46.8" customHeight="1" x14ac:dyDescent="0.3"/>
    <row r="630" ht="46.8" customHeight="1" x14ac:dyDescent="0.3"/>
    <row r="631" ht="46.8" customHeight="1" x14ac:dyDescent="0.3"/>
    <row r="632" ht="46.8" customHeight="1" x14ac:dyDescent="0.3"/>
    <row r="633" ht="46.8" customHeight="1" x14ac:dyDescent="0.3"/>
    <row r="634" ht="46.8" customHeight="1" x14ac:dyDescent="0.3"/>
    <row r="635" ht="46.8" customHeight="1" x14ac:dyDescent="0.3"/>
    <row r="636" ht="46.8" customHeight="1" x14ac:dyDescent="0.3"/>
    <row r="637" ht="46.8" customHeight="1" x14ac:dyDescent="0.3"/>
    <row r="638" ht="46.8" customHeight="1" x14ac:dyDescent="0.3"/>
    <row r="639" ht="46.8" customHeight="1" x14ac:dyDescent="0.3"/>
    <row r="640" ht="46.8" customHeight="1" x14ac:dyDescent="0.3"/>
    <row r="641" ht="46.8" customHeight="1" x14ac:dyDescent="0.3"/>
    <row r="642" ht="46.8" customHeight="1" x14ac:dyDescent="0.3"/>
    <row r="643" ht="46.8" customHeight="1" x14ac:dyDescent="0.3"/>
    <row r="644" ht="46.8" customHeight="1" x14ac:dyDescent="0.3"/>
    <row r="645" ht="46.8" customHeight="1" x14ac:dyDescent="0.3"/>
    <row r="646" ht="46.8" customHeight="1" x14ac:dyDescent="0.3"/>
    <row r="647" ht="46.8" customHeight="1" x14ac:dyDescent="0.3"/>
    <row r="648" ht="46.8" customHeight="1" x14ac:dyDescent="0.3"/>
    <row r="649" ht="46.8" customHeight="1" x14ac:dyDescent="0.3"/>
    <row r="650" ht="46.8" customHeight="1" x14ac:dyDescent="0.3"/>
    <row r="651" ht="46.8" customHeight="1" x14ac:dyDescent="0.3"/>
    <row r="652" ht="46.8" customHeight="1" x14ac:dyDescent="0.3"/>
    <row r="653" ht="46.8" customHeight="1" x14ac:dyDescent="0.3"/>
    <row r="654" ht="46.8" customHeight="1" x14ac:dyDescent="0.3"/>
    <row r="655" ht="46.8" customHeight="1" x14ac:dyDescent="0.3"/>
    <row r="656" ht="46.8" customHeight="1" x14ac:dyDescent="0.3"/>
    <row r="657" ht="46.8" customHeight="1" x14ac:dyDescent="0.3"/>
    <row r="658" ht="46.8" customHeight="1" x14ac:dyDescent="0.3"/>
    <row r="659" ht="46.8" customHeight="1" x14ac:dyDescent="0.3"/>
    <row r="660" ht="46.8" customHeight="1" x14ac:dyDescent="0.3"/>
    <row r="661" ht="46.8" customHeight="1" x14ac:dyDescent="0.3"/>
    <row r="662" ht="46.8" customHeight="1" x14ac:dyDescent="0.3"/>
    <row r="663" ht="46.8" customHeight="1" x14ac:dyDescent="0.3"/>
    <row r="664" ht="46.8" customHeight="1" x14ac:dyDescent="0.3"/>
    <row r="665" ht="46.8" customHeight="1" x14ac:dyDescent="0.3"/>
    <row r="666" ht="46.8" customHeight="1" x14ac:dyDescent="0.3"/>
    <row r="667" ht="46.8" customHeight="1" x14ac:dyDescent="0.3"/>
    <row r="668" ht="46.8" customHeight="1" x14ac:dyDescent="0.3"/>
    <row r="669" ht="46.8" customHeight="1" x14ac:dyDescent="0.3"/>
    <row r="670" ht="46.8" customHeight="1" x14ac:dyDescent="0.3"/>
    <row r="671" ht="46.8" customHeight="1" x14ac:dyDescent="0.3"/>
    <row r="672" ht="46.8" customHeight="1" x14ac:dyDescent="0.3"/>
    <row r="673" ht="46.8" customHeight="1" x14ac:dyDescent="0.3"/>
    <row r="674" ht="46.8" customHeight="1" x14ac:dyDescent="0.3"/>
    <row r="675" ht="46.8" customHeight="1" x14ac:dyDescent="0.3"/>
    <row r="676" ht="46.8" customHeight="1" x14ac:dyDescent="0.3"/>
    <row r="677" ht="46.8" customHeight="1" x14ac:dyDescent="0.3"/>
    <row r="678" ht="46.8" customHeight="1" x14ac:dyDescent="0.3"/>
    <row r="679" ht="46.8" customHeight="1" x14ac:dyDescent="0.3"/>
    <row r="680" ht="46.8" customHeight="1" x14ac:dyDescent="0.3"/>
    <row r="681" ht="46.8" customHeight="1" x14ac:dyDescent="0.3"/>
    <row r="682" ht="46.8" customHeight="1" x14ac:dyDescent="0.3"/>
    <row r="683" ht="46.8" customHeight="1" x14ac:dyDescent="0.3"/>
    <row r="684" ht="46.8" customHeight="1" x14ac:dyDescent="0.3"/>
    <row r="685" ht="46.8" customHeight="1" x14ac:dyDescent="0.3"/>
    <row r="686" ht="46.8" customHeight="1" x14ac:dyDescent="0.3"/>
    <row r="687" ht="46.8" customHeight="1" x14ac:dyDescent="0.3"/>
    <row r="688" ht="46.8" customHeight="1" x14ac:dyDescent="0.3"/>
    <row r="689" ht="46.8" customHeight="1" x14ac:dyDescent="0.3"/>
    <row r="690" ht="46.8" customHeight="1" x14ac:dyDescent="0.3"/>
    <row r="691" ht="46.8" customHeight="1" x14ac:dyDescent="0.3"/>
    <row r="692" ht="46.8" customHeight="1" x14ac:dyDescent="0.3"/>
    <row r="693" ht="46.8" customHeight="1" x14ac:dyDescent="0.3"/>
    <row r="694" ht="46.8" customHeight="1" x14ac:dyDescent="0.3"/>
    <row r="695" ht="46.8" customHeight="1" x14ac:dyDescent="0.3"/>
    <row r="696" ht="46.8" customHeight="1" x14ac:dyDescent="0.3"/>
    <row r="697" ht="46.8" customHeight="1" x14ac:dyDescent="0.3"/>
    <row r="698" ht="46.8" customHeight="1" x14ac:dyDescent="0.3"/>
    <row r="699" ht="46.8" customHeight="1" x14ac:dyDescent="0.3"/>
    <row r="700" ht="46.8" customHeight="1" x14ac:dyDescent="0.3"/>
    <row r="701" ht="46.8" customHeight="1" x14ac:dyDescent="0.3"/>
    <row r="702" ht="46.8" customHeight="1" x14ac:dyDescent="0.3"/>
    <row r="703" ht="46.8" customHeight="1" x14ac:dyDescent="0.3"/>
    <row r="704" ht="46.8" customHeight="1" x14ac:dyDescent="0.3"/>
    <row r="705" ht="46.8" customHeight="1" x14ac:dyDescent="0.3"/>
    <row r="706" ht="46.8" customHeight="1" x14ac:dyDescent="0.3"/>
    <row r="707" ht="46.8" customHeight="1" x14ac:dyDescent="0.3"/>
    <row r="708" ht="46.8" customHeight="1" x14ac:dyDescent="0.3"/>
    <row r="709" ht="46.8" customHeight="1" x14ac:dyDescent="0.3"/>
    <row r="710" ht="46.8" customHeight="1" x14ac:dyDescent="0.3"/>
    <row r="711" ht="46.8" customHeight="1" x14ac:dyDescent="0.3"/>
    <row r="712" ht="46.8" customHeight="1" x14ac:dyDescent="0.3"/>
    <row r="713" ht="46.8" customHeight="1" x14ac:dyDescent="0.3"/>
    <row r="714" ht="46.8" customHeight="1" x14ac:dyDescent="0.3"/>
    <row r="715" ht="46.8" customHeight="1" x14ac:dyDescent="0.3"/>
    <row r="716" ht="46.8" customHeight="1" x14ac:dyDescent="0.3"/>
    <row r="717" ht="46.8" customHeight="1" x14ac:dyDescent="0.3"/>
    <row r="718" ht="46.8" customHeight="1" x14ac:dyDescent="0.3"/>
    <row r="719" ht="46.8" customHeight="1" x14ac:dyDescent="0.3"/>
    <row r="720" ht="46.8" customHeight="1" x14ac:dyDescent="0.3"/>
    <row r="721" ht="46.8" customHeight="1" x14ac:dyDescent="0.3"/>
    <row r="722" ht="46.8" customHeight="1" x14ac:dyDescent="0.3"/>
    <row r="723" ht="46.8" customHeight="1" x14ac:dyDescent="0.3"/>
    <row r="724" ht="46.8" customHeight="1" x14ac:dyDescent="0.3"/>
    <row r="725" ht="46.8" customHeight="1" x14ac:dyDescent="0.3"/>
    <row r="726" ht="46.8" customHeight="1" x14ac:dyDescent="0.3"/>
    <row r="727" ht="46.8" customHeight="1" x14ac:dyDescent="0.3"/>
    <row r="728" ht="46.8" customHeight="1" x14ac:dyDescent="0.3"/>
    <row r="729" ht="46.8" customHeight="1" x14ac:dyDescent="0.3"/>
    <row r="730" ht="46.8" customHeight="1" x14ac:dyDescent="0.3"/>
    <row r="731" ht="46.8" customHeight="1" x14ac:dyDescent="0.3"/>
    <row r="732" ht="46.8" customHeight="1" x14ac:dyDescent="0.3"/>
    <row r="733" ht="46.8" customHeight="1" x14ac:dyDescent="0.3"/>
    <row r="734" ht="46.8" customHeight="1" x14ac:dyDescent="0.3"/>
    <row r="735" ht="46.8" customHeight="1" x14ac:dyDescent="0.3"/>
    <row r="736" ht="46.8" customHeight="1" x14ac:dyDescent="0.3"/>
    <row r="737" ht="46.8" customHeight="1" x14ac:dyDescent="0.3"/>
    <row r="738" ht="46.8" customHeight="1" x14ac:dyDescent="0.3"/>
    <row r="739" ht="46.8" customHeight="1" x14ac:dyDescent="0.3"/>
    <row r="740" ht="46.8" customHeight="1" x14ac:dyDescent="0.3"/>
    <row r="741" ht="46.8" customHeight="1" x14ac:dyDescent="0.3"/>
    <row r="742" ht="46.8" customHeight="1" x14ac:dyDescent="0.3"/>
    <row r="743" ht="46.8" customHeight="1" x14ac:dyDescent="0.3"/>
    <row r="744" ht="46.8" customHeight="1" x14ac:dyDescent="0.3"/>
    <row r="745" ht="46.8" customHeight="1" x14ac:dyDescent="0.3"/>
    <row r="746" ht="46.8" customHeight="1" x14ac:dyDescent="0.3"/>
    <row r="747" ht="46.8" customHeight="1" x14ac:dyDescent="0.3"/>
    <row r="748" ht="46.8" customHeight="1" x14ac:dyDescent="0.3"/>
    <row r="749" ht="46.8" customHeight="1" x14ac:dyDescent="0.3"/>
    <row r="750" ht="46.8" customHeight="1" x14ac:dyDescent="0.3"/>
    <row r="751" ht="46.8" customHeight="1" x14ac:dyDescent="0.3"/>
    <row r="752" ht="46.8" customHeight="1" x14ac:dyDescent="0.3"/>
    <row r="753" ht="46.8" customHeight="1" x14ac:dyDescent="0.3"/>
    <row r="754" ht="46.8" customHeight="1" x14ac:dyDescent="0.3"/>
    <row r="755" ht="46.8" customHeight="1" x14ac:dyDescent="0.3"/>
    <row r="756" ht="46.8" customHeight="1" x14ac:dyDescent="0.3"/>
    <row r="757" ht="46.8" customHeight="1" x14ac:dyDescent="0.3"/>
    <row r="758" ht="46.8" customHeight="1" x14ac:dyDescent="0.3"/>
    <row r="759" ht="46.8" customHeight="1" x14ac:dyDescent="0.3"/>
    <row r="760" ht="46.8" customHeight="1" x14ac:dyDescent="0.3"/>
    <row r="761" ht="46.8" customHeight="1" x14ac:dyDescent="0.3"/>
    <row r="762" ht="46.8" customHeight="1" x14ac:dyDescent="0.3"/>
    <row r="763" ht="46.8" customHeight="1" x14ac:dyDescent="0.3"/>
    <row r="764" ht="46.8" customHeight="1" x14ac:dyDescent="0.3"/>
    <row r="765" ht="46.8" customHeight="1" x14ac:dyDescent="0.3"/>
    <row r="766" ht="46.8" customHeight="1" x14ac:dyDescent="0.3"/>
    <row r="767" ht="46.8" customHeight="1" x14ac:dyDescent="0.3"/>
    <row r="768" ht="46.8" customHeight="1" x14ac:dyDescent="0.3"/>
    <row r="769" ht="46.8" customHeight="1" x14ac:dyDescent="0.3"/>
    <row r="770" ht="46.8" customHeight="1" x14ac:dyDescent="0.3"/>
    <row r="771" ht="46.8" customHeight="1" x14ac:dyDescent="0.3"/>
    <row r="772" ht="46.8" customHeight="1" x14ac:dyDescent="0.3"/>
    <row r="773" ht="46.8" customHeight="1" x14ac:dyDescent="0.3"/>
    <row r="774" ht="46.8" customHeight="1" x14ac:dyDescent="0.3"/>
    <row r="775" ht="46.8" customHeight="1" x14ac:dyDescent="0.3"/>
    <row r="776" ht="46.8" customHeight="1" x14ac:dyDescent="0.3"/>
    <row r="777" ht="46.8" customHeight="1" x14ac:dyDescent="0.3"/>
    <row r="778" ht="46.8" customHeight="1" x14ac:dyDescent="0.3"/>
    <row r="779" ht="46.8" customHeight="1" x14ac:dyDescent="0.3"/>
    <row r="780" ht="46.8" customHeight="1" x14ac:dyDescent="0.3"/>
    <row r="781" ht="46.8" customHeight="1" x14ac:dyDescent="0.3"/>
    <row r="782" ht="46.8" customHeight="1" x14ac:dyDescent="0.3"/>
    <row r="783" ht="46.8" customHeight="1" x14ac:dyDescent="0.3"/>
    <row r="784" ht="46.8" customHeight="1" x14ac:dyDescent="0.3"/>
    <row r="785" ht="46.8" customHeight="1" x14ac:dyDescent="0.3"/>
    <row r="786" ht="46.8" customHeight="1" x14ac:dyDescent="0.3"/>
    <row r="787" ht="46.8" customHeight="1" x14ac:dyDescent="0.3"/>
    <row r="788" ht="46.8" customHeight="1" x14ac:dyDescent="0.3"/>
    <row r="789" ht="46.8" customHeight="1" x14ac:dyDescent="0.3"/>
    <row r="790" ht="46.8" customHeight="1" x14ac:dyDescent="0.3"/>
    <row r="791" ht="46.8" customHeight="1" x14ac:dyDescent="0.3"/>
    <row r="792" ht="46.8" customHeight="1" x14ac:dyDescent="0.3"/>
    <row r="793" ht="46.8" customHeight="1" x14ac:dyDescent="0.3"/>
    <row r="794" ht="46.8" customHeight="1" x14ac:dyDescent="0.3"/>
    <row r="795" ht="46.8" customHeight="1" x14ac:dyDescent="0.3"/>
    <row r="796" ht="46.8" customHeight="1" x14ac:dyDescent="0.3"/>
    <row r="797" ht="46.8" customHeight="1" x14ac:dyDescent="0.3"/>
    <row r="798" ht="46.8" customHeight="1" x14ac:dyDescent="0.3"/>
    <row r="799" ht="46.8" customHeight="1" x14ac:dyDescent="0.3"/>
    <row r="800" ht="46.8" customHeight="1" x14ac:dyDescent="0.3"/>
    <row r="801" ht="46.8" customHeight="1" x14ac:dyDescent="0.3"/>
    <row r="802" ht="46.8" customHeight="1" x14ac:dyDescent="0.3"/>
    <row r="803" ht="46.8" customHeight="1" x14ac:dyDescent="0.3"/>
    <row r="804" ht="46.8" customHeight="1" x14ac:dyDescent="0.3"/>
    <row r="805" ht="46.8" customHeight="1" x14ac:dyDescent="0.3"/>
    <row r="806" ht="46.8" customHeight="1" x14ac:dyDescent="0.3"/>
    <row r="807" ht="46.8" customHeight="1" x14ac:dyDescent="0.3"/>
    <row r="808" ht="46.8" customHeight="1" x14ac:dyDescent="0.3"/>
    <row r="809" ht="46.8" customHeight="1" x14ac:dyDescent="0.3"/>
    <row r="810" ht="46.8" customHeight="1" x14ac:dyDescent="0.3"/>
    <row r="811" ht="46.8" customHeight="1" x14ac:dyDescent="0.3"/>
    <row r="812" ht="46.8" customHeight="1" x14ac:dyDescent="0.3"/>
    <row r="813" ht="46.8" customHeight="1" x14ac:dyDescent="0.3"/>
    <row r="814" ht="46.8" customHeight="1" x14ac:dyDescent="0.3"/>
    <row r="815" ht="46.8" customHeight="1" x14ac:dyDescent="0.3"/>
    <row r="816" ht="46.8" customHeight="1" x14ac:dyDescent="0.3"/>
    <row r="817" ht="46.8" customHeight="1" x14ac:dyDescent="0.3"/>
    <row r="818" ht="46.8" customHeight="1" x14ac:dyDescent="0.3"/>
    <row r="819" ht="46.8" customHeight="1" x14ac:dyDescent="0.3"/>
    <row r="820" ht="46.8" customHeight="1" x14ac:dyDescent="0.3"/>
    <row r="821" ht="46.8" customHeight="1" x14ac:dyDescent="0.3"/>
    <row r="822" ht="46.8" customHeight="1" x14ac:dyDescent="0.3"/>
    <row r="823" ht="46.8" customHeight="1" x14ac:dyDescent="0.3"/>
    <row r="824" ht="46.8" customHeight="1" x14ac:dyDescent="0.3"/>
    <row r="825" ht="46.8" customHeight="1" x14ac:dyDescent="0.3"/>
    <row r="826" ht="46.8" customHeight="1" x14ac:dyDescent="0.3"/>
    <row r="827" ht="46.8" customHeight="1" x14ac:dyDescent="0.3"/>
    <row r="828" ht="46.8" customHeight="1" x14ac:dyDescent="0.3"/>
    <row r="829" ht="46.8" customHeight="1" x14ac:dyDescent="0.3"/>
    <row r="830" ht="46.8" customHeight="1" x14ac:dyDescent="0.3"/>
    <row r="831" ht="46.8" customHeight="1" x14ac:dyDescent="0.3"/>
    <row r="832" ht="46.8" customHeight="1" x14ac:dyDescent="0.3"/>
    <row r="833" ht="46.8" customHeight="1" x14ac:dyDescent="0.3"/>
    <row r="834" ht="46.8" customHeight="1" x14ac:dyDescent="0.3"/>
    <row r="835" ht="46.8" customHeight="1" x14ac:dyDescent="0.3"/>
    <row r="836" ht="46.8" customHeight="1" x14ac:dyDescent="0.3"/>
    <row r="837" ht="46.8" customHeight="1" x14ac:dyDescent="0.3"/>
    <row r="838" ht="46.8" customHeight="1" x14ac:dyDescent="0.3"/>
    <row r="839" ht="46.8" customHeight="1" x14ac:dyDescent="0.3"/>
    <row r="840" ht="46.8" customHeight="1" x14ac:dyDescent="0.3"/>
    <row r="841" ht="46.8" customHeight="1" x14ac:dyDescent="0.3"/>
    <row r="842" ht="46.8" customHeight="1" x14ac:dyDescent="0.3"/>
    <row r="843" ht="46.8" customHeight="1" x14ac:dyDescent="0.3"/>
    <row r="844" ht="46.8" customHeight="1" x14ac:dyDescent="0.3"/>
    <row r="845" ht="46.8" customHeight="1" x14ac:dyDescent="0.3"/>
    <row r="846" ht="46.8" customHeight="1" x14ac:dyDescent="0.3"/>
    <row r="847" ht="46.8" customHeight="1" x14ac:dyDescent="0.3"/>
    <row r="848" ht="46.8" customHeight="1" x14ac:dyDescent="0.3"/>
    <row r="849" ht="46.8" customHeight="1" x14ac:dyDescent="0.3"/>
    <row r="850" ht="46.8" customHeight="1" x14ac:dyDescent="0.3"/>
    <row r="851" ht="46.8" customHeight="1" x14ac:dyDescent="0.3"/>
    <row r="852" ht="46.8" customHeight="1" x14ac:dyDescent="0.3"/>
    <row r="853" ht="46.8" customHeight="1" x14ac:dyDescent="0.3"/>
    <row r="854" ht="46.8" customHeight="1" x14ac:dyDescent="0.3"/>
    <row r="855" ht="46.8" customHeight="1" x14ac:dyDescent="0.3"/>
    <row r="856" ht="46.8" customHeight="1" x14ac:dyDescent="0.3"/>
    <row r="857" ht="46.8" customHeight="1" x14ac:dyDescent="0.3"/>
    <row r="858" ht="46.8" customHeight="1" x14ac:dyDescent="0.3"/>
    <row r="859" ht="46.8" customHeight="1" x14ac:dyDescent="0.3"/>
    <row r="860" ht="46.8" customHeight="1" x14ac:dyDescent="0.3"/>
    <row r="861" ht="46.8" customHeight="1" x14ac:dyDescent="0.3"/>
    <row r="862" ht="46.8" customHeight="1" x14ac:dyDescent="0.3"/>
    <row r="863" ht="46.8" customHeight="1" x14ac:dyDescent="0.3"/>
    <row r="864" ht="46.8" customHeight="1" x14ac:dyDescent="0.3"/>
    <row r="865" ht="46.8" customHeight="1" x14ac:dyDescent="0.3"/>
    <row r="866" ht="46.8" customHeight="1" x14ac:dyDescent="0.3"/>
    <row r="867" ht="46.8" customHeight="1" x14ac:dyDescent="0.3"/>
    <row r="868" ht="46.8" customHeight="1" x14ac:dyDescent="0.3"/>
    <row r="869" ht="46.8" customHeight="1" x14ac:dyDescent="0.3"/>
    <row r="870" ht="46.8" customHeight="1" x14ac:dyDescent="0.3"/>
    <row r="871" ht="46.8" customHeight="1" x14ac:dyDescent="0.3"/>
    <row r="872" ht="46.8" customHeight="1" x14ac:dyDescent="0.3"/>
    <row r="873" ht="46.8" customHeight="1" x14ac:dyDescent="0.3"/>
    <row r="874" ht="46.8" customHeight="1" x14ac:dyDescent="0.3"/>
    <row r="875" ht="46.8" customHeight="1" x14ac:dyDescent="0.3"/>
    <row r="876" ht="46.8" customHeight="1" x14ac:dyDescent="0.3"/>
    <row r="877" ht="46.8" customHeight="1" x14ac:dyDescent="0.3"/>
    <row r="878" ht="46.8" customHeight="1" x14ac:dyDescent="0.3"/>
    <row r="879" ht="46.8" customHeight="1" x14ac:dyDescent="0.3"/>
    <row r="880" ht="46.8" customHeight="1" x14ac:dyDescent="0.3"/>
    <row r="881" ht="46.8" customHeight="1" x14ac:dyDescent="0.3"/>
    <row r="882" ht="46.8" customHeight="1" x14ac:dyDescent="0.3"/>
    <row r="883" ht="46.8" customHeight="1" x14ac:dyDescent="0.3"/>
    <row r="884" ht="46.8" customHeight="1" x14ac:dyDescent="0.3"/>
    <row r="885" ht="46.8" customHeight="1" x14ac:dyDescent="0.3"/>
    <row r="886" ht="46.8" customHeight="1" x14ac:dyDescent="0.3"/>
    <row r="887" ht="46.8" customHeight="1" x14ac:dyDescent="0.3"/>
    <row r="888" ht="46.8" customHeight="1" x14ac:dyDescent="0.3"/>
    <row r="889" ht="46.8" customHeight="1" x14ac:dyDescent="0.3"/>
    <row r="890" ht="46.8" customHeight="1" x14ac:dyDescent="0.3"/>
    <row r="891" ht="46.8" customHeight="1" x14ac:dyDescent="0.3"/>
    <row r="892" ht="46.8" customHeight="1" x14ac:dyDescent="0.3"/>
    <row r="893" ht="46.8" customHeight="1" x14ac:dyDescent="0.3"/>
    <row r="894" ht="46.8" customHeight="1" x14ac:dyDescent="0.3"/>
    <row r="895" ht="46.8" customHeight="1" x14ac:dyDescent="0.3"/>
    <row r="896" ht="46.8" customHeight="1" x14ac:dyDescent="0.3"/>
    <row r="897" ht="46.8" customHeight="1" x14ac:dyDescent="0.3"/>
    <row r="898" ht="46.8" customHeight="1" x14ac:dyDescent="0.3"/>
    <row r="899" ht="46.8" customHeight="1" x14ac:dyDescent="0.3"/>
    <row r="900" ht="46.8" customHeight="1" x14ac:dyDescent="0.3"/>
    <row r="901" ht="46.8" customHeight="1" x14ac:dyDescent="0.3"/>
    <row r="902" ht="46.8" customHeight="1" x14ac:dyDescent="0.3"/>
    <row r="903" ht="46.8" customHeight="1" x14ac:dyDescent="0.3"/>
    <row r="904" ht="46.8" customHeight="1" x14ac:dyDescent="0.3"/>
    <row r="905" ht="46.8" customHeight="1" x14ac:dyDescent="0.3"/>
    <row r="906" ht="46.8" customHeight="1" x14ac:dyDescent="0.3"/>
    <row r="907" ht="46.8" customHeight="1" x14ac:dyDescent="0.3"/>
    <row r="908" ht="46.8" customHeight="1" x14ac:dyDescent="0.3"/>
    <row r="909" ht="46.8" customHeight="1" x14ac:dyDescent="0.3"/>
    <row r="910" ht="46.8" customHeight="1" x14ac:dyDescent="0.3"/>
    <row r="911" ht="46.8" customHeight="1" x14ac:dyDescent="0.3"/>
    <row r="912" ht="46.8" customHeight="1" x14ac:dyDescent="0.3"/>
    <row r="913" ht="46.8" customHeight="1" x14ac:dyDescent="0.3"/>
    <row r="914" ht="46.8" customHeight="1" x14ac:dyDescent="0.3"/>
    <row r="915" ht="46.8" customHeight="1" x14ac:dyDescent="0.3"/>
    <row r="916" ht="46.8" customHeight="1" x14ac:dyDescent="0.3"/>
    <row r="917" ht="46.8" customHeight="1" x14ac:dyDescent="0.3"/>
    <row r="918" ht="46.8" customHeight="1" x14ac:dyDescent="0.3"/>
    <row r="919" ht="46.8" customHeight="1" x14ac:dyDescent="0.3"/>
    <row r="920" ht="46.8" customHeight="1" x14ac:dyDescent="0.3"/>
    <row r="921" ht="46.8" customHeight="1" x14ac:dyDescent="0.3"/>
    <row r="922" ht="46.8" customHeight="1" x14ac:dyDescent="0.3"/>
    <row r="923" ht="46.8" customHeight="1" x14ac:dyDescent="0.3"/>
    <row r="924" ht="46.8" customHeight="1" x14ac:dyDescent="0.3"/>
    <row r="925" ht="46.8" customHeight="1" x14ac:dyDescent="0.3"/>
    <row r="926" ht="46.8" customHeight="1" x14ac:dyDescent="0.3"/>
    <row r="927" ht="46.8" customHeight="1" x14ac:dyDescent="0.3"/>
    <row r="928" ht="46.8" customHeight="1" x14ac:dyDescent="0.3"/>
    <row r="929" ht="46.8" customHeight="1" x14ac:dyDescent="0.3"/>
    <row r="930" ht="46.8" customHeight="1" x14ac:dyDescent="0.3"/>
    <row r="931" ht="46.8" customHeight="1" x14ac:dyDescent="0.3"/>
    <row r="932" ht="46.8" customHeight="1" x14ac:dyDescent="0.3"/>
    <row r="933" ht="46.8" customHeight="1" x14ac:dyDescent="0.3"/>
    <row r="934" ht="46.8" customHeight="1" x14ac:dyDescent="0.3"/>
    <row r="935" ht="46.8" customHeight="1" x14ac:dyDescent="0.3"/>
    <row r="936" ht="46.8" customHeight="1" x14ac:dyDescent="0.3"/>
    <row r="937" ht="46.8" customHeight="1" x14ac:dyDescent="0.3"/>
    <row r="938" ht="46.8" customHeight="1" x14ac:dyDescent="0.3"/>
    <row r="939" ht="46.8" customHeight="1" x14ac:dyDescent="0.3"/>
    <row r="940" ht="46.8" customHeight="1" x14ac:dyDescent="0.3"/>
    <row r="941" ht="46.8" customHeight="1" x14ac:dyDescent="0.3"/>
    <row r="942" ht="46.8" customHeight="1" x14ac:dyDescent="0.3"/>
    <row r="943" ht="46.8" customHeight="1" x14ac:dyDescent="0.3"/>
    <row r="944" ht="46.8" customHeight="1" x14ac:dyDescent="0.3"/>
    <row r="945" ht="46.8" customHeight="1" x14ac:dyDescent="0.3"/>
    <row r="946" ht="46.8" customHeight="1" x14ac:dyDescent="0.3"/>
    <row r="947" ht="46.8" customHeight="1" x14ac:dyDescent="0.3"/>
    <row r="948" ht="46.8" customHeight="1" x14ac:dyDescent="0.3"/>
    <row r="949" ht="46.8" customHeight="1" x14ac:dyDescent="0.3"/>
    <row r="950" ht="46.8" customHeight="1" x14ac:dyDescent="0.3"/>
    <row r="951" ht="46.8" customHeight="1" x14ac:dyDescent="0.3"/>
    <row r="952" ht="46.8" customHeight="1" x14ac:dyDescent="0.3"/>
    <row r="953" ht="46.8" customHeight="1" x14ac:dyDescent="0.3"/>
    <row r="954" ht="46.8" customHeight="1" x14ac:dyDescent="0.3"/>
    <row r="955" ht="46.8" customHeight="1" x14ac:dyDescent="0.3"/>
    <row r="956" ht="46.8" customHeight="1" x14ac:dyDescent="0.3"/>
    <row r="957" ht="46.8" customHeight="1" x14ac:dyDescent="0.3"/>
    <row r="958" ht="46.8" customHeight="1" x14ac:dyDescent="0.3"/>
    <row r="959" ht="46.8" customHeight="1" x14ac:dyDescent="0.3"/>
    <row r="960" ht="46.8" customHeight="1" x14ac:dyDescent="0.3"/>
    <row r="961" ht="46.8" customHeight="1" x14ac:dyDescent="0.3"/>
    <row r="962" ht="46.8" customHeight="1" x14ac:dyDescent="0.3"/>
    <row r="963" ht="46.8" customHeight="1" x14ac:dyDescent="0.3"/>
    <row r="964" ht="46.8" customHeight="1" x14ac:dyDescent="0.3"/>
    <row r="965" ht="46.8" customHeight="1" x14ac:dyDescent="0.3"/>
    <row r="966" ht="46.8" customHeight="1" x14ac:dyDescent="0.3"/>
    <row r="967" ht="46.8" customHeight="1" x14ac:dyDescent="0.3"/>
    <row r="968" ht="46.8" customHeight="1" x14ac:dyDescent="0.3"/>
    <row r="969" ht="46.8" customHeight="1" x14ac:dyDescent="0.3"/>
    <row r="970" ht="46.8" customHeight="1" x14ac:dyDescent="0.3"/>
    <row r="971" ht="46.8" customHeight="1" x14ac:dyDescent="0.3"/>
    <row r="972" ht="46.8" customHeight="1" x14ac:dyDescent="0.3"/>
    <row r="973" ht="46.8" customHeight="1" x14ac:dyDescent="0.3"/>
    <row r="974" ht="46.8" customHeight="1" x14ac:dyDescent="0.3"/>
    <row r="975" ht="46.8" customHeight="1" x14ac:dyDescent="0.3"/>
    <row r="976" ht="46.8" customHeight="1" x14ac:dyDescent="0.3"/>
    <row r="977" ht="46.8" customHeight="1" x14ac:dyDescent="0.3"/>
    <row r="978" ht="46.8" customHeight="1" x14ac:dyDescent="0.3"/>
    <row r="979" ht="46.8" customHeight="1" x14ac:dyDescent="0.3"/>
    <row r="980" ht="46.8" customHeight="1" x14ac:dyDescent="0.3"/>
    <row r="981" ht="46.8" customHeight="1" x14ac:dyDescent="0.3"/>
    <row r="982" ht="46.8" customHeight="1" x14ac:dyDescent="0.3"/>
    <row r="983" ht="46.8" customHeight="1" x14ac:dyDescent="0.3"/>
    <row r="984" ht="46.8" customHeight="1" x14ac:dyDescent="0.3"/>
    <row r="985" ht="46.8" customHeight="1" x14ac:dyDescent="0.3"/>
    <row r="986" ht="46.8" customHeight="1" x14ac:dyDescent="0.3"/>
    <row r="987" ht="46.8" customHeight="1" x14ac:dyDescent="0.3"/>
    <row r="988" ht="46.8" customHeight="1" x14ac:dyDescent="0.3"/>
    <row r="989" ht="46.8" customHeight="1" x14ac:dyDescent="0.3"/>
    <row r="990" ht="46.8" customHeight="1" x14ac:dyDescent="0.3"/>
    <row r="991" ht="46.8" customHeight="1" x14ac:dyDescent="0.3"/>
    <row r="992" ht="46.8" customHeight="1" x14ac:dyDescent="0.3"/>
    <row r="993" ht="46.8" customHeight="1" x14ac:dyDescent="0.3"/>
    <row r="994" ht="46.8" customHeight="1" x14ac:dyDescent="0.3"/>
    <row r="995" ht="46.8" customHeight="1" x14ac:dyDescent="0.3"/>
    <row r="996" ht="46.8" customHeight="1" x14ac:dyDescent="0.3"/>
    <row r="997" ht="46.8" customHeight="1" x14ac:dyDescent="0.3"/>
    <row r="998" ht="46.8" customHeight="1" x14ac:dyDescent="0.3"/>
    <row r="999" ht="46.8" customHeight="1" x14ac:dyDescent="0.3"/>
    <row r="1000" ht="46.8" customHeight="1" x14ac:dyDescent="0.3"/>
    <row r="1001" ht="46.8" customHeight="1" x14ac:dyDescent="0.3"/>
    <row r="1002" ht="46.8" customHeight="1" x14ac:dyDescent="0.3"/>
    <row r="1003" ht="46.8" customHeight="1" x14ac:dyDescent="0.3"/>
    <row r="1004" ht="46.8" customHeight="1" x14ac:dyDescent="0.3"/>
    <row r="1005" ht="46.8" customHeight="1" x14ac:dyDescent="0.3"/>
    <row r="1006" ht="46.8" customHeight="1" x14ac:dyDescent="0.3"/>
    <row r="1007" ht="46.8" customHeight="1" x14ac:dyDescent="0.3"/>
    <row r="1008" ht="46.8" customHeight="1" x14ac:dyDescent="0.3"/>
    <row r="1009" ht="46.8" customHeight="1" x14ac:dyDescent="0.3"/>
    <row r="1010" ht="46.8" customHeight="1" x14ac:dyDescent="0.3"/>
    <row r="1011" ht="46.8" customHeight="1" x14ac:dyDescent="0.3"/>
    <row r="1012" ht="46.8" customHeight="1" x14ac:dyDescent="0.3"/>
    <row r="1013" ht="46.8" customHeight="1" x14ac:dyDescent="0.3"/>
    <row r="1014" ht="46.8" customHeight="1" x14ac:dyDescent="0.3"/>
    <row r="1015" ht="46.8" customHeight="1" x14ac:dyDescent="0.3"/>
    <row r="1016" ht="46.8" customHeight="1" x14ac:dyDescent="0.3"/>
    <row r="1017" ht="46.8" customHeight="1" x14ac:dyDescent="0.3"/>
    <row r="1018" ht="46.8" customHeight="1" x14ac:dyDescent="0.3"/>
    <row r="1019" ht="46.8" customHeight="1" x14ac:dyDescent="0.3"/>
    <row r="1020" ht="46.8" customHeight="1" x14ac:dyDescent="0.3"/>
    <row r="1021" ht="46.8" customHeight="1" x14ac:dyDescent="0.3"/>
    <row r="1022" ht="46.8" customHeight="1" x14ac:dyDescent="0.3"/>
    <row r="1023" ht="46.8" customHeight="1" x14ac:dyDescent="0.3"/>
    <row r="1024" ht="46.8" customHeight="1" x14ac:dyDescent="0.3"/>
    <row r="1025" ht="46.8" customHeight="1" x14ac:dyDescent="0.3"/>
    <row r="1026" ht="46.8" customHeight="1" x14ac:dyDescent="0.3"/>
    <row r="1027" ht="46.8" customHeight="1" x14ac:dyDescent="0.3"/>
    <row r="1028" ht="46.8" customHeight="1" x14ac:dyDescent="0.3"/>
    <row r="1029" ht="46.8" customHeight="1" x14ac:dyDescent="0.3"/>
    <row r="1030" ht="46.8" customHeight="1" x14ac:dyDescent="0.3"/>
    <row r="1031" ht="46.8" customHeight="1" x14ac:dyDescent="0.3"/>
    <row r="1032" ht="46.8" customHeight="1" x14ac:dyDescent="0.3"/>
    <row r="1033" ht="46.8" customHeight="1" x14ac:dyDescent="0.3"/>
    <row r="1034" ht="46.8" customHeight="1" x14ac:dyDescent="0.3"/>
    <row r="1035" ht="46.8" customHeight="1" x14ac:dyDescent="0.3"/>
    <row r="1036" ht="46.8" customHeight="1" x14ac:dyDescent="0.3"/>
    <row r="1037" ht="46.8" customHeight="1" x14ac:dyDescent="0.3"/>
    <row r="1038" ht="46.8" customHeight="1" x14ac:dyDescent="0.3"/>
    <row r="1039" ht="46.8" customHeight="1" x14ac:dyDescent="0.3"/>
    <row r="1040" ht="46.8" customHeight="1" x14ac:dyDescent="0.3"/>
    <row r="1041" ht="46.8" customHeight="1" x14ac:dyDescent="0.3"/>
    <row r="1042" ht="46.8" customHeight="1" x14ac:dyDescent="0.3"/>
    <row r="1043" ht="46.8" customHeight="1" x14ac:dyDescent="0.3"/>
    <row r="1044" ht="46.8" customHeight="1" x14ac:dyDescent="0.3"/>
    <row r="1045" ht="46.8" customHeight="1" x14ac:dyDescent="0.3"/>
    <row r="1046" ht="46.8" customHeight="1" x14ac:dyDescent="0.3"/>
    <row r="1047" ht="46.8" customHeight="1" x14ac:dyDescent="0.3"/>
    <row r="1048" ht="46.8" customHeight="1" x14ac:dyDescent="0.3"/>
    <row r="1049" ht="46.8" customHeight="1" x14ac:dyDescent="0.3"/>
    <row r="1050" ht="46.8" customHeight="1" x14ac:dyDescent="0.3"/>
    <row r="1051" ht="46.8" customHeight="1" x14ac:dyDescent="0.3"/>
    <row r="1052" ht="46.8" customHeight="1" x14ac:dyDescent="0.3"/>
    <row r="1053" ht="46.8" customHeight="1" x14ac:dyDescent="0.3"/>
    <row r="1054" ht="46.8" customHeight="1" x14ac:dyDescent="0.3"/>
    <row r="1055" ht="46.8" customHeight="1" x14ac:dyDescent="0.3"/>
    <row r="1056" ht="46.8" customHeight="1" x14ac:dyDescent="0.3"/>
    <row r="1057" ht="46.8" customHeight="1" x14ac:dyDescent="0.3"/>
    <row r="1058" ht="46.8" customHeight="1" x14ac:dyDescent="0.3"/>
    <row r="1059" ht="46.8" customHeight="1" x14ac:dyDescent="0.3"/>
    <row r="1060" ht="46.8" customHeight="1" x14ac:dyDescent="0.3"/>
    <row r="1061" ht="46.8" customHeight="1" x14ac:dyDescent="0.3"/>
    <row r="1062" ht="46.8" customHeight="1" x14ac:dyDescent="0.3"/>
    <row r="1063" ht="46.8" customHeight="1" x14ac:dyDescent="0.3"/>
    <row r="1064" ht="46.8" customHeight="1" x14ac:dyDescent="0.3"/>
    <row r="1065" ht="46.8" customHeight="1" x14ac:dyDescent="0.3"/>
    <row r="1066" ht="46.8" customHeight="1" x14ac:dyDescent="0.3"/>
    <row r="1067" ht="46.8" customHeight="1" x14ac:dyDescent="0.3"/>
    <row r="1068" ht="46.8" customHeight="1" x14ac:dyDescent="0.3"/>
    <row r="1069" ht="46.8" customHeight="1" x14ac:dyDescent="0.3"/>
    <row r="1070" ht="46.8" customHeight="1" x14ac:dyDescent="0.3"/>
    <row r="1071" ht="46.8" customHeight="1" x14ac:dyDescent="0.3"/>
    <row r="1072" ht="46.8" customHeight="1" x14ac:dyDescent="0.3"/>
    <row r="1073" ht="46.8" customHeight="1" x14ac:dyDescent="0.3"/>
    <row r="1074" ht="46.8" customHeight="1" x14ac:dyDescent="0.3"/>
    <row r="1075" ht="46.8" customHeight="1" x14ac:dyDescent="0.3"/>
    <row r="1076" ht="46.8" customHeight="1" x14ac:dyDescent="0.3"/>
    <row r="1077" ht="46.8" customHeight="1" x14ac:dyDescent="0.3"/>
    <row r="1078" ht="46.8" customHeight="1" x14ac:dyDescent="0.3"/>
    <row r="1079" ht="46.8" customHeight="1" x14ac:dyDescent="0.3"/>
    <row r="1080" ht="46.8" customHeight="1" x14ac:dyDescent="0.3"/>
    <row r="1081" ht="46.8" customHeight="1" x14ac:dyDescent="0.3"/>
    <row r="1082" ht="46.8" customHeight="1" x14ac:dyDescent="0.3"/>
    <row r="1083" ht="46.8" customHeight="1" x14ac:dyDescent="0.3"/>
    <row r="1084" ht="46.8" customHeight="1" x14ac:dyDescent="0.3"/>
    <row r="1085" ht="46.8" customHeight="1" x14ac:dyDescent="0.3"/>
    <row r="1086" ht="46.8" customHeight="1" x14ac:dyDescent="0.3"/>
    <row r="1087" ht="46.8" customHeight="1" x14ac:dyDescent="0.3"/>
    <row r="1088" ht="46.8" customHeight="1" x14ac:dyDescent="0.3"/>
    <row r="1089" ht="46.8" customHeight="1" x14ac:dyDescent="0.3"/>
    <row r="1090" ht="46.8" customHeight="1" x14ac:dyDescent="0.3"/>
    <row r="1091" ht="46.8" customHeight="1" x14ac:dyDescent="0.3"/>
    <row r="1092" ht="46.8" customHeight="1" x14ac:dyDescent="0.3"/>
    <row r="1093" ht="46.8" customHeight="1" x14ac:dyDescent="0.3"/>
    <row r="1094" ht="46.8" customHeight="1" x14ac:dyDescent="0.3"/>
    <row r="1095" ht="46.8" customHeight="1" x14ac:dyDescent="0.3"/>
    <row r="1096" ht="46.8" customHeight="1" x14ac:dyDescent="0.3"/>
    <row r="1097" ht="46.8" customHeight="1" x14ac:dyDescent="0.3"/>
    <row r="1098" ht="46.8" customHeight="1" x14ac:dyDescent="0.3"/>
    <row r="1099" ht="46.8" customHeight="1" x14ac:dyDescent="0.3"/>
    <row r="1100" ht="46.8" customHeight="1" x14ac:dyDescent="0.3"/>
    <row r="1101" ht="46.8" customHeight="1" x14ac:dyDescent="0.3"/>
    <row r="1102" ht="46.8" customHeight="1" x14ac:dyDescent="0.3"/>
    <row r="1103" ht="46.8" customHeight="1" x14ac:dyDescent="0.3"/>
    <row r="1104" ht="46.8" customHeight="1" x14ac:dyDescent="0.3"/>
    <row r="1105" ht="46.8" customHeight="1" x14ac:dyDescent="0.3"/>
    <row r="1106" ht="46.8" customHeight="1" x14ac:dyDescent="0.3"/>
    <row r="1107" ht="46.8" customHeight="1" x14ac:dyDescent="0.3"/>
    <row r="1108" ht="46.8" customHeight="1" x14ac:dyDescent="0.3"/>
    <row r="1109" ht="46.8" customHeight="1" x14ac:dyDescent="0.3"/>
    <row r="1110" ht="46.8" customHeight="1" x14ac:dyDescent="0.3"/>
    <row r="1111" ht="46.8" customHeight="1" x14ac:dyDescent="0.3"/>
    <row r="1112" ht="46.8" customHeight="1" x14ac:dyDescent="0.3"/>
    <row r="1113" ht="46.8" customHeight="1" x14ac:dyDescent="0.3"/>
    <row r="1114" ht="46.8" customHeight="1" x14ac:dyDescent="0.3"/>
    <row r="1115" ht="46.8" customHeight="1" x14ac:dyDescent="0.3"/>
    <row r="1116" ht="46.8" customHeight="1" x14ac:dyDescent="0.3"/>
    <row r="1117" ht="46.8" customHeight="1" x14ac:dyDescent="0.3"/>
    <row r="1118" ht="46.8" customHeight="1" x14ac:dyDescent="0.3"/>
    <row r="1119" ht="46.8" customHeight="1" x14ac:dyDescent="0.3"/>
    <row r="1120" ht="46.8" customHeight="1" x14ac:dyDescent="0.3"/>
    <row r="1121" ht="46.8" customHeight="1" x14ac:dyDescent="0.3"/>
    <row r="1122" ht="46.8" customHeight="1" x14ac:dyDescent="0.3"/>
    <row r="1123" ht="46.8" customHeight="1" x14ac:dyDescent="0.3"/>
    <row r="1124" ht="46.8" customHeight="1" x14ac:dyDescent="0.3"/>
    <row r="1125" ht="46.8" customHeight="1" x14ac:dyDescent="0.3"/>
    <row r="1126" ht="46.8" customHeight="1" x14ac:dyDescent="0.3"/>
    <row r="1127" ht="46.8" customHeight="1" x14ac:dyDescent="0.3"/>
    <row r="1128" ht="46.8" customHeight="1" x14ac:dyDescent="0.3"/>
    <row r="1129" ht="46.8" customHeight="1" x14ac:dyDescent="0.3"/>
    <row r="1130" ht="46.8" customHeight="1" x14ac:dyDescent="0.3"/>
    <row r="1131" ht="46.8" customHeight="1" x14ac:dyDescent="0.3"/>
    <row r="1132" ht="46.8" customHeight="1" x14ac:dyDescent="0.3"/>
    <row r="1133" ht="46.8" customHeight="1" x14ac:dyDescent="0.3"/>
    <row r="1134" ht="46.8" customHeight="1" x14ac:dyDescent="0.3"/>
    <row r="1135" ht="46.8" customHeight="1" x14ac:dyDescent="0.3"/>
    <row r="1136" ht="46.8" customHeight="1" x14ac:dyDescent="0.3"/>
    <row r="1137" ht="46.8" customHeight="1" x14ac:dyDescent="0.3"/>
    <row r="1138" ht="46.8" customHeight="1" x14ac:dyDescent="0.3"/>
    <row r="1139" ht="46.8" customHeight="1" x14ac:dyDescent="0.3"/>
    <row r="1140" ht="46.8" customHeight="1" x14ac:dyDescent="0.3"/>
    <row r="1141" ht="46.8" customHeight="1" x14ac:dyDescent="0.3"/>
    <row r="1142" ht="46.8" customHeight="1" x14ac:dyDescent="0.3"/>
    <row r="1143" ht="46.8" customHeight="1" x14ac:dyDescent="0.3"/>
    <row r="1144" ht="46.8" customHeight="1" x14ac:dyDescent="0.3"/>
    <row r="1145" ht="46.8" customHeight="1" x14ac:dyDescent="0.3"/>
    <row r="1146" ht="46.8" customHeight="1" x14ac:dyDescent="0.3"/>
    <row r="1147" ht="46.8" customHeight="1" x14ac:dyDescent="0.3"/>
    <row r="1148" ht="46.8" customHeight="1" x14ac:dyDescent="0.3"/>
    <row r="1149" ht="46.8" customHeight="1" x14ac:dyDescent="0.3"/>
    <row r="1150" ht="46.8" customHeight="1" x14ac:dyDescent="0.3"/>
    <row r="1151" ht="46.8" customHeight="1" x14ac:dyDescent="0.3"/>
    <row r="1152" ht="46.8" customHeight="1" x14ac:dyDescent="0.3"/>
    <row r="1153" ht="46.8" customHeight="1" x14ac:dyDescent="0.3"/>
    <row r="1154" ht="46.8" customHeight="1" x14ac:dyDescent="0.3"/>
    <row r="1155" ht="46.8" customHeight="1" x14ac:dyDescent="0.3"/>
    <row r="1156" ht="46.8" customHeight="1" x14ac:dyDescent="0.3"/>
    <row r="1157" ht="46.8" customHeight="1" x14ac:dyDescent="0.3"/>
    <row r="1158" ht="46.8" customHeight="1" x14ac:dyDescent="0.3"/>
    <row r="1159" ht="46.8" customHeight="1" x14ac:dyDescent="0.3"/>
    <row r="1160" ht="46.8" customHeight="1" x14ac:dyDescent="0.3"/>
    <row r="1161" ht="46.8" customHeight="1" x14ac:dyDescent="0.3"/>
    <row r="1162" ht="46.8" customHeight="1" x14ac:dyDescent="0.3"/>
    <row r="1163" ht="46.8" customHeight="1" x14ac:dyDescent="0.3"/>
    <row r="1164" ht="46.8" customHeight="1" x14ac:dyDescent="0.3"/>
    <row r="1165" ht="46.8" customHeight="1" x14ac:dyDescent="0.3"/>
    <row r="1166" ht="46.8" customHeight="1" x14ac:dyDescent="0.3"/>
    <row r="1167" ht="46.8" customHeight="1" x14ac:dyDescent="0.3"/>
    <row r="1168" ht="46.8" customHeight="1" x14ac:dyDescent="0.3"/>
    <row r="1169" ht="46.8" customHeight="1" x14ac:dyDescent="0.3"/>
    <row r="1170" ht="46.8" customHeight="1" x14ac:dyDescent="0.3"/>
    <row r="1171" ht="46.8" customHeight="1" x14ac:dyDescent="0.3"/>
    <row r="1172" ht="46.8" customHeight="1" x14ac:dyDescent="0.3"/>
    <row r="1173" ht="46.8" customHeight="1" x14ac:dyDescent="0.3"/>
    <row r="1174" ht="46.8" customHeight="1" x14ac:dyDescent="0.3"/>
    <row r="1175" ht="46.8" customHeight="1" x14ac:dyDescent="0.3"/>
    <row r="1176" ht="46.8" customHeight="1" x14ac:dyDescent="0.3"/>
    <row r="1177" ht="46.8" customHeight="1" x14ac:dyDescent="0.3"/>
    <row r="1178" ht="46.8" customHeight="1" x14ac:dyDescent="0.3"/>
    <row r="1179" ht="46.8" customHeight="1" x14ac:dyDescent="0.3"/>
    <row r="1180" ht="46.8" customHeight="1" x14ac:dyDescent="0.3"/>
    <row r="1181" ht="46.8" customHeight="1" x14ac:dyDescent="0.3"/>
    <row r="1182" ht="46.8" customHeight="1" x14ac:dyDescent="0.3"/>
    <row r="1183" ht="46.8" customHeight="1" x14ac:dyDescent="0.3"/>
    <row r="1184" ht="46.8" customHeight="1" x14ac:dyDescent="0.3"/>
    <row r="1185" ht="46.8" customHeight="1" x14ac:dyDescent="0.3"/>
    <row r="1186" ht="46.8" customHeight="1" x14ac:dyDescent="0.3"/>
    <row r="1187" ht="46.8" customHeight="1" x14ac:dyDescent="0.3"/>
    <row r="1188" ht="46.8" customHeight="1" x14ac:dyDescent="0.3"/>
    <row r="1189" ht="46.8" customHeight="1" x14ac:dyDescent="0.3"/>
    <row r="1190" ht="46.8" customHeight="1" x14ac:dyDescent="0.3"/>
    <row r="1191" ht="46.8" customHeight="1" x14ac:dyDescent="0.3"/>
    <row r="1192" ht="46.8" customHeight="1" x14ac:dyDescent="0.3"/>
    <row r="1193" ht="46.8" customHeight="1" x14ac:dyDescent="0.3"/>
    <row r="1194" ht="46.8" customHeight="1" x14ac:dyDescent="0.3"/>
    <row r="1195" ht="46.8" customHeight="1" x14ac:dyDescent="0.3"/>
    <row r="1196" ht="46.8" customHeight="1" x14ac:dyDescent="0.3"/>
    <row r="1197" ht="46.8" customHeight="1" x14ac:dyDescent="0.3"/>
    <row r="1198" ht="46.8" customHeight="1" x14ac:dyDescent="0.3"/>
    <row r="1199" ht="46.8" customHeight="1" x14ac:dyDescent="0.3"/>
    <row r="1200" ht="46.8" customHeight="1" x14ac:dyDescent="0.3"/>
    <row r="1201" ht="46.8" customHeight="1" x14ac:dyDescent="0.3"/>
    <row r="1202" ht="46.8" customHeight="1" x14ac:dyDescent="0.3"/>
    <row r="1203" ht="46.8" customHeight="1" x14ac:dyDescent="0.3"/>
    <row r="1204" ht="46.8" customHeight="1" x14ac:dyDescent="0.3"/>
    <row r="1205" ht="46.8" customHeight="1" x14ac:dyDescent="0.3"/>
    <row r="1206" ht="46.8" customHeight="1" x14ac:dyDescent="0.3"/>
    <row r="1207" ht="46.8" customHeight="1" x14ac:dyDescent="0.3"/>
    <row r="1208" ht="46.8" customHeight="1" x14ac:dyDescent="0.3"/>
    <row r="1209" ht="46.8" customHeight="1" x14ac:dyDescent="0.3"/>
    <row r="1210" ht="46.8" customHeight="1" x14ac:dyDescent="0.3"/>
    <row r="1211" ht="46.8" customHeight="1" x14ac:dyDescent="0.3"/>
    <row r="1212" ht="46.8" customHeight="1" x14ac:dyDescent="0.3"/>
    <row r="1213" ht="46.8" customHeight="1" x14ac:dyDescent="0.3"/>
    <row r="1214" ht="46.8" customHeight="1" x14ac:dyDescent="0.3"/>
    <row r="1215" ht="46.8" customHeight="1" x14ac:dyDescent="0.3"/>
    <row r="1216" ht="46.8" customHeight="1" x14ac:dyDescent="0.3"/>
    <row r="1217" ht="46.8" customHeight="1" x14ac:dyDescent="0.3"/>
    <row r="1218" ht="46.8" customHeight="1" x14ac:dyDescent="0.3"/>
    <row r="1219" ht="46.8" customHeight="1" x14ac:dyDescent="0.3"/>
    <row r="1220" ht="46.8" customHeight="1" x14ac:dyDescent="0.3"/>
    <row r="1221" ht="46.8" customHeight="1" x14ac:dyDescent="0.3"/>
    <row r="1222" ht="46.8" customHeight="1" x14ac:dyDescent="0.3"/>
    <row r="1223" ht="46.8" customHeight="1" x14ac:dyDescent="0.3"/>
    <row r="1224" ht="46.8" customHeight="1" x14ac:dyDescent="0.3"/>
    <row r="1225" ht="46.8" customHeight="1" x14ac:dyDescent="0.3"/>
    <row r="1226" ht="46.8" customHeight="1" x14ac:dyDescent="0.3"/>
    <row r="1227" ht="46.8" customHeight="1" x14ac:dyDescent="0.3"/>
    <row r="1228" ht="46.8" customHeight="1" x14ac:dyDescent="0.3"/>
    <row r="1229" ht="46.8" customHeight="1" x14ac:dyDescent="0.3"/>
    <row r="1230" ht="46.8" customHeight="1" x14ac:dyDescent="0.3"/>
    <row r="1231" ht="46.8" customHeight="1" x14ac:dyDescent="0.3"/>
    <row r="1232" ht="46.8" customHeight="1" x14ac:dyDescent="0.3"/>
    <row r="1233" ht="46.8" customHeight="1" x14ac:dyDescent="0.3"/>
    <row r="1234" ht="46.8" customHeight="1" x14ac:dyDescent="0.3"/>
    <row r="1235" ht="46.8" customHeight="1" x14ac:dyDescent="0.3"/>
    <row r="1236" ht="46.8" customHeight="1" x14ac:dyDescent="0.3"/>
    <row r="1237" ht="46.8" customHeight="1" x14ac:dyDescent="0.3"/>
    <row r="1238" ht="46.8" customHeight="1" x14ac:dyDescent="0.3"/>
    <row r="1239" ht="46.8" customHeight="1" x14ac:dyDescent="0.3"/>
    <row r="1240" ht="46.8" customHeight="1" x14ac:dyDescent="0.3"/>
    <row r="1241" ht="46.8" customHeight="1" x14ac:dyDescent="0.3"/>
    <row r="1242" ht="46.8" customHeight="1" x14ac:dyDescent="0.3"/>
    <row r="1243" ht="46.8" customHeight="1" x14ac:dyDescent="0.3"/>
    <row r="1244" ht="46.8" customHeight="1" x14ac:dyDescent="0.3"/>
    <row r="1245" ht="46.8" customHeight="1" x14ac:dyDescent="0.3"/>
    <row r="1246" ht="46.8" customHeight="1" x14ac:dyDescent="0.3"/>
    <row r="1247" ht="46.8" customHeight="1" x14ac:dyDescent="0.3"/>
    <row r="1248" ht="46.8" customHeight="1" x14ac:dyDescent="0.3"/>
    <row r="1249" ht="46.8" customHeight="1" x14ac:dyDescent="0.3"/>
    <row r="1250" ht="46.8" customHeight="1" x14ac:dyDescent="0.3"/>
    <row r="1251" ht="46.8" customHeight="1" x14ac:dyDescent="0.3"/>
    <row r="1252" ht="46.8" customHeight="1" x14ac:dyDescent="0.3"/>
    <row r="1253" ht="46.8" customHeight="1" x14ac:dyDescent="0.3"/>
    <row r="1254" ht="46.8" customHeight="1" x14ac:dyDescent="0.3"/>
    <row r="1255" ht="46.8" customHeight="1" x14ac:dyDescent="0.3"/>
    <row r="1256" ht="46.8" customHeight="1" x14ac:dyDescent="0.3"/>
    <row r="1257" ht="46.8" customHeight="1" x14ac:dyDescent="0.3"/>
    <row r="1258" ht="46.8" customHeight="1" x14ac:dyDescent="0.3"/>
    <row r="1259" ht="46.8" customHeight="1" x14ac:dyDescent="0.3"/>
    <row r="1260" ht="46.8" customHeight="1" x14ac:dyDescent="0.3"/>
    <row r="1261" ht="46.8" customHeight="1" x14ac:dyDescent="0.3"/>
    <row r="1262" ht="46.8" customHeight="1" x14ac:dyDescent="0.3"/>
    <row r="1263" ht="46.8" customHeight="1" x14ac:dyDescent="0.3"/>
    <row r="1264" ht="46.8" customHeight="1" x14ac:dyDescent="0.3"/>
    <row r="1265" ht="46.8" customHeight="1" x14ac:dyDescent="0.3"/>
    <row r="1266" ht="46.8" customHeight="1" x14ac:dyDescent="0.3"/>
    <row r="1267" ht="46.8" customHeight="1" x14ac:dyDescent="0.3"/>
    <row r="1268" ht="46.8" customHeight="1" x14ac:dyDescent="0.3"/>
    <row r="1269" ht="46.8" customHeight="1" x14ac:dyDescent="0.3"/>
    <row r="1270" ht="46.8" customHeight="1" x14ac:dyDescent="0.3"/>
    <row r="1271" ht="46.8" customHeight="1" x14ac:dyDescent="0.3"/>
    <row r="1272" ht="46.8" customHeight="1" x14ac:dyDescent="0.3"/>
    <row r="1273" ht="46.8" customHeight="1" x14ac:dyDescent="0.3"/>
    <row r="1274" ht="46.8" customHeight="1" x14ac:dyDescent="0.3"/>
    <row r="1275" ht="46.8" customHeight="1" x14ac:dyDescent="0.3"/>
    <row r="1276" ht="46.8" customHeight="1" x14ac:dyDescent="0.3"/>
    <row r="1277" ht="46.8" customHeight="1" x14ac:dyDescent="0.3"/>
    <row r="1278" ht="46.8" customHeight="1" x14ac:dyDescent="0.3"/>
    <row r="1279" ht="46.8" customHeight="1" x14ac:dyDescent="0.3"/>
    <row r="1280" ht="46.8" customHeight="1" x14ac:dyDescent="0.3"/>
    <row r="1281" ht="46.8" customHeight="1" x14ac:dyDescent="0.3"/>
    <row r="1282" ht="46.8" customHeight="1" x14ac:dyDescent="0.3"/>
    <row r="1283" ht="46.8" customHeight="1" x14ac:dyDescent="0.3"/>
    <row r="1284" ht="46.8" customHeight="1" x14ac:dyDescent="0.3"/>
    <row r="1285" ht="46.8" customHeight="1" x14ac:dyDescent="0.3"/>
    <row r="1286" ht="46.8" customHeight="1" x14ac:dyDescent="0.3"/>
    <row r="1287" ht="46.8" customHeight="1" x14ac:dyDescent="0.3"/>
    <row r="1288" ht="46.8" customHeight="1" x14ac:dyDescent="0.3"/>
    <row r="1289" ht="46.8" customHeight="1" x14ac:dyDescent="0.3"/>
    <row r="1290" ht="46.8" customHeight="1" x14ac:dyDescent="0.3"/>
    <row r="1291" ht="46.8" customHeight="1" x14ac:dyDescent="0.3"/>
    <row r="1292" ht="46.8" customHeight="1" x14ac:dyDescent="0.3"/>
    <row r="1293" ht="46.8" customHeight="1" x14ac:dyDescent="0.3"/>
    <row r="1294" ht="46.8" customHeight="1" x14ac:dyDescent="0.3"/>
    <row r="1295" ht="46.8" customHeight="1" x14ac:dyDescent="0.3"/>
    <row r="1296" ht="46.8" customHeight="1" x14ac:dyDescent="0.3"/>
    <row r="1297" ht="46.8" customHeight="1" x14ac:dyDescent="0.3"/>
    <row r="1298" ht="46.8" customHeight="1" x14ac:dyDescent="0.3"/>
    <row r="1299" ht="46.8" customHeight="1" x14ac:dyDescent="0.3"/>
    <row r="1300" ht="46.8" customHeight="1" x14ac:dyDescent="0.3"/>
    <row r="1301" ht="46.8" customHeight="1" x14ac:dyDescent="0.3"/>
    <row r="1302" ht="46.8" customHeight="1" x14ac:dyDescent="0.3"/>
    <row r="1303" ht="46.8" customHeight="1" x14ac:dyDescent="0.3"/>
    <row r="1304" ht="46.8" customHeight="1" x14ac:dyDescent="0.3"/>
    <row r="1305" ht="46.8" customHeight="1" x14ac:dyDescent="0.3"/>
    <row r="1306" ht="46.8" customHeight="1" x14ac:dyDescent="0.3"/>
    <row r="1307" ht="46.8" customHeight="1" x14ac:dyDescent="0.3"/>
    <row r="1308" ht="46.8" customHeight="1" x14ac:dyDescent="0.3"/>
    <row r="1309" ht="46.8" customHeight="1" x14ac:dyDescent="0.3"/>
    <row r="1310" ht="46.8" customHeight="1" x14ac:dyDescent="0.3"/>
    <row r="1311" ht="46.8" customHeight="1" x14ac:dyDescent="0.3"/>
    <row r="1312" ht="46.8" customHeight="1" x14ac:dyDescent="0.3"/>
    <row r="1313" ht="46.8" customHeight="1" x14ac:dyDescent="0.3"/>
    <row r="1314" ht="46.8" customHeight="1" x14ac:dyDescent="0.3"/>
    <row r="1315" ht="46.8" customHeight="1" x14ac:dyDescent="0.3"/>
    <row r="1316" ht="46.8" customHeight="1" x14ac:dyDescent="0.3"/>
    <row r="1317" ht="46.8" customHeight="1" x14ac:dyDescent="0.3"/>
    <row r="1318" ht="46.8" customHeight="1" x14ac:dyDescent="0.3"/>
    <row r="1319" ht="46.8" customHeight="1" x14ac:dyDescent="0.3"/>
    <row r="1320" ht="46.8" customHeight="1" x14ac:dyDescent="0.3"/>
    <row r="1321" ht="46.8" customHeight="1" x14ac:dyDescent="0.3"/>
    <row r="1322" ht="46.8" customHeight="1" x14ac:dyDescent="0.3"/>
    <row r="1323" ht="46.8" customHeight="1" x14ac:dyDescent="0.3"/>
    <row r="1324" ht="46.8" customHeight="1" x14ac:dyDescent="0.3"/>
    <row r="1325" ht="46.8" customHeight="1" x14ac:dyDescent="0.3"/>
    <row r="1326" ht="46.8" customHeight="1" x14ac:dyDescent="0.3"/>
    <row r="1327" ht="46.8" customHeight="1" x14ac:dyDescent="0.3"/>
    <row r="1328" ht="46.8" customHeight="1" x14ac:dyDescent="0.3"/>
    <row r="1329" ht="46.8" customHeight="1" x14ac:dyDescent="0.3"/>
    <row r="1330" ht="46.8" customHeight="1" x14ac:dyDescent="0.3"/>
    <row r="1331" ht="46.8" customHeight="1" x14ac:dyDescent="0.3"/>
    <row r="1332" ht="46.8" customHeight="1" x14ac:dyDescent="0.3"/>
    <row r="1333" ht="46.8" customHeight="1" x14ac:dyDescent="0.3"/>
    <row r="1334" ht="46.8" customHeight="1" x14ac:dyDescent="0.3"/>
    <row r="1335" ht="46.8" customHeight="1" x14ac:dyDescent="0.3"/>
    <row r="1336" ht="46.8" customHeight="1" x14ac:dyDescent="0.3"/>
    <row r="1337" ht="46.8" customHeight="1" x14ac:dyDescent="0.3"/>
    <row r="1338" ht="46.8" customHeight="1" x14ac:dyDescent="0.3"/>
    <row r="1339" ht="46.8" customHeight="1" x14ac:dyDescent="0.3"/>
    <row r="1340" ht="46.8" customHeight="1" x14ac:dyDescent="0.3"/>
    <row r="1341" ht="46.8" customHeight="1" x14ac:dyDescent="0.3"/>
    <row r="1342" ht="46.8" customHeight="1" x14ac:dyDescent="0.3"/>
    <row r="1343" ht="46.8" customHeight="1" x14ac:dyDescent="0.3"/>
    <row r="1344" ht="46.8" customHeight="1" x14ac:dyDescent="0.3"/>
    <row r="1345" ht="46.8" customHeight="1" x14ac:dyDescent="0.3"/>
    <row r="1346" ht="46.8" customHeight="1" x14ac:dyDescent="0.3"/>
    <row r="1347" ht="46.8" customHeight="1" x14ac:dyDescent="0.3"/>
    <row r="1348" ht="46.8" customHeight="1" x14ac:dyDescent="0.3"/>
    <row r="1349" ht="46.8" customHeight="1" x14ac:dyDescent="0.3"/>
    <row r="1350" ht="46.8" customHeight="1" x14ac:dyDescent="0.3"/>
    <row r="1351" ht="46.8" customHeight="1" x14ac:dyDescent="0.3"/>
    <row r="1352" ht="46.8" customHeight="1" x14ac:dyDescent="0.3"/>
    <row r="1353" ht="46.8" customHeight="1" x14ac:dyDescent="0.3"/>
    <row r="1354" ht="46.8" customHeight="1" x14ac:dyDescent="0.3"/>
    <row r="1355" ht="46.8" customHeight="1" x14ac:dyDescent="0.3"/>
    <row r="1356" ht="46.8" customHeight="1" x14ac:dyDescent="0.3"/>
    <row r="1357" ht="46.8" customHeight="1" x14ac:dyDescent="0.3"/>
    <row r="1358" ht="46.8" customHeight="1" x14ac:dyDescent="0.3"/>
    <row r="1359" ht="46.8" customHeight="1" x14ac:dyDescent="0.3"/>
    <row r="1360" ht="46.8" customHeight="1" x14ac:dyDescent="0.3"/>
    <row r="1361" ht="46.8" customHeight="1" x14ac:dyDescent="0.3"/>
    <row r="1362" ht="46.8" customHeight="1" x14ac:dyDescent="0.3"/>
    <row r="1363" ht="46.8" customHeight="1" x14ac:dyDescent="0.3"/>
    <row r="1364" ht="46.8" customHeight="1" x14ac:dyDescent="0.3"/>
    <row r="1365" ht="46.8" customHeight="1" x14ac:dyDescent="0.3"/>
    <row r="1366" ht="46.8" customHeight="1" x14ac:dyDescent="0.3"/>
    <row r="1367" ht="46.8" customHeight="1" x14ac:dyDescent="0.3"/>
    <row r="1368" ht="46.8" customHeight="1" x14ac:dyDescent="0.3"/>
    <row r="1369" ht="46.8" customHeight="1" x14ac:dyDescent="0.3"/>
    <row r="1370" ht="46.8" customHeight="1" x14ac:dyDescent="0.3"/>
    <row r="1371" ht="46.8" customHeight="1" x14ac:dyDescent="0.3"/>
    <row r="1372" ht="46.8" customHeight="1" x14ac:dyDescent="0.3"/>
    <row r="1373" ht="46.8" customHeight="1" x14ac:dyDescent="0.3"/>
    <row r="1374" ht="46.8" customHeight="1" x14ac:dyDescent="0.3"/>
    <row r="1375" ht="46.8" customHeight="1" x14ac:dyDescent="0.3"/>
    <row r="1376" ht="46.8" customHeight="1" x14ac:dyDescent="0.3"/>
    <row r="1377" ht="46.8" customHeight="1" x14ac:dyDescent="0.3"/>
    <row r="1378" ht="46.8" customHeight="1" x14ac:dyDescent="0.3"/>
    <row r="1379" ht="46.8" customHeight="1" x14ac:dyDescent="0.3"/>
    <row r="1380" ht="46.8" customHeight="1" x14ac:dyDescent="0.3"/>
    <row r="1381" ht="46.8" customHeight="1" x14ac:dyDescent="0.3"/>
    <row r="1382" ht="46.8" customHeight="1" x14ac:dyDescent="0.3"/>
    <row r="1383" ht="46.8" customHeight="1" x14ac:dyDescent="0.3"/>
    <row r="1384" ht="46.8" customHeight="1" x14ac:dyDescent="0.3"/>
    <row r="1385" ht="46.8" customHeight="1" x14ac:dyDescent="0.3"/>
    <row r="1386" ht="46.8" customHeight="1" x14ac:dyDescent="0.3"/>
    <row r="1387" ht="46.8" customHeight="1" x14ac:dyDescent="0.3"/>
    <row r="1388" ht="46.8" customHeight="1" x14ac:dyDescent="0.3"/>
    <row r="1389" ht="46.8" customHeight="1" x14ac:dyDescent="0.3"/>
    <row r="1390" ht="46.8" customHeight="1" x14ac:dyDescent="0.3"/>
    <row r="1391" ht="46.8" customHeight="1" x14ac:dyDescent="0.3"/>
    <row r="1392" ht="46.8" customHeight="1" x14ac:dyDescent="0.3"/>
    <row r="1393" ht="46.8" customHeight="1" x14ac:dyDescent="0.3"/>
    <row r="1394" ht="46.8" customHeight="1" x14ac:dyDescent="0.3"/>
    <row r="1395" ht="46.8" customHeight="1" x14ac:dyDescent="0.3"/>
    <row r="1396" ht="46.8" customHeight="1" x14ac:dyDescent="0.3"/>
    <row r="1397" ht="46.8" customHeight="1" x14ac:dyDescent="0.3"/>
    <row r="1398" ht="46.8" customHeight="1" x14ac:dyDescent="0.3"/>
    <row r="1399" ht="46.8" customHeight="1" x14ac:dyDescent="0.3"/>
    <row r="1400" ht="46.8" customHeight="1" x14ac:dyDescent="0.3"/>
    <row r="1401" ht="46.8" customHeight="1" x14ac:dyDescent="0.3"/>
    <row r="1402" ht="46.8" customHeight="1" x14ac:dyDescent="0.3"/>
    <row r="1403" ht="46.8" customHeight="1" x14ac:dyDescent="0.3"/>
    <row r="1404" ht="46.8" customHeight="1" x14ac:dyDescent="0.3"/>
    <row r="1405" ht="46.8" customHeight="1" x14ac:dyDescent="0.3"/>
    <row r="1406" ht="46.8" customHeight="1" x14ac:dyDescent="0.3"/>
    <row r="1407" ht="46.8" customHeight="1" x14ac:dyDescent="0.3"/>
    <row r="1408" ht="46.8" customHeight="1" x14ac:dyDescent="0.3"/>
    <row r="1409" ht="46.8" customHeight="1" x14ac:dyDescent="0.3"/>
    <row r="1410" ht="46.8" customHeight="1" x14ac:dyDescent="0.3"/>
    <row r="1411" ht="46.8" customHeight="1" x14ac:dyDescent="0.3"/>
    <row r="1412" ht="46.8" customHeight="1" x14ac:dyDescent="0.3"/>
    <row r="1413" ht="46.8" customHeight="1" x14ac:dyDescent="0.3"/>
    <row r="1414" ht="46.8" customHeight="1" x14ac:dyDescent="0.3"/>
    <row r="1415" ht="46.8" customHeight="1" x14ac:dyDescent="0.3"/>
    <row r="1416" ht="46.8" customHeight="1" x14ac:dyDescent="0.3"/>
    <row r="1417" ht="46.8" customHeight="1" x14ac:dyDescent="0.3"/>
    <row r="1418" ht="46.8" customHeight="1" x14ac:dyDescent="0.3"/>
    <row r="1419" ht="46.8" customHeight="1" x14ac:dyDescent="0.3"/>
    <row r="1420" ht="46.8" customHeight="1" x14ac:dyDescent="0.3"/>
    <row r="1421" ht="46.8" customHeight="1" x14ac:dyDescent="0.3"/>
    <row r="1422" ht="46.8" customHeight="1" x14ac:dyDescent="0.3"/>
    <row r="1423" ht="46.8" customHeight="1" x14ac:dyDescent="0.3"/>
    <row r="1424" ht="46.8" customHeight="1" x14ac:dyDescent="0.3"/>
    <row r="1425" ht="46.8" customHeight="1" x14ac:dyDescent="0.3"/>
    <row r="1426" ht="46.8" customHeight="1" x14ac:dyDescent="0.3"/>
    <row r="1427" ht="46.8" customHeight="1" x14ac:dyDescent="0.3"/>
    <row r="1428" ht="46.8" customHeight="1" x14ac:dyDescent="0.3"/>
    <row r="1429" ht="46.8" customHeight="1" x14ac:dyDescent="0.3"/>
    <row r="1430" ht="46.8" customHeight="1" x14ac:dyDescent="0.3"/>
    <row r="1431" ht="46.8" customHeight="1" x14ac:dyDescent="0.3"/>
    <row r="1432" ht="46.8" customHeight="1" x14ac:dyDescent="0.3"/>
    <row r="1433" ht="46.8" customHeight="1" x14ac:dyDescent="0.3"/>
    <row r="1434" ht="46.8" customHeight="1" x14ac:dyDescent="0.3"/>
    <row r="1435" ht="46.8" customHeight="1" x14ac:dyDescent="0.3"/>
    <row r="1436" ht="46.8" customHeight="1" x14ac:dyDescent="0.3"/>
    <row r="1437" ht="46.8" customHeight="1" x14ac:dyDescent="0.3"/>
    <row r="1438" ht="46.8" customHeight="1" x14ac:dyDescent="0.3"/>
    <row r="1439" ht="46.8" customHeight="1" x14ac:dyDescent="0.3"/>
    <row r="1440" ht="46.8" customHeight="1" x14ac:dyDescent="0.3"/>
    <row r="1441" ht="46.8" customHeight="1" x14ac:dyDescent="0.3"/>
    <row r="1442" ht="46.8" customHeight="1" x14ac:dyDescent="0.3"/>
    <row r="1443" ht="46.8" customHeight="1" x14ac:dyDescent="0.3"/>
    <row r="1444" ht="46.8" customHeight="1" x14ac:dyDescent="0.3"/>
    <row r="1445" ht="46.8" customHeight="1" x14ac:dyDescent="0.3"/>
    <row r="1446" ht="46.8" customHeight="1" x14ac:dyDescent="0.3"/>
    <row r="1447" ht="46.8" customHeight="1" x14ac:dyDescent="0.3"/>
    <row r="1448" ht="46.8" customHeight="1" x14ac:dyDescent="0.3"/>
    <row r="1449" ht="46.8" customHeight="1" x14ac:dyDescent="0.3"/>
    <row r="1450" ht="46.8" customHeight="1" x14ac:dyDescent="0.3"/>
    <row r="1451" ht="46.8" customHeight="1" x14ac:dyDescent="0.3"/>
    <row r="1452" ht="46.8" customHeight="1" x14ac:dyDescent="0.3"/>
    <row r="1453" ht="46.8" customHeight="1" x14ac:dyDescent="0.3"/>
    <row r="1454" ht="46.8" customHeight="1" x14ac:dyDescent="0.3"/>
    <row r="1455" ht="46.8" customHeight="1" x14ac:dyDescent="0.3"/>
    <row r="1456" ht="46.8" customHeight="1" x14ac:dyDescent="0.3"/>
    <row r="1457" ht="46.8" customHeight="1" x14ac:dyDescent="0.3"/>
    <row r="1458" ht="46.8" customHeight="1" x14ac:dyDescent="0.3"/>
    <row r="1459" ht="46.8" customHeight="1" x14ac:dyDescent="0.3"/>
    <row r="1460" ht="46.8" customHeight="1" x14ac:dyDescent="0.3"/>
    <row r="1461" ht="46.8" customHeight="1" x14ac:dyDescent="0.3"/>
    <row r="1462" ht="46.8" customHeight="1" x14ac:dyDescent="0.3"/>
    <row r="1463" ht="46.8" customHeight="1" x14ac:dyDescent="0.3"/>
    <row r="1464" ht="46.8" customHeight="1" x14ac:dyDescent="0.3"/>
    <row r="1465" ht="46.8" customHeight="1" x14ac:dyDescent="0.3"/>
    <row r="1466" ht="46.8" customHeight="1" x14ac:dyDescent="0.3"/>
    <row r="1467" ht="46.8" customHeight="1" x14ac:dyDescent="0.3"/>
    <row r="1468" ht="46.8" customHeight="1" x14ac:dyDescent="0.3"/>
    <row r="1469" ht="46.8" customHeight="1" x14ac:dyDescent="0.3"/>
    <row r="1470" ht="46.8" customHeight="1" x14ac:dyDescent="0.3"/>
    <row r="1471" ht="46.8" customHeight="1" x14ac:dyDescent="0.3"/>
    <row r="1472" ht="46.8" customHeight="1" x14ac:dyDescent="0.3"/>
    <row r="1473" ht="46.8" customHeight="1" x14ac:dyDescent="0.3"/>
    <row r="1474" ht="46.8" customHeight="1" x14ac:dyDescent="0.3"/>
    <row r="1475" ht="46.8" customHeight="1" x14ac:dyDescent="0.3"/>
    <row r="1476" ht="46.8" customHeight="1" x14ac:dyDescent="0.3"/>
    <row r="1477" ht="46.8" customHeight="1" x14ac:dyDescent="0.3"/>
    <row r="1478" ht="46.8" customHeight="1" x14ac:dyDescent="0.3"/>
    <row r="1479" ht="46.8" customHeight="1" x14ac:dyDescent="0.3"/>
    <row r="1480" ht="46.8" customHeight="1" x14ac:dyDescent="0.3"/>
    <row r="1481" ht="46.8" customHeight="1" x14ac:dyDescent="0.3"/>
    <row r="1482" ht="46.8" customHeight="1" x14ac:dyDescent="0.3"/>
    <row r="1483" ht="46.8" customHeight="1" x14ac:dyDescent="0.3"/>
    <row r="1484" ht="46.8" customHeight="1" x14ac:dyDescent="0.3"/>
    <row r="1485" ht="46.8" customHeight="1" x14ac:dyDescent="0.3"/>
    <row r="1486" ht="46.8" customHeight="1" x14ac:dyDescent="0.3"/>
    <row r="1487" ht="46.8" customHeight="1" x14ac:dyDescent="0.3"/>
    <row r="1488" ht="46.8" customHeight="1" x14ac:dyDescent="0.3"/>
    <row r="1489" ht="46.8" customHeight="1" x14ac:dyDescent="0.3"/>
    <row r="1490" ht="46.8" customHeight="1" x14ac:dyDescent="0.3"/>
    <row r="1491" ht="46.8" customHeight="1" x14ac:dyDescent="0.3"/>
    <row r="1492" ht="46.8" customHeight="1" x14ac:dyDescent="0.3"/>
    <row r="1493" ht="46.8" customHeight="1" x14ac:dyDescent="0.3"/>
    <row r="1494" ht="46.8" customHeight="1" x14ac:dyDescent="0.3"/>
    <row r="1495" ht="46.8" customHeight="1" x14ac:dyDescent="0.3"/>
    <row r="1496" ht="46.8" customHeight="1" x14ac:dyDescent="0.3"/>
    <row r="1497" ht="46.8" customHeight="1" x14ac:dyDescent="0.3"/>
    <row r="1498" ht="46.8" customHeight="1" x14ac:dyDescent="0.3"/>
    <row r="1499" ht="46.8" customHeight="1" x14ac:dyDescent="0.3"/>
    <row r="1500" ht="46.8" customHeight="1" x14ac:dyDescent="0.3"/>
    <row r="1501" ht="46.8" customHeight="1" x14ac:dyDescent="0.3"/>
    <row r="1502" ht="46.8" customHeight="1" x14ac:dyDescent="0.3"/>
    <row r="1503" ht="46.8" customHeight="1" x14ac:dyDescent="0.3"/>
    <row r="1504" ht="46.8" customHeight="1" x14ac:dyDescent="0.3"/>
    <row r="1505" ht="46.8" customHeight="1" x14ac:dyDescent="0.3"/>
    <row r="1506" ht="46.8" customHeight="1" x14ac:dyDescent="0.3"/>
    <row r="1507" ht="46.8" customHeight="1" x14ac:dyDescent="0.3"/>
    <row r="1508" ht="46.8" customHeight="1" x14ac:dyDescent="0.3"/>
    <row r="1509" ht="46.8" customHeight="1" x14ac:dyDescent="0.3"/>
    <row r="1510" ht="46.8" customHeight="1" x14ac:dyDescent="0.3"/>
    <row r="1511" ht="46.8" customHeight="1" x14ac:dyDescent="0.3"/>
    <row r="1512" ht="46.8" customHeight="1" x14ac:dyDescent="0.3"/>
    <row r="1513" ht="46.8" customHeight="1" x14ac:dyDescent="0.3"/>
    <row r="1514" ht="46.8" customHeight="1" x14ac:dyDescent="0.3"/>
    <row r="1515" ht="46.8" customHeight="1" x14ac:dyDescent="0.3"/>
    <row r="1516" ht="46.8" customHeight="1" x14ac:dyDescent="0.3"/>
    <row r="1517" ht="46.8" customHeight="1" x14ac:dyDescent="0.3"/>
    <row r="1518" ht="46.8" customHeight="1" x14ac:dyDescent="0.3"/>
    <row r="1519" ht="46.8" customHeight="1" x14ac:dyDescent="0.3"/>
    <row r="1520" ht="46.8" customHeight="1" x14ac:dyDescent="0.3"/>
    <row r="1521" ht="46.8" customHeight="1" x14ac:dyDescent="0.3"/>
    <row r="1522" ht="46.8" customHeight="1" x14ac:dyDescent="0.3"/>
    <row r="1523" ht="46.8" customHeight="1" x14ac:dyDescent="0.3"/>
    <row r="1524" ht="46.8" customHeight="1" x14ac:dyDescent="0.3"/>
    <row r="1525" ht="46.8" customHeight="1" x14ac:dyDescent="0.3"/>
    <row r="1526" ht="46.8" customHeight="1" x14ac:dyDescent="0.3"/>
    <row r="1527" ht="46.8" customHeight="1" x14ac:dyDescent="0.3"/>
    <row r="1528" ht="46.8" customHeight="1" x14ac:dyDescent="0.3"/>
    <row r="1529" ht="46.8" customHeight="1" x14ac:dyDescent="0.3"/>
    <row r="1530" ht="46.8" customHeight="1" x14ac:dyDescent="0.3"/>
    <row r="1531" ht="46.8" customHeight="1" x14ac:dyDescent="0.3"/>
    <row r="1532" ht="46.8" customHeight="1" x14ac:dyDescent="0.3"/>
    <row r="1533" ht="46.8" customHeight="1" x14ac:dyDescent="0.3"/>
    <row r="1534" ht="46.8" customHeight="1" x14ac:dyDescent="0.3"/>
    <row r="1535" ht="46.8" customHeight="1" x14ac:dyDescent="0.3"/>
    <row r="1536" ht="46.8" customHeight="1" x14ac:dyDescent="0.3"/>
    <row r="1537" ht="46.8" customHeight="1" x14ac:dyDescent="0.3"/>
    <row r="1538" ht="46.8" customHeight="1" x14ac:dyDescent="0.3"/>
    <row r="1539" ht="46.8" customHeight="1" x14ac:dyDescent="0.3"/>
    <row r="1540" ht="46.8" customHeight="1" x14ac:dyDescent="0.3"/>
    <row r="1541" ht="46.8" customHeight="1" x14ac:dyDescent="0.3"/>
    <row r="1542" ht="46.8" customHeight="1" x14ac:dyDescent="0.3"/>
    <row r="1543" ht="46.8" customHeight="1" x14ac:dyDescent="0.3"/>
    <row r="1544" ht="46.8" customHeight="1" x14ac:dyDescent="0.3"/>
    <row r="1545" ht="46.8" customHeight="1" x14ac:dyDescent="0.3"/>
    <row r="1546" ht="46.8" customHeight="1" x14ac:dyDescent="0.3"/>
    <row r="1547" ht="46.8" customHeight="1" x14ac:dyDescent="0.3"/>
    <row r="1548" ht="46.8" customHeight="1" x14ac:dyDescent="0.3"/>
    <row r="1549" ht="46.8" customHeight="1" x14ac:dyDescent="0.3"/>
    <row r="1550" ht="46.8" customHeight="1" x14ac:dyDescent="0.3"/>
    <row r="1551" ht="46.8" customHeight="1" x14ac:dyDescent="0.3"/>
    <row r="1552" ht="46.8" customHeight="1" x14ac:dyDescent="0.3"/>
    <row r="1553" ht="46.8" customHeight="1" x14ac:dyDescent="0.3"/>
    <row r="1554" ht="46.8" customHeight="1" x14ac:dyDescent="0.3"/>
    <row r="1555" ht="46.8" customHeight="1" x14ac:dyDescent="0.3"/>
    <row r="1556" ht="46.8" customHeight="1" x14ac:dyDescent="0.3"/>
    <row r="1557" ht="46.8" customHeight="1" x14ac:dyDescent="0.3"/>
    <row r="1558" ht="46.8" customHeight="1" x14ac:dyDescent="0.3"/>
    <row r="1559" ht="46.8" customHeight="1" x14ac:dyDescent="0.3"/>
    <row r="1560" ht="46.8" customHeight="1" x14ac:dyDescent="0.3"/>
    <row r="1561" ht="46.8" customHeight="1" x14ac:dyDescent="0.3"/>
    <row r="1562" ht="46.8" customHeight="1" x14ac:dyDescent="0.3"/>
    <row r="1563" ht="46.8" customHeight="1" x14ac:dyDescent="0.3"/>
    <row r="1564" ht="46.8" customHeight="1" x14ac:dyDescent="0.3"/>
    <row r="1565" ht="46.8" customHeight="1" x14ac:dyDescent="0.3"/>
    <row r="1566" ht="46.8" customHeight="1" x14ac:dyDescent="0.3"/>
    <row r="1567" ht="46.8" customHeight="1" x14ac:dyDescent="0.3"/>
    <row r="1568" ht="46.8" customHeight="1" x14ac:dyDescent="0.3"/>
    <row r="1569" ht="46.8" customHeight="1" x14ac:dyDescent="0.3"/>
    <row r="1570" ht="46.8" customHeight="1" x14ac:dyDescent="0.3"/>
    <row r="1571" ht="46.8" customHeight="1" x14ac:dyDescent="0.3"/>
    <row r="1572" ht="46.8" customHeight="1" x14ac:dyDescent="0.3"/>
    <row r="1573" ht="46.8" customHeight="1" x14ac:dyDescent="0.3"/>
    <row r="1574" ht="46.8" customHeight="1" x14ac:dyDescent="0.3"/>
    <row r="1575" ht="46.8" customHeight="1" x14ac:dyDescent="0.3"/>
    <row r="1576" ht="46.8" customHeight="1" x14ac:dyDescent="0.3"/>
    <row r="1577" ht="46.8" customHeight="1" x14ac:dyDescent="0.3"/>
    <row r="1578" ht="46.8" customHeight="1" x14ac:dyDescent="0.3"/>
    <row r="1579" ht="46.8" customHeight="1" x14ac:dyDescent="0.3"/>
    <row r="1580" ht="46.8" customHeight="1" x14ac:dyDescent="0.3"/>
    <row r="1581" ht="46.8" customHeight="1" x14ac:dyDescent="0.3"/>
    <row r="1582" ht="46.8" customHeight="1" x14ac:dyDescent="0.3"/>
    <row r="1583" ht="46.8" customHeight="1" x14ac:dyDescent="0.3"/>
    <row r="1584" ht="46.8" customHeight="1" x14ac:dyDescent="0.3"/>
    <row r="1585" ht="46.8" customHeight="1" x14ac:dyDescent="0.3"/>
    <row r="1586" ht="46.8" customHeight="1" x14ac:dyDescent="0.3"/>
    <row r="1587" ht="46.8" customHeight="1" x14ac:dyDescent="0.3"/>
    <row r="1588" ht="46.8" customHeight="1" x14ac:dyDescent="0.3"/>
    <row r="1589" ht="46.8" customHeight="1" x14ac:dyDescent="0.3"/>
    <row r="1590" ht="46.8" customHeight="1" x14ac:dyDescent="0.3"/>
    <row r="1591" ht="46.8" customHeight="1" x14ac:dyDescent="0.3"/>
    <row r="1592" ht="46.8" customHeight="1" x14ac:dyDescent="0.3"/>
    <row r="1593" ht="46.8" customHeight="1" x14ac:dyDescent="0.3"/>
    <row r="1594" ht="46.8" customHeight="1" x14ac:dyDescent="0.3"/>
    <row r="1595" ht="46.8" customHeight="1" x14ac:dyDescent="0.3"/>
    <row r="1596" ht="46.8" customHeight="1" x14ac:dyDescent="0.3"/>
    <row r="1597" ht="46.8" customHeight="1" x14ac:dyDescent="0.3"/>
    <row r="1598" ht="46.8" customHeight="1" x14ac:dyDescent="0.3"/>
    <row r="1599" ht="46.8" customHeight="1" x14ac:dyDescent="0.3"/>
    <row r="1600" ht="46.8" customHeight="1" x14ac:dyDescent="0.3"/>
    <row r="1601" ht="46.8" customHeight="1" x14ac:dyDescent="0.3"/>
    <row r="1602" ht="46.8" customHeight="1" x14ac:dyDescent="0.3"/>
    <row r="1603" ht="46.8" customHeight="1" x14ac:dyDescent="0.3"/>
    <row r="1604" ht="46.8" customHeight="1" x14ac:dyDescent="0.3"/>
    <row r="1605" ht="46.8" customHeight="1" x14ac:dyDescent="0.3"/>
    <row r="1606" ht="46.8" customHeight="1" x14ac:dyDescent="0.3"/>
    <row r="1607" ht="46.8" customHeight="1" x14ac:dyDescent="0.3"/>
    <row r="1608" ht="46.8" customHeight="1" x14ac:dyDescent="0.3"/>
    <row r="1609" ht="46.8" customHeight="1" x14ac:dyDescent="0.3"/>
    <row r="1610" ht="46.8" customHeight="1" x14ac:dyDescent="0.3"/>
    <row r="1611" ht="46.8" customHeight="1" x14ac:dyDescent="0.3"/>
    <row r="1612" ht="46.8" customHeight="1" x14ac:dyDescent="0.3"/>
    <row r="1613" ht="46.8" customHeight="1" x14ac:dyDescent="0.3"/>
    <row r="1614" ht="46.8" customHeight="1" x14ac:dyDescent="0.3"/>
    <row r="1615" ht="46.8" customHeight="1" x14ac:dyDescent="0.3"/>
    <row r="1616" ht="46.8" customHeight="1" x14ac:dyDescent="0.3"/>
    <row r="1617" ht="46.8" customHeight="1" x14ac:dyDescent="0.3"/>
    <row r="1618" ht="46.8" customHeight="1" x14ac:dyDescent="0.3"/>
    <row r="1619" ht="46.8" customHeight="1" x14ac:dyDescent="0.3"/>
    <row r="1620" ht="46.8" customHeight="1" x14ac:dyDescent="0.3"/>
    <row r="1621" ht="46.8" customHeight="1" x14ac:dyDescent="0.3"/>
    <row r="1622" ht="46.8" customHeight="1" x14ac:dyDescent="0.3"/>
    <row r="1623" ht="46.8" customHeight="1" x14ac:dyDescent="0.3"/>
    <row r="1624" ht="46.8" customHeight="1" x14ac:dyDescent="0.3"/>
    <row r="1625" ht="46.8" customHeight="1" x14ac:dyDescent="0.3"/>
    <row r="1626" ht="46.8" customHeight="1" x14ac:dyDescent="0.3"/>
    <row r="1627" ht="46.8" customHeight="1" x14ac:dyDescent="0.3"/>
    <row r="1628" ht="46.8" customHeight="1" x14ac:dyDescent="0.3"/>
    <row r="1629" ht="46.8" customHeight="1" x14ac:dyDescent="0.3"/>
    <row r="1630" ht="46.8" customHeight="1" x14ac:dyDescent="0.3"/>
    <row r="1631" ht="46.8" customHeight="1" x14ac:dyDescent="0.3"/>
    <row r="1632" ht="46.8" customHeight="1" x14ac:dyDescent="0.3"/>
    <row r="1633" ht="46.8" customHeight="1" x14ac:dyDescent="0.3"/>
    <row r="1634" ht="46.8" customHeight="1" x14ac:dyDescent="0.3"/>
    <row r="1635" ht="46.8" customHeight="1" x14ac:dyDescent="0.3"/>
    <row r="1636" ht="46.8" customHeight="1" x14ac:dyDescent="0.3"/>
    <row r="1637" ht="46.8" customHeight="1" x14ac:dyDescent="0.3"/>
    <row r="1638" ht="46.8" customHeight="1" x14ac:dyDescent="0.3"/>
    <row r="1639" ht="46.8" customHeight="1" x14ac:dyDescent="0.3"/>
    <row r="1640" ht="46.8" customHeight="1" x14ac:dyDescent="0.3"/>
    <row r="1641" ht="46.8" customHeight="1" x14ac:dyDescent="0.3"/>
    <row r="1642" ht="46.8" customHeight="1" x14ac:dyDescent="0.3"/>
    <row r="1643" ht="46.8" customHeight="1" x14ac:dyDescent="0.3"/>
    <row r="1644" ht="46.8" customHeight="1" x14ac:dyDescent="0.3"/>
    <row r="1645" ht="46.8" customHeight="1" x14ac:dyDescent="0.3"/>
    <row r="1646" ht="46.8" customHeight="1" x14ac:dyDescent="0.3"/>
    <row r="1647" ht="46.8" customHeight="1" x14ac:dyDescent="0.3"/>
    <row r="1648" ht="46.8" customHeight="1" x14ac:dyDescent="0.3"/>
    <row r="1649" ht="46.8" customHeight="1" x14ac:dyDescent="0.3"/>
    <row r="1650" ht="46.8" customHeight="1" x14ac:dyDescent="0.3"/>
    <row r="1651" ht="46.8" customHeight="1" x14ac:dyDescent="0.3"/>
    <row r="1652" ht="46.8" customHeight="1" x14ac:dyDescent="0.3"/>
    <row r="1653" ht="46.8" customHeight="1" x14ac:dyDescent="0.3"/>
    <row r="1654" ht="46.8" customHeight="1" x14ac:dyDescent="0.3"/>
    <row r="1655" ht="46.8" customHeight="1" x14ac:dyDescent="0.3"/>
    <row r="1656" ht="46.8" customHeight="1" x14ac:dyDescent="0.3"/>
    <row r="1657" ht="46.8" customHeight="1" x14ac:dyDescent="0.3"/>
    <row r="1658" ht="46.8" customHeight="1" x14ac:dyDescent="0.3"/>
    <row r="1659" ht="46.8" customHeight="1" x14ac:dyDescent="0.3"/>
    <row r="1660" ht="46.8" customHeight="1" x14ac:dyDescent="0.3"/>
    <row r="1661" ht="46.8" customHeight="1" x14ac:dyDescent="0.3"/>
    <row r="1662" ht="46.8" customHeight="1" x14ac:dyDescent="0.3"/>
    <row r="1663" ht="46.8" customHeight="1" x14ac:dyDescent="0.3"/>
    <row r="1664" ht="46.8" customHeight="1" x14ac:dyDescent="0.3"/>
    <row r="1665" ht="46.8" customHeight="1" x14ac:dyDescent="0.3"/>
    <row r="1666" ht="46.8" customHeight="1" x14ac:dyDescent="0.3"/>
    <row r="1667" ht="46.8" customHeight="1" x14ac:dyDescent="0.3"/>
    <row r="1668" ht="46.8" customHeight="1" x14ac:dyDescent="0.3"/>
    <row r="1669" ht="46.8" customHeight="1" x14ac:dyDescent="0.3"/>
    <row r="1670" ht="46.8" customHeight="1" x14ac:dyDescent="0.3"/>
    <row r="1671" ht="46.8" customHeight="1" x14ac:dyDescent="0.3"/>
    <row r="1672" ht="46.8" customHeight="1" x14ac:dyDescent="0.3"/>
    <row r="1673" ht="46.8" customHeight="1" x14ac:dyDescent="0.3"/>
    <row r="1674" ht="46.8" customHeight="1" x14ac:dyDescent="0.3"/>
    <row r="1675" ht="46.8" customHeight="1" x14ac:dyDescent="0.3"/>
    <row r="1676" ht="46.8" customHeight="1" x14ac:dyDescent="0.3"/>
    <row r="1677" ht="46.8" customHeight="1" x14ac:dyDescent="0.3"/>
    <row r="1678" ht="46.8" customHeight="1" x14ac:dyDescent="0.3"/>
    <row r="1679" ht="46.8" customHeight="1" x14ac:dyDescent="0.3"/>
    <row r="1680" ht="46.8" customHeight="1" x14ac:dyDescent="0.3"/>
    <row r="1681" ht="46.8" customHeight="1" x14ac:dyDescent="0.3"/>
    <row r="1682" ht="46.8" customHeight="1" x14ac:dyDescent="0.3"/>
    <row r="1683" ht="46.8" customHeight="1" x14ac:dyDescent="0.3"/>
    <row r="1684" ht="46.8" customHeight="1" x14ac:dyDescent="0.3"/>
    <row r="1685" ht="46.8" customHeight="1" x14ac:dyDescent="0.3"/>
    <row r="1686" ht="46.8" customHeight="1" x14ac:dyDescent="0.3"/>
    <row r="1687" ht="46.8" customHeight="1" x14ac:dyDescent="0.3"/>
    <row r="1688" ht="46.8" customHeight="1" x14ac:dyDescent="0.3"/>
    <row r="1689" ht="46.8" customHeight="1" x14ac:dyDescent="0.3"/>
    <row r="1690" ht="46.8" customHeight="1" x14ac:dyDescent="0.3"/>
    <row r="1691" ht="46.8" customHeight="1" x14ac:dyDescent="0.3"/>
    <row r="1692" ht="46.8" customHeight="1" x14ac:dyDescent="0.3"/>
    <row r="1693" ht="46.8" customHeight="1" x14ac:dyDescent="0.3"/>
    <row r="1694" ht="46.8" customHeight="1" x14ac:dyDescent="0.3"/>
    <row r="1695" ht="46.8" customHeight="1" x14ac:dyDescent="0.3"/>
    <row r="1696" ht="46.8" customHeight="1" x14ac:dyDescent="0.3"/>
    <row r="1697" ht="46.8" customHeight="1" x14ac:dyDescent="0.3"/>
    <row r="1698" ht="46.8" customHeight="1" x14ac:dyDescent="0.3"/>
    <row r="1699" ht="46.8" customHeight="1" x14ac:dyDescent="0.3"/>
    <row r="1700" ht="46.8" customHeight="1" x14ac:dyDescent="0.3"/>
    <row r="1701" ht="46.8" customHeight="1" x14ac:dyDescent="0.3"/>
    <row r="1702" ht="46.8" customHeight="1" x14ac:dyDescent="0.3"/>
    <row r="1703" ht="46.8" customHeight="1" x14ac:dyDescent="0.3"/>
    <row r="1704" ht="46.8" customHeight="1" x14ac:dyDescent="0.3"/>
    <row r="1705" ht="46.8" customHeight="1" x14ac:dyDescent="0.3"/>
    <row r="1706" ht="46.8" customHeight="1" x14ac:dyDescent="0.3"/>
    <row r="1707" ht="46.8" customHeight="1" x14ac:dyDescent="0.3"/>
    <row r="1708" ht="46.8" customHeight="1" x14ac:dyDescent="0.3"/>
    <row r="1709" ht="46.8" customHeight="1" x14ac:dyDescent="0.3"/>
    <row r="1710" ht="46.8" customHeight="1" x14ac:dyDescent="0.3"/>
    <row r="1711" ht="46.8" customHeight="1" x14ac:dyDescent="0.3"/>
    <row r="1712" ht="46.8" customHeight="1" x14ac:dyDescent="0.3"/>
    <row r="1713" ht="46.8" customHeight="1" x14ac:dyDescent="0.3"/>
    <row r="1714" ht="46.8" customHeight="1" x14ac:dyDescent="0.3"/>
    <row r="1715" ht="46.8" customHeight="1" x14ac:dyDescent="0.3"/>
    <row r="1716" ht="46.8" customHeight="1" x14ac:dyDescent="0.3"/>
    <row r="1717" ht="46.8" customHeight="1" x14ac:dyDescent="0.3"/>
    <row r="1718" ht="46.8" customHeight="1" x14ac:dyDescent="0.3"/>
    <row r="1719" ht="46.8" customHeight="1" x14ac:dyDescent="0.3"/>
    <row r="1720" ht="46.8" customHeight="1" x14ac:dyDescent="0.3"/>
    <row r="1721" ht="46.8" customHeight="1" x14ac:dyDescent="0.3"/>
    <row r="1722" ht="46.8" customHeight="1" x14ac:dyDescent="0.3"/>
    <row r="1723" ht="46.8" customHeight="1" x14ac:dyDescent="0.3"/>
    <row r="1724" ht="46.8" customHeight="1" x14ac:dyDescent="0.3"/>
    <row r="1725" ht="46.8" customHeight="1" x14ac:dyDescent="0.3"/>
    <row r="1726" ht="46.8" customHeight="1" x14ac:dyDescent="0.3"/>
    <row r="1727" ht="46.8" customHeight="1" x14ac:dyDescent="0.3"/>
    <row r="1728" ht="46.8" customHeight="1" x14ac:dyDescent="0.3"/>
    <row r="1729" ht="46.8" customHeight="1" x14ac:dyDescent="0.3"/>
    <row r="1730" ht="46.8" customHeight="1" x14ac:dyDescent="0.3"/>
    <row r="1731" ht="46.8" customHeight="1" x14ac:dyDescent="0.3"/>
    <row r="1732" ht="46.8" customHeight="1" x14ac:dyDescent="0.3"/>
    <row r="1733" ht="46.8" customHeight="1" x14ac:dyDescent="0.3"/>
    <row r="1734" ht="46.8" customHeight="1" x14ac:dyDescent="0.3"/>
    <row r="1735" ht="46.8" customHeight="1" x14ac:dyDescent="0.3"/>
    <row r="1736" ht="46.8" customHeight="1" x14ac:dyDescent="0.3"/>
    <row r="1737" ht="46.8" customHeight="1" x14ac:dyDescent="0.3"/>
    <row r="1738" ht="46.8" customHeight="1" x14ac:dyDescent="0.3"/>
    <row r="1739" ht="46.8" customHeight="1" x14ac:dyDescent="0.3"/>
    <row r="1740" ht="46.8" customHeight="1" x14ac:dyDescent="0.3"/>
    <row r="1741" ht="46.8" customHeight="1" x14ac:dyDescent="0.3"/>
    <row r="1742" ht="46.8" customHeight="1" x14ac:dyDescent="0.3"/>
    <row r="1743" ht="46.8" customHeight="1" x14ac:dyDescent="0.3"/>
    <row r="1744" ht="46.8" customHeight="1" x14ac:dyDescent="0.3"/>
    <row r="1745" ht="46.8" customHeight="1" x14ac:dyDescent="0.3"/>
    <row r="1746" ht="46.8" customHeight="1" x14ac:dyDescent="0.3"/>
    <row r="1747" ht="46.8" customHeight="1" x14ac:dyDescent="0.3"/>
    <row r="1748" ht="46.8" customHeight="1" x14ac:dyDescent="0.3"/>
    <row r="1749" ht="46.8" customHeight="1" x14ac:dyDescent="0.3"/>
    <row r="1750" ht="46.8" customHeight="1" x14ac:dyDescent="0.3"/>
    <row r="1751" ht="46.8" customHeight="1" x14ac:dyDescent="0.3"/>
    <row r="1752" ht="46.8" customHeight="1" x14ac:dyDescent="0.3"/>
    <row r="1753" ht="46.8" customHeight="1" x14ac:dyDescent="0.3"/>
    <row r="1754" ht="46.8" customHeight="1" x14ac:dyDescent="0.3"/>
    <row r="1755" ht="46.8" customHeight="1" x14ac:dyDescent="0.3"/>
    <row r="1756" ht="46.8" customHeight="1" x14ac:dyDescent="0.3"/>
    <row r="1757" ht="46.8" customHeight="1" x14ac:dyDescent="0.3"/>
    <row r="1758" ht="46.8" customHeight="1" x14ac:dyDescent="0.3"/>
    <row r="1759" ht="46.8" customHeight="1" x14ac:dyDescent="0.3"/>
    <row r="1760" ht="46.8" customHeight="1" x14ac:dyDescent="0.3"/>
    <row r="1761" ht="46.8" customHeight="1" x14ac:dyDescent="0.3"/>
    <row r="1762" ht="46.8" customHeight="1" x14ac:dyDescent="0.3"/>
    <row r="1763" ht="46.8" customHeight="1" x14ac:dyDescent="0.3"/>
    <row r="1764" ht="46.8" customHeight="1" x14ac:dyDescent="0.3"/>
    <row r="1765" ht="46.8" customHeight="1" x14ac:dyDescent="0.3"/>
    <row r="1766" ht="46.8" customHeight="1" x14ac:dyDescent="0.3"/>
    <row r="1767" ht="46.8" customHeight="1" x14ac:dyDescent="0.3"/>
    <row r="1768" ht="46.8" customHeight="1" x14ac:dyDescent="0.3"/>
    <row r="1769" ht="46.8" customHeight="1" x14ac:dyDescent="0.3"/>
    <row r="1770" ht="46.8" customHeight="1" x14ac:dyDescent="0.3"/>
    <row r="1771" ht="46.8" customHeight="1" x14ac:dyDescent="0.3"/>
    <row r="1772" ht="46.8" customHeight="1" x14ac:dyDescent="0.3"/>
    <row r="1773" ht="46.8" customHeight="1" x14ac:dyDescent="0.3"/>
    <row r="1774" ht="46.8" customHeight="1" x14ac:dyDescent="0.3"/>
    <row r="1775" ht="46.8" customHeight="1" x14ac:dyDescent="0.3"/>
    <row r="1776" ht="46.8" customHeight="1" x14ac:dyDescent="0.3"/>
    <row r="1777" ht="46.8" customHeight="1" x14ac:dyDescent="0.3"/>
    <row r="1778" ht="46.8" customHeight="1" x14ac:dyDescent="0.3"/>
    <row r="1779" ht="46.8" customHeight="1" x14ac:dyDescent="0.3"/>
    <row r="1780" ht="46.8" customHeight="1" x14ac:dyDescent="0.3"/>
    <row r="1781" ht="46.8" customHeight="1" x14ac:dyDescent="0.3"/>
    <row r="1782" ht="46.8" customHeight="1" x14ac:dyDescent="0.3"/>
    <row r="1783" ht="46.8" customHeight="1" x14ac:dyDescent="0.3"/>
    <row r="1784" ht="46.8" customHeight="1" x14ac:dyDescent="0.3"/>
    <row r="1785" ht="46.8" customHeight="1" x14ac:dyDescent="0.3"/>
    <row r="1786" ht="46.8" customHeight="1" x14ac:dyDescent="0.3"/>
    <row r="1787" ht="46.8" customHeight="1" x14ac:dyDescent="0.3"/>
    <row r="1788" ht="46.8" customHeight="1" x14ac:dyDescent="0.3"/>
    <row r="1789" ht="46.8" customHeight="1" x14ac:dyDescent="0.3"/>
    <row r="1790" ht="46.8" customHeight="1" x14ac:dyDescent="0.3"/>
    <row r="1791" ht="46.8" customHeight="1" x14ac:dyDescent="0.3"/>
    <row r="1792" ht="46.8" customHeight="1" x14ac:dyDescent="0.3"/>
    <row r="1793" ht="46.8" customHeight="1" x14ac:dyDescent="0.3"/>
    <row r="1794" ht="46.8" customHeight="1" x14ac:dyDescent="0.3"/>
    <row r="1795" ht="46.8" customHeight="1" x14ac:dyDescent="0.3"/>
    <row r="1796" ht="46.8" customHeight="1" x14ac:dyDescent="0.3"/>
    <row r="1797" ht="46.8" customHeight="1" x14ac:dyDescent="0.3"/>
    <row r="1798" ht="46.8" customHeight="1" x14ac:dyDescent="0.3"/>
    <row r="1799" ht="46.8" customHeight="1" x14ac:dyDescent="0.3"/>
    <row r="1800" ht="46.8" customHeight="1" x14ac:dyDescent="0.3"/>
    <row r="1801" ht="46.8" customHeight="1" x14ac:dyDescent="0.3"/>
    <row r="1802" ht="46.8" customHeight="1" x14ac:dyDescent="0.3"/>
    <row r="1803" ht="46.8" customHeight="1" x14ac:dyDescent="0.3"/>
    <row r="1804" ht="46.8" customHeight="1" x14ac:dyDescent="0.3"/>
    <row r="1805" ht="46.8" customHeight="1" x14ac:dyDescent="0.3"/>
    <row r="1806" ht="46.8" customHeight="1" x14ac:dyDescent="0.3"/>
    <row r="1807" ht="46.8" customHeight="1" x14ac:dyDescent="0.3"/>
    <row r="1808" ht="46.8" customHeight="1" x14ac:dyDescent="0.3"/>
    <row r="1809" ht="46.8" customHeight="1" x14ac:dyDescent="0.3"/>
    <row r="1810" ht="46.8" customHeight="1" x14ac:dyDescent="0.3"/>
    <row r="1811" ht="46.8" customHeight="1" x14ac:dyDescent="0.3"/>
    <row r="1812" ht="46.8" customHeight="1" x14ac:dyDescent="0.3"/>
    <row r="1813" ht="46.8" customHeight="1" x14ac:dyDescent="0.3"/>
    <row r="1814" ht="46.8" customHeight="1" x14ac:dyDescent="0.3"/>
    <row r="1815" ht="46.8" customHeight="1" x14ac:dyDescent="0.3"/>
    <row r="1816" ht="46.8" customHeight="1" x14ac:dyDescent="0.3"/>
    <row r="1817" ht="46.8" customHeight="1" x14ac:dyDescent="0.3"/>
    <row r="1818" ht="46.8" customHeight="1" x14ac:dyDescent="0.3"/>
    <row r="1819" ht="46.8" customHeight="1" x14ac:dyDescent="0.3"/>
    <row r="1820" ht="46.8" customHeight="1" x14ac:dyDescent="0.3"/>
    <row r="1821" ht="46.8" customHeight="1" x14ac:dyDescent="0.3"/>
    <row r="1822" ht="46.8" customHeight="1" x14ac:dyDescent="0.3"/>
    <row r="1823" ht="46.8" customHeight="1" x14ac:dyDescent="0.3"/>
    <row r="1824" ht="46.8" customHeight="1" x14ac:dyDescent="0.3"/>
    <row r="1825" ht="46.8" customHeight="1" x14ac:dyDescent="0.3"/>
    <row r="1826" ht="46.8" customHeight="1" x14ac:dyDescent="0.3"/>
    <row r="1827" ht="46.8" customHeight="1" x14ac:dyDescent="0.3"/>
    <row r="1828" ht="46.8" customHeight="1" x14ac:dyDescent="0.3"/>
    <row r="1829" ht="46.8" customHeight="1" x14ac:dyDescent="0.3"/>
    <row r="1830" ht="46.8" customHeight="1" x14ac:dyDescent="0.3"/>
    <row r="1831" ht="46.8" customHeight="1" x14ac:dyDescent="0.3"/>
    <row r="1832" ht="46.8" customHeight="1" x14ac:dyDescent="0.3"/>
    <row r="1833" ht="46.8" customHeight="1" x14ac:dyDescent="0.3"/>
    <row r="1834" ht="46.8" customHeight="1" x14ac:dyDescent="0.3"/>
    <row r="1835" ht="46.8" customHeight="1" x14ac:dyDescent="0.3"/>
    <row r="1836" ht="46.8" customHeight="1" x14ac:dyDescent="0.3"/>
    <row r="1837" ht="46.8" customHeight="1" x14ac:dyDescent="0.3"/>
    <row r="1838" ht="46.8" customHeight="1" x14ac:dyDescent="0.3"/>
    <row r="1839" ht="46.8" customHeight="1" x14ac:dyDescent="0.3"/>
    <row r="1840" ht="46.8" customHeight="1" x14ac:dyDescent="0.3"/>
    <row r="1841" ht="46.8" customHeight="1" x14ac:dyDescent="0.3"/>
    <row r="1842" ht="46.8" customHeight="1" x14ac:dyDescent="0.3"/>
    <row r="1843" ht="46.8" customHeight="1" x14ac:dyDescent="0.3"/>
    <row r="1844" ht="46.8" customHeight="1" x14ac:dyDescent="0.3"/>
    <row r="1845" ht="46.8" customHeight="1" x14ac:dyDescent="0.3"/>
    <row r="1846" ht="46.8" customHeight="1" x14ac:dyDescent="0.3"/>
    <row r="1847" ht="46.8" customHeight="1" x14ac:dyDescent="0.3"/>
    <row r="1848" ht="46.8" customHeight="1" x14ac:dyDescent="0.3"/>
    <row r="1849" ht="46.8" customHeight="1" x14ac:dyDescent="0.3"/>
    <row r="1850" ht="46.8" customHeight="1" x14ac:dyDescent="0.3"/>
    <row r="1851" ht="46.8" customHeight="1" x14ac:dyDescent="0.3"/>
    <row r="1852" ht="46.8" customHeight="1" x14ac:dyDescent="0.3"/>
    <row r="1853" ht="46.8" customHeight="1" x14ac:dyDescent="0.3"/>
    <row r="1854" ht="46.8" customHeight="1" x14ac:dyDescent="0.3"/>
    <row r="1855" ht="46.8" customHeight="1" x14ac:dyDescent="0.3"/>
    <row r="1856" ht="46.8" customHeight="1" x14ac:dyDescent="0.3"/>
    <row r="1857" ht="46.8" customHeight="1" x14ac:dyDescent="0.3"/>
    <row r="1858" ht="46.8" customHeight="1" x14ac:dyDescent="0.3"/>
    <row r="1859" ht="46.8" customHeight="1" x14ac:dyDescent="0.3"/>
    <row r="1860" ht="46.8" customHeight="1" x14ac:dyDescent="0.3"/>
    <row r="1861" ht="46.8" customHeight="1" x14ac:dyDescent="0.3"/>
    <row r="1862" ht="46.8" customHeight="1" x14ac:dyDescent="0.3"/>
    <row r="1863" ht="46.8" customHeight="1" x14ac:dyDescent="0.3"/>
    <row r="1864" ht="46.8" customHeight="1" x14ac:dyDescent="0.3"/>
    <row r="1865" ht="46.8" customHeight="1" x14ac:dyDescent="0.3"/>
    <row r="1866" ht="46.8" customHeight="1" x14ac:dyDescent="0.3"/>
    <row r="1867" ht="46.8" customHeight="1" x14ac:dyDescent="0.3"/>
    <row r="1868" ht="46.8" customHeight="1" x14ac:dyDescent="0.3"/>
    <row r="1869" ht="46.8" customHeight="1" x14ac:dyDescent="0.3"/>
    <row r="1870" ht="46.8" customHeight="1" x14ac:dyDescent="0.3"/>
    <row r="1871" ht="46.8" customHeight="1" x14ac:dyDescent="0.3"/>
    <row r="1872" ht="46.8" customHeight="1" x14ac:dyDescent="0.3"/>
    <row r="1873" ht="46.8" customHeight="1" x14ac:dyDescent="0.3"/>
    <row r="1874" ht="46.8" customHeight="1" x14ac:dyDescent="0.3"/>
    <row r="1875" ht="46.8" customHeight="1" x14ac:dyDescent="0.3"/>
    <row r="1876" ht="46.8" customHeight="1" x14ac:dyDescent="0.3"/>
    <row r="1877" ht="46.8" customHeight="1" x14ac:dyDescent="0.3"/>
    <row r="1878" ht="46.8" customHeight="1" x14ac:dyDescent="0.3"/>
    <row r="1879" ht="46.8" customHeight="1" x14ac:dyDescent="0.3"/>
    <row r="1880" ht="46.8" customHeight="1" x14ac:dyDescent="0.3"/>
    <row r="1881" ht="46.8" customHeight="1" x14ac:dyDescent="0.3"/>
    <row r="1882" ht="46.8" customHeight="1" x14ac:dyDescent="0.3"/>
    <row r="1883" ht="46.8" customHeight="1" x14ac:dyDescent="0.3"/>
    <row r="1884" ht="46.8" customHeight="1" x14ac:dyDescent="0.3"/>
    <row r="1885" ht="46.8" customHeight="1" x14ac:dyDescent="0.3"/>
    <row r="1886" ht="46.8" customHeight="1" x14ac:dyDescent="0.3"/>
    <row r="1887" ht="46.8" customHeight="1" x14ac:dyDescent="0.3"/>
    <row r="1888" ht="46.8" customHeight="1" x14ac:dyDescent="0.3"/>
    <row r="1889" ht="46.8" customHeight="1" x14ac:dyDescent="0.3"/>
    <row r="1890" ht="46.8" customHeight="1" x14ac:dyDescent="0.3"/>
    <row r="1891" ht="46.8" customHeight="1" x14ac:dyDescent="0.3"/>
    <row r="1892" ht="46.8" customHeight="1" x14ac:dyDescent="0.3"/>
    <row r="1893" ht="46.8" customHeight="1" x14ac:dyDescent="0.3"/>
    <row r="1894" ht="46.8" customHeight="1" x14ac:dyDescent="0.3"/>
    <row r="1895" ht="46.8" customHeight="1" x14ac:dyDescent="0.3"/>
    <row r="1896" ht="46.8" customHeight="1" x14ac:dyDescent="0.3"/>
    <row r="1897" ht="46.8" customHeight="1" x14ac:dyDescent="0.3"/>
    <row r="1898" ht="46.8" customHeight="1" x14ac:dyDescent="0.3"/>
    <row r="1899" ht="46.8" customHeight="1" x14ac:dyDescent="0.3"/>
    <row r="1900" ht="46.8" customHeight="1" x14ac:dyDescent="0.3"/>
    <row r="1901" ht="46.8" customHeight="1" x14ac:dyDescent="0.3"/>
    <row r="1902" ht="46.8" customHeight="1" x14ac:dyDescent="0.3"/>
    <row r="1903" ht="46.8" customHeight="1" x14ac:dyDescent="0.3"/>
    <row r="1904" ht="46.8" customHeight="1" x14ac:dyDescent="0.3"/>
    <row r="1905" ht="46.8" customHeight="1" x14ac:dyDescent="0.3"/>
    <row r="1906" ht="46.8" customHeight="1" x14ac:dyDescent="0.3"/>
    <row r="1907" ht="46.8" customHeight="1" x14ac:dyDescent="0.3"/>
    <row r="1908" ht="46.8" customHeight="1" x14ac:dyDescent="0.3"/>
    <row r="1909" ht="46.8" customHeight="1" x14ac:dyDescent="0.3"/>
    <row r="1910" ht="46.8" customHeight="1" x14ac:dyDescent="0.3"/>
    <row r="1911" ht="46.8" customHeight="1" x14ac:dyDescent="0.3"/>
    <row r="1912" ht="46.8" customHeight="1" x14ac:dyDescent="0.3"/>
    <row r="1913" ht="46.8" customHeight="1" x14ac:dyDescent="0.3"/>
    <row r="1914" ht="46.8" customHeight="1" x14ac:dyDescent="0.3"/>
    <row r="1915" ht="46.8" customHeight="1" x14ac:dyDescent="0.3"/>
    <row r="1916" ht="46.8" customHeight="1" x14ac:dyDescent="0.3"/>
    <row r="1917" ht="46.8" customHeight="1" x14ac:dyDescent="0.3"/>
    <row r="1918" ht="46.8" customHeight="1" x14ac:dyDescent="0.3"/>
    <row r="1919" ht="46.8" customHeight="1" x14ac:dyDescent="0.3"/>
    <row r="1920" ht="46.8" customHeight="1" x14ac:dyDescent="0.3"/>
    <row r="1921" ht="46.8" customHeight="1" x14ac:dyDescent="0.3"/>
    <row r="1922" ht="46.8" customHeight="1" x14ac:dyDescent="0.3"/>
    <row r="1923" ht="46.8" customHeight="1" x14ac:dyDescent="0.3"/>
    <row r="1924" ht="46.8" customHeight="1" x14ac:dyDescent="0.3"/>
    <row r="1925" ht="46.8" customHeight="1" x14ac:dyDescent="0.3"/>
    <row r="1926" ht="46.8" customHeight="1" x14ac:dyDescent="0.3"/>
    <row r="1927" ht="46.8" customHeight="1" x14ac:dyDescent="0.3"/>
    <row r="1928" ht="46.8" customHeight="1" x14ac:dyDescent="0.3"/>
    <row r="1929" ht="46.8" customHeight="1" x14ac:dyDescent="0.3"/>
    <row r="1930" ht="46.8" customHeight="1" x14ac:dyDescent="0.3"/>
    <row r="1931" ht="46.8" customHeight="1" x14ac:dyDescent="0.3"/>
    <row r="1932" ht="46.8" customHeight="1" x14ac:dyDescent="0.3"/>
    <row r="1933" ht="46.8" customHeight="1" x14ac:dyDescent="0.3"/>
    <row r="1934" ht="46.8" customHeight="1" x14ac:dyDescent="0.3"/>
    <row r="1935" ht="46.8" customHeight="1" x14ac:dyDescent="0.3"/>
    <row r="1936" ht="46.8" customHeight="1" x14ac:dyDescent="0.3"/>
    <row r="1937" ht="46.8" customHeight="1" x14ac:dyDescent="0.3"/>
    <row r="1938" ht="46.8" customHeight="1" x14ac:dyDescent="0.3"/>
    <row r="1939" ht="46.8" customHeight="1" x14ac:dyDescent="0.3"/>
    <row r="1940" ht="46.8" customHeight="1" x14ac:dyDescent="0.3"/>
    <row r="1941" ht="46.8" customHeight="1" x14ac:dyDescent="0.3"/>
    <row r="1942" ht="46.8" customHeight="1" x14ac:dyDescent="0.3"/>
    <row r="1943" ht="46.8" customHeight="1" x14ac:dyDescent="0.3"/>
    <row r="1944" ht="46.8" customHeight="1" x14ac:dyDescent="0.3"/>
    <row r="1945" ht="46.8" customHeight="1" x14ac:dyDescent="0.3"/>
    <row r="1946" ht="46.8" customHeight="1" x14ac:dyDescent="0.3"/>
    <row r="1947" ht="46.8" customHeight="1" x14ac:dyDescent="0.3"/>
    <row r="1948" ht="46.8" customHeight="1" x14ac:dyDescent="0.3"/>
    <row r="1949" ht="46.8" customHeight="1" x14ac:dyDescent="0.3"/>
    <row r="1950" ht="46.8" customHeight="1" x14ac:dyDescent="0.3"/>
    <row r="1951" ht="46.8" customHeight="1" x14ac:dyDescent="0.3"/>
    <row r="1952" ht="46.8" customHeight="1" x14ac:dyDescent="0.3"/>
    <row r="1953" ht="46.8" customHeight="1" x14ac:dyDescent="0.3"/>
    <row r="1954" ht="46.8" customHeight="1" x14ac:dyDescent="0.3"/>
    <row r="1955" ht="46.8" customHeight="1" x14ac:dyDescent="0.3"/>
    <row r="1956" ht="46.8" customHeight="1" x14ac:dyDescent="0.3"/>
    <row r="1957" ht="46.8" customHeight="1" x14ac:dyDescent="0.3"/>
    <row r="1958" ht="46.8" customHeight="1" x14ac:dyDescent="0.3"/>
    <row r="1959" ht="46.8" customHeight="1" x14ac:dyDescent="0.3"/>
    <row r="1960" ht="46.8" customHeight="1" x14ac:dyDescent="0.3"/>
    <row r="1961" ht="46.8" customHeight="1" x14ac:dyDescent="0.3"/>
    <row r="1962" ht="46.8" customHeight="1" x14ac:dyDescent="0.3"/>
    <row r="1963" ht="46.8" customHeight="1" x14ac:dyDescent="0.3"/>
    <row r="1964" ht="46.8" customHeight="1" x14ac:dyDescent="0.3"/>
    <row r="1965" ht="46.8" customHeight="1" x14ac:dyDescent="0.3"/>
    <row r="1966" ht="46.8" customHeight="1" x14ac:dyDescent="0.3"/>
    <row r="1967" ht="46.8" customHeight="1" x14ac:dyDescent="0.3"/>
    <row r="1968" ht="46.8" customHeight="1" x14ac:dyDescent="0.3"/>
    <row r="1969" ht="46.8" customHeight="1" x14ac:dyDescent="0.3"/>
    <row r="1970" ht="46.8" customHeight="1" x14ac:dyDescent="0.3"/>
    <row r="1971" ht="46.8" customHeight="1" x14ac:dyDescent="0.3"/>
    <row r="1972" ht="46.8" customHeight="1" x14ac:dyDescent="0.3"/>
    <row r="1973" ht="46.8" customHeight="1" x14ac:dyDescent="0.3"/>
    <row r="1974" ht="46.8" customHeight="1" x14ac:dyDescent="0.3"/>
    <row r="1975" ht="46.8" customHeight="1" x14ac:dyDescent="0.3"/>
    <row r="1976" ht="46.8" customHeight="1" x14ac:dyDescent="0.3"/>
    <row r="1977" ht="46.8" customHeight="1" x14ac:dyDescent="0.3"/>
    <row r="1978" ht="46.8" customHeight="1" x14ac:dyDescent="0.3"/>
    <row r="1979" ht="46.8" customHeight="1" x14ac:dyDescent="0.3"/>
    <row r="1980" ht="46.8" customHeight="1" x14ac:dyDescent="0.3"/>
    <row r="1981" ht="46.8" customHeight="1" x14ac:dyDescent="0.3"/>
    <row r="1982" ht="46.8" customHeight="1" x14ac:dyDescent="0.3"/>
    <row r="1983" ht="46.8" customHeight="1" x14ac:dyDescent="0.3"/>
    <row r="1984" ht="46.8" customHeight="1" x14ac:dyDescent="0.3"/>
    <row r="1985" ht="46.8" customHeight="1" x14ac:dyDescent="0.3"/>
    <row r="1986" ht="46.8" customHeight="1" x14ac:dyDescent="0.3"/>
    <row r="1987" ht="46.8" customHeight="1" x14ac:dyDescent="0.3"/>
    <row r="1988" ht="46.8" customHeight="1" x14ac:dyDescent="0.3"/>
    <row r="1989" ht="46.8" customHeight="1" x14ac:dyDescent="0.3"/>
    <row r="1990" ht="46.8" customHeight="1" x14ac:dyDescent="0.3"/>
    <row r="1991" ht="46.8" customHeight="1" x14ac:dyDescent="0.3"/>
    <row r="1992" ht="46.8" customHeight="1" x14ac:dyDescent="0.3"/>
    <row r="1993" ht="46.8" customHeight="1" x14ac:dyDescent="0.3"/>
    <row r="1994" ht="46.8" customHeight="1" x14ac:dyDescent="0.3"/>
    <row r="1995" ht="46.8" customHeight="1" x14ac:dyDescent="0.3"/>
    <row r="1996" ht="46.8" customHeight="1" x14ac:dyDescent="0.3"/>
    <row r="1997" ht="46.8" customHeight="1" x14ac:dyDescent="0.3"/>
    <row r="1998" ht="46.8" customHeight="1" x14ac:dyDescent="0.3"/>
    <row r="1999" ht="46.8" customHeight="1" x14ac:dyDescent="0.3"/>
    <row r="2000" ht="46.8" customHeight="1" x14ac:dyDescent="0.3"/>
    <row r="2001" ht="46.8" customHeight="1" x14ac:dyDescent="0.3"/>
    <row r="2002" ht="46.8" customHeight="1" x14ac:dyDescent="0.3"/>
    <row r="2003" ht="46.8" customHeight="1" x14ac:dyDescent="0.3"/>
    <row r="2004" ht="46.8" customHeight="1" x14ac:dyDescent="0.3"/>
    <row r="2005" ht="46.8" customHeight="1" x14ac:dyDescent="0.3"/>
    <row r="2006" ht="46.8" customHeight="1" x14ac:dyDescent="0.3"/>
    <row r="2007" ht="46.8" customHeight="1" x14ac:dyDescent="0.3"/>
    <row r="2008" ht="46.8" customHeight="1" x14ac:dyDescent="0.3"/>
    <row r="2009" ht="46.8" customHeight="1" x14ac:dyDescent="0.3"/>
    <row r="2010" ht="46.8" customHeight="1" x14ac:dyDescent="0.3"/>
    <row r="2011" ht="46.8" customHeight="1" x14ac:dyDescent="0.3"/>
    <row r="2012" ht="46.8" customHeight="1" x14ac:dyDescent="0.3"/>
    <row r="2013" ht="46.8" customHeight="1" x14ac:dyDescent="0.3"/>
    <row r="2014" ht="46.8" customHeight="1" x14ac:dyDescent="0.3"/>
    <row r="2015" ht="46.8" customHeight="1" x14ac:dyDescent="0.3"/>
    <row r="2016" ht="46.8" customHeight="1" x14ac:dyDescent="0.3"/>
    <row r="2017" ht="46.8" customHeight="1" x14ac:dyDescent="0.3"/>
    <row r="2018" ht="46.8" customHeight="1" x14ac:dyDescent="0.3"/>
    <row r="2019" ht="46.8" customHeight="1" x14ac:dyDescent="0.3"/>
    <row r="2020" ht="46.8" customHeight="1" x14ac:dyDescent="0.3"/>
    <row r="2021" ht="46.8" customHeight="1" x14ac:dyDescent="0.3"/>
    <row r="2022" ht="46.8" customHeight="1" x14ac:dyDescent="0.3"/>
    <row r="2023" ht="46.8" customHeight="1" x14ac:dyDescent="0.3"/>
    <row r="2024" ht="46.8" customHeight="1" x14ac:dyDescent="0.3"/>
    <row r="2025" ht="46.8" customHeight="1" x14ac:dyDescent="0.3"/>
    <row r="2026" ht="46.8" customHeight="1" x14ac:dyDescent="0.3"/>
    <row r="2027" ht="46.8" customHeight="1" x14ac:dyDescent="0.3"/>
    <row r="2028" ht="46.8" customHeight="1" x14ac:dyDescent="0.3"/>
    <row r="2029" ht="46.8" customHeight="1" x14ac:dyDescent="0.3"/>
    <row r="2030" ht="46.8" customHeight="1" x14ac:dyDescent="0.3"/>
    <row r="2031" ht="46.8" customHeight="1" x14ac:dyDescent="0.3"/>
    <row r="2032" ht="46.8" customHeight="1" x14ac:dyDescent="0.3"/>
    <row r="2033" ht="46.8" customHeight="1" x14ac:dyDescent="0.3"/>
    <row r="2034" ht="46.8" customHeight="1" x14ac:dyDescent="0.3"/>
    <row r="2035" ht="46.8" customHeight="1" x14ac:dyDescent="0.3"/>
    <row r="2036" ht="46.8" customHeight="1" x14ac:dyDescent="0.3"/>
    <row r="2037" ht="46.8" customHeight="1" x14ac:dyDescent="0.3"/>
    <row r="2038" ht="46.8" customHeight="1" x14ac:dyDescent="0.3"/>
    <row r="2039" ht="46.8" customHeight="1" x14ac:dyDescent="0.3"/>
    <row r="2040" ht="46.8" customHeight="1" x14ac:dyDescent="0.3"/>
    <row r="2041" ht="46.8" customHeight="1" x14ac:dyDescent="0.3"/>
    <row r="2042" ht="46.8" customHeight="1" x14ac:dyDescent="0.3"/>
    <row r="2043" ht="46.8" customHeight="1" x14ac:dyDescent="0.3"/>
    <row r="2044" ht="46.8" customHeight="1" x14ac:dyDescent="0.3"/>
    <row r="2045" ht="46.8" customHeight="1" x14ac:dyDescent="0.3"/>
    <row r="2046" ht="46.8" customHeight="1" x14ac:dyDescent="0.3"/>
    <row r="2047" ht="46.8" customHeight="1" x14ac:dyDescent="0.3"/>
    <row r="2048" ht="46.8" customHeight="1" x14ac:dyDescent="0.3"/>
    <row r="2049" ht="46.8" customHeight="1" x14ac:dyDescent="0.3"/>
    <row r="2050" ht="46.8" customHeight="1" x14ac:dyDescent="0.3"/>
    <row r="2051" ht="46.8" customHeight="1" x14ac:dyDescent="0.3"/>
    <row r="2052" ht="46.8" customHeight="1" x14ac:dyDescent="0.3"/>
    <row r="2053" ht="46.8" customHeight="1" x14ac:dyDescent="0.3"/>
    <row r="2054" ht="46.8" customHeight="1" x14ac:dyDescent="0.3"/>
    <row r="2055" ht="46.8" customHeight="1" x14ac:dyDescent="0.3"/>
    <row r="2056" ht="46.8" customHeight="1" x14ac:dyDescent="0.3"/>
    <row r="2057" ht="46.8" customHeight="1" x14ac:dyDescent="0.3"/>
    <row r="2058" ht="46.8" customHeight="1" x14ac:dyDescent="0.3"/>
    <row r="2059" ht="46.8" customHeight="1" x14ac:dyDescent="0.3"/>
    <row r="2060" ht="46.8" customHeight="1" x14ac:dyDescent="0.3"/>
    <row r="2061" ht="46.8" customHeight="1" x14ac:dyDescent="0.3"/>
    <row r="2062" ht="46.8" customHeight="1" x14ac:dyDescent="0.3"/>
    <row r="2063" ht="46.8" customHeight="1" x14ac:dyDescent="0.3"/>
    <row r="2064" ht="46.8" customHeight="1" x14ac:dyDescent="0.3"/>
    <row r="2065" ht="46.8" customHeight="1" x14ac:dyDescent="0.3"/>
    <row r="2066" ht="46.8" customHeight="1" x14ac:dyDescent="0.3"/>
    <row r="2067" ht="46.8" customHeight="1" x14ac:dyDescent="0.3"/>
    <row r="2068" ht="46.8" customHeight="1" x14ac:dyDescent="0.3"/>
    <row r="2069" ht="46.8" customHeight="1" x14ac:dyDescent="0.3"/>
    <row r="2070" ht="46.8" customHeight="1" x14ac:dyDescent="0.3"/>
    <row r="2071" ht="46.8" customHeight="1" x14ac:dyDescent="0.3"/>
    <row r="2072" ht="46.8" customHeight="1" x14ac:dyDescent="0.3"/>
    <row r="2073" ht="46.8" customHeight="1" x14ac:dyDescent="0.3"/>
    <row r="2074" ht="46.8" customHeight="1" x14ac:dyDescent="0.3"/>
    <row r="2075" ht="46.8" customHeight="1" x14ac:dyDescent="0.3"/>
    <row r="2076" ht="46.8" customHeight="1" x14ac:dyDescent="0.3"/>
    <row r="2077" ht="46.8" customHeight="1" x14ac:dyDescent="0.3"/>
    <row r="2078" ht="46.8" customHeight="1" x14ac:dyDescent="0.3"/>
    <row r="2079" ht="46.8" customHeight="1" x14ac:dyDescent="0.3"/>
    <row r="2080" ht="46.8" customHeight="1" x14ac:dyDescent="0.3"/>
    <row r="2081" ht="46.8" customHeight="1" x14ac:dyDescent="0.3"/>
    <row r="2082" ht="46.8" customHeight="1" x14ac:dyDescent="0.3"/>
    <row r="2083" ht="46.8" customHeight="1" x14ac:dyDescent="0.3"/>
    <row r="2084" ht="46.8" customHeight="1" x14ac:dyDescent="0.3"/>
    <row r="2085" ht="46.8" customHeight="1" x14ac:dyDescent="0.3"/>
    <row r="2086" ht="46.8" customHeight="1" x14ac:dyDescent="0.3"/>
    <row r="2087" ht="46.8" customHeight="1" x14ac:dyDescent="0.3"/>
    <row r="2088" ht="46.8" customHeight="1" x14ac:dyDescent="0.3"/>
    <row r="2089" ht="46.8" customHeight="1" x14ac:dyDescent="0.3"/>
    <row r="2090" ht="46.8" customHeight="1" x14ac:dyDescent="0.3"/>
    <row r="2091" ht="46.8" customHeight="1" x14ac:dyDescent="0.3"/>
    <row r="2092" ht="46.8" customHeight="1" x14ac:dyDescent="0.3"/>
    <row r="2093" ht="46.8" customHeight="1" x14ac:dyDescent="0.3"/>
    <row r="2094" ht="46.8" customHeight="1" x14ac:dyDescent="0.3"/>
    <row r="2095" ht="46.8" customHeight="1" x14ac:dyDescent="0.3"/>
    <row r="2096" ht="46.8" customHeight="1" x14ac:dyDescent="0.3"/>
    <row r="2097" ht="46.8" customHeight="1" x14ac:dyDescent="0.3"/>
    <row r="2098" ht="46.8" customHeight="1" x14ac:dyDescent="0.3"/>
    <row r="2099" ht="46.8" customHeight="1" x14ac:dyDescent="0.3"/>
    <row r="2100" ht="46.8" customHeight="1" x14ac:dyDescent="0.3"/>
    <row r="2101" ht="46.8" customHeight="1" x14ac:dyDescent="0.3"/>
    <row r="2102" ht="46.8" customHeight="1" x14ac:dyDescent="0.3"/>
    <row r="2103" ht="46.8" customHeight="1" x14ac:dyDescent="0.3"/>
    <row r="2104" ht="46.8" customHeight="1" x14ac:dyDescent="0.3"/>
    <row r="2105" ht="46.8" customHeight="1" x14ac:dyDescent="0.3"/>
    <row r="2106" ht="46.8" customHeight="1" x14ac:dyDescent="0.3"/>
    <row r="2107" ht="46.8" customHeight="1" x14ac:dyDescent="0.3"/>
    <row r="2108" ht="46.8" customHeight="1" x14ac:dyDescent="0.3"/>
    <row r="2109" ht="46.8" customHeight="1" x14ac:dyDescent="0.3"/>
    <row r="2110" ht="46.8" customHeight="1" x14ac:dyDescent="0.3"/>
    <row r="2111" ht="46.8" customHeight="1" x14ac:dyDescent="0.3"/>
    <row r="2112" ht="46.8" customHeight="1" x14ac:dyDescent="0.3"/>
    <row r="2113" ht="46.8" customHeight="1" x14ac:dyDescent="0.3"/>
    <row r="2114" ht="46.8" customHeight="1" x14ac:dyDescent="0.3"/>
    <row r="2115" ht="46.8" customHeight="1" x14ac:dyDescent="0.3"/>
    <row r="2116" ht="46.8" customHeight="1" x14ac:dyDescent="0.3"/>
    <row r="2117" ht="46.8" customHeight="1" x14ac:dyDescent="0.3"/>
    <row r="2118" ht="46.8" customHeight="1" x14ac:dyDescent="0.3"/>
    <row r="2119" ht="46.8" customHeight="1" x14ac:dyDescent="0.3"/>
    <row r="2120" ht="46.8" customHeight="1" x14ac:dyDescent="0.3"/>
    <row r="2121" ht="46.8" customHeight="1" x14ac:dyDescent="0.3"/>
    <row r="2122" ht="46.8" customHeight="1" x14ac:dyDescent="0.3"/>
    <row r="2123" ht="46.8" customHeight="1" x14ac:dyDescent="0.3"/>
    <row r="2124" ht="46.8" customHeight="1" x14ac:dyDescent="0.3"/>
    <row r="2125" ht="46.8" customHeight="1" x14ac:dyDescent="0.3"/>
    <row r="2126" ht="46.8" customHeight="1" x14ac:dyDescent="0.3"/>
    <row r="2127" ht="46.8" customHeight="1" x14ac:dyDescent="0.3"/>
    <row r="2128" ht="46.8" customHeight="1" x14ac:dyDescent="0.3"/>
    <row r="2129" ht="46.8" customHeight="1" x14ac:dyDescent="0.3"/>
    <row r="2130" ht="46.8" customHeight="1" x14ac:dyDescent="0.3"/>
    <row r="2131" ht="46.8" customHeight="1" x14ac:dyDescent="0.3"/>
    <row r="2132" ht="46.8" customHeight="1" x14ac:dyDescent="0.3"/>
    <row r="2133" ht="46.8" customHeight="1" x14ac:dyDescent="0.3"/>
    <row r="2134" ht="46.8" customHeight="1" x14ac:dyDescent="0.3"/>
    <row r="2135" ht="46.8" customHeight="1" x14ac:dyDescent="0.3"/>
    <row r="2136" ht="46.8" customHeight="1" x14ac:dyDescent="0.3"/>
    <row r="2137" ht="46.8" customHeight="1" x14ac:dyDescent="0.3"/>
    <row r="2138" ht="46.8" customHeight="1" x14ac:dyDescent="0.3"/>
    <row r="2139" ht="46.8" customHeight="1" x14ac:dyDescent="0.3"/>
    <row r="2140" ht="46.8" customHeight="1" x14ac:dyDescent="0.3"/>
    <row r="2141" ht="46.8" customHeight="1" x14ac:dyDescent="0.3"/>
    <row r="2142" ht="46.8" customHeight="1" x14ac:dyDescent="0.3"/>
    <row r="2143" ht="46.8" customHeight="1" x14ac:dyDescent="0.3"/>
    <row r="2144" ht="46.8" customHeight="1" x14ac:dyDescent="0.3"/>
    <row r="2145" ht="46.8" customHeight="1" x14ac:dyDescent="0.3"/>
    <row r="2146" ht="46.8" customHeight="1" x14ac:dyDescent="0.3"/>
    <row r="2147" ht="46.8" customHeight="1" x14ac:dyDescent="0.3"/>
    <row r="2148" ht="46.8" customHeight="1" x14ac:dyDescent="0.3"/>
    <row r="2149" ht="46.8" customHeight="1" x14ac:dyDescent="0.3"/>
    <row r="2150" ht="46.8" customHeight="1" x14ac:dyDescent="0.3"/>
    <row r="2151" ht="46.8" customHeight="1" x14ac:dyDescent="0.3"/>
    <row r="2152" ht="46.8" customHeight="1" x14ac:dyDescent="0.3"/>
    <row r="2153" ht="46.8" customHeight="1" x14ac:dyDescent="0.3"/>
    <row r="2154" ht="46.8" customHeight="1" x14ac:dyDescent="0.3"/>
    <row r="2155" ht="46.8" customHeight="1" x14ac:dyDescent="0.3"/>
    <row r="2156" ht="46.8" customHeight="1" x14ac:dyDescent="0.3"/>
    <row r="2157" ht="46.8" customHeight="1" x14ac:dyDescent="0.3"/>
    <row r="2158" ht="46.8" customHeight="1" x14ac:dyDescent="0.3"/>
    <row r="2159" ht="46.8" customHeight="1" x14ac:dyDescent="0.3"/>
    <row r="2160" ht="46.8" customHeight="1" x14ac:dyDescent="0.3"/>
    <row r="2161" ht="46.8" customHeight="1" x14ac:dyDescent="0.3"/>
    <row r="2162" ht="46.8" customHeight="1" x14ac:dyDescent="0.3"/>
    <row r="2163" ht="46.8" customHeight="1" x14ac:dyDescent="0.3"/>
    <row r="2164" ht="46.8" customHeight="1" x14ac:dyDescent="0.3"/>
    <row r="2165" ht="46.8" customHeight="1" x14ac:dyDescent="0.3"/>
    <row r="2166" ht="46.8" customHeight="1" x14ac:dyDescent="0.3"/>
    <row r="2167" ht="46.8" customHeight="1" x14ac:dyDescent="0.3"/>
    <row r="2168" ht="46.8" customHeight="1" x14ac:dyDescent="0.3"/>
    <row r="2169" ht="46.8" customHeight="1" x14ac:dyDescent="0.3"/>
    <row r="2170" ht="46.8" customHeight="1" x14ac:dyDescent="0.3"/>
    <row r="2171" ht="46.8" customHeight="1" x14ac:dyDescent="0.3"/>
    <row r="2172" ht="46.8" customHeight="1" x14ac:dyDescent="0.3"/>
    <row r="2173" ht="46.8" customHeight="1" x14ac:dyDescent="0.3"/>
    <row r="2174" ht="46.8" customHeight="1" x14ac:dyDescent="0.3"/>
    <row r="2175" ht="46.8" customHeight="1" x14ac:dyDescent="0.3"/>
    <row r="2176" ht="46.8" customHeight="1" x14ac:dyDescent="0.3"/>
    <row r="2177" ht="46.8" customHeight="1" x14ac:dyDescent="0.3"/>
    <row r="2178" ht="46.8" customHeight="1" x14ac:dyDescent="0.3"/>
    <row r="2179" ht="46.8" customHeight="1" x14ac:dyDescent="0.3"/>
    <row r="2180" ht="46.8" customHeight="1" x14ac:dyDescent="0.3"/>
    <row r="2181" ht="46.8" customHeight="1" x14ac:dyDescent="0.3"/>
    <row r="2182" ht="46.8" customHeight="1" x14ac:dyDescent="0.3"/>
    <row r="2183" ht="46.8" customHeight="1" x14ac:dyDescent="0.3"/>
    <row r="2184" ht="46.8" customHeight="1" x14ac:dyDescent="0.3"/>
    <row r="2185" ht="46.8" customHeight="1" x14ac:dyDescent="0.3"/>
    <row r="2186" ht="46.8" customHeight="1" x14ac:dyDescent="0.3"/>
    <row r="2187" ht="46.8" customHeight="1" x14ac:dyDescent="0.3"/>
    <row r="2188" ht="46.8" customHeight="1" x14ac:dyDescent="0.3"/>
    <row r="2189" ht="46.8" customHeight="1" x14ac:dyDescent="0.3"/>
  </sheetData>
  <mergeCells count="4">
    <mergeCell ref="J2:AI5"/>
    <mergeCell ref="E3:F3"/>
    <mergeCell ref="E4:F4"/>
    <mergeCell ref="E5:F5"/>
  </mergeCells>
  <conditionalFormatting sqref="J2:AI5">
    <cfRule type="expression" dxfId="129" priority="13">
      <formula>$J$2&lt;&gt;""</formula>
    </cfRule>
  </conditionalFormatting>
  <conditionalFormatting sqref="H9:AL9">
    <cfRule type="expression" dxfId="128" priority="12">
      <formula>H$9&lt;&gt;""</formula>
    </cfRule>
  </conditionalFormatting>
  <conditionalFormatting sqref="G11">
    <cfRule type="expression" dxfId="127" priority="11">
      <formula>H$9&lt;&gt;""</formula>
    </cfRule>
  </conditionalFormatting>
  <conditionalFormatting sqref="H9:AL9 H11:AL11">
    <cfRule type="expression" dxfId="126" priority="10">
      <formula>H$9&lt;&gt;""</formula>
    </cfRule>
  </conditionalFormatting>
  <conditionalFormatting sqref="H11:AL11">
    <cfRule type="expression" dxfId="125" priority="9">
      <formula>AND(H$9&lt;&gt;"",OR(WEEKDAY(H$8,2)=6,WEEKDAY(H$8,2)=7))</formula>
    </cfRule>
  </conditionalFormatting>
  <conditionalFormatting sqref="H11:AL11">
    <cfRule type="expression" dxfId="124" priority="8">
      <formula>AND(H$9&lt;&gt;"",OR(WEEKDAY(H$8,2)=6,WEEKDAY(H$8,2)=7))</formula>
    </cfRule>
  </conditionalFormatting>
  <conditionalFormatting sqref="G10">
    <cfRule type="expression" dxfId="123" priority="7">
      <formula>H$9&lt;&gt;""</formula>
    </cfRule>
  </conditionalFormatting>
  <conditionalFormatting sqref="H10:AL10">
    <cfRule type="expression" dxfId="122" priority="6">
      <formula>H$9&lt;&gt;""</formula>
    </cfRule>
  </conditionalFormatting>
  <conditionalFormatting sqref="H10:AL10">
    <cfRule type="expression" dxfId="121" priority="5">
      <formula>AND(H$9&lt;&gt;"",OR(WEEKDAY(H$8,2)=6,WEEKDAY(H$8,2)=7))</formula>
    </cfRule>
  </conditionalFormatting>
  <conditionalFormatting sqref="H10:AL10">
    <cfRule type="expression" dxfId="120" priority="4">
      <formula>AND(H$9&lt;&gt;"",OR(WEEKDAY(H$8,2)=6,WEEKDAY(H$8,2)=7))</formula>
    </cfRule>
  </conditionalFormatting>
  <conditionalFormatting sqref="H11:AM11">
    <cfRule type="cellIs" dxfId="119" priority="2" operator="lessThan">
      <formula>0</formula>
    </cfRule>
    <cfRule type="cellIs" dxfId="118" priority="3" operator="greaterThan">
      <formula>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D4CE1-7943-4696-AEFB-CD0B7B6A2218}">
  <dimension ref="A1:BB2255"/>
  <sheetViews>
    <sheetView topLeftCell="A60" zoomScale="42" zoomScaleNormal="42" workbookViewId="0">
      <selection activeCell="M56" sqref="M56"/>
    </sheetView>
  </sheetViews>
  <sheetFormatPr baseColWidth="10" defaultRowHeight="14.4" x14ac:dyDescent="0.3"/>
  <cols>
    <col min="1" max="1" width="6.44140625" customWidth="1"/>
    <col min="2" max="2" width="35.21875" style="47" customWidth="1"/>
    <col min="3" max="9" width="7.44140625" style="48" customWidth="1"/>
    <col min="10" max="11" width="15.5546875" style="49" customWidth="1"/>
    <col min="12" max="12" width="8.44140625" customWidth="1"/>
    <col min="13" max="13" width="18.109375" customWidth="1"/>
    <col min="14" max="14" width="9.5546875" style="48" customWidth="1"/>
    <col min="15" max="15" width="9.5546875" style="50" customWidth="1"/>
    <col min="16" max="16" width="14" customWidth="1"/>
    <col min="17" max="17" width="24.88671875" customWidth="1"/>
    <col min="18" max="48" width="6.77734375" customWidth="1"/>
    <col min="49" max="49" width="6.21875" customWidth="1"/>
    <col min="50" max="50" width="12.33203125" customWidth="1"/>
    <col min="51" max="52" width="11.5546875" style="51"/>
    <col min="53" max="53" width="13.77734375" customWidth="1"/>
    <col min="54" max="54" width="17.77734375" customWidth="1"/>
  </cols>
  <sheetData>
    <row r="1" spans="1:54" ht="44.4" customHeight="1" x14ac:dyDescent="0.6">
      <c r="A1" s="1"/>
      <c r="B1" s="2">
        <f ca="1">TODAY()</f>
        <v>44130</v>
      </c>
      <c r="C1" s="3"/>
      <c r="D1" s="3"/>
      <c r="E1" s="3"/>
      <c r="F1" s="3"/>
      <c r="G1" s="3"/>
      <c r="H1" s="3"/>
      <c r="I1" s="3"/>
      <c r="J1" s="4"/>
      <c r="K1" s="4"/>
      <c r="L1" s="1"/>
      <c r="M1" s="1"/>
      <c r="N1" s="3"/>
      <c r="O1" s="5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6"/>
      <c r="AZ1" s="6"/>
      <c r="BA1" s="1"/>
      <c r="BB1" s="1"/>
    </row>
    <row r="2" spans="1:54" ht="24" customHeight="1" x14ac:dyDescent="0.3">
      <c r="A2" s="1"/>
      <c r="B2" s="7"/>
      <c r="C2" s="3"/>
      <c r="D2" s="3"/>
      <c r="E2" s="3"/>
      <c r="F2" s="3"/>
      <c r="G2" s="3"/>
      <c r="H2" s="3"/>
      <c r="I2" s="3"/>
      <c r="J2" s="4"/>
      <c r="K2" s="4"/>
      <c r="L2" s="1"/>
      <c r="M2" s="1"/>
      <c r="N2" s="3"/>
      <c r="O2" s="8"/>
      <c r="P2" s="9"/>
      <c r="Q2" s="10">
        <v>2020</v>
      </c>
      <c r="R2" s="1"/>
      <c r="S2" s="1"/>
      <c r="T2" s="60" t="str">
        <f>IF(AND(Q2&lt;&gt;"",Q3&lt;&gt;"",Q4&lt;&gt;""),"Pointage "&amp; Q4 &amp; " pour le mois de " &amp; Q3,"")</f>
        <v>Pointage R pour le mois de Octobre</v>
      </c>
      <c r="U2" s="60"/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11"/>
      <c r="AU2" s="11"/>
      <c r="AV2" s="11"/>
      <c r="AW2" s="1"/>
      <c r="AX2" s="1"/>
      <c r="AY2" s="6"/>
      <c r="AZ2" s="6"/>
      <c r="BA2" s="1"/>
      <c r="BB2" s="1"/>
    </row>
    <row r="3" spans="1:54" ht="24" customHeight="1" x14ac:dyDescent="0.3">
      <c r="A3" s="1"/>
      <c r="B3" s="7"/>
      <c r="C3" s="3"/>
      <c r="D3" s="3"/>
      <c r="E3" s="3"/>
      <c r="F3" s="3"/>
      <c r="G3" s="3"/>
      <c r="H3" s="3"/>
      <c r="I3" s="3"/>
      <c r="J3" s="4"/>
      <c r="K3" s="4"/>
      <c r="L3" s="1"/>
      <c r="M3" s="1"/>
      <c r="N3" s="3"/>
      <c r="O3" s="61"/>
      <c r="P3" s="62"/>
      <c r="Q3" s="12" t="s">
        <v>0</v>
      </c>
      <c r="R3" s="1"/>
      <c r="S3" s="11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11"/>
      <c r="AU3" s="11"/>
      <c r="AV3" s="11"/>
      <c r="AW3" s="1"/>
      <c r="AX3" s="1"/>
      <c r="AY3" s="6"/>
      <c r="AZ3" s="6"/>
      <c r="BA3" s="1"/>
      <c r="BB3" s="1"/>
    </row>
    <row r="4" spans="1:54" ht="24" customHeight="1" x14ac:dyDescent="0.3">
      <c r="A4" s="1"/>
      <c r="B4" s="7"/>
      <c r="C4" s="3"/>
      <c r="D4" s="3"/>
      <c r="E4" s="3"/>
      <c r="F4" s="3"/>
      <c r="G4" s="3"/>
      <c r="H4" s="3"/>
      <c r="I4" s="3"/>
      <c r="J4" s="4"/>
      <c r="K4" s="4"/>
      <c r="L4" s="1"/>
      <c r="M4" s="1"/>
      <c r="N4" s="3"/>
      <c r="O4" s="61"/>
      <c r="P4" s="62"/>
      <c r="Q4" s="12" t="s">
        <v>103</v>
      </c>
      <c r="R4" s="1"/>
      <c r="S4" s="11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11"/>
      <c r="AU4" s="11"/>
      <c r="AV4" s="11"/>
      <c r="AW4" s="1"/>
      <c r="AX4" s="1"/>
      <c r="AY4" s="6"/>
      <c r="AZ4" s="6"/>
      <c r="BA4" s="1"/>
      <c r="BB4" s="1"/>
    </row>
    <row r="5" spans="1:54" ht="24" customHeight="1" x14ac:dyDescent="0.3">
      <c r="A5" s="1"/>
      <c r="B5" s="7"/>
      <c r="C5" s="3"/>
      <c r="D5" s="3"/>
      <c r="E5" s="3"/>
      <c r="F5" s="3"/>
      <c r="G5" s="3"/>
      <c r="H5" s="3"/>
      <c r="I5" s="3"/>
      <c r="J5" s="4"/>
      <c r="K5" s="4"/>
      <c r="L5" s="1"/>
      <c r="M5" s="1"/>
      <c r="N5" s="3"/>
      <c r="O5" s="61"/>
      <c r="P5" s="61"/>
      <c r="Q5" s="12" t="s">
        <v>104</v>
      </c>
      <c r="R5" s="1"/>
      <c r="S5" s="11"/>
      <c r="T5" s="60"/>
      <c r="U5" s="60"/>
      <c r="V5" s="60"/>
      <c r="W5" s="60"/>
      <c r="X5" s="60"/>
      <c r="Y5" s="60"/>
      <c r="Z5" s="60"/>
      <c r="AA5" s="60"/>
      <c r="AB5" s="60"/>
      <c r="AC5" s="60"/>
      <c r="AD5" s="60"/>
      <c r="AE5" s="60"/>
      <c r="AF5" s="60"/>
      <c r="AG5" s="60"/>
      <c r="AH5" s="60"/>
      <c r="AI5" s="60"/>
      <c r="AJ5" s="60"/>
      <c r="AK5" s="60"/>
      <c r="AL5" s="60"/>
      <c r="AM5" s="60"/>
      <c r="AN5" s="60"/>
      <c r="AO5" s="60"/>
      <c r="AP5" s="60"/>
      <c r="AQ5" s="60"/>
      <c r="AR5" s="60"/>
      <c r="AS5" s="60"/>
      <c r="AT5" s="11"/>
      <c r="AU5" s="11"/>
      <c r="AV5" s="11"/>
      <c r="AW5" s="1"/>
      <c r="AX5" s="1"/>
      <c r="AY5" s="6"/>
      <c r="AZ5" s="6"/>
      <c r="BA5" s="1"/>
      <c r="BB5" s="1"/>
    </row>
    <row r="6" spans="1:54" x14ac:dyDescent="0.3">
      <c r="A6" s="1"/>
      <c r="B6" s="7"/>
      <c r="C6" s="3"/>
      <c r="D6" s="3"/>
      <c r="E6" s="3"/>
      <c r="F6" s="3"/>
      <c r="G6" s="3"/>
      <c r="H6" s="3"/>
      <c r="I6" s="3"/>
      <c r="J6" s="4"/>
      <c r="K6" s="4"/>
      <c r="L6" s="1"/>
      <c r="M6" s="1"/>
      <c r="N6" s="3"/>
      <c r="O6" s="5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6"/>
      <c r="AZ6" s="6"/>
      <c r="BA6" s="1"/>
      <c r="BB6" s="1"/>
    </row>
    <row r="7" spans="1:54" ht="60" hidden="1" customHeight="1" x14ac:dyDescent="0.3">
      <c r="A7" s="1"/>
      <c r="B7" s="7"/>
      <c r="C7" s="3"/>
      <c r="D7" s="3"/>
      <c r="E7" s="3"/>
      <c r="F7" s="3"/>
      <c r="G7" s="3"/>
      <c r="H7" s="3"/>
      <c r="I7" s="3"/>
      <c r="J7" s="4"/>
      <c r="K7" s="4"/>
      <c r="L7" s="1"/>
      <c r="M7" s="1"/>
      <c r="N7" s="3"/>
      <c r="O7" s="5"/>
      <c r="P7" s="13"/>
      <c r="Q7" s="13"/>
      <c r="R7" s="14">
        <v>1</v>
      </c>
      <c r="S7" s="14">
        <v>2</v>
      </c>
      <c r="T7" s="14">
        <v>3</v>
      </c>
      <c r="U7" s="14">
        <v>4</v>
      </c>
      <c r="V7" s="14">
        <v>5</v>
      </c>
      <c r="W7" s="14">
        <v>6</v>
      </c>
      <c r="X7" s="14">
        <v>7</v>
      </c>
      <c r="Y7" s="14">
        <v>8</v>
      </c>
      <c r="Z7" s="14">
        <v>9</v>
      </c>
      <c r="AA7" s="14">
        <v>10</v>
      </c>
      <c r="AB7" s="14">
        <v>11</v>
      </c>
      <c r="AC7" s="14">
        <v>12</v>
      </c>
      <c r="AD7" s="14">
        <v>13</v>
      </c>
      <c r="AE7" s="14">
        <v>14</v>
      </c>
      <c r="AF7" s="14">
        <v>15</v>
      </c>
      <c r="AG7" s="14">
        <v>16</v>
      </c>
      <c r="AH7" s="14">
        <v>17</v>
      </c>
      <c r="AI7" s="14">
        <v>18</v>
      </c>
      <c r="AJ7" s="14">
        <v>19</v>
      </c>
      <c r="AK7" s="14">
        <v>20</v>
      </c>
      <c r="AL7" s="14">
        <v>21</v>
      </c>
      <c r="AM7" s="14">
        <v>22</v>
      </c>
      <c r="AN7" s="14">
        <v>23</v>
      </c>
      <c r="AO7" s="14">
        <v>24</v>
      </c>
      <c r="AP7" s="14">
        <v>25</v>
      </c>
      <c r="AQ7" s="14">
        <v>26</v>
      </c>
      <c r="AR7" s="14">
        <v>27</v>
      </c>
      <c r="AS7" s="14">
        <v>28</v>
      </c>
      <c r="AT7" s="14">
        <v>29</v>
      </c>
      <c r="AU7" s="14">
        <v>30</v>
      </c>
      <c r="AV7" s="14">
        <v>31</v>
      </c>
      <c r="AW7" s="1"/>
      <c r="AX7" s="1"/>
      <c r="AY7" s="6"/>
      <c r="AZ7" s="6"/>
      <c r="BA7" s="1"/>
      <c r="BB7" s="1"/>
    </row>
    <row r="8" spans="1:54" ht="97.2" hidden="1" customHeight="1" x14ac:dyDescent="0.3">
      <c r="A8" s="1"/>
      <c r="B8" s="7"/>
      <c r="C8" s="3"/>
      <c r="D8" s="3"/>
      <c r="E8" s="3"/>
      <c r="F8" s="3"/>
      <c r="G8" s="3"/>
      <c r="H8" s="3"/>
      <c r="I8" s="3"/>
      <c r="J8" s="4"/>
      <c r="K8" s="4"/>
      <c r="L8" s="1"/>
      <c r="M8" s="1"/>
      <c r="N8" s="3"/>
      <c r="O8" s="5"/>
      <c r="P8" s="1"/>
      <c r="Q8" s="1"/>
      <c r="R8" s="15">
        <f>DATE($Q$2,VLOOKUP($Q$3,[1]Sources!$C$2:$D$14,2,FALSE),[1]BD1!R7)</f>
        <v>44105</v>
      </c>
      <c r="S8" s="15">
        <f>DATE($Q$2,VLOOKUP($Q$3,[1]Sources!$C$2:$D$14,2,FALSE),[1]BD1!S7)</f>
        <v>44106</v>
      </c>
      <c r="T8" s="15">
        <f>DATE($Q$2,VLOOKUP($Q$3,[1]Sources!$C$2:$D$14,2,FALSE),[1]BD1!T7)</f>
        <v>44107</v>
      </c>
      <c r="U8" s="15">
        <f>DATE($Q$2,VLOOKUP($Q$3,[1]Sources!$C$2:$D$14,2,FALSE),[1]BD1!U7)</f>
        <v>44108</v>
      </c>
      <c r="V8" s="15">
        <f>DATE($Q$2,VLOOKUP($Q$3,[1]Sources!$C$2:$D$14,2,FALSE),[1]BD1!V7)</f>
        <v>44109</v>
      </c>
      <c r="W8" s="15">
        <f>DATE($Q$2,VLOOKUP($Q$3,[1]Sources!$C$2:$D$14,2,FALSE),[1]BD1!W7)</f>
        <v>44110</v>
      </c>
      <c r="X8" s="15">
        <f>DATE($Q$2,VLOOKUP($Q$3,[1]Sources!$C$2:$D$14,2,FALSE),[1]BD1!X7)</f>
        <v>44111</v>
      </c>
      <c r="Y8" s="15">
        <f>DATE($Q$2,VLOOKUP($Q$3,[1]Sources!$C$2:$D$14,2,FALSE),[1]BD1!Y7)</f>
        <v>44112</v>
      </c>
      <c r="Z8" s="15">
        <f>DATE($Q$2,VLOOKUP($Q$3,[1]Sources!$C$2:$D$14,2,FALSE),[1]BD1!Z7)</f>
        <v>44113</v>
      </c>
      <c r="AA8" s="15">
        <f>DATE($Q$2,VLOOKUP($Q$3,[1]Sources!$C$2:$D$14,2,FALSE),[1]BD1!AA7)</f>
        <v>44114</v>
      </c>
      <c r="AB8" s="15">
        <f>DATE($Q$2,VLOOKUP($Q$3,[1]Sources!$C$2:$D$14,2,FALSE),[1]BD1!AB7)</f>
        <v>44115</v>
      </c>
      <c r="AC8" s="15">
        <f>DATE($Q$2,VLOOKUP($Q$3,[1]Sources!$C$2:$D$14,2,FALSE),[1]BD1!AC7)</f>
        <v>44116</v>
      </c>
      <c r="AD8" s="15">
        <f>DATE($Q$2,VLOOKUP($Q$3,[1]Sources!$C$2:$D$14,2,FALSE),[1]BD1!AD7)</f>
        <v>44117</v>
      </c>
      <c r="AE8" s="15">
        <f>DATE($Q$2,VLOOKUP($Q$3,[1]Sources!$C$2:$D$14,2,FALSE),[1]BD1!AE7)</f>
        <v>44118</v>
      </c>
      <c r="AF8" s="15">
        <f>DATE($Q$2,VLOOKUP($Q$3,[1]Sources!$C$2:$D$14,2,FALSE),[1]BD1!AF7)</f>
        <v>44119</v>
      </c>
      <c r="AG8" s="15">
        <f>DATE($Q$2,VLOOKUP($Q$3,[1]Sources!$C$2:$D$14,2,FALSE),[1]BD1!AG7)</f>
        <v>44120</v>
      </c>
      <c r="AH8" s="15">
        <f>DATE($Q$2,VLOOKUP($Q$3,[1]Sources!$C$2:$D$14,2,FALSE),[1]BD1!AH7)</f>
        <v>44121</v>
      </c>
      <c r="AI8" s="15">
        <f>DATE($Q$2,VLOOKUP($Q$3,[1]Sources!$C$2:$D$14,2,FALSE),[1]BD1!AI7)</f>
        <v>44122</v>
      </c>
      <c r="AJ8" s="15">
        <f>DATE($Q$2,VLOOKUP($Q$3,[1]Sources!$C$2:$D$14,2,FALSE),[1]BD1!AJ7)</f>
        <v>44123</v>
      </c>
      <c r="AK8" s="15">
        <f>DATE($Q$2,VLOOKUP($Q$3,[1]Sources!$C$2:$D$14,2,FALSE),[1]BD1!AK7)</f>
        <v>44124</v>
      </c>
      <c r="AL8" s="15">
        <f>DATE($Q$2,VLOOKUP($Q$3,[1]Sources!$C$2:$D$14,2,FALSE),[1]BD1!AL7)</f>
        <v>44125</v>
      </c>
      <c r="AM8" s="15">
        <f>DATE($Q$2,VLOOKUP($Q$3,[1]Sources!$C$2:$D$14,2,FALSE),[1]BD1!AM7)</f>
        <v>44126</v>
      </c>
      <c r="AN8" s="15">
        <f>DATE($Q$2,VLOOKUP($Q$3,[1]Sources!$C$2:$D$14,2,FALSE),[1]BD1!AN7)</f>
        <v>44127</v>
      </c>
      <c r="AO8" s="15">
        <f>DATE($Q$2,VLOOKUP($Q$3,[1]Sources!$C$2:$D$14,2,FALSE),[1]BD1!AO7)</f>
        <v>44128</v>
      </c>
      <c r="AP8" s="15">
        <f>DATE($Q$2,VLOOKUP($Q$3,[1]Sources!$C$2:$D$14,2,FALSE),[1]BD1!AP7)</f>
        <v>44129</v>
      </c>
      <c r="AQ8" s="15">
        <f>DATE($Q$2,VLOOKUP($Q$3,[1]Sources!$C$2:$D$14,2,FALSE),[1]BD1!AQ7)</f>
        <v>44130</v>
      </c>
      <c r="AR8" s="15">
        <f>DATE($Q$2,VLOOKUP($Q$3,[1]Sources!$C$2:$D$14,2,FALSE),[1]BD1!AR7)</f>
        <v>44131</v>
      </c>
      <c r="AS8" s="15">
        <f>DATE($Q$2,VLOOKUP($Q$3,[1]Sources!$C$2:$D$14,2,FALSE),[1]BD1!AS7)</f>
        <v>44132</v>
      </c>
      <c r="AT8" s="15">
        <f>DATE($Q$2,VLOOKUP($Q$3,[1]Sources!$C$2:$D$14,2,FALSE),[1]BD1!AT7)</f>
        <v>44133</v>
      </c>
      <c r="AU8" s="15">
        <f>DATE($Q$2,VLOOKUP($Q$3,[1]Sources!$C$2:$D$14,2,FALSE),[1]BD1!AU7)</f>
        <v>44134</v>
      </c>
      <c r="AV8" s="15">
        <f>DATE($Q$2,VLOOKUP($Q$3,[1]Sources!$C$2:$D$14,2,FALSE),[1]BD1!AV7)</f>
        <v>44135</v>
      </c>
      <c r="AW8" s="1"/>
      <c r="AX8" s="1"/>
      <c r="AY8" s="6"/>
      <c r="AZ8" s="6"/>
      <c r="BA8" s="1"/>
      <c r="BB8" s="1"/>
    </row>
    <row r="9" spans="1:54" ht="137.4" customHeight="1" thickBot="1" x14ac:dyDescent="0.35">
      <c r="A9" s="1"/>
      <c r="B9" s="7"/>
      <c r="C9" s="3"/>
      <c r="D9" s="3"/>
      <c r="E9" s="3"/>
      <c r="F9" s="3"/>
      <c r="G9" s="3"/>
      <c r="H9" s="3"/>
      <c r="I9" s="3"/>
      <c r="J9" s="4"/>
      <c r="K9" s="4"/>
      <c r="L9" s="1"/>
      <c r="M9" s="1"/>
      <c r="N9" s="3"/>
      <c r="O9" s="16"/>
      <c r="P9" s="1"/>
      <c r="Q9" s="1"/>
      <c r="R9" s="17" t="str">
        <f>IF(AND($Q$2&lt;&gt;"",$Q$3&lt;&gt;""),TEXT(R8,"jjjj") &amp; " " &amp; TEXT(R8,"jj"),"")</f>
        <v>jeudi 01</v>
      </c>
      <c r="S9" s="17" t="str">
        <f t="shared" ref="S9:AV9" si="0">IF(AND($Q$2&lt;&gt;"",$Q$3&lt;&gt;""),TEXT(S8,"jjjj") &amp; " " &amp; TEXT(S8,"jj"),"")</f>
        <v>vendredi 02</v>
      </c>
      <c r="T9" s="17" t="str">
        <f t="shared" si="0"/>
        <v>samedi 03</v>
      </c>
      <c r="U9" s="17" t="str">
        <f t="shared" si="0"/>
        <v>dimanche 04</v>
      </c>
      <c r="V9" s="17" t="str">
        <f t="shared" si="0"/>
        <v>lundi 05</v>
      </c>
      <c r="W9" s="17" t="str">
        <f t="shared" si="0"/>
        <v>mardi 06</v>
      </c>
      <c r="X9" s="17" t="str">
        <f t="shared" si="0"/>
        <v>mercredi 07</v>
      </c>
      <c r="Y9" s="17" t="str">
        <f t="shared" si="0"/>
        <v>jeudi 08</v>
      </c>
      <c r="Z9" s="17" t="str">
        <f t="shared" si="0"/>
        <v>vendredi 09</v>
      </c>
      <c r="AA9" s="17" t="str">
        <f t="shared" si="0"/>
        <v>samedi 10</v>
      </c>
      <c r="AB9" s="17" t="str">
        <f t="shared" si="0"/>
        <v>dimanche 11</v>
      </c>
      <c r="AC9" s="17" t="str">
        <f t="shared" si="0"/>
        <v>lundi 12</v>
      </c>
      <c r="AD9" s="17" t="str">
        <f t="shared" si="0"/>
        <v>mardi 13</v>
      </c>
      <c r="AE9" s="17" t="str">
        <f t="shared" si="0"/>
        <v>mercredi 14</v>
      </c>
      <c r="AF9" s="17" t="str">
        <f t="shared" si="0"/>
        <v>jeudi 15</v>
      </c>
      <c r="AG9" s="17" t="str">
        <f t="shared" si="0"/>
        <v>vendredi 16</v>
      </c>
      <c r="AH9" s="17" t="str">
        <f t="shared" si="0"/>
        <v>samedi 17</v>
      </c>
      <c r="AI9" s="17" t="str">
        <f t="shared" si="0"/>
        <v>dimanche 18</v>
      </c>
      <c r="AJ9" s="17" t="str">
        <f t="shared" si="0"/>
        <v>lundi 19</v>
      </c>
      <c r="AK9" s="17" t="str">
        <f t="shared" si="0"/>
        <v>mardi 20</v>
      </c>
      <c r="AL9" s="17" t="str">
        <f t="shared" si="0"/>
        <v>mercredi 21</v>
      </c>
      <c r="AM9" s="17" t="str">
        <f t="shared" si="0"/>
        <v>jeudi 22</v>
      </c>
      <c r="AN9" s="17" t="str">
        <f t="shared" si="0"/>
        <v>vendredi 23</v>
      </c>
      <c r="AO9" s="17" t="str">
        <f t="shared" si="0"/>
        <v>samedi 24</v>
      </c>
      <c r="AP9" s="17" t="str">
        <f t="shared" si="0"/>
        <v>dimanche 25</v>
      </c>
      <c r="AQ9" s="17" t="str">
        <f t="shared" si="0"/>
        <v>lundi 26</v>
      </c>
      <c r="AR9" s="17" t="str">
        <f t="shared" si="0"/>
        <v>mardi 27</v>
      </c>
      <c r="AS9" s="17" t="str">
        <f t="shared" si="0"/>
        <v>mercredi 28</v>
      </c>
      <c r="AT9" s="17" t="str">
        <f t="shared" si="0"/>
        <v>jeudi 29</v>
      </c>
      <c r="AU9" s="17" t="str">
        <f t="shared" si="0"/>
        <v>vendredi 30</v>
      </c>
      <c r="AV9" s="17" t="str">
        <f t="shared" si="0"/>
        <v>samedi 31</v>
      </c>
      <c r="AW9" s="18"/>
      <c r="AX9" s="1"/>
      <c r="AY9" s="6"/>
      <c r="AZ9" s="6"/>
      <c r="BA9" s="1"/>
      <c r="BB9" s="1"/>
    </row>
    <row r="10" spans="1:54" ht="150.6" customHeight="1" thickBot="1" x14ac:dyDescent="0.35">
      <c r="A10" s="19" t="s">
        <v>1</v>
      </c>
      <c r="B10" s="20" t="s">
        <v>2</v>
      </c>
      <c r="C10" s="21" t="s">
        <v>3</v>
      </c>
      <c r="D10" s="21" t="s">
        <v>4</v>
      </c>
      <c r="E10" s="21" t="s">
        <v>5</v>
      </c>
      <c r="F10" s="21" t="s">
        <v>6</v>
      </c>
      <c r="G10" s="21" t="s">
        <v>7</v>
      </c>
      <c r="H10" s="21" t="s">
        <v>8</v>
      </c>
      <c r="I10" s="21" t="s">
        <v>9</v>
      </c>
      <c r="J10" s="22" t="s">
        <v>10</v>
      </c>
      <c r="K10" s="22" t="s">
        <v>11</v>
      </c>
      <c r="L10" s="20" t="s">
        <v>12</v>
      </c>
      <c r="M10" s="20" t="s">
        <v>13</v>
      </c>
      <c r="N10" s="21" t="s">
        <v>14</v>
      </c>
      <c r="O10" s="23" t="s">
        <v>15</v>
      </c>
      <c r="P10" s="24" t="s">
        <v>16</v>
      </c>
      <c r="Q10" s="25" t="s">
        <v>17</v>
      </c>
      <c r="R10" s="26" t="s">
        <v>18</v>
      </c>
      <c r="S10" s="26" t="s">
        <v>19</v>
      </c>
      <c r="T10" s="26" t="s">
        <v>20</v>
      </c>
      <c r="U10" s="26" t="s">
        <v>21</v>
      </c>
      <c r="V10" s="26" t="s">
        <v>22</v>
      </c>
      <c r="W10" s="26" t="s">
        <v>23</v>
      </c>
      <c r="X10" s="26" t="s">
        <v>24</v>
      </c>
      <c r="Y10" s="26" t="s">
        <v>25</v>
      </c>
      <c r="Z10" s="26" t="s">
        <v>26</v>
      </c>
      <c r="AA10" s="26" t="s">
        <v>27</v>
      </c>
      <c r="AB10" s="26" t="s">
        <v>28</v>
      </c>
      <c r="AC10" s="26" t="s">
        <v>29</v>
      </c>
      <c r="AD10" s="26" t="s">
        <v>30</v>
      </c>
      <c r="AE10" s="26" t="s">
        <v>31</v>
      </c>
      <c r="AF10" s="26" t="s">
        <v>32</v>
      </c>
      <c r="AG10" s="26" t="s">
        <v>33</v>
      </c>
      <c r="AH10" s="26" t="s">
        <v>34</v>
      </c>
      <c r="AI10" s="26" t="s">
        <v>35</v>
      </c>
      <c r="AJ10" s="26" t="s">
        <v>36</v>
      </c>
      <c r="AK10" s="26" t="s">
        <v>37</v>
      </c>
      <c r="AL10" s="26" t="s">
        <v>38</v>
      </c>
      <c r="AM10" s="26" t="s">
        <v>39</v>
      </c>
      <c r="AN10" s="26" t="s">
        <v>40</v>
      </c>
      <c r="AO10" s="26" t="s">
        <v>41</v>
      </c>
      <c r="AP10" s="26" t="s">
        <v>42</v>
      </c>
      <c r="AQ10" s="26" t="s">
        <v>43</v>
      </c>
      <c r="AR10" s="26" t="s">
        <v>44</v>
      </c>
      <c r="AS10" s="26" t="s">
        <v>45</v>
      </c>
      <c r="AT10" s="26" t="s">
        <v>46</v>
      </c>
      <c r="AU10" s="26" t="s">
        <v>47</v>
      </c>
      <c r="AV10" s="26" t="s">
        <v>48</v>
      </c>
      <c r="AW10" s="26" t="s">
        <v>49</v>
      </c>
      <c r="AX10" s="27" t="s">
        <v>50</v>
      </c>
      <c r="AY10" s="28" t="s">
        <v>51</v>
      </c>
      <c r="AZ10" s="28" t="s">
        <v>52</v>
      </c>
      <c r="BA10" s="29" t="s">
        <v>53</v>
      </c>
      <c r="BB10" s="30" t="s">
        <v>54</v>
      </c>
    </row>
    <row r="11" spans="1:54" ht="53.4" customHeight="1" x14ac:dyDescent="0.3">
      <c r="A11" s="31">
        <v>59</v>
      </c>
      <c r="B11" s="63" t="s">
        <v>56</v>
      </c>
      <c r="C11" s="32">
        <v>1.75</v>
      </c>
      <c r="D11" s="32"/>
      <c r="E11" s="32">
        <v>1.75</v>
      </c>
      <c r="F11" s="32"/>
      <c r="G11" s="32">
        <v>1.83</v>
      </c>
      <c r="H11" s="33"/>
      <c r="I11" s="33"/>
      <c r="J11" s="34">
        <v>44075</v>
      </c>
      <c r="K11" s="34">
        <v>47848</v>
      </c>
      <c r="L11" s="58">
        <v>8001</v>
      </c>
      <c r="M11" s="64" t="s">
        <v>55</v>
      </c>
      <c r="N11" s="65">
        <v>8</v>
      </c>
      <c r="O11" s="66">
        <v>30</v>
      </c>
      <c r="P11" s="63"/>
      <c r="Q11" s="59" t="s">
        <v>55</v>
      </c>
      <c r="R11" s="36">
        <f>IF(LEN(R$9)=0,0,IFERROR(IF(AND(R$8&gt;=VLOOKUP($A11,BD,10,FALSE),(R$8&lt;=VLOOKUP($A11,BD,11,FALSE))),IF(INDEX(BD,MATCH($A11,[0]!colo,0),MATCH(TEXT(R$8,"JJJJ"),'BD1'!$A$10:$Q$10,0))=0,0,INDEX(BD,MATCH($A11,[0]!colo,0),MATCH(TEXT(R$8,"JJJJ"),'BD1'!$A$10:$Q$10,0))),0),0))</f>
        <v>0</v>
      </c>
      <c r="S11" s="36">
        <f>IF(LEN(S$9)=0,0,IFERROR(IF(AND(S$8&gt;=VLOOKUP($A11,BD,10,FALSE),(S$8&lt;=VLOOKUP($A11,BD,11,FALSE))),IF(INDEX(BD,MATCH($A11,[0]!colo,0),MATCH(TEXT(S$8,"JJJJ"),'BD1'!$A$10:$Q$10,0))=0,0,INDEX(BD,MATCH($A11,[0]!colo,0),MATCH(TEXT(S$8,"JJJJ"),'BD1'!$A$10:$Q$10,0))),0),0))</f>
        <v>1.83</v>
      </c>
      <c r="T11" s="36">
        <f>IF(LEN(T$9)=0,0,IFERROR(IF(AND(T$8&gt;=VLOOKUP($A11,BD,10,FALSE),(T$8&lt;=VLOOKUP($A11,BD,11,FALSE))),IF(INDEX(BD,MATCH($A11,[0]!colo,0),MATCH(TEXT(T$8,"JJJJ"),'BD1'!$A$10:$Q$10,0))=0,0,INDEX(BD,MATCH($A11,[0]!colo,0),MATCH(TEXT(T$8,"JJJJ"),'BD1'!$A$10:$Q$10,0))),0),0))</f>
        <v>0</v>
      </c>
      <c r="U11" s="36">
        <f>IF(LEN(U$9)=0,0,IFERROR(IF(AND(U$8&gt;=VLOOKUP($A11,BD,10,FALSE),(U$8&lt;=VLOOKUP($A11,BD,11,FALSE))),IF(INDEX(BD,MATCH($A11,[0]!colo,0),MATCH(TEXT(U$8,"JJJJ"),'BD1'!$A$10:$Q$10,0))=0,0,INDEX(BD,MATCH($A11,[0]!colo,0),MATCH(TEXT(U$8,"JJJJ"),'BD1'!$A$10:$Q$10,0))),0),0))</f>
        <v>0</v>
      </c>
      <c r="V11" s="36">
        <f>IF(LEN(V$9)=0,0,IFERROR(IF(AND(V$8&gt;=VLOOKUP($A11,BD,10,FALSE),(V$8&lt;=VLOOKUP($A11,BD,11,FALSE))),IF(INDEX(BD,MATCH($A11,[0]!colo,0),MATCH(TEXT(V$8,"JJJJ"),'BD1'!$A$10:$Q$10,0))=0,0,INDEX(BD,MATCH($A11,[0]!colo,0),MATCH(TEXT(V$8,"JJJJ"),'BD1'!$A$10:$Q$10,0))),0),0))</f>
        <v>1.75</v>
      </c>
      <c r="W11" s="36">
        <f>IF(LEN(W$9)=0,0,IFERROR(IF(AND(W$8&gt;=VLOOKUP($A11,BD,10,FALSE),(W$8&lt;=VLOOKUP($A11,BD,11,FALSE))),IF(INDEX(BD,MATCH($A11,[0]!colo,0),MATCH(TEXT(W$8,"JJJJ"),'BD1'!$A$10:$Q$10,0))=0,0,INDEX(BD,MATCH($A11,[0]!colo,0),MATCH(TEXT(W$8,"JJJJ"),'BD1'!$A$10:$Q$10,0))),0),0))</f>
        <v>0</v>
      </c>
      <c r="X11" s="36">
        <f>IF(LEN(X$9)=0,0,IFERROR(IF(AND(X$8&gt;=VLOOKUP($A11,BD,10,FALSE),(X$8&lt;=VLOOKUP($A11,BD,11,FALSE))),IF(INDEX(BD,MATCH($A11,[0]!colo,0),MATCH(TEXT(X$8,"JJJJ"),'BD1'!$A$10:$Q$10,0))=0,0,INDEX(BD,MATCH($A11,[0]!colo,0),MATCH(TEXT(X$8,"JJJJ"),'BD1'!$A$10:$Q$10,0))),0),0))</f>
        <v>1.75</v>
      </c>
      <c r="Y11" s="36">
        <f>IF(LEN(Y$9)=0,0,IFERROR(IF(AND(Y$8&gt;=VLOOKUP($A11,BD,10,FALSE),(Y$8&lt;=VLOOKUP($A11,BD,11,FALSE))),IF(INDEX(BD,MATCH($A11,[0]!colo,0),MATCH(TEXT(Y$8,"JJJJ"),'BD1'!$A$10:$Q$10,0))=0,0,INDEX(BD,MATCH($A11,[0]!colo,0),MATCH(TEXT(Y$8,"JJJJ"),'BD1'!$A$10:$Q$10,0))),0),0))</f>
        <v>0</v>
      </c>
      <c r="Z11" s="36">
        <f>IF(LEN(Z$9)=0,0,IFERROR(IF(AND(Z$8&gt;=VLOOKUP($A11,BD,10,FALSE),(Z$8&lt;=VLOOKUP($A11,BD,11,FALSE))),IF(INDEX(BD,MATCH($A11,[0]!colo,0),MATCH(TEXT(Z$8,"JJJJ"),'BD1'!$A$10:$Q$10,0))=0,0,INDEX(BD,MATCH($A11,[0]!colo,0),MATCH(TEXT(Z$8,"JJJJ"),'BD1'!$A$10:$Q$10,0))),0),0))</f>
        <v>1.83</v>
      </c>
      <c r="AA11" s="36">
        <f>IF(LEN(AA$9)=0,0,IFERROR(IF(AND(AA$8&gt;=VLOOKUP($A11,BD,10,FALSE),(AA$8&lt;=VLOOKUP($A11,BD,11,FALSE))),IF(INDEX(BD,MATCH($A11,[0]!colo,0),MATCH(TEXT(AA$8,"JJJJ"),'BD1'!$A$10:$Q$10,0))=0,0,INDEX(BD,MATCH($A11,[0]!colo,0),MATCH(TEXT(AA$8,"JJJJ"),'BD1'!$A$10:$Q$10,0))),0),0))</f>
        <v>0</v>
      </c>
      <c r="AB11" s="36">
        <f>IF(LEN(AB$9)=0,0,IFERROR(IF(AND(AB$8&gt;=VLOOKUP($A11,BD,10,FALSE),(AB$8&lt;=VLOOKUP($A11,BD,11,FALSE))),IF(INDEX(BD,MATCH($A11,[0]!colo,0),MATCH(TEXT(AB$8,"JJJJ"),'BD1'!$A$10:$Q$10,0))=0,0,INDEX(BD,MATCH($A11,[0]!colo,0),MATCH(TEXT(AB$8,"JJJJ"),'BD1'!$A$10:$Q$10,0))),0),0))</f>
        <v>0</v>
      </c>
      <c r="AC11" s="36">
        <f>IF(LEN(AC$9)=0,0,IFERROR(IF(AND(AC$8&gt;=VLOOKUP($A11,BD,10,FALSE),(AC$8&lt;=VLOOKUP($A11,BD,11,FALSE))),IF(INDEX(BD,MATCH($A11,[0]!colo,0),MATCH(TEXT(AC$8,"JJJJ"),'BD1'!$A$10:$Q$10,0))=0,0,INDEX(BD,MATCH($A11,[0]!colo,0),MATCH(TEXT(AC$8,"JJJJ"),'BD1'!$A$10:$Q$10,0))),0),0))</f>
        <v>1.75</v>
      </c>
      <c r="AD11" s="36">
        <f>IF(LEN(AD$9)=0,0,IFERROR(IF(AND(AD$8&gt;=VLOOKUP($A11,BD,10,FALSE),(AD$8&lt;=VLOOKUP($A11,BD,11,FALSE))),IF(INDEX(BD,MATCH($A11,[0]!colo,0),MATCH(TEXT(AD$8,"JJJJ"),'BD1'!$A$10:$Q$10,0))=0,0,INDEX(BD,MATCH($A11,[0]!colo,0),MATCH(TEXT(AD$8,"JJJJ"),'BD1'!$A$10:$Q$10,0))),0),0))</f>
        <v>0</v>
      </c>
      <c r="AE11" s="36">
        <f>IF(LEN(AE$9)=0,0,IFERROR(IF(AND(AE$8&gt;=VLOOKUP($A11,BD,10,FALSE),(AE$8&lt;=VLOOKUP($A11,BD,11,FALSE))),IF(INDEX(BD,MATCH($A11,[0]!colo,0),MATCH(TEXT(AE$8,"JJJJ"),'BD1'!$A$10:$Q$10,0))=0,0,INDEX(BD,MATCH($A11,[0]!colo,0),MATCH(TEXT(AE$8,"JJJJ"),'BD1'!$A$10:$Q$10,0))),0),0))</f>
        <v>1.75</v>
      </c>
      <c r="AF11" s="36">
        <f>IF(LEN(AF$9)=0,0,IFERROR(IF(AND(AF$8&gt;=VLOOKUP($A11,BD,10,FALSE),(AF$8&lt;=VLOOKUP($A11,BD,11,FALSE))),IF(INDEX(BD,MATCH($A11,[0]!colo,0),MATCH(TEXT(AF$8,"JJJJ"),'BD1'!$A$10:$Q$10,0))=0,0,INDEX(BD,MATCH($A11,[0]!colo,0),MATCH(TEXT(AF$8,"JJJJ"),'BD1'!$A$10:$Q$10,0))),0),0))</f>
        <v>0</v>
      </c>
      <c r="AG11" s="36">
        <f>IF(LEN(AG$9)=0,0,IFERROR(IF(AND(AG$8&gt;=VLOOKUP($A11,BD,10,FALSE),(AG$8&lt;=VLOOKUP($A11,BD,11,FALSE))),IF(INDEX(BD,MATCH($A11,[0]!colo,0),MATCH(TEXT(AG$8,"JJJJ"),'BD1'!$A$10:$Q$10,0))=0,0,INDEX(BD,MATCH($A11,[0]!colo,0),MATCH(TEXT(AG$8,"JJJJ"),'BD1'!$A$10:$Q$10,0))),0),0))</f>
        <v>1.83</v>
      </c>
      <c r="AH11" s="36">
        <f>IF(LEN(AH$9)=0,0,IFERROR(IF(AND(AH$8&gt;=VLOOKUP($A11,BD,10,FALSE),(AH$8&lt;=VLOOKUP($A11,BD,11,FALSE))),IF(INDEX(BD,MATCH($A11,[0]!colo,0),MATCH(TEXT(AH$8,"JJJJ"),'BD1'!$A$10:$Q$10,0))=0,0,INDEX(BD,MATCH($A11,[0]!colo,0),MATCH(TEXT(AH$8,"JJJJ"),'BD1'!$A$10:$Q$10,0))),0),0))</f>
        <v>0</v>
      </c>
      <c r="AI11" s="36">
        <f>IF(LEN(AI$9)=0,0,IFERROR(IF(AND(AI$8&gt;=VLOOKUP($A11,BD,10,FALSE),(AI$8&lt;=VLOOKUP($A11,BD,11,FALSE))),IF(INDEX(BD,MATCH($A11,[0]!colo,0),MATCH(TEXT(AI$8,"JJJJ"),'BD1'!$A$10:$Q$10,0))=0,0,INDEX(BD,MATCH($A11,[0]!colo,0),MATCH(TEXT(AI$8,"JJJJ"),'BD1'!$A$10:$Q$10,0))),0),0))</f>
        <v>0</v>
      </c>
      <c r="AJ11" s="36">
        <f>IF(LEN(AJ$9)=0,0,IFERROR(IF(AND(AJ$8&gt;=VLOOKUP($A11,BD,10,FALSE),(AJ$8&lt;=VLOOKUP($A11,BD,11,FALSE))),IF(INDEX(BD,MATCH($A11,[0]!colo,0),MATCH(TEXT(AJ$8,"JJJJ"),'BD1'!$A$10:$Q$10,0))=0,0,INDEX(BD,MATCH($A11,[0]!colo,0),MATCH(TEXT(AJ$8,"JJJJ"),'BD1'!$A$10:$Q$10,0))),0),0))</f>
        <v>1.75</v>
      </c>
      <c r="AK11" s="36">
        <f>IF(LEN(AK$9)=0,0,IFERROR(IF(AND(AK$8&gt;=VLOOKUP($A11,BD,10,FALSE),(AK$8&lt;=VLOOKUP($A11,BD,11,FALSE))),IF(INDEX(BD,MATCH($A11,[0]!colo,0),MATCH(TEXT(AK$8,"JJJJ"),'BD1'!$A$10:$Q$10,0))=0,0,INDEX(BD,MATCH($A11,[0]!colo,0),MATCH(TEXT(AK$8,"JJJJ"),'BD1'!$A$10:$Q$10,0))),0),0))</f>
        <v>0</v>
      </c>
      <c r="AL11" s="36">
        <f>IF(LEN(AL$9)=0,0,IFERROR(IF(AND(AL$8&gt;=VLOOKUP($A11,BD,10,FALSE),(AL$8&lt;=VLOOKUP($A11,BD,11,FALSE))),IF(INDEX(BD,MATCH($A11,[0]!colo,0),MATCH(TEXT(AL$8,"JJJJ"),'BD1'!$A$10:$Q$10,0))=0,0,INDEX(BD,MATCH($A11,[0]!colo,0),MATCH(TEXT(AL$8,"JJJJ"),'BD1'!$A$10:$Q$10,0))),0),0))</f>
        <v>1.75</v>
      </c>
      <c r="AM11" s="36">
        <f>IF(LEN(AM$9)=0,0,IFERROR(IF(AND(AM$8&gt;=VLOOKUP($A11,BD,10,FALSE),(AM$8&lt;=VLOOKUP($A11,BD,11,FALSE))),IF(INDEX(BD,MATCH($A11,[0]!colo,0),MATCH(TEXT(AM$8,"JJJJ"),'BD1'!$A$10:$Q$10,0))=0,0,INDEX(BD,MATCH($A11,[0]!colo,0),MATCH(TEXT(AM$8,"JJJJ"),'BD1'!$A$10:$Q$10,0))),0),0))</f>
        <v>0</v>
      </c>
      <c r="AN11" s="36">
        <f>IF(LEN(AN$9)=0,0,IFERROR(IF(AND(AN$8&gt;=VLOOKUP($A11,BD,10,FALSE),(AN$8&lt;=VLOOKUP($A11,BD,11,FALSE))),IF(INDEX(BD,MATCH($A11,[0]!colo,0),MATCH(TEXT(AN$8,"JJJJ"),'BD1'!$A$10:$Q$10,0))=0,0,INDEX(BD,MATCH($A11,[0]!colo,0),MATCH(TEXT(AN$8,"JJJJ"),'BD1'!$A$10:$Q$10,0))),0),0))</f>
        <v>1.83</v>
      </c>
      <c r="AO11" s="36">
        <f>IF(LEN(AO$9)=0,0,IFERROR(IF(AND(AO$8&gt;=VLOOKUP($A11,BD,10,FALSE),(AO$8&lt;=VLOOKUP($A11,BD,11,FALSE))),IF(INDEX(BD,MATCH($A11,[0]!colo,0),MATCH(TEXT(AO$8,"JJJJ"),'BD1'!$A$10:$Q$10,0))=0,0,INDEX(BD,MATCH($A11,[0]!colo,0),MATCH(TEXT(AO$8,"JJJJ"),'BD1'!$A$10:$Q$10,0))),0),0))</f>
        <v>0</v>
      </c>
      <c r="AP11" s="36">
        <f>IF(LEN(AP$9)=0,0,IFERROR(IF(AND(AP$8&gt;=VLOOKUP($A11,BD,10,FALSE),(AP$8&lt;=VLOOKUP($A11,BD,11,FALSE))),IF(INDEX(BD,MATCH($A11,[0]!colo,0),MATCH(TEXT(AP$8,"JJJJ"),'BD1'!$A$10:$Q$10,0))=0,0,INDEX(BD,MATCH($A11,[0]!colo,0),MATCH(TEXT(AP$8,"JJJJ"),'BD1'!$A$10:$Q$10,0))),0),0))</f>
        <v>0</v>
      </c>
      <c r="AQ11" s="36">
        <f>IF(LEN(AQ$9)=0,0,IFERROR(IF(AND(AQ$8&gt;=VLOOKUP($A11,BD,10,FALSE),(AQ$8&lt;=VLOOKUP($A11,BD,11,FALSE))),IF(INDEX(BD,MATCH($A11,[0]!colo,0),MATCH(TEXT(AQ$8,"JJJJ"),'BD1'!$A$10:$Q$10,0))=0,0,INDEX(BD,MATCH($A11,[0]!colo,0),MATCH(TEXT(AQ$8,"JJJJ"),'BD1'!$A$10:$Q$10,0))),0),0))</f>
        <v>1.75</v>
      </c>
      <c r="AR11" s="36">
        <f>IF(LEN(AR$9)=0,0,IFERROR(IF(AND(AR$8&gt;=VLOOKUP($A11,BD,10,FALSE),(AR$8&lt;=VLOOKUP($A11,BD,11,FALSE))),IF(INDEX(BD,MATCH($A11,[0]!colo,0),MATCH(TEXT(AR$8,"JJJJ"),'BD1'!$A$10:$Q$10,0))=0,0,INDEX(BD,MATCH($A11,[0]!colo,0),MATCH(TEXT(AR$8,"JJJJ"),'BD1'!$A$10:$Q$10,0))),0),0))</f>
        <v>0</v>
      </c>
      <c r="AS11" s="36">
        <f>IF(LEN(AS$9)=0,0,IFERROR(IF(AND(AS$8&gt;=VLOOKUP($A11,BD,10,FALSE),(AS$8&lt;=VLOOKUP($A11,BD,11,FALSE))),IF(INDEX(BD,MATCH($A11,[0]!colo,0),MATCH(TEXT(AS$8,"JJJJ"),'BD1'!$A$10:$Q$10,0))=0,0,INDEX(BD,MATCH($A11,[0]!colo,0),MATCH(TEXT(AS$8,"JJJJ"),'BD1'!$A$10:$Q$10,0))),0),0))</f>
        <v>1.75</v>
      </c>
      <c r="AT11" s="36">
        <f>IF(LEN(AT$9)=0,0,IFERROR(IF(AND(AT$8&gt;=VLOOKUP($A11,BD,10,FALSE),(AT$8&lt;=VLOOKUP($A11,BD,11,FALSE))),IF(INDEX(BD,MATCH($A11,[0]!colo,0),MATCH(TEXT(AT$8,"JJJJ"),'BD1'!$A$10:$Q$10,0))=0,0,INDEX(BD,MATCH($A11,[0]!colo,0),MATCH(TEXT(AT$8,"JJJJ"),'BD1'!$A$10:$Q$10,0))),0),0))</f>
        <v>0</v>
      </c>
      <c r="AU11" s="36">
        <f>IF(LEN(AU$9)=0,0,IFERROR(IF(AND(AU$8&gt;=VLOOKUP($A11,BD,10,FALSE),(AU$8&lt;=VLOOKUP($A11,BD,11,FALSE))),IF(INDEX(BD,MATCH($A11,[0]!colo,0),MATCH(TEXT(AU$8,"JJJJ"),'BD1'!$A$10:$Q$10,0))=0,0,INDEX(BD,MATCH($A11,[0]!colo,0),MATCH(TEXT(AU$8,"JJJJ"),'BD1'!$A$10:$Q$10,0))),0),0))</f>
        <v>1.83</v>
      </c>
      <c r="AV11" s="36">
        <f>IF(LEN(AV$9)=0,0,IFERROR(IF(AND(AV$8&gt;=VLOOKUP($A11,BD,10,FALSE),(AV$8&lt;=VLOOKUP($A11,BD,11,FALSE))),IF(INDEX(BD,MATCH($A11,[0]!colo,0),MATCH(TEXT(AV$8,"JJJJ"),'BD1'!$A$10:$Q$10,0))=0,0,INDEX(BD,MATCH($A11,[0]!colo,0),MATCH(TEXT(AV$8,"JJJJ"),'BD1'!$A$10:$Q$10,0))),0),0))</f>
        <v>0</v>
      </c>
      <c r="AW11" s="36"/>
      <c r="AX11" s="37">
        <f>SUM(Tableau53[[#This Row],[1]:[31]])</f>
        <v>23.15</v>
      </c>
      <c r="AY11" s="38">
        <f t="shared" ref="AY11:AY74" si="1">SUM(N11*AX11)</f>
        <v>185.2</v>
      </c>
      <c r="AZ11" s="38">
        <f t="shared" ref="AZ11:AZ74" si="2">O11*AX11</f>
        <v>694.5</v>
      </c>
      <c r="BA11" s="39">
        <f t="shared" ref="BA11:BA74" si="3">P11*AX11</f>
        <v>0</v>
      </c>
      <c r="BB11" t="str">
        <f t="shared" ref="BB11:BB74" ca="1" si="4">IFERROR(IF(TODAY()-K11=60,"Délai dépassé",""),"")</f>
        <v/>
      </c>
    </row>
    <row r="12" spans="1:54" ht="44.4" customHeight="1" x14ac:dyDescent="0.3">
      <c r="A12" s="31">
        <v>2</v>
      </c>
      <c r="B12" s="63" t="s">
        <v>57</v>
      </c>
      <c r="C12" s="35">
        <v>4</v>
      </c>
      <c r="D12" s="35"/>
      <c r="E12" s="35">
        <v>4</v>
      </c>
      <c r="F12" s="35"/>
      <c r="G12" s="35">
        <v>4</v>
      </c>
      <c r="H12" s="40"/>
      <c r="I12" s="40"/>
      <c r="J12" s="41">
        <v>44102</v>
      </c>
      <c r="K12" s="41">
        <v>44104</v>
      </c>
      <c r="L12" s="58">
        <v>8001</v>
      </c>
      <c r="M12" s="64" t="s">
        <v>55</v>
      </c>
      <c r="N12" s="65">
        <v>9</v>
      </c>
      <c r="O12" s="66">
        <v>30</v>
      </c>
      <c r="P12" s="63"/>
      <c r="Q12" s="59" t="s">
        <v>55</v>
      </c>
      <c r="R12" s="36">
        <f>IF(LEN(R$9)=0,0,IFERROR(IF(AND(R$8&gt;=VLOOKUP($A12,BD,10,FALSE),(R$8&lt;=VLOOKUP($A12,BD,11,FALSE))),IF(INDEX(BD,MATCH($A12,[0]!colo,0),MATCH(TEXT(R$8,"JJJJ"),'BD1'!$A$10:$Q$10,0))=0,0,INDEX(BD,MATCH($A12,[0]!colo,0),MATCH(TEXT(R$8,"JJJJ"),'BD1'!$A$10:$Q$10,0))),0),0))</f>
        <v>0</v>
      </c>
      <c r="S12" s="36">
        <f>IF(LEN(S$9)=0,0,IFERROR(IF(AND(S$8&gt;=VLOOKUP($A12,BD,10,FALSE),(S$8&lt;=VLOOKUP($A12,BD,11,FALSE))),IF(INDEX(BD,MATCH($A12,[0]!colo,0),MATCH(TEXT(S$8,"JJJJ"),'BD1'!$A$10:$Q$10,0))=0,0,INDEX(BD,MATCH($A12,[0]!colo,0),MATCH(TEXT(S$8,"JJJJ"),'BD1'!$A$10:$Q$10,0))),0),0))</f>
        <v>0</v>
      </c>
      <c r="T12" s="36">
        <f>IF(LEN(T$9)=0,0,IFERROR(IF(AND(T$8&gt;=VLOOKUP($A12,BD,10,FALSE),(T$8&lt;=VLOOKUP($A12,BD,11,FALSE))),IF(INDEX(BD,MATCH($A12,[0]!colo,0),MATCH(TEXT(T$8,"JJJJ"),'BD1'!$A$10:$Q$10,0))=0,0,INDEX(BD,MATCH($A12,[0]!colo,0),MATCH(TEXT(T$8,"JJJJ"),'BD1'!$A$10:$Q$10,0))),0),0))</f>
        <v>0</v>
      </c>
      <c r="U12" s="36">
        <f>IF(LEN(U$9)=0,0,IFERROR(IF(AND(U$8&gt;=VLOOKUP($A12,BD,10,FALSE),(U$8&lt;=VLOOKUP($A12,BD,11,FALSE))),IF(INDEX(BD,MATCH($A12,[0]!colo,0),MATCH(TEXT(U$8,"JJJJ"),'BD1'!$A$10:$Q$10,0))=0,0,INDEX(BD,MATCH($A12,[0]!colo,0),MATCH(TEXT(U$8,"JJJJ"),'BD1'!$A$10:$Q$10,0))),0),0))</f>
        <v>0</v>
      </c>
      <c r="V12" s="36">
        <f>IF(LEN(V$9)=0,0,IFERROR(IF(AND(V$8&gt;=VLOOKUP($A12,BD,10,FALSE),(V$8&lt;=VLOOKUP($A12,BD,11,FALSE))),IF(INDEX(BD,MATCH($A12,[0]!colo,0),MATCH(TEXT(V$8,"JJJJ"),'BD1'!$A$10:$Q$10,0))=0,0,INDEX(BD,MATCH($A12,[0]!colo,0),MATCH(TEXT(V$8,"JJJJ"),'BD1'!$A$10:$Q$10,0))),0),0))</f>
        <v>0</v>
      </c>
      <c r="W12" s="36">
        <f>IF(LEN(W$9)=0,0,IFERROR(IF(AND(W$8&gt;=VLOOKUP($A12,BD,10,FALSE),(W$8&lt;=VLOOKUP($A12,BD,11,FALSE))),IF(INDEX(BD,MATCH($A12,[0]!colo,0),MATCH(TEXT(W$8,"JJJJ"),'BD1'!$A$10:$Q$10,0))=0,0,INDEX(BD,MATCH($A12,[0]!colo,0),MATCH(TEXT(W$8,"JJJJ"),'BD1'!$A$10:$Q$10,0))),0),0))</f>
        <v>0</v>
      </c>
      <c r="X12" s="36">
        <f>IF(LEN(X$9)=0,0,IFERROR(IF(AND(X$8&gt;=VLOOKUP($A12,BD,10,FALSE),(X$8&lt;=VLOOKUP($A12,BD,11,FALSE))),IF(INDEX(BD,MATCH($A12,[0]!colo,0),MATCH(TEXT(X$8,"JJJJ"),'BD1'!$A$10:$Q$10,0))=0,0,INDEX(BD,MATCH($A12,[0]!colo,0),MATCH(TEXT(X$8,"JJJJ"),'BD1'!$A$10:$Q$10,0))),0),0))</f>
        <v>0</v>
      </c>
      <c r="Y12" s="36">
        <f>IF(LEN(Y$9)=0,0,IFERROR(IF(AND(Y$8&gt;=VLOOKUP($A12,BD,10,FALSE),(Y$8&lt;=VLOOKUP($A12,BD,11,FALSE))),IF(INDEX(BD,MATCH($A12,[0]!colo,0),MATCH(TEXT(Y$8,"JJJJ"),'BD1'!$A$10:$Q$10,0))=0,0,INDEX(BD,MATCH($A12,[0]!colo,0),MATCH(TEXT(Y$8,"JJJJ"),'BD1'!$A$10:$Q$10,0))),0),0))</f>
        <v>0</v>
      </c>
      <c r="Z12" s="36">
        <f>IF(LEN(Z$9)=0,0,IFERROR(IF(AND(Z$8&gt;=VLOOKUP($A12,BD,10,FALSE),(Z$8&lt;=VLOOKUP($A12,BD,11,FALSE))),IF(INDEX(BD,MATCH($A12,[0]!colo,0),MATCH(TEXT(Z$8,"JJJJ"),'BD1'!$A$10:$Q$10,0))=0,0,INDEX(BD,MATCH($A12,[0]!colo,0),MATCH(TEXT(Z$8,"JJJJ"),'BD1'!$A$10:$Q$10,0))),0),0))</f>
        <v>0</v>
      </c>
      <c r="AA12" s="36">
        <f>IF(LEN(AA$9)=0,0,IFERROR(IF(AND(AA$8&gt;=VLOOKUP($A12,BD,10,FALSE),(AA$8&lt;=VLOOKUP($A12,BD,11,FALSE))),IF(INDEX(BD,MATCH($A12,[0]!colo,0),MATCH(TEXT(AA$8,"JJJJ"),'BD1'!$A$10:$Q$10,0))=0,0,INDEX(BD,MATCH($A12,[0]!colo,0),MATCH(TEXT(AA$8,"JJJJ"),'BD1'!$A$10:$Q$10,0))),0),0))</f>
        <v>0</v>
      </c>
      <c r="AB12" s="36">
        <f>IF(LEN(AB$9)=0,0,IFERROR(IF(AND(AB$8&gt;=VLOOKUP($A12,BD,10,FALSE),(AB$8&lt;=VLOOKUP($A12,BD,11,FALSE))),IF(INDEX(BD,MATCH($A12,[0]!colo,0),MATCH(TEXT(AB$8,"JJJJ"),'BD1'!$A$10:$Q$10,0))=0,0,INDEX(BD,MATCH($A12,[0]!colo,0),MATCH(TEXT(AB$8,"JJJJ"),'BD1'!$A$10:$Q$10,0))),0),0))</f>
        <v>0</v>
      </c>
      <c r="AC12" s="36">
        <f>IF(LEN(AC$9)=0,0,IFERROR(IF(AND(AC$8&gt;=VLOOKUP($A12,BD,10,FALSE),(AC$8&lt;=VLOOKUP($A12,BD,11,FALSE))),IF(INDEX(BD,MATCH($A12,[0]!colo,0),MATCH(TEXT(AC$8,"JJJJ"),'BD1'!$A$10:$Q$10,0))=0,0,INDEX(BD,MATCH($A12,[0]!colo,0),MATCH(TEXT(AC$8,"JJJJ"),'BD1'!$A$10:$Q$10,0))),0),0))</f>
        <v>0</v>
      </c>
      <c r="AD12" s="36">
        <f>IF(LEN(AD$9)=0,0,IFERROR(IF(AND(AD$8&gt;=VLOOKUP($A12,BD,10,FALSE),(AD$8&lt;=VLOOKUP($A12,BD,11,FALSE))),IF(INDEX(BD,MATCH($A12,[0]!colo,0),MATCH(TEXT(AD$8,"JJJJ"),'BD1'!$A$10:$Q$10,0))=0,0,INDEX(BD,MATCH($A12,[0]!colo,0),MATCH(TEXT(AD$8,"JJJJ"),'BD1'!$A$10:$Q$10,0))),0),0))</f>
        <v>0</v>
      </c>
      <c r="AE12" s="36">
        <f>IF(LEN(AE$9)=0,0,IFERROR(IF(AND(AE$8&gt;=VLOOKUP($A12,BD,10,FALSE),(AE$8&lt;=VLOOKUP($A12,BD,11,FALSE))),IF(INDEX(BD,MATCH($A12,[0]!colo,0),MATCH(TEXT(AE$8,"JJJJ"),'BD1'!$A$10:$Q$10,0))=0,0,INDEX(BD,MATCH($A12,[0]!colo,0),MATCH(TEXT(AE$8,"JJJJ"),'BD1'!$A$10:$Q$10,0))),0),0))</f>
        <v>0</v>
      </c>
      <c r="AF12" s="36">
        <f>IF(LEN(AF$9)=0,0,IFERROR(IF(AND(AF$8&gt;=VLOOKUP($A12,BD,10,FALSE),(AF$8&lt;=VLOOKUP($A12,BD,11,FALSE))),IF(INDEX(BD,MATCH($A12,[0]!colo,0),MATCH(TEXT(AF$8,"JJJJ"),'BD1'!$A$10:$Q$10,0))=0,0,INDEX(BD,MATCH($A12,[0]!colo,0),MATCH(TEXT(AF$8,"JJJJ"),'BD1'!$A$10:$Q$10,0))),0),0))</f>
        <v>0</v>
      </c>
      <c r="AG12" s="36">
        <f>IF(LEN(AG$9)=0,0,IFERROR(IF(AND(AG$8&gt;=VLOOKUP($A12,BD,10,FALSE),(AG$8&lt;=VLOOKUP($A12,BD,11,FALSE))),IF(INDEX(BD,MATCH($A12,[0]!colo,0),MATCH(TEXT(AG$8,"JJJJ"),'BD1'!$A$10:$Q$10,0))=0,0,INDEX(BD,MATCH($A12,[0]!colo,0),MATCH(TEXT(AG$8,"JJJJ"),'BD1'!$A$10:$Q$10,0))),0),0))</f>
        <v>0</v>
      </c>
      <c r="AH12" s="36">
        <f>IF(LEN(AH$9)=0,0,IFERROR(IF(AND(AH$8&gt;=VLOOKUP($A12,BD,10,FALSE),(AH$8&lt;=VLOOKUP($A12,BD,11,FALSE))),IF(INDEX(BD,MATCH($A12,[0]!colo,0),MATCH(TEXT(AH$8,"JJJJ"),'BD1'!$A$10:$Q$10,0))=0,0,INDEX(BD,MATCH($A12,[0]!colo,0),MATCH(TEXT(AH$8,"JJJJ"),'BD1'!$A$10:$Q$10,0))),0),0))</f>
        <v>0</v>
      </c>
      <c r="AI12" s="36">
        <f>IF(LEN(AI$9)=0,0,IFERROR(IF(AND(AI$8&gt;=VLOOKUP($A12,BD,10,FALSE),(AI$8&lt;=VLOOKUP($A12,BD,11,FALSE))),IF(INDEX(BD,MATCH($A12,[0]!colo,0),MATCH(TEXT(AI$8,"JJJJ"),'BD1'!$A$10:$Q$10,0))=0,0,INDEX(BD,MATCH($A12,[0]!colo,0),MATCH(TEXT(AI$8,"JJJJ"),'BD1'!$A$10:$Q$10,0))),0),0))</f>
        <v>0</v>
      </c>
      <c r="AJ12" s="36">
        <f>IF(LEN(AJ$9)=0,0,IFERROR(IF(AND(AJ$8&gt;=VLOOKUP($A12,BD,10,FALSE),(AJ$8&lt;=VLOOKUP($A12,BD,11,FALSE))),IF(INDEX(BD,MATCH($A12,[0]!colo,0),MATCH(TEXT(AJ$8,"JJJJ"),'BD1'!$A$10:$Q$10,0))=0,0,INDEX(BD,MATCH($A12,[0]!colo,0),MATCH(TEXT(AJ$8,"JJJJ"),'BD1'!$A$10:$Q$10,0))),0),0))</f>
        <v>0</v>
      </c>
      <c r="AK12" s="36">
        <f>IF(LEN(AK$9)=0,0,IFERROR(IF(AND(AK$8&gt;=VLOOKUP($A12,BD,10,FALSE),(AK$8&lt;=VLOOKUP($A12,BD,11,FALSE))),IF(INDEX(BD,MATCH($A12,[0]!colo,0),MATCH(TEXT(AK$8,"JJJJ"),'BD1'!$A$10:$Q$10,0))=0,0,INDEX(BD,MATCH($A12,[0]!colo,0),MATCH(TEXT(AK$8,"JJJJ"),'BD1'!$A$10:$Q$10,0))),0),0))</f>
        <v>0</v>
      </c>
      <c r="AL12" s="36">
        <f>IF(LEN(AL$9)=0,0,IFERROR(IF(AND(AL$8&gt;=VLOOKUP($A12,BD,10,FALSE),(AL$8&lt;=VLOOKUP($A12,BD,11,FALSE))),IF(INDEX(BD,MATCH($A12,[0]!colo,0),MATCH(TEXT(AL$8,"JJJJ"),'BD1'!$A$10:$Q$10,0))=0,0,INDEX(BD,MATCH($A12,[0]!colo,0),MATCH(TEXT(AL$8,"JJJJ"),'BD1'!$A$10:$Q$10,0))),0),0))</f>
        <v>0</v>
      </c>
      <c r="AM12" s="36">
        <f>IF(LEN(AM$9)=0,0,IFERROR(IF(AND(AM$8&gt;=VLOOKUP($A12,BD,10,FALSE),(AM$8&lt;=VLOOKUP($A12,BD,11,FALSE))),IF(INDEX(BD,MATCH($A12,[0]!colo,0),MATCH(TEXT(AM$8,"JJJJ"),'BD1'!$A$10:$Q$10,0))=0,0,INDEX(BD,MATCH($A12,[0]!colo,0),MATCH(TEXT(AM$8,"JJJJ"),'BD1'!$A$10:$Q$10,0))),0),0))</f>
        <v>0</v>
      </c>
      <c r="AN12" s="36">
        <f>IF(LEN(AN$9)=0,0,IFERROR(IF(AND(AN$8&gt;=VLOOKUP($A12,BD,10,FALSE),(AN$8&lt;=VLOOKUP($A12,BD,11,FALSE))),IF(INDEX(BD,MATCH($A12,[0]!colo,0),MATCH(TEXT(AN$8,"JJJJ"),'BD1'!$A$10:$Q$10,0))=0,0,INDEX(BD,MATCH($A12,[0]!colo,0),MATCH(TEXT(AN$8,"JJJJ"),'BD1'!$A$10:$Q$10,0))),0),0))</f>
        <v>0</v>
      </c>
      <c r="AO12" s="36">
        <f>IF(LEN(AO$9)=0,0,IFERROR(IF(AND(AO$8&gt;=VLOOKUP($A12,BD,10,FALSE),(AO$8&lt;=VLOOKUP($A12,BD,11,FALSE))),IF(INDEX(BD,MATCH($A12,[0]!colo,0),MATCH(TEXT(AO$8,"JJJJ"),'BD1'!$A$10:$Q$10,0))=0,0,INDEX(BD,MATCH($A12,[0]!colo,0),MATCH(TEXT(AO$8,"JJJJ"),'BD1'!$A$10:$Q$10,0))),0),0))</f>
        <v>0</v>
      </c>
      <c r="AP12" s="36">
        <f>IF(LEN(AP$9)=0,0,IFERROR(IF(AND(AP$8&gt;=VLOOKUP($A12,BD,10,FALSE),(AP$8&lt;=VLOOKUP($A12,BD,11,FALSE))),IF(INDEX(BD,MATCH($A12,[0]!colo,0),MATCH(TEXT(AP$8,"JJJJ"),'BD1'!$A$10:$Q$10,0))=0,0,INDEX(BD,MATCH($A12,[0]!colo,0),MATCH(TEXT(AP$8,"JJJJ"),'BD1'!$A$10:$Q$10,0))),0),0))</f>
        <v>0</v>
      </c>
      <c r="AQ12" s="36">
        <f>IF(LEN(AQ$9)=0,0,IFERROR(IF(AND(AQ$8&gt;=VLOOKUP($A12,BD,10,FALSE),(AQ$8&lt;=VLOOKUP($A12,BD,11,FALSE))),IF(INDEX(BD,MATCH($A12,[0]!colo,0),MATCH(TEXT(AQ$8,"JJJJ"),'BD1'!$A$10:$Q$10,0))=0,0,INDEX(BD,MATCH($A12,[0]!colo,0),MATCH(TEXT(AQ$8,"JJJJ"),'BD1'!$A$10:$Q$10,0))),0),0))</f>
        <v>0</v>
      </c>
      <c r="AR12" s="36">
        <f>IF(LEN(AR$9)=0,0,IFERROR(IF(AND(AR$8&gt;=VLOOKUP($A12,BD,10,FALSE),(AR$8&lt;=VLOOKUP($A12,BD,11,FALSE))),IF(INDEX(BD,MATCH($A12,[0]!colo,0),MATCH(TEXT(AR$8,"JJJJ"),'BD1'!$A$10:$Q$10,0))=0,0,INDEX(BD,MATCH($A12,[0]!colo,0),MATCH(TEXT(AR$8,"JJJJ"),'BD1'!$A$10:$Q$10,0))),0),0))</f>
        <v>0</v>
      </c>
      <c r="AS12" s="36">
        <f>IF(LEN(AS$9)=0,0,IFERROR(IF(AND(AS$8&gt;=VLOOKUP($A12,BD,10,FALSE),(AS$8&lt;=VLOOKUP($A12,BD,11,FALSE))),IF(INDEX(BD,MATCH($A12,[0]!colo,0),MATCH(TEXT(AS$8,"JJJJ"),'BD1'!$A$10:$Q$10,0))=0,0,INDEX(BD,MATCH($A12,[0]!colo,0),MATCH(TEXT(AS$8,"JJJJ"),'BD1'!$A$10:$Q$10,0))),0),0))</f>
        <v>0</v>
      </c>
      <c r="AT12" s="36">
        <f>IF(LEN(AT$9)=0,0,IFERROR(IF(AND(AT$8&gt;=VLOOKUP($A12,BD,10,FALSE),(AT$8&lt;=VLOOKUP($A12,BD,11,FALSE))),IF(INDEX(BD,MATCH($A12,[0]!colo,0),MATCH(TEXT(AT$8,"JJJJ"),'BD1'!$A$10:$Q$10,0))=0,0,INDEX(BD,MATCH($A12,[0]!colo,0),MATCH(TEXT(AT$8,"JJJJ"),'BD1'!$A$10:$Q$10,0))),0),0))</f>
        <v>0</v>
      </c>
      <c r="AU12" s="36">
        <f>IF(LEN(AU$9)=0,0,IFERROR(IF(AND(AU$8&gt;=VLOOKUP($A12,BD,10,FALSE),(AU$8&lt;=VLOOKUP($A12,BD,11,FALSE))),IF(INDEX(BD,MATCH($A12,[0]!colo,0),MATCH(TEXT(AU$8,"JJJJ"),'BD1'!$A$10:$Q$10,0))=0,0,INDEX(BD,MATCH($A12,[0]!colo,0),MATCH(TEXT(AU$8,"JJJJ"),'BD1'!$A$10:$Q$10,0))),0),0))</f>
        <v>0</v>
      </c>
      <c r="AV12" s="36">
        <f>IF(LEN(AV$9)=0,0,IFERROR(IF(AND(AV$8&gt;=VLOOKUP($A12,BD,10,FALSE),(AV$8&lt;=VLOOKUP($A12,BD,11,FALSE))),IF(INDEX(BD,MATCH($A12,[0]!colo,0),MATCH(TEXT(AV$8,"JJJJ"),'BD1'!$A$10:$Q$10,0))=0,0,INDEX(BD,MATCH($A12,[0]!colo,0),MATCH(TEXT(AV$8,"JJJJ"),'BD1'!$A$10:$Q$10,0))),0),0))</f>
        <v>0</v>
      </c>
      <c r="AW12" s="36"/>
      <c r="AX12" s="37">
        <f>SUM(Tableau53[[#This Row],[1]:[31]])</f>
        <v>0</v>
      </c>
      <c r="AY12" s="38">
        <f t="shared" si="1"/>
        <v>0</v>
      </c>
      <c r="AZ12" s="38">
        <f t="shared" si="2"/>
        <v>0</v>
      </c>
      <c r="BA12" s="39">
        <f t="shared" si="3"/>
        <v>0</v>
      </c>
      <c r="BB12" t="str">
        <f t="shared" ca="1" si="4"/>
        <v/>
      </c>
    </row>
    <row r="13" spans="1:54" ht="44.4" customHeight="1" x14ac:dyDescent="0.3">
      <c r="A13" s="31">
        <v>1</v>
      </c>
      <c r="B13" s="63" t="s">
        <v>58</v>
      </c>
      <c r="C13" s="35">
        <v>4</v>
      </c>
      <c r="D13" s="35">
        <v>2.5</v>
      </c>
      <c r="E13" s="35">
        <v>4</v>
      </c>
      <c r="F13" s="35">
        <v>2.5</v>
      </c>
      <c r="G13" s="35">
        <v>4</v>
      </c>
      <c r="H13" s="40"/>
      <c r="I13" s="40"/>
      <c r="J13" s="41">
        <v>44105</v>
      </c>
      <c r="K13" s="41">
        <v>47848</v>
      </c>
      <c r="L13" s="58">
        <v>8001</v>
      </c>
      <c r="M13" s="64" t="s">
        <v>55</v>
      </c>
      <c r="N13" s="65">
        <v>10</v>
      </c>
      <c r="O13" s="66">
        <v>30</v>
      </c>
      <c r="P13" s="63"/>
      <c r="Q13" s="59" t="s">
        <v>55</v>
      </c>
      <c r="R13" s="36">
        <f>IF(LEN(R$9)=0,0,IFERROR(IF(AND(R$8&gt;=VLOOKUP($A13,BD,10,FALSE),(R$8&lt;=VLOOKUP($A13,BD,11,FALSE))),IF(INDEX(BD,MATCH($A13,[0]!colo,0),MATCH(TEXT(R$8,"JJJJ"),'BD1'!$A$10:$Q$10,0))=0,0,INDEX(BD,MATCH($A13,[0]!colo,0),MATCH(TEXT(R$8,"JJJJ"),'BD1'!$A$10:$Q$10,0))),0),0))</f>
        <v>2.5</v>
      </c>
      <c r="S13" s="36">
        <f>IF(LEN(S$9)=0,0,IFERROR(IF(AND(S$8&gt;=VLOOKUP($A13,BD,10,FALSE),(S$8&lt;=VLOOKUP($A13,BD,11,FALSE))),IF(INDEX(BD,MATCH($A13,[0]!colo,0),MATCH(TEXT(S$8,"JJJJ"),'BD1'!$A$10:$Q$10,0))=0,0,INDEX(BD,MATCH($A13,[0]!colo,0),MATCH(TEXT(S$8,"JJJJ"),'BD1'!$A$10:$Q$10,0))),0),0))</f>
        <v>4</v>
      </c>
      <c r="T13" s="36">
        <f>IF(LEN(T$9)=0,0,IFERROR(IF(AND(T$8&gt;=VLOOKUP($A13,BD,10,FALSE),(T$8&lt;=VLOOKUP($A13,BD,11,FALSE))),IF(INDEX(BD,MATCH($A13,[0]!colo,0),MATCH(TEXT(T$8,"JJJJ"),'BD1'!$A$10:$Q$10,0))=0,0,INDEX(BD,MATCH($A13,[0]!colo,0),MATCH(TEXT(T$8,"JJJJ"),'BD1'!$A$10:$Q$10,0))),0),0))</f>
        <v>0</v>
      </c>
      <c r="U13" s="36">
        <f>IF(LEN(U$9)=0,0,IFERROR(IF(AND(U$8&gt;=VLOOKUP($A13,BD,10,FALSE),(U$8&lt;=VLOOKUP($A13,BD,11,FALSE))),IF(INDEX(BD,MATCH($A13,[0]!colo,0),MATCH(TEXT(U$8,"JJJJ"),'BD1'!$A$10:$Q$10,0))=0,0,INDEX(BD,MATCH($A13,[0]!colo,0),MATCH(TEXT(U$8,"JJJJ"),'BD1'!$A$10:$Q$10,0))),0),0))</f>
        <v>0</v>
      </c>
      <c r="V13" s="36">
        <f>IF(LEN(V$9)=0,0,IFERROR(IF(AND(V$8&gt;=VLOOKUP($A13,BD,10,FALSE),(V$8&lt;=VLOOKUP($A13,BD,11,FALSE))),IF(INDEX(BD,MATCH($A13,[0]!colo,0),MATCH(TEXT(V$8,"JJJJ"),'BD1'!$A$10:$Q$10,0))=0,0,INDEX(BD,MATCH($A13,[0]!colo,0),MATCH(TEXT(V$8,"JJJJ"),'BD1'!$A$10:$Q$10,0))),0),0))</f>
        <v>4</v>
      </c>
      <c r="W13" s="36">
        <f>IF(LEN(W$9)=0,0,IFERROR(IF(AND(W$8&gt;=VLOOKUP($A13,BD,10,FALSE),(W$8&lt;=VLOOKUP($A13,BD,11,FALSE))),IF(INDEX(BD,MATCH($A13,[0]!colo,0),MATCH(TEXT(W$8,"JJJJ"),'BD1'!$A$10:$Q$10,0))=0,0,INDEX(BD,MATCH($A13,[0]!colo,0),MATCH(TEXT(W$8,"JJJJ"),'BD1'!$A$10:$Q$10,0))),0),0))</f>
        <v>2.5</v>
      </c>
      <c r="X13" s="36">
        <f>IF(LEN(X$9)=0,0,IFERROR(IF(AND(X$8&gt;=VLOOKUP($A13,BD,10,FALSE),(X$8&lt;=VLOOKUP($A13,BD,11,FALSE))),IF(INDEX(BD,MATCH($A13,[0]!colo,0),MATCH(TEXT(X$8,"JJJJ"),'BD1'!$A$10:$Q$10,0))=0,0,INDEX(BD,MATCH($A13,[0]!colo,0),MATCH(TEXT(X$8,"JJJJ"),'BD1'!$A$10:$Q$10,0))),0),0))</f>
        <v>4</v>
      </c>
      <c r="Y13" s="36">
        <f>IF(LEN(Y$9)=0,0,IFERROR(IF(AND(Y$8&gt;=VLOOKUP($A13,BD,10,FALSE),(Y$8&lt;=VLOOKUP($A13,BD,11,FALSE))),IF(INDEX(BD,MATCH($A13,[0]!colo,0),MATCH(TEXT(Y$8,"JJJJ"),'BD1'!$A$10:$Q$10,0))=0,0,INDEX(BD,MATCH($A13,[0]!colo,0),MATCH(TEXT(Y$8,"JJJJ"),'BD1'!$A$10:$Q$10,0))),0),0))</f>
        <v>2.5</v>
      </c>
      <c r="Z13" s="36">
        <f>IF(LEN(Z$9)=0,0,IFERROR(IF(AND(Z$8&gt;=VLOOKUP($A13,BD,10,FALSE),(Z$8&lt;=VLOOKUP($A13,BD,11,FALSE))),IF(INDEX(BD,MATCH($A13,[0]!colo,0),MATCH(TEXT(Z$8,"JJJJ"),'BD1'!$A$10:$Q$10,0))=0,0,INDEX(BD,MATCH($A13,[0]!colo,0),MATCH(TEXT(Z$8,"JJJJ"),'BD1'!$A$10:$Q$10,0))),0),0))</f>
        <v>4</v>
      </c>
      <c r="AA13" s="36">
        <f>IF(LEN(AA$9)=0,0,IFERROR(IF(AND(AA$8&gt;=VLOOKUP($A13,BD,10,FALSE),(AA$8&lt;=VLOOKUP($A13,BD,11,FALSE))),IF(INDEX(BD,MATCH($A13,[0]!colo,0),MATCH(TEXT(AA$8,"JJJJ"),'BD1'!$A$10:$Q$10,0))=0,0,INDEX(BD,MATCH($A13,[0]!colo,0),MATCH(TEXT(AA$8,"JJJJ"),'BD1'!$A$10:$Q$10,0))),0),0))</f>
        <v>0</v>
      </c>
      <c r="AB13" s="36">
        <f>IF(LEN(AB$9)=0,0,IFERROR(IF(AND(AB$8&gt;=VLOOKUP($A13,BD,10,FALSE),(AB$8&lt;=VLOOKUP($A13,BD,11,FALSE))),IF(INDEX(BD,MATCH($A13,[0]!colo,0),MATCH(TEXT(AB$8,"JJJJ"),'BD1'!$A$10:$Q$10,0))=0,0,INDEX(BD,MATCH($A13,[0]!colo,0),MATCH(TEXT(AB$8,"JJJJ"),'BD1'!$A$10:$Q$10,0))),0),0))</f>
        <v>0</v>
      </c>
      <c r="AC13" s="36">
        <f>IF(LEN(AC$9)=0,0,IFERROR(IF(AND(AC$8&gt;=VLOOKUP($A13,BD,10,FALSE),(AC$8&lt;=VLOOKUP($A13,BD,11,FALSE))),IF(INDEX(BD,MATCH($A13,[0]!colo,0),MATCH(TEXT(AC$8,"JJJJ"),'BD1'!$A$10:$Q$10,0))=0,0,INDEX(BD,MATCH($A13,[0]!colo,0),MATCH(TEXT(AC$8,"JJJJ"),'BD1'!$A$10:$Q$10,0))),0),0))</f>
        <v>4</v>
      </c>
      <c r="AD13" s="36">
        <f>IF(LEN(AD$9)=0,0,IFERROR(IF(AND(AD$8&gt;=VLOOKUP($A13,BD,10,FALSE),(AD$8&lt;=VLOOKUP($A13,BD,11,FALSE))),IF(INDEX(BD,MATCH($A13,[0]!colo,0),MATCH(TEXT(AD$8,"JJJJ"),'BD1'!$A$10:$Q$10,0))=0,0,INDEX(BD,MATCH($A13,[0]!colo,0),MATCH(TEXT(AD$8,"JJJJ"),'BD1'!$A$10:$Q$10,0))),0),0))</f>
        <v>2.5</v>
      </c>
      <c r="AE13" s="36">
        <f>IF(LEN(AE$9)=0,0,IFERROR(IF(AND(AE$8&gt;=VLOOKUP($A13,BD,10,FALSE),(AE$8&lt;=VLOOKUP($A13,BD,11,FALSE))),IF(INDEX(BD,MATCH($A13,[0]!colo,0),MATCH(TEXT(AE$8,"JJJJ"),'BD1'!$A$10:$Q$10,0))=0,0,INDEX(BD,MATCH($A13,[0]!colo,0),MATCH(TEXT(AE$8,"JJJJ"),'BD1'!$A$10:$Q$10,0))),0),0))</f>
        <v>4</v>
      </c>
      <c r="AF13" s="36">
        <f>IF(LEN(AF$9)=0,0,IFERROR(IF(AND(AF$8&gt;=VLOOKUP($A13,BD,10,FALSE),(AF$8&lt;=VLOOKUP($A13,BD,11,FALSE))),IF(INDEX(BD,MATCH($A13,[0]!colo,0),MATCH(TEXT(AF$8,"JJJJ"),'BD1'!$A$10:$Q$10,0))=0,0,INDEX(BD,MATCH($A13,[0]!colo,0),MATCH(TEXT(AF$8,"JJJJ"),'BD1'!$A$10:$Q$10,0))),0),0))</f>
        <v>2.5</v>
      </c>
      <c r="AG13" s="36">
        <f>IF(LEN(AG$9)=0,0,IFERROR(IF(AND(AG$8&gt;=VLOOKUP($A13,BD,10,FALSE),(AG$8&lt;=VLOOKUP($A13,BD,11,FALSE))),IF(INDEX(BD,MATCH($A13,[0]!colo,0),MATCH(TEXT(AG$8,"JJJJ"),'BD1'!$A$10:$Q$10,0))=0,0,INDEX(BD,MATCH($A13,[0]!colo,0),MATCH(TEXT(AG$8,"JJJJ"),'BD1'!$A$10:$Q$10,0))),0),0))</f>
        <v>4</v>
      </c>
      <c r="AH13" s="36">
        <f>IF(LEN(AH$9)=0,0,IFERROR(IF(AND(AH$8&gt;=VLOOKUP($A13,BD,10,FALSE),(AH$8&lt;=VLOOKUP($A13,BD,11,FALSE))),IF(INDEX(BD,MATCH($A13,[0]!colo,0),MATCH(TEXT(AH$8,"JJJJ"),'BD1'!$A$10:$Q$10,0))=0,0,INDEX(BD,MATCH($A13,[0]!colo,0),MATCH(TEXT(AH$8,"JJJJ"),'BD1'!$A$10:$Q$10,0))),0),0))</f>
        <v>0</v>
      </c>
      <c r="AI13" s="36">
        <f>IF(LEN(AI$9)=0,0,IFERROR(IF(AND(AI$8&gt;=VLOOKUP($A13,BD,10,FALSE),(AI$8&lt;=VLOOKUP($A13,BD,11,FALSE))),IF(INDEX(BD,MATCH($A13,[0]!colo,0),MATCH(TEXT(AI$8,"JJJJ"),'BD1'!$A$10:$Q$10,0))=0,0,INDEX(BD,MATCH($A13,[0]!colo,0),MATCH(TEXT(AI$8,"JJJJ"),'BD1'!$A$10:$Q$10,0))),0),0))</f>
        <v>0</v>
      </c>
      <c r="AJ13" s="36">
        <f>IF(LEN(AJ$9)=0,0,IFERROR(IF(AND(AJ$8&gt;=VLOOKUP($A13,BD,10,FALSE),(AJ$8&lt;=VLOOKUP($A13,BD,11,FALSE))),IF(INDEX(BD,MATCH($A13,[0]!colo,0),MATCH(TEXT(AJ$8,"JJJJ"),'BD1'!$A$10:$Q$10,0))=0,0,INDEX(BD,MATCH($A13,[0]!colo,0),MATCH(TEXT(AJ$8,"JJJJ"),'BD1'!$A$10:$Q$10,0))),0),0))</f>
        <v>4</v>
      </c>
      <c r="AK13" s="36">
        <f>IF(LEN(AK$9)=0,0,IFERROR(IF(AND(AK$8&gt;=VLOOKUP($A13,BD,10,FALSE),(AK$8&lt;=VLOOKUP($A13,BD,11,FALSE))),IF(INDEX(BD,MATCH($A13,[0]!colo,0),MATCH(TEXT(AK$8,"JJJJ"),'BD1'!$A$10:$Q$10,0))=0,0,INDEX(BD,MATCH($A13,[0]!colo,0),MATCH(TEXT(AK$8,"JJJJ"),'BD1'!$A$10:$Q$10,0))),0),0))</f>
        <v>2.5</v>
      </c>
      <c r="AL13" s="36">
        <f>IF(LEN(AL$9)=0,0,IFERROR(IF(AND(AL$8&gt;=VLOOKUP($A13,BD,10,FALSE),(AL$8&lt;=VLOOKUP($A13,BD,11,FALSE))),IF(INDEX(BD,MATCH($A13,[0]!colo,0),MATCH(TEXT(AL$8,"JJJJ"),'BD1'!$A$10:$Q$10,0))=0,0,INDEX(BD,MATCH($A13,[0]!colo,0),MATCH(TEXT(AL$8,"JJJJ"),'BD1'!$A$10:$Q$10,0))),0),0))</f>
        <v>4</v>
      </c>
      <c r="AM13" s="36">
        <f>IF(LEN(AM$9)=0,0,IFERROR(IF(AND(AM$8&gt;=VLOOKUP($A13,BD,10,FALSE),(AM$8&lt;=VLOOKUP($A13,BD,11,FALSE))),IF(INDEX(BD,MATCH($A13,[0]!colo,0),MATCH(TEXT(AM$8,"JJJJ"),'BD1'!$A$10:$Q$10,0))=0,0,INDEX(BD,MATCH($A13,[0]!colo,0),MATCH(TEXT(AM$8,"JJJJ"),'BD1'!$A$10:$Q$10,0))),0),0))</f>
        <v>2.5</v>
      </c>
      <c r="AN13" s="36">
        <f>IF(LEN(AN$9)=0,0,IFERROR(IF(AND(AN$8&gt;=VLOOKUP($A13,BD,10,FALSE),(AN$8&lt;=VLOOKUP($A13,BD,11,FALSE))),IF(INDEX(BD,MATCH($A13,[0]!colo,0),MATCH(TEXT(AN$8,"JJJJ"),'BD1'!$A$10:$Q$10,0))=0,0,INDEX(BD,MATCH($A13,[0]!colo,0),MATCH(TEXT(AN$8,"JJJJ"),'BD1'!$A$10:$Q$10,0))),0),0))</f>
        <v>4</v>
      </c>
      <c r="AO13" s="36">
        <f>IF(LEN(AO$9)=0,0,IFERROR(IF(AND(AO$8&gt;=VLOOKUP($A13,BD,10,FALSE),(AO$8&lt;=VLOOKUP($A13,BD,11,FALSE))),IF(INDEX(BD,MATCH($A13,[0]!colo,0),MATCH(TEXT(AO$8,"JJJJ"),'BD1'!$A$10:$Q$10,0))=0,0,INDEX(BD,MATCH($A13,[0]!colo,0),MATCH(TEXT(AO$8,"JJJJ"),'BD1'!$A$10:$Q$10,0))),0),0))</f>
        <v>0</v>
      </c>
      <c r="AP13" s="36">
        <f>IF(LEN(AP$9)=0,0,IFERROR(IF(AND(AP$8&gt;=VLOOKUP($A13,BD,10,FALSE),(AP$8&lt;=VLOOKUP($A13,BD,11,FALSE))),IF(INDEX(BD,MATCH($A13,[0]!colo,0),MATCH(TEXT(AP$8,"JJJJ"),'BD1'!$A$10:$Q$10,0))=0,0,INDEX(BD,MATCH($A13,[0]!colo,0),MATCH(TEXT(AP$8,"JJJJ"),'BD1'!$A$10:$Q$10,0))),0),0))</f>
        <v>0</v>
      </c>
      <c r="AQ13" s="36">
        <f>IF(LEN(AQ$9)=0,0,IFERROR(IF(AND(AQ$8&gt;=VLOOKUP($A13,BD,10,FALSE),(AQ$8&lt;=VLOOKUP($A13,BD,11,FALSE))),IF(INDEX(BD,MATCH($A13,[0]!colo,0),MATCH(TEXT(AQ$8,"JJJJ"),'BD1'!$A$10:$Q$10,0))=0,0,INDEX(BD,MATCH($A13,[0]!colo,0),MATCH(TEXT(AQ$8,"JJJJ"),'BD1'!$A$10:$Q$10,0))),0),0))</f>
        <v>4</v>
      </c>
      <c r="AR13" s="36">
        <f>IF(LEN(AR$9)=0,0,IFERROR(IF(AND(AR$8&gt;=VLOOKUP($A13,BD,10,FALSE),(AR$8&lt;=VLOOKUP($A13,BD,11,FALSE))),IF(INDEX(BD,MATCH($A13,[0]!colo,0),MATCH(TEXT(AR$8,"JJJJ"),'BD1'!$A$10:$Q$10,0))=0,0,INDEX(BD,MATCH($A13,[0]!colo,0),MATCH(TEXT(AR$8,"JJJJ"),'BD1'!$A$10:$Q$10,0))),0),0))</f>
        <v>2.5</v>
      </c>
      <c r="AS13" s="36">
        <f>IF(LEN(AS$9)=0,0,IFERROR(IF(AND(AS$8&gt;=VLOOKUP($A13,BD,10,FALSE),(AS$8&lt;=VLOOKUP($A13,BD,11,FALSE))),IF(INDEX(BD,MATCH($A13,[0]!colo,0),MATCH(TEXT(AS$8,"JJJJ"),'BD1'!$A$10:$Q$10,0))=0,0,INDEX(BD,MATCH($A13,[0]!colo,0),MATCH(TEXT(AS$8,"JJJJ"),'BD1'!$A$10:$Q$10,0))),0),0))</f>
        <v>4</v>
      </c>
      <c r="AT13" s="36">
        <f>IF(LEN(AT$9)=0,0,IFERROR(IF(AND(AT$8&gt;=VLOOKUP($A13,BD,10,FALSE),(AT$8&lt;=VLOOKUP($A13,BD,11,FALSE))),IF(INDEX(BD,MATCH($A13,[0]!colo,0),MATCH(TEXT(AT$8,"JJJJ"),'BD1'!$A$10:$Q$10,0))=0,0,INDEX(BD,MATCH($A13,[0]!colo,0),MATCH(TEXT(AT$8,"JJJJ"),'BD1'!$A$10:$Q$10,0))),0),0))</f>
        <v>2.5</v>
      </c>
      <c r="AU13" s="36">
        <f>IF(LEN(AU$9)=0,0,IFERROR(IF(AND(AU$8&gt;=VLOOKUP($A13,BD,10,FALSE),(AU$8&lt;=VLOOKUP($A13,BD,11,FALSE))),IF(INDEX(BD,MATCH($A13,[0]!colo,0),MATCH(TEXT(AU$8,"JJJJ"),'BD1'!$A$10:$Q$10,0))=0,0,INDEX(BD,MATCH($A13,[0]!colo,0),MATCH(TEXT(AU$8,"JJJJ"),'BD1'!$A$10:$Q$10,0))),0),0))</f>
        <v>4</v>
      </c>
      <c r="AV13" s="36">
        <f>IF(LEN(AV$9)=0,0,IFERROR(IF(AND(AV$8&gt;=VLOOKUP($A13,BD,10,FALSE),(AV$8&lt;=VLOOKUP($A13,BD,11,FALSE))),IF(INDEX(BD,MATCH($A13,[0]!colo,0),MATCH(TEXT(AV$8,"JJJJ"),'BD1'!$A$10:$Q$10,0))=0,0,INDEX(BD,MATCH($A13,[0]!colo,0),MATCH(TEXT(AV$8,"JJJJ"),'BD1'!$A$10:$Q$10,0))),0),0))</f>
        <v>0</v>
      </c>
      <c r="AW13" s="36"/>
      <c r="AX13" s="37">
        <f>SUM(Tableau53[[#This Row],[1]:[31]])</f>
        <v>74.5</v>
      </c>
      <c r="AY13" s="38">
        <f t="shared" si="1"/>
        <v>745</v>
      </c>
      <c r="AZ13" s="38">
        <f t="shared" si="2"/>
        <v>2235</v>
      </c>
      <c r="BA13" s="39">
        <f t="shared" si="3"/>
        <v>0</v>
      </c>
      <c r="BB13" t="str">
        <f t="shared" ca="1" si="4"/>
        <v/>
      </c>
    </row>
    <row r="14" spans="1:54" ht="44.4" customHeight="1" x14ac:dyDescent="0.3">
      <c r="A14" s="31">
        <v>3</v>
      </c>
      <c r="B14" s="63" t="s">
        <v>57</v>
      </c>
      <c r="C14" s="35"/>
      <c r="D14" s="35"/>
      <c r="E14" s="35">
        <v>3.25</v>
      </c>
      <c r="F14" s="35"/>
      <c r="G14" s="35"/>
      <c r="H14" s="40"/>
      <c r="I14" s="40"/>
      <c r="J14" s="41">
        <v>44075</v>
      </c>
      <c r="K14" s="41">
        <v>47848</v>
      </c>
      <c r="L14" s="58">
        <v>8001</v>
      </c>
      <c r="M14" s="64" t="s">
        <v>55</v>
      </c>
      <c r="N14" s="65">
        <v>8</v>
      </c>
      <c r="O14" s="66">
        <v>30</v>
      </c>
      <c r="P14" s="63"/>
      <c r="Q14" s="59" t="s">
        <v>55</v>
      </c>
      <c r="R14" s="36">
        <f>IF(LEN(R$9)=0,0,IFERROR(IF(AND(R$8&gt;=VLOOKUP($A14,BD,10,FALSE),(R$8&lt;=VLOOKUP($A14,BD,11,FALSE))),IF(INDEX(BD,MATCH($A14,[0]!colo,0),MATCH(TEXT(R$8,"JJJJ"),'BD1'!$A$10:$Q$10,0))=0,0,INDEX(BD,MATCH($A14,[0]!colo,0),MATCH(TEXT(R$8,"JJJJ"),'BD1'!$A$10:$Q$10,0))),0),0))</f>
        <v>0</v>
      </c>
      <c r="S14" s="36">
        <f>IF(LEN(S$9)=0,0,IFERROR(IF(AND(S$8&gt;=VLOOKUP($A14,BD,10,FALSE),(S$8&lt;=VLOOKUP($A14,BD,11,FALSE))),IF(INDEX(BD,MATCH($A14,[0]!colo,0),MATCH(TEXT(S$8,"JJJJ"),'BD1'!$A$10:$Q$10,0))=0,0,INDEX(BD,MATCH($A14,[0]!colo,0),MATCH(TEXT(S$8,"JJJJ"),'BD1'!$A$10:$Q$10,0))),0),0))</f>
        <v>0</v>
      </c>
      <c r="T14" s="36">
        <f>IF(LEN(T$9)=0,0,IFERROR(IF(AND(T$8&gt;=VLOOKUP($A14,BD,10,FALSE),(T$8&lt;=VLOOKUP($A14,BD,11,FALSE))),IF(INDEX(BD,MATCH($A14,[0]!colo,0),MATCH(TEXT(T$8,"JJJJ"),'BD1'!$A$10:$Q$10,0))=0,0,INDEX(BD,MATCH($A14,[0]!colo,0),MATCH(TEXT(T$8,"JJJJ"),'BD1'!$A$10:$Q$10,0))),0),0))</f>
        <v>0</v>
      </c>
      <c r="U14" s="36">
        <f>IF(LEN(U$9)=0,0,IFERROR(IF(AND(U$8&gt;=VLOOKUP($A14,BD,10,FALSE),(U$8&lt;=VLOOKUP($A14,BD,11,FALSE))),IF(INDEX(BD,MATCH($A14,[0]!colo,0),MATCH(TEXT(U$8,"JJJJ"),'BD1'!$A$10:$Q$10,0))=0,0,INDEX(BD,MATCH($A14,[0]!colo,0),MATCH(TEXT(U$8,"JJJJ"),'BD1'!$A$10:$Q$10,0))),0),0))</f>
        <v>0</v>
      </c>
      <c r="V14" s="36">
        <f>IF(LEN(V$9)=0,0,IFERROR(IF(AND(V$8&gt;=VLOOKUP($A14,BD,10,FALSE),(V$8&lt;=VLOOKUP($A14,BD,11,FALSE))),IF(INDEX(BD,MATCH($A14,[0]!colo,0),MATCH(TEXT(V$8,"JJJJ"),'BD1'!$A$10:$Q$10,0))=0,0,INDEX(BD,MATCH($A14,[0]!colo,0),MATCH(TEXT(V$8,"JJJJ"),'BD1'!$A$10:$Q$10,0))),0),0))</f>
        <v>0</v>
      </c>
      <c r="W14" s="36">
        <f>IF(LEN(W$9)=0,0,IFERROR(IF(AND(W$8&gt;=VLOOKUP($A14,BD,10,FALSE),(W$8&lt;=VLOOKUP($A14,BD,11,FALSE))),IF(INDEX(BD,MATCH($A14,[0]!colo,0),MATCH(TEXT(W$8,"JJJJ"),'BD1'!$A$10:$Q$10,0))=0,0,INDEX(BD,MATCH($A14,[0]!colo,0),MATCH(TEXT(W$8,"JJJJ"),'BD1'!$A$10:$Q$10,0))),0),0))</f>
        <v>0</v>
      </c>
      <c r="X14" s="36">
        <f>IF(LEN(X$9)=0,0,IFERROR(IF(AND(X$8&gt;=VLOOKUP($A14,BD,10,FALSE),(X$8&lt;=VLOOKUP($A14,BD,11,FALSE))),IF(INDEX(BD,MATCH($A14,[0]!colo,0),MATCH(TEXT(X$8,"JJJJ"),'BD1'!$A$10:$Q$10,0))=0,0,INDEX(BD,MATCH($A14,[0]!colo,0),MATCH(TEXT(X$8,"JJJJ"),'BD1'!$A$10:$Q$10,0))),0),0))</f>
        <v>3.25</v>
      </c>
      <c r="Y14" s="36">
        <f>IF(LEN(Y$9)=0,0,IFERROR(IF(AND(Y$8&gt;=VLOOKUP($A14,BD,10,FALSE),(Y$8&lt;=VLOOKUP($A14,BD,11,FALSE))),IF(INDEX(BD,MATCH($A14,[0]!colo,0),MATCH(TEXT(Y$8,"JJJJ"),'BD1'!$A$10:$Q$10,0))=0,0,INDEX(BD,MATCH($A14,[0]!colo,0),MATCH(TEXT(Y$8,"JJJJ"),'BD1'!$A$10:$Q$10,0))),0),0))</f>
        <v>0</v>
      </c>
      <c r="Z14" s="36">
        <f>IF(LEN(Z$9)=0,0,IFERROR(IF(AND(Z$8&gt;=VLOOKUP($A14,BD,10,FALSE),(Z$8&lt;=VLOOKUP($A14,BD,11,FALSE))),IF(INDEX(BD,MATCH($A14,[0]!colo,0),MATCH(TEXT(Z$8,"JJJJ"),'BD1'!$A$10:$Q$10,0))=0,0,INDEX(BD,MATCH($A14,[0]!colo,0),MATCH(TEXT(Z$8,"JJJJ"),'BD1'!$A$10:$Q$10,0))),0),0))</f>
        <v>0</v>
      </c>
      <c r="AA14" s="36">
        <f>IF(LEN(AA$9)=0,0,IFERROR(IF(AND(AA$8&gt;=VLOOKUP($A14,BD,10,FALSE),(AA$8&lt;=VLOOKUP($A14,BD,11,FALSE))),IF(INDEX(BD,MATCH($A14,[0]!colo,0),MATCH(TEXT(AA$8,"JJJJ"),'BD1'!$A$10:$Q$10,0))=0,0,INDEX(BD,MATCH($A14,[0]!colo,0),MATCH(TEXT(AA$8,"JJJJ"),'BD1'!$A$10:$Q$10,0))),0),0))</f>
        <v>0</v>
      </c>
      <c r="AB14" s="36">
        <f>IF(LEN(AB$9)=0,0,IFERROR(IF(AND(AB$8&gt;=VLOOKUP($A14,BD,10,FALSE),(AB$8&lt;=VLOOKUP($A14,BD,11,FALSE))),IF(INDEX(BD,MATCH($A14,[0]!colo,0),MATCH(TEXT(AB$8,"JJJJ"),'BD1'!$A$10:$Q$10,0))=0,0,INDEX(BD,MATCH($A14,[0]!colo,0),MATCH(TEXT(AB$8,"JJJJ"),'BD1'!$A$10:$Q$10,0))),0),0))</f>
        <v>0</v>
      </c>
      <c r="AC14" s="36">
        <f>IF(LEN(AC$9)=0,0,IFERROR(IF(AND(AC$8&gt;=VLOOKUP($A14,BD,10,FALSE),(AC$8&lt;=VLOOKUP($A14,BD,11,FALSE))),IF(INDEX(BD,MATCH($A14,[0]!colo,0),MATCH(TEXT(AC$8,"JJJJ"),'BD1'!$A$10:$Q$10,0))=0,0,INDEX(BD,MATCH($A14,[0]!colo,0),MATCH(TEXT(AC$8,"JJJJ"),'BD1'!$A$10:$Q$10,0))),0),0))</f>
        <v>0</v>
      </c>
      <c r="AD14" s="36">
        <f>IF(LEN(AD$9)=0,0,IFERROR(IF(AND(AD$8&gt;=VLOOKUP($A14,BD,10,FALSE),(AD$8&lt;=VLOOKUP($A14,BD,11,FALSE))),IF(INDEX(BD,MATCH($A14,[0]!colo,0),MATCH(TEXT(AD$8,"JJJJ"),'BD1'!$A$10:$Q$10,0))=0,0,INDEX(BD,MATCH($A14,[0]!colo,0),MATCH(TEXT(AD$8,"JJJJ"),'BD1'!$A$10:$Q$10,0))),0),0))</f>
        <v>0</v>
      </c>
      <c r="AE14" s="36">
        <f>IF(LEN(AE$9)=0,0,IFERROR(IF(AND(AE$8&gt;=VLOOKUP($A14,BD,10,FALSE),(AE$8&lt;=VLOOKUP($A14,BD,11,FALSE))),IF(INDEX(BD,MATCH($A14,[0]!colo,0),MATCH(TEXT(AE$8,"JJJJ"),'BD1'!$A$10:$Q$10,0))=0,0,INDEX(BD,MATCH($A14,[0]!colo,0),MATCH(TEXT(AE$8,"JJJJ"),'BD1'!$A$10:$Q$10,0))),0),0))</f>
        <v>3.25</v>
      </c>
      <c r="AF14" s="36">
        <f>IF(LEN(AF$9)=0,0,IFERROR(IF(AND(AF$8&gt;=VLOOKUP($A14,BD,10,FALSE),(AF$8&lt;=VLOOKUP($A14,BD,11,FALSE))),IF(INDEX(BD,MATCH($A14,[0]!colo,0),MATCH(TEXT(AF$8,"JJJJ"),'BD1'!$A$10:$Q$10,0))=0,0,INDEX(BD,MATCH($A14,[0]!colo,0),MATCH(TEXT(AF$8,"JJJJ"),'BD1'!$A$10:$Q$10,0))),0),0))</f>
        <v>0</v>
      </c>
      <c r="AG14" s="36">
        <f>IF(LEN(AG$9)=0,0,IFERROR(IF(AND(AG$8&gt;=VLOOKUP($A14,BD,10,FALSE),(AG$8&lt;=VLOOKUP($A14,BD,11,FALSE))),IF(INDEX(BD,MATCH($A14,[0]!colo,0),MATCH(TEXT(AG$8,"JJJJ"),'BD1'!$A$10:$Q$10,0))=0,0,INDEX(BD,MATCH($A14,[0]!colo,0),MATCH(TEXT(AG$8,"JJJJ"),'BD1'!$A$10:$Q$10,0))),0),0))</f>
        <v>0</v>
      </c>
      <c r="AH14" s="36">
        <f>IF(LEN(AH$9)=0,0,IFERROR(IF(AND(AH$8&gt;=VLOOKUP($A14,BD,10,FALSE),(AH$8&lt;=VLOOKUP($A14,BD,11,FALSE))),IF(INDEX(BD,MATCH($A14,[0]!colo,0),MATCH(TEXT(AH$8,"JJJJ"),'BD1'!$A$10:$Q$10,0))=0,0,INDEX(BD,MATCH($A14,[0]!colo,0),MATCH(TEXT(AH$8,"JJJJ"),'BD1'!$A$10:$Q$10,0))),0),0))</f>
        <v>0</v>
      </c>
      <c r="AI14" s="36">
        <f>IF(LEN(AI$9)=0,0,IFERROR(IF(AND(AI$8&gt;=VLOOKUP($A14,BD,10,FALSE),(AI$8&lt;=VLOOKUP($A14,BD,11,FALSE))),IF(INDEX(BD,MATCH($A14,[0]!colo,0),MATCH(TEXT(AI$8,"JJJJ"),'BD1'!$A$10:$Q$10,0))=0,0,INDEX(BD,MATCH($A14,[0]!colo,0),MATCH(TEXT(AI$8,"JJJJ"),'BD1'!$A$10:$Q$10,0))),0),0))</f>
        <v>0</v>
      </c>
      <c r="AJ14" s="36">
        <f>IF(LEN(AJ$9)=0,0,IFERROR(IF(AND(AJ$8&gt;=VLOOKUP($A14,BD,10,FALSE),(AJ$8&lt;=VLOOKUP($A14,BD,11,FALSE))),IF(INDEX(BD,MATCH($A14,[0]!colo,0),MATCH(TEXT(AJ$8,"JJJJ"),'BD1'!$A$10:$Q$10,0))=0,0,INDEX(BD,MATCH($A14,[0]!colo,0),MATCH(TEXT(AJ$8,"JJJJ"),'BD1'!$A$10:$Q$10,0))),0),0))</f>
        <v>0</v>
      </c>
      <c r="AK14" s="36">
        <f>IF(LEN(AK$9)=0,0,IFERROR(IF(AND(AK$8&gt;=VLOOKUP($A14,BD,10,FALSE),(AK$8&lt;=VLOOKUP($A14,BD,11,FALSE))),IF(INDEX(BD,MATCH($A14,[0]!colo,0),MATCH(TEXT(AK$8,"JJJJ"),'BD1'!$A$10:$Q$10,0))=0,0,INDEX(BD,MATCH($A14,[0]!colo,0),MATCH(TEXT(AK$8,"JJJJ"),'BD1'!$A$10:$Q$10,0))),0),0))</f>
        <v>0</v>
      </c>
      <c r="AL14" s="36">
        <f>IF(LEN(AL$9)=0,0,IFERROR(IF(AND(AL$8&gt;=VLOOKUP($A14,BD,10,FALSE),(AL$8&lt;=VLOOKUP($A14,BD,11,FALSE))),IF(INDEX(BD,MATCH($A14,[0]!colo,0),MATCH(TEXT(AL$8,"JJJJ"),'BD1'!$A$10:$Q$10,0))=0,0,INDEX(BD,MATCH($A14,[0]!colo,0),MATCH(TEXT(AL$8,"JJJJ"),'BD1'!$A$10:$Q$10,0))),0),0))</f>
        <v>3.25</v>
      </c>
      <c r="AM14" s="36">
        <f>IF(LEN(AM$9)=0,0,IFERROR(IF(AND(AM$8&gt;=VLOOKUP($A14,BD,10,FALSE),(AM$8&lt;=VLOOKUP($A14,BD,11,FALSE))),IF(INDEX(BD,MATCH($A14,[0]!colo,0),MATCH(TEXT(AM$8,"JJJJ"),'BD1'!$A$10:$Q$10,0))=0,0,INDEX(BD,MATCH($A14,[0]!colo,0),MATCH(TEXT(AM$8,"JJJJ"),'BD1'!$A$10:$Q$10,0))),0),0))</f>
        <v>0</v>
      </c>
      <c r="AN14" s="36">
        <f>IF(LEN(AN$9)=0,0,IFERROR(IF(AND(AN$8&gt;=VLOOKUP($A14,BD,10,FALSE),(AN$8&lt;=VLOOKUP($A14,BD,11,FALSE))),IF(INDEX(BD,MATCH($A14,[0]!colo,0),MATCH(TEXT(AN$8,"JJJJ"),'BD1'!$A$10:$Q$10,0))=0,0,INDEX(BD,MATCH($A14,[0]!colo,0),MATCH(TEXT(AN$8,"JJJJ"),'BD1'!$A$10:$Q$10,0))),0),0))</f>
        <v>0</v>
      </c>
      <c r="AO14" s="36">
        <f>IF(LEN(AO$9)=0,0,IFERROR(IF(AND(AO$8&gt;=VLOOKUP($A14,BD,10,FALSE),(AO$8&lt;=VLOOKUP($A14,BD,11,FALSE))),IF(INDEX(BD,MATCH($A14,[0]!colo,0),MATCH(TEXT(AO$8,"JJJJ"),'BD1'!$A$10:$Q$10,0))=0,0,INDEX(BD,MATCH($A14,[0]!colo,0),MATCH(TEXT(AO$8,"JJJJ"),'BD1'!$A$10:$Q$10,0))),0),0))</f>
        <v>0</v>
      </c>
      <c r="AP14" s="36">
        <f>IF(LEN(AP$9)=0,0,IFERROR(IF(AND(AP$8&gt;=VLOOKUP($A14,BD,10,FALSE),(AP$8&lt;=VLOOKUP($A14,BD,11,FALSE))),IF(INDEX(BD,MATCH($A14,[0]!colo,0),MATCH(TEXT(AP$8,"JJJJ"),'BD1'!$A$10:$Q$10,0))=0,0,INDEX(BD,MATCH($A14,[0]!colo,0),MATCH(TEXT(AP$8,"JJJJ"),'BD1'!$A$10:$Q$10,0))),0),0))</f>
        <v>0</v>
      </c>
      <c r="AQ14" s="36">
        <f>IF(LEN(AQ$9)=0,0,IFERROR(IF(AND(AQ$8&gt;=VLOOKUP($A14,BD,10,FALSE),(AQ$8&lt;=VLOOKUP($A14,BD,11,FALSE))),IF(INDEX(BD,MATCH($A14,[0]!colo,0),MATCH(TEXT(AQ$8,"JJJJ"),'BD1'!$A$10:$Q$10,0))=0,0,INDEX(BD,MATCH($A14,[0]!colo,0),MATCH(TEXT(AQ$8,"JJJJ"),'BD1'!$A$10:$Q$10,0))),0),0))</f>
        <v>0</v>
      </c>
      <c r="AR14" s="36">
        <f>IF(LEN(AR$9)=0,0,IFERROR(IF(AND(AR$8&gt;=VLOOKUP($A14,BD,10,FALSE),(AR$8&lt;=VLOOKUP($A14,BD,11,FALSE))),IF(INDEX(BD,MATCH($A14,[0]!colo,0),MATCH(TEXT(AR$8,"JJJJ"),'BD1'!$A$10:$Q$10,0))=0,0,INDEX(BD,MATCH($A14,[0]!colo,0),MATCH(TEXT(AR$8,"JJJJ"),'BD1'!$A$10:$Q$10,0))),0),0))</f>
        <v>0</v>
      </c>
      <c r="AS14" s="36">
        <f>IF(LEN(AS$9)=0,0,IFERROR(IF(AND(AS$8&gt;=VLOOKUP($A14,BD,10,FALSE),(AS$8&lt;=VLOOKUP($A14,BD,11,FALSE))),IF(INDEX(BD,MATCH($A14,[0]!colo,0),MATCH(TEXT(AS$8,"JJJJ"),'BD1'!$A$10:$Q$10,0))=0,0,INDEX(BD,MATCH($A14,[0]!colo,0),MATCH(TEXT(AS$8,"JJJJ"),'BD1'!$A$10:$Q$10,0))),0),0))</f>
        <v>3.25</v>
      </c>
      <c r="AT14" s="36">
        <f>IF(LEN(AT$9)=0,0,IFERROR(IF(AND(AT$8&gt;=VLOOKUP($A14,BD,10,FALSE),(AT$8&lt;=VLOOKUP($A14,BD,11,FALSE))),IF(INDEX(BD,MATCH($A14,[0]!colo,0),MATCH(TEXT(AT$8,"JJJJ"),'BD1'!$A$10:$Q$10,0))=0,0,INDEX(BD,MATCH($A14,[0]!colo,0),MATCH(TEXT(AT$8,"JJJJ"),'BD1'!$A$10:$Q$10,0))),0),0))</f>
        <v>0</v>
      </c>
      <c r="AU14" s="36">
        <f>IF(LEN(AU$9)=0,0,IFERROR(IF(AND(AU$8&gt;=VLOOKUP($A14,BD,10,FALSE),(AU$8&lt;=VLOOKUP($A14,BD,11,FALSE))),IF(INDEX(BD,MATCH($A14,[0]!colo,0),MATCH(TEXT(AU$8,"JJJJ"),'BD1'!$A$10:$Q$10,0))=0,0,INDEX(BD,MATCH($A14,[0]!colo,0),MATCH(TEXT(AU$8,"JJJJ"),'BD1'!$A$10:$Q$10,0))),0),0))</f>
        <v>0</v>
      </c>
      <c r="AV14" s="36">
        <f>IF(LEN(AV$9)=0,0,IFERROR(IF(AND(AV$8&gt;=VLOOKUP($A14,BD,10,FALSE),(AV$8&lt;=VLOOKUP($A14,BD,11,FALSE))),IF(INDEX(BD,MATCH($A14,[0]!colo,0),MATCH(TEXT(AV$8,"JJJJ"),'BD1'!$A$10:$Q$10,0))=0,0,INDEX(BD,MATCH($A14,[0]!colo,0),MATCH(TEXT(AV$8,"JJJJ"),'BD1'!$A$10:$Q$10,0))),0),0))</f>
        <v>0</v>
      </c>
      <c r="AW14" s="36"/>
      <c r="AX14" s="37">
        <f>SUM(Tableau53[[#This Row],[1]:[31]])</f>
        <v>13</v>
      </c>
      <c r="AY14" s="38">
        <f t="shared" si="1"/>
        <v>104</v>
      </c>
      <c r="AZ14" s="38">
        <f t="shared" si="2"/>
        <v>390</v>
      </c>
      <c r="BA14" s="39">
        <f t="shared" si="3"/>
        <v>0</v>
      </c>
      <c r="BB14" t="str">
        <f t="shared" ca="1" si="4"/>
        <v/>
      </c>
    </row>
    <row r="15" spans="1:54" ht="44.4" customHeight="1" x14ac:dyDescent="0.3">
      <c r="A15" s="31">
        <v>4</v>
      </c>
      <c r="B15" s="63" t="s">
        <v>60</v>
      </c>
      <c r="C15" s="35"/>
      <c r="D15" s="35"/>
      <c r="E15" s="35"/>
      <c r="F15" s="35"/>
      <c r="G15" s="35">
        <v>1.5</v>
      </c>
      <c r="H15" s="40"/>
      <c r="I15" s="40"/>
      <c r="J15" s="41">
        <v>44085</v>
      </c>
      <c r="K15" s="41">
        <v>47848</v>
      </c>
      <c r="L15" s="58">
        <v>8001</v>
      </c>
      <c r="M15" s="64" t="s">
        <v>55</v>
      </c>
      <c r="N15" s="65">
        <v>8</v>
      </c>
      <c r="O15" s="66">
        <v>30</v>
      </c>
      <c r="P15" s="63"/>
      <c r="Q15" s="59" t="s">
        <v>55</v>
      </c>
      <c r="R15" s="36">
        <f>IF(LEN(R$9)=0,0,IFERROR(IF(AND(R$8&gt;=VLOOKUP($A15,BD,10,FALSE),(R$8&lt;=VLOOKUP($A15,BD,11,FALSE))),IF(INDEX(BD,MATCH($A15,[0]!colo,0),MATCH(TEXT(R$8,"JJJJ"),'BD1'!$A$10:$Q$10,0))=0,0,INDEX(BD,MATCH($A15,[0]!colo,0),MATCH(TEXT(R$8,"JJJJ"),'BD1'!$A$10:$Q$10,0))),0),0))</f>
        <v>0</v>
      </c>
      <c r="S15" s="36">
        <f>IF(LEN(S$9)=0,0,IFERROR(IF(AND(S$8&gt;=VLOOKUP($A15,BD,10,FALSE),(S$8&lt;=VLOOKUP($A15,BD,11,FALSE))),IF(INDEX(BD,MATCH($A15,[0]!colo,0),MATCH(TEXT(S$8,"JJJJ"),'BD1'!$A$10:$Q$10,0))=0,0,INDEX(BD,MATCH($A15,[0]!colo,0),MATCH(TEXT(S$8,"JJJJ"),'BD1'!$A$10:$Q$10,0))),0),0))</f>
        <v>1.5</v>
      </c>
      <c r="T15" s="36">
        <f>IF(LEN(T$9)=0,0,IFERROR(IF(AND(T$8&gt;=VLOOKUP($A15,BD,10,FALSE),(T$8&lt;=VLOOKUP($A15,BD,11,FALSE))),IF(INDEX(BD,MATCH($A15,[0]!colo,0),MATCH(TEXT(T$8,"JJJJ"),'BD1'!$A$10:$Q$10,0))=0,0,INDEX(BD,MATCH($A15,[0]!colo,0),MATCH(TEXT(T$8,"JJJJ"),'BD1'!$A$10:$Q$10,0))),0),0))</f>
        <v>0</v>
      </c>
      <c r="U15" s="36">
        <f>IF(LEN(U$9)=0,0,IFERROR(IF(AND(U$8&gt;=VLOOKUP($A15,BD,10,FALSE),(U$8&lt;=VLOOKUP($A15,BD,11,FALSE))),IF(INDEX(BD,MATCH($A15,[0]!colo,0),MATCH(TEXT(U$8,"JJJJ"),'BD1'!$A$10:$Q$10,0))=0,0,INDEX(BD,MATCH($A15,[0]!colo,0),MATCH(TEXT(U$8,"JJJJ"),'BD1'!$A$10:$Q$10,0))),0),0))</f>
        <v>0</v>
      </c>
      <c r="V15" s="36">
        <f>IF(LEN(V$9)=0,0,IFERROR(IF(AND(V$8&gt;=VLOOKUP($A15,BD,10,FALSE),(V$8&lt;=VLOOKUP($A15,BD,11,FALSE))),IF(INDEX(BD,MATCH($A15,[0]!colo,0),MATCH(TEXT(V$8,"JJJJ"),'BD1'!$A$10:$Q$10,0))=0,0,INDEX(BD,MATCH($A15,[0]!colo,0),MATCH(TEXT(V$8,"JJJJ"),'BD1'!$A$10:$Q$10,0))),0),0))</f>
        <v>0</v>
      </c>
      <c r="W15" s="36">
        <f>IF(LEN(W$9)=0,0,IFERROR(IF(AND(W$8&gt;=VLOOKUP($A15,BD,10,FALSE),(W$8&lt;=VLOOKUP($A15,BD,11,FALSE))),IF(INDEX(BD,MATCH($A15,[0]!colo,0),MATCH(TEXT(W$8,"JJJJ"),'BD1'!$A$10:$Q$10,0))=0,0,INDEX(BD,MATCH($A15,[0]!colo,0),MATCH(TEXT(W$8,"JJJJ"),'BD1'!$A$10:$Q$10,0))),0),0))</f>
        <v>0</v>
      </c>
      <c r="X15" s="36">
        <f>IF(LEN(X$9)=0,0,IFERROR(IF(AND(X$8&gt;=VLOOKUP($A15,BD,10,FALSE),(X$8&lt;=VLOOKUP($A15,BD,11,FALSE))),IF(INDEX(BD,MATCH($A15,[0]!colo,0),MATCH(TEXT(X$8,"JJJJ"),'BD1'!$A$10:$Q$10,0))=0,0,INDEX(BD,MATCH($A15,[0]!colo,0),MATCH(TEXT(X$8,"JJJJ"),'BD1'!$A$10:$Q$10,0))),0),0))</f>
        <v>0</v>
      </c>
      <c r="Y15" s="36">
        <f>IF(LEN(Y$9)=0,0,IFERROR(IF(AND(Y$8&gt;=VLOOKUP($A15,BD,10,FALSE),(Y$8&lt;=VLOOKUP($A15,BD,11,FALSE))),IF(INDEX(BD,MATCH($A15,[0]!colo,0),MATCH(TEXT(Y$8,"JJJJ"),'BD1'!$A$10:$Q$10,0))=0,0,INDEX(BD,MATCH($A15,[0]!colo,0),MATCH(TEXT(Y$8,"JJJJ"),'BD1'!$A$10:$Q$10,0))),0),0))</f>
        <v>0</v>
      </c>
      <c r="Z15" s="36">
        <f>IF(LEN(Z$9)=0,0,IFERROR(IF(AND(Z$8&gt;=VLOOKUP($A15,BD,10,FALSE),(Z$8&lt;=VLOOKUP($A15,BD,11,FALSE))),IF(INDEX(BD,MATCH($A15,[0]!colo,0),MATCH(TEXT(Z$8,"JJJJ"),'BD1'!$A$10:$Q$10,0))=0,0,INDEX(BD,MATCH($A15,[0]!colo,0),MATCH(TEXT(Z$8,"JJJJ"),'BD1'!$A$10:$Q$10,0))),0),0))</f>
        <v>1.5</v>
      </c>
      <c r="AA15" s="36">
        <f>IF(LEN(AA$9)=0,0,IFERROR(IF(AND(AA$8&gt;=VLOOKUP($A15,BD,10,FALSE),(AA$8&lt;=VLOOKUP($A15,BD,11,FALSE))),IF(INDEX(BD,MATCH($A15,[0]!colo,0),MATCH(TEXT(AA$8,"JJJJ"),'BD1'!$A$10:$Q$10,0))=0,0,INDEX(BD,MATCH($A15,[0]!colo,0),MATCH(TEXT(AA$8,"JJJJ"),'BD1'!$A$10:$Q$10,0))),0),0))</f>
        <v>0</v>
      </c>
      <c r="AB15" s="36">
        <f>IF(LEN(AB$9)=0,0,IFERROR(IF(AND(AB$8&gt;=VLOOKUP($A15,BD,10,FALSE),(AB$8&lt;=VLOOKUP($A15,BD,11,FALSE))),IF(INDEX(BD,MATCH($A15,[0]!colo,0),MATCH(TEXT(AB$8,"JJJJ"),'BD1'!$A$10:$Q$10,0))=0,0,INDEX(BD,MATCH($A15,[0]!colo,0),MATCH(TEXT(AB$8,"JJJJ"),'BD1'!$A$10:$Q$10,0))),0),0))</f>
        <v>0</v>
      </c>
      <c r="AC15" s="36">
        <f>IF(LEN(AC$9)=0,0,IFERROR(IF(AND(AC$8&gt;=VLOOKUP($A15,BD,10,FALSE),(AC$8&lt;=VLOOKUP($A15,BD,11,FALSE))),IF(INDEX(BD,MATCH($A15,[0]!colo,0),MATCH(TEXT(AC$8,"JJJJ"),'BD1'!$A$10:$Q$10,0))=0,0,INDEX(BD,MATCH($A15,[0]!colo,0),MATCH(TEXT(AC$8,"JJJJ"),'BD1'!$A$10:$Q$10,0))),0),0))</f>
        <v>0</v>
      </c>
      <c r="AD15" s="36">
        <f>IF(LEN(AD$9)=0,0,IFERROR(IF(AND(AD$8&gt;=VLOOKUP($A15,BD,10,FALSE),(AD$8&lt;=VLOOKUP($A15,BD,11,FALSE))),IF(INDEX(BD,MATCH($A15,[0]!colo,0),MATCH(TEXT(AD$8,"JJJJ"),'BD1'!$A$10:$Q$10,0))=0,0,INDEX(BD,MATCH($A15,[0]!colo,0),MATCH(TEXT(AD$8,"JJJJ"),'BD1'!$A$10:$Q$10,0))),0),0))</f>
        <v>0</v>
      </c>
      <c r="AE15" s="36">
        <f>IF(LEN(AE$9)=0,0,IFERROR(IF(AND(AE$8&gt;=VLOOKUP($A15,BD,10,FALSE),(AE$8&lt;=VLOOKUP($A15,BD,11,FALSE))),IF(INDEX(BD,MATCH($A15,[0]!colo,0),MATCH(TEXT(AE$8,"JJJJ"),'BD1'!$A$10:$Q$10,0))=0,0,INDEX(BD,MATCH($A15,[0]!colo,0),MATCH(TEXT(AE$8,"JJJJ"),'BD1'!$A$10:$Q$10,0))),0),0))</f>
        <v>0</v>
      </c>
      <c r="AF15" s="36">
        <f>IF(LEN(AF$9)=0,0,IFERROR(IF(AND(AF$8&gt;=VLOOKUP($A15,BD,10,FALSE),(AF$8&lt;=VLOOKUP($A15,BD,11,FALSE))),IF(INDEX(BD,MATCH($A15,[0]!colo,0),MATCH(TEXT(AF$8,"JJJJ"),'BD1'!$A$10:$Q$10,0))=0,0,INDEX(BD,MATCH($A15,[0]!colo,0),MATCH(TEXT(AF$8,"JJJJ"),'BD1'!$A$10:$Q$10,0))),0),0))</f>
        <v>0</v>
      </c>
      <c r="AG15" s="36">
        <f>IF(LEN(AG$9)=0,0,IFERROR(IF(AND(AG$8&gt;=VLOOKUP($A15,BD,10,FALSE),(AG$8&lt;=VLOOKUP($A15,BD,11,FALSE))),IF(INDEX(BD,MATCH($A15,[0]!colo,0),MATCH(TEXT(AG$8,"JJJJ"),'BD1'!$A$10:$Q$10,0))=0,0,INDEX(BD,MATCH($A15,[0]!colo,0),MATCH(TEXT(AG$8,"JJJJ"),'BD1'!$A$10:$Q$10,0))),0),0))</f>
        <v>1.5</v>
      </c>
      <c r="AH15" s="36">
        <f>IF(LEN(AH$9)=0,0,IFERROR(IF(AND(AH$8&gt;=VLOOKUP($A15,BD,10,FALSE),(AH$8&lt;=VLOOKUP($A15,BD,11,FALSE))),IF(INDEX(BD,MATCH($A15,[0]!colo,0),MATCH(TEXT(AH$8,"JJJJ"),'BD1'!$A$10:$Q$10,0))=0,0,INDEX(BD,MATCH($A15,[0]!colo,0),MATCH(TEXT(AH$8,"JJJJ"),'BD1'!$A$10:$Q$10,0))),0),0))</f>
        <v>0</v>
      </c>
      <c r="AI15" s="36">
        <f>IF(LEN(AI$9)=0,0,IFERROR(IF(AND(AI$8&gt;=VLOOKUP($A15,BD,10,FALSE),(AI$8&lt;=VLOOKUP($A15,BD,11,FALSE))),IF(INDEX(BD,MATCH($A15,[0]!colo,0),MATCH(TEXT(AI$8,"JJJJ"),'BD1'!$A$10:$Q$10,0))=0,0,INDEX(BD,MATCH($A15,[0]!colo,0),MATCH(TEXT(AI$8,"JJJJ"),'BD1'!$A$10:$Q$10,0))),0),0))</f>
        <v>0</v>
      </c>
      <c r="AJ15" s="36">
        <f>IF(LEN(AJ$9)=0,0,IFERROR(IF(AND(AJ$8&gt;=VLOOKUP($A15,BD,10,FALSE),(AJ$8&lt;=VLOOKUP($A15,BD,11,FALSE))),IF(INDEX(BD,MATCH($A15,[0]!colo,0),MATCH(TEXT(AJ$8,"JJJJ"),'BD1'!$A$10:$Q$10,0))=0,0,INDEX(BD,MATCH($A15,[0]!colo,0),MATCH(TEXT(AJ$8,"JJJJ"),'BD1'!$A$10:$Q$10,0))),0),0))</f>
        <v>0</v>
      </c>
      <c r="AK15" s="36">
        <f>IF(LEN(AK$9)=0,0,IFERROR(IF(AND(AK$8&gt;=VLOOKUP($A15,BD,10,FALSE),(AK$8&lt;=VLOOKUP($A15,BD,11,FALSE))),IF(INDEX(BD,MATCH($A15,[0]!colo,0),MATCH(TEXT(AK$8,"JJJJ"),'BD1'!$A$10:$Q$10,0))=0,0,INDEX(BD,MATCH($A15,[0]!colo,0),MATCH(TEXT(AK$8,"JJJJ"),'BD1'!$A$10:$Q$10,0))),0),0))</f>
        <v>0</v>
      </c>
      <c r="AL15" s="36">
        <f>IF(LEN(AL$9)=0,0,IFERROR(IF(AND(AL$8&gt;=VLOOKUP($A15,BD,10,FALSE),(AL$8&lt;=VLOOKUP($A15,BD,11,FALSE))),IF(INDEX(BD,MATCH($A15,[0]!colo,0),MATCH(TEXT(AL$8,"JJJJ"),'BD1'!$A$10:$Q$10,0))=0,0,INDEX(BD,MATCH($A15,[0]!colo,0),MATCH(TEXT(AL$8,"JJJJ"),'BD1'!$A$10:$Q$10,0))),0),0))</f>
        <v>0</v>
      </c>
      <c r="AM15" s="36">
        <f>IF(LEN(AM$9)=0,0,IFERROR(IF(AND(AM$8&gt;=VLOOKUP($A15,BD,10,FALSE),(AM$8&lt;=VLOOKUP($A15,BD,11,FALSE))),IF(INDEX(BD,MATCH($A15,[0]!colo,0),MATCH(TEXT(AM$8,"JJJJ"),'BD1'!$A$10:$Q$10,0))=0,0,INDEX(BD,MATCH($A15,[0]!colo,0),MATCH(TEXT(AM$8,"JJJJ"),'BD1'!$A$10:$Q$10,0))),0),0))</f>
        <v>0</v>
      </c>
      <c r="AN15" s="36">
        <f>IF(LEN(AN$9)=0,0,IFERROR(IF(AND(AN$8&gt;=VLOOKUP($A15,BD,10,FALSE),(AN$8&lt;=VLOOKUP($A15,BD,11,FALSE))),IF(INDEX(BD,MATCH($A15,[0]!colo,0),MATCH(TEXT(AN$8,"JJJJ"),'BD1'!$A$10:$Q$10,0))=0,0,INDEX(BD,MATCH($A15,[0]!colo,0),MATCH(TEXT(AN$8,"JJJJ"),'BD1'!$A$10:$Q$10,0))),0),0))</f>
        <v>1.5</v>
      </c>
      <c r="AO15" s="36">
        <f>IF(LEN(AO$9)=0,0,IFERROR(IF(AND(AO$8&gt;=VLOOKUP($A15,BD,10,FALSE),(AO$8&lt;=VLOOKUP($A15,BD,11,FALSE))),IF(INDEX(BD,MATCH($A15,[0]!colo,0),MATCH(TEXT(AO$8,"JJJJ"),'BD1'!$A$10:$Q$10,0))=0,0,INDEX(BD,MATCH($A15,[0]!colo,0),MATCH(TEXT(AO$8,"JJJJ"),'BD1'!$A$10:$Q$10,0))),0),0))</f>
        <v>0</v>
      </c>
      <c r="AP15" s="36">
        <f>IF(LEN(AP$9)=0,0,IFERROR(IF(AND(AP$8&gt;=VLOOKUP($A15,BD,10,FALSE),(AP$8&lt;=VLOOKUP($A15,BD,11,FALSE))),IF(INDEX(BD,MATCH($A15,[0]!colo,0),MATCH(TEXT(AP$8,"JJJJ"),'BD1'!$A$10:$Q$10,0))=0,0,INDEX(BD,MATCH($A15,[0]!colo,0),MATCH(TEXT(AP$8,"JJJJ"),'BD1'!$A$10:$Q$10,0))),0),0))</f>
        <v>0</v>
      </c>
      <c r="AQ15" s="36">
        <f>IF(LEN(AQ$9)=0,0,IFERROR(IF(AND(AQ$8&gt;=VLOOKUP($A15,BD,10,FALSE),(AQ$8&lt;=VLOOKUP($A15,BD,11,FALSE))),IF(INDEX(BD,MATCH($A15,[0]!colo,0),MATCH(TEXT(AQ$8,"JJJJ"),'BD1'!$A$10:$Q$10,0))=0,0,INDEX(BD,MATCH($A15,[0]!colo,0),MATCH(TEXT(AQ$8,"JJJJ"),'BD1'!$A$10:$Q$10,0))),0),0))</f>
        <v>0</v>
      </c>
      <c r="AR15" s="36">
        <f>IF(LEN(AR$9)=0,0,IFERROR(IF(AND(AR$8&gt;=VLOOKUP($A15,BD,10,FALSE),(AR$8&lt;=VLOOKUP($A15,BD,11,FALSE))),IF(INDEX(BD,MATCH($A15,[0]!colo,0),MATCH(TEXT(AR$8,"JJJJ"),'BD1'!$A$10:$Q$10,0))=0,0,INDEX(BD,MATCH($A15,[0]!colo,0),MATCH(TEXT(AR$8,"JJJJ"),'BD1'!$A$10:$Q$10,0))),0),0))</f>
        <v>0</v>
      </c>
      <c r="AS15" s="36">
        <f>IF(LEN(AS$9)=0,0,IFERROR(IF(AND(AS$8&gt;=VLOOKUP($A15,BD,10,FALSE),(AS$8&lt;=VLOOKUP($A15,BD,11,FALSE))),IF(INDEX(BD,MATCH($A15,[0]!colo,0),MATCH(TEXT(AS$8,"JJJJ"),'BD1'!$A$10:$Q$10,0))=0,0,INDEX(BD,MATCH($A15,[0]!colo,0),MATCH(TEXT(AS$8,"JJJJ"),'BD1'!$A$10:$Q$10,0))),0),0))</f>
        <v>0</v>
      </c>
      <c r="AT15" s="36">
        <f>IF(LEN(AT$9)=0,0,IFERROR(IF(AND(AT$8&gt;=VLOOKUP($A15,BD,10,FALSE),(AT$8&lt;=VLOOKUP($A15,BD,11,FALSE))),IF(INDEX(BD,MATCH($A15,[0]!colo,0),MATCH(TEXT(AT$8,"JJJJ"),'BD1'!$A$10:$Q$10,0))=0,0,INDEX(BD,MATCH($A15,[0]!colo,0),MATCH(TEXT(AT$8,"JJJJ"),'BD1'!$A$10:$Q$10,0))),0),0))</f>
        <v>0</v>
      </c>
      <c r="AU15" s="36">
        <f>IF(LEN(AU$9)=0,0,IFERROR(IF(AND(AU$8&gt;=VLOOKUP($A15,BD,10,FALSE),(AU$8&lt;=VLOOKUP($A15,BD,11,FALSE))),IF(INDEX(BD,MATCH($A15,[0]!colo,0),MATCH(TEXT(AU$8,"JJJJ"),'BD1'!$A$10:$Q$10,0))=0,0,INDEX(BD,MATCH($A15,[0]!colo,0),MATCH(TEXT(AU$8,"JJJJ"),'BD1'!$A$10:$Q$10,0))),0),0))</f>
        <v>1.5</v>
      </c>
      <c r="AV15" s="36">
        <f>IF(LEN(AV$9)=0,0,IFERROR(IF(AND(AV$8&gt;=VLOOKUP($A15,BD,10,FALSE),(AV$8&lt;=VLOOKUP($A15,BD,11,FALSE))),IF(INDEX(BD,MATCH($A15,[0]!colo,0),MATCH(TEXT(AV$8,"JJJJ"),'BD1'!$A$10:$Q$10,0))=0,0,INDEX(BD,MATCH($A15,[0]!colo,0),MATCH(TEXT(AV$8,"JJJJ"),'BD1'!$A$10:$Q$10,0))),0),0))</f>
        <v>0</v>
      </c>
      <c r="AW15" s="36"/>
      <c r="AX15" s="37">
        <f>SUM(Tableau53[[#This Row],[1]:[31]])</f>
        <v>7.5</v>
      </c>
      <c r="AY15" s="38">
        <f t="shared" si="1"/>
        <v>60</v>
      </c>
      <c r="AZ15" s="38">
        <f t="shared" si="2"/>
        <v>225</v>
      </c>
      <c r="BA15" s="39">
        <f t="shared" si="3"/>
        <v>0</v>
      </c>
      <c r="BB15" t="str">
        <f t="shared" ca="1" si="4"/>
        <v/>
      </c>
    </row>
    <row r="16" spans="1:54" ht="44.4" customHeight="1" x14ac:dyDescent="0.3">
      <c r="A16" s="31">
        <v>5</v>
      </c>
      <c r="B16" s="63" t="s">
        <v>61</v>
      </c>
      <c r="C16" s="35">
        <v>5</v>
      </c>
      <c r="D16" s="35">
        <v>3</v>
      </c>
      <c r="E16" s="35">
        <v>3.5</v>
      </c>
      <c r="F16" s="35">
        <v>3</v>
      </c>
      <c r="G16" s="35">
        <v>3</v>
      </c>
      <c r="H16" s="40"/>
      <c r="I16" s="40"/>
      <c r="J16" s="41">
        <v>44116</v>
      </c>
      <c r="K16" s="41">
        <v>47848</v>
      </c>
      <c r="L16" s="58">
        <v>8001</v>
      </c>
      <c r="M16" s="64" t="s">
        <v>55</v>
      </c>
      <c r="N16" s="65">
        <v>8</v>
      </c>
      <c r="O16" s="66">
        <v>30</v>
      </c>
      <c r="P16" s="63"/>
      <c r="Q16" s="59" t="s">
        <v>55</v>
      </c>
      <c r="R16" s="36">
        <f>IF(LEN(R$9)=0,0,IFERROR(IF(AND(R$8&gt;=VLOOKUP($A16,BD,10,FALSE),(R$8&lt;=VLOOKUP($A16,BD,11,FALSE))),IF(INDEX(BD,MATCH($A16,[0]!colo,0),MATCH(TEXT(R$8,"JJJJ"),'BD1'!$A$10:$Q$10,0))=0,0,INDEX(BD,MATCH($A16,[0]!colo,0),MATCH(TEXT(R$8,"JJJJ"),'BD1'!$A$10:$Q$10,0))),0),0))</f>
        <v>0</v>
      </c>
      <c r="S16" s="36">
        <f>IF(LEN(S$9)=0,0,IFERROR(IF(AND(S$8&gt;=VLOOKUP($A16,BD,10,FALSE),(S$8&lt;=VLOOKUP($A16,BD,11,FALSE))),IF(INDEX(BD,MATCH($A16,[0]!colo,0),MATCH(TEXT(S$8,"JJJJ"),'BD1'!$A$10:$Q$10,0))=0,0,INDEX(BD,MATCH($A16,[0]!colo,0),MATCH(TEXT(S$8,"JJJJ"),'BD1'!$A$10:$Q$10,0))),0),0))</f>
        <v>0</v>
      </c>
      <c r="T16" s="36">
        <f>IF(LEN(T$9)=0,0,IFERROR(IF(AND(T$8&gt;=VLOOKUP($A16,BD,10,FALSE),(T$8&lt;=VLOOKUP($A16,BD,11,FALSE))),IF(INDEX(BD,MATCH($A16,[0]!colo,0),MATCH(TEXT(T$8,"JJJJ"),'BD1'!$A$10:$Q$10,0))=0,0,INDEX(BD,MATCH($A16,[0]!colo,0),MATCH(TEXT(T$8,"JJJJ"),'BD1'!$A$10:$Q$10,0))),0),0))</f>
        <v>0</v>
      </c>
      <c r="U16" s="36">
        <f>IF(LEN(U$9)=0,0,IFERROR(IF(AND(U$8&gt;=VLOOKUP($A16,BD,10,FALSE),(U$8&lt;=VLOOKUP($A16,BD,11,FALSE))),IF(INDEX(BD,MATCH($A16,[0]!colo,0),MATCH(TEXT(U$8,"JJJJ"),'BD1'!$A$10:$Q$10,0))=0,0,INDEX(BD,MATCH($A16,[0]!colo,0),MATCH(TEXT(U$8,"JJJJ"),'BD1'!$A$10:$Q$10,0))),0),0))</f>
        <v>0</v>
      </c>
      <c r="V16" s="36">
        <f>IF(LEN(V$9)=0,0,IFERROR(IF(AND(V$8&gt;=VLOOKUP($A16,BD,10,FALSE),(V$8&lt;=VLOOKUP($A16,BD,11,FALSE))),IF(INDEX(BD,MATCH($A16,[0]!colo,0),MATCH(TEXT(V$8,"JJJJ"),'BD1'!$A$10:$Q$10,0))=0,0,INDEX(BD,MATCH($A16,[0]!colo,0),MATCH(TEXT(V$8,"JJJJ"),'BD1'!$A$10:$Q$10,0))),0),0))</f>
        <v>0</v>
      </c>
      <c r="W16" s="36">
        <f>IF(LEN(W$9)=0,0,IFERROR(IF(AND(W$8&gt;=VLOOKUP($A16,BD,10,FALSE),(W$8&lt;=VLOOKUP($A16,BD,11,FALSE))),IF(INDEX(BD,MATCH($A16,[0]!colo,0),MATCH(TEXT(W$8,"JJJJ"),'BD1'!$A$10:$Q$10,0))=0,0,INDEX(BD,MATCH($A16,[0]!colo,0),MATCH(TEXT(W$8,"JJJJ"),'BD1'!$A$10:$Q$10,0))),0),0))</f>
        <v>0</v>
      </c>
      <c r="X16" s="36">
        <f>IF(LEN(X$9)=0,0,IFERROR(IF(AND(X$8&gt;=VLOOKUP($A16,BD,10,FALSE),(X$8&lt;=VLOOKUP($A16,BD,11,FALSE))),IF(INDEX(BD,MATCH($A16,[0]!colo,0),MATCH(TEXT(X$8,"JJJJ"),'BD1'!$A$10:$Q$10,0))=0,0,INDEX(BD,MATCH($A16,[0]!colo,0),MATCH(TEXT(X$8,"JJJJ"),'BD1'!$A$10:$Q$10,0))),0),0))</f>
        <v>0</v>
      </c>
      <c r="Y16" s="36">
        <f>IF(LEN(Y$9)=0,0,IFERROR(IF(AND(Y$8&gt;=VLOOKUP($A16,BD,10,FALSE),(Y$8&lt;=VLOOKUP($A16,BD,11,FALSE))),IF(INDEX(BD,MATCH($A16,[0]!colo,0),MATCH(TEXT(Y$8,"JJJJ"),'BD1'!$A$10:$Q$10,0))=0,0,INDEX(BD,MATCH($A16,[0]!colo,0),MATCH(TEXT(Y$8,"JJJJ"),'BD1'!$A$10:$Q$10,0))),0),0))</f>
        <v>0</v>
      </c>
      <c r="Z16" s="36">
        <f>IF(LEN(Z$9)=0,0,IFERROR(IF(AND(Z$8&gt;=VLOOKUP($A16,BD,10,FALSE),(Z$8&lt;=VLOOKUP($A16,BD,11,FALSE))),IF(INDEX(BD,MATCH($A16,[0]!colo,0),MATCH(TEXT(Z$8,"JJJJ"),'BD1'!$A$10:$Q$10,0))=0,0,INDEX(BD,MATCH($A16,[0]!colo,0),MATCH(TEXT(Z$8,"JJJJ"),'BD1'!$A$10:$Q$10,0))),0),0))</f>
        <v>0</v>
      </c>
      <c r="AA16" s="36">
        <f>IF(LEN(AA$9)=0,0,IFERROR(IF(AND(AA$8&gt;=VLOOKUP($A16,BD,10,FALSE),(AA$8&lt;=VLOOKUP($A16,BD,11,FALSE))),IF(INDEX(BD,MATCH($A16,[0]!colo,0),MATCH(TEXT(AA$8,"JJJJ"),'BD1'!$A$10:$Q$10,0))=0,0,INDEX(BD,MATCH($A16,[0]!colo,0),MATCH(TEXT(AA$8,"JJJJ"),'BD1'!$A$10:$Q$10,0))),0),0))</f>
        <v>0</v>
      </c>
      <c r="AB16" s="36">
        <f>IF(LEN(AB$9)=0,0,IFERROR(IF(AND(AB$8&gt;=VLOOKUP($A16,BD,10,FALSE),(AB$8&lt;=VLOOKUP($A16,BD,11,FALSE))),IF(INDEX(BD,MATCH($A16,[0]!colo,0),MATCH(TEXT(AB$8,"JJJJ"),'BD1'!$A$10:$Q$10,0))=0,0,INDEX(BD,MATCH($A16,[0]!colo,0),MATCH(TEXT(AB$8,"JJJJ"),'BD1'!$A$10:$Q$10,0))),0),0))</f>
        <v>0</v>
      </c>
      <c r="AC16" s="36">
        <f>IF(LEN(AC$9)=0,0,IFERROR(IF(AND(AC$8&gt;=VLOOKUP($A16,BD,10,FALSE),(AC$8&lt;=VLOOKUP($A16,BD,11,FALSE))),IF(INDEX(BD,MATCH($A16,[0]!colo,0),MATCH(TEXT(AC$8,"JJJJ"),'BD1'!$A$10:$Q$10,0))=0,0,INDEX(BD,MATCH($A16,[0]!colo,0),MATCH(TEXT(AC$8,"JJJJ"),'BD1'!$A$10:$Q$10,0))),0),0))</f>
        <v>5</v>
      </c>
      <c r="AD16" s="36">
        <f>IF(LEN(AD$9)=0,0,IFERROR(IF(AND(AD$8&gt;=VLOOKUP($A16,BD,10,FALSE),(AD$8&lt;=VLOOKUP($A16,BD,11,FALSE))),IF(INDEX(BD,MATCH($A16,[0]!colo,0),MATCH(TEXT(AD$8,"JJJJ"),'BD1'!$A$10:$Q$10,0))=0,0,INDEX(BD,MATCH($A16,[0]!colo,0),MATCH(TEXT(AD$8,"JJJJ"),'BD1'!$A$10:$Q$10,0))),0),0))</f>
        <v>3</v>
      </c>
      <c r="AE16" s="36">
        <f>IF(LEN(AE$9)=0,0,IFERROR(IF(AND(AE$8&gt;=VLOOKUP($A16,BD,10,FALSE),(AE$8&lt;=VLOOKUP($A16,BD,11,FALSE))),IF(INDEX(BD,MATCH($A16,[0]!colo,0),MATCH(TEXT(AE$8,"JJJJ"),'BD1'!$A$10:$Q$10,0))=0,0,INDEX(BD,MATCH($A16,[0]!colo,0),MATCH(TEXT(AE$8,"JJJJ"),'BD1'!$A$10:$Q$10,0))),0),0))</f>
        <v>3.5</v>
      </c>
      <c r="AF16" s="36">
        <f>IF(LEN(AF$9)=0,0,IFERROR(IF(AND(AF$8&gt;=VLOOKUP($A16,BD,10,FALSE),(AF$8&lt;=VLOOKUP($A16,BD,11,FALSE))),IF(INDEX(BD,MATCH($A16,[0]!colo,0),MATCH(TEXT(AF$8,"JJJJ"),'BD1'!$A$10:$Q$10,0))=0,0,INDEX(BD,MATCH($A16,[0]!colo,0),MATCH(TEXT(AF$8,"JJJJ"),'BD1'!$A$10:$Q$10,0))),0),0))</f>
        <v>3</v>
      </c>
      <c r="AG16" s="36">
        <f>IF(LEN(AG$9)=0,0,IFERROR(IF(AND(AG$8&gt;=VLOOKUP($A16,BD,10,FALSE),(AG$8&lt;=VLOOKUP($A16,BD,11,FALSE))),IF(INDEX(BD,MATCH($A16,[0]!colo,0),MATCH(TEXT(AG$8,"JJJJ"),'BD1'!$A$10:$Q$10,0))=0,0,INDEX(BD,MATCH($A16,[0]!colo,0),MATCH(TEXT(AG$8,"JJJJ"),'BD1'!$A$10:$Q$10,0))),0),0))</f>
        <v>3</v>
      </c>
      <c r="AH16" s="36">
        <f>IF(LEN(AH$9)=0,0,IFERROR(IF(AND(AH$8&gt;=VLOOKUP($A16,BD,10,FALSE),(AH$8&lt;=VLOOKUP($A16,BD,11,FALSE))),IF(INDEX(BD,MATCH($A16,[0]!colo,0),MATCH(TEXT(AH$8,"JJJJ"),'BD1'!$A$10:$Q$10,0))=0,0,INDEX(BD,MATCH($A16,[0]!colo,0),MATCH(TEXT(AH$8,"JJJJ"),'BD1'!$A$10:$Q$10,0))),0),0))</f>
        <v>0</v>
      </c>
      <c r="AI16" s="36">
        <f>IF(LEN(AI$9)=0,0,IFERROR(IF(AND(AI$8&gt;=VLOOKUP($A16,BD,10,FALSE),(AI$8&lt;=VLOOKUP($A16,BD,11,FALSE))),IF(INDEX(BD,MATCH($A16,[0]!colo,0),MATCH(TEXT(AI$8,"JJJJ"),'BD1'!$A$10:$Q$10,0))=0,0,INDEX(BD,MATCH($A16,[0]!colo,0),MATCH(TEXT(AI$8,"JJJJ"),'BD1'!$A$10:$Q$10,0))),0),0))</f>
        <v>0</v>
      </c>
      <c r="AJ16" s="36">
        <f>IF(LEN(AJ$9)=0,0,IFERROR(IF(AND(AJ$8&gt;=VLOOKUP($A16,BD,10,FALSE),(AJ$8&lt;=VLOOKUP($A16,BD,11,FALSE))),IF(INDEX(BD,MATCH($A16,[0]!colo,0),MATCH(TEXT(AJ$8,"JJJJ"),'BD1'!$A$10:$Q$10,0))=0,0,INDEX(BD,MATCH($A16,[0]!colo,0),MATCH(TEXT(AJ$8,"JJJJ"),'BD1'!$A$10:$Q$10,0))),0),0))</f>
        <v>5</v>
      </c>
      <c r="AK16" s="36">
        <f>IF(LEN(AK$9)=0,0,IFERROR(IF(AND(AK$8&gt;=VLOOKUP($A16,BD,10,FALSE),(AK$8&lt;=VLOOKUP($A16,BD,11,FALSE))),IF(INDEX(BD,MATCH($A16,[0]!colo,0),MATCH(TEXT(AK$8,"JJJJ"),'BD1'!$A$10:$Q$10,0))=0,0,INDEX(BD,MATCH($A16,[0]!colo,0),MATCH(TEXT(AK$8,"JJJJ"),'BD1'!$A$10:$Q$10,0))),0),0))</f>
        <v>3</v>
      </c>
      <c r="AL16" s="36">
        <f>IF(LEN(AL$9)=0,0,IFERROR(IF(AND(AL$8&gt;=VLOOKUP($A16,BD,10,FALSE),(AL$8&lt;=VLOOKUP($A16,BD,11,FALSE))),IF(INDEX(BD,MATCH($A16,[0]!colo,0),MATCH(TEXT(AL$8,"JJJJ"),'BD1'!$A$10:$Q$10,0))=0,0,INDEX(BD,MATCH($A16,[0]!colo,0),MATCH(TEXT(AL$8,"JJJJ"),'BD1'!$A$10:$Q$10,0))),0),0))</f>
        <v>3.5</v>
      </c>
      <c r="AM16" s="36">
        <f>IF(LEN(AM$9)=0,0,IFERROR(IF(AND(AM$8&gt;=VLOOKUP($A16,BD,10,FALSE),(AM$8&lt;=VLOOKUP($A16,BD,11,FALSE))),IF(INDEX(BD,MATCH($A16,[0]!colo,0),MATCH(TEXT(AM$8,"JJJJ"),'BD1'!$A$10:$Q$10,0))=0,0,INDEX(BD,MATCH($A16,[0]!colo,0),MATCH(TEXT(AM$8,"JJJJ"),'BD1'!$A$10:$Q$10,0))),0),0))</f>
        <v>3</v>
      </c>
      <c r="AN16" s="36">
        <f>IF(LEN(AN$9)=0,0,IFERROR(IF(AND(AN$8&gt;=VLOOKUP($A16,BD,10,FALSE),(AN$8&lt;=VLOOKUP($A16,BD,11,FALSE))),IF(INDEX(BD,MATCH($A16,[0]!colo,0),MATCH(TEXT(AN$8,"JJJJ"),'BD1'!$A$10:$Q$10,0))=0,0,INDEX(BD,MATCH($A16,[0]!colo,0),MATCH(TEXT(AN$8,"JJJJ"),'BD1'!$A$10:$Q$10,0))),0),0))</f>
        <v>3</v>
      </c>
      <c r="AO16" s="36">
        <f>IF(LEN(AO$9)=0,0,IFERROR(IF(AND(AO$8&gt;=VLOOKUP($A16,BD,10,FALSE),(AO$8&lt;=VLOOKUP($A16,BD,11,FALSE))),IF(INDEX(BD,MATCH($A16,[0]!colo,0),MATCH(TEXT(AO$8,"JJJJ"),'BD1'!$A$10:$Q$10,0))=0,0,INDEX(BD,MATCH($A16,[0]!colo,0),MATCH(TEXT(AO$8,"JJJJ"),'BD1'!$A$10:$Q$10,0))),0),0))</f>
        <v>0</v>
      </c>
      <c r="AP16" s="36">
        <f>IF(LEN(AP$9)=0,0,IFERROR(IF(AND(AP$8&gt;=VLOOKUP($A16,BD,10,FALSE),(AP$8&lt;=VLOOKUP($A16,BD,11,FALSE))),IF(INDEX(BD,MATCH($A16,[0]!colo,0),MATCH(TEXT(AP$8,"JJJJ"),'BD1'!$A$10:$Q$10,0))=0,0,INDEX(BD,MATCH($A16,[0]!colo,0),MATCH(TEXT(AP$8,"JJJJ"),'BD1'!$A$10:$Q$10,0))),0),0))</f>
        <v>0</v>
      </c>
      <c r="AQ16" s="36">
        <f>IF(LEN(AQ$9)=0,0,IFERROR(IF(AND(AQ$8&gt;=VLOOKUP($A16,BD,10,FALSE),(AQ$8&lt;=VLOOKUP($A16,BD,11,FALSE))),IF(INDEX(BD,MATCH($A16,[0]!colo,0),MATCH(TEXT(AQ$8,"JJJJ"),'BD1'!$A$10:$Q$10,0))=0,0,INDEX(BD,MATCH($A16,[0]!colo,0),MATCH(TEXT(AQ$8,"JJJJ"),'BD1'!$A$10:$Q$10,0))),0),0))</f>
        <v>5</v>
      </c>
      <c r="AR16" s="36">
        <f>IF(LEN(AR$9)=0,0,IFERROR(IF(AND(AR$8&gt;=VLOOKUP($A16,BD,10,FALSE),(AR$8&lt;=VLOOKUP($A16,BD,11,FALSE))),IF(INDEX(BD,MATCH($A16,[0]!colo,0),MATCH(TEXT(AR$8,"JJJJ"),'BD1'!$A$10:$Q$10,0))=0,0,INDEX(BD,MATCH($A16,[0]!colo,0),MATCH(TEXT(AR$8,"JJJJ"),'BD1'!$A$10:$Q$10,0))),0),0))</f>
        <v>3</v>
      </c>
      <c r="AS16" s="36">
        <f>IF(LEN(AS$9)=0,0,IFERROR(IF(AND(AS$8&gt;=VLOOKUP($A16,BD,10,FALSE),(AS$8&lt;=VLOOKUP($A16,BD,11,FALSE))),IF(INDEX(BD,MATCH($A16,[0]!colo,0),MATCH(TEXT(AS$8,"JJJJ"),'BD1'!$A$10:$Q$10,0))=0,0,INDEX(BD,MATCH($A16,[0]!colo,0),MATCH(TEXT(AS$8,"JJJJ"),'BD1'!$A$10:$Q$10,0))),0),0))</f>
        <v>3.5</v>
      </c>
      <c r="AT16" s="36">
        <f>IF(LEN(AT$9)=0,0,IFERROR(IF(AND(AT$8&gt;=VLOOKUP($A16,BD,10,FALSE),(AT$8&lt;=VLOOKUP($A16,BD,11,FALSE))),IF(INDEX(BD,MATCH($A16,[0]!colo,0),MATCH(TEXT(AT$8,"JJJJ"),'BD1'!$A$10:$Q$10,0))=0,0,INDEX(BD,MATCH($A16,[0]!colo,0),MATCH(TEXT(AT$8,"JJJJ"),'BD1'!$A$10:$Q$10,0))),0),0))</f>
        <v>3</v>
      </c>
      <c r="AU16" s="36">
        <f>IF(LEN(AU$9)=0,0,IFERROR(IF(AND(AU$8&gt;=VLOOKUP($A16,BD,10,FALSE),(AU$8&lt;=VLOOKUP($A16,BD,11,FALSE))),IF(INDEX(BD,MATCH($A16,[0]!colo,0),MATCH(TEXT(AU$8,"JJJJ"),'BD1'!$A$10:$Q$10,0))=0,0,INDEX(BD,MATCH($A16,[0]!colo,0),MATCH(TEXT(AU$8,"JJJJ"),'BD1'!$A$10:$Q$10,0))),0),0))</f>
        <v>3</v>
      </c>
      <c r="AV16" s="36">
        <f>IF(LEN(AV$9)=0,0,IFERROR(IF(AND(AV$8&gt;=VLOOKUP($A16,BD,10,FALSE),(AV$8&lt;=VLOOKUP($A16,BD,11,FALSE))),IF(INDEX(BD,MATCH($A16,[0]!colo,0),MATCH(TEXT(AV$8,"JJJJ"),'BD1'!$A$10:$Q$10,0))=0,0,INDEX(BD,MATCH($A16,[0]!colo,0),MATCH(TEXT(AV$8,"JJJJ"),'BD1'!$A$10:$Q$10,0))),0),0))</f>
        <v>0</v>
      </c>
      <c r="AW16" s="36"/>
      <c r="AX16" s="37">
        <f>SUM(Tableau53[[#This Row],[1]:[31]])</f>
        <v>52.5</v>
      </c>
      <c r="AY16" s="38">
        <f t="shared" si="1"/>
        <v>420</v>
      </c>
      <c r="AZ16" s="38">
        <f t="shared" si="2"/>
        <v>1575</v>
      </c>
      <c r="BA16" s="39">
        <f t="shared" si="3"/>
        <v>0</v>
      </c>
      <c r="BB16" t="str">
        <f t="shared" ca="1" si="4"/>
        <v/>
      </c>
    </row>
    <row r="17" spans="1:54" ht="44.4" customHeight="1" x14ac:dyDescent="0.3">
      <c r="A17" s="31">
        <v>40</v>
      </c>
      <c r="B17" s="63" t="s">
        <v>62</v>
      </c>
      <c r="C17" s="35">
        <v>1</v>
      </c>
      <c r="D17" s="35">
        <v>1</v>
      </c>
      <c r="E17" s="35">
        <v>0.5</v>
      </c>
      <c r="F17" s="35">
        <v>1</v>
      </c>
      <c r="G17" s="35">
        <v>0.5</v>
      </c>
      <c r="H17" s="40">
        <v>0.5</v>
      </c>
      <c r="I17" s="40">
        <v>1</v>
      </c>
      <c r="J17" s="41">
        <v>44116</v>
      </c>
      <c r="K17" s="41">
        <v>47848</v>
      </c>
      <c r="L17" s="58">
        <v>8001</v>
      </c>
      <c r="M17" s="64" t="s">
        <v>55</v>
      </c>
      <c r="N17" s="65">
        <v>8</v>
      </c>
      <c r="O17" s="66">
        <v>30</v>
      </c>
      <c r="P17" s="63"/>
      <c r="Q17" s="59" t="s">
        <v>55</v>
      </c>
      <c r="R17" s="36">
        <f>IF(LEN(R$9)=0,0,IFERROR(IF(AND(R$8&gt;=VLOOKUP($A17,BD,10,FALSE),(R$8&lt;=VLOOKUP($A17,BD,11,FALSE))),IF(INDEX(BD,MATCH($A17,[0]!colo,0),MATCH(TEXT(R$8,"JJJJ"),'BD1'!$A$10:$Q$10,0))=0,0,INDEX(BD,MATCH($A17,[0]!colo,0),MATCH(TEXT(R$8,"JJJJ"),'BD1'!$A$10:$Q$10,0))),0),0))</f>
        <v>0</v>
      </c>
      <c r="S17" s="36">
        <f>IF(LEN(S$9)=0,0,IFERROR(IF(AND(S$8&gt;=VLOOKUP($A17,BD,10,FALSE),(S$8&lt;=VLOOKUP($A17,BD,11,FALSE))),IF(INDEX(BD,MATCH($A17,[0]!colo,0),MATCH(TEXT(S$8,"JJJJ"),'BD1'!$A$10:$Q$10,0))=0,0,INDEX(BD,MATCH($A17,[0]!colo,0),MATCH(TEXT(S$8,"JJJJ"),'BD1'!$A$10:$Q$10,0))),0),0))</f>
        <v>0</v>
      </c>
      <c r="T17" s="36">
        <f>IF(LEN(T$9)=0,0,IFERROR(IF(AND(T$8&gt;=VLOOKUP($A17,BD,10,FALSE),(T$8&lt;=VLOOKUP($A17,BD,11,FALSE))),IF(INDEX(BD,MATCH($A17,[0]!colo,0),MATCH(TEXT(T$8,"JJJJ"),'BD1'!$A$10:$Q$10,0))=0,0,INDEX(BD,MATCH($A17,[0]!colo,0),MATCH(TEXT(T$8,"JJJJ"),'BD1'!$A$10:$Q$10,0))),0),0))</f>
        <v>0</v>
      </c>
      <c r="U17" s="36">
        <f>IF(LEN(U$9)=0,0,IFERROR(IF(AND(U$8&gt;=VLOOKUP($A17,BD,10,FALSE),(U$8&lt;=VLOOKUP($A17,BD,11,FALSE))),IF(INDEX(BD,MATCH($A17,[0]!colo,0),MATCH(TEXT(U$8,"JJJJ"),'BD1'!$A$10:$Q$10,0))=0,0,INDEX(BD,MATCH($A17,[0]!colo,0),MATCH(TEXT(U$8,"JJJJ"),'BD1'!$A$10:$Q$10,0))),0),0))</f>
        <v>0</v>
      </c>
      <c r="V17" s="36">
        <f>IF(LEN(V$9)=0,0,IFERROR(IF(AND(V$8&gt;=VLOOKUP($A17,BD,10,FALSE),(V$8&lt;=VLOOKUP($A17,BD,11,FALSE))),IF(INDEX(BD,MATCH($A17,[0]!colo,0),MATCH(TEXT(V$8,"JJJJ"),'BD1'!$A$10:$Q$10,0))=0,0,INDEX(BD,MATCH($A17,[0]!colo,0),MATCH(TEXT(V$8,"JJJJ"),'BD1'!$A$10:$Q$10,0))),0),0))</f>
        <v>0</v>
      </c>
      <c r="W17" s="36">
        <f>IF(LEN(W$9)=0,0,IFERROR(IF(AND(W$8&gt;=VLOOKUP($A17,BD,10,FALSE),(W$8&lt;=VLOOKUP($A17,BD,11,FALSE))),IF(INDEX(BD,MATCH($A17,[0]!colo,0),MATCH(TEXT(W$8,"JJJJ"),'BD1'!$A$10:$Q$10,0))=0,0,INDEX(BD,MATCH($A17,[0]!colo,0),MATCH(TEXT(W$8,"JJJJ"),'BD1'!$A$10:$Q$10,0))),0),0))</f>
        <v>0</v>
      </c>
      <c r="X17" s="36">
        <f>IF(LEN(X$9)=0,0,IFERROR(IF(AND(X$8&gt;=VLOOKUP($A17,BD,10,FALSE),(X$8&lt;=VLOOKUP($A17,BD,11,FALSE))),IF(INDEX(BD,MATCH($A17,[0]!colo,0),MATCH(TEXT(X$8,"JJJJ"),'BD1'!$A$10:$Q$10,0))=0,0,INDEX(BD,MATCH($A17,[0]!colo,0),MATCH(TEXT(X$8,"JJJJ"),'BD1'!$A$10:$Q$10,0))),0),0))</f>
        <v>0</v>
      </c>
      <c r="Y17" s="36">
        <f>IF(LEN(Y$9)=0,0,IFERROR(IF(AND(Y$8&gt;=VLOOKUP($A17,BD,10,FALSE),(Y$8&lt;=VLOOKUP($A17,BD,11,FALSE))),IF(INDEX(BD,MATCH($A17,[0]!colo,0),MATCH(TEXT(Y$8,"JJJJ"),'BD1'!$A$10:$Q$10,0))=0,0,INDEX(BD,MATCH($A17,[0]!colo,0),MATCH(TEXT(Y$8,"JJJJ"),'BD1'!$A$10:$Q$10,0))),0),0))</f>
        <v>0</v>
      </c>
      <c r="Z17" s="36">
        <f>IF(LEN(Z$9)=0,0,IFERROR(IF(AND(Z$8&gt;=VLOOKUP($A17,BD,10,FALSE),(Z$8&lt;=VLOOKUP($A17,BD,11,FALSE))),IF(INDEX(BD,MATCH($A17,[0]!colo,0),MATCH(TEXT(Z$8,"JJJJ"),'BD1'!$A$10:$Q$10,0))=0,0,INDEX(BD,MATCH($A17,[0]!colo,0),MATCH(TEXT(Z$8,"JJJJ"),'BD1'!$A$10:$Q$10,0))),0),0))</f>
        <v>0</v>
      </c>
      <c r="AA17" s="36">
        <f>IF(LEN(AA$9)=0,0,IFERROR(IF(AND(AA$8&gt;=VLOOKUP($A17,BD,10,FALSE),(AA$8&lt;=VLOOKUP($A17,BD,11,FALSE))),IF(INDEX(BD,MATCH($A17,[0]!colo,0),MATCH(TEXT(AA$8,"JJJJ"),'BD1'!$A$10:$Q$10,0))=0,0,INDEX(BD,MATCH($A17,[0]!colo,0),MATCH(TEXT(AA$8,"JJJJ"),'BD1'!$A$10:$Q$10,0))),0),0))</f>
        <v>0</v>
      </c>
      <c r="AB17" s="36">
        <f>IF(LEN(AB$9)=0,0,IFERROR(IF(AND(AB$8&gt;=VLOOKUP($A17,BD,10,FALSE),(AB$8&lt;=VLOOKUP($A17,BD,11,FALSE))),IF(INDEX(BD,MATCH($A17,[0]!colo,0),MATCH(TEXT(AB$8,"JJJJ"),'BD1'!$A$10:$Q$10,0))=0,0,INDEX(BD,MATCH($A17,[0]!colo,0),MATCH(TEXT(AB$8,"JJJJ"),'BD1'!$A$10:$Q$10,0))),0),0))</f>
        <v>0</v>
      </c>
      <c r="AC17" s="36">
        <f>IF(LEN(AC$9)=0,0,IFERROR(IF(AND(AC$8&gt;=VLOOKUP($A17,BD,10,FALSE),(AC$8&lt;=VLOOKUP($A17,BD,11,FALSE))),IF(INDEX(BD,MATCH($A17,[0]!colo,0),MATCH(TEXT(AC$8,"JJJJ"),'BD1'!$A$10:$Q$10,0))=0,0,INDEX(BD,MATCH($A17,[0]!colo,0),MATCH(TEXT(AC$8,"JJJJ"),'BD1'!$A$10:$Q$10,0))),0),0))</f>
        <v>1</v>
      </c>
      <c r="AD17" s="36">
        <f>IF(LEN(AD$9)=0,0,IFERROR(IF(AND(AD$8&gt;=VLOOKUP($A17,BD,10,FALSE),(AD$8&lt;=VLOOKUP($A17,BD,11,FALSE))),IF(INDEX(BD,MATCH($A17,[0]!colo,0),MATCH(TEXT(AD$8,"JJJJ"),'BD1'!$A$10:$Q$10,0))=0,0,INDEX(BD,MATCH($A17,[0]!colo,0),MATCH(TEXT(AD$8,"JJJJ"),'BD1'!$A$10:$Q$10,0))),0),0))</f>
        <v>1</v>
      </c>
      <c r="AE17" s="36">
        <f>IF(LEN(AE$9)=0,0,IFERROR(IF(AND(AE$8&gt;=VLOOKUP($A17,BD,10,FALSE),(AE$8&lt;=VLOOKUP($A17,BD,11,FALSE))),IF(INDEX(BD,MATCH($A17,[0]!colo,0),MATCH(TEXT(AE$8,"JJJJ"),'BD1'!$A$10:$Q$10,0))=0,0,INDEX(BD,MATCH($A17,[0]!colo,0),MATCH(TEXT(AE$8,"JJJJ"),'BD1'!$A$10:$Q$10,0))),0),0))</f>
        <v>0.5</v>
      </c>
      <c r="AF17" s="36">
        <f>IF(LEN(AF$9)=0,0,IFERROR(IF(AND(AF$8&gt;=VLOOKUP($A17,BD,10,FALSE),(AF$8&lt;=VLOOKUP($A17,BD,11,FALSE))),IF(INDEX(BD,MATCH($A17,[0]!colo,0),MATCH(TEXT(AF$8,"JJJJ"),'BD1'!$A$10:$Q$10,0))=0,0,INDEX(BD,MATCH($A17,[0]!colo,0),MATCH(TEXT(AF$8,"JJJJ"),'BD1'!$A$10:$Q$10,0))),0),0))</f>
        <v>1</v>
      </c>
      <c r="AG17" s="36">
        <f>IF(LEN(AG$9)=0,0,IFERROR(IF(AND(AG$8&gt;=VLOOKUP($A17,BD,10,FALSE),(AG$8&lt;=VLOOKUP($A17,BD,11,FALSE))),IF(INDEX(BD,MATCH($A17,[0]!colo,0),MATCH(TEXT(AG$8,"JJJJ"),'BD1'!$A$10:$Q$10,0))=0,0,INDEX(BD,MATCH($A17,[0]!colo,0),MATCH(TEXT(AG$8,"JJJJ"),'BD1'!$A$10:$Q$10,0))),0),0))</f>
        <v>0.5</v>
      </c>
      <c r="AH17" s="36">
        <f>IF(LEN(AH$9)=0,0,IFERROR(IF(AND(AH$8&gt;=VLOOKUP($A17,BD,10,FALSE),(AH$8&lt;=VLOOKUP($A17,BD,11,FALSE))),IF(INDEX(BD,MATCH($A17,[0]!colo,0),MATCH(TEXT(AH$8,"JJJJ"),'BD1'!$A$10:$Q$10,0))=0,0,INDEX(BD,MATCH($A17,[0]!colo,0),MATCH(TEXT(AH$8,"JJJJ"),'BD1'!$A$10:$Q$10,0))),0),0))</f>
        <v>0.5</v>
      </c>
      <c r="AI17" s="36">
        <f>IF(LEN(AI$9)=0,0,IFERROR(IF(AND(AI$8&gt;=VLOOKUP($A17,BD,10,FALSE),(AI$8&lt;=VLOOKUP($A17,BD,11,FALSE))),IF(INDEX(BD,MATCH($A17,[0]!colo,0),MATCH(TEXT(AI$8,"JJJJ"),'BD1'!$A$10:$Q$10,0))=0,0,INDEX(BD,MATCH($A17,[0]!colo,0),MATCH(TEXT(AI$8,"JJJJ"),'BD1'!$A$10:$Q$10,0))),0),0))</f>
        <v>1</v>
      </c>
      <c r="AJ17" s="36">
        <f>IF(LEN(AJ$9)=0,0,IFERROR(IF(AND(AJ$8&gt;=VLOOKUP($A17,BD,10,FALSE),(AJ$8&lt;=VLOOKUP($A17,BD,11,FALSE))),IF(INDEX(BD,MATCH($A17,[0]!colo,0),MATCH(TEXT(AJ$8,"JJJJ"),'BD1'!$A$10:$Q$10,0))=0,0,INDEX(BD,MATCH($A17,[0]!colo,0),MATCH(TEXT(AJ$8,"JJJJ"),'BD1'!$A$10:$Q$10,0))),0),0))</f>
        <v>1</v>
      </c>
      <c r="AK17" s="36">
        <f>IF(LEN(AK$9)=0,0,IFERROR(IF(AND(AK$8&gt;=VLOOKUP($A17,BD,10,FALSE),(AK$8&lt;=VLOOKUP($A17,BD,11,FALSE))),IF(INDEX(BD,MATCH($A17,[0]!colo,0),MATCH(TEXT(AK$8,"JJJJ"),'BD1'!$A$10:$Q$10,0))=0,0,INDEX(BD,MATCH($A17,[0]!colo,0),MATCH(TEXT(AK$8,"JJJJ"),'BD1'!$A$10:$Q$10,0))),0),0))</f>
        <v>1</v>
      </c>
      <c r="AL17" s="36">
        <f>IF(LEN(AL$9)=0,0,IFERROR(IF(AND(AL$8&gt;=VLOOKUP($A17,BD,10,FALSE),(AL$8&lt;=VLOOKUP($A17,BD,11,FALSE))),IF(INDEX(BD,MATCH($A17,[0]!colo,0),MATCH(TEXT(AL$8,"JJJJ"),'BD1'!$A$10:$Q$10,0))=0,0,INDEX(BD,MATCH($A17,[0]!colo,0),MATCH(TEXT(AL$8,"JJJJ"),'BD1'!$A$10:$Q$10,0))),0),0))</f>
        <v>0.5</v>
      </c>
      <c r="AM17" s="36">
        <f>IF(LEN(AM$9)=0,0,IFERROR(IF(AND(AM$8&gt;=VLOOKUP($A17,BD,10,FALSE),(AM$8&lt;=VLOOKUP($A17,BD,11,FALSE))),IF(INDEX(BD,MATCH($A17,[0]!colo,0),MATCH(TEXT(AM$8,"JJJJ"),'BD1'!$A$10:$Q$10,0))=0,0,INDEX(BD,MATCH($A17,[0]!colo,0),MATCH(TEXT(AM$8,"JJJJ"),'BD1'!$A$10:$Q$10,0))),0),0))</f>
        <v>1</v>
      </c>
      <c r="AN17" s="36">
        <f>IF(LEN(AN$9)=0,0,IFERROR(IF(AND(AN$8&gt;=VLOOKUP($A17,BD,10,FALSE),(AN$8&lt;=VLOOKUP($A17,BD,11,FALSE))),IF(INDEX(BD,MATCH($A17,[0]!colo,0),MATCH(TEXT(AN$8,"JJJJ"),'BD1'!$A$10:$Q$10,0))=0,0,INDEX(BD,MATCH($A17,[0]!colo,0),MATCH(TEXT(AN$8,"JJJJ"),'BD1'!$A$10:$Q$10,0))),0),0))</f>
        <v>0.5</v>
      </c>
      <c r="AO17" s="36">
        <f>IF(LEN(AO$9)=0,0,IFERROR(IF(AND(AO$8&gt;=VLOOKUP($A17,BD,10,FALSE),(AO$8&lt;=VLOOKUP($A17,BD,11,FALSE))),IF(INDEX(BD,MATCH($A17,[0]!colo,0),MATCH(TEXT(AO$8,"JJJJ"),'BD1'!$A$10:$Q$10,0))=0,0,INDEX(BD,MATCH($A17,[0]!colo,0),MATCH(TEXT(AO$8,"JJJJ"),'BD1'!$A$10:$Q$10,0))),0),0))</f>
        <v>0.5</v>
      </c>
      <c r="AP17" s="36">
        <f>IF(LEN(AP$9)=0,0,IFERROR(IF(AND(AP$8&gt;=VLOOKUP($A17,BD,10,FALSE),(AP$8&lt;=VLOOKUP($A17,BD,11,FALSE))),IF(INDEX(BD,MATCH($A17,[0]!colo,0),MATCH(TEXT(AP$8,"JJJJ"),'BD1'!$A$10:$Q$10,0))=0,0,INDEX(BD,MATCH($A17,[0]!colo,0),MATCH(TEXT(AP$8,"JJJJ"),'BD1'!$A$10:$Q$10,0))),0),0))</f>
        <v>1</v>
      </c>
      <c r="AQ17" s="36">
        <f>IF(LEN(AQ$9)=0,0,IFERROR(IF(AND(AQ$8&gt;=VLOOKUP($A17,BD,10,FALSE),(AQ$8&lt;=VLOOKUP($A17,BD,11,FALSE))),IF(INDEX(BD,MATCH($A17,[0]!colo,0),MATCH(TEXT(AQ$8,"JJJJ"),'BD1'!$A$10:$Q$10,0))=0,0,INDEX(BD,MATCH($A17,[0]!colo,0),MATCH(TEXT(AQ$8,"JJJJ"),'BD1'!$A$10:$Q$10,0))),0),0))</f>
        <v>1</v>
      </c>
      <c r="AR17" s="36">
        <f>IF(LEN(AR$9)=0,0,IFERROR(IF(AND(AR$8&gt;=VLOOKUP($A17,BD,10,FALSE),(AR$8&lt;=VLOOKUP($A17,BD,11,FALSE))),IF(INDEX(BD,MATCH($A17,[0]!colo,0),MATCH(TEXT(AR$8,"JJJJ"),'BD1'!$A$10:$Q$10,0))=0,0,INDEX(BD,MATCH($A17,[0]!colo,0),MATCH(TEXT(AR$8,"JJJJ"),'BD1'!$A$10:$Q$10,0))),0),0))</f>
        <v>1</v>
      </c>
      <c r="AS17" s="36">
        <f>IF(LEN(AS$9)=0,0,IFERROR(IF(AND(AS$8&gt;=VLOOKUP($A17,BD,10,FALSE),(AS$8&lt;=VLOOKUP($A17,BD,11,FALSE))),IF(INDEX(BD,MATCH($A17,[0]!colo,0),MATCH(TEXT(AS$8,"JJJJ"),'BD1'!$A$10:$Q$10,0))=0,0,INDEX(BD,MATCH($A17,[0]!colo,0),MATCH(TEXT(AS$8,"JJJJ"),'BD1'!$A$10:$Q$10,0))),0),0))</f>
        <v>0.5</v>
      </c>
      <c r="AT17" s="36">
        <f>IF(LEN(AT$9)=0,0,IFERROR(IF(AND(AT$8&gt;=VLOOKUP($A17,BD,10,FALSE),(AT$8&lt;=VLOOKUP($A17,BD,11,FALSE))),IF(INDEX(BD,MATCH($A17,[0]!colo,0),MATCH(TEXT(AT$8,"JJJJ"),'BD1'!$A$10:$Q$10,0))=0,0,INDEX(BD,MATCH($A17,[0]!colo,0),MATCH(TEXT(AT$8,"JJJJ"),'BD1'!$A$10:$Q$10,0))),0),0))</f>
        <v>1</v>
      </c>
      <c r="AU17" s="36">
        <f>IF(LEN(AU$9)=0,0,IFERROR(IF(AND(AU$8&gt;=VLOOKUP($A17,BD,10,FALSE),(AU$8&lt;=VLOOKUP($A17,BD,11,FALSE))),IF(INDEX(BD,MATCH($A17,[0]!colo,0),MATCH(TEXT(AU$8,"JJJJ"),'BD1'!$A$10:$Q$10,0))=0,0,INDEX(BD,MATCH($A17,[0]!colo,0),MATCH(TEXT(AU$8,"JJJJ"),'BD1'!$A$10:$Q$10,0))),0),0))</f>
        <v>0.5</v>
      </c>
      <c r="AV17" s="36">
        <f>IF(LEN(AV$9)=0,0,IFERROR(IF(AND(AV$8&gt;=VLOOKUP($A17,BD,10,FALSE),(AV$8&lt;=VLOOKUP($A17,BD,11,FALSE))),IF(INDEX(BD,MATCH($A17,[0]!colo,0),MATCH(TEXT(AV$8,"JJJJ"),'BD1'!$A$10:$Q$10,0))=0,0,INDEX(BD,MATCH($A17,[0]!colo,0),MATCH(TEXT(AV$8,"JJJJ"),'BD1'!$A$10:$Q$10,0))),0),0))</f>
        <v>0.5</v>
      </c>
      <c r="AW17" s="36"/>
      <c r="AX17" s="37">
        <f>SUM(Tableau53[[#This Row],[1]:[31]])</f>
        <v>15.5</v>
      </c>
      <c r="AY17" s="38">
        <f t="shared" si="1"/>
        <v>124</v>
      </c>
      <c r="AZ17" s="38">
        <f t="shared" si="2"/>
        <v>465</v>
      </c>
      <c r="BA17" s="39">
        <f t="shared" si="3"/>
        <v>0</v>
      </c>
      <c r="BB17" t="str">
        <f t="shared" ca="1" si="4"/>
        <v/>
      </c>
    </row>
    <row r="18" spans="1:54" ht="44.4" customHeight="1" x14ac:dyDescent="0.3">
      <c r="A18" s="31">
        <v>6</v>
      </c>
      <c r="B18" s="63" t="s">
        <v>57</v>
      </c>
      <c r="C18" s="35"/>
      <c r="D18" s="35"/>
      <c r="E18" s="35"/>
      <c r="F18" s="35">
        <v>8</v>
      </c>
      <c r="G18" s="35">
        <v>2</v>
      </c>
      <c r="H18" s="40"/>
      <c r="I18" s="40"/>
      <c r="J18" s="41">
        <v>44084</v>
      </c>
      <c r="K18" s="41">
        <v>44085</v>
      </c>
      <c r="L18" s="58">
        <v>8001</v>
      </c>
      <c r="M18" s="64" t="s">
        <v>55</v>
      </c>
      <c r="N18" s="65">
        <v>8</v>
      </c>
      <c r="O18" s="66">
        <v>30</v>
      </c>
      <c r="P18" s="63"/>
      <c r="Q18" s="59" t="s">
        <v>55</v>
      </c>
      <c r="R18" s="36">
        <f>IF(LEN(R$9)=0,0,IFERROR(IF(AND(R$8&gt;=VLOOKUP($A18,BD,10,FALSE),(R$8&lt;=VLOOKUP($A18,BD,11,FALSE))),IF(INDEX(BD,MATCH($A18,[0]!colo,0),MATCH(TEXT(R$8,"JJJJ"),'BD1'!$A$10:$Q$10,0))=0,0,INDEX(BD,MATCH($A18,[0]!colo,0),MATCH(TEXT(R$8,"JJJJ"),'BD1'!$A$10:$Q$10,0))),0),0))</f>
        <v>0</v>
      </c>
      <c r="S18" s="36">
        <f>IF(LEN(S$9)=0,0,IFERROR(IF(AND(S$8&gt;=VLOOKUP($A18,BD,10,FALSE),(S$8&lt;=VLOOKUP($A18,BD,11,FALSE))),IF(INDEX(BD,MATCH($A18,[0]!colo,0),MATCH(TEXT(S$8,"JJJJ"),'BD1'!$A$10:$Q$10,0))=0,0,INDEX(BD,MATCH($A18,[0]!colo,0),MATCH(TEXT(S$8,"JJJJ"),'BD1'!$A$10:$Q$10,0))),0),0))</f>
        <v>0</v>
      </c>
      <c r="T18" s="36">
        <f>IF(LEN(T$9)=0,0,IFERROR(IF(AND(T$8&gt;=VLOOKUP($A18,BD,10,FALSE),(T$8&lt;=VLOOKUP($A18,BD,11,FALSE))),IF(INDEX(BD,MATCH($A18,[0]!colo,0),MATCH(TEXT(T$8,"JJJJ"),'BD1'!$A$10:$Q$10,0))=0,0,INDEX(BD,MATCH($A18,[0]!colo,0),MATCH(TEXT(T$8,"JJJJ"),'BD1'!$A$10:$Q$10,0))),0),0))</f>
        <v>0</v>
      </c>
      <c r="U18" s="36">
        <f>IF(LEN(U$9)=0,0,IFERROR(IF(AND(U$8&gt;=VLOOKUP($A18,BD,10,FALSE),(U$8&lt;=VLOOKUP($A18,BD,11,FALSE))),IF(INDEX(BD,MATCH($A18,[0]!colo,0),MATCH(TEXT(U$8,"JJJJ"),'BD1'!$A$10:$Q$10,0))=0,0,INDEX(BD,MATCH($A18,[0]!colo,0),MATCH(TEXT(U$8,"JJJJ"),'BD1'!$A$10:$Q$10,0))),0),0))</f>
        <v>0</v>
      </c>
      <c r="V18" s="36">
        <f>IF(LEN(V$9)=0,0,IFERROR(IF(AND(V$8&gt;=VLOOKUP($A18,BD,10,FALSE),(V$8&lt;=VLOOKUP($A18,BD,11,FALSE))),IF(INDEX(BD,MATCH($A18,[0]!colo,0),MATCH(TEXT(V$8,"JJJJ"),'BD1'!$A$10:$Q$10,0))=0,0,INDEX(BD,MATCH($A18,[0]!colo,0),MATCH(TEXT(V$8,"JJJJ"),'BD1'!$A$10:$Q$10,0))),0),0))</f>
        <v>0</v>
      </c>
      <c r="W18" s="36">
        <f>IF(LEN(W$9)=0,0,IFERROR(IF(AND(W$8&gt;=VLOOKUP($A18,BD,10,FALSE),(W$8&lt;=VLOOKUP($A18,BD,11,FALSE))),IF(INDEX(BD,MATCH($A18,[0]!colo,0),MATCH(TEXT(W$8,"JJJJ"),'BD1'!$A$10:$Q$10,0))=0,0,INDEX(BD,MATCH($A18,[0]!colo,0),MATCH(TEXT(W$8,"JJJJ"),'BD1'!$A$10:$Q$10,0))),0),0))</f>
        <v>0</v>
      </c>
      <c r="X18" s="36">
        <f>IF(LEN(X$9)=0,0,IFERROR(IF(AND(X$8&gt;=VLOOKUP($A18,BD,10,FALSE),(X$8&lt;=VLOOKUP($A18,BD,11,FALSE))),IF(INDEX(BD,MATCH($A18,[0]!colo,0),MATCH(TEXT(X$8,"JJJJ"),'BD1'!$A$10:$Q$10,0))=0,0,INDEX(BD,MATCH($A18,[0]!colo,0),MATCH(TEXT(X$8,"JJJJ"),'BD1'!$A$10:$Q$10,0))),0),0))</f>
        <v>0</v>
      </c>
      <c r="Y18" s="36">
        <f>IF(LEN(Y$9)=0,0,IFERROR(IF(AND(Y$8&gt;=VLOOKUP($A18,BD,10,FALSE),(Y$8&lt;=VLOOKUP($A18,BD,11,FALSE))),IF(INDEX(BD,MATCH($A18,[0]!colo,0),MATCH(TEXT(Y$8,"JJJJ"),'BD1'!$A$10:$Q$10,0))=0,0,INDEX(BD,MATCH($A18,[0]!colo,0),MATCH(TEXT(Y$8,"JJJJ"),'BD1'!$A$10:$Q$10,0))),0),0))</f>
        <v>0</v>
      </c>
      <c r="Z18" s="36">
        <f>IF(LEN(Z$9)=0,0,IFERROR(IF(AND(Z$8&gt;=VLOOKUP($A18,BD,10,FALSE),(Z$8&lt;=VLOOKUP($A18,BD,11,FALSE))),IF(INDEX(BD,MATCH($A18,[0]!colo,0),MATCH(TEXT(Z$8,"JJJJ"),'BD1'!$A$10:$Q$10,0))=0,0,INDEX(BD,MATCH($A18,[0]!colo,0),MATCH(TEXT(Z$8,"JJJJ"),'BD1'!$A$10:$Q$10,0))),0),0))</f>
        <v>0</v>
      </c>
      <c r="AA18" s="36">
        <f>IF(LEN(AA$9)=0,0,IFERROR(IF(AND(AA$8&gt;=VLOOKUP($A18,BD,10,FALSE),(AA$8&lt;=VLOOKUP($A18,BD,11,FALSE))),IF(INDEX(BD,MATCH($A18,[0]!colo,0),MATCH(TEXT(AA$8,"JJJJ"),'BD1'!$A$10:$Q$10,0))=0,0,INDEX(BD,MATCH($A18,[0]!colo,0),MATCH(TEXT(AA$8,"JJJJ"),'BD1'!$A$10:$Q$10,0))),0),0))</f>
        <v>0</v>
      </c>
      <c r="AB18" s="36">
        <f>IF(LEN(AB$9)=0,0,IFERROR(IF(AND(AB$8&gt;=VLOOKUP($A18,BD,10,FALSE),(AB$8&lt;=VLOOKUP($A18,BD,11,FALSE))),IF(INDEX(BD,MATCH($A18,[0]!colo,0),MATCH(TEXT(AB$8,"JJJJ"),'BD1'!$A$10:$Q$10,0))=0,0,INDEX(BD,MATCH($A18,[0]!colo,0),MATCH(TEXT(AB$8,"JJJJ"),'BD1'!$A$10:$Q$10,0))),0),0))</f>
        <v>0</v>
      </c>
      <c r="AC18" s="36">
        <f>IF(LEN(AC$9)=0,0,IFERROR(IF(AND(AC$8&gt;=VLOOKUP($A18,BD,10,FALSE),(AC$8&lt;=VLOOKUP($A18,BD,11,FALSE))),IF(INDEX(BD,MATCH($A18,[0]!colo,0),MATCH(TEXT(AC$8,"JJJJ"),'BD1'!$A$10:$Q$10,0))=0,0,INDEX(BD,MATCH($A18,[0]!colo,0),MATCH(TEXT(AC$8,"JJJJ"),'BD1'!$A$10:$Q$10,0))),0),0))</f>
        <v>0</v>
      </c>
      <c r="AD18" s="36">
        <f>IF(LEN(AD$9)=0,0,IFERROR(IF(AND(AD$8&gt;=VLOOKUP($A18,BD,10,FALSE),(AD$8&lt;=VLOOKUP($A18,BD,11,FALSE))),IF(INDEX(BD,MATCH($A18,[0]!colo,0),MATCH(TEXT(AD$8,"JJJJ"),'BD1'!$A$10:$Q$10,0))=0,0,INDEX(BD,MATCH($A18,[0]!colo,0),MATCH(TEXT(AD$8,"JJJJ"),'BD1'!$A$10:$Q$10,0))),0),0))</f>
        <v>0</v>
      </c>
      <c r="AE18" s="36">
        <f>IF(LEN(AE$9)=0,0,IFERROR(IF(AND(AE$8&gt;=VLOOKUP($A18,BD,10,FALSE),(AE$8&lt;=VLOOKUP($A18,BD,11,FALSE))),IF(INDEX(BD,MATCH($A18,[0]!colo,0),MATCH(TEXT(AE$8,"JJJJ"),'BD1'!$A$10:$Q$10,0))=0,0,INDEX(BD,MATCH($A18,[0]!colo,0),MATCH(TEXT(AE$8,"JJJJ"),'BD1'!$A$10:$Q$10,0))),0),0))</f>
        <v>0</v>
      </c>
      <c r="AF18" s="36">
        <f>IF(LEN(AF$9)=0,0,IFERROR(IF(AND(AF$8&gt;=VLOOKUP($A18,BD,10,FALSE),(AF$8&lt;=VLOOKUP($A18,BD,11,FALSE))),IF(INDEX(BD,MATCH($A18,[0]!colo,0),MATCH(TEXT(AF$8,"JJJJ"),'BD1'!$A$10:$Q$10,0))=0,0,INDEX(BD,MATCH($A18,[0]!colo,0),MATCH(TEXT(AF$8,"JJJJ"),'BD1'!$A$10:$Q$10,0))),0),0))</f>
        <v>0</v>
      </c>
      <c r="AG18" s="36">
        <f>IF(LEN(AG$9)=0,0,IFERROR(IF(AND(AG$8&gt;=VLOOKUP($A18,BD,10,FALSE),(AG$8&lt;=VLOOKUP($A18,BD,11,FALSE))),IF(INDEX(BD,MATCH($A18,[0]!colo,0),MATCH(TEXT(AG$8,"JJJJ"),'BD1'!$A$10:$Q$10,0))=0,0,INDEX(BD,MATCH($A18,[0]!colo,0),MATCH(TEXT(AG$8,"JJJJ"),'BD1'!$A$10:$Q$10,0))),0),0))</f>
        <v>0</v>
      </c>
      <c r="AH18" s="36">
        <f>IF(LEN(AH$9)=0,0,IFERROR(IF(AND(AH$8&gt;=VLOOKUP($A18,BD,10,FALSE),(AH$8&lt;=VLOOKUP($A18,BD,11,FALSE))),IF(INDEX(BD,MATCH($A18,[0]!colo,0),MATCH(TEXT(AH$8,"JJJJ"),'BD1'!$A$10:$Q$10,0))=0,0,INDEX(BD,MATCH($A18,[0]!colo,0),MATCH(TEXT(AH$8,"JJJJ"),'BD1'!$A$10:$Q$10,0))),0),0))</f>
        <v>0</v>
      </c>
      <c r="AI18" s="36">
        <f>IF(LEN(AI$9)=0,0,IFERROR(IF(AND(AI$8&gt;=VLOOKUP($A18,BD,10,FALSE),(AI$8&lt;=VLOOKUP($A18,BD,11,FALSE))),IF(INDEX(BD,MATCH($A18,[0]!colo,0),MATCH(TEXT(AI$8,"JJJJ"),'BD1'!$A$10:$Q$10,0))=0,0,INDEX(BD,MATCH($A18,[0]!colo,0),MATCH(TEXT(AI$8,"JJJJ"),'BD1'!$A$10:$Q$10,0))),0),0))</f>
        <v>0</v>
      </c>
      <c r="AJ18" s="36">
        <f>IF(LEN(AJ$9)=0,0,IFERROR(IF(AND(AJ$8&gt;=VLOOKUP($A18,BD,10,FALSE),(AJ$8&lt;=VLOOKUP($A18,BD,11,FALSE))),IF(INDEX(BD,MATCH($A18,[0]!colo,0),MATCH(TEXT(AJ$8,"JJJJ"),'BD1'!$A$10:$Q$10,0))=0,0,INDEX(BD,MATCH($A18,[0]!colo,0),MATCH(TEXT(AJ$8,"JJJJ"),'BD1'!$A$10:$Q$10,0))),0),0))</f>
        <v>0</v>
      </c>
      <c r="AK18" s="36">
        <f>IF(LEN(AK$9)=0,0,IFERROR(IF(AND(AK$8&gt;=VLOOKUP($A18,BD,10,FALSE),(AK$8&lt;=VLOOKUP($A18,BD,11,FALSE))),IF(INDEX(BD,MATCH($A18,[0]!colo,0),MATCH(TEXT(AK$8,"JJJJ"),'BD1'!$A$10:$Q$10,0))=0,0,INDEX(BD,MATCH($A18,[0]!colo,0),MATCH(TEXT(AK$8,"JJJJ"),'BD1'!$A$10:$Q$10,0))),0),0))</f>
        <v>0</v>
      </c>
      <c r="AL18" s="36">
        <f>IF(LEN(AL$9)=0,0,IFERROR(IF(AND(AL$8&gt;=VLOOKUP($A18,BD,10,FALSE),(AL$8&lt;=VLOOKUP($A18,BD,11,FALSE))),IF(INDEX(BD,MATCH($A18,[0]!colo,0),MATCH(TEXT(AL$8,"JJJJ"),'BD1'!$A$10:$Q$10,0))=0,0,INDEX(BD,MATCH($A18,[0]!colo,0),MATCH(TEXT(AL$8,"JJJJ"),'BD1'!$A$10:$Q$10,0))),0),0))</f>
        <v>0</v>
      </c>
      <c r="AM18" s="36">
        <f>IF(LEN(AM$9)=0,0,IFERROR(IF(AND(AM$8&gt;=VLOOKUP($A18,BD,10,FALSE),(AM$8&lt;=VLOOKUP($A18,BD,11,FALSE))),IF(INDEX(BD,MATCH($A18,[0]!colo,0),MATCH(TEXT(AM$8,"JJJJ"),'BD1'!$A$10:$Q$10,0))=0,0,INDEX(BD,MATCH($A18,[0]!colo,0),MATCH(TEXT(AM$8,"JJJJ"),'BD1'!$A$10:$Q$10,0))),0),0))</f>
        <v>0</v>
      </c>
      <c r="AN18" s="36">
        <f>IF(LEN(AN$9)=0,0,IFERROR(IF(AND(AN$8&gt;=VLOOKUP($A18,BD,10,FALSE),(AN$8&lt;=VLOOKUP($A18,BD,11,FALSE))),IF(INDEX(BD,MATCH($A18,[0]!colo,0),MATCH(TEXT(AN$8,"JJJJ"),'BD1'!$A$10:$Q$10,0))=0,0,INDEX(BD,MATCH($A18,[0]!colo,0),MATCH(TEXT(AN$8,"JJJJ"),'BD1'!$A$10:$Q$10,0))),0),0))</f>
        <v>0</v>
      </c>
      <c r="AO18" s="36">
        <f>IF(LEN(AO$9)=0,0,IFERROR(IF(AND(AO$8&gt;=VLOOKUP($A18,BD,10,FALSE),(AO$8&lt;=VLOOKUP($A18,BD,11,FALSE))),IF(INDEX(BD,MATCH($A18,[0]!colo,0),MATCH(TEXT(AO$8,"JJJJ"),'BD1'!$A$10:$Q$10,0))=0,0,INDEX(BD,MATCH($A18,[0]!colo,0),MATCH(TEXT(AO$8,"JJJJ"),'BD1'!$A$10:$Q$10,0))),0),0))</f>
        <v>0</v>
      </c>
      <c r="AP18" s="36">
        <f>IF(LEN(AP$9)=0,0,IFERROR(IF(AND(AP$8&gt;=VLOOKUP($A18,BD,10,FALSE),(AP$8&lt;=VLOOKUP($A18,BD,11,FALSE))),IF(INDEX(BD,MATCH($A18,[0]!colo,0),MATCH(TEXT(AP$8,"JJJJ"),'BD1'!$A$10:$Q$10,0))=0,0,INDEX(BD,MATCH($A18,[0]!colo,0),MATCH(TEXT(AP$8,"JJJJ"),'BD1'!$A$10:$Q$10,0))),0),0))</f>
        <v>0</v>
      </c>
      <c r="AQ18" s="36">
        <f>IF(LEN(AQ$9)=0,0,IFERROR(IF(AND(AQ$8&gt;=VLOOKUP($A18,BD,10,FALSE),(AQ$8&lt;=VLOOKUP($A18,BD,11,FALSE))),IF(INDEX(BD,MATCH($A18,[0]!colo,0),MATCH(TEXT(AQ$8,"JJJJ"),'BD1'!$A$10:$Q$10,0))=0,0,INDEX(BD,MATCH($A18,[0]!colo,0),MATCH(TEXT(AQ$8,"JJJJ"),'BD1'!$A$10:$Q$10,0))),0),0))</f>
        <v>0</v>
      </c>
      <c r="AR18" s="36">
        <f>IF(LEN(AR$9)=0,0,IFERROR(IF(AND(AR$8&gt;=VLOOKUP($A18,BD,10,FALSE),(AR$8&lt;=VLOOKUP($A18,BD,11,FALSE))),IF(INDEX(BD,MATCH($A18,[0]!colo,0),MATCH(TEXT(AR$8,"JJJJ"),'BD1'!$A$10:$Q$10,0))=0,0,INDEX(BD,MATCH($A18,[0]!colo,0),MATCH(TEXT(AR$8,"JJJJ"),'BD1'!$A$10:$Q$10,0))),0),0))</f>
        <v>0</v>
      </c>
      <c r="AS18" s="36">
        <f>IF(LEN(AS$9)=0,0,IFERROR(IF(AND(AS$8&gt;=VLOOKUP($A18,BD,10,FALSE),(AS$8&lt;=VLOOKUP($A18,BD,11,FALSE))),IF(INDEX(BD,MATCH($A18,[0]!colo,0),MATCH(TEXT(AS$8,"JJJJ"),'BD1'!$A$10:$Q$10,0))=0,0,INDEX(BD,MATCH($A18,[0]!colo,0),MATCH(TEXT(AS$8,"JJJJ"),'BD1'!$A$10:$Q$10,0))),0),0))</f>
        <v>0</v>
      </c>
      <c r="AT18" s="36">
        <f>IF(LEN(AT$9)=0,0,IFERROR(IF(AND(AT$8&gt;=VLOOKUP($A18,BD,10,FALSE),(AT$8&lt;=VLOOKUP($A18,BD,11,FALSE))),IF(INDEX(BD,MATCH($A18,[0]!colo,0),MATCH(TEXT(AT$8,"JJJJ"),'BD1'!$A$10:$Q$10,0))=0,0,INDEX(BD,MATCH($A18,[0]!colo,0),MATCH(TEXT(AT$8,"JJJJ"),'BD1'!$A$10:$Q$10,0))),0),0))</f>
        <v>0</v>
      </c>
      <c r="AU18" s="36">
        <f>IF(LEN(AU$9)=0,0,IFERROR(IF(AND(AU$8&gt;=VLOOKUP($A18,BD,10,FALSE),(AU$8&lt;=VLOOKUP($A18,BD,11,FALSE))),IF(INDEX(BD,MATCH($A18,[0]!colo,0),MATCH(TEXT(AU$8,"JJJJ"),'BD1'!$A$10:$Q$10,0))=0,0,INDEX(BD,MATCH($A18,[0]!colo,0),MATCH(TEXT(AU$8,"JJJJ"),'BD1'!$A$10:$Q$10,0))),0),0))</f>
        <v>0</v>
      </c>
      <c r="AV18" s="36">
        <f>IF(LEN(AV$9)=0,0,IFERROR(IF(AND(AV$8&gt;=VLOOKUP($A18,BD,10,FALSE),(AV$8&lt;=VLOOKUP($A18,BD,11,FALSE))),IF(INDEX(BD,MATCH($A18,[0]!colo,0),MATCH(TEXT(AV$8,"JJJJ"),'BD1'!$A$10:$Q$10,0))=0,0,INDEX(BD,MATCH($A18,[0]!colo,0),MATCH(TEXT(AV$8,"JJJJ"),'BD1'!$A$10:$Q$10,0))),0),0))</f>
        <v>0</v>
      </c>
      <c r="AW18" s="36"/>
      <c r="AX18" s="37">
        <f>SUM(Tableau53[[#This Row],[1]:[31]])</f>
        <v>0</v>
      </c>
      <c r="AY18" s="38">
        <f t="shared" si="1"/>
        <v>0</v>
      </c>
      <c r="AZ18" s="38">
        <f t="shared" si="2"/>
        <v>0</v>
      </c>
      <c r="BA18" s="39">
        <f t="shared" si="3"/>
        <v>0</v>
      </c>
      <c r="BB18" t="str">
        <f t="shared" ca="1" si="4"/>
        <v/>
      </c>
    </row>
    <row r="19" spans="1:54" ht="44.4" customHeight="1" x14ac:dyDescent="0.3">
      <c r="A19" s="31">
        <v>60</v>
      </c>
      <c r="B19" s="63" t="s">
        <v>63</v>
      </c>
      <c r="C19" s="35">
        <v>8</v>
      </c>
      <c r="D19" s="35"/>
      <c r="E19" s="35"/>
      <c r="F19" s="35"/>
      <c r="G19" s="35"/>
      <c r="H19" s="40"/>
      <c r="I19" s="40"/>
      <c r="J19" s="41">
        <v>44116</v>
      </c>
      <c r="K19" s="41">
        <v>44116</v>
      </c>
      <c r="L19" s="58">
        <v>8001</v>
      </c>
      <c r="M19" s="64" t="s">
        <v>55</v>
      </c>
      <c r="N19" s="65">
        <v>8</v>
      </c>
      <c r="O19" s="66">
        <v>30</v>
      </c>
      <c r="P19" s="63"/>
      <c r="Q19" s="59" t="s">
        <v>55</v>
      </c>
      <c r="R19" s="36">
        <f>IF(LEN(R$9)=0,0,IFERROR(IF(AND(R$8&gt;=VLOOKUP($A19,BD,10,FALSE),(R$8&lt;=VLOOKUP($A19,BD,11,FALSE))),IF(INDEX(BD,MATCH($A19,[0]!colo,0),MATCH(TEXT(R$8,"JJJJ"),'BD1'!$A$10:$Q$10,0))=0,0,INDEX(BD,MATCH($A19,[0]!colo,0),MATCH(TEXT(R$8,"JJJJ"),'BD1'!$A$10:$Q$10,0))),0),0))</f>
        <v>0</v>
      </c>
      <c r="S19" s="36">
        <f>IF(LEN(S$9)=0,0,IFERROR(IF(AND(S$8&gt;=VLOOKUP($A19,BD,10,FALSE),(S$8&lt;=VLOOKUP($A19,BD,11,FALSE))),IF(INDEX(BD,MATCH($A19,[0]!colo,0),MATCH(TEXT(S$8,"JJJJ"),'BD1'!$A$10:$Q$10,0))=0,0,INDEX(BD,MATCH($A19,[0]!colo,0),MATCH(TEXT(S$8,"JJJJ"),'BD1'!$A$10:$Q$10,0))),0),0))</f>
        <v>0</v>
      </c>
      <c r="T19" s="36">
        <f>IF(LEN(T$9)=0,0,IFERROR(IF(AND(T$8&gt;=VLOOKUP($A19,BD,10,FALSE),(T$8&lt;=VLOOKUP($A19,BD,11,FALSE))),IF(INDEX(BD,MATCH($A19,[0]!colo,0),MATCH(TEXT(T$8,"JJJJ"),'BD1'!$A$10:$Q$10,0))=0,0,INDEX(BD,MATCH($A19,[0]!colo,0),MATCH(TEXT(T$8,"JJJJ"),'BD1'!$A$10:$Q$10,0))),0),0))</f>
        <v>0</v>
      </c>
      <c r="U19" s="36">
        <f>IF(LEN(U$9)=0,0,IFERROR(IF(AND(U$8&gt;=VLOOKUP($A19,BD,10,FALSE),(U$8&lt;=VLOOKUP($A19,BD,11,FALSE))),IF(INDEX(BD,MATCH($A19,[0]!colo,0),MATCH(TEXT(U$8,"JJJJ"),'BD1'!$A$10:$Q$10,0))=0,0,INDEX(BD,MATCH($A19,[0]!colo,0),MATCH(TEXT(U$8,"JJJJ"),'BD1'!$A$10:$Q$10,0))),0),0))</f>
        <v>0</v>
      </c>
      <c r="V19" s="36">
        <f>IF(LEN(V$9)=0,0,IFERROR(IF(AND(V$8&gt;=VLOOKUP($A19,BD,10,FALSE),(V$8&lt;=VLOOKUP($A19,BD,11,FALSE))),IF(INDEX(BD,MATCH($A19,[0]!colo,0),MATCH(TEXT(V$8,"JJJJ"),'BD1'!$A$10:$Q$10,0))=0,0,INDEX(BD,MATCH($A19,[0]!colo,0),MATCH(TEXT(V$8,"JJJJ"),'BD1'!$A$10:$Q$10,0))),0),0))</f>
        <v>0</v>
      </c>
      <c r="W19" s="36">
        <f>IF(LEN(W$9)=0,0,IFERROR(IF(AND(W$8&gt;=VLOOKUP($A19,BD,10,FALSE),(W$8&lt;=VLOOKUP($A19,BD,11,FALSE))),IF(INDEX(BD,MATCH($A19,[0]!colo,0),MATCH(TEXT(W$8,"JJJJ"),'BD1'!$A$10:$Q$10,0))=0,0,INDEX(BD,MATCH($A19,[0]!colo,0),MATCH(TEXT(W$8,"JJJJ"),'BD1'!$A$10:$Q$10,0))),0),0))</f>
        <v>0</v>
      </c>
      <c r="X19" s="36">
        <f>IF(LEN(X$9)=0,0,IFERROR(IF(AND(X$8&gt;=VLOOKUP($A19,BD,10,FALSE),(X$8&lt;=VLOOKUP($A19,BD,11,FALSE))),IF(INDEX(BD,MATCH($A19,[0]!colo,0),MATCH(TEXT(X$8,"JJJJ"),'BD1'!$A$10:$Q$10,0))=0,0,INDEX(BD,MATCH($A19,[0]!colo,0),MATCH(TEXT(X$8,"JJJJ"),'BD1'!$A$10:$Q$10,0))),0),0))</f>
        <v>0</v>
      </c>
      <c r="Y19" s="36">
        <f>IF(LEN(Y$9)=0,0,IFERROR(IF(AND(Y$8&gt;=VLOOKUP($A19,BD,10,FALSE),(Y$8&lt;=VLOOKUP($A19,BD,11,FALSE))),IF(INDEX(BD,MATCH($A19,[0]!colo,0),MATCH(TEXT(Y$8,"JJJJ"),'BD1'!$A$10:$Q$10,0))=0,0,INDEX(BD,MATCH($A19,[0]!colo,0),MATCH(TEXT(Y$8,"JJJJ"),'BD1'!$A$10:$Q$10,0))),0),0))</f>
        <v>0</v>
      </c>
      <c r="Z19" s="36">
        <f>IF(LEN(Z$9)=0,0,IFERROR(IF(AND(Z$8&gt;=VLOOKUP($A19,BD,10,FALSE),(Z$8&lt;=VLOOKUP($A19,BD,11,FALSE))),IF(INDEX(BD,MATCH($A19,[0]!colo,0),MATCH(TEXT(Z$8,"JJJJ"),'BD1'!$A$10:$Q$10,0))=0,0,INDEX(BD,MATCH($A19,[0]!colo,0),MATCH(TEXT(Z$8,"JJJJ"),'BD1'!$A$10:$Q$10,0))),0),0))</f>
        <v>0</v>
      </c>
      <c r="AA19" s="36">
        <f>IF(LEN(AA$9)=0,0,IFERROR(IF(AND(AA$8&gt;=VLOOKUP($A19,BD,10,FALSE),(AA$8&lt;=VLOOKUP($A19,BD,11,FALSE))),IF(INDEX(BD,MATCH($A19,[0]!colo,0),MATCH(TEXT(AA$8,"JJJJ"),'BD1'!$A$10:$Q$10,0))=0,0,INDEX(BD,MATCH($A19,[0]!colo,0),MATCH(TEXT(AA$8,"JJJJ"),'BD1'!$A$10:$Q$10,0))),0),0))</f>
        <v>0</v>
      </c>
      <c r="AB19" s="36">
        <f>IF(LEN(AB$9)=0,0,IFERROR(IF(AND(AB$8&gt;=VLOOKUP($A19,BD,10,FALSE),(AB$8&lt;=VLOOKUP($A19,BD,11,FALSE))),IF(INDEX(BD,MATCH($A19,[0]!colo,0),MATCH(TEXT(AB$8,"JJJJ"),'BD1'!$A$10:$Q$10,0))=0,0,INDEX(BD,MATCH($A19,[0]!colo,0),MATCH(TEXT(AB$8,"JJJJ"),'BD1'!$A$10:$Q$10,0))),0),0))</f>
        <v>0</v>
      </c>
      <c r="AC19" s="36">
        <f>IF(LEN(AC$9)=0,0,IFERROR(IF(AND(AC$8&gt;=VLOOKUP($A19,BD,10,FALSE),(AC$8&lt;=VLOOKUP($A19,BD,11,FALSE))),IF(INDEX(BD,MATCH($A19,[0]!colo,0),MATCH(TEXT(AC$8,"JJJJ"),'BD1'!$A$10:$Q$10,0))=0,0,INDEX(BD,MATCH($A19,[0]!colo,0),MATCH(TEXT(AC$8,"JJJJ"),'BD1'!$A$10:$Q$10,0))),0),0))</f>
        <v>8</v>
      </c>
      <c r="AD19" s="36">
        <f>IF(LEN(AD$9)=0,0,IFERROR(IF(AND(AD$8&gt;=VLOOKUP($A19,BD,10,FALSE),(AD$8&lt;=VLOOKUP($A19,BD,11,FALSE))),IF(INDEX(BD,MATCH($A19,[0]!colo,0),MATCH(TEXT(AD$8,"JJJJ"),'BD1'!$A$10:$Q$10,0))=0,0,INDEX(BD,MATCH($A19,[0]!colo,0),MATCH(TEXT(AD$8,"JJJJ"),'BD1'!$A$10:$Q$10,0))),0),0))</f>
        <v>0</v>
      </c>
      <c r="AE19" s="36">
        <f>IF(LEN(AE$9)=0,0,IFERROR(IF(AND(AE$8&gt;=VLOOKUP($A19,BD,10,FALSE),(AE$8&lt;=VLOOKUP($A19,BD,11,FALSE))),IF(INDEX(BD,MATCH($A19,[0]!colo,0),MATCH(TEXT(AE$8,"JJJJ"),'BD1'!$A$10:$Q$10,0))=0,0,INDEX(BD,MATCH($A19,[0]!colo,0),MATCH(TEXT(AE$8,"JJJJ"),'BD1'!$A$10:$Q$10,0))),0),0))</f>
        <v>0</v>
      </c>
      <c r="AF19" s="36">
        <f>IF(LEN(AF$9)=0,0,IFERROR(IF(AND(AF$8&gt;=VLOOKUP($A19,BD,10,FALSE),(AF$8&lt;=VLOOKUP($A19,BD,11,FALSE))),IF(INDEX(BD,MATCH($A19,[0]!colo,0),MATCH(TEXT(AF$8,"JJJJ"),'BD1'!$A$10:$Q$10,0))=0,0,INDEX(BD,MATCH($A19,[0]!colo,0),MATCH(TEXT(AF$8,"JJJJ"),'BD1'!$A$10:$Q$10,0))),0),0))</f>
        <v>0</v>
      </c>
      <c r="AG19" s="36">
        <f>IF(LEN(AG$9)=0,0,IFERROR(IF(AND(AG$8&gt;=VLOOKUP($A19,BD,10,FALSE),(AG$8&lt;=VLOOKUP($A19,BD,11,FALSE))),IF(INDEX(BD,MATCH($A19,[0]!colo,0),MATCH(TEXT(AG$8,"JJJJ"),'BD1'!$A$10:$Q$10,0))=0,0,INDEX(BD,MATCH($A19,[0]!colo,0),MATCH(TEXT(AG$8,"JJJJ"),'BD1'!$A$10:$Q$10,0))),0),0))</f>
        <v>0</v>
      </c>
      <c r="AH19" s="36">
        <f>IF(LEN(AH$9)=0,0,IFERROR(IF(AND(AH$8&gt;=VLOOKUP($A19,BD,10,FALSE),(AH$8&lt;=VLOOKUP($A19,BD,11,FALSE))),IF(INDEX(BD,MATCH($A19,[0]!colo,0),MATCH(TEXT(AH$8,"JJJJ"),'BD1'!$A$10:$Q$10,0))=0,0,INDEX(BD,MATCH($A19,[0]!colo,0),MATCH(TEXT(AH$8,"JJJJ"),'BD1'!$A$10:$Q$10,0))),0),0))</f>
        <v>0</v>
      </c>
      <c r="AI19" s="36">
        <f>IF(LEN(AI$9)=0,0,IFERROR(IF(AND(AI$8&gt;=VLOOKUP($A19,BD,10,FALSE),(AI$8&lt;=VLOOKUP($A19,BD,11,FALSE))),IF(INDEX(BD,MATCH($A19,[0]!colo,0),MATCH(TEXT(AI$8,"JJJJ"),'BD1'!$A$10:$Q$10,0))=0,0,INDEX(BD,MATCH($A19,[0]!colo,0),MATCH(TEXT(AI$8,"JJJJ"),'BD1'!$A$10:$Q$10,0))),0),0))</f>
        <v>0</v>
      </c>
      <c r="AJ19" s="36">
        <f>IF(LEN(AJ$9)=0,0,IFERROR(IF(AND(AJ$8&gt;=VLOOKUP($A19,BD,10,FALSE),(AJ$8&lt;=VLOOKUP($A19,BD,11,FALSE))),IF(INDEX(BD,MATCH($A19,[0]!colo,0),MATCH(TEXT(AJ$8,"JJJJ"),'BD1'!$A$10:$Q$10,0))=0,0,INDEX(BD,MATCH($A19,[0]!colo,0),MATCH(TEXT(AJ$8,"JJJJ"),'BD1'!$A$10:$Q$10,0))),0),0))</f>
        <v>0</v>
      </c>
      <c r="AK19" s="36">
        <f>IF(LEN(AK$9)=0,0,IFERROR(IF(AND(AK$8&gt;=VLOOKUP($A19,BD,10,FALSE),(AK$8&lt;=VLOOKUP($A19,BD,11,FALSE))),IF(INDEX(BD,MATCH($A19,[0]!colo,0),MATCH(TEXT(AK$8,"JJJJ"),'BD1'!$A$10:$Q$10,0))=0,0,INDEX(BD,MATCH($A19,[0]!colo,0),MATCH(TEXT(AK$8,"JJJJ"),'BD1'!$A$10:$Q$10,0))),0),0))</f>
        <v>0</v>
      </c>
      <c r="AL19" s="36">
        <f>IF(LEN(AL$9)=0,0,IFERROR(IF(AND(AL$8&gt;=VLOOKUP($A19,BD,10,FALSE),(AL$8&lt;=VLOOKUP($A19,BD,11,FALSE))),IF(INDEX(BD,MATCH($A19,[0]!colo,0),MATCH(TEXT(AL$8,"JJJJ"),'BD1'!$A$10:$Q$10,0))=0,0,INDEX(BD,MATCH($A19,[0]!colo,0),MATCH(TEXT(AL$8,"JJJJ"),'BD1'!$A$10:$Q$10,0))),0),0))</f>
        <v>0</v>
      </c>
      <c r="AM19" s="36">
        <f>IF(LEN(AM$9)=0,0,IFERROR(IF(AND(AM$8&gt;=VLOOKUP($A19,BD,10,FALSE),(AM$8&lt;=VLOOKUP($A19,BD,11,FALSE))),IF(INDEX(BD,MATCH($A19,[0]!colo,0),MATCH(TEXT(AM$8,"JJJJ"),'BD1'!$A$10:$Q$10,0))=0,0,INDEX(BD,MATCH($A19,[0]!colo,0),MATCH(TEXT(AM$8,"JJJJ"),'BD1'!$A$10:$Q$10,0))),0),0))</f>
        <v>0</v>
      </c>
      <c r="AN19" s="36">
        <f>IF(LEN(AN$9)=0,0,IFERROR(IF(AND(AN$8&gt;=VLOOKUP($A19,BD,10,FALSE),(AN$8&lt;=VLOOKUP($A19,BD,11,FALSE))),IF(INDEX(BD,MATCH($A19,[0]!colo,0),MATCH(TEXT(AN$8,"JJJJ"),'BD1'!$A$10:$Q$10,0))=0,0,INDEX(BD,MATCH($A19,[0]!colo,0),MATCH(TEXT(AN$8,"JJJJ"),'BD1'!$A$10:$Q$10,0))),0),0))</f>
        <v>0</v>
      </c>
      <c r="AO19" s="36">
        <f>IF(LEN(AO$9)=0,0,IFERROR(IF(AND(AO$8&gt;=VLOOKUP($A19,BD,10,FALSE),(AO$8&lt;=VLOOKUP($A19,BD,11,FALSE))),IF(INDEX(BD,MATCH($A19,[0]!colo,0),MATCH(TEXT(AO$8,"JJJJ"),'BD1'!$A$10:$Q$10,0))=0,0,INDEX(BD,MATCH($A19,[0]!colo,0),MATCH(TEXT(AO$8,"JJJJ"),'BD1'!$A$10:$Q$10,0))),0),0))</f>
        <v>0</v>
      </c>
      <c r="AP19" s="36">
        <f>IF(LEN(AP$9)=0,0,IFERROR(IF(AND(AP$8&gt;=VLOOKUP($A19,BD,10,FALSE),(AP$8&lt;=VLOOKUP($A19,BD,11,FALSE))),IF(INDEX(BD,MATCH($A19,[0]!colo,0),MATCH(TEXT(AP$8,"JJJJ"),'BD1'!$A$10:$Q$10,0))=0,0,INDEX(BD,MATCH($A19,[0]!colo,0),MATCH(TEXT(AP$8,"JJJJ"),'BD1'!$A$10:$Q$10,0))),0),0))</f>
        <v>0</v>
      </c>
      <c r="AQ19" s="36">
        <f>IF(LEN(AQ$9)=0,0,IFERROR(IF(AND(AQ$8&gt;=VLOOKUP($A19,BD,10,FALSE),(AQ$8&lt;=VLOOKUP($A19,BD,11,FALSE))),IF(INDEX(BD,MATCH($A19,[0]!colo,0),MATCH(TEXT(AQ$8,"JJJJ"),'BD1'!$A$10:$Q$10,0))=0,0,INDEX(BD,MATCH($A19,[0]!colo,0),MATCH(TEXT(AQ$8,"JJJJ"),'BD1'!$A$10:$Q$10,0))),0),0))</f>
        <v>0</v>
      </c>
      <c r="AR19" s="36">
        <f>IF(LEN(AR$9)=0,0,IFERROR(IF(AND(AR$8&gt;=VLOOKUP($A19,BD,10,FALSE),(AR$8&lt;=VLOOKUP($A19,BD,11,FALSE))),IF(INDEX(BD,MATCH($A19,[0]!colo,0),MATCH(TEXT(AR$8,"JJJJ"),'BD1'!$A$10:$Q$10,0))=0,0,INDEX(BD,MATCH($A19,[0]!colo,0),MATCH(TEXT(AR$8,"JJJJ"),'BD1'!$A$10:$Q$10,0))),0),0))</f>
        <v>0</v>
      </c>
      <c r="AS19" s="36">
        <f>IF(LEN(AS$9)=0,0,IFERROR(IF(AND(AS$8&gt;=VLOOKUP($A19,BD,10,FALSE),(AS$8&lt;=VLOOKUP($A19,BD,11,FALSE))),IF(INDEX(BD,MATCH($A19,[0]!colo,0),MATCH(TEXT(AS$8,"JJJJ"),'BD1'!$A$10:$Q$10,0))=0,0,INDEX(BD,MATCH($A19,[0]!colo,0),MATCH(TEXT(AS$8,"JJJJ"),'BD1'!$A$10:$Q$10,0))),0),0))</f>
        <v>0</v>
      </c>
      <c r="AT19" s="36">
        <f>IF(LEN(AT$9)=0,0,IFERROR(IF(AND(AT$8&gt;=VLOOKUP($A19,BD,10,FALSE),(AT$8&lt;=VLOOKUP($A19,BD,11,FALSE))),IF(INDEX(BD,MATCH($A19,[0]!colo,0),MATCH(TEXT(AT$8,"JJJJ"),'BD1'!$A$10:$Q$10,0))=0,0,INDEX(BD,MATCH($A19,[0]!colo,0),MATCH(TEXT(AT$8,"JJJJ"),'BD1'!$A$10:$Q$10,0))),0),0))</f>
        <v>0</v>
      </c>
      <c r="AU19" s="36">
        <f>IF(LEN(AU$9)=0,0,IFERROR(IF(AND(AU$8&gt;=VLOOKUP($A19,BD,10,FALSE),(AU$8&lt;=VLOOKUP($A19,BD,11,FALSE))),IF(INDEX(BD,MATCH($A19,[0]!colo,0),MATCH(TEXT(AU$8,"JJJJ"),'BD1'!$A$10:$Q$10,0))=0,0,INDEX(BD,MATCH($A19,[0]!colo,0),MATCH(TEXT(AU$8,"JJJJ"),'BD1'!$A$10:$Q$10,0))),0),0))</f>
        <v>0</v>
      </c>
      <c r="AV19" s="36">
        <f>IF(LEN(AV$9)=0,0,IFERROR(IF(AND(AV$8&gt;=VLOOKUP($A19,BD,10,FALSE),(AV$8&lt;=VLOOKUP($A19,BD,11,FALSE))),IF(INDEX(BD,MATCH($A19,[0]!colo,0),MATCH(TEXT(AV$8,"JJJJ"),'BD1'!$A$10:$Q$10,0))=0,0,INDEX(BD,MATCH($A19,[0]!colo,0),MATCH(TEXT(AV$8,"JJJJ"),'BD1'!$A$10:$Q$10,0))),0),0))</f>
        <v>0</v>
      </c>
      <c r="AW19" s="36"/>
      <c r="AX19" s="37">
        <f>SUM(Tableau53[[#This Row],[1]:[31]])</f>
        <v>8</v>
      </c>
      <c r="AY19" s="38">
        <f t="shared" si="1"/>
        <v>64</v>
      </c>
      <c r="AZ19" s="38">
        <f t="shared" si="2"/>
        <v>240</v>
      </c>
      <c r="BA19" s="39">
        <f t="shared" si="3"/>
        <v>0</v>
      </c>
      <c r="BB19" t="str">
        <f t="shared" ca="1" si="4"/>
        <v/>
      </c>
    </row>
    <row r="20" spans="1:54" ht="44.4" customHeight="1" x14ac:dyDescent="0.3">
      <c r="A20" s="31">
        <v>7</v>
      </c>
      <c r="B20" s="63" t="s">
        <v>64</v>
      </c>
      <c r="C20" s="35"/>
      <c r="D20" s="35"/>
      <c r="E20" s="35"/>
      <c r="F20" s="35"/>
      <c r="G20" s="35"/>
      <c r="H20" s="40">
        <v>0.5</v>
      </c>
      <c r="I20" s="40">
        <v>1</v>
      </c>
      <c r="J20" s="41">
        <v>44075</v>
      </c>
      <c r="K20" s="41">
        <v>44104</v>
      </c>
      <c r="L20" s="58">
        <v>8001</v>
      </c>
      <c r="M20" s="64" t="s">
        <v>55</v>
      </c>
      <c r="N20" s="65">
        <v>8</v>
      </c>
      <c r="O20" s="66">
        <v>30</v>
      </c>
      <c r="P20" s="63"/>
      <c r="Q20" s="59" t="s">
        <v>55</v>
      </c>
      <c r="R20" s="36">
        <f>IF(LEN(R$9)=0,0,IFERROR(IF(AND(R$8&gt;=VLOOKUP($A20,BD,10,FALSE),(R$8&lt;=VLOOKUP($A20,BD,11,FALSE))),IF(INDEX(BD,MATCH($A20,[0]!colo,0),MATCH(TEXT(R$8,"JJJJ"),'BD1'!$A$10:$Q$10,0))=0,0,INDEX(BD,MATCH($A20,[0]!colo,0),MATCH(TEXT(R$8,"JJJJ"),'BD1'!$A$10:$Q$10,0))),0),0))</f>
        <v>0</v>
      </c>
      <c r="S20" s="36">
        <f>IF(LEN(S$9)=0,0,IFERROR(IF(AND(S$8&gt;=VLOOKUP($A20,BD,10,FALSE),(S$8&lt;=VLOOKUP($A20,BD,11,FALSE))),IF(INDEX(BD,MATCH($A20,[0]!colo,0),MATCH(TEXT(S$8,"JJJJ"),'BD1'!$A$10:$Q$10,0))=0,0,INDEX(BD,MATCH($A20,[0]!colo,0),MATCH(TEXT(S$8,"JJJJ"),'BD1'!$A$10:$Q$10,0))),0),0))</f>
        <v>0</v>
      </c>
      <c r="T20" s="36">
        <f>IF(LEN(T$9)=0,0,IFERROR(IF(AND(T$8&gt;=VLOOKUP($A20,BD,10,FALSE),(T$8&lt;=VLOOKUP($A20,BD,11,FALSE))),IF(INDEX(BD,MATCH($A20,[0]!colo,0),MATCH(TEXT(T$8,"JJJJ"),'BD1'!$A$10:$Q$10,0))=0,0,INDEX(BD,MATCH($A20,[0]!colo,0),MATCH(TEXT(T$8,"JJJJ"),'BD1'!$A$10:$Q$10,0))),0),0))</f>
        <v>0</v>
      </c>
      <c r="U20" s="36">
        <f>IF(LEN(U$9)=0,0,IFERROR(IF(AND(U$8&gt;=VLOOKUP($A20,BD,10,FALSE),(U$8&lt;=VLOOKUP($A20,BD,11,FALSE))),IF(INDEX(BD,MATCH($A20,[0]!colo,0),MATCH(TEXT(U$8,"JJJJ"),'BD1'!$A$10:$Q$10,0))=0,0,INDEX(BD,MATCH($A20,[0]!colo,0),MATCH(TEXT(U$8,"JJJJ"),'BD1'!$A$10:$Q$10,0))),0),0))</f>
        <v>0</v>
      </c>
      <c r="V20" s="36">
        <f>IF(LEN(V$9)=0,0,IFERROR(IF(AND(V$8&gt;=VLOOKUP($A20,BD,10,FALSE),(V$8&lt;=VLOOKUP($A20,BD,11,FALSE))),IF(INDEX(BD,MATCH($A20,[0]!colo,0),MATCH(TEXT(V$8,"JJJJ"),'BD1'!$A$10:$Q$10,0))=0,0,INDEX(BD,MATCH($A20,[0]!colo,0),MATCH(TEXT(V$8,"JJJJ"),'BD1'!$A$10:$Q$10,0))),0),0))</f>
        <v>0</v>
      </c>
      <c r="W20" s="36">
        <f>IF(LEN(W$9)=0,0,IFERROR(IF(AND(W$8&gt;=VLOOKUP($A20,BD,10,FALSE),(W$8&lt;=VLOOKUP($A20,BD,11,FALSE))),IF(INDEX(BD,MATCH($A20,[0]!colo,0),MATCH(TEXT(W$8,"JJJJ"),'BD1'!$A$10:$Q$10,0))=0,0,INDEX(BD,MATCH($A20,[0]!colo,0),MATCH(TEXT(W$8,"JJJJ"),'BD1'!$A$10:$Q$10,0))),0),0))</f>
        <v>0</v>
      </c>
      <c r="X20" s="36">
        <f>IF(LEN(X$9)=0,0,IFERROR(IF(AND(X$8&gt;=VLOOKUP($A20,BD,10,FALSE),(X$8&lt;=VLOOKUP($A20,BD,11,FALSE))),IF(INDEX(BD,MATCH($A20,[0]!colo,0),MATCH(TEXT(X$8,"JJJJ"),'BD1'!$A$10:$Q$10,0))=0,0,INDEX(BD,MATCH($A20,[0]!colo,0),MATCH(TEXT(X$8,"JJJJ"),'BD1'!$A$10:$Q$10,0))),0),0))</f>
        <v>0</v>
      </c>
      <c r="Y20" s="36">
        <f>IF(LEN(Y$9)=0,0,IFERROR(IF(AND(Y$8&gt;=VLOOKUP($A20,BD,10,FALSE),(Y$8&lt;=VLOOKUP($A20,BD,11,FALSE))),IF(INDEX(BD,MATCH($A20,[0]!colo,0),MATCH(TEXT(Y$8,"JJJJ"),'BD1'!$A$10:$Q$10,0))=0,0,INDEX(BD,MATCH($A20,[0]!colo,0),MATCH(TEXT(Y$8,"JJJJ"),'BD1'!$A$10:$Q$10,0))),0),0))</f>
        <v>0</v>
      </c>
      <c r="Z20" s="36">
        <f>IF(LEN(Z$9)=0,0,IFERROR(IF(AND(Z$8&gt;=VLOOKUP($A20,BD,10,FALSE),(Z$8&lt;=VLOOKUP($A20,BD,11,FALSE))),IF(INDEX(BD,MATCH($A20,[0]!colo,0),MATCH(TEXT(Z$8,"JJJJ"),'BD1'!$A$10:$Q$10,0))=0,0,INDEX(BD,MATCH($A20,[0]!colo,0),MATCH(TEXT(Z$8,"JJJJ"),'BD1'!$A$10:$Q$10,0))),0),0))</f>
        <v>0</v>
      </c>
      <c r="AA20" s="36">
        <f>IF(LEN(AA$9)=0,0,IFERROR(IF(AND(AA$8&gt;=VLOOKUP($A20,BD,10,FALSE),(AA$8&lt;=VLOOKUP($A20,BD,11,FALSE))),IF(INDEX(BD,MATCH($A20,[0]!colo,0),MATCH(TEXT(AA$8,"JJJJ"),'BD1'!$A$10:$Q$10,0))=0,0,INDEX(BD,MATCH($A20,[0]!colo,0),MATCH(TEXT(AA$8,"JJJJ"),'BD1'!$A$10:$Q$10,0))),0),0))</f>
        <v>0</v>
      </c>
      <c r="AB20" s="36">
        <f>IF(LEN(AB$9)=0,0,IFERROR(IF(AND(AB$8&gt;=VLOOKUP($A20,BD,10,FALSE),(AB$8&lt;=VLOOKUP($A20,BD,11,FALSE))),IF(INDEX(BD,MATCH($A20,[0]!colo,0),MATCH(TEXT(AB$8,"JJJJ"),'BD1'!$A$10:$Q$10,0))=0,0,INDEX(BD,MATCH($A20,[0]!colo,0),MATCH(TEXT(AB$8,"JJJJ"),'BD1'!$A$10:$Q$10,0))),0),0))</f>
        <v>0</v>
      </c>
      <c r="AC20" s="36">
        <f>IF(LEN(AC$9)=0,0,IFERROR(IF(AND(AC$8&gt;=VLOOKUP($A20,BD,10,FALSE),(AC$8&lt;=VLOOKUP($A20,BD,11,FALSE))),IF(INDEX(BD,MATCH($A20,[0]!colo,0),MATCH(TEXT(AC$8,"JJJJ"),'BD1'!$A$10:$Q$10,0))=0,0,INDEX(BD,MATCH($A20,[0]!colo,0),MATCH(TEXT(AC$8,"JJJJ"),'BD1'!$A$10:$Q$10,0))),0),0))</f>
        <v>0</v>
      </c>
      <c r="AD20" s="36">
        <f>IF(LEN(AD$9)=0,0,IFERROR(IF(AND(AD$8&gt;=VLOOKUP($A20,BD,10,FALSE),(AD$8&lt;=VLOOKUP($A20,BD,11,FALSE))),IF(INDEX(BD,MATCH($A20,[0]!colo,0),MATCH(TEXT(AD$8,"JJJJ"),'BD1'!$A$10:$Q$10,0))=0,0,INDEX(BD,MATCH($A20,[0]!colo,0),MATCH(TEXT(AD$8,"JJJJ"),'BD1'!$A$10:$Q$10,0))),0),0))</f>
        <v>0</v>
      </c>
      <c r="AE20" s="36">
        <f>IF(LEN(AE$9)=0,0,IFERROR(IF(AND(AE$8&gt;=VLOOKUP($A20,BD,10,FALSE),(AE$8&lt;=VLOOKUP($A20,BD,11,FALSE))),IF(INDEX(BD,MATCH($A20,[0]!colo,0),MATCH(TEXT(AE$8,"JJJJ"),'BD1'!$A$10:$Q$10,0))=0,0,INDEX(BD,MATCH($A20,[0]!colo,0),MATCH(TEXT(AE$8,"JJJJ"),'BD1'!$A$10:$Q$10,0))),0),0))</f>
        <v>0</v>
      </c>
      <c r="AF20" s="36">
        <f>IF(LEN(AF$9)=0,0,IFERROR(IF(AND(AF$8&gt;=VLOOKUP($A20,BD,10,FALSE),(AF$8&lt;=VLOOKUP($A20,BD,11,FALSE))),IF(INDEX(BD,MATCH($A20,[0]!colo,0),MATCH(TEXT(AF$8,"JJJJ"),'BD1'!$A$10:$Q$10,0))=0,0,INDEX(BD,MATCH($A20,[0]!colo,0),MATCH(TEXT(AF$8,"JJJJ"),'BD1'!$A$10:$Q$10,0))),0),0))</f>
        <v>0</v>
      </c>
      <c r="AG20" s="36">
        <f>IF(LEN(AG$9)=0,0,IFERROR(IF(AND(AG$8&gt;=VLOOKUP($A20,BD,10,FALSE),(AG$8&lt;=VLOOKUP($A20,BD,11,FALSE))),IF(INDEX(BD,MATCH($A20,[0]!colo,0),MATCH(TEXT(AG$8,"JJJJ"),'BD1'!$A$10:$Q$10,0))=0,0,INDEX(BD,MATCH($A20,[0]!colo,0),MATCH(TEXT(AG$8,"JJJJ"),'BD1'!$A$10:$Q$10,0))),0),0))</f>
        <v>0</v>
      </c>
      <c r="AH20" s="36">
        <f>IF(LEN(AH$9)=0,0,IFERROR(IF(AND(AH$8&gt;=VLOOKUP($A20,BD,10,FALSE),(AH$8&lt;=VLOOKUP($A20,BD,11,FALSE))),IF(INDEX(BD,MATCH($A20,[0]!colo,0),MATCH(TEXT(AH$8,"JJJJ"),'BD1'!$A$10:$Q$10,0))=0,0,INDEX(BD,MATCH($A20,[0]!colo,0),MATCH(TEXT(AH$8,"JJJJ"),'BD1'!$A$10:$Q$10,0))),0),0))</f>
        <v>0</v>
      </c>
      <c r="AI20" s="36">
        <f>IF(LEN(AI$9)=0,0,IFERROR(IF(AND(AI$8&gt;=VLOOKUP($A20,BD,10,FALSE),(AI$8&lt;=VLOOKUP($A20,BD,11,FALSE))),IF(INDEX(BD,MATCH($A20,[0]!colo,0),MATCH(TEXT(AI$8,"JJJJ"),'BD1'!$A$10:$Q$10,0))=0,0,INDEX(BD,MATCH($A20,[0]!colo,0),MATCH(TEXT(AI$8,"JJJJ"),'BD1'!$A$10:$Q$10,0))),0),0))</f>
        <v>0</v>
      </c>
      <c r="AJ20" s="36">
        <f>IF(LEN(AJ$9)=0,0,IFERROR(IF(AND(AJ$8&gt;=VLOOKUP($A20,BD,10,FALSE),(AJ$8&lt;=VLOOKUP($A20,BD,11,FALSE))),IF(INDEX(BD,MATCH($A20,[0]!colo,0),MATCH(TEXT(AJ$8,"JJJJ"),'BD1'!$A$10:$Q$10,0))=0,0,INDEX(BD,MATCH($A20,[0]!colo,0),MATCH(TEXT(AJ$8,"JJJJ"),'BD1'!$A$10:$Q$10,0))),0),0))</f>
        <v>0</v>
      </c>
      <c r="AK20" s="36">
        <f>IF(LEN(AK$9)=0,0,IFERROR(IF(AND(AK$8&gt;=VLOOKUP($A20,BD,10,FALSE),(AK$8&lt;=VLOOKUP($A20,BD,11,FALSE))),IF(INDEX(BD,MATCH($A20,[0]!colo,0),MATCH(TEXT(AK$8,"JJJJ"),'BD1'!$A$10:$Q$10,0))=0,0,INDEX(BD,MATCH($A20,[0]!colo,0),MATCH(TEXT(AK$8,"JJJJ"),'BD1'!$A$10:$Q$10,0))),0),0))</f>
        <v>0</v>
      </c>
      <c r="AL20" s="36">
        <f>IF(LEN(AL$9)=0,0,IFERROR(IF(AND(AL$8&gt;=VLOOKUP($A20,BD,10,FALSE),(AL$8&lt;=VLOOKUP($A20,BD,11,FALSE))),IF(INDEX(BD,MATCH($A20,[0]!colo,0),MATCH(TEXT(AL$8,"JJJJ"),'BD1'!$A$10:$Q$10,0))=0,0,INDEX(BD,MATCH($A20,[0]!colo,0),MATCH(TEXT(AL$8,"JJJJ"),'BD1'!$A$10:$Q$10,0))),0),0))</f>
        <v>0</v>
      </c>
      <c r="AM20" s="36">
        <f>IF(LEN(AM$9)=0,0,IFERROR(IF(AND(AM$8&gt;=VLOOKUP($A20,BD,10,FALSE),(AM$8&lt;=VLOOKUP($A20,BD,11,FALSE))),IF(INDEX(BD,MATCH($A20,[0]!colo,0),MATCH(TEXT(AM$8,"JJJJ"),'BD1'!$A$10:$Q$10,0))=0,0,INDEX(BD,MATCH($A20,[0]!colo,0),MATCH(TEXT(AM$8,"JJJJ"),'BD1'!$A$10:$Q$10,0))),0),0))</f>
        <v>0</v>
      </c>
      <c r="AN20" s="36">
        <f>IF(LEN(AN$9)=0,0,IFERROR(IF(AND(AN$8&gt;=VLOOKUP($A20,BD,10,FALSE),(AN$8&lt;=VLOOKUP($A20,BD,11,FALSE))),IF(INDEX(BD,MATCH($A20,[0]!colo,0),MATCH(TEXT(AN$8,"JJJJ"),'BD1'!$A$10:$Q$10,0))=0,0,INDEX(BD,MATCH($A20,[0]!colo,0),MATCH(TEXT(AN$8,"JJJJ"),'BD1'!$A$10:$Q$10,0))),0),0))</f>
        <v>0</v>
      </c>
      <c r="AO20" s="36">
        <f>IF(LEN(AO$9)=0,0,IFERROR(IF(AND(AO$8&gt;=VLOOKUP($A20,BD,10,FALSE),(AO$8&lt;=VLOOKUP($A20,BD,11,FALSE))),IF(INDEX(BD,MATCH($A20,[0]!colo,0),MATCH(TEXT(AO$8,"JJJJ"),'BD1'!$A$10:$Q$10,0))=0,0,INDEX(BD,MATCH($A20,[0]!colo,0),MATCH(TEXT(AO$8,"JJJJ"),'BD1'!$A$10:$Q$10,0))),0),0))</f>
        <v>0</v>
      </c>
      <c r="AP20" s="36">
        <f>IF(LEN(AP$9)=0,0,IFERROR(IF(AND(AP$8&gt;=VLOOKUP($A20,BD,10,FALSE),(AP$8&lt;=VLOOKUP($A20,BD,11,FALSE))),IF(INDEX(BD,MATCH($A20,[0]!colo,0),MATCH(TEXT(AP$8,"JJJJ"),'BD1'!$A$10:$Q$10,0))=0,0,INDEX(BD,MATCH($A20,[0]!colo,0),MATCH(TEXT(AP$8,"JJJJ"),'BD1'!$A$10:$Q$10,0))),0),0))</f>
        <v>0</v>
      </c>
      <c r="AQ20" s="36">
        <f>IF(LEN(AQ$9)=0,0,IFERROR(IF(AND(AQ$8&gt;=VLOOKUP($A20,BD,10,FALSE),(AQ$8&lt;=VLOOKUP($A20,BD,11,FALSE))),IF(INDEX(BD,MATCH($A20,[0]!colo,0),MATCH(TEXT(AQ$8,"JJJJ"),'BD1'!$A$10:$Q$10,0))=0,0,INDEX(BD,MATCH($A20,[0]!colo,0),MATCH(TEXT(AQ$8,"JJJJ"),'BD1'!$A$10:$Q$10,0))),0),0))</f>
        <v>0</v>
      </c>
      <c r="AR20" s="36">
        <f>IF(LEN(AR$9)=0,0,IFERROR(IF(AND(AR$8&gt;=VLOOKUP($A20,BD,10,FALSE),(AR$8&lt;=VLOOKUP($A20,BD,11,FALSE))),IF(INDEX(BD,MATCH($A20,[0]!colo,0),MATCH(TEXT(AR$8,"JJJJ"),'BD1'!$A$10:$Q$10,0))=0,0,INDEX(BD,MATCH($A20,[0]!colo,0),MATCH(TEXT(AR$8,"JJJJ"),'BD1'!$A$10:$Q$10,0))),0),0))</f>
        <v>0</v>
      </c>
      <c r="AS20" s="36">
        <f>IF(LEN(AS$9)=0,0,IFERROR(IF(AND(AS$8&gt;=VLOOKUP($A20,BD,10,FALSE),(AS$8&lt;=VLOOKUP($A20,BD,11,FALSE))),IF(INDEX(BD,MATCH($A20,[0]!colo,0),MATCH(TEXT(AS$8,"JJJJ"),'BD1'!$A$10:$Q$10,0))=0,0,INDEX(BD,MATCH($A20,[0]!colo,0),MATCH(TEXT(AS$8,"JJJJ"),'BD1'!$A$10:$Q$10,0))),0),0))</f>
        <v>0</v>
      </c>
      <c r="AT20" s="36">
        <f>IF(LEN(AT$9)=0,0,IFERROR(IF(AND(AT$8&gt;=VLOOKUP($A20,BD,10,FALSE),(AT$8&lt;=VLOOKUP($A20,BD,11,FALSE))),IF(INDEX(BD,MATCH($A20,[0]!colo,0),MATCH(TEXT(AT$8,"JJJJ"),'BD1'!$A$10:$Q$10,0))=0,0,INDEX(BD,MATCH($A20,[0]!colo,0),MATCH(TEXT(AT$8,"JJJJ"),'BD1'!$A$10:$Q$10,0))),0),0))</f>
        <v>0</v>
      </c>
      <c r="AU20" s="36">
        <f>IF(LEN(AU$9)=0,0,IFERROR(IF(AND(AU$8&gt;=VLOOKUP($A20,BD,10,FALSE),(AU$8&lt;=VLOOKUP($A20,BD,11,FALSE))),IF(INDEX(BD,MATCH($A20,[0]!colo,0),MATCH(TEXT(AU$8,"JJJJ"),'BD1'!$A$10:$Q$10,0))=0,0,INDEX(BD,MATCH($A20,[0]!colo,0),MATCH(TEXT(AU$8,"JJJJ"),'BD1'!$A$10:$Q$10,0))),0),0))</f>
        <v>0</v>
      </c>
      <c r="AV20" s="36">
        <f>IF(LEN(AV$9)=0,0,IFERROR(IF(AND(AV$8&gt;=VLOOKUP($A20,BD,10,FALSE),(AV$8&lt;=VLOOKUP($A20,BD,11,FALSE))),IF(INDEX(BD,MATCH($A20,[0]!colo,0),MATCH(TEXT(AV$8,"JJJJ"),'BD1'!$A$10:$Q$10,0))=0,0,INDEX(BD,MATCH($A20,[0]!colo,0),MATCH(TEXT(AV$8,"JJJJ"),'BD1'!$A$10:$Q$10,0))),0),0))</f>
        <v>0</v>
      </c>
      <c r="AW20" s="36"/>
      <c r="AX20" s="37">
        <f>SUM(Tableau53[[#This Row],[1]:[31]])</f>
        <v>0</v>
      </c>
      <c r="AY20" s="38">
        <f t="shared" si="1"/>
        <v>0</v>
      </c>
      <c r="AZ20" s="38">
        <f t="shared" si="2"/>
        <v>0</v>
      </c>
      <c r="BA20" s="39">
        <f t="shared" si="3"/>
        <v>0</v>
      </c>
      <c r="BB20" t="str">
        <f t="shared" ca="1" si="4"/>
        <v/>
      </c>
    </row>
    <row r="21" spans="1:54" ht="44.4" customHeight="1" x14ac:dyDescent="0.3">
      <c r="A21" s="31">
        <v>8</v>
      </c>
      <c r="B21" s="63" t="s">
        <v>65</v>
      </c>
      <c r="C21" s="35"/>
      <c r="D21" s="35">
        <v>2</v>
      </c>
      <c r="E21" s="35"/>
      <c r="F21" s="35">
        <v>1.75</v>
      </c>
      <c r="G21" s="35">
        <v>2</v>
      </c>
      <c r="H21" s="40"/>
      <c r="I21" s="40"/>
      <c r="J21" s="41">
        <v>44075</v>
      </c>
      <c r="K21" s="41">
        <v>44078</v>
      </c>
      <c r="L21" s="58">
        <v>8001</v>
      </c>
      <c r="M21" s="64" t="s">
        <v>55</v>
      </c>
      <c r="N21" s="65">
        <v>8</v>
      </c>
      <c r="O21" s="66">
        <v>30</v>
      </c>
      <c r="P21" s="63"/>
      <c r="Q21" s="59" t="s">
        <v>55</v>
      </c>
      <c r="R21" s="36">
        <f>IF(LEN(R$9)=0,0,IFERROR(IF(AND(R$8&gt;=VLOOKUP($A21,BD,10,FALSE),(R$8&lt;=VLOOKUP($A21,BD,11,FALSE))),IF(INDEX(BD,MATCH($A21,[0]!colo,0),MATCH(TEXT(R$8,"JJJJ"),'BD1'!$A$10:$Q$10,0))=0,0,INDEX(BD,MATCH($A21,[0]!colo,0),MATCH(TEXT(R$8,"JJJJ"),'BD1'!$A$10:$Q$10,0))),0),0))</f>
        <v>0</v>
      </c>
      <c r="S21" s="36">
        <f>IF(LEN(S$9)=0,0,IFERROR(IF(AND(S$8&gt;=VLOOKUP($A21,BD,10,FALSE),(S$8&lt;=VLOOKUP($A21,BD,11,FALSE))),IF(INDEX(BD,MATCH($A21,[0]!colo,0),MATCH(TEXT(S$8,"JJJJ"),'BD1'!$A$10:$Q$10,0))=0,0,INDEX(BD,MATCH($A21,[0]!colo,0),MATCH(TEXT(S$8,"JJJJ"),'BD1'!$A$10:$Q$10,0))),0),0))</f>
        <v>0</v>
      </c>
      <c r="T21" s="36">
        <f>IF(LEN(T$9)=0,0,IFERROR(IF(AND(T$8&gt;=VLOOKUP($A21,BD,10,FALSE),(T$8&lt;=VLOOKUP($A21,BD,11,FALSE))),IF(INDEX(BD,MATCH($A21,[0]!colo,0),MATCH(TEXT(T$8,"JJJJ"),'BD1'!$A$10:$Q$10,0))=0,0,INDEX(BD,MATCH($A21,[0]!colo,0),MATCH(TEXT(T$8,"JJJJ"),'BD1'!$A$10:$Q$10,0))),0),0))</f>
        <v>0</v>
      </c>
      <c r="U21" s="36">
        <f>IF(LEN(U$9)=0,0,IFERROR(IF(AND(U$8&gt;=VLOOKUP($A21,BD,10,FALSE),(U$8&lt;=VLOOKUP($A21,BD,11,FALSE))),IF(INDEX(BD,MATCH($A21,[0]!colo,0),MATCH(TEXT(U$8,"JJJJ"),'BD1'!$A$10:$Q$10,0))=0,0,INDEX(BD,MATCH($A21,[0]!colo,0),MATCH(TEXT(U$8,"JJJJ"),'BD1'!$A$10:$Q$10,0))),0),0))</f>
        <v>0</v>
      </c>
      <c r="V21" s="36">
        <f>IF(LEN(V$9)=0,0,IFERROR(IF(AND(V$8&gt;=VLOOKUP($A21,BD,10,FALSE),(V$8&lt;=VLOOKUP($A21,BD,11,FALSE))),IF(INDEX(BD,MATCH($A21,[0]!colo,0),MATCH(TEXT(V$8,"JJJJ"),'BD1'!$A$10:$Q$10,0))=0,0,INDEX(BD,MATCH($A21,[0]!colo,0),MATCH(TEXT(V$8,"JJJJ"),'BD1'!$A$10:$Q$10,0))),0),0))</f>
        <v>0</v>
      </c>
      <c r="W21" s="36">
        <f>IF(LEN(W$9)=0,0,IFERROR(IF(AND(W$8&gt;=VLOOKUP($A21,BD,10,FALSE),(W$8&lt;=VLOOKUP($A21,BD,11,FALSE))),IF(INDEX(BD,MATCH($A21,[0]!colo,0),MATCH(TEXT(W$8,"JJJJ"),'BD1'!$A$10:$Q$10,0))=0,0,INDEX(BD,MATCH($A21,[0]!colo,0),MATCH(TEXT(W$8,"JJJJ"),'BD1'!$A$10:$Q$10,0))),0),0))</f>
        <v>0</v>
      </c>
      <c r="X21" s="36">
        <f>IF(LEN(X$9)=0,0,IFERROR(IF(AND(X$8&gt;=VLOOKUP($A21,BD,10,FALSE),(X$8&lt;=VLOOKUP($A21,BD,11,FALSE))),IF(INDEX(BD,MATCH($A21,[0]!colo,0),MATCH(TEXT(X$8,"JJJJ"),'BD1'!$A$10:$Q$10,0))=0,0,INDEX(BD,MATCH($A21,[0]!colo,0),MATCH(TEXT(X$8,"JJJJ"),'BD1'!$A$10:$Q$10,0))),0),0))</f>
        <v>0</v>
      </c>
      <c r="Y21" s="36">
        <f>IF(LEN(Y$9)=0,0,IFERROR(IF(AND(Y$8&gt;=VLOOKUP($A21,BD,10,FALSE),(Y$8&lt;=VLOOKUP($A21,BD,11,FALSE))),IF(INDEX(BD,MATCH($A21,[0]!colo,0),MATCH(TEXT(Y$8,"JJJJ"),'BD1'!$A$10:$Q$10,0))=0,0,INDEX(BD,MATCH($A21,[0]!colo,0),MATCH(TEXT(Y$8,"JJJJ"),'BD1'!$A$10:$Q$10,0))),0),0))</f>
        <v>0</v>
      </c>
      <c r="Z21" s="36">
        <f>IF(LEN(Z$9)=0,0,IFERROR(IF(AND(Z$8&gt;=VLOOKUP($A21,BD,10,FALSE),(Z$8&lt;=VLOOKUP($A21,BD,11,FALSE))),IF(INDEX(BD,MATCH($A21,[0]!colo,0),MATCH(TEXT(Z$8,"JJJJ"),'BD1'!$A$10:$Q$10,0))=0,0,INDEX(BD,MATCH($A21,[0]!colo,0),MATCH(TEXT(Z$8,"JJJJ"),'BD1'!$A$10:$Q$10,0))),0),0))</f>
        <v>0</v>
      </c>
      <c r="AA21" s="36">
        <f>IF(LEN(AA$9)=0,0,IFERROR(IF(AND(AA$8&gt;=VLOOKUP($A21,BD,10,FALSE),(AA$8&lt;=VLOOKUP($A21,BD,11,FALSE))),IF(INDEX(BD,MATCH($A21,[0]!colo,0),MATCH(TEXT(AA$8,"JJJJ"),'BD1'!$A$10:$Q$10,0))=0,0,INDEX(BD,MATCH($A21,[0]!colo,0),MATCH(TEXT(AA$8,"JJJJ"),'BD1'!$A$10:$Q$10,0))),0),0))</f>
        <v>0</v>
      </c>
      <c r="AB21" s="36">
        <f>IF(LEN(AB$9)=0,0,IFERROR(IF(AND(AB$8&gt;=VLOOKUP($A21,BD,10,FALSE),(AB$8&lt;=VLOOKUP($A21,BD,11,FALSE))),IF(INDEX(BD,MATCH($A21,[0]!colo,0),MATCH(TEXT(AB$8,"JJJJ"),'BD1'!$A$10:$Q$10,0))=0,0,INDEX(BD,MATCH($A21,[0]!colo,0),MATCH(TEXT(AB$8,"JJJJ"),'BD1'!$A$10:$Q$10,0))),0),0))</f>
        <v>0</v>
      </c>
      <c r="AC21" s="36">
        <f>IF(LEN(AC$9)=0,0,IFERROR(IF(AND(AC$8&gt;=VLOOKUP($A21,BD,10,FALSE),(AC$8&lt;=VLOOKUP($A21,BD,11,FALSE))),IF(INDEX(BD,MATCH($A21,[0]!colo,0),MATCH(TEXT(AC$8,"JJJJ"),'BD1'!$A$10:$Q$10,0))=0,0,INDEX(BD,MATCH($A21,[0]!colo,0),MATCH(TEXT(AC$8,"JJJJ"),'BD1'!$A$10:$Q$10,0))),0),0))</f>
        <v>0</v>
      </c>
      <c r="AD21" s="36">
        <f>IF(LEN(AD$9)=0,0,IFERROR(IF(AND(AD$8&gt;=VLOOKUP($A21,BD,10,FALSE),(AD$8&lt;=VLOOKUP($A21,BD,11,FALSE))),IF(INDEX(BD,MATCH($A21,[0]!colo,0),MATCH(TEXT(AD$8,"JJJJ"),'BD1'!$A$10:$Q$10,0))=0,0,INDEX(BD,MATCH($A21,[0]!colo,0),MATCH(TEXT(AD$8,"JJJJ"),'BD1'!$A$10:$Q$10,0))),0),0))</f>
        <v>0</v>
      </c>
      <c r="AE21" s="36">
        <f>IF(LEN(AE$9)=0,0,IFERROR(IF(AND(AE$8&gt;=VLOOKUP($A21,BD,10,FALSE),(AE$8&lt;=VLOOKUP($A21,BD,11,FALSE))),IF(INDEX(BD,MATCH($A21,[0]!colo,0),MATCH(TEXT(AE$8,"JJJJ"),'BD1'!$A$10:$Q$10,0))=0,0,INDEX(BD,MATCH($A21,[0]!colo,0),MATCH(TEXT(AE$8,"JJJJ"),'BD1'!$A$10:$Q$10,0))),0),0))</f>
        <v>0</v>
      </c>
      <c r="AF21" s="36">
        <f>IF(LEN(AF$9)=0,0,IFERROR(IF(AND(AF$8&gt;=VLOOKUP($A21,BD,10,FALSE),(AF$8&lt;=VLOOKUP($A21,BD,11,FALSE))),IF(INDEX(BD,MATCH($A21,[0]!colo,0),MATCH(TEXT(AF$8,"JJJJ"),'BD1'!$A$10:$Q$10,0))=0,0,INDEX(BD,MATCH($A21,[0]!colo,0),MATCH(TEXT(AF$8,"JJJJ"),'BD1'!$A$10:$Q$10,0))),0),0))</f>
        <v>0</v>
      </c>
      <c r="AG21" s="36">
        <f>IF(LEN(AG$9)=0,0,IFERROR(IF(AND(AG$8&gt;=VLOOKUP($A21,BD,10,FALSE),(AG$8&lt;=VLOOKUP($A21,BD,11,FALSE))),IF(INDEX(BD,MATCH($A21,[0]!colo,0),MATCH(TEXT(AG$8,"JJJJ"),'BD1'!$A$10:$Q$10,0))=0,0,INDEX(BD,MATCH($A21,[0]!colo,0),MATCH(TEXT(AG$8,"JJJJ"),'BD1'!$A$10:$Q$10,0))),0),0))</f>
        <v>0</v>
      </c>
      <c r="AH21" s="36">
        <f>IF(LEN(AH$9)=0,0,IFERROR(IF(AND(AH$8&gt;=VLOOKUP($A21,BD,10,FALSE),(AH$8&lt;=VLOOKUP($A21,BD,11,FALSE))),IF(INDEX(BD,MATCH($A21,[0]!colo,0),MATCH(TEXT(AH$8,"JJJJ"),'BD1'!$A$10:$Q$10,0))=0,0,INDEX(BD,MATCH($A21,[0]!colo,0),MATCH(TEXT(AH$8,"JJJJ"),'BD1'!$A$10:$Q$10,0))),0),0))</f>
        <v>0</v>
      </c>
      <c r="AI21" s="36">
        <f>IF(LEN(AI$9)=0,0,IFERROR(IF(AND(AI$8&gt;=VLOOKUP($A21,BD,10,FALSE),(AI$8&lt;=VLOOKUP($A21,BD,11,FALSE))),IF(INDEX(BD,MATCH($A21,[0]!colo,0),MATCH(TEXT(AI$8,"JJJJ"),'BD1'!$A$10:$Q$10,0))=0,0,INDEX(BD,MATCH($A21,[0]!colo,0),MATCH(TEXT(AI$8,"JJJJ"),'BD1'!$A$10:$Q$10,0))),0),0))</f>
        <v>0</v>
      </c>
      <c r="AJ21" s="36">
        <f>IF(LEN(AJ$9)=0,0,IFERROR(IF(AND(AJ$8&gt;=VLOOKUP($A21,BD,10,FALSE),(AJ$8&lt;=VLOOKUP($A21,BD,11,FALSE))),IF(INDEX(BD,MATCH($A21,[0]!colo,0),MATCH(TEXT(AJ$8,"JJJJ"),'BD1'!$A$10:$Q$10,0))=0,0,INDEX(BD,MATCH($A21,[0]!colo,0),MATCH(TEXT(AJ$8,"JJJJ"),'BD1'!$A$10:$Q$10,0))),0),0))</f>
        <v>0</v>
      </c>
      <c r="AK21" s="36">
        <f>IF(LEN(AK$9)=0,0,IFERROR(IF(AND(AK$8&gt;=VLOOKUP($A21,BD,10,FALSE),(AK$8&lt;=VLOOKUP($A21,BD,11,FALSE))),IF(INDEX(BD,MATCH($A21,[0]!colo,0),MATCH(TEXT(AK$8,"JJJJ"),'BD1'!$A$10:$Q$10,0))=0,0,INDEX(BD,MATCH($A21,[0]!colo,0),MATCH(TEXT(AK$8,"JJJJ"),'BD1'!$A$10:$Q$10,0))),0),0))</f>
        <v>0</v>
      </c>
      <c r="AL21" s="36">
        <f>IF(LEN(AL$9)=0,0,IFERROR(IF(AND(AL$8&gt;=VLOOKUP($A21,BD,10,FALSE),(AL$8&lt;=VLOOKUP($A21,BD,11,FALSE))),IF(INDEX(BD,MATCH($A21,[0]!colo,0),MATCH(TEXT(AL$8,"JJJJ"),'BD1'!$A$10:$Q$10,0))=0,0,INDEX(BD,MATCH($A21,[0]!colo,0),MATCH(TEXT(AL$8,"JJJJ"),'BD1'!$A$10:$Q$10,0))),0),0))</f>
        <v>0</v>
      </c>
      <c r="AM21" s="36">
        <f>IF(LEN(AM$9)=0,0,IFERROR(IF(AND(AM$8&gt;=VLOOKUP($A21,BD,10,FALSE),(AM$8&lt;=VLOOKUP($A21,BD,11,FALSE))),IF(INDEX(BD,MATCH($A21,[0]!colo,0),MATCH(TEXT(AM$8,"JJJJ"),'BD1'!$A$10:$Q$10,0))=0,0,INDEX(BD,MATCH($A21,[0]!colo,0),MATCH(TEXT(AM$8,"JJJJ"),'BD1'!$A$10:$Q$10,0))),0),0))</f>
        <v>0</v>
      </c>
      <c r="AN21" s="36">
        <f>IF(LEN(AN$9)=0,0,IFERROR(IF(AND(AN$8&gt;=VLOOKUP($A21,BD,10,FALSE),(AN$8&lt;=VLOOKUP($A21,BD,11,FALSE))),IF(INDEX(BD,MATCH($A21,[0]!colo,0),MATCH(TEXT(AN$8,"JJJJ"),'BD1'!$A$10:$Q$10,0))=0,0,INDEX(BD,MATCH($A21,[0]!colo,0),MATCH(TEXT(AN$8,"JJJJ"),'BD1'!$A$10:$Q$10,0))),0),0))</f>
        <v>0</v>
      </c>
      <c r="AO21" s="36">
        <f>IF(LEN(AO$9)=0,0,IFERROR(IF(AND(AO$8&gt;=VLOOKUP($A21,BD,10,FALSE),(AO$8&lt;=VLOOKUP($A21,BD,11,FALSE))),IF(INDEX(BD,MATCH($A21,[0]!colo,0),MATCH(TEXT(AO$8,"JJJJ"),'BD1'!$A$10:$Q$10,0))=0,0,INDEX(BD,MATCH($A21,[0]!colo,0),MATCH(TEXT(AO$8,"JJJJ"),'BD1'!$A$10:$Q$10,0))),0),0))</f>
        <v>0</v>
      </c>
      <c r="AP21" s="36">
        <f>IF(LEN(AP$9)=0,0,IFERROR(IF(AND(AP$8&gt;=VLOOKUP($A21,BD,10,FALSE),(AP$8&lt;=VLOOKUP($A21,BD,11,FALSE))),IF(INDEX(BD,MATCH($A21,[0]!colo,0),MATCH(TEXT(AP$8,"JJJJ"),'BD1'!$A$10:$Q$10,0))=0,0,INDEX(BD,MATCH($A21,[0]!colo,0),MATCH(TEXT(AP$8,"JJJJ"),'BD1'!$A$10:$Q$10,0))),0),0))</f>
        <v>0</v>
      </c>
      <c r="AQ21" s="36">
        <f>IF(LEN(AQ$9)=0,0,IFERROR(IF(AND(AQ$8&gt;=VLOOKUP($A21,BD,10,FALSE),(AQ$8&lt;=VLOOKUP($A21,BD,11,FALSE))),IF(INDEX(BD,MATCH($A21,[0]!colo,0),MATCH(TEXT(AQ$8,"JJJJ"),'BD1'!$A$10:$Q$10,0))=0,0,INDEX(BD,MATCH($A21,[0]!colo,0),MATCH(TEXT(AQ$8,"JJJJ"),'BD1'!$A$10:$Q$10,0))),0),0))</f>
        <v>0</v>
      </c>
      <c r="AR21" s="36">
        <f>IF(LEN(AR$9)=0,0,IFERROR(IF(AND(AR$8&gt;=VLOOKUP($A21,BD,10,FALSE),(AR$8&lt;=VLOOKUP($A21,BD,11,FALSE))),IF(INDEX(BD,MATCH($A21,[0]!colo,0),MATCH(TEXT(AR$8,"JJJJ"),'BD1'!$A$10:$Q$10,0))=0,0,INDEX(BD,MATCH($A21,[0]!colo,0),MATCH(TEXT(AR$8,"JJJJ"),'BD1'!$A$10:$Q$10,0))),0),0))</f>
        <v>0</v>
      </c>
      <c r="AS21" s="36">
        <f>IF(LEN(AS$9)=0,0,IFERROR(IF(AND(AS$8&gt;=VLOOKUP($A21,BD,10,FALSE),(AS$8&lt;=VLOOKUP($A21,BD,11,FALSE))),IF(INDEX(BD,MATCH($A21,[0]!colo,0),MATCH(TEXT(AS$8,"JJJJ"),'BD1'!$A$10:$Q$10,0))=0,0,INDEX(BD,MATCH($A21,[0]!colo,0),MATCH(TEXT(AS$8,"JJJJ"),'BD1'!$A$10:$Q$10,0))),0),0))</f>
        <v>0</v>
      </c>
      <c r="AT21" s="36">
        <f>IF(LEN(AT$9)=0,0,IFERROR(IF(AND(AT$8&gt;=VLOOKUP($A21,BD,10,FALSE),(AT$8&lt;=VLOOKUP($A21,BD,11,FALSE))),IF(INDEX(BD,MATCH($A21,[0]!colo,0),MATCH(TEXT(AT$8,"JJJJ"),'BD1'!$A$10:$Q$10,0))=0,0,INDEX(BD,MATCH($A21,[0]!colo,0),MATCH(TEXT(AT$8,"JJJJ"),'BD1'!$A$10:$Q$10,0))),0),0))</f>
        <v>0</v>
      </c>
      <c r="AU21" s="36">
        <f>IF(LEN(AU$9)=0,0,IFERROR(IF(AND(AU$8&gt;=VLOOKUP($A21,BD,10,FALSE),(AU$8&lt;=VLOOKUP($A21,BD,11,FALSE))),IF(INDEX(BD,MATCH($A21,[0]!colo,0),MATCH(TEXT(AU$8,"JJJJ"),'BD1'!$A$10:$Q$10,0))=0,0,INDEX(BD,MATCH($A21,[0]!colo,0),MATCH(TEXT(AU$8,"JJJJ"),'BD1'!$A$10:$Q$10,0))),0),0))</f>
        <v>0</v>
      </c>
      <c r="AV21" s="36">
        <f>IF(LEN(AV$9)=0,0,IFERROR(IF(AND(AV$8&gt;=VLOOKUP($A21,BD,10,FALSE),(AV$8&lt;=VLOOKUP($A21,BD,11,FALSE))),IF(INDEX(BD,MATCH($A21,[0]!colo,0),MATCH(TEXT(AV$8,"JJJJ"),'BD1'!$A$10:$Q$10,0))=0,0,INDEX(BD,MATCH($A21,[0]!colo,0),MATCH(TEXT(AV$8,"JJJJ"),'BD1'!$A$10:$Q$10,0))),0),0))</f>
        <v>0</v>
      </c>
      <c r="AW21" s="36"/>
      <c r="AX21" s="37">
        <f>SUM(Tableau53[[#This Row],[1]:[31]])</f>
        <v>0</v>
      </c>
      <c r="AY21" s="38">
        <f t="shared" si="1"/>
        <v>0</v>
      </c>
      <c r="AZ21" s="38">
        <f t="shared" si="2"/>
        <v>0</v>
      </c>
      <c r="BA21" s="39">
        <f t="shared" si="3"/>
        <v>0</v>
      </c>
      <c r="BB21" t="str">
        <f t="shared" ca="1" si="4"/>
        <v/>
      </c>
    </row>
    <row r="22" spans="1:54" ht="44.4" customHeight="1" x14ac:dyDescent="0.3">
      <c r="A22" s="31">
        <v>9</v>
      </c>
      <c r="B22" s="63" t="s">
        <v>66</v>
      </c>
      <c r="C22" s="35"/>
      <c r="D22" s="35"/>
      <c r="E22" s="35"/>
      <c r="F22" s="35"/>
      <c r="G22" s="35"/>
      <c r="H22" s="40">
        <v>3</v>
      </c>
      <c r="I22" s="40">
        <v>2</v>
      </c>
      <c r="J22" s="41">
        <v>44075</v>
      </c>
      <c r="K22" s="41">
        <v>47848</v>
      </c>
      <c r="L22" s="58">
        <v>8001</v>
      </c>
      <c r="M22" s="64" t="s">
        <v>55</v>
      </c>
      <c r="N22" s="65">
        <v>8</v>
      </c>
      <c r="O22" s="66">
        <v>30</v>
      </c>
      <c r="P22" s="63"/>
      <c r="Q22" s="59" t="s">
        <v>55</v>
      </c>
      <c r="R22" s="36">
        <f>IF(LEN(R$9)=0,0,IFERROR(IF(AND(R$8&gt;=VLOOKUP($A22,BD,10,FALSE),(R$8&lt;=VLOOKUP($A22,BD,11,FALSE))),IF(INDEX(BD,MATCH($A22,[0]!colo,0),MATCH(TEXT(R$8,"JJJJ"),'BD1'!$A$10:$Q$10,0))=0,0,INDEX(BD,MATCH($A22,[0]!colo,0),MATCH(TEXT(R$8,"JJJJ"),'BD1'!$A$10:$Q$10,0))),0),0))</f>
        <v>0</v>
      </c>
      <c r="S22" s="36">
        <f>IF(LEN(S$9)=0,0,IFERROR(IF(AND(S$8&gt;=VLOOKUP($A22,BD,10,FALSE),(S$8&lt;=VLOOKUP($A22,BD,11,FALSE))),IF(INDEX(BD,MATCH($A22,[0]!colo,0),MATCH(TEXT(S$8,"JJJJ"),'BD1'!$A$10:$Q$10,0))=0,0,INDEX(BD,MATCH($A22,[0]!colo,0),MATCH(TEXT(S$8,"JJJJ"),'BD1'!$A$10:$Q$10,0))),0),0))</f>
        <v>0</v>
      </c>
      <c r="T22" s="36">
        <f>IF(LEN(T$9)=0,0,IFERROR(IF(AND(T$8&gt;=VLOOKUP($A22,BD,10,FALSE),(T$8&lt;=VLOOKUP($A22,BD,11,FALSE))),IF(INDEX(BD,MATCH($A22,[0]!colo,0),MATCH(TEXT(T$8,"JJJJ"),'BD1'!$A$10:$Q$10,0))=0,0,INDEX(BD,MATCH($A22,[0]!colo,0),MATCH(TEXT(T$8,"JJJJ"),'BD1'!$A$10:$Q$10,0))),0),0))</f>
        <v>3</v>
      </c>
      <c r="U22" s="36">
        <f>IF(LEN(U$9)=0,0,IFERROR(IF(AND(U$8&gt;=VLOOKUP($A22,BD,10,FALSE),(U$8&lt;=VLOOKUP($A22,BD,11,FALSE))),IF(INDEX(BD,MATCH($A22,[0]!colo,0),MATCH(TEXT(U$8,"JJJJ"),'BD1'!$A$10:$Q$10,0))=0,0,INDEX(BD,MATCH($A22,[0]!colo,0),MATCH(TEXT(U$8,"JJJJ"),'BD1'!$A$10:$Q$10,0))),0),0))</f>
        <v>2</v>
      </c>
      <c r="V22" s="36">
        <f>IF(LEN(V$9)=0,0,IFERROR(IF(AND(V$8&gt;=VLOOKUP($A22,BD,10,FALSE),(V$8&lt;=VLOOKUP($A22,BD,11,FALSE))),IF(INDEX(BD,MATCH($A22,[0]!colo,0),MATCH(TEXT(V$8,"JJJJ"),'BD1'!$A$10:$Q$10,0))=0,0,INDEX(BD,MATCH($A22,[0]!colo,0),MATCH(TEXT(V$8,"JJJJ"),'BD1'!$A$10:$Q$10,0))),0),0))</f>
        <v>0</v>
      </c>
      <c r="W22" s="36">
        <f>IF(LEN(W$9)=0,0,IFERROR(IF(AND(W$8&gt;=VLOOKUP($A22,BD,10,FALSE),(W$8&lt;=VLOOKUP($A22,BD,11,FALSE))),IF(INDEX(BD,MATCH($A22,[0]!colo,0),MATCH(TEXT(W$8,"JJJJ"),'BD1'!$A$10:$Q$10,0))=0,0,INDEX(BD,MATCH($A22,[0]!colo,0),MATCH(TEXT(W$8,"JJJJ"),'BD1'!$A$10:$Q$10,0))),0),0))</f>
        <v>0</v>
      </c>
      <c r="X22" s="36">
        <f>IF(LEN(X$9)=0,0,IFERROR(IF(AND(X$8&gt;=VLOOKUP($A22,BD,10,FALSE),(X$8&lt;=VLOOKUP($A22,BD,11,FALSE))),IF(INDEX(BD,MATCH($A22,[0]!colo,0),MATCH(TEXT(X$8,"JJJJ"),'BD1'!$A$10:$Q$10,0))=0,0,INDEX(BD,MATCH($A22,[0]!colo,0),MATCH(TEXT(X$8,"JJJJ"),'BD1'!$A$10:$Q$10,0))),0),0))</f>
        <v>0</v>
      </c>
      <c r="Y22" s="36">
        <f>IF(LEN(Y$9)=0,0,IFERROR(IF(AND(Y$8&gt;=VLOOKUP($A22,BD,10,FALSE),(Y$8&lt;=VLOOKUP($A22,BD,11,FALSE))),IF(INDEX(BD,MATCH($A22,[0]!colo,0),MATCH(TEXT(Y$8,"JJJJ"),'BD1'!$A$10:$Q$10,0))=0,0,INDEX(BD,MATCH($A22,[0]!colo,0),MATCH(TEXT(Y$8,"JJJJ"),'BD1'!$A$10:$Q$10,0))),0),0))</f>
        <v>0</v>
      </c>
      <c r="Z22" s="36">
        <f>IF(LEN(Z$9)=0,0,IFERROR(IF(AND(Z$8&gt;=VLOOKUP($A22,BD,10,FALSE),(Z$8&lt;=VLOOKUP($A22,BD,11,FALSE))),IF(INDEX(BD,MATCH($A22,[0]!colo,0),MATCH(TEXT(Z$8,"JJJJ"),'BD1'!$A$10:$Q$10,0))=0,0,INDEX(BD,MATCH($A22,[0]!colo,0),MATCH(TEXT(Z$8,"JJJJ"),'BD1'!$A$10:$Q$10,0))),0),0))</f>
        <v>0</v>
      </c>
      <c r="AA22" s="36">
        <f>IF(LEN(AA$9)=0,0,IFERROR(IF(AND(AA$8&gt;=VLOOKUP($A22,BD,10,FALSE),(AA$8&lt;=VLOOKUP($A22,BD,11,FALSE))),IF(INDEX(BD,MATCH($A22,[0]!colo,0),MATCH(TEXT(AA$8,"JJJJ"),'BD1'!$A$10:$Q$10,0))=0,0,INDEX(BD,MATCH($A22,[0]!colo,0),MATCH(TEXT(AA$8,"JJJJ"),'BD1'!$A$10:$Q$10,0))),0),0))</f>
        <v>3</v>
      </c>
      <c r="AB22" s="36">
        <f>IF(LEN(AB$9)=0,0,IFERROR(IF(AND(AB$8&gt;=VLOOKUP($A22,BD,10,FALSE),(AB$8&lt;=VLOOKUP($A22,BD,11,FALSE))),IF(INDEX(BD,MATCH($A22,[0]!colo,0),MATCH(TEXT(AB$8,"JJJJ"),'BD1'!$A$10:$Q$10,0))=0,0,INDEX(BD,MATCH($A22,[0]!colo,0),MATCH(TEXT(AB$8,"JJJJ"),'BD1'!$A$10:$Q$10,0))),0),0))</f>
        <v>2</v>
      </c>
      <c r="AC22" s="36">
        <f>IF(LEN(AC$9)=0,0,IFERROR(IF(AND(AC$8&gt;=VLOOKUP($A22,BD,10,FALSE),(AC$8&lt;=VLOOKUP($A22,BD,11,FALSE))),IF(INDEX(BD,MATCH($A22,[0]!colo,0),MATCH(TEXT(AC$8,"JJJJ"),'BD1'!$A$10:$Q$10,0))=0,0,INDEX(BD,MATCH($A22,[0]!colo,0),MATCH(TEXT(AC$8,"JJJJ"),'BD1'!$A$10:$Q$10,0))),0),0))</f>
        <v>0</v>
      </c>
      <c r="AD22" s="36">
        <f>IF(LEN(AD$9)=0,0,IFERROR(IF(AND(AD$8&gt;=VLOOKUP($A22,BD,10,FALSE),(AD$8&lt;=VLOOKUP($A22,BD,11,FALSE))),IF(INDEX(BD,MATCH($A22,[0]!colo,0),MATCH(TEXT(AD$8,"JJJJ"),'BD1'!$A$10:$Q$10,0))=0,0,INDEX(BD,MATCH($A22,[0]!colo,0),MATCH(TEXT(AD$8,"JJJJ"),'BD1'!$A$10:$Q$10,0))),0),0))</f>
        <v>0</v>
      </c>
      <c r="AE22" s="36">
        <f>IF(LEN(AE$9)=0,0,IFERROR(IF(AND(AE$8&gt;=VLOOKUP($A22,BD,10,FALSE),(AE$8&lt;=VLOOKUP($A22,BD,11,FALSE))),IF(INDEX(BD,MATCH($A22,[0]!colo,0),MATCH(TEXT(AE$8,"JJJJ"),'BD1'!$A$10:$Q$10,0))=0,0,INDEX(BD,MATCH($A22,[0]!colo,0),MATCH(TEXT(AE$8,"JJJJ"),'BD1'!$A$10:$Q$10,0))),0),0))</f>
        <v>0</v>
      </c>
      <c r="AF22" s="36">
        <f>IF(LEN(AF$9)=0,0,IFERROR(IF(AND(AF$8&gt;=VLOOKUP($A22,BD,10,FALSE),(AF$8&lt;=VLOOKUP($A22,BD,11,FALSE))),IF(INDEX(BD,MATCH($A22,[0]!colo,0),MATCH(TEXT(AF$8,"JJJJ"),'BD1'!$A$10:$Q$10,0))=0,0,INDEX(BD,MATCH($A22,[0]!colo,0),MATCH(TEXT(AF$8,"JJJJ"),'BD1'!$A$10:$Q$10,0))),0),0))</f>
        <v>0</v>
      </c>
      <c r="AG22" s="36">
        <f>IF(LEN(AG$9)=0,0,IFERROR(IF(AND(AG$8&gt;=VLOOKUP($A22,BD,10,FALSE),(AG$8&lt;=VLOOKUP($A22,BD,11,FALSE))),IF(INDEX(BD,MATCH($A22,[0]!colo,0),MATCH(TEXT(AG$8,"JJJJ"),'BD1'!$A$10:$Q$10,0))=0,0,INDEX(BD,MATCH($A22,[0]!colo,0),MATCH(TEXT(AG$8,"JJJJ"),'BD1'!$A$10:$Q$10,0))),0),0))</f>
        <v>0</v>
      </c>
      <c r="AH22" s="36">
        <f>IF(LEN(AH$9)=0,0,IFERROR(IF(AND(AH$8&gt;=VLOOKUP($A22,BD,10,FALSE),(AH$8&lt;=VLOOKUP($A22,BD,11,FALSE))),IF(INDEX(BD,MATCH($A22,[0]!colo,0),MATCH(TEXT(AH$8,"JJJJ"),'BD1'!$A$10:$Q$10,0))=0,0,INDEX(BD,MATCH($A22,[0]!colo,0),MATCH(TEXT(AH$8,"JJJJ"),'BD1'!$A$10:$Q$10,0))),0),0))</f>
        <v>3</v>
      </c>
      <c r="AI22" s="36">
        <f>IF(LEN(AI$9)=0,0,IFERROR(IF(AND(AI$8&gt;=VLOOKUP($A22,BD,10,FALSE),(AI$8&lt;=VLOOKUP($A22,BD,11,FALSE))),IF(INDEX(BD,MATCH($A22,[0]!colo,0),MATCH(TEXT(AI$8,"JJJJ"),'BD1'!$A$10:$Q$10,0))=0,0,INDEX(BD,MATCH($A22,[0]!colo,0),MATCH(TEXT(AI$8,"JJJJ"),'BD1'!$A$10:$Q$10,0))),0),0))</f>
        <v>2</v>
      </c>
      <c r="AJ22" s="36">
        <f>IF(LEN(AJ$9)=0,0,IFERROR(IF(AND(AJ$8&gt;=VLOOKUP($A22,BD,10,FALSE),(AJ$8&lt;=VLOOKUP($A22,BD,11,FALSE))),IF(INDEX(BD,MATCH($A22,[0]!colo,0),MATCH(TEXT(AJ$8,"JJJJ"),'BD1'!$A$10:$Q$10,0))=0,0,INDEX(BD,MATCH($A22,[0]!colo,0),MATCH(TEXT(AJ$8,"JJJJ"),'BD1'!$A$10:$Q$10,0))),0),0))</f>
        <v>0</v>
      </c>
      <c r="AK22" s="36">
        <f>IF(LEN(AK$9)=0,0,IFERROR(IF(AND(AK$8&gt;=VLOOKUP($A22,BD,10,FALSE),(AK$8&lt;=VLOOKUP($A22,BD,11,FALSE))),IF(INDEX(BD,MATCH($A22,[0]!colo,0),MATCH(TEXT(AK$8,"JJJJ"),'BD1'!$A$10:$Q$10,0))=0,0,INDEX(BD,MATCH($A22,[0]!colo,0),MATCH(TEXT(AK$8,"JJJJ"),'BD1'!$A$10:$Q$10,0))),0),0))</f>
        <v>0</v>
      </c>
      <c r="AL22" s="36">
        <f>IF(LEN(AL$9)=0,0,IFERROR(IF(AND(AL$8&gt;=VLOOKUP($A22,BD,10,FALSE),(AL$8&lt;=VLOOKUP($A22,BD,11,FALSE))),IF(INDEX(BD,MATCH($A22,[0]!colo,0),MATCH(TEXT(AL$8,"JJJJ"),'BD1'!$A$10:$Q$10,0))=0,0,INDEX(BD,MATCH($A22,[0]!colo,0),MATCH(TEXT(AL$8,"JJJJ"),'BD1'!$A$10:$Q$10,0))),0),0))</f>
        <v>0</v>
      </c>
      <c r="AM22" s="36">
        <f>IF(LEN(AM$9)=0,0,IFERROR(IF(AND(AM$8&gt;=VLOOKUP($A22,BD,10,FALSE),(AM$8&lt;=VLOOKUP($A22,BD,11,FALSE))),IF(INDEX(BD,MATCH($A22,[0]!colo,0),MATCH(TEXT(AM$8,"JJJJ"),'BD1'!$A$10:$Q$10,0))=0,0,INDEX(BD,MATCH($A22,[0]!colo,0),MATCH(TEXT(AM$8,"JJJJ"),'BD1'!$A$10:$Q$10,0))),0),0))</f>
        <v>0</v>
      </c>
      <c r="AN22" s="36">
        <f>IF(LEN(AN$9)=0,0,IFERROR(IF(AND(AN$8&gt;=VLOOKUP($A22,BD,10,FALSE),(AN$8&lt;=VLOOKUP($A22,BD,11,FALSE))),IF(INDEX(BD,MATCH($A22,[0]!colo,0),MATCH(TEXT(AN$8,"JJJJ"),'BD1'!$A$10:$Q$10,0))=0,0,INDEX(BD,MATCH($A22,[0]!colo,0),MATCH(TEXT(AN$8,"JJJJ"),'BD1'!$A$10:$Q$10,0))),0),0))</f>
        <v>0</v>
      </c>
      <c r="AO22" s="36">
        <f>IF(LEN(AO$9)=0,0,IFERROR(IF(AND(AO$8&gt;=VLOOKUP($A22,BD,10,FALSE),(AO$8&lt;=VLOOKUP($A22,BD,11,FALSE))),IF(INDEX(BD,MATCH($A22,[0]!colo,0),MATCH(TEXT(AO$8,"JJJJ"),'BD1'!$A$10:$Q$10,0))=0,0,INDEX(BD,MATCH($A22,[0]!colo,0),MATCH(TEXT(AO$8,"JJJJ"),'BD1'!$A$10:$Q$10,0))),0),0))</f>
        <v>3</v>
      </c>
      <c r="AP22" s="36">
        <f>IF(LEN(AP$9)=0,0,IFERROR(IF(AND(AP$8&gt;=VLOOKUP($A22,BD,10,FALSE),(AP$8&lt;=VLOOKUP($A22,BD,11,FALSE))),IF(INDEX(BD,MATCH($A22,[0]!colo,0),MATCH(TEXT(AP$8,"JJJJ"),'BD1'!$A$10:$Q$10,0))=0,0,INDEX(BD,MATCH($A22,[0]!colo,0),MATCH(TEXT(AP$8,"JJJJ"),'BD1'!$A$10:$Q$10,0))),0),0))</f>
        <v>2</v>
      </c>
      <c r="AQ22" s="36">
        <f>IF(LEN(AQ$9)=0,0,IFERROR(IF(AND(AQ$8&gt;=VLOOKUP($A22,BD,10,FALSE),(AQ$8&lt;=VLOOKUP($A22,BD,11,FALSE))),IF(INDEX(BD,MATCH($A22,[0]!colo,0),MATCH(TEXT(AQ$8,"JJJJ"),'BD1'!$A$10:$Q$10,0))=0,0,INDEX(BD,MATCH($A22,[0]!colo,0),MATCH(TEXT(AQ$8,"JJJJ"),'BD1'!$A$10:$Q$10,0))),0),0))</f>
        <v>0</v>
      </c>
      <c r="AR22" s="36">
        <f>IF(LEN(AR$9)=0,0,IFERROR(IF(AND(AR$8&gt;=VLOOKUP($A22,BD,10,FALSE),(AR$8&lt;=VLOOKUP($A22,BD,11,FALSE))),IF(INDEX(BD,MATCH($A22,[0]!colo,0),MATCH(TEXT(AR$8,"JJJJ"),'BD1'!$A$10:$Q$10,0))=0,0,INDEX(BD,MATCH($A22,[0]!colo,0),MATCH(TEXT(AR$8,"JJJJ"),'BD1'!$A$10:$Q$10,0))),0),0))</f>
        <v>0</v>
      </c>
      <c r="AS22" s="36">
        <f>IF(LEN(AS$9)=0,0,IFERROR(IF(AND(AS$8&gt;=VLOOKUP($A22,BD,10,FALSE),(AS$8&lt;=VLOOKUP($A22,BD,11,FALSE))),IF(INDEX(BD,MATCH($A22,[0]!colo,0),MATCH(TEXT(AS$8,"JJJJ"),'BD1'!$A$10:$Q$10,0))=0,0,INDEX(BD,MATCH($A22,[0]!colo,0),MATCH(TEXT(AS$8,"JJJJ"),'BD1'!$A$10:$Q$10,0))),0),0))</f>
        <v>0</v>
      </c>
      <c r="AT22" s="36">
        <f>IF(LEN(AT$9)=0,0,IFERROR(IF(AND(AT$8&gt;=VLOOKUP($A22,BD,10,FALSE),(AT$8&lt;=VLOOKUP($A22,BD,11,FALSE))),IF(INDEX(BD,MATCH($A22,[0]!colo,0),MATCH(TEXT(AT$8,"JJJJ"),'BD1'!$A$10:$Q$10,0))=0,0,INDEX(BD,MATCH($A22,[0]!colo,0),MATCH(TEXT(AT$8,"JJJJ"),'BD1'!$A$10:$Q$10,0))),0),0))</f>
        <v>0</v>
      </c>
      <c r="AU22" s="36">
        <f>IF(LEN(AU$9)=0,0,IFERROR(IF(AND(AU$8&gt;=VLOOKUP($A22,BD,10,FALSE),(AU$8&lt;=VLOOKUP($A22,BD,11,FALSE))),IF(INDEX(BD,MATCH($A22,[0]!colo,0),MATCH(TEXT(AU$8,"JJJJ"),'BD1'!$A$10:$Q$10,0))=0,0,INDEX(BD,MATCH($A22,[0]!colo,0),MATCH(TEXT(AU$8,"JJJJ"),'BD1'!$A$10:$Q$10,0))),0),0))</f>
        <v>0</v>
      </c>
      <c r="AV22" s="36">
        <f>IF(LEN(AV$9)=0,0,IFERROR(IF(AND(AV$8&gt;=VLOOKUP($A22,BD,10,FALSE),(AV$8&lt;=VLOOKUP($A22,BD,11,FALSE))),IF(INDEX(BD,MATCH($A22,[0]!colo,0),MATCH(TEXT(AV$8,"JJJJ"),'BD1'!$A$10:$Q$10,0))=0,0,INDEX(BD,MATCH($A22,[0]!colo,0),MATCH(TEXT(AV$8,"JJJJ"),'BD1'!$A$10:$Q$10,0))),0),0))</f>
        <v>3</v>
      </c>
      <c r="AW22" s="36"/>
      <c r="AX22" s="37">
        <f>SUM(Tableau53[[#This Row],[1]:[31]])</f>
        <v>23</v>
      </c>
      <c r="AY22" s="38">
        <f t="shared" si="1"/>
        <v>184</v>
      </c>
      <c r="AZ22" s="38">
        <f t="shared" si="2"/>
        <v>690</v>
      </c>
      <c r="BA22" s="39">
        <f t="shared" si="3"/>
        <v>0</v>
      </c>
      <c r="BB22" t="str">
        <f t="shared" ca="1" si="4"/>
        <v/>
      </c>
    </row>
    <row r="23" spans="1:54" ht="44.4" customHeight="1" x14ac:dyDescent="0.3">
      <c r="A23" s="31">
        <v>10</v>
      </c>
      <c r="B23" s="63" t="s">
        <v>67</v>
      </c>
      <c r="C23" s="35">
        <v>0.75</v>
      </c>
      <c r="D23" s="35">
        <v>0.75</v>
      </c>
      <c r="E23" s="35">
        <v>3.5</v>
      </c>
      <c r="F23" s="35">
        <v>0.75</v>
      </c>
      <c r="G23" s="35">
        <v>5</v>
      </c>
      <c r="H23" s="40"/>
      <c r="I23" s="40"/>
      <c r="J23" s="41">
        <v>44075</v>
      </c>
      <c r="K23" s="41">
        <v>47848</v>
      </c>
      <c r="L23" s="58">
        <v>8001</v>
      </c>
      <c r="M23" s="64" t="s">
        <v>55</v>
      </c>
      <c r="N23" s="65">
        <v>8</v>
      </c>
      <c r="O23" s="66">
        <v>30</v>
      </c>
      <c r="P23" s="63"/>
      <c r="Q23" s="59" t="s">
        <v>55</v>
      </c>
      <c r="R23" s="36">
        <f>IF(LEN(R$9)=0,0,IFERROR(IF(AND(R$8&gt;=VLOOKUP($A23,BD,10,FALSE),(R$8&lt;=VLOOKUP($A23,BD,11,FALSE))),IF(INDEX(BD,MATCH($A23,[0]!colo,0),MATCH(TEXT(R$8,"JJJJ"),'BD1'!$A$10:$Q$10,0))=0,0,INDEX(BD,MATCH($A23,[0]!colo,0),MATCH(TEXT(R$8,"JJJJ"),'BD1'!$A$10:$Q$10,0))),0),0))</f>
        <v>0.75</v>
      </c>
      <c r="S23" s="36">
        <f>IF(LEN(S$9)=0,0,IFERROR(IF(AND(S$8&gt;=VLOOKUP($A23,BD,10,FALSE),(S$8&lt;=VLOOKUP($A23,BD,11,FALSE))),IF(INDEX(BD,MATCH($A23,[0]!colo,0),MATCH(TEXT(S$8,"JJJJ"),'BD1'!$A$10:$Q$10,0))=0,0,INDEX(BD,MATCH($A23,[0]!colo,0),MATCH(TEXT(S$8,"JJJJ"),'BD1'!$A$10:$Q$10,0))),0),0))</f>
        <v>5</v>
      </c>
      <c r="T23" s="36">
        <f>IF(LEN(T$9)=0,0,IFERROR(IF(AND(T$8&gt;=VLOOKUP($A23,BD,10,FALSE),(T$8&lt;=VLOOKUP($A23,BD,11,FALSE))),IF(INDEX(BD,MATCH($A23,[0]!colo,0),MATCH(TEXT(T$8,"JJJJ"),'BD1'!$A$10:$Q$10,0))=0,0,INDEX(BD,MATCH($A23,[0]!colo,0),MATCH(TEXT(T$8,"JJJJ"),'BD1'!$A$10:$Q$10,0))),0),0))</f>
        <v>0</v>
      </c>
      <c r="U23" s="36">
        <f>IF(LEN(U$9)=0,0,IFERROR(IF(AND(U$8&gt;=VLOOKUP($A23,BD,10,FALSE),(U$8&lt;=VLOOKUP($A23,BD,11,FALSE))),IF(INDEX(BD,MATCH($A23,[0]!colo,0),MATCH(TEXT(U$8,"JJJJ"),'BD1'!$A$10:$Q$10,0))=0,0,INDEX(BD,MATCH($A23,[0]!colo,0),MATCH(TEXT(U$8,"JJJJ"),'BD1'!$A$10:$Q$10,0))),0),0))</f>
        <v>0</v>
      </c>
      <c r="V23" s="36">
        <f>IF(LEN(V$9)=0,0,IFERROR(IF(AND(V$8&gt;=VLOOKUP($A23,BD,10,FALSE),(V$8&lt;=VLOOKUP($A23,BD,11,FALSE))),IF(INDEX(BD,MATCH($A23,[0]!colo,0),MATCH(TEXT(V$8,"JJJJ"),'BD1'!$A$10:$Q$10,0))=0,0,INDEX(BD,MATCH($A23,[0]!colo,0),MATCH(TEXT(V$8,"JJJJ"),'BD1'!$A$10:$Q$10,0))),0),0))</f>
        <v>0.75</v>
      </c>
      <c r="W23" s="36">
        <f>IF(LEN(W$9)=0,0,IFERROR(IF(AND(W$8&gt;=VLOOKUP($A23,BD,10,FALSE),(W$8&lt;=VLOOKUP($A23,BD,11,FALSE))),IF(INDEX(BD,MATCH($A23,[0]!colo,0),MATCH(TEXT(W$8,"JJJJ"),'BD1'!$A$10:$Q$10,0))=0,0,INDEX(BD,MATCH($A23,[0]!colo,0),MATCH(TEXT(W$8,"JJJJ"),'BD1'!$A$10:$Q$10,0))),0),0))</f>
        <v>0.75</v>
      </c>
      <c r="X23" s="36">
        <f>IF(LEN(X$9)=0,0,IFERROR(IF(AND(X$8&gt;=VLOOKUP($A23,BD,10,FALSE),(X$8&lt;=VLOOKUP($A23,BD,11,FALSE))),IF(INDEX(BD,MATCH($A23,[0]!colo,0),MATCH(TEXT(X$8,"JJJJ"),'BD1'!$A$10:$Q$10,0))=0,0,INDEX(BD,MATCH($A23,[0]!colo,0),MATCH(TEXT(X$8,"JJJJ"),'BD1'!$A$10:$Q$10,0))),0),0))</f>
        <v>3.5</v>
      </c>
      <c r="Y23" s="36">
        <f>IF(LEN(Y$9)=0,0,IFERROR(IF(AND(Y$8&gt;=VLOOKUP($A23,BD,10,FALSE),(Y$8&lt;=VLOOKUP($A23,BD,11,FALSE))),IF(INDEX(BD,MATCH($A23,[0]!colo,0),MATCH(TEXT(Y$8,"JJJJ"),'BD1'!$A$10:$Q$10,0))=0,0,INDEX(BD,MATCH($A23,[0]!colo,0),MATCH(TEXT(Y$8,"JJJJ"),'BD1'!$A$10:$Q$10,0))),0),0))</f>
        <v>0.75</v>
      </c>
      <c r="Z23" s="36">
        <f>IF(LEN(Z$9)=0,0,IFERROR(IF(AND(Z$8&gt;=VLOOKUP($A23,BD,10,FALSE),(Z$8&lt;=VLOOKUP($A23,BD,11,FALSE))),IF(INDEX(BD,MATCH($A23,[0]!colo,0),MATCH(TEXT(Z$8,"JJJJ"),'BD1'!$A$10:$Q$10,0))=0,0,INDEX(BD,MATCH($A23,[0]!colo,0),MATCH(TEXT(Z$8,"JJJJ"),'BD1'!$A$10:$Q$10,0))),0),0))</f>
        <v>5</v>
      </c>
      <c r="AA23" s="36">
        <f>IF(LEN(AA$9)=0,0,IFERROR(IF(AND(AA$8&gt;=VLOOKUP($A23,BD,10,FALSE),(AA$8&lt;=VLOOKUP($A23,BD,11,FALSE))),IF(INDEX(BD,MATCH($A23,[0]!colo,0),MATCH(TEXT(AA$8,"JJJJ"),'BD1'!$A$10:$Q$10,0))=0,0,INDEX(BD,MATCH($A23,[0]!colo,0),MATCH(TEXT(AA$8,"JJJJ"),'BD1'!$A$10:$Q$10,0))),0),0))</f>
        <v>0</v>
      </c>
      <c r="AB23" s="36">
        <f>IF(LEN(AB$9)=0,0,IFERROR(IF(AND(AB$8&gt;=VLOOKUP($A23,BD,10,FALSE),(AB$8&lt;=VLOOKUP($A23,BD,11,FALSE))),IF(INDEX(BD,MATCH($A23,[0]!colo,0),MATCH(TEXT(AB$8,"JJJJ"),'BD1'!$A$10:$Q$10,0))=0,0,INDEX(BD,MATCH($A23,[0]!colo,0),MATCH(TEXT(AB$8,"JJJJ"),'BD1'!$A$10:$Q$10,0))),0),0))</f>
        <v>0</v>
      </c>
      <c r="AC23" s="36">
        <f>IF(LEN(AC$9)=0,0,IFERROR(IF(AND(AC$8&gt;=VLOOKUP($A23,BD,10,FALSE),(AC$8&lt;=VLOOKUP($A23,BD,11,FALSE))),IF(INDEX(BD,MATCH($A23,[0]!colo,0),MATCH(TEXT(AC$8,"JJJJ"),'BD1'!$A$10:$Q$10,0))=0,0,INDEX(BD,MATCH($A23,[0]!colo,0),MATCH(TEXT(AC$8,"JJJJ"),'BD1'!$A$10:$Q$10,0))),0),0))</f>
        <v>0.75</v>
      </c>
      <c r="AD23" s="36">
        <f>IF(LEN(AD$9)=0,0,IFERROR(IF(AND(AD$8&gt;=VLOOKUP($A23,BD,10,FALSE),(AD$8&lt;=VLOOKUP($A23,BD,11,FALSE))),IF(INDEX(BD,MATCH($A23,[0]!colo,0),MATCH(TEXT(AD$8,"JJJJ"),'BD1'!$A$10:$Q$10,0))=0,0,INDEX(BD,MATCH($A23,[0]!colo,0),MATCH(TEXT(AD$8,"JJJJ"),'BD1'!$A$10:$Q$10,0))),0),0))</f>
        <v>0.75</v>
      </c>
      <c r="AE23" s="36">
        <f>IF(LEN(AE$9)=0,0,IFERROR(IF(AND(AE$8&gt;=VLOOKUP($A23,BD,10,FALSE),(AE$8&lt;=VLOOKUP($A23,BD,11,FALSE))),IF(INDEX(BD,MATCH($A23,[0]!colo,0),MATCH(TEXT(AE$8,"JJJJ"),'BD1'!$A$10:$Q$10,0))=0,0,INDEX(BD,MATCH($A23,[0]!colo,0),MATCH(TEXT(AE$8,"JJJJ"),'BD1'!$A$10:$Q$10,0))),0),0))</f>
        <v>3.5</v>
      </c>
      <c r="AF23" s="36">
        <f>IF(LEN(AF$9)=0,0,IFERROR(IF(AND(AF$8&gt;=VLOOKUP($A23,BD,10,FALSE),(AF$8&lt;=VLOOKUP($A23,BD,11,FALSE))),IF(INDEX(BD,MATCH($A23,[0]!colo,0),MATCH(TEXT(AF$8,"JJJJ"),'BD1'!$A$10:$Q$10,0))=0,0,INDEX(BD,MATCH($A23,[0]!colo,0),MATCH(TEXT(AF$8,"JJJJ"),'BD1'!$A$10:$Q$10,0))),0),0))</f>
        <v>0.75</v>
      </c>
      <c r="AG23" s="36">
        <f>IF(LEN(AG$9)=0,0,IFERROR(IF(AND(AG$8&gt;=VLOOKUP($A23,BD,10,FALSE),(AG$8&lt;=VLOOKUP($A23,BD,11,FALSE))),IF(INDEX(BD,MATCH($A23,[0]!colo,0),MATCH(TEXT(AG$8,"JJJJ"),'BD1'!$A$10:$Q$10,0))=0,0,INDEX(BD,MATCH($A23,[0]!colo,0),MATCH(TEXT(AG$8,"JJJJ"),'BD1'!$A$10:$Q$10,0))),0),0))</f>
        <v>5</v>
      </c>
      <c r="AH23" s="36">
        <f>IF(LEN(AH$9)=0,0,IFERROR(IF(AND(AH$8&gt;=VLOOKUP($A23,BD,10,FALSE),(AH$8&lt;=VLOOKUP($A23,BD,11,FALSE))),IF(INDEX(BD,MATCH($A23,[0]!colo,0),MATCH(TEXT(AH$8,"JJJJ"),'BD1'!$A$10:$Q$10,0))=0,0,INDEX(BD,MATCH($A23,[0]!colo,0),MATCH(TEXT(AH$8,"JJJJ"),'BD1'!$A$10:$Q$10,0))),0),0))</f>
        <v>0</v>
      </c>
      <c r="AI23" s="36">
        <f>IF(LEN(AI$9)=0,0,IFERROR(IF(AND(AI$8&gt;=VLOOKUP($A23,BD,10,FALSE),(AI$8&lt;=VLOOKUP($A23,BD,11,FALSE))),IF(INDEX(BD,MATCH($A23,[0]!colo,0),MATCH(TEXT(AI$8,"JJJJ"),'BD1'!$A$10:$Q$10,0))=0,0,INDEX(BD,MATCH($A23,[0]!colo,0),MATCH(TEXT(AI$8,"JJJJ"),'BD1'!$A$10:$Q$10,0))),0),0))</f>
        <v>0</v>
      </c>
      <c r="AJ23" s="36">
        <f>IF(LEN(AJ$9)=0,0,IFERROR(IF(AND(AJ$8&gt;=VLOOKUP($A23,BD,10,FALSE),(AJ$8&lt;=VLOOKUP($A23,BD,11,FALSE))),IF(INDEX(BD,MATCH($A23,[0]!colo,0),MATCH(TEXT(AJ$8,"JJJJ"),'BD1'!$A$10:$Q$10,0))=0,0,INDEX(BD,MATCH($A23,[0]!colo,0),MATCH(TEXT(AJ$8,"JJJJ"),'BD1'!$A$10:$Q$10,0))),0),0))</f>
        <v>0.75</v>
      </c>
      <c r="AK23" s="36">
        <f>IF(LEN(AK$9)=0,0,IFERROR(IF(AND(AK$8&gt;=VLOOKUP($A23,BD,10,FALSE),(AK$8&lt;=VLOOKUP($A23,BD,11,FALSE))),IF(INDEX(BD,MATCH($A23,[0]!colo,0),MATCH(TEXT(AK$8,"JJJJ"),'BD1'!$A$10:$Q$10,0))=0,0,INDEX(BD,MATCH($A23,[0]!colo,0),MATCH(TEXT(AK$8,"JJJJ"),'BD1'!$A$10:$Q$10,0))),0),0))</f>
        <v>0.75</v>
      </c>
      <c r="AL23" s="36">
        <f>IF(LEN(AL$9)=0,0,IFERROR(IF(AND(AL$8&gt;=VLOOKUP($A23,BD,10,FALSE),(AL$8&lt;=VLOOKUP($A23,BD,11,FALSE))),IF(INDEX(BD,MATCH($A23,[0]!colo,0),MATCH(TEXT(AL$8,"JJJJ"),'BD1'!$A$10:$Q$10,0))=0,0,INDEX(BD,MATCH($A23,[0]!colo,0),MATCH(TEXT(AL$8,"JJJJ"),'BD1'!$A$10:$Q$10,0))),0),0))</f>
        <v>3.5</v>
      </c>
      <c r="AM23" s="36">
        <f>IF(LEN(AM$9)=0,0,IFERROR(IF(AND(AM$8&gt;=VLOOKUP($A23,BD,10,FALSE),(AM$8&lt;=VLOOKUP($A23,BD,11,FALSE))),IF(INDEX(BD,MATCH($A23,[0]!colo,0),MATCH(TEXT(AM$8,"JJJJ"),'BD1'!$A$10:$Q$10,0))=0,0,INDEX(BD,MATCH($A23,[0]!colo,0),MATCH(TEXT(AM$8,"JJJJ"),'BD1'!$A$10:$Q$10,0))),0),0))</f>
        <v>0.75</v>
      </c>
      <c r="AN23" s="36">
        <f>IF(LEN(AN$9)=0,0,IFERROR(IF(AND(AN$8&gt;=VLOOKUP($A23,BD,10,FALSE),(AN$8&lt;=VLOOKUP($A23,BD,11,FALSE))),IF(INDEX(BD,MATCH($A23,[0]!colo,0),MATCH(TEXT(AN$8,"JJJJ"),'BD1'!$A$10:$Q$10,0))=0,0,INDEX(BD,MATCH($A23,[0]!colo,0),MATCH(TEXT(AN$8,"JJJJ"),'BD1'!$A$10:$Q$10,0))),0),0))</f>
        <v>5</v>
      </c>
      <c r="AO23" s="36">
        <f>IF(LEN(AO$9)=0,0,IFERROR(IF(AND(AO$8&gt;=VLOOKUP($A23,BD,10,FALSE),(AO$8&lt;=VLOOKUP($A23,BD,11,FALSE))),IF(INDEX(BD,MATCH($A23,[0]!colo,0),MATCH(TEXT(AO$8,"JJJJ"),'BD1'!$A$10:$Q$10,0))=0,0,INDEX(BD,MATCH($A23,[0]!colo,0),MATCH(TEXT(AO$8,"JJJJ"),'BD1'!$A$10:$Q$10,0))),0),0))</f>
        <v>0</v>
      </c>
      <c r="AP23" s="36">
        <f>IF(LEN(AP$9)=0,0,IFERROR(IF(AND(AP$8&gt;=VLOOKUP($A23,BD,10,FALSE),(AP$8&lt;=VLOOKUP($A23,BD,11,FALSE))),IF(INDEX(BD,MATCH($A23,[0]!colo,0),MATCH(TEXT(AP$8,"JJJJ"),'BD1'!$A$10:$Q$10,0))=0,0,INDEX(BD,MATCH($A23,[0]!colo,0),MATCH(TEXT(AP$8,"JJJJ"),'BD1'!$A$10:$Q$10,0))),0),0))</f>
        <v>0</v>
      </c>
      <c r="AQ23" s="36">
        <f>IF(LEN(AQ$9)=0,0,IFERROR(IF(AND(AQ$8&gt;=VLOOKUP($A23,BD,10,FALSE),(AQ$8&lt;=VLOOKUP($A23,BD,11,FALSE))),IF(INDEX(BD,MATCH($A23,[0]!colo,0),MATCH(TEXT(AQ$8,"JJJJ"),'BD1'!$A$10:$Q$10,0))=0,0,INDEX(BD,MATCH($A23,[0]!colo,0),MATCH(TEXT(AQ$8,"JJJJ"),'BD1'!$A$10:$Q$10,0))),0),0))</f>
        <v>0.75</v>
      </c>
      <c r="AR23" s="36">
        <f>IF(LEN(AR$9)=0,0,IFERROR(IF(AND(AR$8&gt;=VLOOKUP($A23,BD,10,FALSE),(AR$8&lt;=VLOOKUP($A23,BD,11,FALSE))),IF(INDEX(BD,MATCH($A23,[0]!colo,0),MATCH(TEXT(AR$8,"JJJJ"),'BD1'!$A$10:$Q$10,0))=0,0,INDEX(BD,MATCH($A23,[0]!colo,0),MATCH(TEXT(AR$8,"JJJJ"),'BD1'!$A$10:$Q$10,0))),0),0))</f>
        <v>0.75</v>
      </c>
      <c r="AS23" s="36">
        <f>IF(LEN(AS$9)=0,0,IFERROR(IF(AND(AS$8&gt;=VLOOKUP($A23,BD,10,FALSE),(AS$8&lt;=VLOOKUP($A23,BD,11,FALSE))),IF(INDEX(BD,MATCH($A23,[0]!colo,0),MATCH(TEXT(AS$8,"JJJJ"),'BD1'!$A$10:$Q$10,0))=0,0,INDEX(BD,MATCH($A23,[0]!colo,0),MATCH(TEXT(AS$8,"JJJJ"),'BD1'!$A$10:$Q$10,0))),0),0))</f>
        <v>3.5</v>
      </c>
      <c r="AT23" s="36">
        <f>IF(LEN(AT$9)=0,0,IFERROR(IF(AND(AT$8&gt;=VLOOKUP($A23,BD,10,FALSE),(AT$8&lt;=VLOOKUP($A23,BD,11,FALSE))),IF(INDEX(BD,MATCH($A23,[0]!colo,0),MATCH(TEXT(AT$8,"JJJJ"),'BD1'!$A$10:$Q$10,0))=0,0,INDEX(BD,MATCH($A23,[0]!colo,0),MATCH(TEXT(AT$8,"JJJJ"),'BD1'!$A$10:$Q$10,0))),0),0))</f>
        <v>0.75</v>
      </c>
      <c r="AU23" s="36">
        <f>IF(LEN(AU$9)=0,0,IFERROR(IF(AND(AU$8&gt;=VLOOKUP($A23,BD,10,FALSE),(AU$8&lt;=VLOOKUP($A23,BD,11,FALSE))),IF(INDEX(BD,MATCH($A23,[0]!colo,0),MATCH(TEXT(AU$8,"JJJJ"),'BD1'!$A$10:$Q$10,0))=0,0,INDEX(BD,MATCH($A23,[0]!colo,0),MATCH(TEXT(AU$8,"JJJJ"),'BD1'!$A$10:$Q$10,0))),0),0))</f>
        <v>5</v>
      </c>
      <c r="AV23" s="36">
        <f>IF(LEN(AV$9)=0,0,IFERROR(IF(AND(AV$8&gt;=VLOOKUP($A23,BD,10,FALSE),(AV$8&lt;=VLOOKUP($A23,BD,11,FALSE))),IF(INDEX(BD,MATCH($A23,[0]!colo,0),MATCH(TEXT(AV$8,"JJJJ"),'BD1'!$A$10:$Q$10,0))=0,0,INDEX(BD,MATCH($A23,[0]!colo,0),MATCH(TEXT(AV$8,"JJJJ"),'BD1'!$A$10:$Q$10,0))),0),0))</f>
        <v>0</v>
      </c>
      <c r="AW23" s="36"/>
      <c r="AX23" s="37">
        <f>SUM(Tableau53[[#This Row],[1]:[31]])</f>
        <v>48.75</v>
      </c>
      <c r="AY23" s="38">
        <f t="shared" si="1"/>
        <v>390</v>
      </c>
      <c r="AZ23" s="38">
        <f t="shared" si="2"/>
        <v>1462.5</v>
      </c>
      <c r="BA23" s="39">
        <f t="shared" si="3"/>
        <v>0</v>
      </c>
      <c r="BB23" t="str">
        <f t="shared" ca="1" si="4"/>
        <v/>
      </c>
    </row>
    <row r="24" spans="1:54" ht="44.4" customHeight="1" x14ac:dyDescent="0.3">
      <c r="A24" s="31">
        <v>11</v>
      </c>
      <c r="B24" s="63" t="s">
        <v>68</v>
      </c>
      <c r="C24" s="35">
        <v>5.25</v>
      </c>
      <c r="D24" s="35">
        <v>5.25</v>
      </c>
      <c r="E24" s="35">
        <v>5.25</v>
      </c>
      <c r="F24" s="35">
        <v>5.25</v>
      </c>
      <c r="G24" s="35">
        <v>5.25</v>
      </c>
      <c r="H24" s="40"/>
      <c r="I24" s="40"/>
      <c r="J24" s="41">
        <v>44120</v>
      </c>
      <c r="K24" s="41">
        <v>44120</v>
      </c>
      <c r="L24" s="58">
        <v>8001</v>
      </c>
      <c r="M24" s="64" t="s">
        <v>55</v>
      </c>
      <c r="N24" s="65">
        <v>8</v>
      </c>
      <c r="O24" s="66">
        <v>30</v>
      </c>
      <c r="P24" s="63"/>
      <c r="Q24" s="59" t="s">
        <v>55</v>
      </c>
      <c r="R24" s="36">
        <f>IF(LEN(R$9)=0,0,IFERROR(IF(AND(R$8&gt;=VLOOKUP($A24,BD,10,FALSE),(R$8&lt;=VLOOKUP($A24,BD,11,FALSE))),IF(INDEX(BD,MATCH($A24,[0]!colo,0),MATCH(TEXT(R$8,"JJJJ"),'BD1'!$A$10:$Q$10,0))=0,0,INDEX(BD,MATCH($A24,[0]!colo,0),MATCH(TEXT(R$8,"JJJJ"),'BD1'!$A$10:$Q$10,0))),0),0))</f>
        <v>0</v>
      </c>
      <c r="S24" s="36">
        <f>IF(LEN(S$9)=0,0,IFERROR(IF(AND(S$8&gt;=VLOOKUP($A24,BD,10,FALSE),(S$8&lt;=VLOOKUP($A24,BD,11,FALSE))),IF(INDEX(BD,MATCH($A24,[0]!colo,0),MATCH(TEXT(S$8,"JJJJ"),'BD1'!$A$10:$Q$10,0))=0,0,INDEX(BD,MATCH($A24,[0]!colo,0),MATCH(TEXT(S$8,"JJJJ"),'BD1'!$A$10:$Q$10,0))),0),0))</f>
        <v>0</v>
      </c>
      <c r="T24" s="36">
        <f>IF(LEN(T$9)=0,0,IFERROR(IF(AND(T$8&gt;=VLOOKUP($A24,BD,10,FALSE),(T$8&lt;=VLOOKUP($A24,BD,11,FALSE))),IF(INDEX(BD,MATCH($A24,[0]!colo,0),MATCH(TEXT(T$8,"JJJJ"),'BD1'!$A$10:$Q$10,0))=0,0,INDEX(BD,MATCH($A24,[0]!colo,0),MATCH(TEXT(T$8,"JJJJ"),'BD1'!$A$10:$Q$10,0))),0),0))</f>
        <v>0</v>
      </c>
      <c r="U24" s="36">
        <f>IF(LEN(U$9)=0,0,IFERROR(IF(AND(U$8&gt;=VLOOKUP($A24,BD,10,FALSE),(U$8&lt;=VLOOKUP($A24,BD,11,FALSE))),IF(INDEX(BD,MATCH($A24,[0]!colo,0),MATCH(TEXT(U$8,"JJJJ"),'BD1'!$A$10:$Q$10,0))=0,0,INDEX(BD,MATCH($A24,[0]!colo,0),MATCH(TEXT(U$8,"JJJJ"),'BD1'!$A$10:$Q$10,0))),0),0))</f>
        <v>0</v>
      </c>
      <c r="V24" s="36">
        <f>IF(LEN(V$9)=0,0,IFERROR(IF(AND(V$8&gt;=VLOOKUP($A24,BD,10,FALSE),(V$8&lt;=VLOOKUP($A24,BD,11,FALSE))),IF(INDEX(BD,MATCH($A24,[0]!colo,0),MATCH(TEXT(V$8,"JJJJ"),'BD1'!$A$10:$Q$10,0))=0,0,INDEX(BD,MATCH($A24,[0]!colo,0),MATCH(TEXT(V$8,"JJJJ"),'BD1'!$A$10:$Q$10,0))),0),0))</f>
        <v>0</v>
      </c>
      <c r="W24" s="36">
        <f>IF(LEN(W$9)=0,0,IFERROR(IF(AND(W$8&gt;=VLOOKUP($A24,BD,10,FALSE),(W$8&lt;=VLOOKUP($A24,BD,11,FALSE))),IF(INDEX(BD,MATCH($A24,[0]!colo,0),MATCH(TEXT(W$8,"JJJJ"),'BD1'!$A$10:$Q$10,0))=0,0,INDEX(BD,MATCH($A24,[0]!colo,0),MATCH(TEXT(W$8,"JJJJ"),'BD1'!$A$10:$Q$10,0))),0),0))</f>
        <v>0</v>
      </c>
      <c r="X24" s="36">
        <f>IF(LEN(X$9)=0,0,IFERROR(IF(AND(X$8&gt;=VLOOKUP($A24,BD,10,FALSE),(X$8&lt;=VLOOKUP($A24,BD,11,FALSE))),IF(INDEX(BD,MATCH($A24,[0]!colo,0),MATCH(TEXT(X$8,"JJJJ"),'BD1'!$A$10:$Q$10,0))=0,0,INDEX(BD,MATCH($A24,[0]!colo,0),MATCH(TEXT(X$8,"JJJJ"),'BD1'!$A$10:$Q$10,0))),0),0))</f>
        <v>0</v>
      </c>
      <c r="Y24" s="36">
        <f>IF(LEN(Y$9)=0,0,IFERROR(IF(AND(Y$8&gt;=VLOOKUP($A24,BD,10,FALSE),(Y$8&lt;=VLOOKUP($A24,BD,11,FALSE))),IF(INDEX(BD,MATCH($A24,[0]!colo,0),MATCH(TEXT(Y$8,"JJJJ"),'BD1'!$A$10:$Q$10,0))=0,0,INDEX(BD,MATCH($A24,[0]!colo,0),MATCH(TEXT(Y$8,"JJJJ"),'BD1'!$A$10:$Q$10,0))),0),0))</f>
        <v>0</v>
      </c>
      <c r="Z24" s="36">
        <f>IF(LEN(Z$9)=0,0,IFERROR(IF(AND(Z$8&gt;=VLOOKUP($A24,BD,10,FALSE),(Z$8&lt;=VLOOKUP($A24,BD,11,FALSE))),IF(INDEX(BD,MATCH($A24,[0]!colo,0),MATCH(TEXT(Z$8,"JJJJ"),'BD1'!$A$10:$Q$10,0))=0,0,INDEX(BD,MATCH($A24,[0]!colo,0),MATCH(TEXT(Z$8,"JJJJ"),'BD1'!$A$10:$Q$10,0))),0),0))</f>
        <v>0</v>
      </c>
      <c r="AA24" s="36">
        <f>IF(LEN(AA$9)=0,0,IFERROR(IF(AND(AA$8&gt;=VLOOKUP($A24,BD,10,FALSE),(AA$8&lt;=VLOOKUP($A24,BD,11,FALSE))),IF(INDEX(BD,MATCH($A24,[0]!colo,0),MATCH(TEXT(AA$8,"JJJJ"),'BD1'!$A$10:$Q$10,0))=0,0,INDEX(BD,MATCH($A24,[0]!colo,0),MATCH(TEXT(AA$8,"JJJJ"),'BD1'!$A$10:$Q$10,0))),0),0))</f>
        <v>0</v>
      </c>
      <c r="AB24" s="36">
        <f>IF(LEN(AB$9)=0,0,IFERROR(IF(AND(AB$8&gt;=VLOOKUP($A24,BD,10,FALSE),(AB$8&lt;=VLOOKUP($A24,BD,11,FALSE))),IF(INDEX(BD,MATCH($A24,[0]!colo,0),MATCH(TEXT(AB$8,"JJJJ"),'BD1'!$A$10:$Q$10,0))=0,0,INDEX(BD,MATCH($A24,[0]!colo,0),MATCH(TEXT(AB$8,"JJJJ"),'BD1'!$A$10:$Q$10,0))),0),0))</f>
        <v>0</v>
      </c>
      <c r="AC24" s="36">
        <f>IF(LEN(AC$9)=0,0,IFERROR(IF(AND(AC$8&gt;=VLOOKUP($A24,BD,10,FALSE),(AC$8&lt;=VLOOKUP($A24,BD,11,FALSE))),IF(INDEX(BD,MATCH($A24,[0]!colo,0),MATCH(TEXT(AC$8,"JJJJ"),'BD1'!$A$10:$Q$10,0))=0,0,INDEX(BD,MATCH($A24,[0]!colo,0),MATCH(TEXT(AC$8,"JJJJ"),'BD1'!$A$10:$Q$10,0))),0),0))</f>
        <v>0</v>
      </c>
      <c r="AD24" s="36">
        <f>IF(LEN(AD$9)=0,0,IFERROR(IF(AND(AD$8&gt;=VLOOKUP($A24,BD,10,FALSE),(AD$8&lt;=VLOOKUP($A24,BD,11,FALSE))),IF(INDEX(BD,MATCH($A24,[0]!colo,0),MATCH(TEXT(AD$8,"JJJJ"),'BD1'!$A$10:$Q$10,0))=0,0,INDEX(BD,MATCH($A24,[0]!colo,0),MATCH(TEXT(AD$8,"JJJJ"),'BD1'!$A$10:$Q$10,0))),0),0))</f>
        <v>0</v>
      </c>
      <c r="AE24" s="36">
        <f>IF(LEN(AE$9)=0,0,IFERROR(IF(AND(AE$8&gt;=VLOOKUP($A24,BD,10,FALSE),(AE$8&lt;=VLOOKUP($A24,BD,11,FALSE))),IF(INDEX(BD,MATCH($A24,[0]!colo,0),MATCH(TEXT(AE$8,"JJJJ"),'BD1'!$A$10:$Q$10,0))=0,0,INDEX(BD,MATCH($A24,[0]!colo,0),MATCH(TEXT(AE$8,"JJJJ"),'BD1'!$A$10:$Q$10,0))),0),0))</f>
        <v>0</v>
      </c>
      <c r="AF24" s="36">
        <f>IF(LEN(AF$9)=0,0,IFERROR(IF(AND(AF$8&gt;=VLOOKUP($A24,BD,10,FALSE),(AF$8&lt;=VLOOKUP($A24,BD,11,FALSE))),IF(INDEX(BD,MATCH($A24,[0]!colo,0),MATCH(TEXT(AF$8,"JJJJ"),'BD1'!$A$10:$Q$10,0))=0,0,INDEX(BD,MATCH($A24,[0]!colo,0),MATCH(TEXT(AF$8,"JJJJ"),'BD1'!$A$10:$Q$10,0))),0),0))</f>
        <v>0</v>
      </c>
      <c r="AG24" s="36">
        <f>IF(LEN(AG$9)=0,0,IFERROR(IF(AND(AG$8&gt;=VLOOKUP($A24,BD,10,FALSE),(AG$8&lt;=VLOOKUP($A24,BD,11,FALSE))),IF(INDEX(BD,MATCH($A24,[0]!colo,0),MATCH(TEXT(AG$8,"JJJJ"),'BD1'!$A$10:$Q$10,0))=0,0,INDEX(BD,MATCH($A24,[0]!colo,0),MATCH(TEXT(AG$8,"JJJJ"),'BD1'!$A$10:$Q$10,0))),0),0))</f>
        <v>5.25</v>
      </c>
      <c r="AH24" s="36">
        <f>IF(LEN(AH$9)=0,0,IFERROR(IF(AND(AH$8&gt;=VLOOKUP($A24,BD,10,FALSE),(AH$8&lt;=VLOOKUP($A24,BD,11,FALSE))),IF(INDEX(BD,MATCH($A24,[0]!colo,0),MATCH(TEXT(AH$8,"JJJJ"),'BD1'!$A$10:$Q$10,0))=0,0,INDEX(BD,MATCH($A24,[0]!colo,0),MATCH(TEXT(AH$8,"JJJJ"),'BD1'!$A$10:$Q$10,0))),0),0))</f>
        <v>0</v>
      </c>
      <c r="AI24" s="36">
        <f>IF(LEN(AI$9)=0,0,IFERROR(IF(AND(AI$8&gt;=VLOOKUP($A24,BD,10,FALSE),(AI$8&lt;=VLOOKUP($A24,BD,11,FALSE))),IF(INDEX(BD,MATCH($A24,[0]!colo,0),MATCH(TEXT(AI$8,"JJJJ"),'BD1'!$A$10:$Q$10,0))=0,0,INDEX(BD,MATCH($A24,[0]!colo,0),MATCH(TEXT(AI$8,"JJJJ"),'BD1'!$A$10:$Q$10,0))),0),0))</f>
        <v>0</v>
      </c>
      <c r="AJ24" s="36">
        <f>IF(LEN(AJ$9)=0,0,IFERROR(IF(AND(AJ$8&gt;=VLOOKUP($A24,BD,10,FALSE),(AJ$8&lt;=VLOOKUP($A24,BD,11,FALSE))),IF(INDEX(BD,MATCH($A24,[0]!colo,0),MATCH(TEXT(AJ$8,"JJJJ"),'BD1'!$A$10:$Q$10,0))=0,0,INDEX(BD,MATCH($A24,[0]!colo,0),MATCH(TEXT(AJ$8,"JJJJ"),'BD1'!$A$10:$Q$10,0))),0),0))</f>
        <v>0</v>
      </c>
      <c r="AK24" s="36">
        <f>IF(LEN(AK$9)=0,0,IFERROR(IF(AND(AK$8&gt;=VLOOKUP($A24,BD,10,FALSE),(AK$8&lt;=VLOOKUP($A24,BD,11,FALSE))),IF(INDEX(BD,MATCH($A24,[0]!colo,0),MATCH(TEXT(AK$8,"JJJJ"),'BD1'!$A$10:$Q$10,0))=0,0,INDEX(BD,MATCH($A24,[0]!colo,0),MATCH(TEXT(AK$8,"JJJJ"),'BD1'!$A$10:$Q$10,0))),0),0))</f>
        <v>0</v>
      </c>
      <c r="AL24" s="36">
        <f>IF(LEN(AL$9)=0,0,IFERROR(IF(AND(AL$8&gt;=VLOOKUP($A24,BD,10,FALSE),(AL$8&lt;=VLOOKUP($A24,BD,11,FALSE))),IF(INDEX(BD,MATCH($A24,[0]!colo,0),MATCH(TEXT(AL$8,"JJJJ"),'BD1'!$A$10:$Q$10,0))=0,0,INDEX(BD,MATCH($A24,[0]!colo,0),MATCH(TEXT(AL$8,"JJJJ"),'BD1'!$A$10:$Q$10,0))),0),0))</f>
        <v>0</v>
      </c>
      <c r="AM24" s="36">
        <f>IF(LEN(AM$9)=0,0,IFERROR(IF(AND(AM$8&gt;=VLOOKUP($A24,BD,10,FALSE),(AM$8&lt;=VLOOKUP($A24,BD,11,FALSE))),IF(INDEX(BD,MATCH($A24,[0]!colo,0),MATCH(TEXT(AM$8,"JJJJ"),'BD1'!$A$10:$Q$10,0))=0,0,INDEX(BD,MATCH($A24,[0]!colo,0),MATCH(TEXT(AM$8,"JJJJ"),'BD1'!$A$10:$Q$10,0))),0),0))</f>
        <v>0</v>
      </c>
      <c r="AN24" s="36">
        <f>IF(LEN(AN$9)=0,0,IFERROR(IF(AND(AN$8&gt;=VLOOKUP($A24,BD,10,FALSE),(AN$8&lt;=VLOOKUP($A24,BD,11,FALSE))),IF(INDEX(BD,MATCH($A24,[0]!colo,0),MATCH(TEXT(AN$8,"JJJJ"),'BD1'!$A$10:$Q$10,0))=0,0,INDEX(BD,MATCH($A24,[0]!colo,0),MATCH(TEXT(AN$8,"JJJJ"),'BD1'!$A$10:$Q$10,0))),0),0))</f>
        <v>0</v>
      </c>
      <c r="AO24" s="36">
        <f>IF(LEN(AO$9)=0,0,IFERROR(IF(AND(AO$8&gt;=VLOOKUP($A24,BD,10,FALSE),(AO$8&lt;=VLOOKUP($A24,BD,11,FALSE))),IF(INDEX(BD,MATCH($A24,[0]!colo,0),MATCH(TEXT(AO$8,"JJJJ"),'BD1'!$A$10:$Q$10,0))=0,0,INDEX(BD,MATCH($A24,[0]!colo,0),MATCH(TEXT(AO$8,"JJJJ"),'BD1'!$A$10:$Q$10,0))),0),0))</f>
        <v>0</v>
      </c>
      <c r="AP24" s="36">
        <f>IF(LEN(AP$9)=0,0,IFERROR(IF(AND(AP$8&gt;=VLOOKUP($A24,BD,10,FALSE),(AP$8&lt;=VLOOKUP($A24,BD,11,FALSE))),IF(INDEX(BD,MATCH($A24,[0]!colo,0),MATCH(TEXT(AP$8,"JJJJ"),'BD1'!$A$10:$Q$10,0))=0,0,INDEX(BD,MATCH($A24,[0]!colo,0),MATCH(TEXT(AP$8,"JJJJ"),'BD1'!$A$10:$Q$10,0))),0),0))</f>
        <v>0</v>
      </c>
      <c r="AQ24" s="36">
        <f>IF(LEN(AQ$9)=0,0,IFERROR(IF(AND(AQ$8&gt;=VLOOKUP($A24,BD,10,FALSE),(AQ$8&lt;=VLOOKUP($A24,BD,11,FALSE))),IF(INDEX(BD,MATCH($A24,[0]!colo,0),MATCH(TEXT(AQ$8,"JJJJ"),'BD1'!$A$10:$Q$10,0))=0,0,INDEX(BD,MATCH($A24,[0]!colo,0),MATCH(TEXT(AQ$8,"JJJJ"),'BD1'!$A$10:$Q$10,0))),0),0))</f>
        <v>0</v>
      </c>
      <c r="AR24" s="36">
        <f>IF(LEN(AR$9)=0,0,IFERROR(IF(AND(AR$8&gt;=VLOOKUP($A24,BD,10,FALSE),(AR$8&lt;=VLOOKUP($A24,BD,11,FALSE))),IF(INDEX(BD,MATCH($A24,[0]!colo,0),MATCH(TEXT(AR$8,"JJJJ"),'BD1'!$A$10:$Q$10,0))=0,0,INDEX(BD,MATCH($A24,[0]!colo,0),MATCH(TEXT(AR$8,"JJJJ"),'BD1'!$A$10:$Q$10,0))),0),0))</f>
        <v>0</v>
      </c>
      <c r="AS24" s="36">
        <f>IF(LEN(AS$9)=0,0,IFERROR(IF(AND(AS$8&gt;=VLOOKUP($A24,BD,10,FALSE),(AS$8&lt;=VLOOKUP($A24,BD,11,FALSE))),IF(INDEX(BD,MATCH($A24,[0]!colo,0),MATCH(TEXT(AS$8,"JJJJ"),'BD1'!$A$10:$Q$10,0))=0,0,INDEX(BD,MATCH($A24,[0]!colo,0),MATCH(TEXT(AS$8,"JJJJ"),'BD1'!$A$10:$Q$10,0))),0),0))</f>
        <v>0</v>
      </c>
      <c r="AT24" s="36">
        <f>IF(LEN(AT$9)=0,0,IFERROR(IF(AND(AT$8&gt;=VLOOKUP($A24,BD,10,FALSE),(AT$8&lt;=VLOOKUP($A24,BD,11,FALSE))),IF(INDEX(BD,MATCH($A24,[0]!colo,0),MATCH(TEXT(AT$8,"JJJJ"),'BD1'!$A$10:$Q$10,0))=0,0,INDEX(BD,MATCH($A24,[0]!colo,0),MATCH(TEXT(AT$8,"JJJJ"),'BD1'!$A$10:$Q$10,0))),0),0))</f>
        <v>0</v>
      </c>
      <c r="AU24" s="36">
        <f>IF(LEN(AU$9)=0,0,IFERROR(IF(AND(AU$8&gt;=VLOOKUP($A24,BD,10,FALSE),(AU$8&lt;=VLOOKUP($A24,BD,11,FALSE))),IF(INDEX(BD,MATCH($A24,[0]!colo,0),MATCH(TEXT(AU$8,"JJJJ"),'BD1'!$A$10:$Q$10,0))=0,0,INDEX(BD,MATCH($A24,[0]!colo,0),MATCH(TEXT(AU$8,"JJJJ"),'BD1'!$A$10:$Q$10,0))),0),0))</f>
        <v>0</v>
      </c>
      <c r="AV24" s="36">
        <f>IF(LEN(AV$9)=0,0,IFERROR(IF(AND(AV$8&gt;=VLOOKUP($A24,BD,10,FALSE),(AV$8&lt;=VLOOKUP($A24,BD,11,FALSE))),IF(INDEX(BD,MATCH($A24,[0]!colo,0),MATCH(TEXT(AV$8,"JJJJ"),'BD1'!$A$10:$Q$10,0))=0,0,INDEX(BD,MATCH($A24,[0]!colo,0),MATCH(TEXT(AV$8,"JJJJ"),'BD1'!$A$10:$Q$10,0))),0),0))</f>
        <v>0</v>
      </c>
      <c r="AW24" s="36"/>
      <c r="AX24" s="37">
        <f>SUM(Tableau53[[#This Row],[1]:[31]])</f>
        <v>5.25</v>
      </c>
      <c r="AY24" s="38">
        <f t="shared" si="1"/>
        <v>42</v>
      </c>
      <c r="AZ24" s="38">
        <f t="shared" si="2"/>
        <v>157.5</v>
      </c>
      <c r="BA24" s="39">
        <f t="shared" si="3"/>
        <v>0</v>
      </c>
      <c r="BB24" t="str">
        <f t="shared" ca="1" si="4"/>
        <v/>
      </c>
    </row>
    <row r="25" spans="1:54" ht="44.4" customHeight="1" x14ac:dyDescent="0.3">
      <c r="A25" s="31">
        <v>12</v>
      </c>
      <c r="B25" s="63" t="s">
        <v>59</v>
      </c>
      <c r="C25" s="35">
        <v>2</v>
      </c>
      <c r="D25" s="35">
        <v>2</v>
      </c>
      <c r="E25" s="35">
        <v>2</v>
      </c>
      <c r="F25" s="35">
        <v>2</v>
      </c>
      <c r="G25" s="35">
        <v>2</v>
      </c>
      <c r="H25" s="40">
        <v>2</v>
      </c>
      <c r="I25" s="40">
        <v>2</v>
      </c>
      <c r="J25" s="41">
        <v>44075</v>
      </c>
      <c r="K25" s="41">
        <v>44104</v>
      </c>
      <c r="L25" s="58">
        <v>8001</v>
      </c>
      <c r="M25" s="64" t="s">
        <v>55</v>
      </c>
      <c r="N25" s="65">
        <v>8</v>
      </c>
      <c r="O25" s="66">
        <v>30</v>
      </c>
      <c r="P25" s="63"/>
      <c r="Q25" s="59" t="s">
        <v>55</v>
      </c>
      <c r="R25" s="36">
        <f>IF(LEN(R$9)=0,0,IFERROR(IF(AND(R$8&gt;=VLOOKUP($A25,BD,10,FALSE),(R$8&lt;=VLOOKUP($A25,BD,11,FALSE))),IF(INDEX(BD,MATCH($A25,[0]!colo,0),MATCH(TEXT(R$8,"JJJJ"),'BD1'!$A$10:$Q$10,0))=0,0,INDEX(BD,MATCH($A25,[0]!colo,0),MATCH(TEXT(R$8,"JJJJ"),'BD1'!$A$10:$Q$10,0))),0),0))</f>
        <v>0</v>
      </c>
      <c r="S25" s="36">
        <f>IF(LEN(S$9)=0,0,IFERROR(IF(AND(S$8&gt;=VLOOKUP($A25,BD,10,FALSE),(S$8&lt;=VLOOKUP($A25,BD,11,FALSE))),IF(INDEX(BD,MATCH($A25,[0]!colo,0),MATCH(TEXT(S$8,"JJJJ"),'BD1'!$A$10:$Q$10,0))=0,0,INDEX(BD,MATCH($A25,[0]!colo,0),MATCH(TEXT(S$8,"JJJJ"),'BD1'!$A$10:$Q$10,0))),0),0))</f>
        <v>0</v>
      </c>
      <c r="T25" s="36">
        <f>IF(LEN(T$9)=0,0,IFERROR(IF(AND(T$8&gt;=VLOOKUP($A25,BD,10,FALSE),(T$8&lt;=VLOOKUP($A25,BD,11,FALSE))),IF(INDEX(BD,MATCH($A25,[0]!colo,0),MATCH(TEXT(T$8,"JJJJ"),'BD1'!$A$10:$Q$10,0))=0,0,INDEX(BD,MATCH($A25,[0]!colo,0),MATCH(TEXT(T$8,"JJJJ"),'BD1'!$A$10:$Q$10,0))),0),0))</f>
        <v>0</v>
      </c>
      <c r="U25" s="36">
        <f>IF(LEN(U$9)=0,0,IFERROR(IF(AND(U$8&gt;=VLOOKUP($A25,BD,10,FALSE),(U$8&lt;=VLOOKUP($A25,BD,11,FALSE))),IF(INDEX(BD,MATCH($A25,[0]!colo,0),MATCH(TEXT(U$8,"JJJJ"),'BD1'!$A$10:$Q$10,0))=0,0,INDEX(BD,MATCH($A25,[0]!colo,0),MATCH(TEXT(U$8,"JJJJ"),'BD1'!$A$10:$Q$10,0))),0),0))</f>
        <v>0</v>
      </c>
      <c r="V25" s="36">
        <f>IF(LEN(V$9)=0,0,IFERROR(IF(AND(V$8&gt;=VLOOKUP($A25,BD,10,FALSE),(V$8&lt;=VLOOKUP($A25,BD,11,FALSE))),IF(INDEX(BD,MATCH($A25,[0]!colo,0),MATCH(TEXT(V$8,"JJJJ"),'BD1'!$A$10:$Q$10,0))=0,0,INDEX(BD,MATCH($A25,[0]!colo,0),MATCH(TEXT(V$8,"JJJJ"),'BD1'!$A$10:$Q$10,0))),0),0))</f>
        <v>0</v>
      </c>
      <c r="W25" s="36">
        <f>IF(LEN(W$9)=0,0,IFERROR(IF(AND(W$8&gt;=VLOOKUP($A25,BD,10,FALSE),(W$8&lt;=VLOOKUP($A25,BD,11,FALSE))),IF(INDEX(BD,MATCH($A25,[0]!colo,0),MATCH(TEXT(W$8,"JJJJ"),'BD1'!$A$10:$Q$10,0))=0,0,INDEX(BD,MATCH($A25,[0]!colo,0),MATCH(TEXT(W$8,"JJJJ"),'BD1'!$A$10:$Q$10,0))),0),0))</f>
        <v>0</v>
      </c>
      <c r="X25" s="36">
        <f>IF(LEN(X$9)=0,0,IFERROR(IF(AND(X$8&gt;=VLOOKUP($A25,BD,10,FALSE),(X$8&lt;=VLOOKUP($A25,BD,11,FALSE))),IF(INDEX(BD,MATCH($A25,[0]!colo,0),MATCH(TEXT(X$8,"JJJJ"),'BD1'!$A$10:$Q$10,0))=0,0,INDEX(BD,MATCH($A25,[0]!colo,0),MATCH(TEXT(X$8,"JJJJ"),'BD1'!$A$10:$Q$10,0))),0),0))</f>
        <v>0</v>
      </c>
      <c r="Y25" s="36">
        <f>IF(LEN(Y$9)=0,0,IFERROR(IF(AND(Y$8&gt;=VLOOKUP($A25,BD,10,FALSE),(Y$8&lt;=VLOOKUP($A25,BD,11,FALSE))),IF(INDEX(BD,MATCH($A25,[0]!colo,0),MATCH(TEXT(Y$8,"JJJJ"),'BD1'!$A$10:$Q$10,0))=0,0,INDEX(BD,MATCH($A25,[0]!colo,0),MATCH(TEXT(Y$8,"JJJJ"),'BD1'!$A$10:$Q$10,0))),0),0))</f>
        <v>0</v>
      </c>
      <c r="Z25" s="36">
        <f>IF(LEN(Z$9)=0,0,IFERROR(IF(AND(Z$8&gt;=VLOOKUP($A25,BD,10,FALSE),(Z$8&lt;=VLOOKUP($A25,BD,11,FALSE))),IF(INDEX(BD,MATCH($A25,[0]!colo,0),MATCH(TEXT(Z$8,"JJJJ"),'BD1'!$A$10:$Q$10,0))=0,0,INDEX(BD,MATCH($A25,[0]!colo,0),MATCH(TEXT(Z$8,"JJJJ"),'BD1'!$A$10:$Q$10,0))),0),0))</f>
        <v>0</v>
      </c>
      <c r="AA25" s="36">
        <f>IF(LEN(AA$9)=0,0,IFERROR(IF(AND(AA$8&gt;=VLOOKUP($A25,BD,10,FALSE),(AA$8&lt;=VLOOKUP($A25,BD,11,FALSE))),IF(INDEX(BD,MATCH($A25,[0]!colo,0),MATCH(TEXT(AA$8,"JJJJ"),'BD1'!$A$10:$Q$10,0))=0,0,INDEX(BD,MATCH($A25,[0]!colo,0),MATCH(TEXT(AA$8,"JJJJ"),'BD1'!$A$10:$Q$10,0))),0),0))</f>
        <v>0</v>
      </c>
      <c r="AB25" s="36">
        <f>IF(LEN(AB$9)=0,0,IFERROR(IF(AND(AB$8&gt;=VLOOKUP($A25,BD,10,FALSE),(AB$8&lt;=VLOOKUP($A25,BD,11,FALSE))),IF(INDEX(BD,MATCH($A25,[0]!colo,0),MATCH(TEXT(AB$8,"JJJJ"),'BD1'!$A$10:$Q$10,0))=0,0,INDEX(BD,MATCH($A25,[0]!colo,0),MATCH(TEXT(AB$8,"JJJJ"),'BD1'!$A$10:$Q$10,0))),0),0))</f>
        <v>0</v>
      </c>
      <c r="AC25" s="36">
        <f>IF(LEN(AC$9)=0,0,IFERROR(IF(AND(AC$8&gt;=VLOOKUP($A25,BD,10,FALSE),(AC$8&lt;=VLOOKUP($A25,BD,11,FALSE))),IF(INDEX(BD,MATCH($A25,[0]!colo,0),MATCH(TEXT(AC$8,"JJJJ"),'BD1'!$A$10:$Q$10,0))=0,0,INDEX(BD,MATCH($A25,[0]!colo,0),MATCH(TEXT(AC$8,"JJJJ"),'BD1'!$A$10:$Q$10,0))),0),0))</f>
        <v>0</v>
      </c>
      <c r="AD25" s="36">
        <f>IF(LEN(AD$9)=0,0,IFERROR(IF(AND(AD$8&gt;=VLOOKUP($A25,BD,10,FALSE),(AD$8&lt;=VLOOKUP($A25,BD,11,FALSE))),IF(INDEX(BD,MATCH($A25,[0]!colo,0),MATCH(TEXT(AD$8,"JJJJ"),'BD1'!$A$10:$Q$10,0))=0,0,INDEX(BD,MATCH($A25,[0]!colo,0),MATCH(TEXT(AD$8,"JJJJ"),'BD1'!$A$10:$Q$10,0))),0),0))</f>
        <v>0</v>
      </c>
      <c r="AE25" s="36">
        <f>IF(LEN(AE$9)=0,0,IFERROR(IF(AND(AE$8&gt;=VLOOKUP($A25,BD,10,FALSE),(AE$8&lt;=VLOOKUP($A25,BD,11,FALSE))),IF(INDEX(BD,MATCH($A25,[0]!colo,0),MATCH(TEXT(AE$8,"JJJJ"),'BD1'!$A$10:$Q$10,0))=0,0,INDEX(BD,MATCH($A25,[0]!colo,0),MATCH(TEXT(AE$8,"JJJJ"),'BD1'!$A$10:$Q$10,0))),0),0))</f>
        <v>0</v>
      </c>
      <c r="AF25" s="36">
        <f>IF(LEN(AF$9)=0,0,IFERROR(IF(AND(AF$8&gt;=VLOOKUP($A25,BD,10,FALSE),(AF$8&lt;=VLOOKUP($A25,BD,11,FALSE))),IF(INDEX(BD,MATCH($A25,[0]!colo,0),MATCH(TEXT(AF$8,"JJJJ"),'BD1'!$A$10:$Q$10,0))=0,0,INDEX(BD,MATCH($A25,[0]!colo,0),MATCH(TEXT(AF$8,"JJJJ"),'BD1'!$A$10:$Q$10,0))),0),0))</f>
        <v>0</v>
      </c>
      <c r="AG25" s="36">
        <f>IF(LEN(AG$9)=0,0,IFERROR(IF(AND(AG$8&gt;=VLOOKUP($A25,BD,10,FALSE),(AG$8&lt;=VLOOKUP($A25,BD,11,FALSE))),IF(INDEX(BD,MATCH($A25,[0]!colo,0),MATCH(TEXT(AG$8,"JJJJ"),'BD1'!$A$10:$Q$10,0))=0,0,INDEX(BD,MATCH($A25,[0]!colo,0),MATCH(TEXT(AG$8,"JJJJ"),'BD1'!$A$10:$Q$10,0))),0),0))</f>
        <v>0</v>
      </c>
      <c r="AH25" s="36">
        <f>IF(LEN(AH$9)=0,0,IFERROR(IF(AND(AH$8&gt;=VLOOKUP($A25,BD,10,FALSE),(AH$8&lt;=VLOOKUP($A25,BD,11,FALSE))),IF(INDEX(BD,MATCH($A25,[0]!colo,0),MATCH(TEXT(AH$8,"JJJJ"),'BD1'!$A$10:$Q$10,0))=0,0,INDEX(BD,MATCH($A25,[0]!colo,0),MATCH(TEXT(AH$8,"JJJJ"),'BD1'!$A$10:$Q$10,0))),0),0))</f>
        <v>0</v>
      </c>
      <c r="AI25" s="36">
        <f>IF(LEN(AI$9)=0,0,IFERROR(IF(AND(AI$8&gt;=VLOOKUP($A25,BD,10,FALSE),(AI$8&lt;=VLOOKUP($A25,BD,11,FALSE))),IF(INDEX(BD,MATCH($A25,[0]!colo,0),MATCH(TEXT(AI$8,"JJJJ"),'BD1'!$A$10:$Q$10,0))=0,0,INDEX(BD,MATCH($A25,[0]!colo,0),MATCH(TEXT(AI$8,"JJJJ"),'BD1'!$A$10:$Q$10,0))),0),0))</f>
        <v>0</v>
      </c>
      <c r="AJ25" s="36">
        <f>IF(LEN(AJ$9)=0,0,IFERROR(IF(AND(AJ$8&gt;=VLOOKUP($A25,BD,10,FALSE),(AJ$8&lt;=VLOOKUP($A25,BD,11,FALSE))),IF(INDEX(BD,MATCH($A25,[0]!colo,0),MATCH(TEXT(AJ$8,"JJJJ"),'BD1'!$A$10:$Q$10,0))=0,0,INDEX(BD,MATCH($A25,[0]!colo,0),MATCH(TEXT(AJ$8,"JJJJ"),'BD1'!$A$10:$Q$10,0))),0),0))</f>
        <v>0</v>
      </c>
      <c r="AK25" s="36">
        <f>IF(LEN(AK$9)=0,0,IFERROR(IF(AND(AK$8&gt;=VLOOKUP($A25,BD,10,FALSE),(AK$8&lt;=VLOOKUP($A25,BD,11,FALSE))),IF(INDEX(BD,MATCH($A25,[0]!colo,0),MATCH(TEXT(AK$8,"JJJJ"),'BD1'!$A$10:$Q$10,0))=0,0,INDEX(BD,MATCH($A25,[0]!colo,0),MATCH(TEXT(AK$8,"JJJJ"),'BD1'!$A$10:$Q$10,0))),0),0))</f>
        <v>0</v>
      </c>
      <c r="AL25" s="36">
        <f>IF(LEN(AL$9)=0,0,IFERROR(IF(AND(AL$8&gt;=VLOOKUP($A25,BD,10,FALSE),(AL$8&lt;=VLOOKUP($A25,BD,11,FALSE))),IF(INDEX(BD,MATCH($A25,[0]!colo,0),MATCH(TEXT(AL$8,"JJJJ"),'BD1'!$A$10:$Q$10,0))=0,0,INDEX(BD,MATCH($A25,[0]!colo,0),MATCH(TEXT(AL$8,"JJJJ"),'BD1'!$A$10:$Q$10,0))),0),0))</f>
        <v>0</v>
      </c>
      <c r="AM25" s="36">
        <f>IF(LEN(AM$9)=0,0,IFERROR(IF(AND(AM$8&gt;=VLOOKUP($A25,BD,10,FALSE),(AM$8&lt;=VLOOKUP($A25,BD,11,FALSE))),IF(INDEX(BD,MATCH($A25,[0]!colo,0),MATCH(TEXT(AM$8,"JJJJ"),'BD1'!$A$10:$Q$10,0))=0,0,INDEX(BD,MATCH($A25,[0]!colo,0),MATCH(TEXT(AM$8,"JJJJ"),'BD1'!$A$10:$Q$10,0))),0),0))</f>
        <v>0</v>
      </c>
      <c r="AN25" s="36">
        <f>IF(LEN(AN$9)=0,0,IFERROR(IF(AND(AN$8&gt;=VLOOKUP($A25,BD,10,FALSE),(AN$8&lt;=VLOOKUP($A25,BD,11,FALSE))),IF(INDEX(BD,MATCH($A25,[0]!colo,0),MATCH(TEXT(AN$8,"JJJJ"),'BD1'!$A$10:$Q$10,0))=0,0,INDEX(BD,MATCH($A25,[0]!colo,0),MATCH(TEXT(AN$8,"JJJJ"),'BD1'!$A$10:$Q$10,0))),0),0))</f>
        <v>0</v>
      </c>
      <c r="AO25" s="36">
        <f>IF(LEN(AO$9)=0,0,IFERROR(IF(AND(AO$8&gt;=VLOOKUP($A25,BD,10,FALSE),(AO$8&lt;=VLOOKUP($A25,BD,11,FALSE))),IF(INDEX(BD,MATCH($A25,[0]!colo,0),MATCH(TEXT(AO$8,"JJJJ"),'BD1'!$A$10:$Q$10,0))=0,0,INDEX(BD,MATCH($A25,[0]!colo,0),MATCH(TEXT(AO$8,"JJJJ"),'BD1'!$A$10:$Q$10,0))),0),0))</f>
        <v>0</v>
      </c>
      <c r="AP25" s="36">
        <f>IF(LEN(AP$9)=0,0,IFERROR(IF(AND(AP$8&gt;=VLOOKUP($A25,BD,10,FALSE),(AP$8&lt;=VLOOKUP($A25,BD,11,FALSE))),IF(INDEX(BD,MATCH($A25,[0]!colo,0),MATCH(TEXT(AP$8,"JJJJ"),'BD1'!$A$10:$Q$10,0))=0,0,INDEX(BD,MATCH($A25,[0]!colo,0),MATCH(TEXT(AP$8,"JJJJ"),'BD1'!$A$10:$Q$10,0))),0),0))</f>
        <v>0</v>
      </c>
      <c r="AQ25" s="36">
        <f>IF(LEN(AQ$9)=0,0,IFERROR(IF(AND(AQ$8&gt;=VLOOKUP($A25,BD,10,FALSE),(AQ$8&lt;=VLOOKUP($A25,BD,11,FALSE))),IF(INDEX(BD,MATCH($A25,[0]!colo,0),MATCH(TEXT(AQ$8,"JJJJ"),'BD1'!$A$10:$Q$10,0))=0,0,INDEX(BD,MATCH($A25,[0]!colo,0),MATCH(TEXT(AQ$8,"JJJJ"),'BD1'!$A$10:$Q$10,0))),0),0))</f>
        <v>0</v>
      </c>
      <c r="AR25" s="36">
        <f>IF(LEN(AR$9)=0,0,IFERROR(IF(AND(AR$8&gt;=VLOOKUP($A25,BD,10,FALSE),(AR$8&lt;=VLOOKUP($A25,BD,11,FALSE))),IF(INDEX(BD,MATCH($A25,[0]!colo,0),MATCH(TEXT(AR$8,"JJJJ"),'BD1'!$A$10:$Q$10,0))=0,0,INDEX(BD,MATCH($A25,[0]!colo,0),MATCH(TEXT(AR$8,"JJJJ"),'BD1'!$A$10:$Q$10,0))),0),0))</f>
        <v>0</v>
      </c>
      <c r="AS25" s="36">
        <f>IF(LEN(AS$9)=0,0,IFERROR(IF(AND(AS$8&gt;=VLOOKUP($A25,BD,10,FALSE),(AS$8&lt;=VLOOKUP($A25,BD,11,FALSE))),IF(INDEX(BD,MATCH($A25,[0]!colo,0),MATCH(TEXT(AS$8,"JJJJ"),'BD1'!$A$10:$Q$10,0))=0,0,INDEX(BD,MATCH($A25,[0]!colo,0),MATCH(TEXT(AS$8,"JJJJ"),'BD1'!$A$10:$Q$10,0))),0),0))</f>
        <v>0</v>
      </c>
      <c r="AT25" s="36">
        <f>IF(LEN(AT$9)=0,0,IFERROR(IF(AND(AT$8&gt;=VLOOKUP($A25,BD,10,FALSE),(AT$8&lt;=VLOOKUP($A25,BD,11,FALSE))),IF(INDEX(BD,MATCH($A25,[0]!colo,0),MATCH(TEXT(AT$8,"JJJJ"),'BD1'!$A$10:$Q$10,0))=0,0,INDEX(BD,MATCH($A25,[0]!colo,0),MATCH(TEXT(AT$8,"JJJJ"),'BD1'!$A$10:$Q$10,0))),0),0))</f>
        <v>0</v>
      </c>
      <c r="AU25" s="36">
        <f>IF(LEN(AU$9)=0,0,IFERROR(IF(AND(AU$8&gt;=VLOOKUP($A25,BD,10,FALSE),(AU$8&lt;=VLOOKUP($A25,BD,11,FALSE))),IF(INDEX(BD,MATCH($A25,[0]!colo,0),MATCH(TEXT(AU$8,"JJJJ"),'BD1'!$A$10:$Q$10,0))=0,0,INDEX(BD,MATCH($A25,[0]!colo,0),MATCH(TEXT(AU$8,"JJJJ"),'BD1'!$A$10:$Q$10,0))),0),0))</f>
        <v>0</v>
      </c>
      <c r="AV25" s="36">
        <f>IF(LEN(AV$9)=0,0,IFERROR(IF(AND(AV$8&gt;=VLOOKUP($A25,BD,10,FALSE),(AV$8&lt;=VLOOKUP($A25,BD,11,FALSE))),IF(INDEX(BD,MATCH($A25,[0]!colo,0),MATCH(TEXT(AV$8,"JJJJ"),'BD1'!$A$10:$Q$10,0))=0,0,INDEX(BD,MATCH($A25,[0]!colo,0),MATCH(TEXT(AV$8,"JJJJ"),'BD1'!$A$10:$Q$10,0))),0),0))</f>
        <v>0</v>
      </c>
      <c r="AW25" s="36"/>
      <c r="AX25" s="37">
        <f>SUM(Tableau53[[#This Row],[1]:[31]])</f>
        <v>0</v>
      </c>
      <c r="AY25" s="38">
        <f t="shared" si="1"/>
        <v>0</v>
      </c>
      <c r="AZ25" s="38">
        <f t="shared" si="2"/>
        <v>0</v>
      </c>
      <c r="BA25" s="39">
        <f t="shared" si="3"/>
        <v>0</v>
      </c>
      <c r="BB25" t="str">
        <f t="shared" ca="1" si="4"/>
        <v/>
      </c>
    </row>
    <row r="26" spans="1:54" ht="44.4" customHeight="1" x14ac:dyDescent="0.3">
      <c r="A26" s="31">
        <v>13</v>
      </c>
      <c r="B26" s="63" t="s">
        <v>69</v>
      </c>
      <c r="C26" s="35">
        <v>2</v>
      </c>
      <c r="D26" s="35">
        <v>2</v>
      </c>
      <c r="E26" s="35">
        <v>2</v>
      </c>
      <c r="F26" s="35">
        <v>2</v>
      </c>
      <c r="G26" s="35">
        <v>2</v>
      </c>
      <c r="H26" s="40">
        <v>2</v>
      </c>
      <c r="I26" s="40">
        <v>2</v>
      </c>
      <c r="J26" s="41">
        <v>44075</v>
      </c>
      <c r="K26" s="41">
        <v>44102</v>
      </c>
      <c r="L26" s="58">
        <v>8001</v>
      </c>
      <c r="M26" s="64" t="s">
        <v>55</v>
      </c>
      <c r="N26" s="65">
        <v>8</v>
      </c>
      <c r="O26" s="66">
        <v>30</v>
      </c>
      <c r="P26" s="63"/>
      <c r="Q26" s="59" t="s">
        <v>55</v>
      </c>
      <c r="R26" s="36">
        <f>IF(LEN(R$9)=0,0,IFERROR(IF(AND(R$8&gt;=VLOOKUP($A26,BD,10,FALSE),(R$8&lt;=VLOOKUP($A26,BD,11,FALSE))),IF(INDEX(BD,MATCH($A26,[0]!colo,0),MATCH(TEXT(R$8,"JJJJ"),'BD1'!$A$10:$Q$10,0))=0,0,INDEX(BD,MATCH($A26,[0]!colo,0),MATCH(TEXT(R$8,"JJJJ"),'BD1'!$A$10:$Q$10,0))),0),0))</f>
        <v>0</v>
      </c>
      <c r="S26" s="36">
        <f>IF(LEN(S$9)=0,0,IFERROR(IF(AND(S$8&gt;=VLOOKUP($A26,BD,10,FALSE),(S$8&lt;=VLOOKUP($A26,BD,11,FALSE))),IF(INDEX(BD,MATCH($A26,[0]!colo,0),MATCH(TEXT(S$8,"JJJJ"),'BD1'!$A$10:$Q$10,0))=0,0,INDEX(BD,MATCH($A26,[0]!colo,0),MATCH(TEXT(S$8,"JJJJ"),'BD1'!$A$10:$Q$10,0))),0),0))</f>
        <v>0</v>
      </c>
      <c r="T26" s="36">
        <f>IF(LEN(T$9)=0,0,IFERROR(IF(AND(T$8&gt;=VLOOKUP($A26,BD,10,FALSE),(T$8&lt;=VLOOKUP($A26,BD,11,FALSE))),IF(INDEX(BD,MATCH($A26,[0]!colo,0),MATCH(TEXT(T$8,"JJJJ"),'BD1'!$A$10:$Q$10,0))=0,0,INDEX(BD,MATCH($A26,[0]!colo,0),MATCH(TEXT(T$8,"JJJJ"),'BD1'!$A$10:$Q$10,0))),0),0))</f>
        <v>0</v>
      </c>
      <c r="U26" s="36">
        <f>IF(LEN(U$9)=0,0,IFERROR(IF(AND(U$8&gt;=VLOOKUP($A26,BD,10,FALSE),(U$8&lt;=VLOOKUP($A26,BD,11,FALSE))),IF(INDEX(BD,MATCH($A26,[0]!colo,0),MATCH(TEXT(U$8,"JJJJ"),'BD1'!$A$10:$Q$10,0))=0,0,INDEX(BD,MATCH($A26,[0]!colo,0),MATCH(TEXT(U$8,"JJJJ"),'BD1'!$A$10:$Q$10,0))),0),0))</f>
        <v>0</v>
      </c>
      <c r="V26" s="36">
        <f>IF(LEN(V$9)=0,0,IFERROR(IF(AND(V$8&gt;=VLOOKUP($A26,BD,10,FALSE),(V$8&lt;=VLOOKUP($A26,BD,11,FALSE))),IF(INDEX(BD,MATCH($A26,[0]!colo,0),MATCH(TEXT(V$8,"JJJJ"),'BD1'!$A$10:$Q$10,0))=0,0,INDEX(BD,MATCH($A26,[0]!colo,0),MATCH(TEXT(V$8,"JJJJ"),'BD1'!$A$10:$Q$10,0))),0),0))</f>
        <v>0</v>
      </c>
      <c r="W26" s="36">
        <f>IF(LEN(W$9)=0,0,IFERROR(IF(AND(W$8&gt;=VLOOKUP($A26,BD,10,FALSE),(W$8&lt;=VLOOKUP($A26,BD,11,FALSE))),IF(INDEX(BD,MATCH($A26,[0]!colo,0),MATCH(TEXT(W$8,"JJJJ"),'BD1'!$A$10:$Q$10,0))=0,0,INDEX(BD,MATCH($A26,[0]!colo,0),MATCH(TEXT(W$8,"JJJJ"),'BD1'!$A$10:$Q$10,0))),0),0))</f>
        <v>0</v>
      </c>
      <c r="X26" s="36">
        <f>IF(LEN(X$9)=0,0,IFERROR(IF(AND(X$8&gt;=VLOOKUP($A26,BD,10,FALSE),(X$8&lt;=VLOOKUP($A26,BD,11,FALSE))),IF(INDEX(BD,MATCH($A26,[0]!colo,0),MATCH(TEXT(X$8,"JJJJ"),'BD1'!$A$10:$Q$10,0))=0,0,INDEX(BD,MATCH($A26,[0]!colo,0),MATCH(TEXT(X$8,"JJJJ"),'BD1'!$A$10:$Q$10,0))),0),0))</f>
        <v>0</v>
      </c>
      <c r="Y26" s="36">
        <f>IF(LEN(Y$9)=0,0,IFERROR(IF(AND(Y$8&gt;=VLOOKUP($A26,BD,10,FALSE),(Y$8&lt;=VLOOKUP($A26,BD,11,FALSE))),IF(INDEX(BD,MATCH($A26,[0]!colo,0),MATCH(TEXT(Y$8,"JJJJ"),'BD1'!$A$10:$Q$10,0))=0,0,INDEX(BD,MATCH($A26,[0]!colo,0),MATCH(TEXT(Y$8,"JJJJ"),'BD1'!$A$10:$Q$10,0))),0),0))</f>
        <v>0</v>
      </c>
      <c r="Z26" s="36">
        <f>IF(LEN(Z$9)=0,0,IFERROR(IF(AND(Z$8&gt;=VLOOKUP($A26,BD,10,FALSE),(Z$8&lt;=VLOOKUP($A26,BD,11,FALSE))),IF(INDEX(BD,MATCH($A26,[0]!colo,0),MATCH(TEXT(Z$8,"JJJJ"),'BD1'!$A$10:$Q$10,0))=0,0,INDEX(BD,MATCH($A26,[0]!colo,0),MATCH(TEXT(Z$8,"JJJJ"),'BD1'!$A$10:$Q$10,0))),0),0))</f>
        <v>0</v>
      </c>
      <c r="AA26" s="36">
        <f>IF(LEN(AA$9)=0,0,IFERROR(IF(AND(AA$8&gt;=VLOOKUP($A26,BD,10,FALSE),(AA$8&lt;=VLOOKUP($A26,BD,11,FALSE))),IF(INDEX(BD,MATCH($A26,[0]!colo,0),MATCH(TEXT(AA$8,"JJJJ"),'BD1'!$A$10:$Q$10,0))=0,0,INDEX(BD,MATCH($A26,[0]!colo,0),MATCH(TEXT(AA$8,"JJJJ"),'BD1'!$A$10:$Q$10,0))),0),0))</f>
        <v>0</v>
      </c>
      <c r="AB26" s="36">
        <f>IF(LEN(AB$9)=0,0,IFERROR(IF(AND(AB$8&gt;=VLOOKUP($A26,BD,10,FALSE),(AB$8&lt;=VLOOKUP($A26,BD,11,FALSE))),IF(INDEX(BD,MATCH($A26,[0]!colo,0),MATCH(TEXT(AB$8,"JJJJ"),'BD1'!$A$10:$Q$10,0))=0,0,INDEX(BD,MATCH($A26,[0]!colo,0),MATCH(TEXT(AB$8,"JJJJ"),'BD1'!$A$10:$Q$10,0))),0),0))</f>
        <v>0</v>
      </c>
      <c r="AC26" s="36">
        <f>IF(LEN(AC$9)=0,0,IFERROR(IF(AND(AC$8&gt;=VLOOKUP($A26,BD,10,FALSE),(AC$8&lt;=VLOOKUP($A26,BD,11,FALSE))),IF(INDEX(BD,MATCH($A26,[0]!colo,0),MATCH(TEXT(AC$8,"JJJJ"),'BD1'!$A$10:$Q$10,0))=0,0,INDEX(BD,MATCH($A26,[0]!colo,0),MATCH(TEXT(AC$8,"JJJJ"),'BD1'!$A$10:$Q$10,0))),0),0))</f>
        <v>0</v>
      </c>
      <c r="AD26" s="36">
        <f>IF(LEN(AD$9)=0,0,IFERROR(IF(AND(AD$8&gt;=VLOOKUP($A26,BD,10,FALSE),(AD$8&lt;=VLOOKUP($A26,BD,11,FALSE))),IF(INDEX(BD,MATCH($A26,[0]!colo,0),MATCH(TEXT(AD$8,"JJJJ"),'BD1'!$A$10:$Q$10,0))=0,0,INDEX(BD,MATCH($A26,[0]!colo,0),MATCH(TEXT(AD$8,"JJJJ"),'BD1'!$A$10:$Q$10,0))),0),0))</f>
        <v>0</v>
      </c>
      <c r="AE26" s="36">
        <f>IF(LEN(AE$9)=0,0,IFERROR(IF(AND(AE$8&gt;=VLOOKUP($A26,BD,10,FALSE),(AE$8&lt;=VLOOKUP($A26,BD,11,FALSE))),IF(INDEX(BD,MATCH($A26,[0]!colo,0),MATCH(TEXT(AE$8,"JJJJ"),'BD1'!$A$10:$Q$10,0))=0,0,INDEX(BD,MATCH($A26,[0]!colo,0),MATCH(TEXT(AE$8,"JJJJ"),'BD1'!$A$10:$Q$10,0))),0),0))</f>
        <v>0</v>
      </c>
      <c r="AF26" s="36">
        <f>IF(LEN(AF$9)=0,0,IFERROR(IF(AND(AF$8&gt;=VLOOKUP($A26,BD,10,FALSE),(AF$8&lt;=VLOOKUP($A26,BD,11,FALSE))),IF(INDEX(BD,MATCH($A26,[0]!colo,0),MATCH(TEXT(AF$8,"JJJJ"),'BD1'!$A$10:$Q$10,0))=0,0,INDEX(BD,MATCH($A26,[0]!colo,0),MATCH(TEXT(AF$8,"JJJJ"),'BD1'!$A$10:$Q$10,0))),0),0))</f>
        <v>0</v>
      </c>
      <c r="AG26" s="36">
        <f>IF(LEN(AG$9)=0,0,IFERROR(IF(AND(AG$8&gt;=VLOOKUP($A26,BD,10,FALSE),(AG$8&lt;=VLOOKUP($A26,BD,11,FALSE))),IF(INDEX(BD,MATCH($A26,[0]!colo,0),MATCH(TEXT(AG$8,"JJJJ"),'BD1'!$A$10:$Q$10,0))=0,0,INDEX(BD,MATCH($A26,[0]!colo,0),MATCH(TEXT(AG$8,"JJJJ"),'BD1'!$A$10:$Q$10,0))),0),0))</f>
        <v>0</v>
      </c>
      <c r="AH26" s="36">
        <f>IF(LEN(AH$9)=0,0,IFERROR(IF(AND(AH$8&gt;=VLOOKUP($A26,BD,10,FALSE),(AH$8&lt;=VLOOKUP($A26,BD,11,FALSE))),IF(INDEX(BD,MATCH($A26,[0]!colo,0),MATCH(TEXT(AH$8,"JJJJ"),'BD1'!$A$10:$Q$10,0))=0,0,INDEX(BD,MATCH($A26,[0]!colo,0),MATCH(TEXT(AH$8,"JJJJ"),'BD1'!$A$10:$Q$10,0))),0),0))</f>
        <v>0</v>
      </c>
      <c r="AI26" s="36">
        <f>IF(LEN(AI$9)=0,0,IFERROR(IF(AND(AI$8&gt;=VLOOKUP($A26,BD,10,FALSE),(AI$8&lt;=VLOOKUP($A26,BD,11,FALSE))),IF(INDEX(BD,MATCH($A26,[0]!colo,0),MATCH(TEXT(AI$8,"JJJJ"),'BD1'!$A$10:$Q$10,0))=0,0,INDEX(BD,MATCH($A26,[0]!colo,0),MATCH(TEXT(AI$8,"JJJJ"),'BD1'!$A$10:$Q$10,0))),0),0))</f>
        <v>0</v>
      </c>
      <c r="AJ26" s="36">
        <f>IF(LEN(AJ$9)=0,0,IFERROR(IF(AND(AJ$8&gt;=VLOOKUP($A26,BD,10,FALSE),(AJ$8&lt;=VLOOKUP($A26,BD,11,FALSE))),IF(INDEX(BD,MATCH($A26,[0]!colo,0),MATCH(TEXT(AJ$8,"JJJJ"),'BD1'!$A$10:$Q$10,0))=0,0,INDEX(BD,MATCH($A26,[0]!colo,0),MATCH(TEXT(AJ$8,"JJJJ"),'BD1'!$A$10:$Q$10,0))),0),0))</f>
        <v>0</v>
      </c>
      <c r="AK26" s="36">
        <f>IF(LEN(AK$9)=0,0,IFERROR(IF(AND(AK$8&gt;=VLOOKUP($A26,BD,10,FALSE),(AK$8&lt;=VLOOKUP($A26,BD,11,FALSE))),IF(INDEX(BD,MATCH($A26,[0]!colo,0),MATCH(TEXT(AK$8,"JJJJ"),'BD1'!$A$10:$Q$10,0))=0,0,INDEX(BD,MATCH($A26,[0]!colo,0),MATCH(TEXT(AK$8,"JJJJ"),'BD1'!$A$10:$Q$10,0))),0),0))</f>
        <v>0</v>
      </c>
      <c r="AL26" s="36">
        <f>IF(LEN(AL$9)=0,0,IFERROR(IF(AND(AL$8&gt;=VLOOKUP($A26,BD,10,FALSE),(AL$8&lt;=VLOOKUP($A26,BD,11,FALSE))),IF(INDEX(BD,MATCH($A26,[0]!colo,0),MATCH(TEXT(AL$8,"JJJJ"),'BD1'!$A$10:$Q$10,0))=0,0,INDEX(BD,MATCH($A26,[0]!colo,0),MATCH(TEXT(AL$8,"JJJJ"),'BD1'!$A$10:$Q$10,0))),0),0))</f>
        <v>0</v>
      </c>
      <c r="AM26" s="36">
        <f>IF(LEN(AM$9)=0,0,IFERROR(IF(AND(AM$8&gt;=VLOOKUP($A26,BD,10,FALSE),(AM$8&lt;=VLOOKUP($A26,BD,11,FALSE))),IF(INDEX(BD,MATCH($A26,[0]!colo,0),MATCH(TEXT(AM$8,"JJJJ"),'BD1'!$A$10:$Q$10,0))=0,0,INDEX(BD,MATCH($A26,[0]!colo,0),MATCH(TEXT(AM$8,"JJJJ"),'BD1'!$A$10:$Q$10,0))),0),0))</f>
        <v>0</v>
      </c>
      <c r="AN26" s="36">
        <f>IF(LEN(AN$9)=0,0,IFERROR(IF(AND(AN$8&gt;=VLOOKUP($A26,BD,10,FALSE),(AN$8&lt;=VLOOKUP($A26,BD,11,FALSE))),IF(INDEX(BD,MATCH($A26,[0]!colo,0),MATCH(TEXT(AN$8,"JJJJ"),'BD1'!$A$10:$Q$10,0))=0,0,INDEX(BD,MATCH($A26,[0]!colo,0),MATCH(TEXT(AN$8,"JJJJ"),'BD1'!$A$10:$Q$10,0))),0),0))</f>
        <v>0</v>
      </c>
      <c r="AO26" s="36">
        <f>IF(LEN(AO$9)=0,0,IFERROR(IF(AND(AO$8&gt;=VLOOKUP($A26,BD,10,FALSE),(AO$8&lt;=VLOOKUP($A26,BD,11,FALSE))),IF(INDEX(BD,MATCH($A26,[0]!colo,0),MATCH(TEXT(AO$8,"JJJJ"),'BD1'!$A$10:$Q$10,0))=0,0,INDEX(BD,MATCH($A26,[0]!colo,0),MATCH(TEXT(AO$8,"JJJJ"),'BD1'!$A$10:$Q$10,0))),0),0))</f>
        <v>0</v>
      </c>
      <c r="AP26" s="36">
        <f>IF(LEN(AP$9)=0,0,IFERROR(IF(AND(AP$8&gt;=VLOOKUP($A26,BD,10,FALSE),(AP$8&lt;=VLOOKUP($A26,BD,11,FALSE))),IF(INDEX(BD,MATCH($A26,[0]!colo,0),MATCH(TEXT(AP$8,"JJJJ"),'BD1'!$A$10:$Q$10,0))=0,0,INDEX(BD,MATCH($A26,[0]!colo,0),MATCH(TEXT(AP$8,"JJJJ"),'BD1'!$A$10:$Q$10,0))),0),0))</f>
        <v>0</v>
      </c>
      <c r="AQ26" s="36">
        <f>IF(LEN(AQ$9)=0,0,IFERROR(IF(AND(AQ$8&gt;=VLOOKUP($A26,BD,10,FALSE),(AQ$8&lt;=VLOOKUP($A26,BD,11,FALSE))),IF(INDEX(BD,MATCH($A26,[0]!colo,0),MATCH(TEXT(AQ$8,"JJJJ"),'BD1'!$A$10:$Q$10,0))=0,0,INDEX(BD,MATCH($A26,[0]!colo,0),MATCH(TEXT(AQ$8,"JJJJ"),'BD1'!$A$10:$Q$10,0))),0),0))</f>
        <v>0</v>
      </c>
      <c r="AR26" s="36">
        <f>IF(LEN(AR$9)=0,0,IFERROR(IF(AND(AR$8&gt;=VLOOKUP($A26,BD,10,FALSE),(AR$8&lt;=VLOOKUP($A26,BD,11,FALSE))),IF(INDEX(BD,MATCH($A26,[0]!colo,0),MATCH(TEXT(AR$8,"JJJJ"),'BD1'!$A$10:$Q$10,0))=0,0,INDEX(BD,MATCH($A26,[0]!colo,0),MATCH(TEXT(AR$8,"JJJJ"),'BD1'!$A$10:$Q$10,0))),0),0))</f>
        <v>0</v>
      </c>
      <c r="AS26" s="36">
        <f>IF(LEN(AS$9)=0,0,IFERROR(IF(AND(AS$8&gt;=VLOOKUP($A26,BD,10,FALSE),(AS$8&lt;=VLOOKUP($A26,BD,11,FALSE))),IF(INDEX(BD,MATCH($A26,[0]!colo,0),MATCH(TEXT(AS$8,"JJJJ"),'BD1'!$A$10:$Q$10,0))=0,0,INDEX(BD,MATCH($A26,[0]!colo,0),MATCH(TEXT(AS$8,"JJJJ"),'BD1'!$A$10:$Q$10,0))),0),0))</f>
        <v>0</v>
      </c>
      <c r="AT26" s="36">
        <f>IF(LEN(AT$9)=0,0,IFERROR(IF(AND(AT$8&gt;=VLOOKUP($A26,BD,10,FALSE),(AT$8&lt;=VLOOKUP($A26,BD,11,FALSE))),IF(INDEX(BD,MATCH($A26,[0]!colo,0),MATCH(TEXT(AT$8,"JJJJ"),'BD1'!$A$10:$Q$10,0))=0,0,INDEX(BD,MATCH($A26,[0]!colo,0),MATCH(TEXT(AT$8,"JJJJ"),'BD1'!$A$10:$Q$10,0))),0),0))</f>
        <v>0</v>
      </c>
      <c r="AU26" s="36">
        <f>IF(LEN(AU$9)=0,0,IFERROR(IF(AND(AU$8&gt;=VLOOKUP($A26,BD,10,FALSE),(AU$8&lt;=VLOOKUP($A26,BD,11,FALSE))),IF(INDEX(BD,MATCH($A26,[0]!colo,0),MATCH(TEXT(AU$8,"JJJJ"),'BD1'!$A$10:$Q$10,0))=0,0,INDEX(BD,MATCH($A26,[0]!colo,0),MATCH(TEXT(AU$8,"JJJJ"),'BD1'!$A$10:$Q$10,0))),0),0))</f>
        <v>0</v>
      </c>
      <c r="AV26" s="36">
        <f>IF(LEN(AV$9)=0,0,IFERROR(IF(AND(AV$8&gt;=VLOOKUP($A26,BD,10,FALSE),(AV$8&lt;=VLOOKUP($A26,BD,11,FALSE))),IF(INDEX(BD,MATCH($A26,[0]!colo,0),MATCH(TEXT(AV$8,"JJJJ"),'BD1'!$A$10:$Q$10,0))=0,0,INDEX(BD,MATCH($A26,[0]!colo,0),MATCH(TEXT(AV$8,"JJJJ"),'BD1'!$A$10:$Q$10,0))),0),0))</f>
        <v>0</v>
      </c>
      <c r="AW26" s="36"/>
      <c r="AX26" s="37">
        <f>SUM(Tableau53[[#This Row],[1]:[31]])</f>
        <v>0</v>
      </c>
      <c r="AY26" s="38">
        <f t="shared" si="1"/>
        <v>0</v>
      </c>
      <c r="AZ26" s="38">
        <f t="shared" si="2"/>
        <v>0</v>
      </c>
      <c r="BA26" s="39">
        <f t="shared" si="3"/>
        <v>0</v>
      </c>
      <c r="BB26" t="str">
        <f t="shared" ca="1" si="4"/>
        <v/>
      </c>
    </row>
    <row r="27" spans="1:54" ht="44.4" customHeight="1" x14ac:dyDescent="0.3">
      <c r="A27" s="31">
        <v>14</v>
      </c>
      <c r="B27" s="63" t="s">
        <v>70</v>
      </c>
      <c r="C27" s="35"/>
      <c r="D27" s="35"/>
      <c r="E27" s="35"/>
      <c r="F27" s="35"/>
      <c r="G27" s="35"/>
      <c r="H27" s="40">
        <v>2</v>
      </c>
      <c r="I27" s="40">
        <v>2</v>
      </c>
      <c r="J27" s="41">
        <v>44075</v>
      </c>
      <c r="K27" s="41">
        <v>44104</v>
      </c>
      <c r="L27" s="58">
        <v>8001</v>
      </c>
      <c r="M27" s="64" t="s">
        <v>55</v>
      </c>
      <c r="N27" s="65">
        <v>8</v>
      </c>
      <c r="O27" s="66">
        <v>30</v>
      </c>
      <c r="P27" s="63"/>
      <c r="Q27" s="59" t="s">
        <v>55</v>
      </c>
      <c r="R27" s="36">
        <f>IF(LEN(R$9)=0,0,IFERROR(IF(AND(R$8&gt;=VLOOKUP($A27,BD,10,FALSE),(R$8&lt;=VLOOKUP($A27,BD,11,FALSE))),IF(INDEX(BD,MATCH($A27,[0]!colo,0),MATCH(TEXT(R$8,"JJJJ"),'BD1'!$A$10:$Q$10,0))=0,0,INDEX(BD,MATCH($A27,[0]!colo,0),MATCH(TEXT(R$8,"JJJJ"),'BD1'!$A$10:$Q$10,0))),0),0))</f>
        <v>0</v>
      </c>
      <c r="S27" s="36">
        <f>IF(LEN(S$9)=0,0,IFERROR(IF(AND(S$8&gt;=VLOOKUP($A27,BD,10,FALSE),(S$8&lt;=VLOOKUP($A27,BD,11,FALSE))),IF(INDEX(BD,MATCH($A27,[0]!colo,0),MATCH(TEXT(S$8,"JJJJ"),'BD1'!$A$10:$Q$10,0))=0,0,INDEX(BD,MATCH($A27,[0]!colo,0),MATCH(TEXT(S$8,"JJJJ"),'BD1'!$A$10:$Q$10,0))),0),0))</f>
        <v>0</v>
      </c>
      <c r="T27" s="36">
        <f>IF(LEN(T$9)=0,0,IFERROR(IF(AND(T$8&gt;=VLOOKUP($A27,BD,10,FALSE),(T$8&lt;=VLOOKUP($A27,BD,11,FALSE))),IF(INDEX(BD,MATCH($A27,[0]!colo,0),MATCH(TEXT(T$8,"JJJJ"),'BD1'!$A$10:$Q$10,0))=0,0,INDEX(BD,MATCH($A27,[0]!colo,0),MATCH(TEXT(T$8,"JJJJ"),'BD1'!$A$10:$Q$10,0))),0),0))</f>
        <v>0</v>
      </c>
      <c r="U27" s="36">
        <f>IF(LEN(U$9)=0,0,IFERROR(IF(AND(U$8&gt;=VLOOKUP($A27,BD,10,FALSE),(U$8&lt;=VLOOKUP($A27,BD,11,FALSE))),IF(INDEX(BD,MATCH($A27,[0]!colo,0),MATCH(TEXT(U$8,"JJJJ"),'BD1'!$A$10:$Q$10,0))=0,0,INDEX(BD,MATCH($A27,[0]!colo,0),MATCH(TEXT(U$8,"JJJJ"),'BD1'!$A$10:$Q$10,0))),0),0))</f>
        <v>0</v>
      </c>
      <c r="V27" s="36">
        <f>IF(LEN(V$9)=0,0,IFERROR(IF(AND(V$8&gt;=VLOOKUP($A27,BD,10,FALSE),(V$8&lt;=VLOOKUP($A27,BD,11,FALSE))),IF(INDEX(BD,MATCH($A27,[0]!colo,0),MATCH(TEXT(V$8,"JJJJ"),'BD1'!$A$10:$Q$10,0))=0,0,INDEX(BD,MATCH($A27,[0]!colo,0),MATCH(TEXT(V$8,"JJJJ"),'BD1'!$A$10:$Q$10,0))),0),0))</f>
        <v>0</v>
      </c>
      <c r="W27" s="36">
        <f>IF(LEN(W$9)=0,0,IFERROR(IF(AND(W$8&gt;=VLOOKUP($A27,BD,10,FALSE),(W$8&lt;=VLOOKUP($A27,BD,11,FALSE))),IF(INDEX(BD,MATCH($A27,[0]!colo,0),MATCH(TEXT(W$8,"JJJJ"),'BD1'!$A$10:$Q$10,0))=0,0,INDEX(BD,MATCH($A27,[0]!colo,0),MATCH(TEXT(W$8,"JJJJ"),'BD1'!$A$10:$Q$10,0))),0),0))</f>
        <v>0</v>
      </c>
      <c r="X27" s="36">
        <f>IF(LEN(X$9)=0,0,IFERROR(IF(AND(X$8&gt;=VLOOKUP($A27,BD,10,FALSE),(X$8&lt;=VLOOKUP($A27,BD,11,FALSE))),IF(INDEX(BD,MATCH($A27,[0]!colo,0),MATCH(TEXT(X$8,"JJJJ"),'BD1'!$A$10:$Q$10,0))=0,0,INDEX(BD,MATCH($A27,[0]!colo,0),MATCH(TEXT(X$8,"JJJJ"),'BD1'!$A$10:$Q$10,0))),0),0))</f>
        <v>0</v>
      </c>
      <c r="Y27" s="36">
        <f>IF(LEN(Y$9)=0,0,IFERROR(IF(AND(Y$8&gt;=VLOOKUP($A27,BD,10,FALSE),(Y$8&lt;=VLOOKUP($A27,BD,11,FALSE))),IF(INDEX(BD,MATCH($A27,[0]!colo,0),MATCH(TEXT(Y$8,"JJJJ"),'BD1'!$A$10:$Q$10,0))=0,0,INDEX(BD,MATCH($A27,[0]!colo,0),MATCH(TEXT(Y$8,"JJJJ"),'BD1'!$A$10:$Q$10,0))),0),0))</f>
        <v>0</v>
      </c>
      <c r="Z27" s="36">
        <f>IF(LEN(Z$9)=0,0,IFERROR(IF(AND(Z$8&gt;=VLOOKUP($A27,BD,10,FALSE),(Z$8&lt;=VLOOKUP($A27,BD,11,FALSE))),IF(INDEX(BD,MATCH($A27,[0]!colo,0),MATCH(TEXT(Z$8,"JJJJ"),'BD1'!$A$10:$Q$10,0))=0,0,INDEX(BD,MATCH($A27,[0]!colo,0),MATCH(TEXT(Z$8,"JJJJ"),'BD1'!$A$10:$Q$10,0))),0),0))</f>
        <v>0</v>
      </c>
      <c r="AA27" s="36">
        <f>IF(LEN(AA$9)=0,0,IFERROR(IF(AND(AA$8&gt;=VLOOKUP($A27,BD,10,FALSE),(AA$8&lt;=VLOOKUP($A27,BD,11,FALSE))),IF(INDEX(BD,MATCH($A27,[0]!colo,0),MATCH(TEXT(AA$8,"JJJJ"),'BD1'!$A$10:$Q$10,0))=0,0,INDEX(BD,MATCH($A27,[0]!colo,0),MATCH(TEXT(AA$8,"JJJJ"),'BD1'!$A$10:$Q$10,0))),0),0))</f>
        <v>0</v>
      </c>
      <c r="AB27" s="36">
        <f>IF(LEN(AB$9)=0,0,IFERROR(IF(AND(AB$8&gt;=VLOOKUP($A27,BD,10,FALSE),(AB$8&lt;=VLOOKUP($A27,BD,11,FALSE))),IF(INDEX(BD,MATCH($A27,[0]!colo,0),MATCH(TEXT(AB$8,"JJJJ"),'BD1'!$A$10:$Q$10,0))=0,0,INDEX(BD,MATCH($A27,[0]!colo,0),MATCH(TEXT(AB$8,"JJJJ"),'BD1'!$A$10:$Q$10,0))),0),0))</f>
        <v>0</v>
      </c>
      <c r="AC27" s="36">
        <f>IF(LEN(AC$9)=0,0,IFERROR(IF(AND(AC$8&gt;=VLOOKUP($A27,BD,10,FALSE),(AC$8&lt;=VLOOKUP($A27,BD,11,FALSE))),IF(INDEX(BD,MATCH($A27,[0]!colo,0),MATCH(TEXT(AC$8,"JJJJ"),'BD1'!$A$10:$Q$10,0))=0,0,INDEX(BD,MATCH($A27,[0]!colo,0),MATCH(TEXT(AC$8,"JJJJ"),'BD1'!$A$10:$Q$10,0))),0),0))</f>
        <v>0</v>
      </c>
      <c r="AD27" s="36">
        <f>IF(LEN(AD$9)=0,0,IFERROR(IF(AND(AD$8&gt;=VLOOKUP($A27,BD,10,FALSE),(AD$8&lt;=VLOOKUP($A27,BD,11,FALSE))),IF(INDEX(BD,MATCH($A27,[0]!colo,0),MATCH(TEXT(AD$8,"JJJJ"),'BD1'!$A$10:$Q$10,0))=0,0,INDEX(BD,MATCH($A27,[0]!colo,0),MATCH(TEXT(AD$8,"JJJJ"),'BD1'!$A$10:$Q$10,0))),0),0))</f>
        <v>0</v>
      </c>
      <c r="AE27" s="36">
        <f>IF(LEN(AE$9)=0,0,IFERROR(IF(AND(AE$8&gt;=VLOOKUP($A27,BD,10,FALSE),(AE$8&lt;=VLOOKUP($A27,BD,11,FALSE))),IF(INDEX(BD,MATCH($A27,[0]!colo,0),MATCH(TEXT(AE$8,"JJJJ"),'BD1'!$A$10:$Q$10,0))=0,0,INDEX(BD,MATCH($A27,[0]!colo,0),MATCH(TEXT(AE$8,"JJJJ"),'BD1'!$A$10:$Q$10,0))),0),0))</f>
        <v>0</v>
      </c>
      <c r="AF27" s="36">
        <f>IF(LEN(AF$9)=0,0,IFERROR(IF(AND(AF$8&gt;=VLOOKUP($A27,BD,10,FALSE),(AF$8&lt;=VLOOKUP($A27,BD,11,FALSE))),IF(INDEX(BD,MATCH($A27,[0]!colo,0),MATCH(TEXT(AF$8,"JJJJ"),'BD1'!$A$10:$Q$10,0))=0,0,INDEX(BD,MATCH($A27,[0]!colo,0),MATCH(TEXT(AF$8,"JJJJ"),'BD1'!$A$10:$Q$10,0))),0),0))</f>
        <v>0</v>
      </c>
      <c r="AG27" s="36">
        <f>IF(LEN(AG$9)=0,0,IFERROR(IF(AND(AG$8&gt;=VLOOKUP($A27,BD,10,FALSE),(AG$8&lt;=VLOOKUP($A27,BD,11,FALSE))),IF(INDEX(BD,MATCH($A27,[0]!colo,0),MATCH(TEXT(AG$8,"JJJJ"),'BD1'!$A$10:$Q$10,0))=0,0,INDEX(BD,MATCH($A27,[0]!colo,0),MATCH(TEXT(AG$8,"JJJJ"),'BD1'!$A$10:$Q$10,0))),0),0))</f>
        <v>0</v>
      </c>
      <c r="AH27" s="36">
        <f>IF(LEN(AH$9)=0,0,IFERROR(IF(AND(AH$8&gt;=VLOOKUP($A27,BD,10,FALSE),(AH$8&lt;=VLOOKUP($A27,BD,11,FALSE))),IF(INDEX(BD,MATCH($A27,[0]!colo,0),MATCH(TEXT(AH$8,"JJJJ"),'BD1'!$A$10:$Q$10,0))=0,0,INDEX(BD,MATCH($A27,[0]!colo,0),MATCH(TEXT(AH$8,"JJJJ"),'BD1'!$A$10:$Q$10,0))),0),0))</f>
        <v>0</v>
      </c>
      <c r="AI27" s="36">
        <f>IF(LEN(AI$9)=0,0,IFERROR(IF(AND(AI$8&gt;=VLOOKUP($A27,BD,10,FALSE),(AI$8&lt;=VLOOKUP($A27,BD,11,FALSE))),IF(INDEX(BD,MATCH($A27,[0]!colo,0),MATCH(TEXT(AI$8,"JJJJ"),'BD1'!$A$10:$Q$10,0))=0,0,INDEX(BD,MATCH($A27,[0]!colo,0),MATCH(TEXT(AI$8,"JJJJ"),'BD1'!$A$10:$Q$10,0))),0),0))</f>
        <v>0</v>
      </c>
      <c r="AJ27" s="36">
        <f>IF(LEN(AJ$9)=0,0,IFERROR(IF(AND(AJ$8&gt;=VLOOKUP($A27,BD,10,FALSE),(AJ$8&lt;=VLOOKUP($A27,BD,11,FALSE))),IF(INDEX(BD,MATCH($A27,[0]!colo,0),MATCH(TEXT(AJ$8,"JJJJ"),'BD1'!$A$10:$Q$10,0))=0,0,INDEX(BD,MATCH($A27,[0]!colo,0),MATCH(TEXT(AJ$8,"JJJJ"),'BD1'!$A$10:$Q$10,0))),0),0))</f>
        <v>0</v>
      </c>
      <c r="AK27" s="36">
        <f>IF(LEN(AK$9)=0,0,IFERROR(IF(AND(AK$8&gt;=VLOOKUP($A27,BD,10,FALSE),(AK$8&lt;=VLOOKUP($A27,BD,11,FALSE))),IF(INDEX(BD,MATCH($A27,[0]!colo,0),MATCH(TEXT(AK$8,"JJJJ"),'BD1'!$A$10:$Q$10,0))=0,0,INDEX(BD,MATCH($A27,[0]!colo,0),MATCH(TEXT(AK$8,"JJJJ"),'BD1'!$A$10:$Q$10,0))),0),0))</f>
        <v>0</v>
      </c>
      <c r="AL27" s="36">
        <f>IF(LEN(AL$9)=0,0,IFERROR(IF(AND(AL$8&gt;=VLOOKUP($A27,BD,10,FALSE),(AL$8&lt;=VLOOKUP($A27,BD,11,FALSE))),IF(INDEX(BD,MATCH($A27,[0]!colo,0),MATCH(TEXT(AL$8,"JJJJ"),'BD1'!$A$10:$Q$10,0))=0,0,INDEX(BD,MATCH($A27,[0]!colo,0),MATCH(TEXT(AL$8,"JJJJ"),'BD1'!$A$10:$Q$10,0))),0),0))</f>
        <v>0</v>
      </c>
      <c r="AM27" s="36">
        <f>IF(LEN(AM$9)=0,0,IFERROR(IF(AND(AM$8&gt;=VLOOKUP($A27,BD,10,FALSE),(AM$8&lt;=VLOOKUP($A27,BD,11,FALSE))),IF(INDEX(BD,MATCH($A27,[0]!colo,0),MATCH(TEXT(AM$8,"JJJJ"),'BD1'!$A$10:$Q$10,0))=0,0,INDEX(BD,MATCH($A27,[0]!colo,0),MATCH(TEXT(AM$8,"JJJJ"),'BD1'!$A$10:$Q$10,0))),0),0))</f>
        <v>0</v>
      </c>
      <c r="AN27" s="36">
        <f>IF(LEN(AN$9)=0,0,IFERROR(IF(AND(AN$8&gt;=VLOOKUP($A27,BD,10,FALSE),(AN$8&lt;=VLOOKUP($A27,BD,11,FALSE))),IF(INDEX(BD,MATCH($A27,[0]!colo,0),MATCH(TEXT(AN$8,"JJJJ"),'BD1'!$A$10:$Q$10,0))=0,0,INDEX(BD,MATCH($A27,[0]!colo,0),MATCH(TEXT(AN$8,"JJJJ"),'BD1'!$A$10:$Q$10,0))),0),0))</f>
        <v>0</v>
      </c>
      <c r="AO27" s="36">
        <f>IF(LEN(AO$9)=0,0,IFERROR(IF(AND(AO$8&gt;=VLOOKUP($A27,BD,10,FALSE),(AO$8&lt;=VLOOKUP($A27,BD,11,FALSE))),IF(INDEX(BD,MATCH($A27,[0]!colo,0),MATCH(TEXT(AO$8,"JJJJ"),'BD1'!$A$10:$Q$10,0))=0,0,INDEX(BD,MATCH($A27,[0]!colo,0),MATCH(TEXT(AO$8,"JJJJ"),'BD1'!$A$10:$Q$10,0))),0),0))</f>
        <v>0</v>
      </c>
      <c r="AP27" s="36">
        <f>IF(LEN(AP$9)=0,0,IFERROR(IF(AND(AP$8&gt;=VLOOKUP($A27,BD,10,FALSE),(AP$8&lt;=VLOOKUP($A27,BD,11,FALSE))),IF(INDEX(BD,MATCH($A27,[0]!colo,0),MATCH(TEXT(AP$8,"JJJJ"),'BD1'!$A$10:$Q$10,0))=0,0,INDEX(BD,MATCH($A27,[0]!colo,0),MATCH(TEXT(AP$8,"JJJJ"),'BD1'!$A$10:$Q$10,0))),0),0))</f>
        <v>0</v>
      </c>
      <c r="AQ27" s="36">
        <f>IF(LEN(AQ$9)=0,0,IFERROR(IF(AND(AQ$8&gt;=VLOOKUP($A27,BD,10,FALSE),(AQ$8&lt;=VLOOKUP($A27,BD,11,FALSE))),IF(INDEX(BD,MATCH($A27,[0]!colo,0),MATCH(TEXT(AQ$8,"JJJJ"),'BD1'!$A$10:$Q$10,0))=0,0,INDEX(BD,MATCH($A27,[0]!colo,0),MATCH(TEXT(AQ$8,"JJJJ"),'BD1'!$A$10:$Q$10,0))),0),0))</f>
        <v>0</v>
      </c>
      <c r="AR27" s="36">
        <f>IF(LEN(AR$9)=0,0,IFERROR(IF(AND(AR$8&gt;=VLOOKUP($A27,BD,10,FALSE),(AR$8&lt;=VLOOKUP($A27,BD,11,FALSE))),IF(INDEX(BD,MATCH($A27,[0]!colo,0),MATCH(TEXT(AR$8,"JJJJ"),'BD1'!$A$10:$Q$10,0))=0,0,INDEX(BD,MATCH($A27,[0]!colo,0),MATCH(TEXT(AR$8,"JJJJ"),'BD1'!$A$10:$Q$10,0))),0),0))</f>
        <v>0</v>
      </c>
      <c r="AS27" s="36">
        <f>IF(LEN(AS$9)=0,0,IFERROR(IF(AND(AS$8&gt;=VLOOKUP($A27,BD,10,FALSE),(AS$8&lt;=VLOOKUP($A27,BD,11,FALSE))),IF(INDEX(BD,MATCH($A27,[0]!colo,0),MATCH(TEXT(AS$8,"JJJJ"),'BD1'!$A$10:$Q$10,0))=0,0,INDEX(BD,MATCH($A27,[0]!colo,0),MATCH(TEXT(AS$8,"JJJJ"),'BD1'!$A$10:$Q$10,0))),0),0))</f>
        <v>0</v>
      </c>
      <c r="AT27" s="36">
        <f>IF(LEN(AT$9)=0,0,IFERROR(IF(AND(AT$8&gt;=VLOOKUP($A27,BD,10,FALSE),(AT$8&lt;=VLOOKUP($A27,BD,11,FALSE))),IF(INDEX(BD,MATCH($A27,[0]!colo,0),MATCH(TEXT(AT$8,"JJJJ"),'BD1'!$A$10:$Q$10,0))=0,0,INDEX(BD,MATCH($A27,[0]!colo,0),MATCH(TEXT(AT$8,"JJJJ"),'BD1'!$A$10:$Q$10,0))),0),0))</f>
        <v>0</v>
      </c>
      <c r="AU27" s="36">
        <f>IF(LEN(AU$9)=0,0,IFERROR(IF(AND(AU$8&gt;=VLOOKUP($A27,BD,10,FALSE),(AU$8&lt;=VLOOKUP($A27,BD,11,FALSE))),IF(INDEX(BD,MATCH($A27,[0]!colo,0),MATCH(TEXT(AU$8,"JJJJ"),'BD1'!$A$10:$Q$10,0))=0,0,INDEX(BD,MATCH($A27,[0]!colo,0),MATCH(TEXT(AU$8,"JJJJ"),'BD1'!$A$10:$Q$10,0))),0),0))</f>
        <v>0</v>
      </c>
      <c r="AV27" s="36">
        <f>IF(LEN(AV$9)=0,0,IFERROR(IF(AND(AV$8&gt;=VLOOKUP($A27,BD,10,FALSE),(AV$8&lt;=VLOOKUP($A27,BD,11,FALSE))),IF(INDEX(BD,MATCH($A27,[0]!colo,0),MATCH(TEXT(AV$8,"JJJJ"),'BD1'!$A$10:$Q$10,0))=0,0,INDEX(BD,MATCH($A27,[0]!colo,0),MATCH(TEXT(AV$8,"JJJJ"),'BD1'!$A$10:$Q$10,0))),0),0))</f>
        <v>0</v>
      </c>
      <c r="AW27" s="36"/>
      <c r="AX27" s="37">
        <f>SUM(Tableau53[[#This Row],[1]:[31]])</f>
        <v>0</v>
      </c>
      <c r="AY27" s="38">
        <f t="shared" si="1"/>
        <v>0</v>
      </c>
      <c r="AZ27" s="38">
        <f t="shared" si="2"/>
        <v>0</v>
      </c>
      <c r="BA27" s="39">
        <f t="shared" si="3"/>
        <v>0</v>
      </c>
      <c r="BB27" t="str">
        <f t="shared" ca="1" si="4"/>
        <v/>
      </c>
    </row>
    <row r="28" spans="1:54" ht="44.4" customHeight="1" x14ac:dyDescent="0.3">
      <c r="A28" s="31">
        <v>15</v>
      </c>
      <c r="B28" s="63" t="s">
        <v>71</v>
      </c>
      <c r="C28" s="35">
        <v>3</v>
      </c>
      <c r="D28" s="35">
        <v>3</v>
      </c>
      <c r="E28" s="35">
        <v>3</v>
      </c>
      <c r="F28" s="35">
        <v>3</v>
      </c>
      <c r="G28" s="35">
        <v>3</v>
      </c>
      <c r="H28" s="40"/>
      <c r="I28" s="40"/>
      <c r="J28" s="41">
        <v>44075</v>
      </c>
      <c r="K28" s="41">
        <v>44150</v>
      </c>
      <c r="L28" s="58">
        <v>8001</v>
      </c>
      <c r="M28" s="64" t="s">
        <v>55</v>
      </c>
      <c r="N28" s="65">
        <v>8</v>
      </c>
      <c r="O28" s="66">
        <v>30</v>
      </c>
      <c r="P28" s="63"/>
      <c r="Q28" s="59" t="s">
        <v>55</v>
      </c>
      <c r="R28" s="36">
        <f>IF(LEN(R$9)=0,0,IFERROR(IF(AND(R$8&gt;=VLOOKUP($A28,BD,10,FALSE),(R$8&lt;=VLOOKUP($A28,BD,11,FALSE))),IF(INDEX(BD,MATCH($A28,[0]!colo,0),MATCH(TEXT(R$8,"JJJJ"),'BD1'!$A$10:$Q$10,0))=0,0,INDEX(BD,MATCH($A28,[0]!colo,0),MATCH(TEXT(R$8,"JJJJ"),'BD1'!$A$10:$Q$10,0))),0),0))</f>
        <v>3</v>
      </c>
      <c r="S28" s="36">
        <f>IF(LEN(S$9)=0,0,IFERROR(IF(AND(S$8&gt;=VLOOKUP($A28,BD,10,FALSE),(S$8&lt;=VLOOKUP($A28,BD,11,FALSE))),IF(INDEX(BD,MATCH($A28,[0]!colo,0),MATCH(TEXT(S$8,"JJJJ"),'BD1'!$A$10:$Q$10,0))=0,0,INDEX(BD,MATCH($A28,[0]!colo,0),MATCH(TEXT(S$8,"JJJJ"),'BD1'!$A$10:$Q$10,0))),0),0))</f>
        <v>3</v>
      </c>
      <c r="T28" s="36">
        <f>IF(LEN(T$9)=0,0,IFERROR(IF(AND(T$8&gt;=VLOOKUP($A28,BD,10,FALSE),(T$8&lt;=VLOOKUP($A28,BD,11,FALSE))),IF(INDEX(BD,MATCH($A28,[0]!colo,0),MATCH(TEXT(T$8,"JJJJ"),'BD1'!$A$10:$Q$10,0))=0,0,INDEX(BD,MATCH($A28,[0]!colo,0),MATCH(TEXT(T$8,"JJJJ"),'BD1'!$A$10:$Q$10,0))),0),0))</f>
        <v>0</v>
      </c>
      <c r="U28" s="36">
        <f>IF(LEN(U$9)=0,0,IFERROR(IF(AND(U$8&gt;=VLOOKUP($A28,BD,10,FALSE),(U$8&lt;=VLOOKUP($A28,BD,11,FALSE))),IF(INDEX(BD,MATCH($A28,[0]!colo,0),MATCH(TEXT(U$8,"JJJJ"),'BD1'!$A$10:$Q$10,0))=0,0,INDEX(BD,MATCH($A28,[0]!colo,0),MATCH(TEXT(U$8,"JJJJ"),'BD1'!$A$10:$Q$10,0))),0),0))</f>
        <v>0</v>
      </c>
      <c r="V28" s="36">
        <f>IF(LEN(V$9)=0,0,IFERROR(IF(AND(V$8&gt;=VLOOKUP($A28,BD,10,FALSE),(V$8&lt;=VLOOKUP($A28,BD,11,FALSE))),IF(INDEX(BD,MATCH($A28,[0]!colo,0),MATCH(TEXT(V$8,"JJJJ"),'BD1'!$A$10:$Q$10,0))=0,0,INDEX(BD,MATCH($A28,[0]!colo,0),MATCH(TEXT(V$8,"JJJJ"),'BD1'!$A$10:$Q$10,0))),0),0))</f>
        <v>3</v>
      </c>
      <c r="W28" s="36">
        <f>IF(LEN(W$9)=0,0,IFERROR(IF(AND(W$8&gt;=VLOOKUP($A28,BD,10,FALSE),(W$8&lt;=VLOOKUP($A28,BD,11,FALSE))),IF(INDEX(BD,MATCH($A28,[0]!colo,0),MATCH(TEXT(W$8,"JJJJ"),'BD1'!$A$10:$Q$10,0))=0,0,INDEX(BD,MATCH($A28,[0]!colo,0),MATCH(TEXT(W$8,"JJJJ"),'BD1'!$A$10:$Q$10,0))),0),0))</f>
        <v>3</v>
      </c>
      <c r="X28" s="36">
        <f>IF(LEN(X$9)=0,0,IFERROR(IF(AND(X$8&gt;=VLOOKUP($A28,BD,10,FALSE),(X$8&lt;=VLOOKUP($A28,BD,11,FALSE))),IF(INDEX(BD,MATCH($A28,[0]!colo,0),MATCH(TEXT(X$8,"JJJJ"),'BD1'!$A$10:$Q$10,0))=0,0,INDEX(BD,MATCH($A28,[0]!colo,0),MATCH(TEXT(X$8,"JJJJ"),'BD1'!$A$10:$Q$10,0))),0),0))</f>
        <v>3</v>
      </c>
      <c r="Y28" s="36">
        <f>IF(LEN(Y$9)=0,0,IFERROR(IF(AND(Y$8&gt;=VLOOKUP($A28,BD,10,FALSE),(Y$8&lt;=VLOOKUP($A28,BD,11,FALSE))),IF(INDEX(BD,MATCH($A28,[0]!colo,0),MATCH(TEXT(Y$8,"JJJJ"),'BD1'!$A$10:$Q$10,0))=0,0,INDEX(BD,MATCH($A28,[0]!colo,0),MATCH(TEXT(Y$8,"JJJJ"),'BD1'!$A$10:$Q$10,0))),0),0))</f>
        <v>3</v>
      </c>
      <c r="Z28" s="36">
        <f>IF(LEN(Z$9)=0,0,IFERROR(IF(AND(Z$8&gt;=VLOOKUP($A28,BD,10,FALSE),(Z$8&lt;=VLOOKUP($A28,BD,11,FALSE))),IF(INDEX(BD,MATCH($A28,[0]!colo,0),MATCH(TEXT(Z$8,"JJJJ"),'BD1'!$A$10:$Q$10,0))=0,0,INDEX(BD,MATCH($A28,[0]!colo,0),MATCH(TEXT(Z$8,"JJJJ"),'BD1'!$A$10:$Q$10,0))),0),0))</f>
        <v>3</v>
      </c>
      <c r="AA28" s="36">
        <f>IF(LEN(AA$9)=0,0,IFERROR(IF(AND(AA$8&gt;=VLOOKUP($A28,BD,10,FALSE),(AA$8&lt;=VLOOKUP($A28,BD,11,FALSE))),IF(INDEX(BD,MATCH($A28,[0]!colo,0),MATCH(TEXT(AA$8,"JJJJ"),'BD1'!$A$10:$Q$10,0))=0,0,INDEX(BD,MATCH($A28,[0]!colo,0),MATCH(TEXT(AA$8,"JJJJ"),'BD1'!$A$10:$Q$10,0))),0),0))</f>
        <v>0</v>
      </c>
      <c r="AB28" s="36">
        <f>IF(LEN(AB$9)=0,0,IFERROR(IF(AND(AB$8&gt;=VLOOKUP($A28,BD,10,FALSE),(AB$8&lt;=VLOOKUP($A28,BD,11,FALSE))),IF(INDEX(BD,MATCH($A28,[0]!colo,0),MATCH(TEXT(AB$8,"JJJJ"),'BD1'!$A$10:$Q$10,0))=0,0,INDEX(BD,MATCH($A28,[0]!colo,0),MATCH(TEXT(AB$8,"JJJJ"),'BD1'!$A$10:$Q$10,0))),0),0))</f>
        <v>0</v>
      </c>
      <c r="AC28" s="36">
        <f>IF(LEN(AC$9)=0,0,IFERROR(IF(AND(AC$8&gt;=VLOOKUP($A28,BD,10,FALSE),(AC$8&lt;=VLOOKUP($A28,BD,11,FALSE))),IF(INDEX(BD,MATCH($A28,[0]!colo,0),MATCH(TEXT(AC$8,"JJJJ"),'BD1'!$A$10:$Q$10,0))=0,0,INDEX(BD,MATCH($A28,[0]!colo,0),MATCH(TEXT(AC$8,"JJJJ"),'BD1'!$A$10:$Q$10,0))),0),0))</f>
        <v>3</v>
      </c>
      <c r="AD28" s="36">
        <f>IF(LEN(AD$9)=0,0,IFERROR(IF(AND(AD$8&gt;=VLOOKUP($A28,BD,10,FALSE),(AD$8&lt;=VLOOKUP($A28,BD,11,FALSE))),IF(INDEX(BD,MATCH($A28,[0]!colo,0),MATCH(TEXT(AD$8,"JJJJ"),'BD1'!$A$10:$Q$10,0))=0,0,INDEX(BD,MATCH($A28,[0]!colo,0),MATCH(TEXT(AD$8,"JJJJ"),'BD1'!$A$10:$Q$10,0))),0),0))</f>
        <v>3</v>
      </c>
      <c r="AE28" s="36">
        <f>IF(LEN(AE$9)=0,0,IFERROR(IF(AND(AE$8&gt;=VLOOKUP($A28,BD,10,FALSE),(AE$8&lt;=VLOOKUP($A28,BD,11,FALSE))),IF(INDEX(BD,MATCH($A28,[0]!colo,0),MATCH(TEXT(AE$8,"JJJJ"),'BD1'!$A$10:$Q$10,0))=0,0,INDEX(BD,MATCH($A28,[0]!colo,0),MATCH(TEXT(AE$8,"JJJJ"),'BD1'!$A$10:$Q$10,0))),0),0))</f>
        <v>3</v>
      </c>
      <c r="AF28" s="36">
        <f>IF(LEN(AF$9)=0,0,IFERROR(IF(AND(AF$8&gt;=VLOOKUP($A28,BD,10,FALSE),(AF$8&lt;=VLOOKUP($A28,BD,11,FALSE))),IF(INDEX(BD,MATCH($A28,[0]!colo,0),MATCH(TEXT(AF$8,"JJJJ"),'BD1'!$A$10:$Q$10,0))=0,0,INDEX(BD,MATCH($A28,[0]!colo,0),MATCH(TEXT(AF$8,"JJJJ"),'BD1'!$A$10:$Q$10,0))),0),0))</f>
        <v>3</v>
      </c>
      <c r="AG28" s="36">
        <f>IF(LEN(AG$9)=0,0,IFERROR(IF(AND(AG$8&gt;=VLOOKUP($A28,BD,10,FALSE),(AG$8&lt;=VLOOKUP($A28,BD,11,FALSE))),IF(INDEX(BD,MATCH($A28,[0]!colo,0),MATCH(TEXT(AG$8,"JJJJ"),'BD1'!$A$10:$Q$10,0))=0,0,INDEX(BD,MATCH($A28,[0]!colo,0),MATCH(TEXT(AG$8,"JJJJ"),'BD1'!$A$10:$Q$10,0))),0),0))</f>
        <v>3</v>
      </c>
      <c r="AH28" s="36">
        <f>IF(LEN(AH$9)=0,0,IFERROR(IF(AND(AH$8&gt;=VLOOKUP($A28,BD,10,FALSE),(AH$8&lt;=VLOOKUP($A28,BD,11,FALSE))),IF(INDEX(BD,MATCH($A28,[0]!colo,0),MATCH(TEXT(AH$8,"JJJJ"),'BD1'!$A$10:$Q$10,0))=0,0,INDEX(BD,MATCH($A28,[0]!colo,0),MATCH(TEXT(AH$8,"JJJJ"),'BD1'!$A$10:$Q$10,0))),0),0))</f>
        <v>0</v>
      </c>
      <c r="AI28" s="36">
        <f>IF(LEN(AI$9)=0,0,IFERROR(IF(AND(AI$8&gt;=VLOOKUP($A28,BD,10,FALSE),(AI$8&lt;=VLOOKUP($A28,BD,11,FALSE))),IF(INDEX(BD,MATCH($A28,[0]!colo,0),MATCH(TEXT(AI$8,"JJJJ"),'BD1'!$A$10:$Q$10,0))=0,0,INDEX(BD,MATCH($A28,[0]!colo,0),MATCH(TEXT(AI$8,"JJJJ"),'BD1'!$A$10:$Q$10,0))),0),0))</f>
        <v>0</v>
      </c>
      <c r="AJ28" s="36">
        <f>IF(LEN(AJ$9)=0,0,IFERROR(IF(AND(AJ$8&gt;=VLOOKUP($A28,BD,10,FALSE),(AJ$8&lt;=VLOOKUP($A28,BD,11,FALSE))),IF(INDEX(BD,MATCH($A28,[0]!colo,0),MATCH(TEXT(AJ$8,"JJJJ"),'BD1'!$A$10:$Q$10,0))=0,0,INDEX(BD,MATCH($A28,[0]!colo,0),MATCH(TEXT(AJ$8,"JJJJ"),'BD1'!$A$10:$Q$10,0))),0),0))</f>
        <v>3</v>
      </c>
      <c r="AK28" s="36">
        <f>IF(LEN(AK$9)=0,0,IFERROR(IF(AND(AK$8&gt;=VLOOKUP($A28,BD,10,FALSE),(AK$8&lt;=VLOOKUP($A28,BD,11,FALSE))),IF(INDEX(BD,MATCH($A28,[0]!colo,0),MATCH(TEXT(AK$8,"JJJJ"),'BD1'!$A$10:$Q$10,0))=0,0,INDEX(BD,MATCH($A28,[0]!colo,0),MATCH(TEXT(AK$8,"JJJJ"),'BD1'!$A$10:$Q$10,0))),0),0))</f>
        <v>3</v>
      </c>
      <c r="AL28" s="36">
        <f>IF(LEN(AL$9)=0,0,IFERROR(IF(AND(AL$8&gt;=VLOOKUP($A28,BD,10,FALSE),(AL$8&lt;=VLOOKUP($A28,BD,11,FALSE))),IF(INDEX(BD,MATCH($A28,[0]!colo,0),MATCH(TEXT(AL$8,"JJJJ"),'BD1'!$A$10:$Q$10,0))=0,0,INDEX(BD,MATCH($A28,[0]!colo,0),MATCH(TEXT(AL$8,"JJJJ"),'BD1'!$A$10:$Q$10,0))),0),0))</f>
        <v>3</v>
      </c>
      <c r="AM28" s="36">
        <f>IF(LEN(AM$9)=0,0,IFERROR(IF(AND(AM$8&gt;=VLOOKUP($A28,BD,10,FALSE),(AM$8&lt;=VLOOKUP($A28,BD,11,FALSE))),IF(INDEX(BD,MATCH($A28,[0]!colo,0),MATCH(TEXT(AM$8,"JJJJ"),'BD1'!$A$10:$Q$10,0))=0,0,INDEX(BD,MATCH($A28,[0]!colo,0),MATCH(TEXT(AM$8,"JJJJ"),'BD1'!$A$10:$Q$10,0))),0),0))</f>
        <v>3</v>
      </c>
      <c r="AN28" s="36">
        <f>IF(LEN(AN$9)=0,0,IFERROR(IF(AND(AN$8&gt;=VLOOKUP($A28,BD,10,FALSE),(AN$8&lt;=VLOOKUP($A28,BD,11,FALSE))),IF(INDEX(BD,MATCH($A28,[0]!colo,0),MATCH(TEXT(AN$8,"JJJJ"),'BD1'!$A$10:$Q$10,0))=0,0,INDEX(BD,MATCH($A28,[0]!colo,0),MATCH(TEXT(AN$8,"JJJJ"),'BD1'!$A$10:$Q$10,0))),0),0))</f>
        <v>3</v>
      </c>
      <c r="AO28" s="36">
        <f>IF(LEN(AO$9)=0,0,IFERROR(IF(AND(AO$8&gt;=VLOOKUP($A28,BD,10,FALSE),(AO$8&lt;=VLOOKUP($A28,BD,11,FALSE))),IF(INDEX(BD,MATCH($A28,[0]!colo,0),MATCH(TEXT(AO$8,"JJJJ"),'BD1'!$A$10:$Q$10,0))=0,0,INDEX(BD,MATCH($A28,[0]!colo,0),MATCH(TEXT(AO$8,"JJJJ"),'BD1'!$A$10:$Q$10,0))),0),0))</f>
        <v>0</v>
      </c>
      <c r="AP28" s="36">
        <f>IF(LEN(AP$9)=0,0,IFERROR(IF(AND(AP$8&gt;=VLOOKUP($A28,BD,10,FALSE),(AP$8&lt;=VLOOKUP($A28,BD,11,FALSE))),IF(INDEX(BD,MATCH($A28,[0]!colo,0),MATCH(TEXT(AP$8,"JJJJ"),'BD1'!$A$10:$Q$10,0))=0,0,INDEX(BD,MATCH($A28,[0]!colo,0),MATCH(TEXT(AP$8,"JJJJ"),'BD1'!$A$10:$Q$10,0))),0),0))</f>
        <v>0</v>
      </c>
      <c r="AQ28" s="36">
        <f>IF(LEN(AQ$9)=0,0,IFERROR(IF(AND(AQ$8&gt;=VLOOKUP($A28,BD,10,FALSE),(AQ$8&lt;=VLOOKUP($A28,BD,11,FALSE))),IF(INDEX(BD,MATCH($A28,[0]!colo,0),MATCH(TEXT(AQ$8,"JJJJ"),'BD1'!$A$10:$Q$10,0))=0,0,INDEX(BD,MATCH($A28,[0]!colo,0),MATCH(TEXT(AQ$8,"JJJJ"),'BD1'!$A$10:$Q$10,0))),0),0))</f>
        <v>3</v>
      </c>
      <c r="AR28" s="36">
        <f>IF(LEN(AR$9)=0,0,IFERROR(IF(AND(AR$8&gt;=VLOOKUP($A28,BD,10,FALSE),(AR$8&lt;=VLOOKUP($A28,BD,11,FALSE))),IF(INDEX(BD,MATCH($A28,[0]!colo,0),MATCH(TEXT(AR$8,"JJJJ"),'BD1'!$A$10:$Q$10,0))=0,0,INDEX(BD,MATCH($A28,[0]!colo,0),MATCH(TEXT(AR$8,"JJJJ"),'BD1'!$A$10:$Q$10,0))),0),0))</f>
        <v>3</v>
      </c>
      <c r="AS28" s="36">
        <f>IF(LEN(AS$9)=0,0,IFERROR(IF(AND(AS$8&gt;=VLOOKUP($A28,BD,10,FALSE),(AS$8&lt;=VLOOKUP($A28,BD,11,FALSE))),IF(INDEX(BD,MATCH($A28,[0]!colo,0),MATCH(TEXT(AS$8,"JJJJ"),'BD1'!$A$10:$Q$10,0))=0,0,INDEX(BD,MATCH($A28,[0]!colo,0),MATCH(TEXT(AS$8,"JJJJ"),'BD1'!$A$10:$Q$10,0))),0),0))</f>
        <v>3</v>
      </c>
      <c r="AT28" s="36">
        <f>IF(LEN(AT$9)=0,0,IFERROR(IF(AND(AT$8&gt;=VLOOKUP($A28,BD,10,FALSE),(AT$8&lt;=VLOOKUP($A28,BD,11,FALSE))),IF(INDEX(BD,MATCH($A28,[0]!colo,0),MATCH(TEXT(AT$8,"JJJJ"),'BD1'!$A$10:$Q$10,0))=0,0,INDEX(BD,MATCH($A28,[0]!colo,0),MATCH(TEXT(AT$8,"JJJJ"),'BD1'!$A$10:$Q$10,0))),0),0))</f>
        <v>3</v>
      </c>
      <c r="AU28" s="36">
        <f>IF(LEN(AU$9)=0,0,IFERROR(IF(AND(AU$8&gt;=VLOOKUP($A28,BD,10,FALSE),(AU$8&lt;=VLOOKUP($A28,BD,11,FALSE))),IF(INDEX(BD,MATCH($A28,[0]!colo,0),MATCH(TEXT(AU$8,"JJJJ"),'BD1'!$A$10:$Q$10,0))=0,0,INDEX(BD,MATCH($A28,[0]!colo,0),MATCH(TEXT(AU$8,"JJJJ"),'BD1'!$A$10:$Q$10,0))),0),0))</f>
        <v>3</v>
      </c>
      <c r="AV28" s="36">
        <f>IF(LEN(AV$9)=0,0,IFERROR(IF(AND(AV$8&gt;=VLOOKUP($A28,BD,10,FALSE),(AV$8&lt;=VLOOKUP($A28,BD,11,FALSE))),IF(INDEX(BD,MATCH($A28,[0]!colo,0),MATCH(TEXT(AV$8,"JJJJ"),'BD1'!$A$10:$Q$10,0))=0,0,INDEX(BD,MATCH($A28,[0]!colo,0),MATCH(TEXT(AV$8,"JJJJ"),'BD1'!$A$10:$Q$10,0))),0),0))</f>
        <v>0</v>
      </c>
      <c r="AW28" s="36"/>
      <c r="AX28" s="37">
        <f>SUM(Tableau53[[#This Row],[1]:[31]])</f>
        <v>66</v>
      </c>
      <c r="AY28" s="38">
        <f t="shared" si="1"/>
        <v>528</v>
      </c>
      <c r="AZ28" s="38">
        <f t="shared" si="2"/>
        <v>1980</v>
      </c>
      <c r="BA28" s="39">
        <f t="shared" si="3"/>
        <v>0</v>
      </c>
      <c r="BB28" t="str">
        <f t="shared" ca="1" si="4"/>
        <v/>
      </c>
    </row>
    <row r="29" spans="1:54" ht="44.4" customHeight="1" x14ac:dyDescent="0.3">
      <c r="A29" s="31">
        <v>41</v>
      </c>
      <c r="B29" s="63" t="s">
        <v>72</v>
      </c>
      <c r="C29" s="35">
        <v>5.5</v>
      </c>
      <c r="D29" s="35"/>
      <c r="E29" s="35"/>
      <c r="F29" s="35"/>
      <c r="G29" s="35"/>
      <c r="H29" s="40"/>
      <c r="I29" s="40"/>
      <c r="J29" s="41">
        <v>44095</v>
      </c>
      <c r="K29" s="41">
        <v>44095</v>
      </c>
      <c r="L29" s="58">
        <v>8001</v>
      </c>
      <c r="M29" s="64" t="s">
        <v>55</v>
      </c>
      <c r="N29" s="65">
        <v>8</v>
      </c>
      <c r="O29" s="66">
        <v>30</v>
      </c>
      <c r="P29" s="63"/>
      <c r="Q29" s="59" t="s">
        <v>55</v>
      </c>
      <c r="R29" s="36">
        <f>IF(LEN(R$9)=0,0,IFERROR(IF(AND(R$8&gt;=VLOOKUP($A29,BD,10,FALSE),(R$8&lt;=VLOOKUP($A29,BD,11,FALSE))),IF(INDEX(BD,MATCH($A29,[0]!colo,0),MATCH(TEXT(R$8,"JJJJ"),'BD1'!$A$10:$Q$10,0))=0,0,INDEX(BD,MATCH($A29,[0]!colo,0),MATCH(TEXT(R$8,"JJJJ"),'BD1'!$A$10:$Q$10,0))),0),0))</f>
        <v>0</v>
      </c>
      <c r="S29" s="36">
        <f>IF(LEN(S$9)=0,0,IFERROR(IF(AND(S$8&gt;=VLOOKUP($A29,BD,10,FALSE),(S$8&lt;=VLOOKUP($A29,BD,11,FALSE))),IF(INDEX(BD,MATCH($A29,[0]!colo,0),MATCH(TEXT(S$8,"JJJJ"),'BD1'!$A$10:$Q$10,0))=0,0,INDEX(BD,MATCH($A29,[0]!colo,0),MATCH(TEXT(S$8,"JJJJ"),'BD1'!$A$10:$Q$10,0))),0),0))</f>
        <v>0</v>
      </c>
      <c r="T29" s="36">
        <f>IF(LEN(T$9)=0,0,IFERROR(IF(AND(T$8&gt;=VLOOKUP($A29,BD,10,FALSE),(T$8&lt;=VLOOKUP($A29,BD,11,FALSE))),IF(INDEX(BD,MATCH($A29,[0]!colo,0),MATCH(TEXT(T$8,"JJJJ"),'BD1'!$A$10:$Q$10,0))=0,0,INDEX(BD,MATCH($A29,[0]!colo,0),MATCH(TEXT(T$8,"JJJJ"),'BD1'!$A$10:$Q$10,0))),0),0))</f>
        <v>0</v>
      </c>
      <c r="U29" s="36">
        <f>IF(LEN(U$9)=0,0,IFERROR(IF(AND(U$8&gt;=VLOOKUP($A29,BD,10,FALSE),(U$8&lt;=VLOOKUP($A29,BD,11,FALSE))),IF(INDEX(BD,MATCH($A29,[0]!colo,0),MATCH(TEXT(U$8,"JJJJ"),'BD1'!$A$10:$Q$10,0))=0,0,INDEX(BD,MATCH($A29,[0]!colo,0),MATCH(TEXT(U$8,"JJJJ"),'BD1'!$A$10:$Q$10,0))),0),0))</f>
        <v>0</v>
      </c>
      <c r="V29" s="36">
        <f>IF(LEN(V$9)=0,0,IFERROR(IF(AND(V$8&gt;=VLOOKUP($A29,BD,10,FALSE),(V$8&lt;=VLOOKUP($A29,BD,11,FALSE))),IF(INDEX(BD,MATCH($A29,[0]!colo,0),MATCH(TEXT(V$8,"JJJJ"),'BD1'!$A$10:$Q$10,0))=0,0,INDEX(BD,MATCH($A29,[0]!colo,0),MATCH(TEXT(V$8,"JJJJ"),'BD1'!$A$10:$Q$10,0))),0),0))</f>
        <v>0</v>
      </c>
      <c r="W29" s="36">
        <f>IF(LEN(W$9)=0,0,IFERROR(IF(AND(W$8&gt;=VLOOKUP($A29,BD,10,FALSE),(W$8&lt;=VLOOKUP($A29,BD,11,FALSE))),IF(INDEX(BD,MATCH($A29,[0]!colo,0),MATCH(TEXT(W$8,"JJJJ"),'BD1'!$A$10:$Q$10,0))=0,0,INDEX(BD,MATCH($A29,[0]!colo,0),MATCH(TEXT(W$8,"JJJJ"),'BD1'!$A$10:$Q$10,0))),0),0))</f>
        <v>0</v>
      </c>
      <c r="X29" s="36">
        <f>IF(LEN(X$9)=0,0,IFERROR(IF(AND(X$8&gt;=VLOOKUP($A29,BD,10,FALSE),(X$8&lt;=VLOOKUP($A29,BD,11,FALSE))),IF(INDEX(BD,MATCH($A29,[0]!colo,0),MATCH(TEXT(X$8,"JJJJ"),'BD1'!$A$10:$Q$10,0))=0,0,INDEX(BD,MATCH($A29,[0]!colo,0),MATCH(TEXT(X$8,"JJJJ"),'BD1'!$A$10:$Q$10,0))),0),0))</f>
        <v>0</v>
      </c>
      <c r="Y29" s="36">
        <f>IF(LEN(Y$9)=0,0,IFERROR(IF(AND(Y$8&gt;=VLOOKUP($A29,BD,10,FALSE),(Y$8&lt;=VLOOKUP($A29,BD,11,FALSE))),IF(INDEX(BD,MATCH($A29,[0]!colo,0),MATCH(TEXT(Y$8,"JJJJ"),'BD1'!$A$10:$Q$10,0))=0,0,INDEX(BD,MATCH($A29,[0]!colo,0),MATCH(TEXT(Y$8,"JJJJ"),'BD1'!$A$10:$Q$10,0))),0),0))</f>
        <v>0</v>
      </c>
      <c r="Z29" s="36">
        <f>IF(LEN(Z$9)=0,0,IFERROR(IF(AND(Z$8&gt;=VLOOKUP($A29,BD,10,FALSE),(Z$8&lt;=VLOOKUP($A29,BD,11,FALSE))),IF(INDEX(BD,MATCH($A29,[0]!colo,0),MATCH(TEXT(Z$8,"JJJJ"),'BD1'!$A$10:$Q$10,0))=0,0,INDEX(BD,MATCH($A29,[0]!colo,0),MATCH(TEXT(Z$8,"JJJJ"),'BD1'!$A$10:$Q$10,0))),0),0))</f>
        <v>0</v>
      </c>
      <c r="AA29" s="36">
        <f>IF(LEN(AA$9)=0,0,IFERROR(IF(AND(AA$8&gt;=VLOOKUP($A29,BD,10,FALSE),(AA$8&lt;=VLOOKUP($A29,BD,11,FALSE))),IF(INDEX(BD,MATCH($A29,[0]!colo,0),MATCH(TEXT(AA$8,"JJJJ"),'BD1'!$A$10:$Q$10,0))=0,0,INDEX(BD,MATCH($A29,[0]!colo,0),MATCH(TEXT(AA$8,"JJJJ"),'BD1'!$A$10:$Q$10,0))),0),0))</f>
        <v>0</v>
      </c>
      <c r="AB29" s="36">
        <f>IF(LEN(AB$9)=0,0,IFERROR(IF(AND(AB$8&gt;=VLOOKUP($A29,BD,10,FALSE),(AB$8&lt;=VLOOKUP($A29,BD,11,FALSE))),IF(INDEX(BD,MATCH($A29,[0]!colo,0),MATCH(TEXT(AB$8,"JJJJ"),'BD1'!$A$10:$Q$10,0))=0,0,INDEX(BD,MATCH($A29,[0]!colo,0),MATCH(TEXT(AB$8,"JJJJ"),'BD1'!$A$10:$Q$10,0))),0),0))</f>
        <v>0</v>
      </c>
      <c r="AC29" s="36">
        <f>IF(LEN(AC$9)=0,0,IFERROR(IF(AND(AC$8&gt;=VLOOKUP($A29,BD,10,FALSE),(AC$8&lt;=VLOOKUP($A29,BD,11,FALSE))),IF(INDEX(BD,MATCH($A29,[0]!colo,0),MATCH(TEXT(AC$8,"JJJJ"),'BD1'!$A$10:$Q$10,0))=0,0,INDEX(BD,MATCH($A29,[0]!colo,0),MATCH(TEXT(AC$8,"JJJJ"),'BD1'!$A$10:$Q$10,0))),0),0))</f>
        <v>0</v>
      </c>
      <c r="AD29" s="36">
        <f>IF(LEN(AD$9)=0,0,IFERROR(IF(AND(AD$8&gt;=VLOOKUP($A29,BD,10,FALSE),(AD$8&lt;=VLOOKUP($A29,BD,11,FALSE))),IF(INDEX(BD,MATCH($A29,[0]!colo,0),MATCH(TEXT(AD$8,"JJJJ"),'BD1'!$A$10:$Q$10,0))=0,0,INDEX(BD,MATCH($A29,[0]!colo,0),MATCH(TEXT(AD$8,"JJJJ"),'BD1'!$A$10:$Q$10,0))),0),0))</f>
        <v>0</v>
      </c>
      <c r="AE29" s="36">
        <f>IF(LEN(AE$9)=0,0,IFERROR(IF(AND(AE$8&gt;=VLOOKUP($A29,BD,10,FALSE),(AE$8&lt;=VLOOKUP($A29,BD,11,FALSE))),IF(INDEX(BD,MATCH($A29,[0]!colo,0),MATCH(TEXT(AE$8,"JJJJ"),'BD1'!$A$10:$Q$10,0))=0,0,INDEX(BD,MATCH($A29,[0]!colo,0),MATCH(TEXT(AE$8,"JJJJ"),'BD1'!$A$10:$Q$10,0))),0),0))</f>
        <v>0</v>
      </c>
      <c r="AF29" s="36">
        <f>IF(LEN(AF$9)=0,0,IFERROR(IF(AND(AF$8&gt;=VLOOKUP($A29,BD,10,FALSE),(AF$8&lt;=VLOOKUP($A29,BD,11,FALSE))),IF(INDEX(BD,MATCH($A29,[0]!colo,0),MATCH(TEXT(AF$8,"JJJJ"),'BD1'!$A$10:$Q$10,0))=0,0,INDEX(BD,MATCH($A29,[0]!colo,0),MATCH(TEXT(AF$8,"JJJJ"),'BD1'!$A$10:$Q$10,0))),0),0))</f>
        <v>0</v>
      </c>
      <c r="AG29" s="36">
        <f>IF(LEN(AG$9)=0,0,IFERROR(IF(AND(AG$8&gt;=VLOOKUP($A29,BD,10,FALSE),(AG$8&lt;=VLOOKUP($A29,BD,11,FALSE))),IF(INDEX(BD,MATCH($A29,[0]!colo,0),MATCH(TEXT(AG$8,"JJJJ"),'BD1'!$A$10:$Q$10,0))=0,0,INDEX(BD,MATCH($A29,[0]!colo,0),MATCH(TEXT(AG$8,"JJJJ"),'BD1'!$A$10:$Q$10,0))),0),0))</f>
        <v>0</v>
      </c>
      <c r="AH29" s="36">
        <f>IF(LEN(AH$9)=0,0,IFERROR(IF(AND(AH$8&gt;=VLOOKUP($A29,BD,10,FALSE),(AH$8&lt;=VLOOKUP($A29,BD,11,FALSE))),IF(INDEX(BD,MATCH($A29,[0]!colo,0),MATCH(TEXT(AH$8,"JJJJ"),'BD1'!$A$10:$Q$10,0))=0,0,INDEX(BD,MATCH($A29,[0]!colo,0),MATCH(TEXT(AH$8,"JJJJ"),'BD1'!$A$10:$Q$10,0))),0),0))</f>
        <v>0</v>
      </c>
      <c r="AI29" s="36">
        <f>IF(LEN(AI$9)=0,0,IFERROR(IF(AND(AI$8&gt;=VLOOKUP($A29,BD,10,FALSE),(AI$8&lt;=VLOOKUP($A29,BD,11,FALSE))),IF(INDEX(BD,MATCH($A29,[0]!colo,0),MATCH(TEXT(AI$8,"JJJJ"),'BD1'!$A$10:$Q$10,0))=0,0,INDEX(BD,MATCH($A29,[0]!colo,0),MATCH(TEXT(AI$8,"JJJJ"),'BD1'!$A$10:$Q$10,0))),0),0))</f>
        <v>0</v>
      </c>
      <c r="AJ29" s="36">
        <f>IF(LEN(AJ$9)=0,0,IFERROR(IF(AND(AJ$8&gt;=VLOOKUP($A29,BD,10,FALSE),(AJ$8&lt;=VLOOKUP($A29,BD,11,FALSE))),IF(INDEX(BD,MATCH($A29,[0]!colo,0),MATCH(TEXT(AJ$8,"JJJJ"),'BD1'!$A$10:$Q$10,0))=0,0,INDEX(BD,MATCH($A29,[0]!colo,0),MATCH(TEXT(AJ$8,"JJJJ"),'BD1'!$A$10:$Q$10,0))),0),0))</f>
        <v>0</v>
      </c>
      <c r="AK29" s="36">
        <f>IF(LEN(AK$9)=0,0,IFERROR(IF(AND(AK$8&gt;=VLOOKUP($A29,BD,10,FALSE),(AK$8&lt;=VLOOKUP($A29,BD,11,FALSE))),IF(INDEX(BD,MATCH($A29,[0]!colo,0),MATCH(TEXT(AK$8,"JJJJ"),'BD1'!$A$10:$Q$10,0))=0,0,INDEX(BD,MATCH($A29,[0]!colo,0),MATCH(TEXT(AK$8,"JJJJ"),'BD1'!$A$10:$Q$10,0))),0),0))</f>
        <v>0</v>
      </c>
      <c r="AL29" s="36">
        <f>IF(LEN(AL$9)=0,0,IFERROR(IF(AND(AL$8&gt;=VLOOKUP($A29,BD,10,FALSE),(AL$8&lt;=VLOOKUP($A29,BD,11,FALSE))),IF(INDEX(BD,MATCH($A29,[0]!colo,0),MATCH(TEXT(AL$8,"JJJJ"),'BD1'!$A$10:$Q$10,0))=0,0,INDEX(BD,MATCH($A29,[0]!colo,0),MATCH(TEXT(AL$8,"JJJJ"),'BD1'!$A$10:$Q$10,0))),0),0))</f>
        <v>0</v>
      </c>
      <c r="AM29" s="36">
        <f>IF(LEN(AM$9)=0,0,IFERROR(IF(AND(AM$8&gt;=VLOOKUP($A29,BD,10,FALSE),(AM$8&lt;=VLOOKUP($A29,BD,11,FALSE))),IF(INDEX(BD,MATCH($A29,[0]!colo,0),MATCH(TEXT(AM$8,"JJJJ"),'BD1'!$A$10:$Q$10,0))=0,0,INDEX(BD,MATCH($A29,[0]!colo,0),MATCH(TEXT(AM$8,"JJJJ"),'BD1'!$A$10:$Q$10,0))),0),0))</f>
        <v>0</v>
      </c>
      <c r="AN29" s="36">
        <f>IF(LEN(AN$9)=0,0,IFERROR(IF(AND(AN$8&gt;=VLOOKUP($A29,BD,10,FALSE),(AN$8&lt;=VLOOKUP($A29,BD,11,FALSE))),IF(INDEX(BD,MATCH($A29,[0]!colo,0),MATCH(TEXT(AN$8,"JJJJ"),'BD1'!$A$10:$Q$10,0))=0,0,INDEX(BD,MATCH($A29,[0]!colo,0),MATCH(TEXT(AN$8,"JJJJ"),'BD1'!$A$10:$Q$10,0))),0),0))</f>
        <v>0</v>
      </c>
      <c r="AO29" s="36">
        <f>IF(LEN(AO$9)=0,0,IFERROR(IF(AND(AO$8&gt;=VLOOKUP($A29,BD,10,FALSE),(AO$8&lt;=VLOOKUP($A29,BD,11,FALSE))),IF(INDEX(BD,MATCH($A29,[0]!colo,0),MATCH(TEXT(AO$8,"JJJJ"),'BD1'!$A$10:$Q$10,0))=0,0,INDEX(BD,MATCH($A29,[0]!colo,0),MATCH(TEXT(AO$8,"JJJJ"),'BD1'!$A$10:$Q$10,0))),0),0))</f>
        <v>0</v>
      </c>
      <c r="AP29" s="36">
        <f>IF(LEN(AP$9)=0,0,IFERROR(IF(AND(AP$8&gt;=VLOOKUP($A29,BD,10,FALSE),(AP$8&lt;=VLOOKUP($A29,BD,11,FALSE))),IF(INDEX(BD,MATCH($A29,[0]!colo,0),MATCH(TEXT(AP$8,"JJJJ"),'BD1'!$A$10:$Q$10,0))=0,0,INDEX(BD,MATCH($A29,[0]!colo,0),MATCH(TEXT(AP$8,"JJJJ"),'BD1'!$A$10:$Q$10,0))),0),0))</f>
        <v>0</v>
      </c>
      <c r="AQ29" s="36">
        <f>IF(LEN(AQ$9)=0,0,IFERROR(IF(AND(AQ$8&gt;=VLOOKUP($A29,BD,10,FALSE),(AQ$8&lt;=VLOOKUP($A29,BD,11,FALSE))),IF(INDEX(BD,MATCH($A29,[0]!colo,0),MATCH(TEXT(AQ$8,"JJJJ"),'BD1'!$A$10:$Q$10,0))=0,0,INDEX(BD,MATCH($A29,[0]!colo,0),MATCH(TEXT(AQ$8,"JJJJ"),'BD1'!$A$10:$Q$10,0))),0),0))</f>
        <v>0</v>
      </c>
      <c r="AR29" s="36">
        <f>IF(LEN(AR$9)=0,0,IFERROR(IF(AND(AR$8&gt;=VLOOKUP($A29,BD,10,FALSE),(AR$8&lt;=VLOOKUP($A29,BD,11,FALSE))),IF(INDEX(BD,MATCH($A29,[0]!colo,0),MATCH(TEXT(AR$8,"JJJJ"),'BD1'!$A$10:$Q$10,0))=0,0,INDEX(BD,MATCH($A29,[0]!colo,0),MATCH(TEXT(AR$8,"JJJJ"),'BD1'!$A$10:$Q$10,0))),0),0))</f>
        <v>0</v>
      </c>
      <c r="AS29" s="36">
        <f>IF(LEN(AS$9)=0,0,IFERROR(IF(AND(AS$8&gt;=VLOOKUP($A29,BD,10,FALSE),(AS$8&lt;=VLOOKUP($A29,BD,11,FALSE))),IF(INDEX(BD,MATCH($A29,[0]!colo,0),MATCH(TEXT(AS$8,"JJJJ"),'BD1'!$A$10:$Q$10,0))=0,0,INDEX(BD,MATCH($A29,[0]!colo,0),MATCH(TEXT(AS$8,"JJJJ"),'BD1'!$A$10:$Q$10,0))),0),0))</f>
        <v>0</v>
      </c>
      <c r="AT29" s="36">
        <f>IF(LEN(AT$9)=0,0,IFERROR(IF(AND(AT$8&gt;=VLOOKUP($A29,BD,10,FALSE),(AT$8&lt;=VLOOKUP($A29,BD,11,FALSE))),IF(INDEX(BD,MATCH($A29,[0]!colo,0),MATCH(TEXT(AT$8,"JJJJ"),'BD1'!$A$10:$Q$10,0))=0,0,INDEX(BD,MATCH($A29,[0]!colo,0),MATCH(TEXT(AT$8,"JJJJ"),'BD1'!$A$10:$Q$10,0))),0),0))</f>
        <v>0</v>
      </c>
      <c r="AU29" s="36">
        <f>IF(LEN(AU$9)=0,0,IFERROR(IF(AND(AU$8&gt;=VLOOKUP($A29,BD,10,FALSE),(AU$8&lt;=VLOOKUP($A29,BD,11,FALSE))),IF(INDEX(BD,MATCH($A29,[0]!colo,0),MATCH(TEXT(AU$8,"JJJJ"),'BD1'!$A$10:$Q$10,0))=0,0,INDEX(BD,MATCH($A29,[0]!colo,0),MATCH(TEXT(AU$8,"JJJJ"),'BD1'!$A$10:$Q$10,0))),0),0))</f>
        <v>0</v>
      </c>
      <c r="AV29" s="36">
        <f>IF(LEN(AV$9)=0,0,IFERROR(IF(AND(AV$8&gt;=VLOOKUP($A29,BD,10,FALSE),(AV$8&lt;=VLOOKUP($A29,BD,11,FALSE))),IF(INDEX(BD,MATCH($A29,[0]!colo,0),MATCH(TEXT(AV$8,"JJJJ"),'BD1'!$A$10:$Q$10,0))=0,0,INDEX(BD,MATCH($A29,[0]!colo,0),MATCH(TEXT(AV$8,"JJJJ"),'BD1'!$A$10:$Q$10,0))),0),0))</f>
        <v>0</v>
      </c>
      <c r="AW29" s="36"/>
      <c r="AX29" s="37">
        <f>SUM(Tableau53[[#This Row],[1]:[31]])</f>
        <v>0</v>
      </c>
      <c r="AY29" s="38">
        <f t="shared" si="1"/>
        <v>0</v>
      </c>
      <c r="AZ29" s="38">
        <f t="shared" si="2"/>
        <v>0</v>
      </c>
      <c r="BA29" s="39">
        <f t="shared" si="3"/>
        <v>0</v>
      </c>
      <c r="BB29" t="str">
        <f t="shared" ca="1" si="4"/>
        <v/>
      </c>
    </row>
    <row r="30" spans="1:54" ht="44.4" customHeight="1" x14ac:dyDescent="0.3">
      <c r="A30" s="31">
        <v>56</v>
      </c>
      <c r="B30" s="63" t="s">
        <v>73</v>
      </c>
      <c r="C30" s="35"/>
      <c r="D30" s="35"/>
      <c r="E30" s="35"/>
      <c r="F30" s="35"/>
      <c r="G30" s="35">
        <v>-1</v>
      </c>
      <c r="H30" s="40"/>
      <c r="I30" s="40"/>
      <c r="J30" s="41">
        <v>44106</v>
      </c>
      <c r="K30" s="41">
        <v>44106</v>
      </c>
      <c r="L30" s="58">
        <v>8001</v>
      </c>
      <c r="M30" s="64" t="s">
        <v>55</v>
      </c>
      <c r="N30" s="65">
        <v>8</v>
      </c>
      <c r="O30" s="66">
        <v>30</v>
      </c>
      <c r="P30" s="63"/>
      <c r="Q30" s="59" t="s">
        <v>55</v>
      </c>
      <c r="R30" s="36">
        <f>IF(LEN(R$9)=0,0,IFERROR(IF(AND(R$8&gt;=VLOOKUP($A30,BD,10,FALSE),(R$8&lt;=VLOOKUP($A30,BD,11,FALSE))),IF(INDEX(BD,MATCH($A30,[0]!colo,0),MATCH(TEXT(R$8,"JJJJ"),'BD1'!$A$10:$Q$10,0))=0,0,INDEX(BD,MATCH($A30,[0]!colo,0),MATCH(TEXT(R$8,"JJJJ"),'BD1'!$A$10:$Q$10,0))),0),0))</f>
        <v>0</v>
      </c>
      <c r="S30" s="36">
        <f>IF(LEN(S$9)=0,0,IFERROR(IF(AND(S$8&gt;=VLOOKUP($A30,BD,10,FALSE),(S$8&lt;=VLOOKUP($A30,BD,11,FALSE))),IF(INDEX(BD,MATCH($A30,[0]!colo,0),MATCH(TEXT(S$8,"JJJJ"),'BD1'!$A$10:$Q$10,0))=0,0,INDEX(BD,MATCH($A30,[0]!colo,0),MATCH(TEXT(S$8,"JJJJ"),'BD1'!$A$10:$Q$10,0))),0),0))</f>
        <v>-1</v>
      </c>
      <c r="T30" s="36">
        <f>IF(LEN(T$9)=0,0,IFERROR(IF(AND(T$8&gt;=VLOOKUP($A30,BD,10,FALSE),(T$8&lt;=VLOOKUP($A30,BD,11,FALSE))),IF(INDEX(BD,MATCH($A30,[0]!colo,0),MATCH(TEXT(T$8,"JJJJ"),'BD1'!$A$10:$Q$10,0))=0,0,INDEX(BD,MATCH($A30,[0]!colo,0),MATCH(TEXT(T$8,"JJJJ"),'BD1'!$A$10:$Q$10,0))),0),0))</f>
        <v>0</v>
      </c>
      <c r="U30" s="36">
        <f>IF(LEN(U$9)=0,0,IFERROR(IF(AND(U$8&gt;=VLOOKUP($A30,BD,10,FALSE),(U$8&lt;=VLOOKUP($A30,BD,11,FALSE))),IF(INDEX(BD,MATCH($A30,[0]!colo,0),MATCH(TEXT(U$8,"JJJJ"),'BD1'!$A$10:$Q$10,0))=0,0,INDEX(BD,MATCH($A30,[0]!colo,0),MATCH(TEXT(U$8,"JJJJ"),'BD1'!$A$10:$Q$10,0))),0),0))</f>
        <v>0</v>
      </c>
      <c r="V30" s="36">
        <f>IF(LEN(V$9)=0,0,IFERROR(IF(AND(V$8&gt;=VLOOKUP($A30,BD,10,FALSE),(V$8&lt;=VLOOKUP($A30,BD,11,FALSE))),IF(INDEX(BD,MATCH($A30,[0]!colo,0),MATCH(TEXT(V$8,"JJJJ"),'BD1'!$A$10:$Q$10,0))=0,0,INDEX(BD,MATCH($A30,[0]!colo,0),MATCH(TEXT(V$8,"JJJJ"),'BD1'!$A$10:$Q$10,0))),0),0))</f>
        <v>0</v>
      </c>
      <c r="W30" s="36">
        <f>IF(LEN(W$9)=0,0,IFERROR(IF(AND(W$8&gt;=VLOOKUP($A30,BD,10,FALSE),(W$8&lt;=VLOOKUP($A30,BD,11,FALSE))),IF(INDEX(BD,MATCH($A30,[0]!colo,0),MATCH(TEXT(W$8,"JJJJ"),'BD1'!$A$10:$Q$10,0))=0,0,INDEX(BD,MATCH($A30,[0]!colo,0),MATCH(TEXT(W$8,"JJJJ"),'BD1'!$A$10:$Q$10,0))),0),0))</f>
        <v>0</v>
      </c>
      <c r="X30" s="36">
        <f>IF(LEN(X$9)=0,0,IFERROR(IF(AND(X$8&gt;=VLOOKUP($A30,BD,10,FALSE),(X$8&lt;=VLOOKUP($A30,BD,11,FALSE))),IF(INDEX(BD,MATCH($A30,[0]!colo,0),MATCH(TEXT(X$8,"JJJJ"),'BD1'!$A$10:$Q$10,0))=0,0,INDEX(BD,MATCH($A30,[0]!colo,0),MATCH(TEXT(X$8,"JJJJ"),'BD1'!$A$10:$Q$10,0))),0),0))</f>
        <v>0</v>
      </c>
      <c r="Y30" s="36">
        <f>IF(LEN(Y$9)=0,0,IFERROR(IF(AND(Y$8&gt;=VLOOKUP($A30,BD,10,FALSE),(Y$8&lt;=VLOOKUP($A30,BD,11,FALSE))),IF(INDEX(BD,MATCH($A30,[0]!colo,0),MATCH(TEXT(Y$8,"JJJJ"),'BD1'!$A$10:$Q$10,0))=0,0,INDEX(BD,MATCH($A30,[0]!colo,0),MATCH(TEXT(Y$8,"JJJJ"),'BD1'!$A$10:$Q$10,0))),0),0))</f>
        <v>0</v>
      </c>
      <c r="Z30" s="36">
        <f>IF(LEN(Z$9)=0,0,IFERROR(IF(AND(Z$8&gt;=VLOOKUP($A30,BD,10,FALSE),(Z$8&lt;=VLOOKUP($A30,BD,11,FALSE))),IF(INDEX(BD,MATCH($A30,[0]!colo,0),MATCH(TEXT(Z$8,"JJJJ"),'BD1'!$A$10:$Q$10,0))=0,0,INDEX(BD,MATCH($A30,[0]!colo,0),MATCH(TEXT(Z$8,"JJJJ"),'BD1'!$A$10:$Q$10,0))),0),0))</f>
        <v>0</v>
      </c>
      <c r="AA30" s="36">
        <f>IF(LEN(AA$9)=0,0,IFERROR(IF(AND(AA$8&gt;=VLOOKUP($A30,BD,10,FALSE),(AA$8&lt;=VLOOKUP($A30,BD,11,FALSE))),IF(INDEX(BD,MATCH($A30,[0]!colo,0),MATCH(TEXT(AA$8,"JJJJ"),'BD1'!$A$10:$Q$10,0))=0,0,INDEX(BD,MATCH($A30,[0]!colo,0),MATCH(TEXT(AA$8,"JJJJ"),'BD1'!$A$10:$Q$10,0))),0),0))</f>
        <v>0</v>
      </c>
      <c r="AB30" s="36">
        <f>IF(LEN(AB$9)=0,0,IFERROR(IF(AND(AB$8&gt;=VLOOKUP($A30,BD,10,FALSE),(AB$8&lt;=VLOOKUP($A30,BD,11,FALSE))),IF(INDEX(BD,MATCH($A30,[0]!colo,0),MATCH(TEXT(AB$8,"JJJJ"),'BD1'!$A$10:$Q$10,0))=0,0,INDEX(BD,MATCH($A30,[0]!colo,0),MATCH(TEXT(AB$8,"JJJJ"),'BD1'!$A$10:$Q$10,0))),0),0))</f>
        <v>0</v>
      </c>
      <c r="AC30" s="36">
        <f>IF(LEN(AC$9)=0,0,IFERROR(IF(AND(AC$8&gt;=VLOOKUP($A30,BD,10,FALSE),(AC$8&lt;=VLOOKUP($A30,BD,11,FALSE))),IF(INDEX(BD,MATCH($A30,[0]!colo,0),MATCH(TEXT(AC$8,"JJJJ"),'BD1'!$A$10:$Q$10,0))=0,0,INDEX(BD,MATCH($A30,[0]!colo,0),MATCH(TEXT(AC$8,"JJJJ"),'BD1'!$A$10:$Q$10,0))),0),0))</f>
        <v>0</v>
      </c>
      <c r="AD30" s="36">
        <f>IF(LEN(AD$9)=0,0,IFERROR(IF(AND(AD$8&gt;=VLOOKUP($A30,BD,10,FALSE),(AD$8&lt;=VLOOKUP($A30,BD,11,FALSE))),IF(INDEX(BD,MATCH($A30,[0]!colo,0),MATCH(TEXT(AD$8,"JJJJ"),'BD1'!$A$10:$Q$10,0))=0,0,INDEX(BD,MATCH($A30,[0]!colo,0),MATCH(TEXT(AD$8,"JJJJ"),'BD1'!$A$10:$Q$10,0))),0),0))</f>
        <v>0</v>
      </c>
      <c r="AE30" s="36">
        <f>IF(LEN(AE$9)=0,0,IFERROR(IF(AND(AE$8&gt;=VLOOKUP($A30,BD,10,FALSE),(AE$8&lt;=VLOOKUP($A30,BD,11,FALSE))),IF(INDEX(BD,MATCH($A30,[0]!colo,0),MATCH(TEXT(AE$8,"JJJJ"),'BD1'!$A$10:$Q$10,0))=0,0,INDEX(BD,MATCH($A30,[0]!colo,0),MATCH(TEXT(AE$8,"JJJJ"),'BD1'!$A$10:$Q$10,0))),0),0))</f>
        <v>0</v>
      </c>
      <c r="AF30" s="36">
        <f>IF(LEN(AF$9)=0,0,IFERROR(IF(AND(AF$8&gt;=VLOOKUP($A30,BD,10,FALSE),(AF$8&lt;=VLOOKUP($A30,BD,11,FALSE))),IF(INDEX(BD,MATCH($A30,[0]!colo,0),MATCH(TEXT(AF$8,"JJJJ"),'BD1'!$A$10:$Q$10,0))=0,0,INDEX(BD,MATCH($A30,[0]!colo,0),MATCH(TEXT(AF$8,"JJJJ"),'BD1'!$A$10:$Q$10,0))),0),0))</f>
        <v>0</v>
      </c>
      <c r="AG30" s="36">
        <f>IF(LEN(AG$9)=0,0,IFERROR(IF(AND(AG$8&gt;=VLOOKUP($A30,BD,10,FALSE),(AG$8&lt;=VLOOKUP($A30,BD,11,FALSE))),IF(INDEX(BD,MATCH($A30,[0]!colo,0),MATCH(TEXT(AG$8,"JJJJ"),'BD1'!$A$10:$Q$10,0))=0,0,INDEX(BD,MATCH($A30,[0]!colo,0),MATCH(TEXT(AG$8,"JJJJ"),'BD1'!$A$10:$Q$10,0))),0),0))</f>
        <v>0</v>
      </c>
      <c r="AH30" s="36">
        <f>IF(LEN(AH$9)=0,0,IFERROR(IF(AND(AH$8&gt;=VLOOKUP($A30,BD,10,FALSE),(AH$8&lt;=VLOOKUP($A30,BD,11,FALSE))),IF(INDEX(BD,MATCH($A30,[0]!colo,0),MATCH(TEXT(AH$8,"JJJJ"),'BD1'!$A$10:$Q$10,0))=0,0,INDEX(BD,MATCH($A30,[0]!colo,0),MATCH(TEXT(AH$8,"JJJJ"),'BD1'!$A$10:$Q$10,0))),0),0))</f>
        <v>0</v>
      </c>
      <c r="AI30" s="36">
        <f>IF(LEN(AI$9)=0,0,IFERROR(IF(AND(AI$8&gt;=VLOOKUP($A30,BD,10,FALSE),(AI$8&lt;=VLOOKUP($A30,BD,11,FALSE))),IF(INDEX(BD,MATCH($A30,[0]!colo,0),MATCH(TEXT(AI$8,"JJJJ"),'BD1'!$A$10:$Q$10,0))=0,0,INDEX(BD,MATCH($A30,[0]!colo,0),MATCH(TEXT(AI$8,"JJJJ"),'BD1'!$A$10:$Q$10,0))),0),0))</f>
        <v>0</v>
      </c>
      <c r="AJ30" s="36">
        <f>IF(LEN(AJ$9)=0,0,IFERROR(IF(AND(AJ$8&gt;=VLOOKUP($A30,BD,10,FALSE),(AJ$8&lt;=VLOOKUP($A30,BD,11,FALSE))),IF(INDEX(BD,MATCH($A30,[0]!colo,0),MATCH(TEXT(AJ$8,"JJJJ"),'BD1'!$A$10:$Q$10,0))=0,0,INDEX(BD,MATCH($A30,[0]!colo,0),MATCH(TEXT(AJ$8,"JJJJ"),'BD1'!$A$10:$Q$10,0))),0),0))</f>
        <v>0</v>
      </c>
      <c r="AK30" s="36">
        <f>IF(LEN(AK$9)=0,0,IFERROR(IF(AND(AK$8&gt;=VLOOKUP($A30,BD,10,FALSE),(AK$8&lt;=VLOOKUP($A30,BD,11,FALSE))),IF(INDEX(BD,MATCH($A30,[0]!colo,0),MATCH(TEXT(AK$8,"JJJJ"),'BD1'!$A$10:$Q$10,0))=0,0,INDEX(BD,MATCH($A30,[0]!colo,0),MATCH(TEXT(AK$8,"JJJJ"),'BD1'!$A$10:$Q$10,0))),0),0))</f>
        <v>0</v>
      </c>
      <c r="AL30" s="36">
        <f>IF(LEN(AL$9)=0,0,IFERROR(IF(AND(AL$8&gt;=VLOOKUP($A30,BD,10,FALSE),(AL$8&lt;=VLOOKUP($A30,BD,11,FALSE))),IF(INDEX(BD,MATCH($A30,[0]!colo,0),MATCH(TEXT(AL$8,"JJJJ"),'BD1'!$A$10:$Q$10,0))=0,0,INDEX(BD,MATCH($A30,[0]!colo,0),MATCH(TEXT(AL$8,"JJJJ"),'BD1'!$A$10:$Q$10,0))),0),0))</f>
        <v>0</v>
      </c>
      <c r="AM30" s="36">
        <f>IF(LEN(AM$9)=0,0,IFERROR(IF(AND(AM$8&gt;=VLOOKUP($A30,BD,10,FALSE),(AM$8&lt;=VLOOKUP($A30,BD,11,FALSE))),IF(INDEX(BD,MATCH($A30,[0]!colo,0),MATCH(TEXT(AM$8,"JJJJ"),'BD1'!$A$10:$Q$10,0))=0,0,INDEX(BD,MATCH($A30,[0]!colo,0),MATCH(TEXT(AM$8,"JJJJ"),'BD1'!$A$10:$Q$10,0))),0),0))</f>
        <v>0</v>
      </c>
      <c r="AN30" s="36">
        <f>IF(LEN(AN$9)=0,0,IFERROR(IF(AND(AN$8&gt;=VLOOKUP($A30,BD,10,FALSE),(AN$8&lt;=VLOOKUP($A30,BD,11,FALSE))),IF(INDEX(BD,MATCH($A30,[0]!colo,0),MATCH(TEXT(AN$8,"JJJJ"),'BD1'!$A$10:$Q$10,0))=0,0,INDEX(BD,MATCH($A30,[0]!colo,0),MATCH(TEXT(AN$8,"JJJJ"),'BD1'!$A$10:$Q$10,0))),0),0))</f>
        <v>0</v>
      </c>
      <c r="AO30" s="36">
        <f>IF(LEN(AO$9)=0,0,IFERROR(IF(AND(AO$8&gt;=VLOOKUP($A30,BD,10,FALSE),(AO$8&lt;=VLOOKUP($A30,BD,11,FALSE))),IF(INDEX(BD,MATCH($A30,[0]!colo,0),MATCH(TEXT(AO$8,"JJJJ"),'BD1'!$A$10:$Q$10,0))=0,0,INDEX(BD,MATCH($A30,[0]!colo,0),MATCH(TEXT(AO$8,"JJJJ"),'BD1'!$A$10:$Q$10,0))),0),0))</f>
        <v>0</v>
      </c>
      <c r="AP30" s="36">
        <f>IF(LEN(AP$9)=0,0,IFERROR(IF(AND(AP$8&gt;=VLOOKUP($A30,BD,10,FALSE),(AP$8&lt;=VLOOKUP($A30,BD,11,FALSE))),IF(INDEX(BD,MATCH($A30,[0]!colo,0),MATCH(TEXT(AP$8,"JJJJ"),'BD1'!$A$10:$Q$10,0))=0,0,INDEX(BD,MATCH($A30,[0]!colo,0),MATCH(TEXT(AP$8,"JJJJ"),'BD1'!$A$10:$Q$10,0))),0),0))</f>
        <v>0</v>
      </c>
      <c r="AQ30" s="36">
        <f>IF(LEN(AQ$9)=0,0,IFERROR(IF(AND(AQ$8&gt;=VLOOKUP($A30,BD,10,FALSE),(AQ$8&lt;=VLOOKUP($A30,BD,11,FALSE))),IF(INDEX(BD,MATCH($A30,[0]!colo,0),MATCH(TEXT(AQ$8,"JJJJ"),'BD1'!$A$10:$Q$10,0))=0,0,INDEX(BD,MATCH($A30,[0]!colo,0),MATCH(TEXT(AQ$8,"JJJJ"),'BD1'!$A$10:$Q$10,0))),0),0))</f>
        <v>0</v>
      </c>
      <c r="AR30" s="36">
        <f>IF(LEN(AR$9)=0,0,IFERROR(IF(AND(AR$8&gt;=VLOOKUP($A30,BD,10,FALSE),(AR$8&lt;=VLOOKUP($A30,BD,11,FALSE))),IF(INDEX(BD,MATCH($A30,[0]!colo,0),MATCH(TEXT(AR$8,"JJJJ"),'BD1'!$A$10:$Q$10,0))=0,0,INDEX(BD,MATCH($A30,[0]!colo,0),MATCH(TEXT(AR$8,"JJJJ"),'BD1'!$A$10:$Q$10,0))),0),0))</f>
        <v>0</v>
      </c>
      <c r="AS30" s="36">
        <f>IF(LEN(AS$9)=0,0,IFERROR(IF(AND(AS$8&gt;=VLOOKUP($A30,BD,10,FALSE),(AS$8&lt;=VLOOKUP($A30,BD,11,FALSE))),IF(INDEX(BD,MATCH($A30,[0]!colo,0),MATCH(TEXT(AS$8,"JJJJ"),'BD1'!$A$10:$Q$10,0))=0,0,INDEX(BD,MATCH($A30,[0]!colo,0),MATCH(TEXT(AS$8,"JJJJ"),'BD1'!$A$10:$Q$10,0))),0),0))</f>
        <v>0</v>
      </c>
      <c r="AT30" s="36">
        <f>IF(LEN(AT$9)=0,0,IFERROR(IF(AND(AT$8&gt;=VLOOKUP($A30,BD,10,FALSE),(AT$8&lt;=VLOOKUP($A30,BD,11,FALSE))),IF(INDEX(BD,MATCH($A30,[0]!colo,0),MATCH(TEXT(AT$8,"JJJJ"),'BD1'!$A$10:$Q$10,0))=0,0,INDEX(BD,MATCH($A30,[0]!colo,0),MATCH(TEXT(AT$8,"JJJJ"),'BD1'!$A$10:$Q$10,0))),0),0))</f>
        <v>0</v>
      </c>
      <c r="AU30" s="36">
        <f>IF(LEN(AU$9)=0,0,IFERROR(IF(AND(AU$8&gt;=VLOOKUP($A30,BD,10,FALSE),(AU$8&lt;=VLOOKUP($A30,BD,11,FALSE))),IF(INDEX(BD,MATCH($A30,[0]!colo,0),MATCH(TEXT(AU$8,"JJJJ"),'BD1'!$A$10:$Q$10,0))=0,0,INDEX(BD,MATCH($A30,[0]!colo,0),MATCH(TEXT(AU$8,"JJJJ"),'BD1'!$A$10:$Q$10,0))),0),0))</f>
        <v>0</v>
      </c>
      <c r="AV30" s="36">
        <f>IF(LEN(AV$9)=0,0,IFERROR(IF(AND(AV$8&gt;=VLOOKUP($A30,BD,10,FALSE),(AV$8&lt;=VLOOKUP($A30,BD,11,FALSE))),IF(INDEX(BD,MATCH($A30,[0]!colo,0),MATCH(TEXT(AV$8,"JJJJ"),'BD1'!$A$10:$Q$10,0))=0,0,INDEX(BD,MATCH($A30,[0]!colo,0),MATCH(TEXT(AV$8,"JJJJ"),'BD1'!$A$10:$Q$10,0))),0),0))</f>
        <v>0</v>
      </c>
      <c r="AW30" s="36"/>
      <c r="AX30" s="37">
        <f>SUM(Tableau53[[#This Row],[1]:[31]])</f>
        <v>-1</v>
      </c>
      <c r="AY30" s="38">
        <f t="shared" si="1"/>
        <v>-8</v>
      </c>
      <c r="AZ30" s="38">
        <f t="shared" si="2"/>
        <v>-30</v>
      </c>
      <c r="BA30" s="39">
        <f t="shared" si="3"/>
        <v>0</v>
      </c>
      <c r="BB30" t="str">
        <f t="shared" ca="1" si="4"/>
        <v/>
      </c>
    </row>
    <row r="31" spans="1:54" ht="44.4" customHeight="1" x14ac:dyDescent="0.3">
      <c r="A31" s="31">
        <v>16</v>
      </c>
      <c r="B31" s="63" t="s">
        <v>74</v>
      </c>
      <c r="C31" s="35"/>
      <c r="D31" s="35"/>
      <c r="E31" s="35"/>
      <c r="F31" s="35"/>
      <c r="G31" s="35">
        <v>5.5</v>
      </c>
      <c r="H31" s="40"/>
      <c r="I31" s="40"/>
      <c r="J31" s="41">
        <v>44113</v>
      </c>
      <c r="K31" s="41">
        <v>44113</v>
      </c>
      <c r="L31" s="58">
        <v>8001</v>
      </c>
      <c r="M31" s="64" t="s">
        <v>55</v>
      </c>
      <c r="N31" s="65">
        <v>8</v>
      </c>
      <c r="O31" s="66">
        <v>30</v>
      </c>
      <c r="P31" s="63"/>
      <c r="Q31" s="59" t="s">
        <v>55</v>
      </c>
      <c r="R31" s="36">
        <f>IF(LEN(R$9)=0,0,IFERROR(IF(AND(R$8&gt;=VLOOKUP($A31,BD,10,FALSE),(R$8&lt;=VLOOKUP($A31,BD,11,FALSE))),IF(INDEX(BD,MATCH($A31,[0]!colo,0),MATCH(TEXT(R$8,"JJJJ"),'BD1'!$A$10:$Q$10,0))=0,0,INDEX(BD,MATCH($A31,[0]!colo,0),MATCH(TEXT(R$8,"JJJJ"),'BD1'!$A$10:$Q$10,0))),0),0))</f>
        <v>0</v>
      </c>
      <c r="S31" s="36">
        <f>IF(LEN(S$9)=0,0,IFERROR(IF(AND(S$8&gt;=VLOOKUP($A31,BD,10,FALSE),(S$8&lt;=VLOOKUP($A31,BD,11,FALSE))),IF(INDEX(BD,MATCH($A31,[0]!colo,0),MATCH(TEXT(S$8,"JJJJ"),'BD1'!$A$10:$Q$10,0))=0,0,INDEX(BD,MATCH($A31,[0]!colo,0),MATCH(TEXT(S$8,"JJJJ"),'BD1'!$A$10:$Q$10,0))),0),0))</f>
        <v>0</v>
      </c>
      <c r="T31" s="36">
        <f>IF(LEN(T$9)=0,0,IFERROR(IF(AND(T$8&gt;=VLOOKUP($A31,BD,10,FALSE),(T$8&lt;=VLOOKUP($A31,BD,11,FALSE))),IF(INDEX(BD,MATCH($A31,[0]!colo,0),MATCH(TEXT(T$8,"JJJJ"),'BD1'!$A$10:$Q$10,0))=0,0,INDEX(BD,MATCH($A31,[0]!colo,0),MATCH(TEXT(T$8,"JJJJ"),'BD1'!$A$10:$Q$10,0))),0),0))</f>
        <v>0</v>
      </c>
      <c r="U31" s="36">
        <f>IF(LEN(U$9)=0,0,IFERROR(IF(AND(U$8&gt;=VLOOKUP($A31,BD,10,FALSE),(U$8&lt;=VLOOKUP($A31,BD,11,FALSE))),IF(INDEX(BD,MATCH($A31,[0]!colo,0),MATCH(TEXT(U$8,"JJJJ"),'BD1'!$A$10:$Q$10,0))=0,0,INDEX(BD,MATCH($A31,[0]!colo,0),MATCH(TEXT(U$8,"JJJJ"),'BD1'!$A$10:$Q$10,0))),0),0))</f>
        <v>0</v>
      </c>
      <c r="V31" s="36">
        <f>IF(LEN(V$9)=0,0,IFERROR(IF(AND(V$8&gt;=VLOOKUP($A31,BD,10,FALSE),(V$8&lt;=VLOOKUP($A31,BD,11,FALSE))),IF(INDEX(BD,MATCH($A31,[0]!colo,0),MATCH(TEXT(V$8,"JJJJ"),'BD1'!$A$10:$Q$10,0))=0,0,INDEX(BD,MATCH($A31,[0]!colo,0),MATCH(TEXT(V$8,"JJJJ"),'BD1'!$A$10:$Q$10,0))),0),0))</f>
        <v>0</v>
      </c>
      <c r="W31" s="36">
        <f>IF(LEN(W$9)=0,0,IFERROR(IF(AND(W$8&gt;=VLOOKUP($A31,BD,10,FALSE),(W$8&lt;=VLOOKUP($A31,BD,11,FALSE))),IF(INDEX(BD,MATCH($A31,[0]!colo,0),MATCH(TEXT(W$8,"JJJJ"),'BD1'!$A$10:$Q$10,0))=0,0,INDEX(BD,MATCH($A31,[0]!colo,0),MATCH(TEXT(W$8,"JJJJ"),'BD1'!$A$10:$Q$10,0))),0),0))</f>
        <v>0</v>
      </c>
      <c r="X31" s="36">
        <f>IF(LEN(X$9)=0,0,IFERROR(IF(AND(X$8&gt;=VLOOKUP($A31,BD,10,FALSE),(X$8&lt;=VLOOKUP($A31,BD,11,FALSE))),IF(INDEX(BD,MATCH($A31,[0]!colo,0),MATCH(TEXT(X$8,"JJJJ"),'BD1'!$A$10:$Q$10,0))=0,0,INDEX(BD,MATCH($A31,[0]!colo,0),MATCH(TEXT(X$8,"JJJJ"),'BD1'!$A$10:$Q$10,0))),0),0))</f>
        <v>0</v>
      </c>
      <c r="Y31" s="36">
        <f>IF(LEN(Y$9)=0,0,IFERROR(IF(AND(Y$8&gt;=VLOOKUP($A31,BD,10,FALSE),(Y$8&lt;=VLOOKUP($A31,BD,11,FALSE))),IF(INDEX(BD,MATCH($A31,[0]!colo,0),MATCH(TEXT(Y$8,"JJJJ"),'BD1'!$A$10:$Q$10,0))=0,0,INDEX(BD,MATCH($A31,[0]!colo,0),MATCH(TEXT(Y$8,"JJJJ"),'BD1'!$A$10:$Q$10,0))),0),0))</f>
        <v>0</v>
      </c>
      <c r="Z31" s="36">
        <f>IF(LEN(Z$9)=0,0,IFERROR(IF(AND(Z$8&gt;=VLOOKUP($A31,BD,10,FALSE),(Z$8&lt;=VLOOKUP($A31,BD,11,FALSE))),IF(INDEX(BD,MATCH($A31,[0]!colo,0),MATCH(TEXT(Z$8,"JJJJ"),'BD1'!$A$10:$Q$10,0))=0,0,INDEX(BD,MATCH($A31,[0]!colo,0),MATCH(TEXT(Z$8,"JJJJ"),'BD1'!$A$10:$Q$10,0))),0),0))</f>
        <v>5.5</v>
      </c>
      <c r="AA31" s="36">
        <f>IF(LEN(AA$9)=0,0,IFERROR(IF(AND(AA$8&gt;=VLOOKUP($A31,BD,10,FALSE),(AA$8&lt;=VLOOKUP($A31,BD,11,FALSE))),IF(INDEX(BD,MATCH($A31,[0]!colo,0),MATCH(TEXT(AA$8,"JJJJ"),'BD1'!$A$10:$Q$10,0))=0,0,INDEX(BD,MATCH($A31,[0]!colo,0),MATCH(TEXT(AA$8,"JJJJ"),'BD1'!$A$10:$Q$10,0))),0),0))</f>
        <v>0</v>
      </c>
      <c r="AB31" s="36">
        <f>IF(LEN(AB$9)=0,0,IFERROR(IF(AND(AB$8&gt;=VLOOKUP($A31,BD,10,FALSE),(AB$8&lt;=VLOOKUP($A31,BD,11,FALSE))),IF(INDEX(BD,MATCH($A31,[0]!colo,0),MATCH(TEXT(AB$8,"JJJJ"),'BD1'!$A$10:$Q$10,0))=0,0,INDEX(BD,MATCH($A31,[0]!colo,0),MATCH(TEXT(AB$8,"JJJJ"),'BD1'!$A$10:$Q$10,0))),0),0))</f>
        <v>0</v>
      </c>
      <c r="AC31" s="36">
        <f>IF(LEN(AC$9)=0,0,IFERROR(IF(AND(AC$8&gt;=VLOOKUP($A31,BD,10,FALSE),(AC$8&lt;=VLOOKUP($A31,BD,11,FALSE))),IF(INDEX(BD,MATCH($A31,[0]!colo,0),MATCH(TEXT(AC$8,"JJJJ"),'BD1'!$A$10:$Q$10,0))=0,0,INDEX(BD,MATCH($A31,[0]!colo,0),MATCH(TEXT(AC$8,"JJJJ"),'BD1'!$A$10:$Q$10,0))),0),0))</f>
        <v>0</v>
      </c>
      <c r="AD31" s="36">
        <f>IF(LEN(AD$9)=0,0,IFERROR(IF(AND(AD$8&gt;=VLOOKUP($A31,BD,10,FALSE),(AD$8&lt;=VLOOKUP($A31,BD,11,FALSE))),IF(INDEX(BD,MATCH($A31,[0]!colo,0),MATCH(TEXT(AD$8,"JJJJ"),'BD1'!$A$10:$Q$10,0))=0,0,INDEX(BD,MATCH($A31,[0]!colo,0),MATCH(TEXT(AD$8,"JJJJ"),'BD1'!$A$10:$Q$10,0))),0),0))</f>
        <v>0</v>
      </c>
      <c r="AE31" s="36">
        <f>IF(LEN(AE$9)=0,0,IFERROR(IF(AND(AE$8&gt;=VLOOKUP($A31,BD,10,FALSE),(AE$8&lt;=VLOOKUP($A31,BD,11,FALSE))),IF(INDEX(BD,MATCH($A31,[0]!colo,0),MATCH(TEXT(AE$8,"JJJJ"),'BD1'!$A$10:$Q$10,0))=0,0,INDEX(BD,MATCH($A31,[0]!colo,0),MATCH(TEXT(AE$8,"JJJJ"),'BD1'!$A$10:$Q$10,0))),0),0))</f>
        <v>0</v>
      </c>
      <c r="AF31" s="36">
        <f>IF(LEN(AF$9)=0,0,IFERROR(IF(AND(AF$8&gt;=VLOOKUP($A31,BD,10,FALSE),(AF$8&lt;=VLOOKUP($A31,BD,11,FALSE))),IF(INDEX(BD,MATCH($A31,[0]!colo,0),MATCH(TEXT(AF$8,"JJJJ"),'BD1'!$A$10:$Q$10,0))=0,0,INDEX(BD,MATCH($A31,[0]!colo,0),MATCH(TEXT(AF$8,"JJJJ"),'BD1'!$A$10:$Q$10,0))),0),0))</f>
        <v>0</v>
      </c>
      <c r="AG31" s="36">
        <f>IF(LEN(AG$9)=0,0,IFERROR(IF(AND(AG$8&gt;=VLOOKUP($A31,BD,10,FALSE),(AG$8&lt;=VLOOKUP($A31,BD,11,FALSE))),IF(INDEX(BD,MATCH($A31,[0]!colo,0),MATCH(TEXT(AG$8,"JJJJ"),'BD1'!$A$10:$Q$10,0))=0,0,INDEX(BD,MATCH($A31,[0]!colo,0),MATCH(TEXT(AG$8,"JJJJ"),'BD1'!$A$10:$Q$10,0))),0),0))</f>
        <v>0</v>
      </c>
      <c r="AH31" s="36">
        <f>IF(LEN(AH$9)=0,0,IFERROR(IF(AND(AH$8&gt;=VLOOKUP($A31,BD,10,FALSE),(AH$8&lt;=VLOOKUP($A31,BD,11,FALSE))),IF(INDEX(BD,MATCH($A31,[0]!colo,0),MATCH(TEXT(AH$8,"JJJJ"),'BD1'!$A$10:$Q$10,0))=0,0,INDEX(BD,MATCH($A31,[0]!colo,0),MATCH(TEXT(AH$8,"JJJJ"),'BD1'!$A$10:$Q$10,0))),0),0))</f>
        <v>0</v>
      </c>
      <c r="AI31" s="36">
        <f>IF(LEN(AI$9)=0,0,IFERROR(IF(AND(AI$8&gt;=VLOOKUP($A31,BD,10,FALSE),(AI$8&lt;=VLOOKUP($A31,BD,11,FALSE))),IF(INDEX(BD,MATCH($A31,[0]!colo,0),MATCH(TEXT(AI$8,"JJJJ"),'BD1'!$A$10:$Q$10,0))=0,0,INDEX(BD,MATCH($A31,[0]!colo,0),MATCH(TEXT(AI$8,"JJJJ"),'BD1'!$A$10:$Q$10,0))),0),0))</f>
        <v>0</v>
      </c>
      <c r="AJ31" s="36">
        <f>IF(LEN(AJ$9)=0,0,IFERROR(IF(AND(AJ$8&gt;=VLOOKUP($A31,BD,10,FALSE),(AJ$8&lt;=VLOOKUP($A31,BD,11,FALSE))),IF(INDEX(BD,MATCH($A31,[0]!colo,0),MATCH(TEXT(AJ$8,"JJJJ"),'BD1'!$A$10:$Q$10,0))=0,0,INDEX(BD,MATCH($A31,[0]!colo,0),MATCH(TEXT(AJ$8,"JJJJ"),'BD1'!$A$10:$Q$10,0))),0),0))</f>
        <v>0</v>
      </c>
      <c r="AK31" s="36">
        <f>IF(LEN(AK$9)=0,0,IFERROR(IF(AND(AK$8&gt;=VLOOKUP($A31,BD,10,FALSE),(AK$8&lt;=VLOOKUP($A31,BD,11,FALSE))),IF(INDEX(BD,MATCH($A31,[0]!colo,0),MATCH(TEXT(AK$8,"JJJJ"),'BD1'!$A$10:$Q$10,0))=0,0,INDEX(BD,MATCH($A31,[0]!colo,0),MATCH(TEXT(AK$8,"JJJJ"),'BD1'!$A$10:$Q$10,0))),0),0))</f>
        <v>0</v>
      </c>
      <c r="AL31" s="36">
        <f>IF(LEN(AL$9)=0,0,IFERROR(IF(AND(AL$8&gt;=VLOOKUP($A31,BD,10,FALSE),(AL$8&lt;=VLOOKUP($A31,BD,11,FALSE))),IF(INDEX(BD,MATCH($A31,[0]!colo,0),MATCH(TEXT(AL$8,"JJJJ"),'BD1'!$A$10:$Q$10,0))=0,0,INDEX(BD,MATCH($A31,[0]!colo,0),MATCH(TEXT(AL$8,"JJJJ"),'BD1'!$A$10:$Q$10,0))),0),0))</f>
        <v>0</v>
      </c>
      <c r="AM31" s="36">
        <f>IF(LEN(AM$9)=0,0,IFERROR(IF(AND(AM$8&gt;=VLOOKUP($A31,BD,10,FALSE),(AM$8&lt;=VLOOKUP($A31,BD,11,FALSE))),IF(INDEX(BD,MATCH($A31,[0]!colo,0),MATCH(TEXT(AM$8,"JJJJ"),'BD1'!$A$10:$Q$10,0))=0,0,INDEX(BD,MATCH($A31,[0]!colo,0),MATCH(TEXT(AM$8,"JJJJ"),'BD1'!$A$10:$Q$10,0))),0),0))</f>
        <v>0</v>
      </c>
      <c r="AN31" s="36">
        <f>IF(LEN(AN$9)=0,0,IFERROR(IF(AND(AN$8&gt;=VLOOKUP($A31,BD,10,FALSE),(AN$8&lt;=VLOOKUP($A31,BD,11,FALSE))),IF(INDEX(BD,MATCH($A31,[0]!colo,0),MATCH(TEXT(AN$8,"JJJJ"),'BD1'!$A$10:$Q$10,0))=0,0,INDEX(BD,MATCH($A31,[0]!colo,0),MATCH(TEXT(AN$8,"JJJJ"),'BD1'!$A$10:$Q$10,0))),0),0))</f>
        <v>0</v>
      </c>
      <c r="AO31" s="36">
        <f>IF(LEN(AO$9)=0,0,IFERROR(IF(AND(AO$8&gt;=VLOOKUP($A31,BD,10,FALSE),(AO$8&lt;=VLOOKUP($A31,BD,11,FALSE))),IF(INDEX(BD,MATCH($A31,[0]!colo,0),MATCH(TEXT(AO$8,"JJJJ"),'BD1'!$A$10:$Q$10,0))=0,0,INDEX(BD,MATCH($A31,[0]!colo,0),MATCH(TEXT(AO$8,"JJJJ"),'BD1'!$A$10:$Q$10,0))),0),0))</f>
        <v>0</v>
      </c>
      <c r="AP31" s="36">
        <f>IF(LEN(AP$9)=0,0,IFERROR(IF(AND(AP$8&gt;=VLOOKUP($A31,BD,10,FALSE),(AP$8&lt;=VLOOKUP($A31,BD,11,FALSE))),IF(INDEX(BD,MATCH($A31,[0]!colo,0),MATCH(TEXT(AP$8,"JJJJ"),'BD1'!$A$10:$Q$10,0))=0,0,INDEX(BD,MATCH($A31,[0]!colo,0),MATCH(TEXT(AP$8,"JJJJ"),'BD1'!$A$10:$Q$10,0))),0),0))</f>
        <v>0</v>
      </c>
      <c r="AQ31" s="36">
        <f>IF(LEN(AQ$9)=0,0,IFERROR(IF(AND(AQ$8&gt;=VLOOKUP($A31,BD,10,FALSE),(AQ$8&lt;=VLOOKUP($A31,BD,11,FALSE))),IF(INDEX(BD,MATCH($A31,[0]!colo,0),MATCH(TEXT(AQ$8,"JJJJ"),'BD1'!$A$10:$Q$10,0))=0,0,INDEX(BD,MATCH($A31,[0]!colo,0),MATCH(TEXT(AQ$8,"JJJJ"),'BD1'!$A$10:$Q$10,0))),0),0))</f>
        <v>0</v>
      </c>
      <c r="AR31" s="36">
        <f>IF(LEN(AR$9)=0,0,IFERROR(IF(AND(AR$8&gt;=VLOOKUP($A31,BD,10,FALSE),(AR$8&lt;=VLOOKUP($A31,BD,11,FALSE))),IF(INDEX(BD,MATCH($A31,[0]!colo,0),MATCH(TEXT(AR$8,"JJJJ"),'BD1'!$A$10:$Q$10,0))=0,0,INDEX(BD,MATCH($A31,[0]!colo,0),MATCH(TEXT(AR$8,"JJJJ"),'BD1'!$A$10:$Q$10,0))),0),0))</f>
        <v>0</v>
      </c>
      <c r="AS31" s="36">
        <f>IF(LEN(AS$9)=0,0,IFERROR(IF(AND(AS$8&gt;=VLOOKUP($A31,BD,10,FALSE),(AS$8&lt;=VLOOKUP($A31,BD,11,FALSE))),IF(INDEX(BD,MATCH($A31,[0]!colo,0),MATCH(TEXT(AS$8,"JJJJ"),'BD1'!$A$10:$Q$10,0))=0,0,INDEX(BD,MATCH($A31,[0]!colo,0),MATCH(TEXT(AS$8,"JJJJ"),'BD1'!$A$10:$Q$10,0))),0),0))</f>
        <v>0</v>
      </c>
      <c r="AT31" s="36">
        <f>IF(LEN(AT$9)=0,0,IFERROR(IF(AND(AT$8&gt;=VLOOKUP($A31,BD,10,FALSE),(AT$8&lt;=VLOOKUP($A31,BD,11,FALSE))),IF(INDEX(BD,MATCH($A31,[0]!colo,0),MATCH(TEXT(AT$8,"JJJJ"),'BD1'!$A$10:$Q$10,0))=0,0,INDEX(BD,MATCH($A31,[0]!colo,0),MATCH(TEXT(AT$8,"JJJJ"),'BD1'!$A$10:$Q$10,0))),0),0))</f>
        <v>0</v>
      </c>
      <c r="AU31" s="36">
        <f>IF(LEN(AU$9)=0,0,IFERROR(IF(AND(AU$8&gt;=VLOOKUP($A31,BD,10,FALSE),(AU$8&lt;=VLOOKUP($A31,BD,11,FALSE))),IF(INDEX(BD,MATCH($A31,[0]!colo,0),MATCH(TEXT(AU$8,"JJJJ"),'BD1'!$A$10:$Q$10,0))=0,0,INDEX(BD,MATCH($A31,[0]!colo,0),MATCH(TEXT(AU$8,"JJJJ"),'BD1'!$A$10:$Q$10,0))),0),0))</f>
        <v>0</v>
      </c>
      <c r="AV31" s="36">
        <f>IF(LEN(AV$9)=0,0,IFERROR(IF(AND(AV$8&gt;=VLOOKUP($A31,BD,10,FALSE),(AV$8&lt;=VLOOKUP($A31,BD,11,FALSE))),IF(INDEX(BD,MATCH($A31,[0]!colo,0),MATCH(TEXT(AV$8,"JJJJ"),'BD1'!$A$10:$Q$10,0))=0,0,INDEX(BD,MATCH($A31,[0]!colo,0),MATCH(TEXT(AV$8,"JJJJ"),'BD1'!$A$10:$Q$10,0))),0),0))</f>
        <v>0</v>
      </c>
      <c r="AW31" s="36"/>
      <c r="AX31" s="37">
        <f>SUM(Tableau53[[#This Row],[1]:[31]])</f>
        <v>5.5</v>
      </c>
      <c r="AY31" s="38">
        <f t="shared" si="1"/>
        <v>44</v>
      </c>
      <c r="AZ31" s="38">
        <f t="shared" si="2"/>
        <v>165</v>
      </c>
      <c r="BA31" s="39">
        <f t="shared" si="3"/>
        <v>0</v>
      </c>
      <c r="BB31" t="str">
        <f t="shared" ca="1" si="4"/>
        <v/>
      </c>
    </row>
    <row r="32" spans="1:54" ht="44.4" customHeight="1" x14ac:dyDescent="0.3">
      <c r="A32" s="31">
        <v>17</v>
      </c>
      <c r="B32" s="63" t="s">
        <v>75</v>
      </c>
      <c r="C32" s="35">
        <v>3</v>
      </c>
      <c r="D32" s="35">
        <v>3.25</v>
      </c>
      <c r="E32" s="35">
        <v>3</v>
      </c>
      <c r="F32" s="35">
        <v>3.25</v>
      </c>
      <c r="G32" s="35">
        <v>3</v>
      </c>
      <c r="H32" s="40"/>
      <c r="I32" s="40"/>
      <c r="J32" s="41">
        <v>44075</v>
      </c>
      <c r="K32" s="41">
        <v>47756</v>
      </c>
      <c r="L32" s="58">
        <v>8001</v>
      </c>
      <c r="M32" s="64" t="s">
        <v>55</v>
      </c>
      <c r="N32" s="65">
        <v>8</v>
      </c>
      <c r="O32" s="66">
        <v>30</v>
      </c>
      <c r="P32" s="63"/>
      <c r="Q32" s="59" t="s">
        <v>55</v>
      </c>
      <c r="R32" s="36">
        <f>IF(LEN(R$9)=0,0,IFERROR(IF(AND(R$8&gt;=VLOOKUP($A32,BD,10,FALSE),(R$8&lt;=VLOOKUP($A32,BD,11,FALSE))),IF(INDEX(BD,MATCH($A32,[0]!colo,0),MATCH(TEXT(R$8,"JJJJ"),'BD1'!$A$10:$Q$10,0))=0,0,INDEX(BD,MATCH($A32,[0]!colo,0),MATCH(TEXT(R$8,"JJJJ"),'BD1'!$A$10:$Q$10,0))),0),0))</f>
        <v>3.25</v>
      </c>
      <c r="S32" s="36">
        <f>IF(LEN(S$9)=0,0,IFERROR(IF(AND(S$8&gt;=VLOOKUP($A32,BD,10,FALSE),(S$8&lt;=VLOOKUP($A32,BD,11,FALSE))),IF(INDEX(BD,MATCH($A32,[0]!colo,0),MATCH(TEXT(S$8,"JJJJ"),'BD1'!$A$10:$Q$10,0))=0,0,INDEX(BD,MATCH($A32,[0]!colo,0),MATCH(TEXT(S$8,"JJJJ"),'BD1'!$A$10:$Q$10,0))),0),0))</f>
        <v>3</v>
      </c>
      <c r="T32" s="36">
        <f>IF(LEN(T$9)=0,0,IFERROR(IF(AND(T$8&gt;=VLOOKUP($A32,BD,10,FALSE),(T$8&lt;=VLOOKUP($A32,BD,11,FALSE))),IF(INDEX(BD,MATCH($A32,[0]!colo,0),MATCH(TEXT(T$8,"JJJJ"),'BD1'!$A$10:$Q$10,0))=0,0,INDEX(BD,MATCH($A32,[0]!colo,0),MATCH(TEXT(T$8,"JJJJ"),'BD1'!$A$10:$Q$10,0))),0),0))</f>
        <v>0</v>
      </c>
      <c r="U32" s="36">
        <f>IF(LEN(U$9)=0,0,IFERROR(IF(AND(U$8&gt;=VLOOKUP($A32,BD,10,FALSE),(U$8&lt;=VLOOKUP($A32,BD,11,FALSE))),IF(INDEX(BD,MATCH($A32,[0]!colo,0),MATCH(TEXT(U$8,"JJJJ"),'BD1'!$A$10:$Q$10,0))=0,0,INDEX(BD,MATCH($A32,[0]!colo,0),MATCH(TEXT(U$8,"JJJJ"),'BD1'!$A$10:$Q$10,0))),0),0))</f>
        <v>0</v>
      </c>
      <c r="V32" s="36">
        <f>IF(LEN(V$9)=0,0,IFERROR(IF(AND(V$8&gt;=VLOOKUP($A32,BD,10,FALSE),(V$8&lt;=VLOOKUP($A32,BD,11,FALSE))),IF(INDEX(BD,MATCH($A32,[0]!colo,0),MATCH(TEXT(V$8,"JJJJ"),'BD1'!$A$10:$Q$10,0))=0,0,INDEX(BD,MATCH($A32,[0]!colo,0),MATCH(TEXT(V$8,"JJJJ"),'BD1'!$A$10:$Q$10,0))),0),0))</f>
        <v>3</v>
      </c>
      <c r="W32" s="36">
        <f>IF(LEN(W$9)=0,0,IFERROR(IF(AND(W$8&gt;=VLOOKUP($A32,BD,10,FALSE),(W$8&lt;=VLOOKUP($A32,BD,11,FALSE))),IF(INDEX(BD,MATCH($A32,[0]!colo,0),MATCH(TEXT(W$8,"JJJJ"),'BD1'!$A$10:$Q$10,0))=0,0,INDEX(BD,MATCH($A32,[0]!colo,0),MATCH(TEXT(W$8,"JJJJ"),'BD1'!$A$10:$Q$10,0))),0),0))</f>
        <v>3.25</v>
      </c>
      <c r="X32" s="36">
        <f>IF(LEN(X$9)=0,0,IFERROR(IF(AND(X$8&gt;=VLOOKUP($A32,BD,10,FALSE),(X$8&lt;=VLOOKUP($A32,BD,11,FALSE))),IF(INDEX(BD,MATCH($A32,[0]!colo,0),MATCH(TEXT(X$8,"JJJJ"),'BD1'!$A$10:$Q$10,0))=0,0,INDEX(BD,MATCH($A32,[0]!colo,0),MATCH(TEXT(X$8,"JJJJ"),'BD1'!$A$10:$Q$10,0))),0),0))</f>
        <v>3</v>
      </c>
      <c r="Y32" s="36">
        <f>IF(LEN(Y$9)=0,0,IFERROR(IF(AND(Y$8&gt;=VLOOKUP($A32,BD,10,FALSE),(Y$8&lt;=VLOOKUP($A32,BD,11,FALSE))),IF(INDEX(BD,MATCH($A32,[0]!colo,0),MATCH(TEXT(Y$8,"JJJJ"),'BD1'!$A$10:$Q$10,0))=0,0,INDEX(BD,MATCH($A32,[0]!colo,0),MATCH(TEXT(Y$8,"JJJJ"),'BD1'!$A$10:$Q$10,0))),0),0))</f>
        <v>3.25</v>
      </c>
      <c r="Z32" s="36">
        <f>IF(LEN(Z$9)=0,0,IFERROR(IF(AND(Z$8&gt;=VLOOKUP($A32,BD,10,FALSE),(Z$8&lt;=VLOOKUP($A32,BD,11,FALSE))),IF(INDEX(BD,MATCH($A32,[0]!colo,0),MATCH(TEXT(Z$8,"JJJJ"),'BD1'!$A$10:$Q$10,0))=0,0,INDEX(BD,MATCH($A32,[0]!colo,0),MATCH(TEXT(Z$8,"JJJJ"),'BD1'!$A$10:$Q$10,0))),0),0))</f>
        <v>3</v>
      </c>
      <c r="AA32" s="36">
        <f>IF(LEN(AA$9)=0,0,IFERROR(IF(AND(AA$8&gt;=VLOOKUP($A32,BD,10,FALSE),(AA$8&lt;=VLOOKUP($A32,BD,11,FALSE))),IF(INDEX(BD,MATCH($A32,[0]!colo,0),MATCH(TEXT(AA$8,"JJJJ"),'BD1'!$A$10:$Q$10,0))=0,0,INDEX(BD,MATCH($A32,[0]!colo,0),MATCH(TEXT(AA$8,"JJJJ"),'BD1'!$A$10:$Q$10,0))),0),0))</f>
        <v>0</v>
      </c>
      <c r="AB32" s="36">
        <f>IF(LEN(AB$9)=0,0,IFERROR(IF(AND(AB$8&gt;=VLOOKUP($A32,BD,10,FALSE),(AB$8&lt;=VLOOKUP($A32,BD,11,FALSE))),IF(INDEX(BD,MATCH($A32,[0]!colo,0),MATCH(TEXT(AB$8,"JJJJ"),'BD1'!$A$10:$Q$10,0))=0,0,INDEX(BD,MATCH($A32,[0]!colo,0),MATCH(TEXT(AB$8,"JJJJ"),'BD1'!$A$10:$Q$10,0))),0),0))</f>
        <v>0</v>
      </c>
      <c r="AC32" s="36">
        <f>IF(LEN(AC$9)=0,0,IFERROR(IF(AND(AC$8&gt;=VLOOKUP($A32,BD,10,FALSE),(AC$8&lt;=VLOOKUP($A32,BD,11,FALSE))),IF(INDEX(BD,MATCH($A32,[0]!colo,0),MATCH(TEXT(AC$8,"JJJJ"),'BD1'!$A$10:$Q$10,0))=0,0,INDEX(BD,MATCH($A32,[0]!colo,0),MATCH(TEXT(AC$8,"JJJJ"),'BD1'!$A$10:$Q$10,0))),0),0))</f>
        <v>3</v>
      </c>
      <c r="AD32" s="36">
        <f>IF(LEN(AD$9)=0,0,IFERROR(IF(AND(AD$8&gt;=VLOOKUP($A32,BD,10,FALSE),(AD$8&lt;=VLOOKUP($A32,BD,11,FALSE))),IF(INDEX(BD,MATCH($A32,[0]!colo,0),MATCH(TEXT(AD$8,"JJJJ"),'BD1'!$A$10:$Q$10,0))=0,0,INDEX(BD,MATCH($A32,[0]!colo,0),MATCH(TEXT(AD$8,"JJJJ"),'BD1'!$A$10:$Q$10,0))),0),0))</f>
        <v>3.25</v>
      </c>
      <c r="AE32" s="36">
        <f>IF(LEN(AE$9)=0,0,IFERROR(IF(AND(AE$8&gt;=VLOOKUP($A32,BD,10,FALSE),(AE$8&lt;=VLOOKUP($A32,BD,11,FALSE))),IF(INDEX(BD,MATCH($A32,[0]!colo,0),MATCH(TEXT(AE$8,"JJJJ"),'BD1'!$A$10:$Q$10,0))=0,0,INDEX(BD,MATCH($A32,[0]!colo,0),MATCH(TEXT(AE$8,"JJJJ"),'BD1'!$A$10:$Q$10,0))),0),0))</f>
        <v>3</v>
      </c>
      <c r="AF32" s="36">
        <f>IF(LEN(AF$9)=0,0,IFERROR(IF(AND(AF$8&gt;=VLOOKUP($A32,BD,10,FALSE),(AF$8&lt;=VLOOKUP($A32,BD,11,FALSE))),IF(INDEX(BD,MATCH($A32,[0]!colo,0),MATCH(TEXT(AF$8,"JJJJ"),'BD1'!$A$10:$Q$10,0))=0,0,INDEX(BD,MATCH($A32,[0]!colo,0),MATCH(TEXT(AF$8,"JJJJ"),'BD1'!$A$10:$Q$10,0))),0),0))</f>
        <v>3.25</v>
      </c>
      <c r="AG32" s="36">
        <f>IF(LEN(AG$9)=0,0,IFERROR(IF(AND(AG$8&gt;=VLOOKUP($A32,BD,10,FALSE),(AG$8&lt;=VLOOKUP($A32,BD,11,FALSE))),IF(INDEX(BD,MATCH($A32,[0]!colo,0),MATCH(TEXT(AG$8,"JJJJ"),'BD1'!$A$10:$Q$10,0))=0,0,INDEX(BD,MATCH($A32,[0]!colo,0),MATCH(TEXT(AG$8,"JJJJ"),'BD1'!$A$10:$Q$10,0))),0),0))</f>
        <v>3</v>
      </c>
      <c r="AH32" s="36">
        <f>IF(LEN(AH$9)=0,0,IFERROR(IF(AND(AH$8&gt;=VLOOKUP($A32,BD,10,FALSE),(AH$8&lt;=VLOOKUP($A32,BD,11,FALSE))),IF(INDEX(BD,MATCH($A32,[0]!colo,0),MATCH(TEXT(AH$8,"JJJJ"),'BD1'!$A$10:$Q$10,0))=0,0,INDEX(BD,MATCH($A32,[0]!colo,0),MATCH(TEXT(AH$8,"JJJJ"),'BD1'!$A$10:$Q$10,0))),0),0))</f>
        <v>0</v>
      </c>
      <c r="AI32" s="36">
        <f>IF(LEN(AI$9)=0,0,IFERROR(IF(AND(AI$8&gt;=VLOOKUP($A32,BD,10,FALSE),(AI$8&lt;=VLOOKUP($A32,BD,11,FALSE))),IF(INDEX(BD,MATCH($A32,[0]!colo,0),MATCH(TEXT(AI$8,"JJJJ"),'BD1'!$A$10:$Q$10,0))=0,0,INDEX(BD,MATCH($A32,[0]!colo,0),MATCH(TEXT(AI$8,"JJJJ"),'BD1'!$A$10:$Q$10,0))),0),0))</f>
        <v>0</v>
      </c>
      <c r="AJ32" s="36">
        <f>IF(LEN(AJ$9)=0,0,IFERROR(IF(AND(AJ$8&gt;=VLOOKUP($A32,BD,10,FALSE),(AJ$8&lt;=VLOOKUP($A32,BD,11,FALSE))),IF(INDEX(BD,MATCH($A32,[0]!colo,0),MATCH(TEXT(AJ$8,"JJJJ"),'BD1'!$A$10:$Q$10,0))=0,0,INDEX(BD,MATCH($A32,[0]!colo,0),MATCH(TEXT(AJ$8,"JJJJ"),'BD1'!$A$10:$Q$10,0))),0),0))</f>
        <v>3</v>
      </c>
      <c r="AK32" s="36">
        <f>IF(LEN(AK$9)=0,0,IFERROR(IF(AND(AK$8&gt;=VLOOKUP($A32,BD,10,FALSE),(AK$8&lt;=VLOOKUP($A32,BD,11,FALSE))),IF(INDEX(BD,MATCH($A32,[0]!colo,0),MATCH(TEXT(AK$8,"JJJJ"),'BD1'!$A$10:$Q$10,0))=0,0,INDEX(BD,MATCH($A32,[0]!colo,0),MATCH(TEXT(AK$8,"JJJJ"),'BD1'!$A$10:$Q$10,0))),0),0))</f>
        <v>3.25</v>
      </c>
      <c r="AL32" s="36">
        <f>IF(LEN(AL$9)=0,0,IFERROR(IF(AND(AL$8&gt;=VLOOKUP($A32,BD,10,FALSE),(AL$8&lt;=VLOOKUP($A32,BD,11,FALSE))),IF(INDEX(BD,MATCH($A32,[0]!colo,0),MATCH(TEXT(AL$8,"JJJJ"),'BD1'!$A$10:$Q$10,0))=0,0,INDEX(BD,MATCH($A32,[0]!colo,0),MATCH(TEXT(AL$8,"JJJJ"),'BD1'!$A$10:$Q$10,0))),0),0))</f>
        <v>3</v>
      </c>
      <c r="AM32" s="36">
        <f>IF(LEN(AM$9)=0,0,IFERROR(IF(AND(AM$8&gt;=VLOOKUP($A32,BD,10,FALSE),(AM$8&lt;=VLOOKUP($A32,BD,11,FALSE))),IF(INDEX(BD,MATCH($A32,[0]!colo,0),MATCH(TEXT(AM$8,"JJJJ"),'BD1'!$A$10:$Q$10,0))=0,0,INDEX(BD,MATCH($A32,[0]!colo,0),MATCH(TEXT(AM$8,"JJJJ"),'BD1'!$A$10:$Q$10,0))),0),0))</f>
        <v>3.25</v>
      </c>
      <c r="AN32" s="36">
        <f>IF(LEN(AN$9)=0,0,IFERROR(IF(AND(AN$8&gt;=VLOOKUP($A32,BD,10,FALSE),(AN$8&lt;=VLOOKUP($A32,BD,11,FALSE))),IF(INDEX(BD,MATCH($A32,[0]!colo,0),MATCH(TEXT(AN$8,"JJJJ"),'BD1'!$A$10:$Q$10,0))=0,0,INDEX(BD,MATCH($A32,[0]!colo,0),MATCH(TEXT(AN$8,"JJJJ"),'BD1'!$A$10:$Q$10,0))),0),0))</f>
        <v>3</v>
      </c>
      <c r="AO32" s="36">
        <f>IF(LEN(AO$9)=0,0,IFERROR(IF(AND(AO$8&gt;=VLOOKUP($A32,BD,10,FALSE),(AO$8&lt;=VLOOKUP($A32,BD,11,FALSE))),IF(INDEX(BD,MATCH($A32,[0]!colo,0),MATCH(TEXT(AO$8,"JJJJ"),'BD1'!$A$10:$Q$10,0))=0,0,INDEX(BD,MATCH($A32,[0]!colo,0),MATCH(TEXT(AO$8,"JJJJ"),'BD1'!$A$10:$Q$10,0))),0),0))</f>
        <v>0</v>
      </c>
      <c r="AP32" s="36">
        <f>IF(LEN(AP$9)=0,0,IFERROR(IF(AND(AP$8&gt;=VLOOKUP($A32,BD,10,FALSE),(AP$8&lt;=VLOOKUP($A32,BD,11,FALSE))),IF(INDEX(BD,MATCH($A32,[0]!colo,0),MATCH(TEXT(AP$8,"JJJJ"),'BD1'!$A$10:$Q$10,0))=0,0,INDEX(BD,MATCH($A32,[0]!colo,0),MATCH(TEXT(AP$8,"JJJJ"),'BD1'!$A$10:$Q$10,0))),0),0))</f>
        <v>0</v>
      </c>
      <c r="AQ32" s="36">
        <f>IF(LEN(AQ$9)=0,0,IFERROR(IF(AND(AQ$8&gt;=VLOOKUP($A32,BD,10,FALSE),(AQ$8&lt;=VLOOKUP($A32,BD,11,FALSE))),IF(INDEX(BD,MATCH($A32,[0]!colo,0),MATCH(TEXT(AQ$8,"JJJJ"),'BD1'!$A$10:$Q$10,0))=0,0,INDEX(BD,MATCH($A32,[0]!colo,0),MATCH(TEXT(AQ$8,"JJJJ"),'BD1'!$A$10:$Q$10,0))),0),0))</f>
        <v>3</v>
      </c>
      <c r="AR32" s="36">
        <f>IF(LEN(AR$9)=0,0,IFERROR(IF(AND(AR$8&gt;=VLOOKUP($A32,BD,10,FALSE),(AR$8&lt;=VLOOKUP($A32,BD,11,FALSE))),IF(INDEX(BD,MATCH($A32,[0]!colo,0),MATCH(TEXT(AR$8,"JJJJ"),'BD1'!$A$10:$Q$10,0))=0,0,INDEX(BD,MATCH($A32,[0]!colo,0),MATCH(TEXT(AR$8,"JJJJ"),'BD1'!$A$10:$Q$10,0))),0),0))</f>
        <v>3.25</v>
      </c>
      <c r="AS32" s="36">
        <f>IF(LEN(AS$9)=0,0,IFERROR(IF(AND(AS$8&gt;=VLOOKUP($A32,BD,10,FALSE),(AS$8&lt;=VLOOKUP($A32,BD,11,FALSE))),IF(INDEX(BD,MATCH($A32,[0]!colo,0),MATCH(TEXT(AS$8,"JJJJ"),'BD1'!$A$10:$Q$10,0))=0,0,INDEX(BD,MATCH($A32,[0]!colo,0),MATCH(TEXT(AS$8,"JJJJ"),'BD1'!$A$10:$Q$10,0))),0),0))</f>
        <v>3</v>
      </c>
      <c r="AT32" s="36">
        <f>IF(LEN(AT$9)=0,0,IFERROR(IF(AND(AT$8&gt;=VLOOKUP($A32,BD,10,FALSE),(AT$8&lt;=VLOOKUP($A32,BD,11,FALSE))),IF(INDEX(BD,MATCH($A32,[0]!colo,0),MATCH(TEXT(AT$8,"JJJJ"),'BD1'!$A$10:$Q$10,0))=0,0,INDEX(BD,MATCH($A32,[0]!colo,0),MATCH(TEXT(AT$8,"JJJJ"),'BD1'!$A$10:$Q$10,0))),0),0))</f>
        <v>3.25</v>
      </c>
      <c r="AU32" s="36">
        <f>IF(LEN(AU$9)=0,0,IFERROR(IF(AND(AU$8&gt;=VLOOKUP($A32,BD,10,FALSE),(AU$8&lt;=VLOOKUP($A32,BD,11,FALSE))),IF(INDEX(BD,MATCH($A32,[0]!colo,0),MATCH(TEXT(AU$8,"JJJJ"),'BD1'!$A$10:$Q$10,0))=0,0,INDEX(BD,MATCH($A32,[0]!colo,0),MATCH(TEXT(AU$8,"JJJJ"),'BD1'!$A$10:$Q$10,0))),0),0))</f>
        <v>3</v>
      </c>
      <c r="AV32" s="36">
        <f>IF(LEN(AV$9)=0,0,IFERROR(IF(AND(AV$8&gt;=VLOOKUP($A32,BD,10,FALSE),(AV$8&lt;=VLOOKUP($A32,BD,11,FALSE))),IF(INDEX(BD,MATCH($A32,[0]!colo,0),MATCH(TEXT(AV$8,"JJJJ"),'BD1'!$A$10:$Q$10,0))=0,0,INDEX(BD,MATCH($A32,[0]!colo,0),MATCH(TEXT(AV$8,"JJJJ"),'BD1'!$A$10:$Q$10,0))),0),0))</f>
        <v>0</v>
      </c>
      <c r="AW32" s="36"/>
      <c r="AX32" s="37">
        <f>SUM(Tableau53[[#This Row],[1]:[31]])</f>
        <v>68.25</v>
      </c>
      <c r="AY32" s="38">
        <f t="shared" si="1"/>
        <v>546</v>
      </c>
      <c r="AZ32" s="38">
        <f t="shared" si="2"/>
        <v>2047.5</v>
      </c>
      <c r="BA32" s="39">
        <f t="shared" si="3"/>
        <v>0</v>
      </c>
      <c r="BB32" t="str">
        <f t="shared" ca="1" si="4"/>
        <v/>
      </c>
    </row>
    <row r="33" spans="1:54" ht="44.4" customHeight="1" x14ac:dyDescent="0.3">
      <c r="A33" s="31">
        <v>18</v>
      </c>
      <c r="B33" s="63" t="s">
        <v>58</v>
      </c>
      <c r="C33" s="35"/>
      <c r="D33" s="35">
        <v>3</v>
      </c>
      <c r="E33" s="35"/>
      <c r="F33" s="35"/>
      <c r="G33" s="35"/>
      <c r="H33" s="40"/>
      <c r="I33" s="40"/>
      <c r="J33" s="41">
        <v>44110</v>
      </c>
      <c r="K33" s="41">
        <v>47756</v>
      </c>
      <c r="L33" s="58">
        <v>8001</v>
      </c>
      <c r="M33" s="64" t="s">
        <v>55</v>
      </c>
      <c r="N33" s="65">
        <v>8</v>
      </c>
      <c r="O33" s="66">
        <v>30</v>
      </c>
      <c r="P33" s="63"/>
      <c r="Q33" s="59" t="s">
        <v>55</v>
      </c>
      <c r="R33" s="36">
        <f>IF(LEN(R$9)=0,0,IFERROR(IF(AND(R$8&gt;=VLOOKUP($A33,BD,10,FALSE),(R$8&lt;=VLOOKUP($A33,BD,11,FALSE))),IF(INDEX(BD,MATCH($A33,[0]!colo,0),MATCH(TEXT(R$8,"JJJJ"),'BD1'!$A$10:$Q$10,0))=0,0,INDEX(BD,MATCH($A33,[0]!colo,0),MATCH(TEXT(R$8,"JJJJ"),'BD1'!$A$10:$Q$10,0))),0),0))</f>
        <v>0</v>
      </c>
      <c r="S33" s="36">
        <f>IF(LEN(S$9)=0,0,IFERROR(IF(AND(S$8&gt;=VLOOKUP($A33,BD,10,FALSE),(S$8&lt;=VLOOKUP($A33,BD,11,FALSE))),IF(INDEX(BD,MATCH($A33,[0]!colo,0),MATCH(TEXT(S$8,"JJJJ"),'BD1'!$A$10:$Q$10,0))=0,0,INDEX(BD,MATCH($A33,[0]!colo,0),MATCH(TEXT(S$8,"JJJJ"),'BD1'!$A$10:$Q$10,0))),0),0))</f>
        <v>0</v>
      </c>
      <c r="T33" s="36">
        <f>IF(LEN(T$9)=0,0,IFERROR(IF(AND(T$8&gt;=VLOOKUP($A33,BD,10,FALSE),(T$8&lt;=VLOOKUP($A33,BD,11,FALSE))),IF(INDEX(BD,MATCH($A33,[0]!colo,0),MATCH(TEXT(T$8,"JJJJ"),'BD1'!$A$10:$Q$10,0))=0,0,INDEX(BD,MATCH($A33,[0]!colo,0),MATCH(TEXT(T$8,"JJJJ"),'BD1'!$A$10:$Q$10,0))),0),0))</f>
        <v>0</v>
      </c>
      <c r="U33" s="36">
        <f>IF(LEN(U$9)=0,0,IFERROR(IF(AND(U$8&gt;=VLOOKUP($A33,BD,10,FALSE),(U$8&lt;=VLOOKUP($A33,BD,11,FALSE))),IF(INDEX(BD,MATCH($A33,[0]!colo,0),MATCH(TEXT(U$8,"JJJJ"),'BD1'!$A$10:$Q$10,0))=0,0,INDEX(BD,MATCH($A33,[0]!colo,0),MATCH(TEXT(U$8,"JJJJ"),'BD1'!$A$10:$Q$10,0))),0),0))</f>
        <v>0</v>
      </c>
      <c r="V33" s="36">
        <f>IF(LEN(V$9)=0,0,IFERROR(IF(AND(V$8&gt;=VLOOKUP($A33,BD,10,FALSE),(V$8&lt;=VLOOKUP($A33,BD,11,FALSE))),IF(INDEX(BD,MATCH($A33,[0]!colo,0),MATCH(TEXT(V$8,"JJJJ"),'BD1'!$A$10:$Q$10,0))=0,0,INDEX(BD,MATCH($A33,[0]!colo,0),MATCH(TEXT(V$8,"JJJJ"),'BD1'!$A$10:$Q$10,0))),0),0))</f>
        <v>0</v>
      </c>
      <c r="W33" s="36">
        <f>IF(LEN(W$9)=0,0,IFERROR(IF(AND(W$8&gt;=VLOOKUP($A33,BD,10,FALSE),(W$8&lt;=VLOOKUP($A33,BD,11,FALSE))),IF(INDEX(BD,MATCH($A33,[0]!colo,0),MATCH(TEXT(W$8,"JJJJ"),'BD1'!$A$10:$Q$10,0))=0,0,INDEX(BD,MATCH($A33,[0]!colo,0),MATCH(TEXT(W$8,"JJJJ"),'BD1'!$A$10:$Q$10,0))),0),0))</f>
        <v>3</v>
      </c>
      <c r="X33" s="36">
        <f>IF(LEN(X$9)=0,0,IFERROR(IF(AND(X$8&gt;=VLOOKUP($A33,BD,10,FALSE),(X$8&lt;=VLOOKUP($A33,BD,11,FALSE))),IF(INDEX(BD,MATCH($A33,[0]!colo,0),MATCH(TEXT(X$8,"JJJJ"),'BD1'!$A$10:$Q$10,0))=0,0,INDEX(BD,MATCH($A33,[0]!colo,0),MATCH(TEXT(X$8,"JJJJ"),'BD1'!$A$10:$Q$10,0))),0),0))</f>
        <v>0</v>
      </c>
      <c r="Y33" s="36">
        <f>IF(LEN(Y$9)=0,0,IFERROR(IF(AND(Y$8&gt;=VLOOKUP($A33,BD,10,FALSE),(Y$8&lt;=VLOOKUP($A33,BD,11,FALSE))),IF(INDEX(BD,MATCH($A33,[0]!colo,0),MATCH(TEXT(Y$8,"JJJJ"),'BD1'!$A$10:$Q$10,0))=0,0,INDEX(BD,MATCH($A33,[0]!colo,0),MATCH(TEXT(Y$8,"JJJJ"),'BD1'!$A$10:$Q$10,0))),0),0))</f>
        <v>0</v>
      </c>
      <c r="Z33" s="36">
        <f>IF(LEN(Z$9)=0,0,IFERROR(IF(AND(Z$8&gt;=VLOOKUP($A33,BD,10,FALSE),(Z$8&lt;=VLOOKUP($A33,BD,11,FALSE))),IF(INDEX(BD,MATCH($A33,[0]!colo,0),MATCH(TEXT(Z$8,"JJJJ"),'BD1'!$A$10:$Q$10,0))=0,0,INDEX(BD,MATCH($A33,[0]!colo,0),MATCH(TEXT(Z$8,"JJJJ"),'BD1'!$A$10:$Q$10,0))),0),0))</f>
        <v>0</v>
      </c>
      <c r="AA33" s="36">
        <f>IF(LEN(AA$9)=0,0,IFERROR(IF(AND(AA$8&gt;=VLOOKUP($A33,BD,10,FALSE),(AA$8&lt;=VLOOKUP($A33,BD,11,FALSE))),IF(INDEX(BD,MATCH($A33,[0]!colo,0),MATCH(TEXT(AA$8,"JJJJ"),'BD1'!$A$10:$Q$10,0))=0,0,INDEX(BD,MATCH($A33,[0]!colo,0),MATCH(TEXT(AA$8,"JJJJ"),'BD1'!$A$10:$Q$10,0))),0),0))</f>
        <v>0</v>
      </c>
      <c r="AB33" s="36">
        <f>IF(LEN(AB$9)=0,0,IFERROR(IF(AND(AB$8&gt;=VLOOKUP($A33,BD,10,FALSE),(AB$8&lt;=VLOOKUP($A33,BD,11,FALSE))),IF(INDEX(BD,MATCH($A33,[0]!colo,0),MATCH(TEXT(AB$8,"JJJJ"),'BD1'!$A$10:$Q$10,0))=0,0,INDEX(BD,MATCH($A33,[0]!colo,0),MATCH(TEXT(AB$8,"JJJJ"),'BD1'!$A$10:$Q$10,0))),0),0))</f>
        <v>0</v>
      </c>
      <c r="AC33" s="36">
        <f>IF(LEN(AC$9)=0,0,IFERROR(IF(AND(AC$8&gt;=VLOOKUP($A33,BD,10,FALSE),(AC$8&lt;=VLOOKUP($A33,BD,11,FALSE))),IF(INDEX(BD,MATCH($A33,[0]!colo,0),MATCH(TEXT(AC$8,"JJJJ"),'BD1'!$A$10:$Q$10,0))=0,0,INDEX(BD,MATCH($A33,[0]!colo,0),MATCH(TEXT(AC$8,"JJJJ"),'BD1'!$A$10:$Q$10,0))),0),0))</f>
        <v>0</v>
      </c>
      <c r="AD33" s="36">
        <f>IF(LEN(AD$9)=0,0,IFERROR(IF(AND(AD$8&gt;=VLOOKUP($A33,BD,10,FALSE),(AD$8&lt;=VLOOKUP($A33,BD,11,FALSE))),IF(INDEX(BD,MATCH($A33,[0]!colo,0),MATCH(TEXT(AD$8,"JJJJ"),'BD1'!$A$10:$Q$10,0))=0,0,INDEX(BD,MATCH($A33,[0]!colo,0),MATCH(TEXT(AD$8,"JJJJ"),'BD1'!$A$10:$Q$10,0))),0),0))</f>
        <v>3</v>
      </c>
      <c r="AE33" s="36">
        <f>IF(LEN(AE$9)=0,0,IFERROR(IF(AND(AE$8&gt;=VLOOKUP($A33,BD,10,FALSE),(AE$8&lt;=VLOOKUP($A33,BD,11,FALSE))),IF(INDEX(BD,MATCH($A33,[0]!colo,0),MATCH(TEXT(AE$8,"JJJJ"),'BD1'!$A$10:$Q$10,0))=0,0,INDEX(BD,MATCH($A33,[0]!colo,0),MATCH(TEXT(AE$8,"JJJJ"),'BD1'!$A$10:$Q$10,0))),0),0))</f>
        <v>0</v>
      </c>
      <c r="AF33" s="36">
        <f>IF(LEN(AF$9)=0,0,IFERROR(IF(AND(AF$8&gt;=VLOOKUP($A33,BD,10,FALSE),(AF$8&lt;=VLOOKUP($A33,BD,11,FALSE))),IF(INDEX(BD,MATCH($A33,[0]!colo,0),MATCH(TEXT(AF$8,"JJJJ"),'BD1'!$A$10:$Q$10,0))=0,0,INDEX(BD,MATCH($A33,[0]!colo,0),MATCH(TEXT(AF$8,"JJJJ"),'BD1'!$A$10:$Q$10,0))),0),0))</f>
        <v>0</v>
      </c>
      <c r="AG33" s="36">
        <f>IF(LEN(AG$9)=0,0,IFERROR(IF(AND(AG$8&gt;=VLOOKUP($A33,BD,10,FALSE),(AG$8&lt;=VLOOKUP($A33,BD,11,FALSE))),IF(INDEX(BD,MATCH($A33,[0]!colo,0),MATCH(TEXT(AG$8,"JJJJ"),'BD1'!$A$10:$Q$10,0))=0,0,INDEX(BD,MATCH($A33,[0]!colo,0),MATCH(TEXT(AG$8,"JJJJ"),'BD1'!$A$10:$Q$10,0))),0),0))</f>
        <v>0</v>
      </c>
      <c r="AH33" s="36">
        <f>IF(LEN(AH$9)=0,0,IFERROR(IF(AND(AH$8&gt;=VLOOKUP($A33,BD,10,FALSE),(AH$8&lt;=VLOOKUP($A33,BD,11,FALSE))),IF(INDEX(BD,MATCH($A33,[0]!colo,0),MATCH(TEXT(AH$8,"JJJJ"),'BD1'!$A$10:$Q$10,0))=0,0,INDEX(BD,MATCH($A33,[0]!colo,0),MATCH(TEXT(AH$8,"JJJJ"),'BD1'!$A$10:$Q$10,0))),0),0))</f>
        <v>0</v>
      </c>
      <c r="AI33" s="36">
        <f>IF(LEN(AI$9)=0,0,IFERROR(IF(AND(AI$8&gt;=VLOOKUP($A33,BD,10,FALSE),(AI$8&lt;=VLOOKUP($A33,BD,11,FALSE))),IF(INDEX(BD,MATCH($A33,[0]!colo,0),MATCH(TEXT(AI$8,"JJJJ"),'BD1'!$A$10:$Q$10,0))=0,0,INDEX(BD,MATCH($A33,[0]!colo,0),MATCH(TEXT(AI$8,"JJJJ"),'BD1'!$A$10:$Q$10,0))),0),0))</f>
        <v>0</v>
      </c>
      <c r="AJ33" s="36">
        <f>IF(LEN(AJ$9)=0,0,IFERROR(IF(AND(AJ$8&gt;=VLOOKUP($A33,BD,10,FALSE),(AJ$8&lt;=VLOOKUP($A33,BD,11,FALSE))),IF(INDEX(BD,MATCH($A33,[0]!colo,0),MATCH(TEXT(AJ$8,"JJJJ"),'BD1'!$A$10:$Q$10,0))=0,0,INDEX(BD,MATCH($A33,[0]!colo,0),MATCH(TEXT(AJ$8,"JJJJ"),'BD1'!$A$10:$Q$10,0))),0),0))</f>
        <v>0</v>
      </c>
      <c r="AK33" s="36">
        <f>IF(LEN(AK$9)=0,0,IFERROR(IF(AND(AK$8&gt;=VLOOKUP($A33,BD,10,FALSE),(AK$8&lt;=VLOOKUP($A33,BD,11,FALSE))),IF(INDEX(BD,MATCH($A33,[0]!colo,0),MATCH(TEXT(AK$8,"JJJJ"),'BD1'!$A$10:$Q$10,0))=0,0,INDEX(BD,MATCH($A33,[0]!colo,0),MATCH(TEXT(AK$8,"JJJJ"),'BD1'!$A$10:$Q$10,0))),0),0))</f>
        <v>3</v>
      </c>
      <c r="AL33" s="36">
        <f>IF(LEN(AL$9)=0,0,IFERROR(IF(AND(AL$8&gt;=VLOOKUP($A33,BD,10,FALSE),(AL$8&lt;=VLOOKUP($A33,BD,11,FALSE))),IF(INDEX(BD,MATCH($A33,[0]!colo,0),MATCH(TEXT(AL$8,"JJJJ"),'BD1'!$A$10:$Q$10,0))=0,0,INDEX(BD,MATCH($A33,[0]!colo,0),MATCH(TEXT(AL$8,"JJJJ"),'BD1'!$A$10:$Q$10,0))),0),0))</f>
        <v>0</v>
      </c>
      <c r="AM33" s="36">
        <f>IF(LEN(AM$9)=0,0,IFERROR(IF(AND(AM$8&gt;=VLOOKUP($A33,BD,10,FALSE),(AM$8&lt;=VLOOKUP($A33,BD,11,FALSE))),IF(INDEX(BD,MATCH($A33,[0]!colo,0),MATCH(TEXT(AM$8,"JJJJ"),'BD1'!$A$10:$Q$10,0))=0,0,INDEX(BD,MATCH($A33,[0]!colo,0),MATCH(TEXT(AM$8,"JJJJ"),'BD1'!$A$10:$Q$10,0))),0),0))</f>
        <v>0</v>
      </c>
      <c r="AN33" s="36">
        <f>IF(LEN(AN$9)=0,0,IFERROR(IF(AND(AN$8&gt;=VLOOKUP($A33,BD,10,FALSE),(AN$8&lt;=VLOOKUP($A33,BD,11,FALSE))),IF(INDEX(BD,MATCH($A33,[0]!colo,0),MATCH(TEXT(AN$8,"JJJJ"),'BD1'!$A$10:$Q$10,0))=0,0,INDEX(BD,MATCH($A33,[0]!colo,0),MATCH(TEXT(AN$8,"JJJJ"),'BD1'!$A$10:$Q$10,0))),0),0))</f>
        <v>0</v>
      </c>
      <c r="AO33" s="36">
        <f>IF(LEN(AO$9)=0,0,IFERROR(IF(AND(AO$8&gt;=VLOOKUP($A33,BD,10,FALSE),(AO$8&lt;=VLOOKUP($A33,BD,11,FALSE))),IF(INDEX(BD,MATCH($A33,[0]!colo,0),MATCH(TEXT(AO$8,"JJJJ"),'BD1'!$A$10:$Q$10,0))=0,0,INDEX(BD,MATCH($A33,[0]!colo,0),MATCH(TEXT(AO$8,"JJJJ"),'BD1'!$A$10:$Q$10,0))),0),0))</f>
        <v>0</v>
      </c>
      <c r="AP33" s="36">
        <f>IF(LEN(AP$9)=0,0,IFERROR(IF(AND(AP$8&gt;=VLOOKUP($A33,BD,10,FALSE),(AP$8&lt;=VLOOKUP($A33,BD,11,FALSE))),IF(INDEX(BD,MATCH($A33,[0]!colo,0),MATCH(TEXT(AP$8,"JJJJ"),'BD1'!$A$10:$Q$10,0))=0,0,INDEX(BD,MATCH($A33,[0]!colo,0),MATCH(TEXT(AP$8,"JJJJ"),'BD1'!$A$10:$Q$10,0))),0),0))</f>
        <v>0</v>
      </c>
      <c r="AQ33" s="36">
        <f>IF(LEN(AQ$9)=0,0,IFERROR(IF(AND(AQ$8&gt;=VLOOKUP($A33,BD,10,FALSE),(AQ$8&lt;=VLOOKUP($A33,BD,11,FALSE))),IF(INDEX(BD,MATCH($A33,[0]!colo,0),MATCH(TEXT(AQ$8,"JJJJ"),'BD1'!$A$10:$Q$10,0))=0,0,INDEX(BD,MATCH($A33,[0]!colo,0),MATCH(TEXT(AQ$8,"JJJJ"),'BD1'!$A$10:$Q$10,0))),0),0))</f>
        <v>0</v>
      </c>
      <c r="AR33" s="36">
        <f>IF(LEN(AR$9)=0,0,IFERROR(IF(AND(AR$8&gt;=VLOOKUP($A33,BD,10,FALSE),(AR$8&lt;=VLOOKUP($A33,BD,11,FALSE))),IF(INDEX(BD,MATCH($A33,[0]!colo,0),MATCH(TEXT(AR$8,"JJJJ"),'BD1'!$A$10:$Q$10,0))=0,0,INDEX(BD,MATCH($A33,[0]!colo,0),MATCH(TEXT(AR$8,"JJJJ"),'BD1'!$A$10:$Q$10,0))),0),0))</f>
        <v>3</v>
      </c>
      <c r="AS33" s="36">
        <f>IF(LEN(AS$9)=0,0,IFERROR(IF(AND(AS$8&gt;=VLOOKUP($A33,BD,10,FALSE),(AS$8&lt;=VLOOKUP($A33,BD,11,FALSE))),IF(INDEX(BD,MATCH($A33,[0]!colo,0),MATCH(TEXT(AS$8,"JJJJ"),'BD1'!$A$10:$Q$10,0))=0,0,INDEX(BD,MATCH($A33,[0]!colo,0),MATCH(TEXT(AS$8,"JJJJ"),'BD1'!$A$10:$Q$10,0))),0),0))</f>
        <v>0</v>
      </c>
      <c r="AT33" s="36">
        <f>IF(LEN(AT$9)=0,0,IFERROR(IF(AND(AT$8&gt;=VLOOKUP($A33,BD,10,FALSE),(AT$8&lt;=VLOOKUP($A33,BD,11,FALSE))),IF(INDEX(BD,MATCH($A33,[0]!colo,0),MATCH(TEXT(AT$8,"JJJJ"),'BD1'!$A$10:$Q$10,0))=0,0,INDEX(BD,MATCH($A33,[0]!colo,0),MATCH(TEXT(AT$8,"JJJJ"),'BD1'!$A$10:$Q$10,0))),0),0))</f>
        <v>0</v>
      </c>
      <c r="AU33" s="36">
        <f>IF(LEN(AU$9)=0,0,IFERROR(IF(AND(AU$8&gt;=VLOOKUP($A33,BD,10,FALSE),(AU$8&lt;=VLOOKUP($A33,BD,11,FALSE))),IF(INDEX(BD,MATCH($A33,[0]!colo,0),MATCH(TEXT(AU$8,"JJJJ"),'BD1'!$A$10:$Q$10,0))=0,0,INDEX(BD,MATCH($A33,[0]!colo,0),MATCH(TEXT(AU$8,"JJJJ"),'BD1'!$A$10:$Q$10,0))),0),0))</f>
        <v>0</v>
      </c>
      <c r="AV33" s="36">
        <f>IF(LEN(AV$9)=0,0,IFERROR(IF(AND(AV$8&gt;=VLOOKUP($A33,BD,10,FALSE),(AV$8&lt;=VLOOKUP($A33,BD,11,FALSE))),IF(INDEX(BD,MATCH($A33,[0]!colo,0),MATCH(TEXT(AV$8,"JJJJ"),'BD1'!$A$10:$Q$10,0))=0,0,INDEX(BD,MATCH($A33,[0]!colo,0),MATCH(TEXT(AV$8,"JJJJ"),'BD1'!$A$10:$Q$10,0))),0),0))</f>
        <v>0</v>
      </c>
      <c r="AW33" s="36"/>
      <c r="AX33" s="37">
        <f>SUM(Tableau53[[#This Row],[1]:[31]])</f>
        <v>12</v>
      </c>
      <c r="AY33" s="38">
        <f t="shared" si="1"/>
        <v>96</v>
      </c>
      <c r="AZ33" s="38">
        <f t="shared" si="2"/>
        <v>360</v>
      </c>
      <c r="BA33" s="39">
        <f t="shared" si="3"/>
        <v>0</v>
      </c>
      <c r="BB33" t="str">
        <f t="shared" ca="1" si="4"/>
        <v/>
      </c>
    </row>
    <row r="34" spans="1:54" ht="44.4" customHeight="1" x14ac:dyDescent="0.3">
      <c r="A34" s="31">
        <v>42</v>
      </c>
      <c r="B34" s="63" t="s">
        <v>58</v>
      </c>
      <c r="C34" s="35"/>
      <c r="D34" s="35" t="s">
        <v>120</v>
      </c>
      <c r="E34" s="35"/>
      <c r="F34" s="35"/>
      <c r="G34" s="35"/>
      <c r="H34" s="40"/>
      <c r="I34" s="40"/>
      <c r="J34" s="41">
        <v>44117</v>
      </c>
      <c r="K34" s="41">
        <v>44117</v>
      </c>
      <c r="L34" s="58">
        <v>8001</v>
      </c>
      <c r="M34" s="64" t="s">
        <v>55</v>
      </c>
      <c r="N34" s="65">
        <v>8</v>
      </c>
      <c r="O34" s="66">
        <v>30</v>
      </c>
      <c r="P34" s="63"/>
      <c r="Q34" s="59" t="s">
        <v>55</v>
      </c>
      <c r="R34" s="36">
        <f>IF(LEN(R$9)=0,0,IFERROR(IF(AND(R$8&gt;=VLOOKUP($A34,BD,10,FALSE),(R$8&lt;=VLOOKUP($A34,BD,11,FALSE))),IF(INDEX(BD,MATCH($A34,[0]!colo,0),MATCH(TEXT(R$8,"JJJJ"),'BD1'!$A$10:$Q$10,0))=0,0,INDEX(BD,MATCH($A34,[0]!colo,0),MATCH(TEXT(R$8,"JJJJ"),'BD1'!$A$10:$Q$10,0))),0),0))</f>
        <v>0</v>
      </c>
      <c r="S34" s="36">
        <f>IF(LEN(S$9)=0,0,IFERROR(IF(AND(S$8&gt;=VLOOKUP($A34,BD,10,FALSE),(S$8&lt;=VLOOKUP($A34,BD,11,FALSE))),IF(INDEX(BD,MATCH($A34,[0]!colo,0),MATCH(TEXT(S$8,"JJJJ"),'BD1'!$A$10:$Q$10,0))=0,0,INDEX(BD,MATCH($A34,[0]!colo,0),MATCH(TEXT(S$8,"JJJJ"),'BD1'!$A$10:$Q$10,0))),0),0))</f>
        <v>0</v>
      </c>
      <c r="T34" s="36">
        <f>IF(LEN(T$9)=0,0,IFERROR(IF(AND(T$8&gt;=VLOOKUP($A34,BD,10,FALSE),(T$8&lt;=VLOOKUP($A34,BD,11,FALSE))),IF(INDEX(BD,MATCH($A34,[0]!colo,0),MATCH(TEXT(T$8,"JJJJ"),'BD1'!$A$10:$Q$10,0))=0,0,INDEX(BD,MATCH($A34,[0]!colo,0),MATCH(TEXT(T$8,"JJJJ"),'BD1'!$A$10:$Q$10,0))),0),0))</f>
        <v>0</v>
      </c>
      <c r="U34" s="36">
        <f>IF(LEN(U$9)=0,0,IFERROR(IF(AND(U$8&gt;=VLOOKUP($A34,BD,10,FALSE),(U$8&lt;=VLOOKUP($A34,BD,11,FALSE))),IF(INDEX(BD,MATCH($A34,[0]!colo,0),MATCH(TEXT(U$8,"JJJJ"),'BD1'!$A$10:$Q$10,0))=0,0,INDEX(BD,MATCH($A34,[0]!colo,0),MATCH(TEXT(U$8,"JJJJ"),'BD1'!$A$10:$Q$10,0))),0),0))</f>
        <v>0</v>
      </c>
      <c r="V34" s="36">
        <f>IF(LEN(V$9)=0,0,IFERROR(IF(AND(V$8&gt;=VLOOKUP($A34,BD,10,FALSE),(V$8&lt;=VLOOKUP($A34,BD,11,FALSE))),IF(INDEX(BD,MATCH($A34,[0]!colo,0),MATCH(TEXT(V$8,"JJJJ"),'BD1'!$A$10:$Q$10,0))=0,0,INDEX(BD,MATCH($A34,[0]!colo,0),MATCH(TEXT(V$8,"JJJJ"),'BD1'!$A$10:$Q$10,0))),0),0))</f>
        <v>0</v>
      </c>
      <c r="W34" s="36">
        <f>IF(LEN(W$9)=0,0,IFERROR(IF(AND(W$8&gt;=VLOOKUP($A34,BD,10,FALSE),(W$8&lt;=VLOOKUP($A34,BD,11,FALSE))),IF(INDEX(BD,MATCH($A34,[0]!colo,0),MATCH(TEXT(W$8,"JJJJ"),'BD1'!$A$10:$Q$10,0))=0,0,INDEX(BD,MATCH($A34,[0]!colo,0),MATCH(TEXT(W$8,"JJJJ"),'BD1'!$A$10:$Q$10,0))),0),0))</f>
        <v>0</v>
      </c>
      <c r="X34" s="36">
        <f>IF(LEN(X$9)=0,0,IFERROR(IF(AND(X$8&gt;=VLOOKUP($A34,BD,10,FALSE),(X$8&lt;=VLOOKUP($A34,BD,11,FALSE))),IF(INDEX(BD,MATCH($A34,[0]!colo,0),MATCH(TEXT(X$8,"JJJJ"),'BD1'!$A$10:$Q$10,0))=0,0,INDEX(BD,MATCH($A34,[0]!colo,0),MATCH(TEXT(X$8,"JJJJ"),'BD1'!$A$10:$Q$10,0))),0),0))</f>
        <v>0</v>
      </c>
      <c r="Y34" s="36">
        <f>IF(LEN(Y$9)=0,0,IFERROR(IF(AND(Y$8&gt;=VLOOKUP($A34,BD,10,FALSE),(Y$8&lt;=VLOOKUP($A34,BD,11,FALSE))),IF(INDEX(BD,MATCH($A34,[0]!colo,0),MATCH(TEXT(Y$8,"JJJJ"),'BD1'!$A$10:$Q$10,0))=0,0,INDEX(BD,MATCH($A34,[0]!colo,0),MATCH(TEXT(Y$8,"JJJJ"),'BD1'!$A$10:$Q$10,0))),0),0))</f>
        <v>0</v>
      </c>
      <c r="Z34" s="36">
        <f>IF(LEN(Z$9)=0,0,IFERROR(IF(AND(Z$8&gt;=VLOOKUP($A34,BD,10,FALSE),(Z$8&lt;=VLOOKUP($A34,BD,11,FALSE))),IF(INDEX(BD,MATCH($A34,[0]!colo,0),MATCH(TEXT(Z$8,"JJJJ"),'BD1'!$A$10:$Q$10,0))=0,0,INDEX(BD,MATCH($A34,[0]!colo,0),MATCH(TEXT(Z$8,"JJJJ"),'BD1'!$A$10:$Q$10,0))),0),0))</f>
        <v>0</v>
      </c>
      <c r="AA34" s="36">
        <f>IF(LEN(AA$9)=0,0,IFERROR(IF(AND(AA$8&gt;=VLOOKUP($A34,BD,10,FALSE),(AA$8&lt;=VLOOKUP($A34,BD,11,FALSE))),IF(INDEX(BD,MATCH($A34,[0]!colo,0),MATCH(TEXT(AA$8,"JJJJ"),'BD1'!$A$10:$Q$10,0))=0,0,INDEX(BD,MATCH($A34,[0]!colo,0),MATCH(TEXT(AA$8,"JJJJ"),'BD1'!$A$10:$Q$10,0))),0),0))</f>
        <v>0</v>
      </c>
      <c r="AB34" s="36">
        <f>IF(LEN(AB$9)=0,0,IFERROR(IF(AND(AB$8&gt;=VLOOKUP($A34,BD,10,FALSE),(AB$8&lt;=VLOOKUP($A34,BD,11,FALSE))),IF(INDEX(BD,MATCH($A34,[0]!colo,0),MATCH(TEXT(AB$8,"JJJJ"),'BD1'!$A$10:$Q$10,0))=0,0,INDEX(BD,MATCH($A34,[0]!colo,0),MATCH(TEXT(AB$8,"JJJJ"),'BD1'!$A$10:$Q$10,0))),0),0))</f>
        <v>0</v>
      </c>
      <c r="AC34" s="36">
        <f>IF(LEN(AC$9)=0,0,IFERROR(IF(AND(AC$8&gt;=VLOOKUP($A34,BD,10,FALSE),(AC$8&lt;=VLOOKUP($A34,BD,11,FALSE))),IF(INDEX(BD,MATCH($A34,[0]!colo,0),MATCH(TEXT(AC$8,"JJJJ"),'BD1'!$A$10:$Q$10,0))=0,0,INDEX(BD,MATCH($A34,[0]!colo,0),MATCH(TEXT(AC$8,"JJJJ"),'BD1'!$A$10:$Q$10,0))),0),0))</f>
        <v>0</v>
      </c>
      <c r="AD34" s="36" t="str">
        <f>IF(LEN(AD$9)=0,0,IFERROR(IF(AND(AD$8&gt;=VLOOKUP($A34,BD,10,FALSE),(AD$8&lt;=VLOOKUP($A34,BD,11,FALSE))),IF(INDEX(BD,MATCH($A34,[0]!colo,0),MATCH(TEXT(AD$8,"JJJJ"),'BD1'!$A$10:$Q$10,0))=0,0,INDEX(BD,MATCH($A34,[0]!colo,0),MATCH(TEXT(AD$8,"JJJJ"),'BD1'!$A$10:$Q$10,0))),0),0))</f>
        <v>V</v>
      </c>
      <c r="AE34" s="36">
        <f>IF(LEN(AE$9)=0,0,IFERROR(IF(AND(AE$8&gt;=VLOOKUP($A34,BD,10,FALSE),(AE$8&lt;=VLOOKUP($A34,BD,11,FALSE))),IF(INDEX(BD,MATCH($A34,[0]!colo,0),MATCH(TEXT(AE$8,"JJJJ"),'BD1'!$A$10:$Q$10,0))=0,0,INDEX(BD,MATCH($A34,[0]!colo,0),MATCH(TEXT(AE$8,"JJJJ"),'BD1'!$A$10:$Q$10,0))),0),0))</f>
        <v>0</v>
      </c>
      <c r="AF34" s="36">
        <f>IF(LEN(AF$9)=0,0,IFERROR(IF(AND(AF$8&gt;=VLOOKUP($A34,BD,10,FALSE),(AF$8&lt;=VLOOKUP($A34,BD,11,FALSE))),IF(INDEX(BD,MATCH($A34,[0]!colo,0),MATCH(TEXT(AF$8,"JJJJ"),'BD1'!$A$10:$Q$10,0))=0,0,INDEX(BD,MATCH($A34,[0]!colo,0),MATCH(TEXT(AF$8,"JJJJ"),'BD1'!$A$10:$Q$10,0))),0),0))</f>
        <v>0</v>
      </c>
      <c r="AG34" s="36">
        <f>IF(LEN(AG$9)=0,0,IFERROR(IF(AND(AG$8&gt;=VLOOKUP($A34,BD,10,FALSE),(AG$8&lt;=VLOOKUP($A34,BD,11,FALSE))),IF(INDEX(BD,MATCH($A34,[0]!colo,0),MATCH(TEXT(AG$8,"JJJJ"),'BD1'!$A$10:$Q$10,0))=0,0,INDEX(BD,MATCH($A34,[0]!colo,0),MATCH(TEXT(AG$8,"JJJJ"),'BD1'!$A$10:$Q$10,0))),0),0))</f>
        <v>0</v>
      </c>
      <c r="AH34" s="36">
        <f>IF(LEN(AH$9)=0,0,IFERROR(IF(AND(AH$8&gt;=VLOOKUP($A34,BD,10,FALSE),(AH$8&lt;=VLOOKUP($A34,BD,11,FALSE))),IF(INDEX(BD,MATCH($A34,[0]!colo,0),MATCH(TEXT(AH$8,"JJJJ"),'BD1'!$A$10:$Q$10,0))=0,0,INDEX(BD,MATCH($A34,[0]!colo,0),MATCH(TEXT(AH$8,"JJJJ"),'BD1'!$A$10:$Q$10,0))),0),0))</f>
        <v>0</v>
      </c>
      <c r="AI34" s="36">
        <f>IF(LEN(AI$9)=0,0,IFERROR(IF(AND(AI$8&gt;=VLOOKUP($A34,BD,10,FALSE),(AI$8&lt;=VLOOKUP($A34,BD,11,FALSE))),IF(INDEX(BD,MATCH($A34,[0]!colo,0),MATCH(TEXT(AI$8,"JJJJ"),'BD1'!$A$10:$Q$10,0))=0,0,INDEX(BD,MATCH($A34,[0]!colo,0),MATCH(TEXT(AI$8,"JJJJ"),'BD1'!$A$10:$Q$10,0))),0),0))</f>
        <v>0</v>
      </c>
      <c r="AJ34" s="36">
        <f>IF(LEN(AJ$9)=0,0,IFERROR(IF(AND(AJ$8&gt;=VLOOKUP($A34,BD,10,FALSE),(AJ$8&lt;=VLOOKUP($A34,BD,11,FALSE))),IF(INDEX(BD,MATCH($A34,[0]!colo,0),MATCH(TEXT(AJ$8,"JJJJ"),'BD1'!$A$10:$Q$10,0))=0,0,INDEX(BD,MATCH($A34,[0]!colo,0),MATCH(TEXT(AJ$8,"JJJJ"),'BD1'!$A$10:$Q$10,0))),0),0))</f>
        <v>0</v>
      </c>
      <c r="AK34" s="36">
        <f>IF(LEN(AK$9)=0,0,IFERROR(IF(AND(AK$8&gt;=VLOOKUP($A34,BD,10,FALSE),(AK$8&lt;=VLOOKUP($A34,BD,11,FALSE))),IF(INDEX(BD,MATCH($A34,[0]!colo,0),MATCH(TEXT(AK$8,"JJJJ"),'BD1'!$A$10:$Q$10,0))=0,0,INDEX(BD,MATCH($A34,[0]!colo,0),MATCH(TEXT(AK$8,"JJJJ"),'BD1'!$A$10:$Q$10,0))),0),0))</f>
        <v>0</v>
      </c>
      <c r="AL34" s="36">
        <f>IF(LEN(AL$9)=0,0,IFERROR(IF(AND(AL$8&gt;=VLOOKUP($A34,BD,10,FALSE),(AL$8&lt;=VLOOKUP($A34,BD,11,FALSE))),IF(INDEX(BD,MATCH($A34,[0]!colo,0),MATCH(TEXT(AL$8,"JJJJ"),'BD1'!$A$10:$Q$10,0))=0,0,INDEX(BD,MATCH($A34,[0]!colo,0),MATCH(TEXT(AL$8,"JJJJ"),'BD1'!$A$10:$Q$10,0))),0),0))</f>
        <v>0</v>
      </c>
      <c r="AM34" s="36">
        <f>IF(LEN(AM$9)=0,0,IFERROR(IF(AND(AM$8&gt;=VLOOKUP($A34,BD,10,FALSE),(AM$8&lt;=VLOOKUP($A34,BD,11,FALSE))),IF(INDEX(BD,MATCH($A34,[0]!colo,0),MATCH(TEXT(AM$8,"JJJJ"),'BD1'!$A$10:$Q$10,0))=0,0,INDEX(BD,MATCH($A34,[0]!colo,0),MATCH(TEXT(AM$8,"JJJJ"),'BD1'!$A$10:$Q$10,0))),0),0))</f>
        <v>0</v>
      </c>
      <c r="AN34" s="36">
        <f>IF(LEN(AN$9)=0,0,IFERROR(IF(AND(AN$8&gt;=VLOOKUP($A34,BD,10,FALSE),(AN$8&lt;=VLOOKUP($A34,BD,11,FALSE))),IF(INDEX(BD,MATCH($A34,[0]!colo,0),MATCH(TEXT(AN$8,"JJJJ"),'BD1'!$A$10:$Q$10,0))=0,0,INDEX(BD,MATCH($A34,[0]!colo,0),MATCH(TEXT(AN$8,"JJJJ"),'BD1'!$A$10:$Q$10,0))),0),0))</f>
        <v>0</v>
      </c>
      <c r="AO34" s="36">
        <f>IF(LEN(AO$9)=0,0,IFERROR(IF(AND(AO$8&gt;=VLOOKUP($A34,BD,10,FALSE),(AO$8&lt;=VLOOKUP($A34,BD,11,FALSE))),IF(INDEX(BD,MATCH($A34,[0]!colo,0),MATCH(TEXT(AO$8,"JJJJ"),'BD1'!$A$10:$Q$10,0))=0,0,INDEX(BD,MATCH($A34,[0]!colo,0),MATCH(TEXT(AO$8,"JJJJ"),'BD1'!$A$10:$Q$10,0))),0),0))</f>
        <v>0</v>
      </c>
      <c r="AP34" s="36">
        <f>IF(LEN(AP$9)=0,0,IFERROR(IF(AND(AP$8&gt;=VLOOKUP($A34,BD,10,FALSE),(AP$8&lt;=VLOOKUP($A34,BD,11,FALSE))),IF(INDEX(BD,MATCH($A34,[0]!colo,0),MATCH(TEXT(AP$8,"JJJJ"),'BD1'!$A$10:$Q$10,0))=0,0,INDEX(BD,MATCH($A34,[0]!colo,0),MATCH(TEXT(AP$8,"JJJJ"),'BD1'!$A$10:$Q$10,0))),0),0))</f>
        <v>0</v>
      </c>
      <c r="AQ34" s="36">
        <f>IF(LEN(AQ$9)=0,0,IFERROR(IF(AND(AQ$8&gt;=VLOOKUP($A34,BD,10,FALSE),(AQ$8&lt;=VLOOKUP($A34,BD,11,FALSE))),IF(INDEX(BD,MATCH($A34,[0]!colo,0),MATCH(TEXT(AQ$8,"JJJJ"),'BD1'!$A$10:$Q$10,0))=0,0,INDEX(BD,MATCH($A34,[0]!colo,0),MATCH(TEXT(AQ$8,"JJJJ"),'BD1'!$A$10:$Q$10,0))),0),0))</f>
        <v>0</v>
      </c>
      <c r="AR34" s="36">
        <f>IF(LEN(AR$9)=0,0,IFERROR(IF(AND(AR$8&gt;=VLOOKUP($A34,BD,10,FALSE),(AR$8&lt;=VLOOKUP($A34,BD,11,FALSE))),IF(INDEX(BD,MATCH($A34,[0]!colo,0),MATCH(TEXT(AR$8,"JJJJ"),'BD1'!$A$10:$Q$10,0))=0,0,INDEX(BD,MATCH($A34,[0]!colo,0),MATCH(TEXT(AR$8,"JJJJ"),'BD1'!$A$10:$Q$10,0))),0),0))</f>
        <v>0</v>
      </c>
      <c r="AS34" s="36">
        <f>IF(LEN(AS$9)=0,0,IFERROR(IF(AND(AS$8&gt;=VLOOKUP($A34,BD,10,FALSE),(AS$8&lt;=VLOOKUP($A34,BD,11,FALSE))),IF(INDEX(BD,MATCH($A34,[0]!colo,0),MATCH(TEXT(AS$8,"JJJJ"),'BD1'!$A$10:$Q$10,0))=0,0,INDEX(BD,MATCH($A34,[0]!colo,0),MATCH(TEXT(AS$8,"JJJJ"),'BD1'!$A$10:$Q$10,0))),0),0))</f>
        <v>0</v>
      </c>
      <c r="AT34" s="36">
        <f>IF(LEN(AT$9)=0,0,IFERROR(IF(AND(AT$8&gt;=VLOOKUP($A34,BD,10,FALSE),(AT$8&lt;=VLOOKUP($A34,BD,11,FALSE))),IF(INDEX(BD,MATCH($A34,[0]!colo,0),MATCH(TEXT(AT$8,"JJJJ"),'BD1'!$A$10:$Q$10,0))=0,0,INDEX(BD,MATCH($A34,[0]!colo,0),MATCH(TEXT(AT$8,"JJJJ"),'BD1'!$A$10:$Q$10,0))),0),0))</f>
        <v>0</v>
      </c>
      <c r="AU34" s="36">
        <f>IF(LEN(AU$9)=0,0,IFERROR(IF(AND(AU$8&gt;=VLOOKUP($A34,BD,10,FALSE),(AU$8&lt;=VLOOKUP($A34,BD,11,FALSE))),IF(INDEX(BD,MATCH($A34,[0]!colo,0),MATCH(TEXT(AU$8,"JJJJ"),'BD1'!$A$10:$Q$10,0))=0,0,INDEX(BD,MATCH($A34,[0]!colo,0),MATCH(TEXT(AU$8,"JJJJ"),'BD1'!$A$10:$Q$10,0))),0),0))</f>
        <v>0</v>
      </c>
      <c r="AV34" s="36">
        <f>IF(LEN(AV$9)=0,0,IFERROR(IF(AND(AV$8&gt;=VLOOKUP($A34,BD,10,FALSE),(AV$8&lt;=VLOOKUP($A34,BD,11,FALSE))),IF(INDEX(BD,MATCH($A34,[0]!colo,0),MATCH(TEXT(AV$8,"JJJJ"),'BD1'!$A$10:$Q$10,0))=0,0,INDEX(BD,MATCH($A34,[0]!colo,0),MATCH(TEXT(AV$8,"JJJJ"),'BD1'!$A$10:$Q$10,0))),0),0))</f>
        <v>0</v>
      </c>
      <c r="AW34" s="36"/>
      <c r="AX34" s="37">
        <f>SUM(Tableau53[[#This Row],[1]:[31]])</f>
        <v>0</v>
      </c>
      <c r="AY34" s="38">
        <f t="shared" si="1"/>
        <v>0</v>
      </c>
      <c r="AZ34" s="38">
        <f t="shared" si="2"/>
        <v>0</v>
      </c>
      <c r="BA34" s="39">
        <f t="shared" si="3"/>
        <v>0</v>
      </c>
      <c r="BB34" t="str">
        <f t="shared" ca="1" si="4"/>
        <v/>
      </c>
    </row>
    <row r="35" spans="1:54" ht="44.4" customHeight="1" x14ac:dyDescent="0.3">
      <c r="A35" s="31">
        <v>19</v>
      </c>
      <c r="B35" s="63" t="s">
        <v>76</v>
      </c>
      <c r="C35" s="35">
        <v>2</v>
      </c>
      <c r="D35" s="35"/>
      <c r="E35" s="35">
        <v>2</v>
      </c>
      <c r="F35" s="35"/>
      <c r="G35" s="35">
        <v>2</v>
      </c>
      <c r="H35" s="40"/>
      <c r="I35" s="40"/>
      <c r="J35" s="41">
        <v>44104</v>
      </c>
      <c r="K35" s="41">
        <v>47848</v>
      </c>
      <c r="L35" s="58">
        <v>8001</v>
      </c>
      <c r="M35" s="64" t="s">
        <v>55</v>
      </c>
      <c r="N35" s="65">
        <v>8</v>
      </c>
      <c r="O35" s="66">
        <v>30</v>
      </c>
      <c r="P35" s="63"/>
      <c r="Q35" s="59" t="s">
        <v>55</v>
      </c>
      <c r="R35" s="36">
        <f>IF(LEN(R$9)=0,0,IFERROR(IF(AND(R$8&gt;=VLOOKUP($A35,BD,10,FALSE),(R$8&lt;=VLOOKUP($A35,BD,11,FALSE))),IF(INDEX(BD,MATCH($A35,[0]!colo,0),MATCH(TEXT(R$8,"JJJJ"),'BD1'!$A$10:$Q$10,0))=0,0,INDEX(BD,MATCH($A35,[0]!colo,0),MATCH(TEXT(R$8,"JJJJ"),'BD1'!$A$10:$Q$10,0))),0),0))</f>
        <v>0</v>
      </c>
      <c r="S35" s="36">
        <f>IF(LEN(S$9)=0,0,IFERROR(IF(AND(S$8&gt;=VLOOKUP($A35,BD,10,FALSE),(S$8&lt;=VLOOKUP($A35,BD,11,FALSE))),IF(INDEX(BD,MATCH($A35,[0]!colo,0),MATCH(TEXT(S$8,"JJJJ"),'BD1'!$A$10:$Q$10,0))=0,0,INDEX(BD,MATCH($A35,[0]!colo,0),MATCH(TEXT(S$8,"JJJJ"),'BD1'!$A$10:$Q$10,0))),0),0))</f>
        <v>2</v>
      </c>
      <c r="T35" s="36">
        <f>IF(LEN(T$9)=0,0,IFERROR(IF(AND(T$8&gt;=VLOOKUP($A35,BD,10,FALSE),(T$8&lt;=VLOOKUP($A35,BD,11,FALSE))),IF(INDEX(BD,MATCH($A35,[0]!colo,0),MATCH(TEXT(T$8,"JJJJ"),'BD1'!$A$10:$Q$10,0))=0,0,INDEX(BD,MATCH($A35,[0]!colo,0),MATCH(TEXT(T$8,"JJJJ"),'BD1'!$A$10:$Q$10,0))),0),0))</f>
        <v>0</v>
      </c>
      <c r="U35" s="36">
        <f>IF(LEN(U$9)=0,0,IFERROR(IF(AND(U$8&gt;=VLOOKUP($A35,BD,10,FALSE),(U$8&lt;=VLOOKUP($A35,BD,11,FALSE))),IF(INDEX(BD,MATCH($A35,[0]!colo,0),MATCH(TEXT(U$8,"JJJJ"),'BD1'!$A$10:$Q$10,0))=0,0,INDEX(BD,MATCH($A35,[0]!colo,0),MATCH(TEXT(U$8,"JJJJ"),'BD1'!$A$10:$Q$10,0))),0),0))</f>
        <v>0</v>
      </c>
      <c r="V35" s="36">
        <f>IF(LEN(V$9)=0,0,IFERROR(IF(AND(V$8&gt;=VLOOKUP($A35,BD,10,FALSE),(V$8&lt;=VLOOKUP($A35,BD,11,FALSE))),IF(INDEX(BD,MATCH($A35,[0]!colo,0),MATCH(TEXT(V$8,"JJJJ"),'BD1'!$A$10:$Q$10,0))=0,0,INDEX(BD,MATCH($A35,[0]!colo,0),MATCH(TEXT(V$8,"JJJJ"),'BD1'!$A$10:$Q$10,0))),0),0))</f>
        <v>2</v>
      </c>
      <c r="W35" s="36">
        <f>IF(LEN(W$9)=0,0,IFERROR(IF(AND(W$8&gt;=VLOOKUP($A35,BD,10,FALSE),(W$8&lt;=VLOOKUP($A35,BD,11,FALSE))),IF(INDEX(BD,MATCH($A35,[0]!colo,0),MATCH(TEXT(W$8,"JJJJ"),'BD1'!$A$10:$Q$10,0))=0,0,INDEX(BD,MATCH($A35,[0]!colo,0),MATCH(TEXT(W$8,"JJJJ"),'BD1'!$A$10:$Q$10,0))),0),0))</f>
        <v>0</v>
      </c>
      <c r="X35" s="36">
        <f>IF(LEN(X$9)=0,0,IFERROR(IF(AND(X$8&gt;=VLOOKUP($A35,BD,10,FALSE),(X$8&lt;=VLOOKUP($A35,BD,11,FALSE))),IF(INDEX(BD,MATCH($A35,[0]!colo,0),MATCH(TEXT(X$8,"JJJJ"),'BD1'!$A$10:$Q$10,0))=0,0,INDEX(BD,MATCH($A35,[0]!colo,0),MATCH(TEXT(X$8,"JJJJ"),'BD1'!$A$10:$Q$10,0))),0),0))</f>
        <v>2</v>
      </c>
      <c r="Y35" s="36">
        <f>IF(LEN(Y$9)=0,0,IFERROR(IF(AND(Y$8&gt;=VLOOKUP($A35,BD,10,FALSE),(Y$8&lt;=VLOOKUP($A35,BD,11,FALSE))),IF(INDEX(BD,MATCH($A35,[0]!colo,0),MATCH(TEXT(Y$8,"JJJJ"),'BD1'!$A$10:$Q$10,0))=0,0,INDEX(BD,MATCH($A35,[0]!colo,0),MATCH(TEXT(Y$8,"JJJJ"),'BD1'!$A$10:$Q$10,0))),0),0))</f>
        <v>0</v>
      </c>
      <c r="Z35" s="36">
        <f>IF(LEN(Z$9)=0,0,IFERROR(IF(AND(Z$8&gt;=VLOOKUP($A35,BD,10,FALSE),(Z$8&lt;=VLOOKUP($A35,BD,11,FALSE))),IF(INDEX(BD,MATCH($A35,[0]!colo,0),MATCH(TEXT(Z$8,"JJJJ"),'BD1'!$A$10:$Q$10,0))=0,0,INDEX(BD,MATCH($A35,[0]!colo,0),MATCH(TEXT(Z$8,"JJJJ"),'BD1'!$A$10:$Q$10,0))),0),0))</f>
        <v>2</v>
      </c>
      <c r="AA35" s="36">
        <f>IF(LEN(AA$9)=0,0,IFERROR(IF(AND(AA$8&gt;=VLOOKUP($A35,BD,10,FALSE),(AA$8&lt;=VLOOKUP($A35,BD,11,FALSE))),IF(INDEX(BD,MATCH($A35,[0]!colo,0),MATCH(TEXT(AA$8,"JJJJ"),'BD1'!$A$10:$Q$10,0))=0,0,INDEX(BD,MATCH($A35,[0]!colo,0),MATCH(TEXT(AA$8,"JJJJ"),'BD1'!$A$10:$Q$10,0))),0),0))</f>
        <v>0</v>
      </c>
      <c r="AB35" s="36">
        <f>IF(LEN(AB$9)=0,0,IFERROR(IF(AND(AB$8&gt;=VLOOKUP($A35,BD,10,FALSE),(AB$8&lt;=VLOOKUP($A35,BD,11,FALSE))),IF(INDEX(BD,MATCH($A35,[0]!colo,0),MATCH(TEXT(AB$8,"JJJJ"),'BD1'!$A$10:$Q$10,0))=0,0,INDEX(BD,MATCH($A35,[0]!colo,0),MATCH(TEXT(AB$8,"JJJJ"),'BD1'!$A$10:$Q$10,0))),0),0))</f>
        <v>0</v>
      </c>
      <c r="AC35" s="36">
        <f>IF(LEN(AC$9)=0,0,IFERROR(IF(AND(AC$8&gt;=VLOOKUP($A35,BD,10,FALSE),(AC$8&lt;=VLOOKUP($A35,BD,11,FALSE))),IF(INDEX(BD,MATCH($A35,[0]!colo,0),MATCH(TEXT(AC$8,"JJJJ"),'BD1'!$A$10:$Q$10,0))=0,0,INDEX(BD,MATCH($A35,[0]!colo,0),MATCH(TEXT(AC$8,"JJJJ"),'BD1'!$A$10:$Q$10,0))),0),0))</f>
        <v>2</v>
      </c>
      <c r="AD35" s="36">
        <f>IF(LEN(AD$9)=0,0,IFERROR(IF(AND(AD$8&gt;=VLOOKUP($A35,BD,10,FALSE),(AD$8&lt;=VLOOKUP($A35,BD,11,FALSE))),IF(INDEX(BD,MATCH($A35,[0]!colo,0),MATCH(TEXT(AD$8,"JJJJ"),'BD1'!$A$10:$Q$10,0))=0,0,INDEX(BD,MATCH($A35,[0]!colo,0),MATCH(TEXT(AD$8,"JJJJ"),'BD1'!$A$10:$Q$10,0))),0),0))</f>
        <v>0</v>
      </c>
      <c r="AE35" s="36">
        <f>IF(LEN(AE$9)=0,0,IFERROR(IF(AND(AE$8&gt;=VLOOKUP($A35,BD,10,FALSE),(AE$8&lt;=VLOOKUP($A35,BD,11,FALSE))),IF(INDEX(BD,MATCH($A35,[0]!colo,0),MATCH(TEXT(AE$8,"JJJJ"),'BD1'!$A$10:$Q$10,0))=0,0,INDEX(BD,MATCH($A35,[0]!colo,0),MATCH(TEXT(AE$8,"JJJJ"),'BD1'!$A$10:$Q$10,0))),0),0))</f>
        <v>2</v>
      </c>
      <c r="AF35" s="36">
        <f>IF(LEN(AF$9)=0,0,IFERROR(IF(AND(AF$8&gt;=VLOOKUP($A35,BD,10,FALSE),(AF$8&lt;=VLOOKUP($A35,BD,11,FALSE))),IF(INDEX(BD,MATCH($A35,[0]!colo,0),MATCH(TEXT(AF$8,"JJJJ"),'BD1'!$A$10:$Q$10,0))=0,0,INDEX(BD,MATCH($A35,[0]!colo,0),MATCH(TEXT(AF$8,"JJJJ"),'BD1'!$A$10:$Q$10,0))),0),0))</f>
        <v>0</v>
      </c>
      <c r="AG35" s="36">
        <f>IF(LEN(AG$9)=0,0,IFERROR(IF(AND(AG$8&gt;=VLOOKUP($A35,BD,10,FALSE),(AG$8&lt;=VLOOKUP($A35,BD,11,FALSE))),IF(INDEX(BD,MATCH($A35,[0]!colo,0),MATCH(TEXT(AG$8,"JJJJ"),'BD1'!$A$10:$Q$10,0))=0,0,INDEX(BD,MATCH($A35,[0]!colo,0),MATCH(TEXT(AG$8,"JJJJ"),'BD1'!$A$10:$Q$10,0))),0),0))</f>
        <v>2</v>
      </c>
      <c r="AH35" s="36">
        <f>IF(LEN(AH$9)=0,0,IFERROR(IF(AND(AH$8&gt;=VLOOKUP($A35,BD,10,FALSE),(AH$8&lt;=VLOOKUP($A35,BD,11,FALSE))),IF(INDEX(BD,MATCH($A35,[0]!colo,0),MATCH(TEXT(AH$8,"JJJJ"),'BD1'!$A$10:$Q$10,0))=0,0,INDEX(BD,MATCH($A35,[0]!colo,0),MATCH(TEXT(AH$8,"JJJJ"),'BD1'!$A$10:$Q$10,0))),0),0))</f>
        <v>0</v>
      </c>
      <c r="AI35" s="36">
        <f>IF(LEN(AI$9)=0,0,IFERROR(IF(AND(AI$8&gt;=VLOOKUP($A35,BD,10,FALSE),(AI$8&lt;=VLOOKUP($A35,BD,11,FALSE))),IF(INDEX(BD,MATCH($A35,[0]!colo,0),MATCH(TEXT(AI$8,"JJJJ"),'BD1'!$A$10:$Q$10,0))=0,0,INDEX(BD,MATCH($A35,[0]!colo,0),MATCH(TEXT(AI$8,"JJJJ"),'BD1'!$A$10:$Q$10,0))),0),0))</f>
        <v>0</v>
      </c>
      <c r="AJ35" s="36">
        <f>IF(LEN(AJ$9)=0,0,IFERROR(IF(AND(AJ$8&gt;=VLOOKUP($A35,BD,10,FALSE),(AJ$8&lt;=VLOOKUP($A35,BD,11,FALSE))),IF(INDEX(BD,MATCH($A35,[0]!colo,0),MATCH(TEXT(AJ$8,"JJJJ"),'BD1'!$A$10:$Q$10,0))=0,0,INDEX(BD,MATCH($A35,[0]!colo,0),MATCH(TEXT(AJ$8,"JJJJ"),'BD1'!$A$10:$Q$10,0))),0),0))</f>
        <v>2</v>
      </c>
      <c r="AK35" s="36">
        <f>IF(LEN(AK$9)=0,0,IFERROR(IF(AND(AK$8&gt;=VLOOKUP($A35,BD,10,FALSE),(AK$8&lt;=VLOOKUP($A35,BD,11,FALSE))),IF(INDEX(BD,MATCH($A35,[0]!colo,0),MATCH(TEXT(AK$8,"JJJJ"),'BD1'!$A$10:$Q$10,0))=0,0,INDEX(BD,MATCH($A35,[0]!colo,0),MATCH(TEXT(AK$8,"JJJJ"),'BD1'!$A$10:$Q$10,0))),0),0))</f>
        <v>0</v>
      </c>
      <c r="AL35" s="36">
        <f>IF(LEN(AL$9)=0,0,IFERROR(IF(AND(AL$8&gt;=VLOOKUP($A35,BD,10,FALSE),(AL$8&lt;=VLOOKUP($A35,BD,11,FALSE))),IF(INDEX(BD,MATCH($A35,[0]!colo,0),MATCH(TEXT(AL$8,"JJJJ"),'BD1'!$A$10:$Q$10,0))=0,0,INDEX(BD,MATCH($A35,[0]!colo,0),MATCH(TEXT(AL$8,"JJJJ"),'BD1'!$A$10:$Q$10,0))),0),0))</f>
        <v>2</v>
      </c>
      <c r="AM35" s="36">
        <f>IF(LEN(AM$9)=0,0,IFERROR(IF(AND(AM$8&gt;=VLOOKUP($A35,BD,10,FALSE),(AM$8&lt;=VLOOKUP($A35,BD,11,FALSE))),IF(INDEX(BD,MATCH($A35,[0]!colo,0),MATCH(TEXT(AM$8,"JJJJ"),'BD1'!$A$10:$Q$10,0))=0,0,INDEX(BD,MATCH($A35,[0]!colo,0),MATCH(TEXT(AM$8,"JJJJ"),'BD1'!$A$10:$Q$10,0))),0),0))</f>
        <v>0</v>
      </c>
      <c r="AN35" s="36">
        <f>IF(LEN(AN$9)=0,0,IFERROR(IF(AND(AN$8&gt;=VLOOKUP($A35,BD,10,FALSE),(AN$8&lt;=VLOOKUP($A35,BD,11,FALSE))),IF(INDEX(BD,MATCH($A35,[0]!colo,0),MATCH(TEXT(AN$8,"JJJJ"),'BD1'!$A$10:$Q$10,0))=0,0,INDEX(BD,MATCH($A35,[0]!colo,0),MATCH(TEXT(AN$8,"JJJJ"),'BD1'!$A$10:$Q$10,0))),0),0))</f>
        <v>2</v>
      </c>
      <c r="AO35" s="36">
        <f>IF(LEN(AO$9)=0,0,IFERROR(IF(AND(AO$8&gt;=VLOOKUP($A35,BD,10,FALSE),(AO$8&lt;=VLOOKUP($A35,BD,11,FALSE))),IF(INDEX(BD,MATCH($A35,[0]!colo,0),MATCH(TEXT(AO$8,"JJJJ"),'BD1'!$A$10:$Q$10,0))=0,0,INDEX(BD,MATCH($A35,[0]!colo,0),MATCH(TEXT(AO$8,"JJJJ"),'BD1'!$A$10:$Q$10,0))),0),0))</f>
        <v>0</v>
      </c>
      <c r="AP35" s="36">
        <f>IF(LEN(AP$9)=0,0,IFERROR(IF(AND(AP$8&gt;=VLOOKUP($A35,BD,10,FALSE),(AP$8&lt;=VLOOKUP($A35,BD,11,FALSE))),IF(INDEX(BD,MATCH($A35,[0]!colo,0),MATCH(TEXT(AP$8,"JJJJ"),'BD1'!$A$10:$Q$10,0))=0,0,INDEX(BD,MATCH($A35,[0]!colo,0),MATCH(TEXT(AP$8,"JJJJ"),'BD1'!$A$10:$Q$10,0))),0),0))</f>
        <v>0</v>
      </c>
      <c r="AQ35" s="36">
        <f>IF(LEN(AQ$9)=0,0,IFERROR(IF(AND(AQ$8&gt;=VLOOKUP($A35,BD,10,FALSE),(AQ$8&lt;=VLOOKUP($A35,BD,11,FALSE))),IF(INDEX(BD,MATCH($A35,[0]!colo,0),MATCH(TEXT(AQ$8,"JJJJ"),'BD1'!$A$10:$Q$10,0))=0,0,INDEX(BD,MATCH($A35,[0]!colo,0),MATCH(TEXT(AQ$8,"JJJJ"),'BD1'!$A$10:$Q$10,0))),0),0))</f>
        <v>2</v>
      </c>
      <c r="AR35" s="36">
        <f>IF(LEN(AR$9)=0,0,IFERROR(IF(AND(AR$8&gt;=VLOOKUP($A35,BD,10,FALSE),(AR$8&lt;=VLOOKUP($A35,BD,11,FALSE))),IF(INDEX(BD,MATCH($A35,[0]!colo,0),MATCH(TEXT(AR$8,"JJJJ"),'BD1'!$A$10:$Q$10,0))=0,0,INDEX(BD,MATCH($A35,[0]!colo,0),MATCH(TEXT(AR$8,"JJJJ"),'BD1'!$A$10:$Q$10,0))),0),0))</f>
        <v>0</v>
      </c>
      <c r="AS35" s="36">
        <f>IF(LEN(AS$9)=0,0,IFERROR(IF(AND(AS$8&gt;=VLOOKUP($A35,BD,10,FALSE),(AS$8&lt;=VLOOKUP($A35,BD,11,FALSE))),IF(INDEX(BD,MATCH($A35,[0]!colo,0),MATCH(TEXT(AS$8,"JJJJ"),'BD1'!$A$10:$Q$10,0))=0,0,INDEX(BD,MATCH($A35,[0]!colo,0),MATCH(TEXT(AS$8,"JJJJ"),'BD1'!$A$10:$Q$10,0))),0),0))</f>
        <v>2</v>
      </c>
      <c r="AT35" s="36">
        <f>IF(LEN(AT$9)=0,0,IFERROR(IF(AND(AT$8&gt;=VLOOKUP($A35,BD,10,FALSE),(AT$8&lt;=VLOOKUP($A35,BD,11,FALSE))),IF(INDEX(BD,MATCH($A35,[0]!colo,0),MATCH(TEXT(AT$8,"JJJJ"),'BD1'!$A$10:$Q$10,0))=0,0,INDEX(BD,MATCH($A35,[0]!colo,0),MATCH(TEXT(AT$8,"JJJJ"),'BD1'!$A$10:$Q$10,0))),0),0))</f>
        <v>0</v>
      </c>
      <c r="AU35" s="36">
        <f>IF(LEN(AU$9)=0,0,IFERROR(IF(AND(AU$8&gt;=VLOOKUP($A35,BD,10,FALSE),(AU$8&lt;=VLOOKUP($A35,BD,11,FALSE))),IF(INDEX(BD,MATCH($A35,[0]!colo,0),MATCH(TEXT(AU$8,"JJJJ"),'BD1'!$A$10:$Q$10,0))=0,0,INDEX(BD,MATCH($A35,[0]!colo,0),MATCH(TEXT(AU$8,"JJJJ"),'BD1'!$A$10:$Q$10,0))),0),0))</f>
        <v>2</v>
      </c>
      <c r="AV35" s="36">
        <f>IF(LEN(AV$9)=0,0,IFERROR(IF(AND(AV$8&gt;=VLOOKUP($A35,BD,10,FALSE),(AV$8&lt;=VLOOKUP($A35,BD,11,FALSE))),IF(INDEX(BD,MATCH($A35,[0]!colo,0),MATCH(TEXT(AV$8,"JJJJ"),'BD1'!$A$10:$Q$10,0))=0,0,INDEX(BD,MATCH($A35,[0]!colo,0),MATCH(TEXT(AV$8,"JJJJ"),'BD1'!$A$10:$Q$10,0))),0),0))</f>
        <v>0</v>
      </c>
      <c r="AW35" s="36"/>
      <c r="AX35" s="37">
        <f>SUM(Tableau53[[#This Row],[1]:[31]])</f>
        <v>26</v>
      </c>
      <c r="AY35" s="38">
        <f t="shared" si="1"/>
        <v>208</v>
      </c>
      <c r="AZ35" s="38">
        <f t="shared" si="2"/>
        <v>780</v>
      </c>
      <c r="BA35" s="39">
        <f t="shared" si="3"/>
        <v>0</v>
      </c>
      <c r="BB35" t="str">
        <f t="shared" ca="1" si="4"/>
        <v/>
      </c>
    </row>
    <row r="36" spans="1:54" ht="44.4" customHeight="1" x14ac:dyDescent="0.3">
      <c r="A36" s="31">
        <v>43</v>
      </c>
      <c r="B36" s="63" t="s">
        <v>77</v>
      </c>
      <c r="C36" s="35"/>
      <c r="D36" s="35">
        <v>1.25</v>
      </c>
      <c r="E36" s="35"/>
      <c r="F36" s="35">
        <v>1.25</v>
      </c>
      <c r="G36" s="35"/>
      <c r="H36" s="40"/>
      <c r="I36" s="40"/>
      <c r="J36" s="41">
        <v>44103</v>
      </c>
      <c r="K36" s="41">
        <v>47848</v>
      </c>
      <c r="L36" s="58">
        <v>8001</v>
      </c>
      <c r="M36" s="64" t="s">
        <v>55</v>
      </c>
      <c r="N36" s="65">
        <v>8</v>
      </c>
      <c r="O36" s="66">
        <v>30</v>
      </c>
      <c r="P36" s="63"/>
      <c r="Q36" s="59" t="s">
        <v>55</v>
      </c>
      <c r="R36" s="36">
        <f>IF(LEN(R$9)=0,0,IFERROR(IF(AND(R$8&gt;=VLOOKUP($A36,BD,10,FALSE),(R$8&lt;=VLOOKUP($A36,BD,11,FALSE))),IF(INDEX(BD,MATCH($A36,[0]!colo,0),MATCH(TEXT(R$8,"JJJJ"),'BD1'!$A$10:$Q$10,0))=0,0,INDEX(BD,MATCH($A36,[0]!colo,0),MATCH(TEXT(R$8,"JJJJ"),'BD1'!$A$10:$Q$10,0))),0),0))</f>
        <v>1.25</v>
      </c>
      <c r="S36" s="36">
        <f>IF(LEN(S$9)=0,0,IFERROR(IF(AND(S$8&gt;=VLOOKUP($A36,BD,10,FALSE),(S$8&lt;=VLOOKUP($A36,BD,11,FALSE))),IF(INDEX(BD,MATCH($A36,[0]!colo,0),MATCH(TEXT(S$8,"JJJJ"),'BD1'!$A$10:$Q$10,0))=0,0,INDEX(BD,MATCH($A36,[0]!colo,0),MATCH(TEXT(S$8,"JJJJ"),'BD1'!$A$10:$Q$10,0))),0),0))</f>
        <v>0</v>
      </c>
      <c r="T36" s="36">
        <f>IF(LEN(T$9)=0,0,IFERROR(IF(AND(T$8&gt;=VLOOKUP($A36,BD,10,FALSE),(T$8&lt;=VLOOKUP($A36,BD,11,FALSE))),IF(INDEX(BD,MATCH($A36,[0]!colo,0),MATCH(TEXT(T$8,"JJJJ"),'BD1'!$A$10:$Q$10,0))=0,0,INDEX(BD,MATCH($A36,[0]!colo,0),MATCH(TEXT(T$8,"JJJJ"),'BD1'!$A$10:$Q$10,0))),0),0))</f>
        <v>0</v>
      </c>
      <c r="U36" s="36">
        <f>IF(LEN(U$9)=0,0,IFERROR(IF(AND(U$8&gt;=VLOOKUP($A36,BD,10,FALSE),(U$8&lt;=VLOOKUP($A36,BD,11,FALSE))),IF(INDEX(BD,MATCH($A36,[0]!colo,0),MATCH(TEXT(U$8,"JJJJ"),'BD1'!$A$10:$Q$10,0))=0,0,INDEX(BD,MATCH($A36,[0]!colo,0),MATCH(TEXT(U$8,"JJJJ"),'BD1'!$A$10:$Q$10,0))),0),0))</f>
        <v>0</v>
      </c>
      <c r="V36" s="36">
        <f>IF(LEN(V$9)=0,0,IFERROR(IF(AND(V$8&gt;=VLOOKUP($A36,BD,10,FALSE),(V$8&lt;=VLOOKUP($A36,BD,11,FALSE))),IF(INDEX(BD,MATCH($A36,[0]!colo,0),MATCH(TEXT(V$8,"JJJJ"),'BD1'!$A$10:$Q$10,0))=0,0,INDEX(BD,MATCH($A36,[0]!colo,0),MATCH(TEXT(V$8,"JJJJ"),'BD1'!$A$10:$Q$10,0))),0),0))</f>
        <v>0</v>
      </c>
      <c r="W36" s="36">
        <f>IF(LEN(W$9)=0,0,IFERROR(IF(AND(W$8&gt;=VLOOKUP($A36,BD,10,FALSE),(W$8&lt;=VLOOKUP($A36,BD,11,FALSE))),IF(INDEX(BD,MATCH($A36,[0]!colo,0),MATCH(TEXT(W$8,"JJJJ"),'BD1'!$A$10:$Q$10,0))=0,0,INDEX(BD,MATCH($A36,[0]!colo,0),MATCH(TEXT(W$8,"JJJJ"),'BD1'!$A$10:$Q$10,0))),0),0))</f>
        <v>1.25</v>
      </c>
      <c r="X36" s="36">
        <f>IF(LEN(X$9)=0,0,IFERROR(IF(AND(X$8&gt;=VLOOKUP($A36,BD,10,FALSE),(X$8&lt;=VLOOKUP($A36,BD,11,FALSE))),IF(INDEX(BD,MATCH($A36,[0]!colo,0),MATCH(TEXT(X$8,"JJJJ"),'BD1'!$A$10:$Q$10,0))=0,0,INDEX(BD,MATCH($A36,[0]!colo,0),MATCH(TEXT(X$8,"JJJJ"),'BD1'!$A$10:$Q$10,0))),0),0))</f>
        <v>0</v>
      </c>
      <c r="Y36" s="36">
        <f>IF(LEN(Y$9)=0,0,IFERROR(IF(AND(Y$8&gt;=VLOOKUP($A36,BD,10,FALSE),(Y$8&lt;=VLOOKUP($A36,BD,11,FALSE))),IF(INDEX(BD,MATCH($A36,[0]!colo,0),MATCH(TEXT(Y$8,"JJJJ"),'BD1'!$A$10:$Q$10,0))=0,0,INDEX(BD,MATCH($A36,[0]!colo,0),MATCH(TEXT(Y$8,"JJJJ"),'BD1'!$A$10:$Q$10,0))),0),0))</f>
        <v>1.25</v>
      </c>
      <c r="Z36" s="36">
        <f>IF(LEN(Z$9)=0,0,IFERROR(IF(AND(Z$8&gt;=VLOOKUP($A36,BD,10,FALSE),(Z$8&lt;=VLOOKUP($A36,BD,11,FALSE))),IF(INDEX(BD,MATCH($A36,[0]!colo,0),MATCH(TEXT(Z$8,"JJJJ"),'BD1'!$A$10:$Q$10,0))=0,0,INDEX(BD,MATCH($A36,[0]!colo,0),MATCH(TEXT(Z$8,"JJJJ"),'BD1'!$A$10:$Q$10,0))),0),0))</f>
        <v>0</v>
      </c>
      <c r="AA36" s="36">
        <f>IF(LEN(AA$9)=0,0,IFERROR(IF(AND(AA$8&gt;=VLOOKUP($A36,BD,10,FALSE),(AA$8&lt;=VLOOKUP($A36,BD,11,FALSE))),IF(INDEX(BD,MATCH($A36,[0]!colo,0),MATCH(TEXT(AA$8,"JJJJ"),'BD1'!$A$10:$Q$10,0))=0,0,INDEX(BD,MATCH($A36,[0]!colo,0),MATCH(TEXT(AA$8,"JJJJ"),'BD1'!$A$10:$Q$10,0))),0),0))</f>
        <v>0</v>
      </c>
      <c r="AB36" s="36">
        <f>IF(LEN(AB$9)=0,0,IFERROR(IF(AND(AB$8&gt;=VLOOKUP($A36,BD,10,FALSE),(AB$8&lt;=VLOOKUP($A36,BD,11,FALSE))),IF(INDEX(BD,MATCH($A36,[0]!colo,0),MATCH(TEXT(AB$8,"JJJJ"),'BD1'!$A$10:$Q$10,0))=0,0,INDEX(BD,MATCH($A36,[0]!colo,0),MATCH(TEXT(AB$8,"JJJJ"),'BD1'!$A$10:$Q$10,0))),0),0))</f>
        <v>0</v>
      </c>
      <c r="AC36" s="36">
        <f>IF(LEN(AC$9)=0,0,IFERROR(IF(AND(AC$8&gt;=VLOOKUP($A36,BD,10,FALSE),(AC$8&lt;=VLOOKUP($A36,BD,11,FALSE))),IF(INDEX(BD,MATCH($A36,[0]!colo,0),MATCH(TEXT(AC$8,"JJJJ"),'BD1'!$A$10:$Q$10,0))=0,0,INDEX(BD,MATCH($A36,[0]!colo,0),MATCH(TEXT(AC$8,"JJJJ"),'BD1'!$A$10:$Q$10,0))),0),0))</f>
        <v>0</v>
      </c>
      <c r="AD36" s="36">
        <f>IF(LEN(AD$9)=0,0,IFERROR(IF(AND(AD$8&gt;=VLOOKUP($A36,BD,10,FALSE),(AD$8&lt;=VLOOKUP($A36,BD,11,FALSE))),IF(INDEX(BD,MATCH($A36,[0]!colo,0),MATCH(TEXT(AD$8,"JJJJ"),'BD1'!$A$10:$Q$10,0))=0,0,INDEX(BD,MATCH($A36,[0]!colo,0),MATCH(TEXT(AD$8,"JJJJ"),'BD1'!$A$10:$Q$10,0))),0),0))</f>
        <v>1.25</v>
      </c>
      <c r="AE36" s="36">
        <f>IF(LEN(AE$9)=0,0,IFERROR(IF(AND(AE$8&gt;=VLOOKUP($A36,BD,10,FALSE),(AE$8&lt;=VLOOKUP($A36,BD,11,FALSE))),IF(INDEX(BD,MATCH($A36,[0]!colo,0),MATCH(TEXT(AE$8,"JJJJ"),'BD1'!$A$10:$Q$10,0))=0,0,INDEX(BD,MATCH($A36,[0]!colo,0),MATCH(TEXT(AE$8,"JJJJ"),'BD1'!$A$10:$Q$10,0))),0),0))</f>
        <v>0</v>
      </c>
      <c r="AF36" s="36">
        <f>IF(LEN(AF$9)=0,0,IFERROR(IF(AND(AF$8&gt;=VLOOKUP($A36,BD,10,FALSE),(AF$8&lt;=VLOOKUP($A36,BD,11,FALSE))),IF(INDEX(BD,MATCH($A36,[0]!colo,0),MATCH(TEXT(AF$8,"JJJJ"),'BD1'!$A$10:$Q$10,0))=0,0,INDEX(BD,MATCH($A36,[0]!colo,0),MATCH(TEXT(AF$8,"JJJJ"),'BD1'!$A$10:$Q$10,0))),0),0))</f>
        <v>1.25</v>
      </c>
      <c r="AG36" s="36">
        <f>IF(LEN(AG$9)=0,0,IFERROR(IF(AND(AG$8&gt;=VLOOKUP($A36,BD,10,FALSE),(AG$8&lt;=VLOOKUP($A36,BD,11,FALSE))),IF(INDEX(BD,MATCH($A36,[0]!colo,0),MATCH(TEXT(AG$8,"JJJJ"),'BD1'!$A$10:$Q$10,0))=0,0,INDEX(BD,MATCH($A36,[0]!colo,0),MATCH(TEXT(AG$8,"JJJJ"),'BD1'!$A$10:$Q$10,0))),0),0))</f>
        <v>0</v>
      </c>
      <c r="AH36" s="36">
        <f>IF(LEN(AH$9)=0,0,IFERROR(IF(AND(AH$8&gt;=VLOOKUP($A36,BD,10,FALSE),(AH$8&lt;=VLOOKUP($A36,BD,11,FALSE))),IF(INDEX(BD,MATCH($A36,[0]!colo,0),MATCH(TEXT(AH$8,"JJJJ"),'BD1'!$A$10:$Q$10,0))=0,0,INDEX(BD,MATCH($A36,[0]!colo,0),MATCH(TEXT(AH$8,"JJJJ"),'BD1'!$A$10:$Q$10,0))),0),0))</f>
        <v>0</v>
      </c>
      <c r="AI36" s="36">
        <f>IF(LEN(AI$9)=0,0,IFERROR(IF(AND(AI$8&gt;=VLOOKUP($A36,BD,10,FALSE),(AI$8&lt;=VLOOKUP($A36,BD,11,FALSE))),IF(INDEX(BD,MATCH($A36,[0]!colo,0),MATCH(TEXT(AI$8,"JJJJ"),'BD1'!$A$10:$Q$10,0))=0,0,INDEX(BD,MATCH($A36,[0]!colo,0),MATCH(TEXT(AI$8,"JJJJ"),'BD1'!$A$10:$Q$10,0))),0),0))</f>
        <v>0</v>
      </c>
      <c r="AJ36" s="36">
        <f>IF(LEN(AJ$9)=0,0,IFERROR(IF(AND(AJ$8&gt;=VLOOKUP($A36,BD,10,FALSE),(AJ$8&lt;=VLOOKUP($A36,BD,11,FALSE))),IF(INDEX(BD,MATCH($A36,[0]!colo,0),MATCH(TEXT(AJ$8,"JJJJ"),'BD1'!$A$10:$Q$10,0))=0,0,INDEX(BD,MATCH($A36,[0]!colo,0),MATCH(TEXT(AJ$8,"JJJJ"),'BD1'!$A$10:$Q$10,0))),0),0))</f>
        <v>0</v>
      </c>
      <c r="AK36" s="36">
        <f>IF(LEN(AK$9)=0,0,IFERROR(IF(AND(AK$8&gt;=VLOOKUP($A36,BD,10,FALSE),(AK$8&lt;=VLOOKUP($A36,BD,11,FALSE))),IF(INDEX(BD,MATCH($A36,[0]!colo,0),MATCH(TEXT(AK$8,"JJJJ"),'BD1'!$A$10:$Q$10,0))=0,0,INDEX(BD,MATCH($A36,[0]!colo,0),MATCH(TEXT(AK$8,"JJJJ"),'BD1'!$A$10:$Q$10,0))),0),0))</f>
        <v>1.25</v>
      </c>
      <c r="AL36" s="36">
        <f>IF(LEN(AL$9)=0,0,IFERROR(IF(AND(AL$8&gt;=VLOOKUP($A36,BD,10,FALSE),(AL$8&lt;=VLOOKUP($A36,BD,11,FALSE))),IF(INDEX(BD,MATCH($A36,[0]!colo,0),MATCH(TEXT(AL$8,"JJJJ"),'BD1'!$A$10:$Q$10,0))=0,0,INDEX(BD,MATCH($A36,[0]!colo,0),MATCH(TEXT(AL$8,"JJJJ"),'BD1'!$A$10:$Q$10,0))),0),0))</f>
        <v>0</v>
      </c>
      <c r="AM36" s="36">
        <f>IF(LEN(AM$9)=0,0,IFERROR(IF(AND(AM$8&gt;=VLOOKUP($A36,BD,10,FALSE),(AM$8&lt;=VLOOKUP($A36,BD,11,FALSE))),IF(INDEX(BD,MATCH($A36,[0]!colo,0),MATCH(TEXT(AM$8,"JJJJ"),'BD1'!$A$10:$Q$10,0))=0,0,INDEX(BD,MATCH($A36,[0]!colo,0),MATCH(TEXT(AM$8,"JJJJ"),'BD1'!$A$10:$Q$10,0))),0),0))</f>
        <v>1.25</v>
      </c>
      <c r="AN36" s="36">
        <f>IF(LEN(AN$9)=0,0,IFERROR(IF(AND(AN$8&gt;=VLOOKUP($A36,BD,10,FALSE),(AN$8&lt;=VLOOKUP($A36,BD,11,FALSE))),IF(INDEX(BD,MATCH($A36,[0]!colo,0),MATCH(TEXT(AN$8,"JJJJ"),'BD1'!$A$10:$Q$10,0))=0,0,INDEX(BD,MATCH($A36,[0]!colo,0),MATCH(TEXT(AN$8,"JJJJ"),'BD1'!$A$10:$Q$10,0))),0),0))</f>
        <v>0</v>
      </c>
      <c r="AO36" s="36">
        <f>IF(LEN(AO$9)=0,0,IFERROR(IF(AND(AO$8&gt;=VLOOKUP($A36,BD,10,FALSE),(AO$8&lt;=VLOOKUP($A36,BD,11,FALSE))),IF(INDEX(BD,MATCH($A36,[0]!colo,0),MATCH(TEXT(AO$8,"JJJJ"),'BD1'!$A$10:$Q$10,0))=0,0,INDEX(BD,MATCH($A36,[0]!colo,0),MATCH(TEXT(AO$8,"JJJJ"),'BD1'!$A$10:$Q$10,0))),0),0))</f>
        <v>0</v>
      </c>
      <c r="AP36" s="36">
        <f>IF(LEN(AP$9)=0,0,IFERROR(IF(AND(AP$8&gt;=VLOOKUP($A36,BD,10,FALSE),(AP$8&lt;=VLOOKUP($A36,BD,11,FALSE))),IF(INDEX(BD,MATCH($A36,[0]!colo,0),MATCH(TEXT(AP$8,"JJJJ"),'BD1'!$A$10:$Q$10,0))=0,0,INDEX(BD,MATCH($A36,[0]!colo,0),MATCH(TEXT(AP$8,"JJJJ"),'BD1'!$A$10:$Q$10,0))),0),0))</f>
        <v>0</v>
      </c>
      <c r="AQ36" s="36">
        <f>IF(LEN(AQ$9)=0,0,IFERROR(IF(AND(AQ$8&gt;=VLOOKUP($A36,BD,10,FALSE),(AQ$8&lt;=VLOOKUP($A36,BD,11,FALSE))),IF(INDEX(BD,MATCH($A36,[0]!colo,0),MATCH(TEXT(AQ$8,"JJJJ"),'BD1'!$A$10:$Q$10,0))=0,0,INDEX(BD,MATCH($A36,[0]!colo,0),MATCH(TEXT(AQ$8,"JJJJ"),'BD1'!$A$10:$Q$10,0))),0),0))</f>
        <v>0</v>
      </c>
      <c r="AR36" s="36">
        <f>IF(LEN(AR$9)=0,0,IFERROR(IF(AND(AR$8&gt;=VLOOKUP($A36,BD,10,FALSE),(AR$8&lt;=VLOOKUP($A36,BD,11,FALSE))),IF(INDEX(BD,MATCH($A36,[0]!colo,0),MATCH(TEXT(AR$8,"JJJJ"),'BD1'!$A$10:$Q$10,0))=0,0,INDEX(BD,MATCH($A36,[0]!colo,0),MATCH(TEXT(AR$8,"JJJJ"),'BD1'!$A$10:$Q$10,0))),0),0))</f>
        <v>1.25</v>
      </c>
      <c r="AS36" s="36">
        <f>IF(LEN(AS$9)=0,0,IFERROR(IF(AND(AS$8&gt;=VLOOKUP($A36,BD,10,FALSE),(AS$8&lt;=VLOOKUP($A36,BD,11,FALSE))),IF(INDEX(BD,MATCH($A36,[0]!colo,0),MATCH(TEXT(AS$8,"JJJJ"),'BD1'!$A$10:$Q$10,0))=0,0,INDEX(BD,MATCH($A36,[0]!colo,0),MATCH(TEXT(AS$8,"JJJJ"),'BD1'!$A$10:$Q$10,0))),0),0))</f>
        <v>0</v>
      </c>
      <c r="AT36" s="36">
        <f>IF(LEN(AT$9)=0,0,IFERROR(IF(AND(AT$8&gt;=VLOOKUP($A36,BD,10,FALSE),(AT$8&lt;=VLOOKUP($A36,BD,11,FALSE))),IF(INDEX(BD,MATCH($A36,[0]!colo,0),MATCH(TEXT(AT$8,"JJJJ"),'BD1'!$A$10:$Q$10,0))=0,0,INDEX(BD,MATCH($A36,[0]!colo,0),MATCH(TEXT(AT$8,"JJJJ"),'BD1'!$A$10:$Q$10,0))),0),0))</f>
        <v>1.25</v>
      </c>
      <c r="AU36" s="36">
        <f>IF(LEN(AU$9)=0,0,IFERROR(IF(AND(AU$8&gt;=VLOOKUP($A36,BD,10,FALSE),(AU$8&lt;=VLOOKUP($A36,BD,11,FALSE))),IF(INDEX(BD,MATCH($A36,[0]!colo,0),MATCH(TEXT(AU$8,"JJJJ"),'BD1'!$A$10:$Q$10,0))=0,0,INDEX(BD,MATCH($A36,[0]!colo,0),MATCH(TEXT(AU$8,"JJJJ"),'BD1'!$A$10:$Q$10,0))),0),0))</f>
        <v>0</v>
      </c>
      <c r="AV36" s="36">
        <f>IF(LEN(AV$9)=0,0,IFERROR(IF(AND(AV$8&gt;=VLOOKUP($A36,BD,10,FALSE),(AV$8&lt;=VLOOKUP($A36,BD,11,FALSE))),IF(INDEX(BD,MATCH($A36,[0]!colo,0),MATCH(TEXT(AV$8,"JJJJ"),'BD1'!$A$10:$Q$10,0))=0,0,INDEX(BD,MATCH($A36,[0]!colo,0),MATCH(TEXT(AV$8,"JJJJ"),'BD1'!$A$10:$Q$10,0))),0),0))</f>
        <v>0</v>
      </c>
      <c r="AW36" s="36"/>
      <c r="AX36" s="37">
        <f>SUM(Tableau53[[#This Row],[1]:[31]])</f>
        <v>11.25</v>
      </c>
      <c r="AY36" s="38">
        <f t="shared" si="1"/>
        <v>90</v>
      </c>
      <c r="AZ36" s="38">
        <f t="shared" si="2"/>
        <v>337.5</v>
      </c>
      <c r="BA36" s="39">
        <f t="shared" si="3"/>
        <v>0</v>
      </c>
      <c r="BB36" t="str">
        <f t="shared" ca="1" si="4"/>
        <v/>
      </c>
    </row>
    <row r="37" spans="1:54" ht="44.4" customHeight="1" x14ac:dyDescent="0.3">
      <c r="A37" s="31">
        <v>20</v>
      </c>
      <c r="B37" s="63" t="s">
        <v>78</v>
      </c>
      <c r="C37" s="35">
        <v>1.5</v>
      </c>
      <c r="D37" s="35">
        <v>1</v>
      </c>
      <c r="E37" s="35">
        <v>1.5</v>
      </c>
      <c r="F37" s="35">
        <v>1</v>
      </c>
      <c r="G37" s="35">
        <v>1.5</v>
      </c>
      <c r="H37" s="40"/>
      <c r="I37" s="40"/>
      <c r="J37" s="41">
        <v>44075</v>
      </c>
      <c r="K37" s="41">
        <v>44104</v>
      </c>
      <c r="L37" s="58">
        <v>8001</v>
      </c>
      <c r="M37" s="64" t="s">
        <v>55</v>
      </c>
      <c r="N37" s="65">
        <v>8</v>
      </c>
      <c r="O37" s="66">
        <v>30</v>
      </c>
      <c r="P37" s="63"/>
      <c r="Q37" s="59" t="s">
        <v>55</v>
      </c>
      <c r="R37" s="36">
        <f>IF(LEN(R$9)=0,0,IFERROR(IF(AND(R$8&gt;=VLOOKUP($A37,BD,10,FALSE),(R$8&lt;=VLOOKUP($A37,BD,11,FALSE))),IF(INDEX(BD,MATCH($A37,[0]!colo,0),MATCH(TEXT(R$8,"JJJJ"),'BD1'!$A$10:$Q$10,0))=0,0,INDEX(BD,MATCH($A37,[0]!colo,0),MATCH(TEXT(R$8,"JJJJ"),'BD1'!$A$10:$Q$10,0))),0),0))</f>
        <v>0</v>
      </c>
      <c r="S37" s="36">
        <f>IF(LEN(S$9)=0,0,IFERROR(IF(AND(S$8&gt;=VLOOKUP($A37,BD,10,FALSE),(S$8&lt;=VLOOKUP($A37,BD,11,FALSE))),IF(INDEX(BD,MATCH($A37,[0]!colo,0),MATCH(TEXT(S$8,"JJJJ"),'BD1'!$A$10:$Q$10,0))=0,0,INDEX(BD,MATCH($A37,[0]!colo,0),MATCH(TEXT(S$8,"JJJJ"),'BD1'!$A$10:$Q$10,0))),0),0))</f>
        <v>0</v>
      </c>
      <c r="T37" s="36">
        <f>IF(LEN(T$9)=0,0,IFERROR(IF(AND(T$8&gt;=VLOOKUP($A37,BD,10,FALSE),(T$8&lt;=VLOOKUP($A37,BD,11,FALSE))),IF(INDEX(BD,MATCH($A37,[0]!colo,0),MATCH(TEXT(T$8,"JJJJ"),'BD1'!$A$10:$Q$10,0))=0,0,INDEX(BD,MATCH($A37,[0]!colo,0),MATCH(TEXT(T$8,"JJJJ"),'BD1'!$A$10:$Q$10,0))),0),0))</f>
        <v>0</v>
      </c>
      <c r="U37" s="36">
        <f>IF(LEN(U$9)=0,0,IFERROR(IF(AND(U$8&gt;=VLOOKUP($A37,BD,10,FALSE),(U$8&lt;=VLOOKUP($A37,BD,11,FALSE))),IF(INDEX(BD,MATCH($A37,[0]!colo,0),MATCH(TEXT(U$8,"JJJJ"),'BD1'!$A$10:$Q$10,0))=0,0,INDEX(BD,MATCH($A37,[0]!colo,0),MATCH(TEXT(U$8,"JJJJ"),'BD1'!$A$10:$Q$10,0))),0),0))</f>
        <v>0</v>
      </c>
      <c r="V37" s="36">
        <f>IF(LEN(V$9)=0,0,IFERROR(IF(AND(V$8&gt;=VLOOKUP($A37,BD,10,FALSE),(V$8&lt;=VLOOKUP($A37,BD,11,FALSE))),IF(INDEX(BD,MATCH($A37,[0]!colo,0),MATCH(TEXT(V$8,"JJJJ"),'BD1'!$A$10:$Q$10,0))=0,0,INDEX(BD,MATCH($A37,[0]!colo,0),MATCH(TEXT(V$8,"JJJJ"),'BD1'!$A$10:$Q$10,0))),0),0))</f>
        <v>0</v>
      </c>
      <c r="W37" s="36">
        <f>IF(LEN(W$9)=0,0,IFERROR(IF(AND(W$8&gt;=VLOOKUP($A37,BD,10,FALSE),(W$8&lt;=VLOOKUP($A37,BD,11,FALSE))),IF(INDEX(BD,MATCH($A37,[0]!colo,0),MATCH(TEXT(W$8,"JJJJ"),'BD1'!$A$10:$Q$10,0))=0,0,INDEX(BD,MATCH($A37,[0]!colo,0),MATCH(TEXT(W$8,"JJJJ"),'BD1'!$A$10:$Q$10,0))),0),0))</f>
        <v>0</v>
      </c>
      <c r="X37" s="36">
        <f>IF(LEN(X$9)=0,0,IFERROR(IF(AND(X$8&gt;=VLOOKUP($A37,BD,10,FALSE),(X$8&lt;=VLOOKUP($A37,BD,11,FALSE))),IF(INDEX(BD,MATCH($A37,[0]!colo,0),MATCH(TEXT(X$8,"JJJJ"),'BD1'!$A$10:$Q$10,0))=0,0,INDEX(BD,MATCH($A37,[0]!colo,0),MATCH(TEXT(X$8,"JJJJ"),'BD1'!$A$10:$Q$10,0))),0),0))</f>
        <v>0</v>
      </c>
      <c r="Y37" s="36">
        <f>IF(LEN(Y$9)=0,0,IFERROR(IF(AND(Y$8&gt;=VLOOKUP($A37,BD,10,FALSE),(Y$8&lt;=VLOOKUP($A37,BD,11,FALSE))),IF(INDEX(BD,MATCH($A37,[0]!colo,0),MATCH(TEXT(Y$8,"JJJJ"),'BD1'!$A$10:$Q$10,0))=0,0,INDEX(BD,MATCH($A37,[0]!colo,0),MATCH(TEXT(Y$8,"JJJJ"),'BD1'!$A$10:$Q$10,0))),0),0))</f>
        <v>0</v>
      </c>
      <c r="Z37" s="36">
        <f>IF(LEN(Z$9)=0,0,IFERROR(IF(AND(Z$8&gt;=VLOOKUP($A37,BD,10,FALSE),(Z$8&lt;=VLOOKUP($A37,BD,11,FALSE))),IF(INDEX(BD,MATCH($A37,[0]!colo,0),MATCH(TEXT(Z$8,"JJJJ"),'BD1'!$A$10:$Q$10,0))=0,0,INDEX(BD,MATCH($A37,[0]!colo,0),MATCH(TEXT(Z$8,"JJJJ"),'BD1'!$A$10:$Q$10,0))),0),0))</f>
        <v>0</v>
      </c>
      <c r="AA37" s="36">
        <f>IF(LEN(AA$9)=0,0,IFERROR(IF(AND(AA$8&gt;=VLOOKUP($A37,BD,10,FALSE),(AA$8&lt;=VLOOKUP($A37,BD,11,FALSE))),IF(INDEX(BD,MATCH($A37,[0]!colo,0),MATCH(TEXT(AA$8,"JJJJ"),'BD1'!$A$10:$Q$10,0))=0,0,INDEX(BD,MATCH($A37,[0]!colo,0),MATCH(TEXT(AA$8,"JJJJ"),'BD1'!$A$10:$Q$10,0))),0),0))</f>
        <v>0</v>
      </c>
      <c r="AB37" s="36">
        <f>IF(LEN(AB$9)=0,0,IFERROR(IF(AND(AB$8&gt;=VLOOKUP($A37,BD,10,FALSE),(AB$8&lt;=VLOOKUP($A37,BD,11,FALSE))),IF(INDEX(BD,MATCH($A37,[0]!colo,0),MATCH(TEXT(AB$8,"JJJJ"),'BD1'!$A$10:$Q$10,0))=0,0,INDEX(BD,MATCH($A37,[0]!colo,0),MATCH(TEXT(AB$8,"JJJJ"),'BD1'!$A$10:$Q$10,0))),0),0))</f>
        <v>0</v>
      </c>
      <c r="AC37" s="36">
        <f>IF(LEN(AC$9)=0,0,IFERROR(IF(AND(AC$8&gt;=VLOOKUP($A37,BD,10,FALSE),(AC$8&lt;=VLOOKUP($A37,BD,11,FALSE))),IF(INDEX(BD,MATCH($A37,[0]!colo,0),MATCH(TEXT(AC$8,"JJJJ"),'BD1'!$A$10:$Q$10,0))=0,0,INDEX(BD,MATCH($A37,[0]!colo,0),MATCH(TEXT(AC$8,"JJJJ"),'BD1'!$A$10:$Q$10,0))),0),0))</f>
        <v>0</v>
      </c>
      <c r="AD37" s="36">
        <f>IF(LEN(AD$9)=0,0,IFERROR(IF(AND(AD$8&gt;=VLOOKUP($A37,BD,10,FALSE),(AD$8&lt;=VLOOKUP($A37,BD,11,FALSE))),IF(INDEX(BD,MATCH($A37,[0]!colo,0),MATCH(TEXT(AD$8,"JJJJ"),'BD1'!$A$10:$Q$10,0))=0,0,INDEX(BD,MATCH($A37,[0]!colo,0),MATCH(TEXT(AD$8,"JJJJ"),'BD1'!$A$10:$Q$10,0))),0),0))</f>
        <v>0</v>
      </c>
      <c r="AE37" s="36">
        <f>IF(LEN(AE$9)=0,0,IFERROR(IF(AND(AE$8&gt;=VLOOKUP($A37,BD,10,FALSE),(AE$8&lt;=VLOOKUP($A37,BD,11,FALSE))),IF(INDEX(BD,MATCH($A37,[0]!colo,0),MATCH(TEXT(AE$8,"JJJJ"),'BD1'!$A$10:$Q$10,0))=0,0,INDEX(BD,MATCH($A37,[0]!colo,0),MATCH(TEXT(AE$8,"JJJJ"),'BD1'!$A$10:$Q$10,0))),0),0))</f>
        <v>0</v>
      </c>
      <c r="AF37" s="36">
        <f>IF(LEN(AF$9)=0,0,IFERROR(IF(AND(AF$8&gt;=VLOOKUP($A37,BD,10,FALSE),(AF$8&lt;=VLOOKUP($A37,BD,11,FALSE))),IF(INDEX(BD,MATCH($A37,[0]!colo,0),MATCH(TEXT(AF$8,"JJJJ"),'BD1'!$A$10:$Q$10,0))=0,0,INDEX(BD,MATCH($A37,[0]!colo,0),MATCH(TEXT(AF$8,"JJJJ"),'BD1'!$A$10:$Q$10,0))),0),0))</f>
        <v>0</v>
      </c>
      <c r="AG37" s="36">
        <f>IF(LEN(AG$9)=0,0,IFERROR(IF(AND(AG$8&gt;=VLOOKUP($A37,BD,10,FALSE),(AG$8&lt;=VLOOKUP($A37,BD,11,FALSE))),IF(INDEX(BD,MATCH($A37,[0]!colo,0),MATCH(TEXT(AG$8,"JJJJ"),'BD1'!$A$10:$Q$10,0))=0,0,INDEX(BD,MATCH($A37,[0]!colo,0),MATCH(TEXT(AG$8,"JJJJ"),'BD1'!$A$10:$Q$10,0))),0),0))</f>
        <v>0</v>
      </c>
      <c r="AH37" s="36">
        <f>IF(LEN(AH$9)=0,0,IFERROR(IF(AND(AH$8&gt;=VLOOKUP($A37,BD,10,FALSE),(AH$8&lt;=VLOOKUP($A37,BD,11,FALSE))),IF(INDEX(BD,MATCH($A37,[0]!colo,0),MATCH(TEXT(AH$8,"JJJJ"),'BD1'!$A$10:$Q$10,0))=0,0,INDEX(BD,MATCH($A37,[0]!colo,0),MATCH(TEXT(AH$8,"JJJJ"),'BD1'!$A$10:$Q$10,0))),0),0))</f>
        <v>0</v>
      </c>
      <c r="AI37" s="36">
        <f>IF(LEN(AI$9)=0,0,IFERROR(IF(AND(AI$8&gt;=VLOOKUP($A37,BD,10,FALSE),(AI$8&lt;=VLOOKUP($A37,BD,11,FALSE))),IF(INDEX(BD,MATCH($A37,[0]!colo,0),MATCH(TEXT(AI$8,"JJJJ"),'BD1'!$A$10:$Q$10,0))=0,0,INDEX(BD,MATCH($A37,[0]!colo,0),MATCH(TEXT(AI$8,"JJJJ"),'BD1'!$A$10:$Q$10,0))),0),0))</f>
        <v>0</v>
      </c>
      <c r="AJ37" s="36">
        <f>IF(LEN(AJ$9)=0,0,IFERROR(IF(AND(AJ$8&gt;=VLOOKUP($A37,BD,10,FALSE),(AJ$8&lt;=VLOOKUP($A37,BD,11,FALSE))),IF(INDEX(BD,MATCH($A37,[0]!colo,0),MATCH(TEXT(AJ$8,"JJJJ"),'BD1'!$A$10:$Q$10,0))=0,0,INDEX(BD,MATCH($A37,[0]!colo,0),MATCH(TEXT(AJ$8,"JJJJ"),'BD1'!$A$10:$Q$10,0))),0),0))</f>
        <v>0</v>
      </c>
      <c r="AK37" s="36">
        <f>IF(LEN(AK$9)=0,0,IFERROR(IF(AND(AK$8&gt;=VLOOKUP($A37,BD,10,FALSE),(AK$8&lt;=VLOOKUP($A37,BD,11,FALSE))),IF(INDEX(BD,MATCH($A37,[0]!colo,0),MATCH(TEXT(AK$8,"JJJJ"),'BD1'!$A$10:$Q$10,0))=0,0,INDEX(BD,MATCH($A37,[0]!colo,0),MATCH(TEXT(AK$8,"JJJJ"),'BD1'!$A$10:$Q$10,0))),0),0))</f>
        <v>0</v>
      </c>
      <c r="AL37" s="36">
        <f>IF(LEN(AL$9)=0,0,IFERROR(IF(AND(AL$8&gt;=VLOOKUP($A37,BD,10,FALSE),(AL$8&lt;=VLOOKUP($A37,BD,11,FALSE))),IF(INDEX(BD,MATCH($A37,[0]!colo,0),MATCH(TEXT(AL$8,"JJJJ"),'BD1'!$A$10:$Q$10,0))=0,0,INDEX(BD,MATCH($A37,[0]!colo,0),MATCH(TEXT(AL$8,"JJJJ"),'BD1'!$A$10:$Q$10,0))),0),0))</f>
        <v>0</v>
      </c>
      <c r="AM37" s="36">
        <f>IF(LEN(AM$9)=0,0,IFERROR(IF(AND(AM$8&gt;=VLOOKUP($A37,BD,10,FALSE),(AM$8&lt;=VLOOKUP($A37,BD,11,FALSE))),IF(INDEX(BD,MATCH($A37,[0]!colo,0),MATCH(TEXT(AM$8,"JJJJ"),'BD1'!$A$10:$Q$10,0))=0,0,INDEX(BD,MATCH($A37,[0]!colo,0),MATCH(TEXT(AM$8,"JJJJ"),'BD1'!$A$10:$Q$10,0))),0),0))</f>
        <v>0</v>
      </c>
      <c r="AN37" s="36">
        <f>IF(LEN(AN$9)=0,0,IFERROR(IF(AND(AN$8&gt;=VLOOKUP($A37,BD,10,FALSE),(AN$8&lt;=VLOOKUP($A37,BD,11,FALSE))),IF(INDEX(BD,MATCH($A37,[0]!colo,0),MATCH(TEXT(AN$8,"JJJJ"),'BD1'!$A$10:$Q$10,0))=0,0,INDEX(BD,MATCH($A37,[0]!colo,0),MATCH(TEXT(AN$8,"JJJJ"),'BD1'!$A$10:$Q$10,0))),0),0))</f>
        <v>0</v>
      </c>
      <c r="AO37" s="36">
        <f>IF(LEN(AO$9)=0,0,IFERROR(IF(AND(AO$8&gt;=VLOOKUP($A37,BD,10,FALSE),(AO$8&lt;=VLOOKUP($A37,BD,11,FALSE))),IF(INDEX(BD,MATCH($A37,[0]!colo,0),MATCH(TEXT(AO$8,"JJJJ"),'BD1'!$A$10:$Q$10,0))=0,0,INDEX(BD,MATCH($A37,[0]!colo,0),MATCH(TEXT(AO$8,"JJJJ"),'BD1'!$A$10:$Q$10,0))),0),0))</f>
        <v>0</v>
      </c>
      <c r="AP37" s="36">
        <f>IF(LEN(AP$9)=0,0,IFERROR(IF(AND(AP$8&gt;=VLOOKUP($A37,BD,10,FALSE),(AP$8&lt;=VLOOKUP($A37,BD,11,FALSE))),IF(INDEX(BD,MATCH($A37,[0]!colo,0),MATCH(TEXT(AP$8,"JJJJ"),'BD1'!$A$10:$Q$10,0))=0,0,INDEX(BD,MATCH($A37,[0]!colo,0),MATCH(TEXT(AP$8,"JJJJ"),'BD1'!$A$10:$Q$10,0))),0),0))</f>
        <v>0</v>
      </c>
      <c r="AQ37" s="36">
        <f>IF(LEN(AQ$9)=0,0,IFERROR(IF(AND(AQ$8&gt;=VLOOKUP($A37,BD,10,FALSE),(AQ$8&lt;=VLOOKUP($A37,BD,11,FALSE))),IF(INDEX(BD,MATCH($A37,[0]!colo,0),MATCH(TEXT(AQ$8,"JJJJ"),'BD1'!$A$10:$Q$10,0))=0,0,INDEX(BD,MATCH($A37,[0]!colo,0),MATCH(TEXT(AQ$8,"JJJJ"),'BD1'!$A$10:$Q$10,0))),0),0))</f>
        <v>0</v>
      </c>
      <c r="AR37" s="36">
        <f>IF(LEN(AR$9)=0,0,IFERROR(IF(AND(AR$8&gt;=VLOOKUP($A37,BD,10,FALSE),(AR$8&lt;=VLOOKUP($A37,BD,11,FALSE))),IF(INDEX(BD,MATCH($A37,[0]!colo,0),MATCH(TEXT(AR$8,"JJJJ"),'BD1'!$A$10:$Q$10,0))=0,0,INDEX(BD,MATCH($A37,[0]!colo,0),MATCH(TEXT(AR$8,"JJJJ"),'BD1'!$A$10:$Q$10,0))),0),0))</f>
        <v>0</v>
      </c>
      <c r="AS37" s="36">
        <f>IF(LEN(AS$9)=0,0,IFERROR(IF(AND(AS$8&gt;=VLOOKUP($A37,BD,10,FALSE),(AS$8&lt;=VLOOKUP($A37,BD,11,FALSE))),IF(INDEX(BD,MATCH($A37,[0]!colo,0),MATCH(TEXT(AS$8,"JJJJ"),'BD1'!$A$10:$Q$10,0))=0,0,INDEX(BD,MATCH($A37,[0]!colo,0),MATCH(TEXT(AS$8,"JJJJ"),'BD1'!$A$10:$Q$10,0))),0),0))</f>
        <v>0</v>
      </c>
      <c r="AT37" s="36">
        <f>IF(LEN(AT$9)=0,0,IFERROR(IF(AND(AT$8&gt;=VLOOKUP($A37,BD,10,FALSE),(AT$8&lt;=VLOOKUP($A37,BD,11,FALSE))),IF(INDEX(BD,MATCH($A37,[0]!colo,0),MATCH(TEXT(AT$8,"JJJJ"),'BD1'!$A$10:$Q$10,0))=0,0,INDEX(BD,MATCH($A37,[0]!colo,0),MATCH(TEXT(AT$8,"JJJJ"),'BD1'!$A$10:$Q$10,0))),0),0))</f>
        <v>0</v>
      </c>
      <c r="AU37" s="36">
        <f>IF(LEN(AU$9)=0,0,IFERROR(IF(AND(AU$8&gt;=VLOOKUP($A37,BD,10,FALSE),(AU$8&lt;=VLOOKUP($A37,BD,11,FALSE))),IF(INDEX(BD,MATCH($A37,[0]!colo,0),MATCH(TEXT(AU$8,"JJJJ"),'BD1'!$A$10:$Q$10,0))=0,0,INDEX(BD,MATCH($A37,[0]!colo,0),MATCH(TEXT(AU$8,"JJJJ"),'BD1'!$A$10:$Q$10,0))),0),0))</f>
        <v>0</v>
      </c>
      <c r="AV37" s="36">
        <f>IF(LEN(AV$9)=0,0,IFERROR(IF(AND(AV$8&gt;=VLOOKUP($A37,BD,10,FALSE),(AV$8&lt;=VLOOKUP($A37,BD,11,FALSE))),IF(INDEX(BD,MATCH($A37,[0]!colo,0),MATCH(TEXT(AV$8,"JJJJ"),'BD1'!$A$10:$Q$10,0))=0,0,INDEX(BD,MATCH($A37,[0]!colo,0),MATCH(TEXT(AV$8,"JJJJ"),'BD1'!$A$10:$Q$10,0))),0),0))</f>
        <v>0</v>
      </c>
      <c r="AW37" s="36"/>
      <c r="AX37" s="37">
        <f>SUM(Tableau53[[#This Row],[1]:[31]])</f>
        <v>0</v>
      </c>
      <c r="AY37" s="38">
        <f t="shared" si="1"/>
        <v>0</v>
      </c>
      <c r="AZ37" s="38">
        <f t="shared" si="2"/>
        <v>0</v>
      </c>
      <c r="BA37" s="39">
        <f t="shared" si="3"/>
        <v>0</v>
      </c>
      <c r="BB37" t="str">
        <f t="shared" ca="1" si="4"/>
        <v/>
      </c>
    </row>
    <row r="38" spans="1:54" ht="44.4" customHeight="1" x14ac:dyDescent="0.3">
      <c r="A38" s="31">
        <v>21</v>
      </c>
      <c r="B38" s="63" t="s">
        <v>57</v>
      </c>
      <c r="C38" s="35">
        <v>2.25</v>
      </c>
      <c r="D38" s="35">
        <v>2.25</v>
      </c>
      <c r="E38" s="35">
        <v>2.25</v>
      </c>
      <c r="F38" s="35">
        <v>2.25</v>
      </c>
      <c r="G38" s="35">
        <v>2.25</v>
      </c>
      <c r="H38" s="40"/>
      <c r="I38" s="40"/>
      <c r="J38" s="41">
        <v>44075</v>
      </c>
      <c r="K38" s="41">
        <v>47848</v>
      </c>
      <c r="L38" s="58">
        <v>8001</v>
      </c>
      <c r="M38" s="64" t="s">
        <v>55</v>
      </c>
      <c r="N38" s="65">
        <v>8</v>
      </c>
      <c r="O38" s="66">
        <v>30</v>
      </c>
      <c r="P38" s="63"/>
      <c r="Q38" s="59" t="s">
        <v>55</v>
      </c>
      <c r="R38" s="36">
        <f>IF(LEN(R$9)=0,0,IFERROR(IF(AND(R$8&gt;=VLOOKUP($A38,BD,10,FALSE),(R$8&lt;=VLOOKUP($A38,BD,11,FALSE))),IF(INDEX(BD,MATCH($A38,[0]!colo,0),MATCH(TEXT(R$8,"JJJJ"),'BD1'!$A$10:$Q$10,0))=0,0,INDEX(BD,MATCH($A38,[0]!colo,0),MATCH(TEXT(R$8,"JJJJ"),'BD1'!$A$10:$Q$10,0))),0),0))</f>
        <v>2.25</v>
      </c>
      <c r="S38" s="36">
        <f>IF(LEN(S$9)=0,0,IFERROR(IF(AND(S$8&gt;=VLOOKUP($A38,BD,10,FALSE),(S$8&lt;=VLOOKUP($A38,BD,11,FALSE))),IF(INDEX(BD,MATCH($A38,[0]!colo,0),MATCH(TEXT(S$8,"JJJJ"),'BD1'!$A$10:$Q$10,0))=0,0,INDEX(BD,MATCH($A38,[0]!colo,0),MATCH(TEXT(S$8,"JJJJ"),'BD1'!$A$10:$Q$10,0))),0),0))</f>
        <v>2.25</v>
      </c>
      <c r="T38" s="36">
        <f>IF(LEN(T$9)=0,0,IFERROR(IF(AND(T$8&gt;=VLOOKUP($A38,BD,10,FALSE),(T$8&lt;=VLOOKUP($A38,BD,11,FALSE))),IF(INDEX(BD,MATCH($A38,[0]!colo,0),MATCH(TEXT(T$8,"JJJJ"),'BD1'!$A$10:$Q$10,0))=0,0,INDEX(BD,MATCH($A38,[0]!colo,0),MATCH(TEXT(T$8,"JJJJ"),'BD1'!$A$10:$Q$10,0))),0),0))</f>
        <v>0</v>
      </c>
      <c r="U38" s="36">
        <f>IF(LEN(U$9)=0,0,IFERROR(IF(AND(U$8&gt;=VLOOKUP($A38,BD,10,FALSE),(U$8&lt;=VLOOKUP($A38,BD,11,FALSE))),IF(INDEX(BD,MATCH($A38,[0]!colo,0),MATCH(TEXT(U$8,"JJJJ"),'BD1'!$A$10:$Q$10,0))=0,0,INDEX(BD,MATCH($A38,[0]!colo,0),MATCH(TEXT(U$8,"JJJJ"),'BD1'!$A$10:$Q$10,0))),0),0))</f>
        <v>0</v>
      </c>
      <c r="V38" s="36">
        <f>IF(LEN(V$9)=0,0,IFERROR(IF(AND(V$8&gt;=VLOOKUP($A38,BD,10,FALSE),(V$8&lt;=VLOOKUP($A38,BD,11,FALSE))),IF(INDEX(BD,MATCH($A38,[0]!colo,0),MATCH(TEXT(V$8,"JJJJ"),'BD1'!$A$10:$Q$10,0))=0,0,INDEX(BD,MATCH($A38,[0]!colo,0),MATCH(TEXT(V$8,"JJJJ"),'BD1'!$A$10:$Q$10,0))),0),0))</f>
        <v>2.25</v>
      </c>
      <c r="W38" s="36">
        <f>IF(LEN(W$9)=0,0,IFERROR(IF(AND(W$8&gt;=VLOOKUP($A38,BD,10,FALSE),(W$8&lt;=VLOOKUP($A38,BD,11,FALSE))),IF(INDEX(BD,MATCH($A38,[0]!colo,0),MATCH(TEXT(W$8,"JJJJ"),'BD1'!$A$10:$Q$10,0))=0,0,INDEX(BD,MATCH($A38,[0]!colo,0),MATCH(TEXT(W$8,"JJJJ"),'BD1'!$A$10:$Q$10,0))),0),0))</f>
        <v>2.25</v>
      </c>
      <c r="X38" s="36">
        <f>IF(LEN(X$9)=0,0,IFERROR(IF(AND(X$8&gt;=VLOOKUP($A38,BD,10,FALSE),(X$8&lt;=VLOOKUP($A38,BD,11,FALSE))),IF(INDEX(BD,MATCH($A38,[0]!colo,0),MATCH(TEXT(X$8,"JJJJ"),'BD1'!$A$10:$Q$10,0))=0,0,INDEX(BD,MATCH($A38,[0]!colo,0),MATCH(TEXT(X$8,"JJJJ"),'BD1'!$A$10:$Q$10,0))),0),0))</f>
        <v>2.25</v>
      </c>
      <c r="Y38" s="36">
        <f>IF(LEN(Y$9)=0,0,IFERROR(IF(AND(Y$8&gt;=VLOOKUP($A38,BD,10,FALSE),(Y$8&lt;=VLOOKUP($A38,BD,11,FALSE))),IF(INDEX(BD,MATCH($A38,[0]!colo,0),MATCH(TEXT(Y$8,"JJJJ"),'BD1'!$A$10:$Q$10,0))=0,0,INDEX(BD,MATCH($A38,[0]!colo,0),MATCH(TEXT(Y$8,"JJJJ"),'BD1'!$A$10:$Q$10,0))),0),0))</f>
        <v>2.25</v>
      </c>
      <c r="Z38" s="36">
        <f>IF(LEN(Z$9)=0,0,IFERROR(IF(AND(Z$8&gt;=VLOOKUP($A38,BD,10,FALSE),(Z$8&lt;=VLOOKUP($A38,BD,11,FALSE))),IF(INDEX(BD,MATCH($A38,[0]!colo,0),MATCH(TEXT(Z$8,"JJJJ"),'BD1'!$A$10:$Q$10,0))=0,0,INDEX(BD,MATCH($A38,[0]!colo,0),MATCH(TEXT(Z$8,"JJJJ"),'BD1'!$A$10:$Q$10,0))),0),0))</f>
        <v>2.25</v>
      </c>
      <c r="AA38" s="36">
        <f>IF(LEN(AA$9)=0,0,IFERROR(IF(AND(AA$8&gt;=VLOOKUP($A38,BD,10,FALSE),(AA$8&lt;=VLOOKUP($A38,BD,11,FALSE))),IF(INDEX(BD,MATCH($A38,[0]!colo,0),MATCH(TEXT(AA$8,"JJJJ"),'BD1'!$A$10:$Q$10,0))=0,0,INDEX(BD,MATCH($A38,[0]!colo,0),MATCH(TEXT(AA$8,"JJJJ"),'BD1'!$A$10:$Q$10,0))),0),0))</f>
        <v>0</v>
      </c>
      <c r="AB38" s="36">
        <f>IF(LEN(AB$9)=0,0,IFERROR(IF(AND(AB$8&gt;=VLOOKUP($A38,BD,10,FALSE),(AB$8&lt;=VLOOKUP($A38,BD,11,FALSE))),IF(INDEX(BD,MATCH($A38,[0]!colo,0),MATCH(TEXT(AB$8,"JJJJ"),'BD1'!$A$10:$Q$10,0))=0,0,INDEX(BD,MATCH($A38,[0]!colo,0),MATCH(TEXT(AB$8,"JJJJ"),'BD1'!$A$10:$Q$10,0))),0),0))</f>
        <v>0</v>
      </c>
      <c r="AC38" s="36">
        <f>IF(LEN(AC$9)=0,0,IFERROR(IF(AND(AC$8&gt;=VLOOKUP($A38,BD,10,FALSE),(AC$8&lt;=VLOOKUP($A38,BD,11,FALSE))),IF(INDEX(BD,MATCH($A38,[0]!colo,0),MATCH(TEXT(AC$8,"JJJJ"),'BD1'!$A$10:$Q$10,0))=0,0,INDEX(BD,MATCH($A38,[0]!colo,0),MATCH(TEXT(AC$8,"JJJJ"),'BD1'!$A$10:$Q$10,0))),0),0))</f>
        <v>2.25</v>
      </c>
      <c r="AD38" s="36">
        <f>IF(LEN(AD$9)=0,0,IFERROR(IF(AND(AD$8&gt;=VLOOKUP($A38,BD,10,FALSE),(AD$8&lt;=VLOOKUP($A38,BD,11,FALSE))),IF(INDEX(BD,MATCH($A38,[0]!colo,0),MATCH(TEXT(AD$8,"JJJJ"),'BD1'!$A$10:$Q$10,0))=0,0,INDEX(BD,MATCH($A38,[0]!colo,0),MATCH(TEXT(AD$8,"JJJJ"),'BD1'!$A$10:$Q$10,0))),0),0))</f>
        <v>2.25</v>
      </c>
      <c r="AE38" s="36">
        <f>IF(LEN(AE$9)=0,0,IFERROR(IF(AND(AE$8&gt;=VLOOKUP($A38,BD,10,FALSE),(AE$8&lt;=VLOOKUP($A38,BD,11,FALSE))),IF(INDEX(BD,MATCH($A38,[0]!colo,0),MATCH(TEXT(AE$8,"JJJJ"),'BD1'!$A$10:$Q$10,0))=0,0,INDEX(BD,MATCH($A38,[0]!colo,0),MATCH(TEXT(AE$8,"JJJJ"),'BD1'!$A$10:$Q$10,0))),0),0))</f>
        <v>2.25</v>
      </c>
      <c r="AF38" s="36">
        <f>IF(LEN(AF$9)=0,0,IFERROR(IF(AND(AF$8&gt;=VLOOKUP($A38,BD,10,FALSE),(AF$8&lt;=VLOOKUP($A38,BD,11,FALSE))),IF(INDEX(BD,MATCH($A38,[0]!colo,0),MATCH(TEXT(AF$8,"JJJJ"),'BD1'!$A$10:$Q$10,0))=0,0,INDEX(BD,MATCH($A38,[0]!colo,0),MATCH(TEXT(AF$8,"JJJJ"),'BD1'!$A$10:$Q$10,0))),0),0))</f>
        <v>2.25</v>
      </c>
      <c r="AG38" s="36">
        <f>IF(LEN(AG$9)=0,0,IFERROR(IF(AND(AG$8&gt;=VLOOKUP($A38,BD,10,FALSE),(AG$8&lt;=VLOOKUP($A38,BD,11,FALSE))),IF(INDEX(BD,MATCH($A38,[0]!colo,0),MATCH(TEXT(AG$8,"JJJJ"),'BD1'!$A$10:$Q$10,0))=0,0,INDEX(BD,MATCH($A38,[0]!colo,0),MATCH(TEXT(AG$8,"JJJJ"),'BD1'!$A$10:$Q$10,0))),0),0))</f>
        <v>2.25</v>
      </c>
      <c r="AH38" s="36">
        <f>IF(LEN(AH$9)=0,0,IFERROR(IF(AND(AH$8&gt;=VLOOKUP($A38,BD,10,FALSE),(AH$8&lt;=VLOOKUP($A38,BD,11,FALSE))),IF(INDEX(BD,MATCH($A38,[0]!colo,0),MATCH(TEXT(AH$8,"JJJJ"),'BD1'!$A$10:$Q$10,0))=0,0,INDEX(BD,MATCH($A38,[0]!colo,0),MATCH(TEXT(AH$8,"JJJJ"),'BD1'!$A$10:$Q$10,0))),0),0))</f>
        <v>0</v>
      </c>
      <c r="AI38" s="36">
        <f>IF(LEN(AI$9)=0,0,IFERROR(IF(AND(AI$8&gt;=VLOOKUP($A38,BD,10,FALSE),(AI$8&lt;=VLOOKUP($A38,BD,11,FALSE))),IF(INDEX(BD,MATCH($A38,[0]!colo,0),MATCH(TEXT(AI$8,"JJJJ"),'BD1'!$A$10:$Q$10,0))=0,0,INDEX(BD,MATCH($A38,[0]!colo,0),MATCH(TEXT(AI$8,"JJJJ"),'BD1'!$A$10:$Q$10,0))),0),0))</f>
        <v>0</v>
      </c>
      <c r="AJ38" s="36">
        <f>IF(LEN(AJ$9)=0,0,IFERROR(IF(AND(AJ$8&gt;=VLOOKUP($A38,BD,10,FALSE),(AJ$8&lt;=VLOOKUP($A38,BD,11,FALSE))),IF(INDEX(BD,MATCH($A38,[0]!colo,0),MATCH(TEXT(AJ$8,"JJJJ"),'BD1'!$A$10:$Q$10,0))=0,0,INDEX(BD,MATCH($A38,[0]!colo,0),MATCH(TEXT(AJ$8,"JJJJ"),'BD1'!$A$10:$Q$10,0))),0),0))</f>
        <v>2.25</v>
      </c>
      <c r="AK38" s="36">
        <f>IF(LEN(AK$9)=0,0,IFERROR(IF(AND(AK$8&gt;=VLOOKUP($A38,BD,10,FALSE),(AK$8&lt;=VLOOKUP($A38,BD,11,FALSE))),IF(INDEX(BD,MATCH($A38,[0]!colo,0),MATCH(TEXT(AK$8,"JJJJ"),'BD1'!$A$10:$Q$10,0))=0,0,INDEX(BD,MATCH($A38,[0]!colo,0),MATCH(TEXT(AK$8,"JJJJ"),'BD1'!$A$10:$Q$10,0))),0),0))</f>
        <v>2.25</v>
      </c>
      <c r="AL38" s="36">
        <f>IF(LEN(AL$9)=0,0,IFERROR(IF(AND(AL$8&gt;=VLOOKUP($A38,BD,10,FALSE),(AL$8&lt;=VLOOKUP($A38,BD,11,FALSE))),IF(INDEX(BD,MATCH($A38,[0]!colo,0),MATCH(TEXT(AL$8,"JJJJ"),'BD1'!$A$10:$Q$10,0))=0,0,INDEX(BD,MATCH($A38,[0]!colo,0),MATCH(TEXT(AL$8,"JJJJ"),'BD1'!$A$10:$Q$10,0))),0),0))</f>
        <v>2.25</v>
      </c>
      <c r="AM38" s="36">
        <f>IF(LEN(AM$9)=0,0,IFERROR(IF(AND(AM$8&gt;=VLOOKUP($A38,BD,10,FALSE),(AM$8&lt;=VLOOKUP($A38,BD,11,FALSE))),IF(INDEX(BD,MATCH($A38,[0]!colo,0),MATCH(TEXT(AM$8,"JJJJ"),'BD1'!$A$10:$Q$10,0))=0,0,INDEX(BD,MATCH($A38,[0]!colo,0),MATCH(TEXT(AM$8,"JJJJ"),'BD1'!$A$10:$Q$10,0))),0),0))</f>
        <v>2.25</v>
      </c>
      <c r="AN38" s="36">
        <f>IF(LEN(AN$9)=0,0,IFERROR(IF(AND(AN$8&gt;=VLOOKUP($A38,BD,10,FALSE),(AN$8&lt;=VLOOKUP($A38,BD,11,FALSE))),IF(INDEX(BD,MATCH($A38,[0]!colo,0),MATCH(TEXT(AN$8,"JJJJ"),'BD1'!$A$10:$Q$10,0))=0,0,INDEX(BD,MATCH($A38,[0]!colo,0),MATCH(TEXT(AN$8,"JJJJ"),'BD1'!$A$10:$Q$10,0))),0),0))</f>
        <v>2.25</v>
      </c>
      <c r="AO38" s="36">
        <f>IF(LEN(AO$9)=0,0,IFERROR(IF(AND(AO$8&gt;=VLOOKUP($A38,BD,10,FALSE),(AO$8&lt;=VLOOKUP($A38,BD,11,FALSE))),IF(INDEX(BD,MATCH($A38,[0]!colo,0),MATCH(TEXT(AO$8,"JJJJ"),'BD1'!$A$10:$Q$10,0))=0,0,INDEX(BD,MATCH($A38,[0]!colo,0),MATCH(TEXT(AO$8,"JJJJ"),'BD1'!$A$10:$Q$10,0))),0),0))</f>
        <v>0</v>
      </c>
      <c r="AP38" s="36">
        <f>IF(LEN(AP$9)=0,0,IFERROR(IF(AND(AP$8&gt;=VLOOKUP($A38,BD,10,FALSE),(AP$8&lt;=VLOOKUP($A38,BD,11,FALSE))),IF(INDEX(BD,MATCH($A38,[0]!colo,0),MATCH(TEXT(AP$8,"JJJJ"),'BD1'!$A$10:$Q$10,0))=0,0,INDEX(BD,MATCH($A38,[0]!colo,0),MATCH(TEXT(AP$8,"JJJJ"),'BD1'!$A$10:$Q$10,0))),0),0))</f>
        <v>0</v>
      </c>
      <c r="AQ38" s="36">
        <f>IF(LEN(AQ$9)=0,0,IFERROR(IF(AND(AQ$8&gt;=VLOOKUP($A38,BD,10,FALSE),(AQ$8&lt;=VLOOKUP($A38,BD,11,FALSE))),IF(INDEX(BD,MATCH($A38,[0]!colo,0),MATCH(TEXT(AQ$8,"JJJJ"),'BD1'!$A$10:$Q$10,0))=0,0,INDEX(BD,MATCH($A38,[0]!colo,0),MATCH(TEXT(AQ$8,"JJJJ"),'BD1'!$A$10:$Q$10,0))),0),0))</f>
        <v>2.25</v>
      </c>
      <c r="AR38" s="36">
        <f>IF(LEN(AR$9)=0,0,IFERROR(IF(AND(AR$8&gt;=VLOOKUP($A38,BD,10,FALSE),(AR$8&lt;=VLOOKUP($A38,BD,11,FALSE))),IF(INDEX(BD,MATCH($A38,[0]!colo,0),MATCH(TEXT(AR$8,"JJJJ"),'BD1'!$A$10:$Q$10,0))=0,0,INDEX(BD,MATCH($A38,[0]!colo,0),MATCH(TEXT(AR$8,"JJJJ"),'BD1'!$A$10:$Q$10,0))),0),0))</f>
        <v>2.25</v>
      </c>
      <c r="AS38" s="36">
        <f>IF(LEN(AS$9)=0,0,IFERROR(IF(AND(AS$8&gt;=VLOOKUP($A38,BD,10,FALSE),(AS$8&lt;=VLOOKUP($A38,BD,11,FALSE))),IF(INDEX(BD,MATCH($A38,[0]!colo,0),MATCH(TEXT(AS$8,"JJJJ"),'BD1'!$A$10:$Q$10,0))=0,0,INDEX(BD,MATCH($A38,[0]!colo,0),MATCH(TEXT(AS$8,"JJJJ"),'BD1'!$A$10:$Q$10,0))),0),0))</f>
        <v>2.25</v>
      </c>
      <c r="AT38" s="36">
        <f>IF(LEN(AT$9)=0,0,IFERROR(IF(AND(AT$8&gt;=VLOOKUP($A38,BD,10,FALSE),(AT$8&lt;=VLOOKUP($A38,BD,11,FALSE))),IF(INDEX(BD,MATCH($A38,[0]!colo,0),MATCH(TEXT(AT$8,"JJJJ"),'BD1'!$A$10:$Q$10,0))=0,0,INDEX(BD,MATCH($A38,[0]!colo,0),MATCH(TEXT(AT$8,"JJJJ"),'BD1'!$A$10:$Q$10,0))),0),0))</f>
        <v>2.25</v>
      </c>
      <c r="AU38" s="36">
        <f>IF(LEN(AU$9)=0,0,IFERROR(IF(AND(AU$8&gt;=VLOOKUP($A38,BD,10,FALSE),(AU$8&lt;=VLOOKUP($A38,BD,11,FALSE))),IF(INDEX(BD,MATCH($A38,[0]!colo,0),MATCH(TEXT(AU$8,"JJJJ"),'BD1'!$A$10:$Q$10,0))=0,0,INDEX(BD,MATCH($A38,[0]!colo,0),MATCH(TEXT(AU$8,"JJJJ"),'BD1'!$A$10:$Q$10,0))),0),0))</f>
        <v>2.25</v>
      </c>
      <c r="AV38" s="36">
        <f>IF(LEN(AV$9)=0,0,IFERROR(IF(AND(AV$8&gt;=VLOOKUP($A38,BD,10,FALSE),(AV$8&lt;=VLOOKUP($A38,BD,11,FALSE))),IF(INDEX(BD,MATCH($A38,[0]!colo,0),MATCH(TEXT(AV$8,"JJJJ"),'BD1'!$A$10:$Q$10,0))=0,0,INDEX(BD,MATCH($A38,[0]!colo,0),MATCH(TEXT(AV$8,"JJJJ"),'BD1'!$A$10:$Q$10,0))),0),0))</f>
        <v>0</v>
      </c>
      <c r="AW38" s="36"/>
      <c r="AX38" s="37">
        <f>SUM(Tableau53[[#This Row],[1]:[31]])</f>
        <v>49.5</v>
      </c>
      <c r="AY38" s="38">
        <f t="shared" si="1"/>
        <v>396</v>
      </c>
      <c r="AZ38" s="38">
        <f t="shared" si="2"/>
        <v>1485</v>
      </c>
      <c r="BA38" s="39">
        <f t="shared" si="3"/>
        <v>0</v>
      </c>
      <c r="BB38" t="str">
        <f t="shared" ca="1" si="4"/>
        <v/>
      </c>
    </row>
    <row r="39" spans="1:54" ht="44.4" customHeight="1" x14ac:dyDescent="0.3">
      <c r="A39" s="31">
        <v>44</v>
      </c>
      <c r="B39" s="63" t="s">
        <v>79</v>
      </c>
      <c r="C39" s="35">
        <v>1.5</v>
      </c>
      <c r="D39" s="35">
        <v>1.5</v>
      </c>
      <c r="E39" s="35">
        <v>1.5</v>
      </c>
      <c r="F39" s="35">
        <v>1.5</v>
      </c>
      <c r="G39" s="35">
        <v>1.5</v>
      </c>
      <c r="H39" s="40"/>
      <c r="I39" s="40"/>
      <c r="J39" s="41">
        <v>44075</v>
      </c>
      <c r="K39" s="41">
        <v>44078</v>
      </c>
      <c r="L39" s="58">
        <v>8001</v>
      </c>
      <c r="M39" s="64" t="s">
        <v>55</v>
      </c>
      <c r="N39" s="65">
        <v>8</v>
      </c>
      <c r="O39" s="66">
        <v>30</v>
      </c>
      <c r="P39" s="63"/>
      <c r="Q39" s="59" t="s">
        <v>55</v>
      </c>
      <c r="R39" s="36">
        <f>IF(LEN(R$9)=0,0,IFERROR(IF(AND(R$8&gt;=VLOOKUP($A39,BD,10,FALSE),(R$8&lt;=VLOOKUP($A39,BD,11,FALSE))),IF(INDEX(BD,MATCH($A39,[0]!colo,0),MATCH(TEXT(R$8,"JJJJ"),'BD1'!$A$10:$Q$10,0))=0,0,INDEX(BD,MATCH($A39,[0]!colo,0),MATCH(TEXT(R$8,"JJJJ"),'BD1'!$A$10:$Q$10,0))),0),0))</f>
        <v>0</v>
      </c>
      <c r="S39" s="36">
        <f>IF(LEN(S$9)=0,0,IFERROR(IF(AND(S$8&gt;=VLOOKUP($A39,BD,10,FALSE),(S$8&lt;=VLOOKUP($A39,BD,11,FALSE))),IF(INDEX(BD,MATCH($A39,[0]!colo,0),MATCH(TEXT(S$8,"JJJJ"),'BD1'!$A$10:$Q$10,0))=0,0,INDEX(BD,MATCH($A39,[0]!colo,0),MATCH(TEXT(S$8,"JJJJ"),'BD1'!$A$10:$Q$10,0))),0),0))</f>
        <v>0</v>
      </c>
      <c r="T39" s="36">
        <f>IF(LEN(T$9)=0,0,IFERROR(IF(AND(T$8&gt;=VLOOKUP($A39,BD,10,FALSE),(T$8&lt;=VLOOKUP($A39,BD,11,FALSE))),IF(INDEX(BD,MATCH($A39,[0]!colo,0),MATCH(TEXT(T$8,"JJJJ"),'BD1'!$A$10:$Q$10,0))=0,0,INDEX(BD,MATCH($A39,[0]!colo,0),MATCH(TEXT(T$8,"JJJJ"),'BD1'!$A$10:$Q$10,0))),0),0))</f>
        <v>0</v>
      </c>
      <c r="U39" s="36">
        <f>IF(LEN(U$9)=0,0,IFERROR(IF(AND(U$8&gt;=VLOOKUP($A39,BD,10,FALSE),(U$8&lt;=VLOOKUP($A39,BD,11,FALSE))),IF(INDEX(BD,MATCH($A39,[0]!colo,0),MATCH(TEXT(U$8,"JJJJ"),'BD1'!$A$10:$Q$10,0))=0,0,INDEX(BD,MATCH($A39,[0]!colo,0),MATCH(TEXT(U$8,"JJJJ"),'BD1'!$A$10:$Q$10,0))),0),0))</f>
        <v>0</v>
      </c>
      <c r="V39" s="36">
        <f>IF(LEN(V$9)=0,0,IFERROR(IF(AND(V$8&gt;=VLOOKUP($A39,BD,10,FALSE),(V$8&lt;=VLOOKUP($A39,BD,11,FALSE))),IF(INDEX(BD,MATCH($A39,[0]!colo,0),MATCH(TEXT(V$8,"JJJJ"),'BD1'!$A$10:$Q$10,0))=0,0,INDEX(BD,MATCH($A39,[0]!colo,0),MATCH(TEXT(V$8,"JJJJ"),'BD1'!$A$10:$Q$10,0))),0),0))</f>
        <v>0</v>
      </c>
      <c r="W39" s="36">
        <f>IF(LEN(W$9)=0,0,IFERROR(IF(AND(W$8&gt;=VLOOKUP($A39,BD,10,FALSE),(W$8&lt;=VLOOKUP($A39,BD,11,FALSE))),IF(INDEX(BD,MATCH($A39,[0]!colo,0),MATCH(TEXT(W$8,"JJJJ"),'BD1'!$A$10:$Q$10,0))=0,0,INDEX(BD,MATCH($A39,[0]!colo,0),MATCH(TEXT(W$8,"JJJJ"),'BD1'!$A$10:$Q$10,0))),0),0))</f>
        <v>0</v>
      </c>
      <c r="X39" s="36">
        <f>IF(LEN(X$9)=0,0,IFERROR(IF(AND(X$8&gt;=VLOOKUP($A39,BD,10,FALSE),(X$8&lt;=VLOOKUP($A39,BD,11,FALSE))),IF(INDEX(BD,MATCH($A39,[0]!colo,0),MATCH(TEXT(X$8,"JJJJ"),'BD1'!$A$10:$Q$10,0))=0,0,INDEX(BD,MATCH($A39,[0]!colo,0),MATCH(TEXT(X$8,"JJJJ"),'BD1'!$A$10:$Q$10,0))),0),0))</f>
        <v>0</v>
      </c>
      <c r="Y39" s="36">
        <f>IF(LEN(Y$9)=0,0,IFERROR(IF(AND(Y$8&gt;=VLOOKUP($A39,BD,10,FALSE),(Y$8&lt;=VLOOKUP($A39,BD,11,FALSE))),IF(INDEX(BD,MATCH($A39,[0]!colo,0),MATCH(TEXT(Y$8,"JJJJ"),'BD1'!$A$10:$Q$10,0))=0,0,INDEX(BD,MATCH($A39,[0]!colo,0),MATCH(TEXT(Y$8,"JJJJ"),'BD1'!$A$10:$Q$10,0))),0),0))</f>
        <v>0</v>
      </c>
      <c r="Z39" s="36">
        <f>IF(LEN(Z$9)=0,0,IFERROR(IF(AND(Z$8&gt;=VLOOKUP($A39,BD,10,FALSE),(Z$8&lt;=VLOOKUP($A39,BD,11,FALSE))),IF(INDEX(BD,MATCH($A39,[0]!colo,0),MATCH(TEXT(Z$8,"JJJJ"),'BD1'!$A$10:$Q$10,0))=0,0,INDEX(BD,MATCH($A39,[0]!colo,0),MATCH(TEXT(Z$8,"JJJJ"),'BD1'!$A$10:$Q$10,0))),0),0))</f>
        <v>0</v>
      </c>
      <c r="AA39" s="36">
        <f>IF(LEN(AA$9)=0,0,IFERROR(IF(AND(AA$8&gt;=VLOOKUP($A39,BD,10,FALSE),(AA$8&lt;=VLOOKUP($A39,BD,11,FALSE))),IF(INDEX(BD,MATCH($A39,[0]!colo,0),MATCH(TEXT(AA$8,"JJJJ"),'BD1'!$A$10:$Q$10,0))=0,0,INDEX(BD,MATCH($A39,[0]!colo,0),MATCH(TEXT(AA$8,"JJJJ"),'BD1'!$A$10:$Q$10,0))),0),0))</f>
        <v>0</v>
      </c>
      <c r="AB39" s="36">
        <f>IF(LEN(AB$9)=0,0,IFERROR(IF(AND(AB$8&gt;=VLOOKUP($A39,BD,10,FALSE),(AB$8&lt;=VLOOKUP($A39,BD,11,FALSE))),IF(INDEX(BD,MATCH($A39,[0]!colo,0),MATCH(TEXT(AB$8,"JJJJ"),'BD1'!$A$10:$Q$10,0))=0,0,INDEX(BD,MATCH($A39,[0]!colo,0),MATCH(TEXT(AB$8,"JJJJ"),'BD1'!$A$10:$Q$10,0))),0),0))</f>
        <v>0</v>
      </c>
      <c r="AC39" s="36">
        <f>IF(LEN(AC$9)=0,0,IFERROR(IF(AND(AC$8&gt;=VLOOKUP($A39,BD,10,FALSE),(AC$8&lt;=VLOOKUP($A39,BD,11,FALSE))),IF(INDEX(BD,MATCH($A39,[0]!colo,0),MATCH(TEXT(AC$8,"JJJJ"),'BD1'!$A$10:$Q$10,0))=0,0,INDEX(BD,MATCH($A39,[0]!colo,0),MATCH(TEXT(AC$8,"JJJJ"),'BD1'!$A$10:$Q$10,0))),0),0))</f>
        <v>0</v>
      </c>
      <c r="AD39" s="36">
        <f>IF(LEN(AD$9)=0,0,IFERROR(IF(AND(AD$8&gt;=VLOOKUP($A39,BD,10,FALSE),(AD$8&lt;=VLOOKUP($A39,BD,11,FALSE))),IF(INDEX(BD,MATCH($A39,[0]!colo,0),MATCH(TEXT(AD$8,"JJJJ"),'BD1'!$A$10:$Q$10,0))=0,0,INDEX(BD,MATCH($A39,[0]!colo,0),MATCH(TEXT(AD$8,"JJJJ"),'BD1'!$A$10:$Q$10,0))),0),0))</f>
        <v>0</v>
      </c>
      <c r="AE39" s="36">
        <f>IF(LEN(AE$9)=0,0,IFERROR(IF(AND(AE$8&gt;=VLOOKUP($A39,BD,10,FALSE),(AE$8&lt;=VLOOKUP($A39,BD,11,FALSE))),IF(INDEX(BD,MATCH($A39,[0]!colo,0),MATCH(TEXT(AE$8,"JJJJ"),'BD1'!$A$10:$Q$10,0))=0,0,INDEX(BD,MATCH($A39,[0]!colo,0),MATCH(TEXT(AE$8,"JJJJ"),'BD1'!$A$10:$Q$10,0))),0),0))</f>
        <v>0</v>
      </c>
      <c r="AF39" s="36">
        <f>IF(LEN(AF$9)=0,0,IFERROR(IF(AND(AF$8&gt;=VLOOKUP($A39,BD,10,FALSE),(AF$8&lt;=VLOOKUP($A39,BD,11,FALSE))),IF(INDEX(BD,MATCH($A39,[0]!colo,0),MATCH(TEXT(AF$8,"JJJJ"),'BD1'!$A$10:$Q$10,0))=0,0,INDEX(BD,MATCH($A39,[0]!colo,0),MATCH(TEXT(AF$8,"JJJJ"),'BD1'!$A$10:$Q$10,0))),0),0))</f>
        <v>0</v>
      </c>
      <c r="AG39" s="36">
        <f>IF(LEN(AG$9)=0,0,IFERROR(IF(AND(AG$8&gt;=VLOOKUP($A39,BD,10,FALSE),(AG$8&lt;=VLOOKUP($A39,BD,11,FALSE))),IF(INDEX(BD,MATCH($A39,[0]!colo,0),MATCH(TEXT(AG$8,"JJJJ"),'BD1'!$A$10:$Q$10,0))=0,0,INDEX(BD,MATCH($A39,[0]!colo,0),MATCH(TEXT(AG$8,"JJJJ"),'BD1'!$A$10:$Q$10,0))),0),0))</f>
        <v>0</v>
      </c>
      <c r="AH39" s="36">
        <f>IF(LEN(AH$9)=0,0,IFERROR(IF(AND(AH$8&gt;=VLOOKUP($A39,BD,10,FALSE),(AH$8&lt;=VLOOKUP($A39,BD,11,FALSE))),IF(INDEX(BD,MATCH($A39,[0]!colo,0),MATCH(TEXT(AH$8,"JJJJ"),'BD1'!$A$10:$Q$10,0))=0,0,INDEX(BD,MATCH($A39,[0]!colo,0),MATCH(TEXT(AH$8,"JJJJ"),'BD1'!$A$10:$Q$10,0))),0),0))</f>
        <v>0</v>
      </c>
      <c r="AI39" s="36">
        <f>IF(LEN(AI$9)=0,0,IFERROR(IF(AND(AI$8&gt;=VLOOKUP($A39,BD,10,FALSE),(AI$8&lt;=VLOOKUP($A39,BD,11,FALSE))),IF(INDEX(BD,MATCH($A39,[0]!colo,0),MATCH(TEXT(AI$8,"JJJJ"),'BD1'!$A$10:$Q$10,0))=0,0,INDEX(BD,MATCH($A39,[0]!colo,0),MATCH(TEXT(AI$8,"JJJJ"),'BD1'!$A$10:$Q$10,0))),0),0))</f>
        <v>0</v>
      </c>
      <c r="AJ39" s="36">
        <f>IF(LEN(AJ$9)=0,0,IFERROR(IF(AND(AJ$8&gt;=VLOOKUP($A39,BD,10,FALSE),(AJ$8&lt;=VLOOKUP($A39,BD,11,FALSE))),IF(INDEX(BD,MATCH($A39,[0]!colo,0),MATCH(TEXT(AJ$8,"JJJJ"),'BD1'!$A$10:$Q$10,0))=0,0,INDEX(BD,MATCH($A39,[0]!colo,0),MATCH(TEXT(AJ$8,"JJJJ"),'BD1'!$A$10:$Q$10,0))),0),0))</f>
        <v>0</v>
      </c>
      <c r="AK39" s="36">
        <f>IF(LEN(AK$9)=0,0,IFERROR(IF(AND(AK$8&gt;=VLOOKUP($A39,BD,10,FALSE),(AK$8&lt;=VLOOKUP($A39,BD,11,FALSE))),IF(INDEX(BD,MATCH($A39,[0]!colo,0),MATCH(TEXT(AK$8,"JJJJ"),'BD1'!$A$10:$Q$10,0))=0,0,INDEX(BD,MATCH($A39,[0]!colo,0),MATCH(TEXT(AK$8,"JJJJ"),'BD1'!$A$10:$Q$10,0))),0),0))</f>
        <v>0</v>
      </c>
      <c r="AL39" s="36">
        <f>IF(LEN(AL$9)=0,0,IFERROR(IF(AND(AL$8&gt;=VLOOKUP($A39,BD,10,FALSE),(AL$8&lt;=VLOOKUP($A39,BD,11,FALSE))),IF(INDEX(BD,MATCH($A39,[0]!colo,0),MATCH(TEXT(AL$8,"JJJJ"),'BD1'!$A$10:$Q$10,0))=0,0,INDEX(BD,MATCH($A39,[0]!colo,0),MATCH(TEXT(AL$8,"JJJJ"),'BD1'!$A$10:$Q$10,0))),0),0))</f>
        <v>0</v>
      </c>
      <c r="AM39" s="36">
        <f>IF(LEN(AM$9)=0,0,IFERROR(IF(AND(AM$8&gt;=VLOOKUP($A39,BD,10,FALSE),(AM$8&lt;=VLOOKUP($A39,BD,11,FALSE))),IF(INDEX(BD,MATCH($A39,[0]!colo,0),MATCH(TEXT(AM$8,"JJJJ"),'BD1'!$A$10:$Q$10,0))=0,0,INDEX(BD,MATCH($A39,[0]!colo,0),MATCH(TEXT(AM$8,"JJJJ"),'BD1'!$A$10:$Q$10,0))),0),0))</f>
        <v>0</v>
      </c>
      <c r="AN39" s="36">
        <f>IF(LEN(AN$9)=0,0,IFERROR(IF(AND(AN$8&gt;=VLOOKUP($A39,BD,10,FALSE),(AN$8&lt;=VLOOKUP($A39,BD,11,FALSE))),IF(INDEX(BD,MATCH($A39,[0]!colo,0),MATCH(TEXT(AN$8,"JJJJ"),'BD1'!$A$10:$Q$10,0))=0,0,INDEX(BD,MATCH($A39,[0]!colo,0),MATCH(TEXT(AN$8,"JJJJ"),'BD1'!$A$10:$Q$10,0))),0),0))</f>
        <v>0</v>
      </c>
      <c r="AO39" s="36">
        <f>IF(LEN(AO$9)=0,0,IFERROR(IF(AND(AO$8&gt;=VLOOKUP($A39,BD,10,FALSE),(AO$8&lt;=VLOOKUP($A39,BD,11,FALSE))),IF(INDEX(BD,MATCH($A39,[0]!colo,0),MATCH(TEXT(AO$8,"JJJJ"),'BD1'!$A$10:$Q$10,0))=0,0,INDEX(BD,MATCH($A39,[0]!colo,0),MATCH(TEXT(AO$8,"JJJJ"),'BD1'!$A$10:$Q$10,0))),0),0))</f>
        <v>0</v>
      </c>
      <c r="AP39" s="36">
        <f>IF(LEN(AP$9)=0,0,IFERROR(IF(AND(AP$8&gt;=VLOOKUP($A39,BD,10,FALSE),(AP$8&lt;=VLOOKUP($A39,BD,11,FALSE))),IF(INDEX(BD,MATCH($A39,[0]!colo,0),MATCH(TEXT(AP$8,"JJJJ"),'BD1'!$A$10:$Q$10,0))=0,0,INDEX(BD,MATCH($A39,[0]!colo,0),MATCH(TEXT(AP$8,"JJJJ"),'BD1'!$A$10:$Q$10,0))),0),0))</f>
        <v>0</v>
      </c>
      <c r="AQ39" s="36">
        <f>IF(LEN(AQ$9)=0,0,IFERROR(IF(AND(AQ$8&gt;=VLOOKUP($A39,BD,10,FALSE),(AQ$8&lt;=VLOOKUP($A39,BD,11,FALSE))),IF(INDEX(BD,MATCH($A39,[0]!colo,0),MATCH(TEXT(AQ$8,"JJJJ"),'BD1'!$A$10:$Q$10,0))=0,0,INDEX(BD,MATCH($A39,[0]!colo,0),MATCH(TEXT(AQ$8,"JJJJ"),'BD1'!$A$10:$Q$10,0))),0),0))</f>
        <v>0</v>
      </c>
      <c r="AR39" s="36">
        <f>IF(LEN(AR$9)=0,0,IFERROR(IF(AND(AR$8&gt;=VLOOKUP($A39,BD,10,FALSE),(AR$8&lt;=VLOOKUP($A39,BD,11,FALSE))),IF(INDEX(BD,MATCH($A39,[0]!colo,0),MATCH(TEXT(AR$8,"JJJJ"),'BD1'!$A$10:$Q$10,0))=0,0,INDEX(BD,MATCH($A39,[0]!colo,0),MATCH(TEXT(AR$8,"JJJJ"),'BD1'!$A$10:$Q$10,0))),0),0))</f>
        <v>0</v>
      </c>
      <c r="AS39" s="36">
        <f>IF(LEN(AS$9)=0,0,IFERROR(IF(AND(AS$8&gt;=VLOOKUP($A39,BD,10,FALSE),(AS$8&lt;=VLOOKUP($A39,BD,11,FALSE))),IF(INDEX(BD,MATCH($A39,[0]!colo,0),MATCH(TEXT(AS$8,"JJJJ"),'BD1'!$A$10:$Q$10,0))=0,0,INDEX(BD,MATCH($A39,[0]!colo,0),MATCH(TEXT(AS$8,"JJJJ"),'BD1'!$A$10:$Q$10,0))),0),0))</f>
        <v>0</v>
      </c>
      <c r="AT39" s="36">
        <f>IF(LEN(AT$9)=0,0,IFERROR(IF(AND(AT$8&gt;=VLOOKUP($A39,BD,10,FALSE),(AT$8&lt;=VLOOKUP($A39,BD,11,FALSE))),IF(INDEX(BD,MATCH($A39,[0]!colo,0),MATCH(TEXT(AT$8,"JJJJ"),'BD1'!$A$10:$Q$10,0))=0,0,INDEX(BD,MATCH($A39,[0]!colo,0),MATCH(TEXT(AT$8,"JJJJ"),'BD1'!$A$10:$Q$10,0))),0),0))</f>
        <v>0</v>
      </c>
      <c r="AU39" s="36">
        <f>IF(LEN(AU$9)=0,0,IFERROR(IF(AND(AU$8&gt;=VLOOKUP($A39,BD,10,FALSE),(AU$8&lt;=VLOOKUP($A39,BD,11,FALSE))),IF(INDEX(BD,MATCH($A39,[0]!colo,0),MATCH(TEXT(AU$8,"JJJJ"),'BD1'!$A$10:$Q$10,0))=0,0,INDEX(BD,MATCH($A39,[0]!colo,0),MATCH(TEXT(AU$8,"JJJJ"),'BD1'!$A$10:$Q$10,0))),0),0))</f>
        <v>0</v>
      </c>
      <c r="AV39" s="36">
        <f>IF(LEN(AV$9)=0,0,IFERROR(IF(AND(AV$8&gt;=VLOOKUP($A39,BD,10,FALSE),(AV$8&lt;=VLOOKUP($A39,BD,11,FALSE))),IF(INDEX(BD,MATCH($A39,[0]!colo,0),MATCH(TEXT(AV$8,"JJJJ"),'BD1'!$A$10:$Q$10,0))=0,0,INDEX(BD,MATCH($A39,[0]!colo,0),MATCH(TEXT(AV$8,"JJJJ"),'BD1'!$A$10:$Q$10,0))),0),0))</f>
        <v>0</v>
      </c>
      <c r="AW39" s="36"/>
      <c r="AX39" s="37">
        <f>SUM(Tableau53[[#This Row],[1]:[31]])</f>
        <v>0</v>
      </c>
      <c r="AY39" s="38">
        <f t="shared" si="1"/>
        <v>0</v>
      </c>
      <c r="AZ39" s="38">
        <f t="shared" si="2"/>
        <v>0</v>
      </c>
      <c r="BA39" s="39">
        <f t="shared" si="3"/>
        <v>0</v>
      </c>
      <c r="BB39" t="str">
        <f t="shared" ca="1" si="4"/>
        <v/>
      </c>
    </row>
    <row r="40" spans="1:54" ht="44.4" customHeight="1" x14ac:dyDescent="0.3">
      <c r="A40" s="31">
        <v>45</v>
      </c>
      <c r="B40" s="63" t="s">
        <v>80</v>
      </c>
      <c r="C40" s="35">
        <v>1.5</v>
      </c>
      <c r="D40" s="35">
        <v>0.5</v>
      </c>
      <c r="E40" s="35">
        <v>0.5</v>
      </c>
      <c r="F40" s="35">
        <v>0.75</v>
      </c>
      <c r="G40" s="35">
        <v>0.5</v>
      </c>
      <c r="H40" s="40"/>
      <c r="I40" s="40"/>
      <c r="J40" s="41">
        <v>44081</v>
      </c>
      <c r="K40" s="41">
        <v>44085</v>
      </c>
      <c r="L40" s="58">
        <v>8001</v>
      </c>
      <c r="M40" s="64" t="s">
        <v>55</v>
      </c>
      <c r="N40" s="65">
        <v>8</v>
      </c>
      <c r="O40" s="66">
        <v>30</v>
      </c>
      <c r="P40" s="63"/>
      <c r="Q40" s="59" t="s">
        <v>55</v>
      </c>
      <c r="R40" s="36">
        <f>IF(LEN(R$9)=0,0,IFERROR(IF(AND(R$8&gt;=VLOOKUP($A40,BD,10,FALSE),(R$8&lt;=VLOOKUP($A40,BD,11,FALSE))),IF(INDEX(BD,MATCH($A40,[0]!colo,0),MATCH(TEXT(R$8,"JJJJ"),'BD1'!$A$10:$Q$10,0))=0,0,INDEX(BD,MATCH($A40,[0]!colo,0),MATCH(TEXT(R$8,"JJJJ"),'BD1'!$A$10:$Q$10,0))),0),0))</f>
        <v>0</v>
      </c>
      <c r="S40" s="36">
        <f>IF(LEN(S$9)=0,0,IFERROR(IF(AND(S$8&gt;=VLOOKUP($A40,BD,10,FALSE),(S$8&lt;=VLOOKUP($A40,BD,11,FALSE))),IF(INDEX(BD,MATCH($A40,[0]!colo,0),MATCH(TEXT(S$8,"JJJJ"),'BD1'!$A$10:$Q$10,0))=0,0,INDEX(BD,MATCH($A40,[0]!colo,0),MATCH(TEXT(S$8,"JJJJ"),'BD1'!$A$10:$Q$10,0))),0),0))</f>
        <v>0</v>
      </c>
      <c r="T40" s="36">
        <f>IF(LEN(T$9)=0,0,IFERROR(IF(AND(T$8&gt;=VLOOKUP($A40,BD,10,FALSE),(T$8&lt;=VLOOKUP($A40,BD,11,FALSE))),IF(INDEX(BD,MATCH($A40,[0]!colo,0),MATCH(TEXT(T$8,"JJJJ"),'BD1'!$A$10:$Q$10,0))=0,0,INDEX(BD,MATCH($A40,[0]!colo,0),MATCH(TEXT(T$8,"JJJJ"),'BD1'!$A$10:$Q$10,0))),0),0))</f>
        <v>0</v>
      </c>
      <c r="U40" s="36">
        <f>IF(LEN(U$9)=0,0,IFERROR(IF(AND(U$8&gt;=VLOOKUP($A40,BD,10,FALSE),(U$8&lt;=VLOOKUP($A40,BD,11,FALSE))),IF(INDEX(BD,MATCH($A40,[0]!colo,0),MATCH(TEXT(U$8,"JJJJ"),'BD1'!$A$10:$Q$10,0))=0,0,INDEX(BD,MATCH($A40,[0]!colo,0),MATCH(TEXT(U$8,"JJJJ"),'BD1'!$A$10:$Q$10,0))),0),0))</f>
        <v>0</v>
      </c>
      <c r="V40" s="36">
        <f>IF(LEN(V$9)=0,0,IFERROR(IF(AND(V$8&gt;=VLOOKUP($A40,BD,10,FALSE),(V$8&lt;=VLOOKUP($A40,BD,11,FALSE))),IF(INDEX(BD,MATCH($A40,[0]!colo,0),MATCH(TEXT(V$8,"JJJJ"),'BD1'!$A$10:$Q$10,0))=0,0,INDEX(BD,MATCH($A40,[0]!colo,0),MATCH(TEXT(V$8,"JJJJ"),'BD1'!$A$10:$Q$10,0))),0),0))</f>
        <v>0</v>
      </c>
      <c r="W40" s="36">
        <f>IF(LEN(W$9)=0,0,IFERROR(IF(AND(W$8&gt;=VLOOKUP($A40,BD,10,FALSE),(W$8&lt;=VLOOKUP($A40,BD,11,FALSE))),IF(INDEX(BD,MATCH($A40,[0]!colo,0),MATCH(TEXT(W$8,"JJJJ"),'BD1'!$A$10:$Q$10,0))=0,0,INDEX(BD,MATCH($A40,[0]!colo,0),MATCH(TEXT(W$8,"JJJJ"),'BD1'!$A$10:$Q$10,0))),0),0))</f>
        <v>0</v>
      </c>
      <c r="X40" s="36">
        <f>IF(LEN(X$9)=0,0,IFERROR(IF(AND(X$8&gt;=VLOOKUP($A40,BD,10,FALSE),(X$8&lt;=VLOOKUP($A40,BD,11,FALSE))),IF(INDEX(BD,MATCH($A40,[0]!colo,0),MATCH(TEXT(X$8,"JJJJ"),'BD1'!$A$10:$Q$10,0))=0,0,INDEX(BD,MATCH($A40,[0]!colo,0),MATCH(TEXT(X$8,"JJJJ"),'BD1'!$A$10:$Q$10,0))),0),0))</f>
        <v>0</v>
      </c>
      <c r="Y40" s="36">
        <f>IF(LEN(Y$9)=0,0,IFERROR(IF(AND(Y$8&gt;=VLOOKUP($A40,BD,10,FALSE),(Y$8&lt;=VLOOKUP($A40,BD,11,FALSE))),IF(INDEX(BD,MATCH($A40,[0]!colo,0),MATCH(TEXT(Y$8,"JJJJ"),'BD1'!$A$10:$Q$10,0))=0,0,INDEX(BD,MATCH($A40,[0]!colo,0),MATCH(TEXT(Y$8,"JJJJ"),'BD1'!$A$10:$Q$10,0))),0),0))</f>
        <v>0</v>
      </c>
      <c r="Z40" s="36">
        <f>IF(LEN(Z$9)=0,0,IFERROR(IF(AND(Z$8&gt;=VLOOKUP($A40,BD,10,FALSE),(Z$8&lt;=VLOOKUP($A40,BD,11,FALSE))),IF(INDEX(BD,MATCH($A40,[0]!colo,0),MATCH(TEXT(Z$8,"JJJJ"),'BD1'!$A$10:$Q$10,0))=0,0,INDEX(BD,MATCH($A40,[0]!colo,0),MATCH(TEXT(Z$8,"JJJJ"),'BD1'!$A$10:$Q$10,0))),0),0))</f>
        <v>0</v>
      </c>
      <c r="AA40" s="36">
        <f>IF(LEN(AA$9)=0,0,IFERROR(IF(AND(AA$8&gt;=VLOOKUP($A40,BD,10,FALSE),(AA$8&lt;=VLOOKUP($A40,BD,11,FALSE))),IF(INDEX(BD,MATCH($A40,[0]!colo,0),MATCH(TEXT(AA$8,"JJJJ"),'BD1'!$A$10:$Q$10,0))=0,0,INDEX(BD,MATCH($A40,[0]!colo,0),MATCH(TEXT(AA$8,"JJJJ"),'BD1'!$A$10:$Q$10,0))),0),0))</f>
        <v>0</v>
      </c>
      <c r="AB40" s="36">
        <f>IF(LEN(AB$9)=0,0,IFERROR(IF(AND(AB$8&gt;=VLOOKUP($A40,BD,10,FALSE),(AB$8&lt;=VLOOKUP($A40,BD,11,FALSE))),IF(INDEX(BD,MATCH($A40,[0]!colo,0),MATCH(TEXT(AB$8,"JJJJ"),'BD1'!$A$10:$Q$10,0))=0,0,INDEX(BD,MATCH($A40,[0]!colo,0),MATCH(TEXT(AB$8,"JJJJ"),'BD1'!$A$10:$Q$10,0))),0),0))</f>
        <v>0</v>
      </c>
      <c r="AC40" s="36">
        <f>IF(LEN(AC$9)=0,0,IFERROR(IF(AND(AC$8&gt;=VLOOKUP($A40,BD,10,FALSE),(AC$8&lt;=VLOOKUP($A40,BD,11,FALSE))),IF(INDEX(BD,MATCH($A40,[0]!colo,0),MATCH(TEXT(AC$8,"JJJJ"),'BD1'!$A$10:$Q$10,0))=0,0,INDEX(BD,MATCH($A40,[0]!colo,0),MATCH(TEXT(AC$8,"JJJJ"),'BD1'!$A$10:$Q$10,0))),0),0))</f>
        <v>0</v>
      </c>
      <c r="AD40" s="36">
        <f>IF(LEN(AD$9)=0,0,IFERROR(IF(AND(AD$8&gt;=VLOOKUP($A40,BD,10,FALSE),(AD$8&lt;=VLOOKUP($A40,BD,11,FALSE))),IF(INDEX(BD,MATCH($A40,[0]!colo,0),MATCH(TEXT(AD$8,"JJJJ"),'BD1'!$A$10:$Q$10,0))=0,0,INDEX(BD,MATCH($A40,[0]!colo,0),MATCH(TEXT(AD$8,"JJJJ"),'BD1'!$A$10:$Q$10,0))),0),0))</f>
        <v>0</v>
      </c>
      <c r="AE40" s="36">
        <f>IF(LEN(AE$9)=0,0,IFERROR(IF(AND(AE$8&gt;=VLOOKUP($A40,BD,10,FALSE),(AE$8&lt;=VLOOKUP($A40,BD,11,FALSE))),IF(INDEX(BD,MATCH($A40,[0]!colo,0),MATCH(TEXT(AE$8,"JJJJ"),'BD1'!$A$10:$Q$10,0))=0,0,INDEX(BD,MATCH($A40,[0]!colo,0),MATCH(TEXT(AE$8,"JJJJ"),'BD1'!$A$10:$Q$10,0))),0),0))</f>
        <v>0</v>
      </c>
      <c r="AF40" s="36">
        <f>IF(LEN(AF$9)=0,0,IFERROR(IF(AND(AF$8&gt;=VLOOKUP($A40,BD,10,FALSE),(AF$8&lt;=VLOOKUP($A40,BD,11,FALSE))),IF(INDEX(BD,MATCH($A40,[0]!colo,0),MATCH(TEXT(AF$8,"JJJJ"),'BD1'!$A$10:$Q$10,0))=0,0,INDEX(BD,MATCH($A40,[0]!colo,0),MATCH(TEXT(AF$8,"JJJJ"),'BD1'!$A$10:$Q$10,0))),0),0))</f>
        <v>0</v>
      </c>
      <c r="AG40" s="36">
        <f>IF(LEN(AG$9)=0,0,IFERROR(IF(AND(AG$8&gt;=VLOOKUP($A40,BD,10,FALSE),(AG$8&lt;=VLOOKUP($A40,BD,11,FALSE))),IF(INDEX(BD,MATCH($A40,[0]!colo,0),MATCH(TEXT(AG$8,"JJJJ"),'BD1'!$A$10:$Q$10,0))=0,0,INDEX(BD,MATCH($A40,[0]!colo,0),MATCH(TEXT(AG$8,"JJJJ"),'BD1'!$A$10:$Q$10,0))),0),0))</f>
        <v>0</v>
      </c>
      <c r="AH40" s="36">
        <f>IF(LEN(AH$9)=0,0,IFERROR(IF(AND(AH$8&gt;=VLOOKUP($A40,BD,10,FALSE),(AH$8&lt;=VLOOKUP($A40,BD,11,FALSE))),IF(INDEX(BD,MATCH($A40,[0]!colo,0),MATCH(TEXT(AH$8,"JJJJ"),'BD1'!$A$10:$Q$10,0))=0,0,INDEX(BD,MATCH($A40,[0]!colo,0),MATCH(TEXT(AH$8,"JJJJ"),'BD1'!$A$10:$Q$10,0))),0),0))</f>
        <v>0</v>
      </c>
      <c r="AI40" s="36">
        <f>IF(LEN(AI$9)=0,0,IFERROR(IF(AND(AI$8&gt;=VLOOKUP($A40,BD,10,FALSE),(AI$8&lt;=VLOOKUP($A40,BD,11,FALSE))),IF(INDEX(BD,MATCH($A40,[0]!colo,0),MATCH(TEXT(AI$8,"JJJJ"),'BD1'!$A$10:$Q$10,0))=0,0,INDEX(BD,MATCH($A40,[0]!colo,0),MATCH(TEXT(AI$8,"JJJJ"),'BD1'!$A$10:$Q$10,0))),0),0))</f>
        <v>0</v>
      </c>
      <c r="AJ40" s="36">
        <f>IF(LEN(AJ$9)=0,0,IFERROR(IF(AND(AJ$8&gt;=VLOOKUP($A40,BD,10,FALSE),(AJ$8&lt;=VLOOKUP($A40,BD,11,FALSE))),IF(INDEX(BD,MATCH($A40,[0]!colo,0),MATCH(TEXT(AJ$8,"JJJJ"),'BD1'!$A$10:$Q$10,0))=0,0,INDEX(BD,MATCH($A40,[0]!colo,0),MATCH(TEXT(AJ$8,"JJJJ"),'BD1'!$A$10:$Q$10,0))),0),0))</f>
        <v>0</v>
      </c>
      <c r="AK40" s="36">
        <f>IF(LEN(AK$9)=0,0,IFERROR(IF(AND(AK$8&gt;=VLOOKUP($A40,BD,10,FALSE),(AK$8&lt;=VLOOKUP($A40,BD,11,FALSE))),IF(INDEX(BD,MATCH($A40,[0]!colo,0),MATCH(TEXT(AK$8,"JJJJ"),'BD1'!$A$10:$Q$10,0))=0,0,INDEX(BD,MATCH($A40,[0]!colo,0),MATCH(TEXT(AK$8,"JJJJ"),'BD1'!$A$10:$Q$10,0))),0),0))</f>
        <v>0</v>
      </c>
      <c r="AL40" s="36">
        <f>IF(LEN(AL$9)=0,0,IFERROR(IF(AND(AL$8&gt;=VLOOKUP($A40,BD,10,FALSE),(AL$8&lt;=VLOOKUP($A40,BD,11,FALSE))),IF(INDEX(BD,MATCH($A40,[0]!colo,0),MATCH(TEXT(AL$8,"JJJJ"),'BD1'!$A$10:$Q$10,0))=0,0,INDEX(BD,MATCH($A40,[0]!colo,0),MATCH(TEXT(AL$8,"JJJJ"),'BD1'!$A$10:$Q$10,0))),0),0))</f>
        <v>0</v>
      </c>
      <c r="AM40" s="36">
        <f>IF(LEN(AM$9)=0,0,IFERROR(IF(AND(AM$8&gt;=VLOOKUP($A40,BD,10,FALSE),(AM$8&lt;=VLOOKUP($A40,BD,11,FALSE))),IF(INDEX(BD,MATCH($A40,[0]!colo,0),MATCH(TEXT(AM$8,"JJJJ"),'BD1'!$A$10:$Q$10,0))=0,0,INDEX(BD,MATCH($A40,[0]!colo,0),MATCH(TEXT(AM$8,"JJJJ"),'BD1'!$A$10:$Q$10,0))),0),0))</f>
        <v>0</v>
      </c>
      <c r="AN40" s="36">
        <f>IF(LEN(AN$9)=0,0,IFERROR(IF(AND(AN$8&gt;=VLOOKUP($A40,BD,10,FALSE),(AN$8&lt;=VLOOKUP($A40,BD,11,FALSE))),IF(INDEX(BD,MATCH($A40,[0]!colo,0),MATCH(TEXT(AN$8,"JJJJ"),'BD1'!$A$10:$Q$10,0))=0,0,INDEX(BD,MATCH($A40,[0]!colo,0),MATCH(TEXT(AN$8,"JJJJ"),'BD1'!$A$10:$Q$10,0))),0),0))</f>
        <v>0</v>
      </c>
      <c r="AO40" s="36">
        <f>IF(LEN(AO$9)=0,0,IFERROR(IF(AND(AO$8&gt;=VLOOKUP($A40,BD,10,FALSE),(AO$8&lt;=VLOOKUP($A40,BD,11,FALSE))),IF(INDEX(BD,MATCH($A40,[0]!colo,0),MATCH(TEXT(AO$8,"JJJJ"),'BD1'!$A$10:$Q$10,0))=0,0,INDEX(BD,MATCH($A40,[0]!colo,0),MATCH(TEXT(AO$8,"JJJJ"),'BD1'!$A$10:$Q$10,0))),0),0))</f>
        <v>0</v>
      </c>
      <c r="AP40" s="36">
        <f>IF(LEN(AP$9)=0,0,IFERROR(IF(AND(AP$8&gt;=VLOOKUP($A40,BD,10,FALSE),(AP$8&lt;=VLOOKUP($A40,BD,11,FALSE))),IF(INDEX(BD,MATCH($A40,[0]!colo,0),MATCH(TEXT(AP$8,"JJJJ"),'BD1'!$A$10:$Q$10,0))=0,0,INDEX(BD,MATCH($A40,[0]!colo,0),MATCH(TEXT(AP$8,"JJJJ"),'BD1'!$A$10:$Q$10,0))),0),0))</f>
        <v>0</v>
      </c>
      <c r="AQ40" s="36">
        <f>IF(LEN(AQ$9)=0,0,IFERROR(IF(AND(AQ$8&gt;=VLOOKUP($A40,BD,10,FALSE),(AQ$8&lt;=VLOOKUP($A40,BD,11,FALSE))),IF(INDEX(BD,MATCH($A40,[0]!colo,0),MATCH(TEXT(AQ$8,"JJJJ"),'BD1'!$A$10:$Q$10,0))=0,0,INDEX(BD,MATCH($A40,[0]!colo,0),MATCH(TEXT(AQ$8,"JJJJ"),'BD1'!$A$10:$Q$10,0))),0),0))</f>
        <v>0</v>
      </c>
      <c r="AR40" s="36">
        <f>IF(LEN(AR$9)=0,0,IFERROR(IF(AND(AR$8&gt;=VLOOKUP($A40,BD,10,FALSE),(AR$8&lt;=VLOOKUP($A40,BD,11,FALSE))),IF(INDEX(BD,MATCH($A40,[0]!colo,0),MATCH(TEXT(AR$8,"JJJJ"),'BD1'!$A$10:$Q$10,0))=0,0,INDEX(BD,MATCH($A40,[0]!colo,0),MATCH(TEXT(AR$8,"JJJJ"),'BD1'!$A$10:$Q$10,0))),0),0))</f>
        <v>0</v>
      </c>
      <c r="AS40" s="36">
        <f>IF(LEN(AS$9)=0,0,IFERROR(IF(AND(AS$8&gt;=VLOOKUP($A40,BD,10,FALSE),(AS$8&lt;=VLOOKUP($A40,BD,11,FALSE))),IF(INDEX(BD,MATCH($A40,[0]!colo,0),MATCH(TEXT(AS$8,"JJJJ"),'BD1'!$A$10:$Q$10,0))=0,0,INDEX(BD,MATCH($A40,[0]!colo,0),MATCH(TEXT(AS$8,"JJJJ"),'BD1'!$A$10:$Q$10,0))),0),0))</f>
        <v>0</v>
      </c>
      <c r="AT40" s="36">
        <f>IF(LEN(AT$9)=0,0,IFERROR(IF(AND(AT$8&gt;=VLOOKUP($A40,BD,10,FALSE),(AT$8&lt;=VLOOKUP($A40,BD,11,FALSE))),IF(INDEX(BD,MATCH($A40,[0]!colo,0),MATCH(TEXT(AT$8,"JJJJ"),'BD1'!$A$10:$Q$10,0))=0,0,INDEX(BD,MATCH($A40,[0]!colo,0),MATCH(TEXT(AT$8,"JJJJ"),'BD1'!$A$10:$Q$10,0))),0),0))</f>
        <v>0</v>
      </c>
      <c r="AU40" s="36">
        <f>IF(LEN(AU$9)=0,0,IFERROR(IF(AND(AU$8&gt;=VLOOKUP($A40,BD,10,FALSE),(AU$8&lt;=VLOOKUP($A40,BD,11,FALSE))),IF(INDEX(BD,MATCH($A40,[0]!colo,0),MATCH(TEXT(AU$8,"JJJJ"),'BD1'!$A$10:$Q$10,0))=0,0,INDEX(BD,MATCH($A40,[0]!colo,0),MATCH(TEXT(AU$8,"JJJJ"),'BD1'!$A$10:$Q$10,0))),0),0))</f>
        <v>0</v>
      </c>
      <c r="AV40" s="36">
        <f>IF(LEN(AV$9)=0,0,IFERROR(IF(AND(AV$8&gt;=VLOOKUP($A40,BD,10,FALSE),(AV$8&lt;=VLOOKUP($A40,BD,11,FALSE))),IF(INDEX(BD,MATCH($A40,[0]!colo,0),MATCH(TEXT(AV$8,"JJJJ"),'BD1'!$A$10:$Q$10,0))=0,0,INDEX(BD,MATCH($A40,[0]!colo,0),MATCH(TEXT(AV$8,"JJJJ"),'BD1'!$A$10:$Q$10,0))),0),0))</f>
        <v>0</v>
      </c>
      <c r="AW40" s="36"/>
      <c r="AX40" s="37">
        <f>SUM(Tableau53[[#This Row],[1]:[31]])</f>
        <v>0</v>
      </c>
      <c r="AY40" s="38">
        <f t="shared" si="1"/>
        <v>0</v>
      </c>
      <c r="AZ40" s="38">
        <f t="shared" si="2"/>
        <v>0</v>
      </c>
      <c r="BA40" s="39">
        <f t="shared" si="3"/>
        <v>0</v>
      </c>
      <c r="BB40" t="str">
        <f t="shared" ca="1" si="4"/>
        <v/>
      </c>
    </row>
    <row r="41" spans="1:54" ht="44.4" customHeight="1" x14ac:dyDescent="0.3">
      <c r="A41" s="31">
        <v>46</v>
      </c>
      <c r="B41" s="63" t="s">
        <v>81</v>
      </c>
      <c r="C41" s="35"/>
      <c r="D41" s="35"/>
      <c r="E41" s="35"/>
      <c r="F41" s="35"/>
      <c r="G41" s="35">
        <v>0.43</v>
      </c>
      <c r="H41" s="40"/>
      <c r="I41" s="40"/>
      <c r="J41" s="41">
        <v>44099</v>
      </c>
      <c r="K41" s="41">
        <v>44099</v>
      </c>
      <c r="L41" s="58">
        <v>8001</v>
      </c>
      <c r="M41" s="64" t="s">
        <v>55</v>
      </c>
      <c r="N41" s="65">
        <v>8</v>
      </c>
      <c r="O41" s="66">
        <v>30</v>
      </c>
      <c r="P41" s="63"/>
      <c r="Q41" s="59" t="s">
        <v>55</v>
      </c>
      <c r="R41" s="36">
        <f>IF(LEN(R$9)=0,0,IFERROR(IF(AND(R$8&gt;=VLOOKUP($A41,BD,10,FALSE),(R$8&lt;=VLOOKUP($A41,BD,11,FALSE))),IF(INDEX(BD,MATCH($A41,[0]!colo,0),MATCH(TEXT(R$8,"JJJJ"),'BD1'!$A$10:$Q$10,0))=0,0,INDEX(BD,MATCH($A41,[0]!colo,0),MATCH(TEXT(R$8,"JJJJ"),'BD1'!$A$10:$Q$10,0))),0),0))</f>
        <v>0</v>
      </c>
      <c r="S41" s="36">
        <f>IF(LEN(S$9)=0,0,IFERROR(IF(AND(S$8&gt;=VLOOKUP($A41,BD,10,FALSE),(S$8&lt;=VLOOKUP($A41,BD,11,FALSE))),IF(INDEX(BD,MATCH($A41,[0]!colo,0),MATCH(TEXT(S$8,"JJJJ"),'BD1'!$A$10:$Q$10,0))=0,0,INDEX(BD,MATCH($A41,[0]!colo,0),MATCH(TEXT(S$8,"JJJJ"),'BD1'!$A$10:$Q$10,0))),0),0))</f>
        <v>0</v>
      </c>
      <c r="T41" s="36">
        <f>IF(LEN(T$9)=0,0,IFERROR(IF(AND(T$8&gt;=VLOOKUP($A41,BD,10,FALSE),(T$8&lt;=VLOOKUP($A41,BD,11,FALSE))),IF(INDEX(BD,MATCH($A41,[0]!colo,0),MATCH(TEXT(T$8,"JJJJ"),'BD1'!$A$10:$Q$10,0))=0,0,INDEX(BD,MATCH($A41,[0]!colo,0),MATCH(TEXT(T$8,"JJJJ"),'BD1'!$A$10:$Q$10,0))),0),0))</f>
        <v>0</v>
      </c>
      <c r="U41" s="36">
        <f>IF(LEN(U$9)=0,0,IFERROR(IF(AND(U$8&gt;=VLOOKUP($A41,BD,10,FALSE),(U$8&lt;=VLOOKUP($A41,BD,11,FALSE))),IF(INDEX(BD,MATCH($A41,[0]!colo,0),MATCH(TEXT(U$8,"JJJJ"),'BD1'!$A$10:$Q$10,0))=0,0,INDEX(BD,MATCH($A41,[0]!colo,0),MATCH(TEXT(U$8,"JJJJ"),'BD1'!$A$10:$Q$10,0))),0),0))</f>
        <v>0</v>
      </c>
      <c r="V41" s="36">
        <f>IF(LEN(V$9)=0,0,IFERROR(IF(AND(V$8&gt;=VLOOKUP($A41,BD,10,FALSE),(V$8&lt;=VLOOKUP($A41,BD,11,FALSE))),IF(INDEX(BD,MATCH($A41,[0]!colo,0),MATCH(TEXT(V$8,"JJJJ"),'BD1'!$A$10:$Q$10,0))=0,0,INDEX(BD,MATCH($A41,[0]!colo,0),MATCH(TEXT(V$8,"JJJJ"),'BD1'!$A$10:$Q$10,0))),0),0))</f>
        <v>0</v>
      </c>
      <c r="W41" s="36">
        <f>IF(LEN(W$9)=0,0,IFERROR(IF(AND(W$8&gt;=VLOOKUP($A41,BD,10,FALSE),(W$8&lt;=VLOOKUP($A41,BD,11,FALSE))),IF(INDEX(BD,MATCH($A41,[0]!colo,0),MATCH(TEXT(W$8,"JJJJ"),'BD1'!$A$10:$Q$10,0))=0,0,INDEX(BD,MATCH($A41,[0]!colo,0),MATCH(TEXT(W$8,"JJJJ"),'BD1'!$A$10:$Q$10,0))),0),0))</f>
        <v>0</v>
      </c>
      <c r="X41" s="36">
        <f>IF(LEN(X$9)=0,0,IFERROR(IF(AND(X$8&gt;=VLOOKUP($A41,BD,10,FALSE),(X$8&lt;=VLOOKUP($A41,BD,11,FALSE))),IF(INDEX(BD,MATCH($A41,[0]!colo,0),MATCH(TEXT(X$8,"JJJJ"),'BD1'!$A$10:$Q$10,0))=0,0,INDEX(BD,MATCH($A41,[0]!colo,0),MATCH(TEXT(X$8,"JJJJ"),'BD1'!$A$10:$Q$10,0))),0),0))</f>
        <v>0</v>
      </c>
      <c r="Y41" s="36">
        <f>IF(LEN(Y$9)=0,0,IFERROR(IF(AND(Y$8&gt;=VLOOKUP($A41,BD,10,FALSE),(Y$8&lt;=VLOOKUP($A41,BD,11,FALSE))),IF(INDEX(BD,MATCH($A41,[0]!colo,0),MATCH(TEXT(Y$8,"JJJJ"),'BD1'!$A$10:$Q$10,0))=0,0,INDEX(BD,MATCH($A41,[0]!colo,0),MATCH(TEXT(Y$8,"JJJJ"),'BD1'!$A$10:$Q$10,0))),0),0))</f>
        <v>0</v>
      </c>
      <c r="Z41" s="36">
        <f>IF(LEN(Z$9)=0,0,IFERROR(IF(AND(Z$8&gt;=VLOOKUP($A41,BD,10,FALSE),(Z$8&lt;=VLOOKUP($A41,BD,11,FALSE))),IF(INDEX(BD,MATCH($A41,[0]!colo,0),MATCH(TEXT(Z$8,"JJJJ"),'BD1'!$A$10:$Q$10,0))=0,0,INDEX(BD,MATCH($A41,[0]!colo,0),MATCH(TEXT(Z$8,"JJJJ"),'BD1'!$A$10:$Q$10,0))),0),0))</f>
        <v>0</v>
      </c>
      <c r="AA41" s="36">
        <f>IF(LEN(AA$9)=0,0,IFERROR(IF(AND(AA$8&gt;=VLOOKUP($A41,BD,10,FALSE),(AA$8&lt;=VLOOKUP($A41,BD,11,FALSE))),IF(INDEX(BD,MATCH($A41,[0]!colo,0),MATCH(TEXT(AA$8,"JJJJ"),'BD1'!$A$10:$Q$10,0))=0,0,INDEX(BD,MATCH($A41,[0]!colo,0),MATCH(TEXT(AA$8,"JJJJ"),'BD1'!$A$10:$Q$10,0))),0),0))</f>
        <v>0</v>
      </c>
      <c r="AB41" s="36">
        <f>IF(LEN(AB$9)=0,0,IFERROR(IF(AND(AB$8&gt;=VLOOKUP($A41,BD,10,FALSE),(AB$8&lt;=VLOOKUP($A41,BD,11,FALSE))),IF(INDEX(BD,MATCH($A41,[0]!colo,0),MATCH(TEXT(AB$8,"JJJJ"),'BD1'!$A$10:$Q$10,0))=0,0,INDEX(BD,MATCH($A41,[0]!colo,0),MATCH(TEXT(AB$8,"JJJJ"),'BD1'!$A$10:$Q$10,0))),0),0))</f>
        <v>0</v>
      </c>
      <c r="AC41" s="36">
        <f>IF(LEN(AC$9)=0,0,IFERROR(IF(AND(AC$8&gt;=VLOOKUP($A41,BD,10,FALSE),(AC$8&lt;=VLOOKUP($A41,BD,11,FALSE))),IF(INDEX(BD,MATCH($A41,[0]!colo,0),MATCH(TEXT(AC$8,"JJJJ"),'BD1'!$A$10:$Q$10,0))=0,0,INDEX(BD,MATCH($A41,[0]!colo,0),MATCH(TEXT(AC$8,"JJJJ"),'BD1'!$A$10:$Q$10,0))),0),0))</f>
        <v>0</v>
      </c>
      <c r="AD41" s="36">
        <f>IF(LEN(AD$9)=0,0,IFERROR(IF(AND(AD$8&gt;=VLOOKUP($A41,BD,10,FALSE),(AD$8&lt;=VLOOKUP($A41,BD,11,FALSE))),IF(INDEX(BD,MATCH($A41,[0]!colo,0),MATCH(TEXT(AD$8,"JJJJ"),'BD1'!$A$10:$Q$10,0))=0,0,INDEX(BD,MATCH($A41,[0]!colo,0),MATCH(TEXT(AD$8,"JJJJ"),'BD1'!$A$10:$Q$10,0))),0),0))</f>
        <v>0</v>
      </c>
      <c r="AE41" s="36">
        <f>IF(LEN(AE$9)=0,0,IFERROR(IF(AND(AE$8&gt;=VLOOKUP($A41,BD,10,FALSE),(AE$8&lt;=VLOOKUP($A41,BD,11,FALSE))),IF(INDEX(BD,MATCH($A41,[0]!colo,0),MATCH(TEXT(AE$8,"JJJJ"),'BD1'!$A$10:$Q$10,0))=0,0,INDEX(BD,MATCH($A41,[0]!colo,0),MATCH(TEXT(AE$8,"JJJJ"),'BD1'!$A$10:$Q$10,0))),0),0))</f>
        <v>0</v>
      </c>
      <c r="AF41" s="36">
        <f>IF(LEN(AF$9)=0,0,IFERROR(IF(AND(AF$8&gt;=VLOOKUP($A41,BD,10,FALSE),(AF$8&lt;=VLOOKUP($A41,BD,11,FALSE))),IF(INDEX(BD,MATCH($A41,[0]!colo,0),MATCH(TEXT(AF$8,"JJJJ"),'BD1'!$A$10:$Q$10,0))=0,0,INDEX(BD,MATCH($A41,[0]!colo,0),MATCH(TEXT(AF$8,"JJJJ"),'BD1'!$A$10:$Q$10,0))),0),0))</f>
        <v>0</v>
      </c>
      <c r="AG41" s="36">
        <f>IF(LEN(AG$9)=0,0,IFERROR(IF(AND(AG$8&gt;=VLOOKUP($A41,BD,10,FALSE),(AG$8&lt;=VLOOKUP($A41,BD,11,FALSE))),IF(INDEX(BD,MATCH($A41,[0]!colo,0),MATCH(TEXT(AG$8,"JJJJ"),'BD1'!$A$10:$Q$10,0))=0,0,INDEX(BD,MATCH($A41,[0]!colo,0),MATCH(TEXT(AG$8,"JJJJ"),'BD1'!$A$10:$Q$10,0))),0),0))</f>
        <v>0</v>
      </c>
      <c r="AH41" s="36">
        <f>IF(LEN(AH$9)=0,0,IFERROR(IF(AND(AH$8&gt;=VLOOKUP($A41,BD,10,FALSE),(AH$8&lt;=VLOOKUP($A41,BD,11,FALSE))),IF(INDEX(BD,MATCH($A41,[0]!colo,0),MATCH(TEXT(AH$8,"JJJJ"),'BD1'!$A$10:$Q$10,0))=0,0,INDEX(BD,MATCH($A41,[0]!colo,0),MATCH(TEXT(AH$8,"JJJJ"),'BD1'!$A$10:$Q$10,0))),0),0))</f>
        <v>0</v>
      </c>
      <c r="AI41" s="36">
        <f>IF(LEN(AI$9)=0,0,IFERROR(IF(AND(AI$8&gt;=VLOOKUP($A41,BD,10,FALSE),(AI$8&lt;=VLOOKUP($A41,BD,11,FALSE))),IF(INDEX(BD,MATCH($A41,[0]!colo,0),MATCH(TEXT(AI$8,"JJJJ"),'BD1'!$A$10:$Q$10,0))=0,0,INDEX(BD,MATCH($A41,[0]!colo,0),MATCH(TEXT(AI$8,"JJJJ"),'BD1'!$A$10:$Q$10,0))),0),0))</f>
        <v>0</v>
      </c>
      <c r="AJ41" s="36">
        <f>IF(LEN(AJ$9)=0,0,IFERROR(IF(AND(AJ$8&gt;=VLOOKUP($A41,BD,10,FALSE),(AJ$8&lt;=VLOOKUP($A41,BD,11,FALSE))),IF(INDEX(BD,MATCH($A41,[0]!colo,0),MATCH(TEXT(AJ$8,"JJJJ"),'BD1'!$A$10:$Q$10,0))=0,0,INDEX(BD,MATCH($A41,[0]!colo,0),MATCH(TEXT(AJ$8,"JJJJ"),'BD1'!$A$10:$Q$10,0))),0),0))</f>
        <v>0</v>
      </c>
      <c r="AK41" s="36">
        <f>IF(LEN(AK$9)=0,0,IFERROR(IF(AND(AK$8&gt;=VLOOKUP($A41,BD,10,FALSE),(AK$8&lt;=VLOOKUP($A41,BD,11,FALSE))),IF(INDEX(BD,MATCH($A41,[0]!colo,0),MATCH(TEXT(AK$8,"JJJJ"),'BD1'!$A$10:$Q$10,0))=0,0,INDEX(BD,MATCH($A41,[0]!colo,0),MATCH(TEXT(AK$8,"JJJJ"),'BD1'!$A$10:$Q$10,0))),0),0))</f>
        <v>0</v>
      </c>
      <c r="AL41" s="36">
        <f>IF(LEN(AL$9)=0,0,IFERROR(IF(AND(AL$8&gt;=VLOOKUP($A41,BD,10,FALSE),(AL$8&lt;=VLOOKUP($A41,BD,11,FALSE))),IF(INDEX(BD,MATCH($A41,[0]!colo,0),MATCH(TEXT(AL$8,"JJJJ"),'BD1'!$A$10:$Q$10,0))=0,0,INDEX(BD,MATCH($A41,[0]!colo,0),MATCH(TEXT(AL$8,"JJJJ"),'BD1'!$A$10:$Q$10,0))),0),0))</f>
        <v>0</v>
      </c>
      <c r="AM41" s="36">
        <f>IF(LEN(AM$9)=0,0,IFERROR(IF(AND(AM$8&gt;=VLOOKUP($A41,BD,10,FALSE),(AM$8&lt;=VLOOKUP($A41,BD,11,FALSE))),IF(INDEX(BD,MATCH($A41,[0]!colo,0),MATCH(TEXT(AM$8,"JJJJ"),'BD1'!$A$10:$Q$10,0))=0,0,INDEX(BD,MATCH($A41,[0]!colo,0),MATCH(TEXT(AM$8,"JJJJ"),'BD1'!$A$10:$Q$10,0))),0),0))</f>
        <v>0</v>
      </c>
      <c r="AN41" s="36">
        <f>IF(LEN(AN$9)=0,0,IFERROR(IF(AND(AN$8&gt;=VLOOKUP($A41,BD,10,FALSE),(AN$8&lt;=VLOOKUP($A41,BD,11,FALSE))),IF(INDEX(BD,MATCH($A41,[0]!colo,0),MATCH(TEXT(AN$8,"JJJJ"),'BD1'!$A$10:$Q$10,0))=0,0,INDEX(BD,MATCH($A41,[0]!colo,0),MATCH(TEXT(AN$8,"JJJJ"),'BD1'!$A$10:$Q$10,0))),0),0))</f>
        <v>0</v>
      </c>
      <c r="AO41" s="36">
        <f>IF(LEN(AO$9)=0,0,IFERROR(IF(AND(AO$8&gt;=VLOOKUP($A41,BD,10,FALSE),(AO$8&lt;=VLOOKUP($A41,BD,11,FALSE))),IF(INDEX(BD,MATCH($A41,[0]!colo,0),MATCH(TEXT(AO$8,"JJJJ"),'BD1'!$A$10:$Q$10,0))=0,0,INDEX(BD,MATCH($A41,[0]!colo,0),MATCH(TEXT(AO$8,"JJJJ"),'BD1'!$A$10:$Q$10,0))),0),0))</f>
        <v>0</v>
      </c>
      <c r="AP41" s="36">
        <f>IF(LEN(AP$9)=0,0,IFERROR(IF(AND(AP$8&gt;=VLOOKUP($A41,BD,10,FALSE),(AP$8&lt;=VLOOKUP($A41,BD,11,FALSE))),IF(INDEX(BD,MATCH($A41,[0]!colo,0),MATCH(TEXT(AP$8,"JJJJ"),'BD1'!$A$10:$Q$10,0))=0,0,INDEX(BD,MATCH($A41,[0]!colo,0),MATCH(TEXT(AP$8,"JJJJ"),'BD1'!$A$10:$Q$10,0))),0),0))</f>
        <v>0</v>
      </c>
      <c r="AQ41" s="36">
        <f>IF(LEN(AQ$9)=0,0,IFERROR(IF(AND(AQ$8&gt;=VLOOKUP($A41,BD,10,FALSE),(AQ$8&lt;=VLOOKUP($A41,BD,11,FALSE))),IF(INDEX(BD,MATCH($A41,[0]!colo,0),MATCH(TEXT(AQ$8,"JJJJ"),'BD1'!$A$10:$Q$10,0))=0,0,INDEX(BD,MATCH($A41,[0]!colo,0),MATCH(TEXT(AQ$8,"JJJJ"),'BD1'!$A$10:$Q$10,0))),0),0))</f>
        <v>0</v>
      </c>
      <c r="AR41" s="36">
        <f>IF(LEN(AR$9)=0,0,IFERROR(IF(AND(AR$8&gt;=VLOOKUP($A41,BD,10,FALSE),(AR$8&lt;=VLOOKUP($A41,BD,11,FALSE))),IF(INDEX(BD,MATCH($A41,[0]!colo,0),MATCH(TEXT(AR$8,"JJJJ"),'BD1'!$A$10:$Q$10,0))=0,0,INDEX(BD,MATCH($A41,[0]!colo,0),MATCH(TEXT(AR$8,"JJJJ"),'BD1'!$A$10:$Q$10,0))),0),0))</f>
        <v>0</v>
      </c>
      <c r="AS41" s="36">
        <f>IF(LEN(AS$9)=0,0,IFERROR(IF(AND(AS$8&gt;=VLOOKUP($A41,BD,10,FALSE),(AS$8&lt;=VLOOKUP($A41,BD,11,FALSE))),IF(INDEX(BD,MATCH($A41,[0]!colo,0),MATCH(TEXT(AS$8,"JJJJ"),'BD1'!$A$10:$Q$10,0))=0,0,INDEX(BD,MATCH($A41,[0]!colo,0),MATCH(TEXT(AS$8,"JJJJ"),'BD1'!$A$10:$Q$10,0))),0),0))</f>
        <v>0</v>
      </c>
      <c r="AT41" s="36">
        <f>IF(LEN(AT$9)=0,0,IFERROR(IF(AND(AT$8&gt;=VLOOKUP($A41,BD,10,FALSE),(AT$8&lt;=VLOOKUP($A41,BD,11,FALSE))),IF(INDEX(BD,MATCH($A41,[0]!colo,0),MATCH(TEXT(AT$8,"JJJJ"),'BD1'!$A$10:$Q$10,0))=0,0,INDEX(BD,MATCH($A41,[0]!colo,0),MATCH(TEXT(AT$8,"JJJJ"),'BD1'!$A$10:$Q$10,0))),0),0))</f>
        <v>0</v>
      </c>
      <c r="AU41" s="36">
        <f>IF(LEN(AU$9)=0,0,IFERROR(IF(AND(AU$8&gt;=VLOOKUP($A41,BD,10,FALSE),(AU$8&lt;=VLOOKUP($A41,BD,11,FALSE))),IF(INDEX(BD,MATCH($A41,[0]!colo,0),MATCH(TEXT(AU$8,"JJJJ"),'BD1'!$A$10:$Q$10,0))=0,0,INDEX(BD,MATCH($A41,[0]!colo,0),MATCH(TEXT(AU$8,"JJJJ"),'BD1'!$A$10:$Q$10,0))),0),0))</f>
        <v>0</v>
      </c>
      <c r="AV41" s="36">
        <f>IF(LEN(AV$9)=0,0,IFERROR(IF(AND(AV$8&gt;=VLOOKUP($A41,BD,10,FALSE),(AV$8&lt;=VLOOKUP($A41,BD,11,FALSE))),IF(INDEX(BD,MATCH($A41,[0]!colo,0),MATCH(TEXT(AV$8,"JJJJ"),'BD1'!$A$10:$Q$10,0))=0,0,INDEX(BD,MATCH($A41,[0]!colo,0),MATCH(TEXT(AV$8,"JJJJ"),'BD1'!$A$10:$Q$10,0))),0),0))</f>
        <v>0</v>
      </c>
      <c r="AW41" s="36"/>
      <c r="AX41" s="37">
        <f>SUM(Tableau53[[#This Row],[1]:[31]])</f>
        <v>0</v>
      </c>
      <c r="AY41" s="38">
        <f t="shared" si="1"/>
        <v>0</v>
      </c>
      <c r="AZ41" s="38">
        <f t="shared" si="2"/>
        <v>0</v>
      </c>
      <c r="BA41" s="39">
        <f t="shared" si="3"/>
        <v>0</v>
      </c>
      <c r="BB41" t="str">
        <f t="shared" ca="1" si="4"/>
        <v/>
      </c>
    </row>
    <row r="42" spans="1:54" ht="44.4" customHeight="1" x14ac:dyDescent="0.3">
      <c r="A42" s="31">
        <v>47</v>
      </c>
      <c r="B42" s="63" t="s">
        <v>82</v>
      </c>
      <c r="C42" s="35">
        <v>2</v>
      </c>
      <c r="D42" s="35">
        <v>2</v>
      </c>
      <c r="E42" s="35">
        <v>2</v>
      </c>
      <c r="F42" s="35">
        <v>2</v>
      </c>
      <c r="G42" s="35">
        <v>2</v>
      </c>
      <c r="H42" s="40"/>
      <c r="I42" s="40"/>
      <c r="J42" s="41">
        <v>44091</v>
      </c>
      <c r="K42" s="41">
        <v>47848</v>
      </c>
      <c r="L42" s="58">
        <v>8001</v>
      </c>
      <c r="M42" s="64" t="s">
        <v>55</v>
      </c>
      <c r="N42" s="65">
        <v>8</v>
      </c>
      <c r="O42" s="66">
        <v>30</v>
      </c>
      <c r="P42" s="63"/>
      <c r="Q42" s="59" t="s">
        <v>55</v>
      </c>
      <c r="R42" s="36">
        <f>IF(LEN(R$9)=0,0,IFERROR(IF(AND(R$8&gt;=VLOOKUP($A42,BD,10,FALSE),(R$8&lt;=VLOOKUP($A42,BD,11,FALSE))),IF(INDEX(BD,MATCH($A42,[0]!colo,0),MATCH(TEXT(R$8,"JJJJ"),'BD1'!$A$10:$Q$10,0))=0,0,INDEX(BD,MATCH($A42,[0]!colo,0),MATCH(TEXT(R$8,"JJJJ"),'BD1'!$A$10:$Q$10,0))),0),0))</f>
        <v>2</v>
      </c>
      <c r="S42" s="36">
        <f>IF(LEN(S$9)=0,0,IFERROR(IF(AND(S$8&gt;=VLOOKUP($A42,BD,10,FALSE),(S$8&lt;=VLOOKUP($A42,BD,11,FALSE))),IF(INDEX(BD,MATCH($A42,[0]!colo,0),MATCH(TEXT(S$8,"JJJJ"),'BD1'!$A$10:$Q$10,0))=0,0,INDEX(BD,MATCH($A42,[0]!colo,0),MATCH(TEXT(S$8,"JJJJ"),'BD1'!$A$10:$Q$10,0))),0),0))</f>
        <v>2</v>
      </c>
      <c r="T42" s="36">
        <f>IF(LEN(T$9)=0,0,IFERROR(IF(AND(T$8&gt;=VLOOKUP($A42,BD,10,FALSE),(T$8&lt;=VLOOKUP($A42,BD,11,FALSE))),IF(INDEX(BD,MATCH($A42,[0]!colo,0),MATCH(TEXT(T$8,"JJJJ"),'BD1'!$A$10:$Q$10,0))=0,0,INDEX(BD,MATCH($A42,[0]!colo,0),MATCH(TEXT(T$8,"JJJJ"),'BD1'!$A$10:$Q$10,0))),0),0))</f>
        <v>0</v>
      </c>
      <c r="U42" s="36">
        <f>IF(LEN(U$9)=0,0,IFERROR(IF(AND(U$8&gt;=VLOOKUP($A42,BD,10,FALSE),(U$8&lt;=VLOOKUP($A42,BD,11,FALSE))),IF(INDEX(BD,MATCH($A42,[0]!colo,0),MATCH(TEXT(U$8,"JJJJ"),'BD1'!$A$10:$Q$10,0))=0,0,INDEX(BD,MATCH($A42,[0]!colo,0),MATCH(TEXT(U$8,"JJJJ"),'BD1'!$A$10:$Q$10,0))),0),0))</f>
        <v>0</v>
      </c>
      <c r="V42" s="36">
        <f>IF(LEN(V$9)=0,0,IFERROR(IF(AND(V$8&gt;=VLOOKUP($A42,BD,10,FALSE),(V$8&lt;=VLOOKUP($A42,BD,11,FALSE))),IF(INDEX(BD,MATCH($A42,[0]!colo,0),MATCH(TEXT(V$8,"JJJJ"),'BD1'!$A$10:$Q$10,0))=0,0,INDEX(BD,MATCH($A42,[0]!colo,0),MATCH(TEXT(V$8,"JJJJ"),'BD1'!$A$10:$Q$10,0))),0),0))</f>
        <v>2</v>
      </c>
      <c r="W42" s="36">
        <f>IF(LEN(W$9)=0,0,IFERROR(IF(AND(W$8&gt;=VLOOKUP($A42,BD,10,FALSE),(W$8&lt;=VLOOKUP($A42,BD,11,FALSE))),IF(INDEX(BD,MATCH($A42,[0]!colo,0),MATCH(TEXT(W$8,"JJJJ"),'BD1'!$A$10:$Q$10,0))=0,0,INDEX(BD,MATCH($A42,[0]!colo,0),MATCH(TEXT(W$8,"JJJJ"),'BD1'!$A$10:$Q$10,0))),0),0))</f>
        <v>2</v>
      </c>
      <c r="X42" s="36">
        <f>IF(LEN(X$9)=0,0,IFERROR(IF(AND(X$8&gt;=VLOOKUP($A42,BD,10,FALSE),(X$8&lt;=VLOOKUP($A42,BD,11,FALSE))),IF(INDEX(BD,MATCH($A42,[0]!colo,0),MATCH(TEXT(X$8,"JJJJ"),'BD1'!$A$10:$Q$10,0))=0,0,INDEX(BD,MATCH($A42,[0]!colo,0),MATCH(TEXT(X$8,"JJJJ"),'BD1'!$A$10:$Q$10,0))),0),0))</f>
        <v>2</v>
      </c>
      <c r="Y42" s="36">
        <f>IF(LEN(Y$9)=0,0,IFERROR(IF(AND(Y$8&gt;=VLOOKUP($A42,BD,10,FALSE),(Y$8&lt;=VLOOKUP($A42,BD,11,FALSE))),IF(INDEX(BD,MATCH($A42,[0]!colo,0),MATCH(TEXT(Y$8,"JJJJ"),'BD1'!$A$10:$Q$10,0))=0,0,INDEX(BD,MATCH($A42,[0]!colo,0),MATCH(TEXT(Y$8,"JJJJ"),'BD1'!$A$10:$Q$10,0))),0),0))</f>
        <v>2</v>
      </c>
      <c r="Z42" s="36">
        <f>IF(LEN(Z$9)=0,0,IFERROR(IF(AND(Z$8&gt;=VLOOKUP($A42,BD,10,FALSE),(Z$8&lt;=VLOOKUP($A42,BD,11,FALSE))),IF(INDEX(BD,MATCH($A42,[0]!colo,0),MATCH(TEXT(Z$8,"JJJJ"),'BD1'!$A$10:$Q$10,0))=0,0,INDEX(BD,MATCH($A42,[0]!colo,0),MATCH(TEXT(Z$8,"JJJJ"),'BD1'!$A$10:$Q$10,0))),0),0))</f>
        <v>2</v>
      </c>
      <c r="AA42" s="36">
        <f>IF(LEN(AA$9)=0,0,IFERROR(IF(AND(AA$8&gt;=VLOOKUP($A42,BD,10,FALSE),(AA$8&lt;=VLOOKUP($A42,BD,11,FALSE))),IF(INDEX(BD,MATCH($A42,[0]!colo,0),MATCH(TEXT(AA$8,"JJJJ"),'BD1'!$A$10:$Q$10,0))=0,0,INDEX(BD,MATCH($A42,[0]!colo,0),MATCH(TEXT(AA$8,"JJJJ"),'BD1'!$A$10:$Q$10,0))),0),0))</f>
        <v>0</v>
      </c>
      <c r="AB42" s="36">
        <f>IF(LEN(AB$9)=0,0,IFERROR(IF(AND(AB$8&gt;=VLOOKUP($A42,BD,10,FALSE),(AB$8&lt;=VLOOKUP($A42,BD,11,FALSE))),IF(INDEX(BD,MATCH($A42,[0]!colo,0),MATCH(TEXT(AB$8,"JJJJ"),'BD1'!$A$10:$Q$10,0))=0,0,INDEX(BD,MATCH($A42,[0]!colo,0),MATCH(TEXT(AB$8,"JJJJ"),'BD1'!$A$10:$Q$10,0))),0),0))</f>
        <v>0</v>
      </c>
      <c r="AC42" s="36">
        <f>IF(LEN(AC$9)=0,0,IFERROR(IF(AND(AC$8&gt;=VLOOKUP($A42,BD,10,FALSE),(AC$8&lt;=VLOOKUP($A42,BD,11,FALSE))),IF(INDEX(BD,MATCH($A42,[0]!colo,0),MATCH(TEXT(AC$8,"JJJJ"),'BD1'!$A$10:$Q$10,0))=0,0,INDEX(BD,MATCH($A42,[0]!colo,0),MATCH(TEXT(AC$8,"JJJJ"),'BD1'!$A$10:$Q$10,0))),0),0))</f>
        <v>2</v>
      </c>
      <c r="AD42" s="36">
        <f>IF(LEN(AD$9)=0,0,IFERROR(IF(AND(AD$8&gt;=VLOOKUP($A42,BD,10,FALSE),(AD$8&lt;=VLOOKUP($A42,BD,11,FALSE))),IF(INDEX(BD,MATCH($A42,[0]!colo,0),MATCH(TEXT(AD$8,"JJJJ"),'BD1'!$A$10:$Q$10,0))=0,0,INDEX(BD,MATCH($A42,[0]!colo,0),MATCH(TEXT(AD$8,"JJJJ"),'BD1'!$A$10:$Q$10,0))),0),0))</f>
        <v>2</v>
      </c>
      <c r="AE42" s="36">
        <f>IF(LEN(AE$9)=0,0,IFERROR(IF(AND(AE$8&gt;=VLOOKUP($A42,BD,10,FALSE),(AE$8&lt;=VLOOKUP($A42,BD,11,FALSE))),IF(INDEX(BD,MATCH($A42,[0]!colo,0),MATCH(TEXT(AE$8,"JJJJ"),'BD1'!$A$10:$Q$10,0))=0,0,INDEX(BD,MATCH($A42,[0]!colo,0),MATCH(TEXT(AE$8,"JJJJ"),'BD1'!$A$10:$Q$10,0))),0),0))</f>
        <v>2</v>
      </c>
      <c r="AF42" s="36">
        <f>IF(LEN(AF$9)=0,0,IFERROR(IF(AND(AF$8&gt;=VLOOKUP($A42,BD,10,FALSE),(AF$8&lt;=VLOOKUP($A42,BD,11,FALSE))),IF(INDEX(BD,MATCH($A42,[0]!colo,0),MATCH(TEXT(AF$8,"JJJJ"),'BD1'!$A$10:$Q$10,0))=0,0,INDEX(BD,MATCH($A42,[0]!colo,0),MATCH(TEXT(AF$8,"JJJJ"),'BD1'!$A$10:$Q$10,0))),0),0))</f>
        <v>2</v>
      </c>
      <c r="AG42" s="36">
        <f>IF(LEN(AG$9)=0,0,IFERROR(IF(AND(AG$8&gt;=VLOOKUP($A42,BD,10,FALSE),(AG$8&lt;=VLOOKUP($A42,BD,11,FALSE))),IF(INDEX(BD,MATCH($A42,[0]!colo,0),MATCH(TEXT(AG$8,"JJJJ"),'BD1'!$A$10:$Q$10,0))=0,0,INDEX(BD,MATCH($A42,[0]!colo,0),MATCH(TEXT(AG$8,"JJJJ"),'BD1'!$A$10:$Q$10,0))),0),0))</f>
        <v>2</v>
      </c>
      <c r="AH42" s="36">
        <f>IF(LEN(AH$9)=0,0,IFERROR(IF(AND(AH$8&gt;=VLOOKUP($A42,BD,10,FALSE),(AH$8&lt;=VLOOKUP($A42,BD,11,FALSE))),IF(INDEX(BD,MATCH($A42,[0]!colo,0),MATCH(TEXT(AH$8,"JJJJ"),'BD1'!$A$10:$Q$10,0))=0,0,INDEX(BD,MATCH($A42,[0]!colo,0),MATCH(TEXT(AH$8,"JJJJ"),'BD1'!$A$10:$Q$10,0))),0),0))</f>
        <v>0</v>
      </c>
      <c r="AI42" s="36">
        <f>IF(LEN(AI$9)=0,0,IFERROR(IF(AND(AI$8&gt;=VLOOKUP($A42,BD,10,FALSE),(AI$8&lt;=VLOOKUP($A42,BD,11,FALSE))),IF(INDEX(BD,MATCH($A42,[0]!colo,0),MATCH(TEXT(AI$8,"JJJJ"),'BD1'!$A$10:$Q$10,0))=0,0,INDEX(BD,MATCH($A42,[0]!colo,0),MATCH(TEXT(AI$8,"JJJJ"),'BD1'!$A$10:$Q$10,0))),0),0))</f>
        <v>0</v>
      </c>
      <c r="AJ42" s="36">
        <f>IF(LEN(AJ$9)=0,0,IFERROR(IF(AND(AJ$8&gt;=VLOOKUP($A42,BD,10,FALSE),(AJ$8&lt;=VLOOKUP($A42,BD,11,FALSE))),IF(INDEX(BD,MATCH($A42,[0]!colo,0),MATCH(TEXT(AJ$8,"JJJJ"),'BD1'!$A$10:$Q$10,0))=0,0,INDEX(BD,MATCH($A42,[0]!colo,0),MATCH(TEXT(AJ$8,"JJJJ"),'BD1'!$A$10:$Q$10,0))),0),0))</f>
        <v>2</v>
      </c>
      <c r="AK42" s="36">
        <f>IF(LEN(AK$9)=0,0,IFERROR(IF(AND(AK$8&gt;=VLOOKUP($A42,BD,10,FALSE),(AK$8&lt;=VLOOKUP($A42,BD,11,FALSE))),IF(INDEX(BD,MATCH($A42,[0]!colo,0),MATCH(TEXT(AK$8,"JJJJ"),'BD1'!$A$10:$Q$10,0))=0,0,INDEX(BD,MATCH($A42,[0]!colo,0),MATCH(TEXT(AK$8,"JJJJ"),'BD1'!$A$10:$Q$10,0))),0),0))</f>
        <v>2</v>
      </c>
      <c r="AL42" s="36">
        <f>IF(LEN(AL$9)=0,0,IFERROR(IF(AND(AL$8&gt;=VLOOKUP($A42,BD,10,FALSE),(AL$8&lt;=VLOOKUP($A42,BD,11,FALSE))),IF(INDEX(BD,MATCH($A42,[0]!colo,0),MATCH(TEXT(AL$8,"JJJJ"),'BD1'!$A$10:$Q$10,0))=0,0,INDEX(BD,MATCH($A42,[0]!colo,0),MATCH(TEXT(AL$8,"JJJJ"),'BD1'!$A$10:$Q$10,0))),0),0))</f>
        <v>2</v>
      </c>
      <c r="AM42" s="36">
        <f>IF(LEN(AM$9)=0,0,IFERROR(IF(AND(AM$8&gt;=VLOOKUP($A42,BD,10,FALSE),(AM$8&lt;=VLOOKUP($A42,BD,11,FALSE))),IF(INDEX(BD,MATCH($A42,[0]!colo,0),MATCH(TEXT(AM$8,"JJJJ"),'BD1'!$A$10:$Q$10,0))=0,0,INDEX(BD,MATCH($A42,[0]!colo,0),MATCH(TEXT(AM$8,"JJJJ"),'BD1'!$A$10:$Q$10,0))),0),0))</f>
        <v>2</v>
      </c>
      <c r="AN42" s="36">
        <f>IF(LEN(AN$9)=0,0,IFERROR(IF(AND(AN$8&gt;=VLOOKUP($A42,BD,10,FALSE),(AN$8&lt;=VLOOKUP($A42,BD,11,FALSE))),IF(INDEX(BD,MATCH($A42,[0]!colo,0),MATCH(TEXT(AN$8,"JJJJ"),'BD1'!$A$10:$Q$10,0))=0,0,INDEX(BD,MATCH($A42,[0]!colo,0),MATCH(TEXT(AN$8,"JJJJ"),'BD1'!$A$10:$Q$10,0))),0),0))</f>
        <v>2</v>
      </c>
      <c r="AO42" s="36">
        <f>IF(LEN(AO$9)=0,0,IFERROR(IF(AND(AO$8&gt;=VLOOKUP($A42,BD,10,FALSE),(AO$8&lt;=VLOOKUP($A42,BD,11,FALSE))),IF(INDEX(BD,MATCH($A42,[0]!colo,0),MATCH(TEXT(AO$8,"JJJJ"),'BD1'!$A$10:$Q$10,0))=0,0,INDEX(BD,MATCH($A42,[0]!colo,0),MATCH(TEXT(AO$8,"JJJJ"),'BD1'!$A$10:$Q$10,0))),0),0))</f>
        <v>0</v>
      </c>
      <c r="AP42" s="36">
        <f>IF(LEN(AP$9)=0,0,IFERROR(IF(AND(AP$8&gt;=VLOOKUP($A42,BD,10,FALSE),(AP$8&lt;=VLOOKUP($A42,BD,11,FALSE))),IF(INDEX(BD,MATCH($A42,[0]!colo,0),MATCH(TEXT(AP$8,"JJJJ"),'BD1'!$A$10:$Q$10,0))=0,0,INDEX(BD,MATCH($A42,[0]!colo,0),MATCH(TEXT(AP$8,"JJJJ"),'BD1'!$A$10:$Q$10,0))),0),0))</f>
        <v>0</v>
      </c>
      <c r="AQ42" s="36">
        <f>IF(LEN(AQ$9)=0,0,IFERROR(IF(AND(AQ$8&gt;=VLOOKUP($A42,BD,10,FALSE),(AQ$8&lt;=VLOOKUP($A42,BD,11,FALSE))),IF(INDEX(BD,MATCH($A42,[0]!colo,0),MATCH(TEXT(AQ$8,"JJJJ"),'BD1'!$A$10:$Q$10,0))=0,0,INDEX(BD,MATCH($A42,[0]!colo,0),MATCH(TEXT(AQ$8,"JJJJ"),'BD1'!$A$10:$Q$10,0))),0),0))</f>
        <v>2</v>
      </c>
      <c r="AR42" s="36">
        <f>IF(LEN(AR$9)=0,0,IFERROR(IF(AND(AR$8&gt;=VLOOKUP($A42,BD,10,FALSE),(AR$8&lt;=VLOOKUP($A42,BD,11,FALSE))),IF(INDEX(BD,MATCH($A42,[0]!colo,0),MATCH(TEXT(AR$8,"JJJJ"),'BD1'!$A$10:$Q$10,0))=0,0,INDEX(BD,MATCH($A42,[0]!colo,0),MATCH(TEXT(AR$8,"JJJJ"),'BD1'!$A$10:$Q$10,0))),0),0))</f>
        <v>2</v>
      </c>
      <c r="AS42" s="36">
        <f>IF(LEN(AS$9)=0,0,IFERROR(IF(AND(AS$8&gt;=VLOOKUP($A42,BD,10,FALSE),(AS$8&lt;=VLOOKUP($A42,BD,11,FALSE))),IF(INDEX(BD,MATCH($A42,[0]!colo,0),MATCH(TEXT(AS$8,"JJJJ"),'BD1'!$A$10:$Q$10,0))=0,0,INDEX(BD,MATCH($A42,[0]!colo,0),MATCH(TEXT(AS$8,"JJJJ"),'BD1'!$A$10:$Q$10,0))),0),0))</f>
        <v>2</v>
      </c>
      <c r="AT42" s="36">
        <f>IF(LEN(AT$9)=0,0,IFERROR(IF(AND(AT$8&gt;=VLOOKUP($A42,BD,10,FALSE),(AT$8&lt;=VLOOKUP($A42,BD,11,FALSE))),IF(INDEX(BD,MATCH($A42,[0]!colo,0),MATCH(TEXT(AT$8,"JJJJ"),'BD1'!$A$10:$Q$10,0))=0,0,INDEX(BD,MATCH($A42,[0]!colo,0),MATCH(TEXT(AT$8,"JJJJ"),'BD1'!$A$10:$Q$10,0))),0),0))</f>
        <v>2</v>
      </c>
      <c r="AU42" s="36">
        <f>IF(LEN(AU$9)=0,0,IFERROR(IF(AND(AU$8&gt;=VLOOKUP($A42,BD,10,FALSE),(AU$8&lt;=VLOOKUP($A42,BD,11,FALSE))),IF(INDEX(BD,MATCH($A42,[0]!colo,0),MATCH(TEXT(AU$8,"JJJJ"),'BD1'!$A$10:$Q$10,0))=0,0,INDEX(BD,MATCH($A42,[0]!colo,0),MATCH(TEXT(AU$8,"JJJJ"),'BD1'!$A$10:$Q$10,0))),0),0))</f>
        <v>2</v>
      </c>
      <c r="AV42" s="36">
        <f>IF(LEN(AV$9)=0,0,IFERROR(IF(AND(AV$8&gt;=VLOOKUP($A42,BD,10,FALSE),(AV$8&lt;=VLOOKUP($A42,BD,11,FALSE))),IF(INDEX(BD,MATCH($A42,[0]!colo,0),MATCH(TEXT(AV$8,"JJJJ"),'BD1'!$A$10:$Q$10,0))=0,0,INDEX(BD,MATCH($A42,[0]!colo,0),MATCH(TEXT(AV$8,"JJJJ"),'BD1'!$A$10:$Q$10,0))),0),0))</f>
        <v>0</v>
      </c>
      <c r="AW42" s="36"/>
      <c r="AX42" s="37">
        <f>SUM(Tableau53[[#This Row],[1]:[31]])</f>
        <v>44</v>
      </c>
      <c r="AY42" s="38">
        <f t="shared" si="1"/>
        <v>352</v>
      </c>
      <c r="AZ42" s="38">
        <f t="shared" si="2"/>
        <v>1320</v>
      </c>
      <c r="BA42" s="39">
        <f t="shared" si="3"/>
        <v>0</v>
      </c>
      <c r="BB42" t="str">
        <f t="shared" ca="1" si="4"/>
        <v/>
      </c>
    </row>
    <row r="43" spans="1:54" ht="44.4" customHeight="1" x14ac:dyDescent="0.3">
      <c r="A43" s="31">
        <v>22</v>
      </c>
      <c r="B43" s="63" t="s">
        <v>58</v>
      </c>
      <c r="C43" s="35">
        <v>6.5</v>
      </c>
      <c r="D43" s="35"/>
      <c r="E43" s="35"/>
      <c r="F43" s="35">
        <v>6.5</v>
      </c>
      <c r="G43" s="35"/>
      <c r="H43" s="40"/>
      <c r="I43" s="40"/>
      <c r="J43" s="41">
        <v>44088</v>
      </c>
      <c r="K43" s="41">
        <v>44088</v>
      </c>
      <c r="L43" s="58">
        <v>8001</v>
      </c>
      <c r="M43" s="64" t="s">
        <v>55</v>
      </c>
      <c r="N43" s="65">
        <v>8</v>
      </c>
      <c r="O43" s="66">
        <v>30</v>
      </c>
      <c r="P43" s="63"/>
      <c r="Q43" s="59" t="s">
        <v>55</v>
      </c>
      <c r="R43" s="36">
        <f>IF(LEN(R$9)=0,0,IFERROR(IF(AND(R$8&gt;=VLOOKUP($A43,BD,10,FALSE),(R$8&lt;=VLOOKUP($A43,BD,11,FALSE))),IF(INDEX(BD,MATCH($A43,[0]!colo,0),MATCH(TEXT(R$8,"JJJJ"),'BD1'!$A$10:$Q$10,0))=0,0,INDEX(BD,MATCH($A43,[0]!colo,0),MATCH(TEXT(R$8,"JJJJ"),'BD1'!$A$10:$Q$10,0))),0),0))</f>
        <v>0</v>
      </c>
      <c r="S43" s="36">
        <f>IF(LEN(S$9)=0,0,IFERROR(IF(AND(S$8&gt;=VLOOKUP($A43,BD,10,FALSE),(S$8&lt;=VLOOKUP($A43,BD,11,FALSE))),IF(INDEX(BD,MATCH($A43,[0]!colo,0),MATCH(TEXT(S$8,"JJJJ"),'BD1'!$A$10:$Q$10,0))=0,0,INDEX(BD,MATCH($A43,[0]!colo,0),MATCH(TEXT(S$8,"JJJJ"),'BD1'!$A$10:$Q$10,0))),0),0))</f>
        <v>0</v>
      </c>
      <c r="T43" s="36">
        <f>IF(LEN(T$9)=0,0,IFERROR(IF(AND(T$8&gt;=VLOOKUP($A43,BD,10,FALSE),(T$8&lt;=VLOOKUP($A43,BD,11,FALSE))),IF(INDEX(BD,MATCH($A43,[0]!colo,0),MATCH(TEXT(T$8,"JJJJ"),'BD1'!$A$10:$Q$10,0))=0,0,INDEX(BD,MATCH($A43,[0]!colo,0),MATCH(TEXT(T$8,"JJJJ"),'BD1'!$A$10:$Q$10,0))),0),0))</f>
        <v>0</v>
      </c>
      <c r="U43" s="36">
        <f>IF(LEN(U$9)=0,0,IFERROR(IF(AND(U$8&gt;=VLOOKUP($A43,BD,10,FALSE),(U$8&lt;=VLOOKUP($A43,BD,11,FALSE))),IF(INDEX(BD,MATCH($A43,[0]!colo,0),MATCH(TEXT(U$8,"JJJJ"),'BD1'!$A$10:$Q$10,0))=0,0,INDEX(BD,MATCH($A43,[0]!colo,0),MATCH(TEXT(U$8,"JJJJ"),'BD1'!$A$10:$Q$10,0))),0),0))</f>
        <v>0</v>
      </c>
      <c r="V43" s="36">
        <f>IF(LEN(V$9)=0,0,IFERROR(IF(AND(V$8&gt;=VLOOKUP($A43,BD,10,FALSE),(V$8&lt;=VLOOKUP($A43,BD,11,FALSE))),IF(INDEX(BD,MATCH($A43,[0]!colo,0),MATCH(TEXT(V$8,"JJJJ"),'BD1'!$A$10:$Q$10,0))=0,0,INDEX(BD,MATCH($A43,[0]!colo,0),MATCH(TEXT(V$8,"JJJJ"),'BD1'!$A$10:$Q$10,0))),0),0))</f>
        <v>0</v>
      </c>
      <c r="W43" s="36">
        <f>IF(LEN(W$9)=0,0,IFERROR(IF(AND(W$8&gt;=VLOOKUP($A43,BD,10,FALSE),(W$8&lt;=VLOOKUP($A43,BD,11,FALSE))),IF(INDEX(BD,MATCH($A43,[0]!colo,0),MATCH(TEXT(W$8,"JJJJ"),'BD1'!$A$10:$Q$10,0))=0,0,INDEX(BD,MATCH($A43,[0]!colo,0),MATCH(TEXT(W$8,"JJJJ"),'BD1'!$A$10:$Q$10,0))),0),0))</f>
        <v>0</v>
      </c>
      <c r="X43" s="36">
        <f>IF(LEN(X$9)=0,0,IFERROR(IF(AND(X$8&gt;=VLOOKUP($A43,BD,10,FALSE),(X$8&lt;=VLOOKUP($A43,BD,11,FALSE))),IF(INDEX(BD,MATCH($A43,[0]!colo,0),MATCH(TEXT(X$8,"JJJJ"),'BD1'!$A$10:$Q$10,0))=0,0,INDEX(BD,MATCH($A43,[0]!colo,0),MATCH(TEXT(X$8,"JJJJ"),'BD1'!$A$10:$Q$10,0))),0),0))</f>
        <v>0</v>
      </c>
      <c r="Y43" s="36">
        <f>IF(LEN(Y$9)=0,0,IFERROR(IF(AND(Y$8&gt;=VLOOKUP($A43,BD,10,FALSE),(Y$8&lt;=VLOOKUP($A43,BD,11,FALSE))),IF(INDEX(BD,MATCH($A43,[0]!colo,0),MATCH(TEXT(Y$8,"JJJJ"),'BD1'!$A$10:$Q$10,0))=0,0,INDEX(BD,MATCH($A43,[0]!colo,0),MATCH(TEXT(Y$8,"JJJJ"),'BD1'!$A$10:$Q$10,0))),0),0))</f>
        <v>0</v>
      </c>
      <c r="Z43" s="36">
        <f>IF(LEN(Z$9)=0,0,IFERROR(IF(AND(Z$8&gt;=VLOOKUP($A43,BD,10,FALSE),(Z$8&lt;=VLOOKUP($A43,BD,11,FALSE))),IF(INDEX(BD,MATCH($A43,[0]!colo,0),MATCH(TEXT(Z$8,"JJJJ"),'BD1'!$A$10:$Q$10,0))=0,0,INDEX(BD,MATCH($A43,[0]!colo,0),MATCH(TEXT(Z$8,"JJJJ"),'BD1'!$A$10:$Q$10,0))),0),0))</f>
        <v>0</v>
      </c>
      <c r="AA43" s="36">
        <f>IF(LEN(AA$9)=0,0,IFERROR(IF(AND(AA$8&gt;=VLOOKUP($A43,BD,10,FALSE),(AA$8&lt;=VLOOKUP($A43,BD,11,FALSE))),IF(INDEX(BD,MATCH($A43,[0]!colo,0),MATCH(TEXT(AA$8,"JJJJ"),'BD1'!$A$10:$Q$10,0))=0,0,INDEX(BD,MATCH($A43,[0]!colo,0),MATCH(TEXT(AA$8,"JJJJ"),'BD1'!$A$10:$Q$10,0))),0),0))</f>
        <v>0</v>
      </c>
      <c r="AB43" s="36">
        <f>IF(LEN(AB$9)=0,0,IFERROR(IF(AND(AB$8&gt;=VLOOKUP($A43,BD,10,FALSE),(AB$8&lt;=VLOOKUP($A43,BD,11,FALSE))),IF(INDEX(BD,MATCH($A43,[0]!colo,0),MATCH(TEXT(AB$8,"JJJJ"),'BD1'!$A$10:$Q$10,0))=0,0,INDEX(BD,MATCH($A43,[0]!colo,0),MATCH(TEXT(AB$8,"JJJJ"),'BD1'!$A$10:$Q$10,0))),0),0))</f>
        <v>0</v>
      </c>
      <c r="AC43" s="36">
        <f>IF(LEN(AC$9)=0,0,IFERROR(IF(AND(AC$8&gt;=VLOOKUP($A43,BD,10,FALSE),(AC$8&lt;=VLOOKUP($A43,BD,11,FALSE))),IF(INDEX(BD,MATCH($A43,[0]!colo,0),MATCH(TEXT(AC$8,"JJJJ"),'BD1'!$A$10:$Q$10,0))=0,0,INDEX(BD,MATCH($A43,[0]!colo,0),MATCH(TEXT(AC$8,"JJJJ"),'BD1'!$A$10:$Q$10,0))),0),0))</f>
        <v>0</v>
      </c>
      <c r="AD43" s="36">
        <f>IF(LEN(AD$9)=0,0,IFERROR(IF(AND(AD$8&gt;=VLOOKUP($A43,BD,10,FALSE),(AD$8&lt;=VLOOKUP($A43,BD,11,FALSE))),IF(INDEX(BD,MATCH($A43,[0]!colo,0),MATCH(TEXT(AD$8,"JJJJ"),'BD1'!$A$10:$Q$10,0))=0,0,INDEX(BD,MATCH($A43,[0]!colo,0),MATCH(TEXT(AD$8,"JJJJ"),'BD1'!$A$10:$Q$10,0))),0),0))</f>
        <v>0</v>
      </c>
      <c r="AE43" s="36">
        <f>IF(LEN(AE$9)=0,0,IFERROR(IF(AND(AE$8&gt;=VLOOKUP($A43,BD,10,FALSE),(AE$8&lt;=VLOOKUP($A43,BD,11,FALSE))),IF(INDEX(BD,MATCH($A43,[0]!colo,0),MATCH(TEXT(AE$8,"JJJJ"),'BD1'!$A$10:$Q$10,0))=0,0,INDEX(BD,MATCH($A43,[0]!colo,0),MATCH(TEXT(AE$8,"JJJJ"),'BD1'!$A$10:$Q$10,0))),0),0))</f>
        <v>0</v>
      </c>
      <c r="AF43" s="36">
        <f>IF(LEN(AF$9)=0,0,IFERROR(IF(AND(AF$8&gt;=VLOOKUP($A43,BD,10,FALSE),(AF$8&lt;=VLOOKUP($A43,BD,11,FALSE))),IF(INDEX(BD,MATCH($A43,[0]!colo,0),MATCH(TEXT(AF$8,"JJJJ"),'BD1'!$A$10:$Q$10,0))=0,0,INDEX(BD,MATCH($A43,[0]!colo,0),MATCH(TEXT(AF$8,"JJJJ"),'BD1'!$A$10:$Q$10,0))),0),0))</f>
        <v>0</v>
      </c>
      <c r="AG43" s="36">
        <f>IF(LEN(AG$9)=0,0,IFERROR(IF(AND(AG$8&gt;=VLOOKUP($A43,BD,10,FALSE),(AG$8&lt;=VLOOKUP($A43,BD,11,FALSE))),IF(INDEX(BD,MATCH($A43,[0]!colo,0),MATCH(TEXT(AG$8,"JJJJ"),'BD1'!$A$10:$Q$10,0))=0,0,INDEX(BD,MATCH($A43,[0]!colo,0),MATCH(TEXT(AG$8,"JJJJ"),'BD1'!$A$10:$Q$10,0))),0),0))</f>
        <v>0</v>
      </c>
      <c r="AH43" s="36">
        <f>IF(LEN(AH$9)=0,0,IFERROR(IF(AND(AH$8&gt;=VLOOKUP($A43,BD,10,FALSE),(AH$8&lt;=VLOOKUP($A43,BD,11,FALSE))),IF(INDEX(BD,MATCH($A43,[0]!colo,0),MATCH(TEXT(AH$8,"JJJJ"),'BD1'!$A$10:$Q$10,0))=0,0,INDEX(BD,MATCH($A43,[0]!colo,0),MATCH(TEXT(AH$8,"JJJJ"),'BD1'!$A$10:$Q$10,0))),0),0))</f>
        <v>0</v>
      </c>
      <c r="AI43" s="36">
        <f>IF(LEN(AI$9)=0,0,IFERROR(IF(AND(AI$8&gt;=VLOOKUP($A43,BD,10,FALSE),(AI$8&lt;=VLOOKUP($A43,BD,11,FALSE))),IF(INDEX(BD,MATCH($A43,[0]!colo,0),MATCH(TEXT(AI$8,"JJJJ"),'BD1'!$A$10:$Q$10,0))=0,0,INDEX(BD,MATCH($A43,[0]!colo,0),MATCH(TEXT(AI$8,"JJJJ"),'BD1'!$A$10:$Q$10,0))),0),0))</f>
        <v>0</v>
      </c>
      <c r="AJ43" s="36">
        <f>IF(LEN(AJ$9)=0,0,IFERROR(IF(AND(AJ$8&gt;=VLOOKUP($A43,BD,10,FALSE),(AJ$8&lt;=VLOOKUP($A43,BD,11,FALSE))),IF(INDEX(BD,MATCH($A43,[0]!colo,0),MATCH(TEXT(AJ$8,"JJJJ"),'BD1'!$A$10:$Q$10,0))=0,0,INDEX(BD,MATCH($A43,[0]!colo,0),MATCH(TEXT(AJ$8,"JJJJ"),'BD1'!$A$10:$Q$10,0))),0),0))</f>
        <v>0</v>
      </c>
      <c r="AK43" s="36">
        <f>IF(LEN(AK$9)=0,0,IFERROR(IF(AND(AK$8&gt;=VLOOKUP($A43,BD,10,FALSE),(AK$8&lt;=VLOOKUP($A43,BD,11,FALSE))),IF(INDEX(BD,MATCH($A43,[0]!colo,0),MATCH(TEXT(AK$8,"JJJJ"),'BD1'!$A$10:$Q$10,0))=0,0,INDEX(BD,MATCH($A43,[0]!colo,0),MATCH(TEXT(AK$8,"JJJJ"),'BD1'!$A$10:$Q$10,0))),0),0))</f>
        <v>0</v>
      </c>
      <c r="AL43" s="36">
        <f>IF(LEN(AL$9)=0,0,IFERROR(IF(AND(AL$8&gt;=VLOOKUP($A43,BD,10,FALSE),(AL$8&lt;=VLOOKUP($A43,BD,11,FALSE))),IF(INDEX(BD,MATCH($A43,[0]!colo,0),MATCH(TEXT(AL$8,"JJJJ"),'BD1'!$A$10:$Q$10,0))=0,0,INDEX(BD,MATCH($A43,[0]!colo,0),MATCH(TEXT(AL$8,"JJJJ"),'BD1'!$A$10:$Q$10,0))),0),0))</f>
        <v>0</v>
      </c>
      <c r="AM43" s="36">
        <f>IF(LEN(AM$9)=0,0,IFERROR(IF(AND(AM$8&gt;=VLOOKUP($A43,BD,10,FALSE),(AM$8&lt;=VLOOKUP($A43,BD,11,FALSE))),IF(INDEX(BD,MATCH($A43,[0]!colo,0),MATCH(TEXT(AM$8,"JJJJ"),'BD1'!$A$10:$Q$10,0))=0,0,INDEX(BD,MATCH($A43,[0]!colo,0),MATCH(TEXT(AM$8,"JJJJ"),'BD1'!$A$10:$Q$10,0))),0),0))</f>
        <v>0</v>
      </c>
      <c r="AN43" s="36">
        <f>IF(LEN(AN$9)=0,0,IFERROR(IF(AND(AN$8&gt;=VLOOKUP($A43,BD,10,FALSE),(AN$8&lt;=VLOOKUP($A43,BD,11,FALSE))),IF(INDEX(BD,MATCH($A43,[0]!colo,0),MATCH(TEXT(AN$8,"JJJJ"),'BD1'!$A$10:$Q$10,0))=0,0,INDEX(BD,MATCH($A43,[0]!colo,0),MATCH(TEXT(AN$8,"JJJJ"),'BD1'!$A$10:$Q$10,0))),0),0))</f>
        <v>0</v>
      </c>
      <c r="AO43" s="36">
        <f>IF(LEN(AO$9)=0,0,IFERROR(IF(AND(AO$8&gt;=VLOOKUP($A43,BD,10,FALSE),(AO$8&lt;=VLOOKUP($A43,BD,11,FALSE))),IF(INDEX(BD,MATCH($A43,[0]!colo,0),MATCH(TEXT(AO$8,"JJJJ"),'BD1'!$A$10:$Q$10,0))=0,0,INDEX(BD,MATCH($A43,[0]!colo,0),MATCH(TEXT(AO$8,"JJJJ"),'BD1'!$A$10:$Q$10,0))),0),0))</f>
        <v>0</v>
      </c>
      <c r="AP43" s="36">
        <f>IF(LEN(AP$9)=0,0,IFERROR(IF(AND(AP$8&gt;=VLOOKUP($A43,BD,10,FALSE),(AP$8&lt;=VLOOKUP($A43,BD,11,FALSE))),IF(INDEX(BD,MATCH($A43,[0]!colo,0),MATCH(TEXT(AP$8,"JJJJ"),'BD1'!$A$10:$Q$10,0))=0,0,INDEX(BD,MATCH($A43,[0]!colo,0),MATCH(TEXT(AP$8,"JJJJ"),'BD1'!$A$10:$Q$10,0))),0),0))</f>
        <v>0</v>
      </c>
      <c r="AQ43" s="36">
        <f>IF(LEN(AQ$9)=0,0,IFERROR(IF(AND(AQ$8&gt;=VLOOKUP($A43,BD,10,FALSE),(AQ$8&lt;=VLOOKUP($A43,BD,11,FALSE))),IF(INDEX(BD,MATCH($A43,[0]!colo,0),MATCH(TEXT(AQ$8,"JJJJ"),'BD1'!$A$10:$Q$10,0))=0,0,INDEX(BD,MATCH($A43,[0]!colo,0),MATCH(TEXT(AQ$8,"JJJJ"),'BD1'!$A$10:$Q$10,0))),0),0))</f>
        <v>0</v>
      </c>
      <c r="AR43" s="36">
        <f>IF(LEN(AR$9)=0,0,IFERROR(IF(AND(AR$8&gt;=VLOOKUP($A43,BD,10,FALSE),(AR$8&lt;=VLOOKUP($A43,BD,11,FALSE))),IF(INDEX(BD,MATCH($A43,[0]!colo,0),MATCH(TEXT(AR$8,"JJJJ"),'BD1'!$A$10:$Q$10,0))=0,0,INDEX(BD,MATCH($A43,[0]!colo,0),MATCH(TEXT(AR$8,"JJJJ"),'BD1'!$A$10:$Q$10,0))),0),0))</f>
        <v>0</v>
      </c>
      <c r="AS43" s="36">
        <f>IF(LEN(AS$9)=0,0,IFERROR(IF(AND(AS$8&gt;=VLOOKUP($A43,BD,10,FALSE),(AS$8&lt;=VLOOKUP($A43,BD,11,FALSE))),IF(INDEX(BD,MATCH($A43,[0]!colo,0),MATCH(TEXT(AS$8,"JJJJ"),'BD1'!$A$10:$Q$10,0))=0,0,INDEX(BD,MATCH($A43,[0]!colo,0),MATCH(TEXT(AS$8,"JJJJ"),'BD1'!$A$10:$Q$10,0))),0),0))</f>
        <v>0</v>
      </c>
      <c r="AT43" s="36">
        <f>IF(LEN(AT$9)=0,0,IFERROR(IF(AND(AT$8&gt;=VLOOKUP($A43,BD,10,FALSE),(AT$8&lt;=VLOOKUP($A43,BD,11,FALSE))),IF(INDEX(BD,MATCH($A43,[0]!colo,0),MATCH(TEXT(AT$8,"JJJJ"),'BD1'!$A$10:$Q$10,0))=0,0,INDEX(BD,MATCH($A43,[0]!colo,0),MATCH(TEXT(AT$8,"JJJJ"),'BD1'!$A$10:$Q$10,0))),0),0))</f>
        <v>0</v>
      </c>
      <c r="AU43" s="36">
        <f>IF(LEN(AU$9)=0,0,IFERROR(IF(AND(AU$8&gt;=VLOOKUP($A43,BD,10,FALSE),(AU$8&lt;=VLOOKUP($A43,BD,11,FALSE))),IF(INDEX(BD,MATCH($A43,[0]!colo,0),MATCH(TEXT(AU$8,"JJJJ"),'BD1'!$A$10:$Q$10,0))=0,0,INDEX(BD,MATCH($A43,[0]!colo,0),MATCH(TEXT(AU$8,"JJJJ"),'BD1'!$A$10:$Q$10,0))),0),0))</f>
        <v>0</v>
      </c>
      <c r="AV43" s="36">
        <f>IF(LEN(AV$9)=0,0,IFERROR(IF(AND(AV$8&gt;=VLOOKUP($A43,BD,10,FALSE),(AV$8&lt;=VLOOKUP($A43,BD,11,FALSE))),IF(INDEX(BD,MATCH($A43,[0]!colo,0),MATCH(TEXT(AV$8,"JJJJ"),'BD1'!$A$10:$Q$10,0))=0,0,INDEX(BD,MATCH($A43,[0]!colo,0),MATCH(TEXT(AV$8,"JJJJ"),'BD1'!$A$10:$Q$10,0))),0),0))</f>
        <v>0</v>
      </c>
      <c r="AW43" s="36"/>
      <c r="AX43" s="37">
        <f>SUM(Tableau53[[#This Row],[1]:[31]])</f>
        <v>0</v>
      </c>
      <c r="AY43" s="38">
        <f t="shared" si="1"/>
        <v>0</v>
      </c>
      <c r="AZ43" s="38">
        <f t="shared" si="2"/>
        <v>0</v>
      </c>
      <c r="BA43" s="39">
        <f t="shared" si="3"/>
        <v>0</v>
      </c>
      <c r="BB43" t="str">
        <f t="shared" ca="1" si="4"/>
        <v/>
      </c>
    </row>
    <row r="44" spans="1:54" ht="46.8" customHeight="1" x14ac:dyDescent="0.3">
      <c r="A44" s="42">
        <v>23</v>
      </c>
      <c r="B44" s="63" t="s">
        <v>83</v>
      </c>
      <c r="C44" s="32"/>
      <c r="D44" s="32"/>
      <c r="E44" s="32"/>
      <c r="F44" s="32">
        <v>8</v>
      </c>
      <c r="G44" s="32"/>
      <c r="H44" s="33"/>
      <c r="I44" s="33"/>
      <c r="J44" s="34">
        <v>44075</v>
      </c>
      <c r="K44" s="34">
        <v>47848</v>
      </c>
      <c r="L44" s="63">
        <v>8001</v>
      </c>
      <c r="M44" s="64" t="s">
        <v>55</v>
      </c>
      <c r="N44" s="65">
        <v>8</v>
      </c>
      <c r="O44" s="66">
        <v>30</v>
      </c>
      <c r="P44" s="63"/>
      <c r="Q44" s="59" t="s">
        <v>55</v>
      </c>
      <c r="R44" s="36">
        <f>IF(LEN(R$9)=0,0,IFERROR(IF(AND(R$8&gt;=VLOOKUP($A44,BD,10,FALSE),(R$8&lt;=VLOOKUP($A44,BD,11,FALSE))),IF(INDEX(BD,MATCH($A44,[0]!colo,0),MATCH(TEXT(R$8,"JJJJ"),'BD1'!$A$10:$Q$10,0))=0,0,INDEX(BD,MATCH($A44,[0]!colo,0),MATCH(TEXT(R$8,"JJJJ"),'BD1'!$A$10:$Q$10,0))),0),0))</f>
        <v>8</v>
      </c>
      <c r="S44" s="36">
        <f>IF(LEN(S$9)=0,0,IFERROR(IF(AND(S$8&gt;=VLOOKUP($A44,BD,10,FALSE),(S$8&lt;=VLOOKUP($A44,BD,11,FALSE))),IF(INDEX(BD,MATCH($A44,[0]!colo,0),MATCH(TEXT(S$8,"JJJJ"),'BD1'!$A$10:$Q$10,0))=0,0,INDEX(BD,MATCH($A44,[0]!colo,0),MATCH(TEXT(S$8,"JJJJ"),'BD1'!$A$10:$Q$10,0))),0),0))</f>
        <v>0</v>
      </c>
      <c r="T44" s="36">
        <f>IF(LEN(T$9)=0,0,IFERROR(IF(AND(T$8&gt;=VLOOKUP($A44,BD,10,FALSE),(T$8&lt;=VLOOKUP($A44,BD,11,FALSE))),IF(INDEX(BD,MATCH($A44,[0]!colo,0),MATCH(TEXT(T$8,"JJJJ"),'BD1'!$A$10:$Q$10,0))=0,0,INDEX(BD,MATCH($A44,[0]!colo,0),MATCH(TEXT(T$8,"JJJJ"),'BD1'!$A$10:$Q$10,0))),0),0))</f>
        <v>0</v>
      </c>
      <c r="U44" s="36">
        <f>IF(LEN(U$9)=0,0,IFERROR(IF(AND(U$8&gt;=VLOOKUP($A44,BD,10,FALSE),(U$8&lt;=VLOOKUP($A44,BD,11,FALSE))),IF(INDEX(BD,MATCH($A44,[0]!colo,0),MATCH(TEXT(U$8,"JJJJ"),'BD1'!$A$10:$Q$10,0))=0,0,INDEX(BD,MATCH($A44,[0]!colo,0),MATCH(TEXT(U$8,"JJJJ"),'BD1'!$A$10:$Q$10,0))),0),0))</f>
        <v>0</v>
      </c>
      <c r="V44" s="36">
        <f>IF(LEN(V$9)=0,0,IFERROR(IF(AND(V$8&gt;=VLOOKUP($A44,BD,10,FALSE),(V$8&lt;=VLOOKUP($A44,BD,11,FALSE))),IF(INDEX(BD,MATCH($A44,[0]!colo,0),MATCH(TEXT(V$8,"JJJJ"),'BD1'!$A$10:$Q$10,0))=0,0,INDEX(BD,MATCH($A44,[0]!colo,0),MATCH(TEXT(V$8,"JJJJ"),'BD1'!$A$10:$Q$10,0))),0),0))</f>
        <v>0</v>
      </c>
      <c r="W44" s="36">
        <f>IF(LEN(W$9)=0,0,IFERROR(IF(AND(W$8&gt;=VLOOKUP($A44,BD,10,FALSE),(W$8&lt;=VLOOKUP($A44,BD,11,FALSE))),IF(INDEX(BD,MATCH($A44,[0]!colo,0),MATCH(TEXT(W$8,"JJJJ"),'BD1'!$A$10:$Q$10,0))=0,0,INDEX(BD,MATCH($A44,[0]!colo,0),MATCH(TEXT(W$8,"JJJJ"),'BD1'!$A$10:$Q$10,0))),0),0))</f>
        <v>0</v>
      </c>
      <c r="X44" s="36">
        <f>IF(LEN(X$9)=0,0,IFERROR(IF(AND(X$8&gt;=VLOOKUP($A44,BD,10,FALSE),(X$8&lt;=VLOOKUP($A44,BD,11,FALSE))),IF(INDEX(BD,MATCH($A44,[0]!colo,0),MATCH(TEXT(X$8,"JJJJ"),'BD1'!$A$10:$Q$10,0))=0,0,INDEX(BD,MATCH($A44,[0]!colo,0),MATCH(TEXT(X$8,"JJJJ"),'BD1'!$A$10:$Q$10,0))),0),0))</f>
        <v>0</v>
      </c>
      <c r="Y44" s="36">
        <f>IF(LEN(Y$9)=0,0,IFERROR(IF(AND(Y$8&gt;=VLOOKUP($A44,BD,10,FALSE),(Y$8&lt;=VLOOKUP($A44,BD,11,FALSE))),IF(INDEX(BD,MATCH($A44,[0]!colo,0),MATCH(TEXT(Y$8,"JJJJ"),'BD1'!$A$10:$Q$10,0))=0,0,INDEX(BD,MATCH($A44,[0]!colo,0),MATCH(TEXT(Y$8,"JJJJ"),'BD1'!$A$10:$Q$10,0))),0),0))</f>
        <v>8</v>
      </c>
      <c r="Z44" s="36">
        <f>IF(LEN(Z$9)=0,0,IFERROR(IF(AND(Z$8&gt;=VLOOKUP($A44,BD,10,FALSE),(Z$8&lt;=VLOOKUP($A44,BD,11,FALSE))),IF(INDEX(BD,MATCH($A44,[0]!colo,0),MATCH(TEXT(Z$8,"JJJJ"),'BD1'!$A$10:$Q$10,0))=0,0,INDEX(BD,MATCH($A44,[0]!colo,0),MATCH(TEXT(Z$8,"JJJJ"),'BD1'!$A$10:$Q$10,0))),0),0))</f>
        <v>0</v>
      </c>
      <c r="AA44" s="36">
        <f>IF(LEN(AA$9)=0,0,IFERROR(IF(AND(AA$8&gt;=VLOOKUP($A44,BD,10,FALSE),(AA$8&lt;=VLOOKUP($A44,BD,11,FALSE))),IF(INDEX(BD,MATCH($A44,[0]!colo,0),MATCH(TEXT(AA$8,"JJJJ"),'BD1'!$A$10:$Q$10,0))=0,0,INDEX(BD,MATCH($A44,[0]!colo,0),MATCH(TEXT(AA$8,"JJJJ"),'BD1'!$A$10:$Q$10,0))),0),0))</f>
        <v>0</v>
      </c>
      <c r="AB44" s="36">
        <f>IF(LEN(AB$9)=0,0,IFERROR(IF(AND(AB$8&gt;=VLOOKUP($A44,BD,10,FALSE),(AB$8&lt;=VLOOKUP($A44,BD,11,FALSE))),IF(INDEX(BD,MATCH($A44,[0]!colo,0),MATCH(TEXT(AB$8,"JJJJ"),'BD1'!$A$10:$Q$10,0))=0,0,INDEX(BD,MATCH($A44,[0]!colo,0),MATCH(TEXT(AB$8,"JJJJ"),'BD1'!$A$10:$Q$10,0))),0),0))</f>
        <v>0</v>
      </c>
      <c r="AC44" s="36">
        <f>IF(LEN(AC$9)=0,0,IFERROR(IF(AND(AC$8&gt;=VLOOKUP($A44,BD,10,FALSE),(AC$8&lt;=VLOOKUP($A44,BD,11,FALSE))),IF(INDEX(BD,MATCH($A44,[0]!colo,0),MATCH(TEXT(AC$8,"JJJJ"),'BD1'!$A$10:$Q$10,0))=0,0,INDEX(BD,MATCH($A44,[0]!colo,0),MATCH(TEXT(AC$8,"JJJJ"),'BD1'!$A$10:$Q$10,0))),0),0))</f>
        <v>0</v>
      </c>
      <c r="AD44" s="36">
        <f>IF(LEN(AD$9)=0,0,IFERROR(IF(AND(AD$8&gt;=VLOOKUP($A44,BD,10,FALSE),(AD$8&lt;=VLOOKUP($A44,BD,11,FALSE))),IF(INDEX(BD,MATCH($A44,[0]!colo,0),MATCH(TEXT(AD$8,"JJJJ"),'BD1'!$A$10:$Q$10,0))=0,0,INDEX(BD,MATCH($A44,[0]!colo,0),MATCH(TEXT(AD$8,"JJJJ"),'BD1'!$A$10:$Q$10,0))),0),0))</f>
        <v>0</v>
      </c>
      <c r="AE44" s="36">
        <f>IF(LEN(AE$9)=0,0,IFERROR(IF(AND(AE$8&gt;=VLOOKUP($A44,BD,10,FALSE),(AE$8&lt;=VLOOKUP($A44,BD,11,FALSE))),IF(INDEX(BD,MATCH($A44,[0]!colo,0),MATCH(TEXT(AE$8,"JJJJ"),'BD1'!$A$10:$Q$10,0))=0,0,INDEX(BD,MATCH($A44,[0]!colo,0),MATCH(TEXT(AE$8,"JJJJ"),'BD1'!$A$10:$Q$10,0))),0),0))</f>
        <v>0</v>
      </c>
      <c r="AF44" s="36">
        <f>IF(LEN(AF$9)=0,0,IFERROR(IF(AND(AF$8&gt;=VLOOKUP($A44,BD,10,FALSE),(AF$8&lt;=VLOOKUP($A44,BD,11,FALSE))),IF(INDEX(BD,MATCH($A44,[0]!colo,0),MATCH(TEXT(AF$8,"JJJJ"),'BD1'!$A$10:$Q$10,0))=0,0,INDEX(BD,MATCH($A44,[0]!colo,0),MATCH(TEXT(AF$8,"JJJJ"),'BD1'!$A$10:$Q$10,0))),0),0))</f>
        <v>8</v>
      </c>
      <c r="AG44" s="36">
        <f>IF(LEN(AG$9)=0,0,IFERROR(IF(AND(AG$8&gt;=VLOOKUP($A44,BD,10,FALSE),(AG$8&lt;=VLOOKUP($A44,BD,11,FALSE))),IF(INDEX(BD,MATCH($A44,[0]!colo,0),MATCH(TEXT(AG$8,"JJJJ"),'BD1'!$A$10:$Q$10,0))=0,0,INDEX(BD,MATCH($A44,[0]!colo,0),MATCH(TEXT(AG$8,"JJJJ"),'BD1'!$A$10:$Q$10,0))),0),0))</f>
        <v>0</v>
      </c>
      <c r="AH44" s="36">
        <f>IF(LEN(AH$9)=0,0,IFERROR(IF(AND(AH$8&gt;=VLOOKUP($A44,BD,10,FALSE),(AH$8&lt;=VLOOKUP($A44,BD,11,FALSE))),IF(INDEX(BD,MATCH($A44,[0]!colo,0),MATCH(TEXT(AH$8,"JJJJ"),'BD1'!$A$10:$Q$10,0))=0,0,INDEX(BD,MATCH($A44,[0]!colo,0),MATCH(TEXT(AH$8,"JJJJ"),'BD1'!$A$10:$Q$10,0))),0),0))</f>
        <v>0</v>
      </c>
      <c r="AI44" s="36">
        <f>IF(LEN(AI$9)=0,0,IFERROR(IF(AND(AI$8&gt;=VLOOKUP($A44,BD,10,FALSE),(AI$8&lt;=VLOOKUP($A44,BD,11,FALSE))),IF(INDEX(BD,MATCH($A44,[0]!colo,0),MATCH(TEXT(AI$8,"JJJJ"),'BD1'!$A$10:$Q$10,0))=0,0,INDEX(BD,MATCH($A44,[0]!colo,0),MATCH(TEXT(AI$8,"JJJJ"),'BD1'!$A$10:$Q$10,0))),0),0))</f>
        <v>0</v>
      </c>
      <c r="AJ44" s="36">
        <f>IF(LEN(AJ$9)=0,0,IFERROR(IF(AND(AJ$8&gt;=VLOOKUP($A44,BD,10,FALSE),(AJ$8&lt;=VLOOKUP($A44,BD,11,FALSE))),IF(INDEX(BD,MATCH($A44,[0]!colo,0),MATCH(TEXT(AJ$8,"JJJJ"),'BD1'!$A$10:$Q$10,0))=0,0,INDEX(BD,MATCH($A44,[0]!colo,0),MATCH(TEXT(AJ$8,"JJJJ"),'BD1'!$A$10:$Q$10,0))),0),0))</f>
        <v>0</v>
      </c>
      <c r="AK44" s="36">
        <f>IF(LEN(AK$9)=0,0,IFERROR(IF(AND(AK$8&gt;=VLOOKUP($A44,BD,10,FALSE),(AK$8&lt;=VLOOKUP($A44,BD,11,FALSE))),IF(INDEX(BD,MATCH($A44,[0]!colo,0),MATCH(TEXT(AK$8,"JJJJ"),'BD1'!$A$10:$Q$10,0))=0,0,INDEX(BD,MATCH($A44,[0]!colo,0),MATCH(TEXT(AK$8,"JJJJ"),'BD1'!$A$10:$Q$10,0))),0),0))</f>
        <v>0</v>
      </c>
      <c r="AL44" s="36">
        <f>IF(LEN(AL$9)=0,0,IFERROR(IF(AND(AL$8&gt;=VLOOKUP($A44,BD,10,FALSE),(AL$8&lt;=VLOOKUP($A44,BD,11,FALSE))),IF(INDEX(BD,MATCH($A44,[0]!colo,0),MATCH(TEXT(AL$8,"JJJJ"),'BD1'!$A$10:$Q$10,0))=0,0,INDEX(BD,MATCH($A44,[0]!colo,0),MATCH(TEXT(AL$8,"JJJJ"),'BD1'!$A$10:$Q$10,0))),0),0))</f>
        <v>0</v>
      </c>
      <c r="AM44" s="36">
        <f>IF(LEN(AM$9)=0,0,IFERROR(IF(AND(AM$8&gt;=VLOOKUP($A44,BD,10,FALSE),(AM$8&lt;=VLOOKUP($A44,BD,11,FALSE))),IF(INDEX(BD,MATCH($A44,[0]!colo,0),MATCH(TEXT(AM$8,"JJJJ"),'BD1'!$A$10:$Q$10,0))=0,0,INDEX(BD,MATCH($A44,[0]!colo,0),MATCH(TEXT(AM$8,"JJJJ"),'BD1'!$A$10:$Q$10,0))),0),0))</f>
        <v>8</v>
      </c>
      <c r="AN44" s="36">
        <f>IF(LEN(AN$9)=0,0,IFERROR(IF(AND(AN$8&gt;=VLOOKUP($A44,BD,10,FALSE),(AN$8&lt;=VLOOKUP($A44,BD,11,FALSE))),IF(INDEX(BD,MATCH($A44,[0]!colo,0),MATCH(TEXT(AN$8,"JJJJ"),'BD1'!$A$10:$Q$10,0))=0,0,INDEX(BD,MATCH($A44,[0]!colo,0),MATCH(TEXT(AN$8,"JJJJ"),'BD1'!$A$10:$Q$10,0))),0),0))</f>
        <v>0</v>
      </c>
      <c r="AO44" s="36">
        <f>IF(LEN(AO$9)=0,0,IFERROR(IF(AND(AO$8&gt;=VLOOKUP($A44,BD,10,FALSE),(AO$8&lt;=VLOOKUP($A44,BD,11,FALSE))),IF(INDEX(BD,MATCH($A44,[0]!colo,0),MATCH(TEXT(AO$8,"JJJJ"),'BD1'!$A$10:$Q$10,0))=0,0,INDEX(BD,MATCH($A44,[0]!colo,0),MATCH(TEXT(AO$8,"JJJJ"),'BD1'!$A$10:$Q$10,0))),0),0))</f>
        <v>0</v>
      </c>
      <c r="AP44" s="36">
        <f>IF(LEN(AP$9)=0,0,IFERROR(IF(AND(AP$8&gt;=VLOOKUP($A44,BD,10,FALSE),(AP$8&lt;=VLOOKUP($A44,BD,11,FALSE))),IF(INDEX(BD,MATCH($A44,[0]!colo,0),MATCH(TEXT(AP$8,"JJJJ"),'BD1'!$A$10:$Q$10,0))=0,0,INDEX(BD,MATCH($A44,[0]!colo,0),MATCH(TEXT(AP$8,"JJJJ"),'BD1'!$A$10:$Q$10,0))),0),0))</f>
        <v>0</v>
      </c>
      <c r="AQ44" s="36">
        <f>IF(LEN(AQ$9)=0,0,IFERROR(IF(AND(AQ$8&gt;=VLOOKUP($A44,BD,10,FALSE),(AQ$8&lt;=VLOOKUP($A44,BD,11,FALSE))),IF(INDEX(BD,MATCH($A44,[0]!colo,0),MATCH(TEXT(AQ$8,"JJJJ"),'BD1'!$A$10:$Q$10,0))=0,0,INDEX(BD,MATCH($A44,[0]!colo,0),MATCH(TEXT(AQ$8,"JJJJ"),'BD1'!$A$10:$Q$10,0))),0),0))</f>
        <v>0</v>
      </c>
      <c r="AR44" s="36">
        <f>IF(LEN(AR$9)=0,0,IFERROR(IF(AND(AR$8&gt;=VLOOKUP($A44,BD,10,FALSE),(AR$8&lt;=VLOOKUP($A44,BD,11,FALSE))),IF(INDEX(BD,MATCH($A44,[0]!colo,0),MATCH(TEXT(AR$8,"JJJJ"),'BD1'!$A$10:$Q$10,0))=0,0,INDEX(BD,MATCH($A44,[0]!colo,0),MATCH(TEXT(AR$8,"JJJJ"),'BD1'!$A$10:$Q$10,0))),0),0))</f>
        <v>0</v>
      </c>
      <c r="AS44" s="36">
        <f>IF(LEN(AS$9)=0,0,IFERROR(IF(AND(AS$8&gt;=VLOOKUP($A44,BD,10,FALSE),(AS$8&lt;=VLOOKUP($A44,BD,11,FALSE))),IF(INDEX(BD,MATCH($A44,[0]!colo,0),MATCH(TEXT(AS$8,"JJJJ"),'BD1'!$A$10:$Q$10,0))=0,0,INDEX(BD,MATCH($A44,[0]!colo,0),MATCH(TEXT(AS$8,"JJJJ"),'BD1'!$A$10:$Q$10,0))),0),0))</f>
        <v>0</v>
      </c>
      <c r="AT44" s="36">
        <f>IF(LEN(AT$9)=0,0,IFERROR(IF(AND(AT$8&gt;=VLOOKUP($A44,BD,10,FALSE),(AT$8&lt;=VLOOKUP($A44,BD,11,FALSE))),IF(INDEX(BD,MATCH($A44,[0]!colo,0),MATCH(TEXT(AT$8,"JJJJ"),'BD1'!$A$10:$Q$10,0))=0,0,INDEX(BD,MATCH($A44,[0]!colo,0),MATCH(TEXT(AT$8,"JJJJ"),'BD1'!$A$10:$Q$10,0))),0),0))</f>
        <v>8</v>
      </c>
      <c r="AU44" s="36">
        <f>IF(LEN(AU$9)=0,0,IFERROR(IF(AND(AU$8&gt;=VLOOKUP($A44,BD,10,FALSE),(AU$8&lt;=VLOOKUP($A44,BD,11,FALSE))),IF(INDEX(BD,MATCH($A44,[0]!colo,0),MATCH(TEXT(AU$8,"JJJJ"),'BD1'!$A$10:$Q$10,0))=0,0,INDEX(BD,MATCH($A44,[0]!colo,0),MATCH(TEXT(AU$8,"JJJJ"),'BD1'!$A$10:$Q$10,0))),0),0))</f>
        <v>0</v>
      </c>
      <c r="AV44" s="36">
        <f>IF(LEN(AV$9)=0,0,IFERROR(IF(AND(AV$8&gt;=VLOOKUP($A44,BD,10,FALSE),(AV$8&lt;=VLOOKUP($A44,BD,11,FALSE))),IF(INDEX(BD,MATCH($A44,[0]!colo,0),MATCH(TEXT(AV$8,"JJJJ"),'BD1'!$A$10:$Q$10,0))=0,0,INDEX(BD,MATCH($A44,[0]!colo,0),MATCH(TEXT(AV$8,"JJJJ"),'BD1'!$A$10:$Q$10,0))),0),0))</f>
        <v>0</v>
      </c>
      <c r="AW44" s="43"/>
      <c r="AX44" s="37">
        <f>SUM(Tableau53[[#This Row],[1]:[31]])</f>
        <v>40</v>
      </c>
      <c r="AY44" s="38">
        <f t="shared" si="1"/>
        <v>320</v>
      </c>
      <c r="AZ44" s="38">
        <f t="shared" si="2"/>
        <v>1200</v>
      </c>
      <c r="BA44" s="39">
        <f t="shared" si="3"/>
        <v>0</v>
      </c>
      <c r="BB44" t="str">
        <f t="shared" ca="1" si="4"/>
        <v/>
      </c>
    </row>
    <row r="45" spans="1:54" ht="46.8" customHeight="1" x14ac:dyDescent="0.3">
      <c r="A45" s="42">
        <v>24</v>
      </c>
      <c r="B45" s="63" t="s">
        <v>84</v>
      </c>
      <c r="C45" s="32">
        <v>4</v>
      </c>
      <c r="D45" s="32">
        <v>4</v>
      </c>
      <c r="E45" s="32">
        <v>4</v>
      </c>
      <c r="F45" s="32">
        <v>4</v>
      </c>
      <c r="G45" s="32">
        <v>4</v>
      </c>
      <c r="H45" s="33"/>
      <c r="I45" s="33"/>
      <c r="J45" s="34">
        <v>44075</v>
      </c>
      <c r="K45" s="34">
        <v>44165</v>
      </c>
      <c r="L45" s="63">
        <v>8001</v>
      </c>
      <c r="M45" s="64" t="s">
        <v>55</v>
      </c>
      <c r="N45" s="65">
        <v>8</v>
      </c>
      <c r="O45" s="66">
        <v>30</v>
      </c>
      <c r="P45" s="63"/>
      <c r="Q45" s="59" t="s">
        <v>55</v>
      </c>
      <c r="R45" s="36">
        <f>IF(LEN(R$9)=0,0,IFERROR(IF(AND(R$8&gt;=VLOOKUP($A45,BD,10,FALSE),(R$8&lt;=VLOOKUP($A45,BD,11,FALSE))),IF(INDEX(BD,MATCH($A45,[0]!colo,0),MATCH(TEXT(R$8,"JJJJ"),'BD1'!$A$10:$Q$10,0))=0,0,INDEX(BD,MATCH($A45,[0]!colo,0),MATCH(TEXT(R$8,"JJJJ"),'BD1'!$A$10:$Q$10,0))),0),0))</f>
        <v>4</v>
      </c>
      <c r="S45" s="36">
        <f>IF(LEN(S$9)=0,0,IFERROR(IF(AND(S$8&gt;=VLOOKUP($A45,BD,10,FALSE),(S$8&lt;=VLOOKUP($A45,BD,11,FALSE))),IF(INDEX(BD,MATCH($A45,[0]!colo,0),MATCH(TEXT(S$8,"JJJJ"),'BD1'!$A$10:$Q$10,0))=0,0,INDEX(BD,MATCH($A45,[0]!colo,0),MATCH(TEXT(S$8,"JJJJ"),'BD1'!$A$10:$Q$10,0))),0),0))</f>
        <v>4</v>
      </c>
      <c r="T45" s="36">
        <f>IF(LEN(T$9)=0,0,IFERROR(IF(AND(T$8&gt;=VLOOKUP($A45,BD,10,FALSE),(T$8&lt;=VLOOKUP($A45,BD,11,FALSE))),IF(INDEX(BD,MATCH($A45,[0]!colo,0),MATCH(TEXT(T$8,"JJJJ"),'BD1'!$A$10:$Q$10,0))=0,0,INDEX(BD,MATCH($A45,[0]!colo,0),MATCH(TEXT(T$8,"JJJJ"),'BD1'!$A$10:$Q$10,0))),0),0))</f>
        <v>0</v>
      </c>
      <c r="U45" s="36">
        <f>IF(LEN(U$9)=0,0,IFERROR(IF(AND(U$8&gt;=VLOOKUP($A45,BD,10,FALSE),(U$8&lt;=VLOOKUP($A45,BD,11,FALSE))),IF(INDEX(BD,MATCH($A45,[0]!colo,0),MATCH(TEXT(U$8,"JJJJ"),'BD1'!$A$10:$Q$10,0))=0,0,INDEX(BD,MATCH($A45,[0]!colo,0),MATCH(TEXT(U$8,"JJJJ"),'BD1'!$A$10:$Q$10,0))),0),0))</f>
        <v>0</v>
      </c>
      <c r="V45" s="36">
        <f>IF(LEN(V$9)=0,0,IFERROR(IF(AND(V$8&gt;=VLOOKUP($A45,BD,10,FALSE),(V$8&lt;=VLOOKUP($A45,BD,11,FALSE))),IF(INDEX(BD,MATCH($A45,[0]!colo,0),MATCH(TEXT(V$8,"JJJJ"),'BD1'!$A$10:$Q$10,0))=0,0,INDEX(BD,MATCH($A45,[0]!colo,0),MATCH(TEXT(V$8,"JJJJ"),'BD1'!$A$10:$Q$10,0))),0),0))</f>
        <v>4</v>
      </c>
      <c r="W45" s="36">
        <f>IF(LEN(W$9)=0,0,IFERROR(IF(AND(W$8&gt;=VLOOKUP($A45,BD,10,FALSE),(W$8&lt;=VLOOKUP($A45,BD,11,FALSE))),IF(INDEX(BD,MATCH($A45,[0]!colo,0),MATCH(TEXT(W$8,"JJJJ"),'BD1'!$A$10:$Q$10,0))=0,0,INDEX(BD,MATCH($A45,[0]!colo,0),MATCH(TEXT(W$8,"JJJJ"),'BD1'!$A$10:$Q$10,0))),0),0))</f>
        <v>4</v>
      </c>
      <c r="X45" s="36">
        <f>IF(LEN(X$9)=0,0,IFERROR(IF(AND(X$8&gt;=VLOOKUP($A45,BD,10,FALSE),(X$8&lt;=VLOOKUP($A45,BD,11,FALSE))),IF(INDEX(BD,MATCH($A45,[0]!colo,0),MATCH(TEXT(X$8,"JJJJ"),'BD1'!$A$10:$Q$10,0))=0,0,INDEX(BD,MATCH($A45,[0]!colo,0),MATCH(TEXT(X$8,"JJJJ"),'BD1'!$A$10:$Q$10,0))),0),0))</f>
        <v>4</v>
      </c>
      <c r="Y45" s="36">
        <f>IF(LEN(Y$9)=0,0,IFERROR(IF(AND(Y$8&gt;=VLOOKUP($A45,BD,10,FALSE),(Y$8&lt;=VLOOKUP($A45,BD,11,FALSE))),IF(INDEX(BD,MATCH($A45,[0]!colo,0),MATCH(TEXT(Y$8,"JJJJ"),'BD1'!$A$10:$Q$10,0))=0,0,INDEX(BD,MATCH($A45,[0]!colo,0),MATCH(TEXT(Y$8,"JJJJ"),'BD1'!$A$10:$Q$10,0))),0),0))</f>
        <v>4</v>
      </c>
      <c r="Z45" s="36">
        <f>IF(LEN(Z$9)=0,0,IFERROR(IF(AND(Z$8&gt;=VLOOKUP($A45,BD,10,FALSE),(Z$8&lt;=VLOOKUP($A45,BD,11,FALSE))),IF(INDEX(BD,MATCH($A45,[0]!colo,0),MATCH(TEXT(Z$8,"JJJJ"),'BD1'!$A$10:$Q$10,0))=0,0,INDEX(BD,MATCH($A45,[0]!colo,0),MATCH(TEXT(Z$8,"JJJJ"),'BD1'!$A$10:$Q$10,0))),0),0))</f>
        <v>4</v>
      </c>
      <c r="AA45" s="36">
        <f>IF(LEN(AA$9)=0,0,IFERROR(IF(AND(AA$8&gt;=VLOOKUP($A45,BD,10,FALSE),(AA$8&lt;=VLOOKUP($A45,BD,11,FALSE))),IF(INDEX(BD,MATCH($A45,[0]!colo,0),MATCH(TEXT(AA$8,"JJJJ"),'BD1'!$A$10:$Q$10,0))=0,0,INDEX(BD,MATCH($A45,[0]!colo,0),MATCH(TEXT(AA$8,"JJJJ"),'BD1'!$A$10:$Q$10,0))),0),0))</f>
        <v>0</v>
      </c>
      <c r="AB45" s="36">
        <f>IF(LEN(AB$9)=0,0,IFERROR(IF(AND(AB$8&gt;=VLOOKUP($A45,BD,10,FALSE),(AB$8&lt;=VLOOKUP($A45,BD,11,FALSE))),IF(INDEX(BD,MATCH($A45,[0]!colo,0),MATCH(TEXT(AB$8,"JJJJ"),'BD1'!$A$10:$Q$10,0))=0,0,INDEX(BD,MATCH($A45,[0]!colo,0),MATCH(TEXT(AB$8,"JJJJ"),'BD1'!$A$10:$Q$10,0))),0),0))</f>
        <v>0</v>
      </c>
      <c r="AC45" s="36">
        <f>IF(LEN(AC$9)=0,0,IFERROR(IF(AND(AC$8&gt;=VLOOKUP($A45,BD,10,FALSE),(AC$8&lt;=VLOOKUP($A45,BD,11,FALSE))),IF(INDEX(BD,MATCH($A45,[0]!colo,0),MATCH(TEXT(AC$8,"JJJJ"),'BD1'!$A$10:$Q$10,0))=0,0,INDEX(BD,MATCH($A45,[0]!colo,0),MATCH(TEXT(AC$8,"JJJJ"),'BD1'!$A$10:$Q$10,0))),0),0))</f>
        <v>4</v>
      </c>
      <c r="AD45" s="36">
        <f>IF(LEN(AD$9)=0,0,IFERROR(IF(AND(AD$8&gt;=VLOOKUP($A45,BD,10,FALSE),(AD$8&lt;=VLOOKUP($A45,BD,11,FALSE))),IF(INDEX(BD,MATCH($A45,[0]!colo,0),MATCH(TEXT(AD$8,"JJJJ"),'BD1'!$A$10:$Q$10,0))=0,0,INDEX(BD,MATCH($A45,[0]!colo,0),MATCH(TEXT(AD$8,"JJJJ"),'BD1'!$A$10:$Q$10,0))),0),0))</f>
        <v>4</v>
      </c>
      <c r="AE45" s="36">
        <f>IF(LEN(AE$9)=0,0,IFERROR(IF(AND(AE$8&gt;=VLOOKUP($A45,BD,10,FALSE),(AE$8&lt;=VLOOKUP($A45,BD,11,FALSE))),IF(INDEX(BD,MATCH($A45,[0]!colo,0),MATCH(TEXT(AE$8,"JJJJ"),'BD1'!$A$10:$Q$10,0))=0,0,INDEX(BD,MATCH($A45,[0]!colo,0),MATCH(TEXT(AE$8,"JJJJ"),'BD1'!$A$10:$Q$10,0))),0),0))</f>
        <v>4</v>
      </c>
      <c r="AF45" s="36">
        <f>IF(LEN(AF$9)=0,0,IFERROR(IF(AND(AF$8&gt;=VLOOKUP($A45,BD,10,FALSE),(AF$8&lt;=VLOOKUP($A45,BD,11,FALSE))),IF(INDEX(BD,MATCH($A45,[0]!colo,0),MATCH(TEXT(AF$8,"JJJJ"),'BD1'!$A$10:$Q$10,0))=0,0,INDEX(BD,MATCH($A45,[0]!colo,0),MATCH(TEXT(AF$8,"JJJJ"),'BD1'!$A$10:$Q$10,0))),0),0))</f>
        <v>4</v>
      </c>
      <c r="AG45" s="36">
        <f>IF(LEN(AG$9)=0,0,IFERROR(IF(AND(AG$8&gt;=VLOOKUP($A45,BD,10,FALSE),(AG$8&lt;=VLOOKUP($A45,BD,11,FALSE))),IF(INDEX(BD,MATCH($A45,[0]!colo,0),MATCH(TEXT(AG$8,"JJJJ"),'BD1'!$A$10:$Q$10,0))=0,0,INDEX(BD,MATCH($A45,[0]!colo,0),MATCH(TEXT(AG$8,"JJJJ"),'BD1'!$A$10:$Q$10,0))),0),0))</f>
        <v>4</v>
      </c>
      <c r="AH45" s="36">
        <f>IF(LEN(AH$9)=0,0,IFERROR(IF(AND(AH$8&gt;=VLOOKUP($A45,BD,10,FALSE),(AH$8&lt;=VLOOKUP($A45,BD,11,FALSE))),IF(INDEX(BD,MATCH($A45,[0]!colo,0),MATCH(TEXT(AH$8,"JJJJ"),'BD1'!$A$10:$Q$10,0))=0,0,INDEX(BD,MATCH($A45,[0]!colo,0),MATCH(TEXT(AH$8,"JJJJ"),'BD1'!$A$10:$Q$10,0))),0),0))</f>
        <v>0</v>
      </c>
      <c r="AI45" s="36">
        <f>IF(LEN(AI$9)=0,0,IFERROR(IF(AND(AI$8&gt;=VLOOKUP($A45,BD,10,FALSE),(AI$8&lt;=VLOOKUP($A45,BD,11,FALSE))),IF(INDEX(BD,MATCH($A45,[0]!colo,0),MATCH(TEXT(AI$8,"JJJJ"),'BD1'!$A$10:$Q$10,0))=0,0,INDEX(BD,MATCH($A45,[0]!colo,0),MATCH(TEXT(AI$8,"JJJJ"),'BD1'!$A$10:$Q$10,0))),0),0))</f>
        <v>0</v>
      </c>
      <c r="AJ45" s="36">
        <f>IF(LEN(AJ$9)=0,0,IFERROR(IF(AND(AJ$8&gt;=VLOOKUP($A45,BD,10,FALSE),(AJ$8&lt;=VLOOKUP($A45,BD,11,FALSE))),IF(INDEX(BD,MATCH($A45,[0]!colo,0),MATCH(TEXT(AJ$8,"JJJJ"),'BD1'!$A$10:$Q$10,0))=0,0,INDEX(BD,MATCH($A45,[0]!colo,0),MATCH(TEXT(AJ$8,"JJJJ"),'BD1'!$A$10:$Q$10,0))),0),0))</f>
        <v>4</v>
      </c>
      <c r="AK45" s="36">
        <f>IF(LEN(AK$9)=0,0,IFERROR(IF(AND(AK$8&gt;=VLOOKUP($A45,BD,10,FALSE),(AK$8&lt;=VLOOKUP($A45,BD,11,FALSE))),IF(INDEX(BD,MATCH($A45,[0]!colo,0),MATCH(TEXT(AK$8,"JJJJ"),'BD1'!$A$10:$Q$10,0))=0,0,INDEX(BD,MATCH($A45,[0]!colo,0),MATCH(TEXT(AK$8,"JJJJ"),'BD1'!$A$10:$Q$10,0))),0),0))</f>
        <v>4</v>
      </c>
      <c r="AL45" s="36">
        <f>IF(LEN(AL$9)=0,0,IFERROR(IF(AND(AL$8&gt;=VLOOKUP($A45,BD,10,FALSE),(AL$8&lt;=VLOOKUP($A45,BD,11,FALSE))),IF(INDEX(BD,MATCH($A45,[0]!colo,0),MATCH(TEXT(AL$8,"JJJJ"),'BD1'!$A$10:$Q$10,0))=0,0,INDEX(BD,MATCH($A45,[0]!colo,0),MATCH(TEXT(AL$8,"JJJJ"),'BD1'!$A$10:$Q$10,0))),0),0))</f>
        <v>4</v>
      </c>
      <c r="AM45" s="36">
        <f>IF(LEN(AM$9)=0,0,IFERROR(IF(AND(AM$8&gt;=VLOOKUP($A45,BD,10,FALSE),(AM$8&lt;=VLOOKUP($A45,BD,11,FALSE))),IF(INDEX(BD,MATCH($A45,[0]!colo,0),MATCH(TEXT(AM$8,"JJJJ"),'BD1'!$A$10:$Q$10,0))=0,0,INDEX(BD,MATCH($A45,[0]!colo,0),MATCH(TEXT(AM$8,"JJJJ"),'BD1'!$A$10:$Q$10,0))),0),0))</f>
        <v>4</v>
      </c>
      <c r="AN45" s="36">
        <f>IF(LEN(AN$9)=0,0,IFERROR(IF(AND(AN$8&gt;=VLOOKUP($A45,BD,10,FALSE),(AN$8&lt;=VLOOKUP($A45,BD,11,FALSE))),IF(INDEX(BD,MATCH($A45,[0]!colo,0),MATCH(TEXT(AN$8,"JJJJ"),'BD1'!$A$10:$Q$10,0))=0,0,INDEX(BD,MATCH($A45,[0]!colo,0),MATCH(TEXT(AN$8,"JJJJ"),'BD1'!$A$10:$Q$10,0))),0),0))</f>
        <v>4</v>
      </c>
      <c r="AO45" s="36">
        <f>IF(LEN(AO$9)=0,0,IFERROR(IF(AND(AO$8&gt;=VLOOKUP($A45,BD,10,FALSE),(AO$8&lt;=VLOOKUP($A45,BD,11,FALSE))),IF(INDEX(BD,MATCH($A45,[0]!colo,0),MATCH(TEXT(AO$8,"JJJJ"),'BD1'!$A$10:$Q$10,0))=0,0,INDEX(BD,MATCH($A45,[0]!colo,0),MATCH(TEXT(AO$8,"JJJJ"),'BD1'!$A$10:$Q$10,0))),0),0))</f>
        <v>0</v>
      </c>
      <c r="AP45" s="36">
        <f>IF(LEN(AP$9)=0,0,IFERROR(IF(AND(AP$8&gt;=VLOOKUP($A45,BD,10,FALSE),(AP$8&lt;=VLOOKUP($A45,BD,11,FALSE))),IF(INDEX(BD,MATCH($A45,[0]!colo,0),MATCH(TEXT(AP$8,"JJJJ"),'BD1'!$A$10:$Q$10,0))=0,0,INDEX(BD,MATCH($A45,[0]!colo,0),MATCH(TEXT(AP$8,"JJJJ"),'BD1'!$A$10:$Q$10,0))),0),0))</f>
        <v>0</v>
      </c>
      <c r="AQ45" s="36">
        <f>IF(LEN(AQ$9)=0,0,IFERROR(IF(AND(AQ$8&gt;=VLOOKUP($A45,BD,10,FALSE),(AQ$8&lt;=VLOOKUP($A45,BD,11,FALSE))),IF(INDEX(BD,MATCH($A45,[0]!colo,0),MATCH(TEXT(AQ$8,"JJJJ"),'BD1'!$A$10:$Q$10,0))=0,0,INDEX(BD,MATCH($A45,[0]!colo,0),MATCH(TEXT(AQ$8,"JJJJ"),'BD1'!$A$10:$Q$10,0))),0),0))</f>
        <v>4</v>
      </c>
      <c r="AR45" s="36">
        <f>IF(LEN(AR$9)=0,0,IFERROR(IF(AND(AR$8&gt;=VLOOKUP($A45,BD,10,FALSE),(AR$8&lt;=VLOOKUP($A45,BD,11,FALSE))),IF(INDEX(BD,MATCH($A45,[0]!colo,0),MATCH(TEXT(AR$8,"JJJJ"),'BD1'!$A$10:$Q$10,0))=0,0,INDEX(BD,MATCH($A45,[0]!colo,0),MATCH(TEXT(AR$8,"JJJJ"),'BD1'!$A$10:$Q$10,0))),0),0))</f>
        <v>4</v>
      </c>
      <c r="AS45" s="36">
        <f>IF(LEN(AS$9)=0,0,IFERROR(IF(AND(AS$8&gt;=VLOOKUP($A45,BD,10,FALSE),(AS$8&lt;=VLOOKUP($A45,BD,11,FALSE))),IF(INDEX(BD,MATCH($A45,[0]!colo,0),MATCH(TEXT(AS$8,"JJJJ"),'BD1'!$A$10:$Q$10,0))=0,0,INDEX(BD,MATCH($A45,[0]!colo,0),MATCH(TEXT(AS$8,"JJJJ"),'BD1'!$A$10:$Q$10,0))),0),0))</f>
        <v>4</v>
      </c>
      <c r="AT45" s="36">
        <f>IF(LEN(AT$9)=0,0,IFERROR(IF(AND(AT$8&gt;=VLOOKUP($A45,BD,10,FALSE),(AT$8&lt;=VLOOKUP($A45,BD,11,FALSE))),IF(INDEX(BD,MATCH($A45,[0]!colo,0),MATCH(TEXT(AT$8,"JJJJ"),'BD1'!$A$10:$Q$10,0))=0,0,INDEX(BD,MATCH($A45,[0]!colo,0),MATCH(TEXT(AT$8,"JJJJ"),'BD1'!$A$10:$Q$10,0))),0),0))</f>
        <v>4</v>
      </c>
      <c r="AU45" s="36">
        <f>IF(LEN(AU$9)=0,0,IFERROR(IF(AND(AU$8&gt;=VLOOKUP($A45,BD,10,FALSE),(AU$8&lt;=VLOOKUP($A45,BD,11,FALSE))),IF(INDEX(BD,MATCH($A45,[0]!colo,0),MATCH(TEXT(AU$8,"JJJJ"),'BD1'!$A$10:$Q$10,0))=0,0,INDEX(BD,MATCH($A45,[0]!colo,0),MATCH(TEXT(AU$8,"JJJJ"),'BD1'!$A$10:$Q$10,0))),0),0))</f>
        <v>4</v>
      </c>
      <c r="AV45" s="36">
        <f>IF(LEN(AV$9)=0,0,IFERROR(IF(AND(AV$8&gt;=VLOOKUP($A45,BD,10,FALSE),(AV$8&lt;=VLOOKUP($A45,BD,11,FALSE))),IF(INDEX(BD,MATCH($A45,[0]!colo,0),MATCH(TEXT(AV$8,"JJJJ"),'BD1'!$A$10:$Q$10,0))=0,0,INDEX(BD,MATCH($A45,[0]!colo,0),MATCH(TEXT(AV$8,"JJJJ"),'BD1'!$A$10:$Q$10,0))),0),0))</f>
        <v>0</v>
      </c>
      <c r="AW45" s="43"/>
      <c r="AX45" s="37">
        <f>SUM(Tableau53[[#This Row],[1]:[31]])</f>
        <v>88</v>
      </c>
      <c r="AY45" s="38">
        <f t="shared" si="1"/>
        <v>704</v>
      </c>
      <c r="AZ45" s="38">
        <f t="shared" si="2"/>
        <v>2640</v>
      </c>
      <c r="BA45" s="39">
        <f t="shared" si="3"/>
        <v>0</v>
      </c>
      <c r="BB45" t="str">
        <f t="shared" ca="1" si="4"/>
        <v/>
      </c>
    </row>
    <row r="46" spans="1:54" ht="46.8" customHeight="1" x14ac:dyDescent="0.3">
      <c r="A46" s="42">
        <v>48</v>
      </c>
      <c r="B46" s="63" t="s">
        <v>84</v>
      </c>
      <c r="C46" s="32"/>
      <c r="D46" s="32" t="s">
        <v>120</v>
      </c>
      <c r="E46" s="32"/>
      <c r="F46" s="32"/>
      <c r="G46" s="32"/>
      <c r="H46" s="33"/>
      <c r="I46" s="33"/>
      <c r="J46" s="34">
        <v>44075</v>
      </c>
      <c r="K46" s="34">
        <v>44075</v>
      </c>
      <c r="L46" s="63">
        <v>8001</v>
      </c>
      <c r="M46" s="64" t="s">
        <v>55</v>
      </c>
      <c r="N46" s="65">
        <v>8</v>
      </c>
      <c r="O46" s="66">
        <v>30</v>
      </c>
      <c r="P46" s="63"/>
      <c r="Q46" s="59" t="s">
        <v>55</v>
      </c>
      <c r="R46" s="36">
        <f>IF(LEN(R$9)=0,0,IFERROR(IF(AND(R$8&gt;=VLOOKUP($A46,BD,10,FALSE),(R$8&lt;=VLOOKUP($A46,BD,11,FALSE))),IF(INDEX(BD,MATCH($A46,[0]!colo,0),MATCH(TEXT(R$8,"JJJJ"),'BD1'!$A$10:$Q$10,0))=0,0,INDEX(BD,MATCH($A46,[0]!colo,0),MATCH(TEXT(R$8,"JJJJ"),'BD1'!$A$10:$Q$10,0))),0),0))</f>
        <v>0</v>
      </c>
      <c r="S46" s="36">
        <f>IF(LEN(S$9)=0,0,IFERROR(IF(AND(S$8&gt;=VLOOKUP($A46,BD,10,FALSE),(S$8&lt;=VLOOKUP($A46,BD,11,FALSE))),IF(INDEX(BD,MATCH($A46,[0]!colo,0),MATCH(TEXT(S$8,"JJJJ"),'BD1'!$A$10:$Q$10,0))=0,0,INDEX(BD,MATCH($A46,[0]!colo,0),MATCH(TEXT(S$8,"JJJJ"),'BD1'!$A$10:$Q$10,0))),0),0))</f>
        <v>0</v>
      </c>
      <c r="T46" s="36">
        <f>IF(LEN(T$9)=0,0,IFERROR(IF(AND(T$8&gt;=VLOOKUP($A46,BD,10,FALSE),(T$8&lt;=VLOOKUP($A46,BD,11,FALSE))),IF(INDEX(BD,MATCH($A46,[0]!colo,0),MATCH(TEXT(T$8,"JJJJ"),'BD1'!$A$10:$Q$10,0))=0,0,INDEX(BD,MATCH($A46,[0]!colo,0),MATCH(TEXT(T$8,"JJJJ"),'BD1'!$A$10:$Q$10,0))),0),0))</f>
        <v>0</v>
      </c>
      <c r="U46" s="36">
        <f>IF(LEN(U$9)=0,0,IFERROR(IF(AND(U$8&gt;=VLOOKUP($A46,BD,10,FALSE),(U$8&lt;=VLOOKUP($A46,BD,11,FALSE))),IF(INDEX(BD,MATCH($A46,[0]!colo,0),MATCH(TEXT(U$8,"JJJJ"),'BD1'!$A$10:$Q$10,0))=0,0,INDEX(BD,MATCH($A46,[0]!colo,0),MATCH(TEXT(U$8,"JJJJ"),'BD1'!$A$10:$Q$10,0))),0),0))</f>
        <v>0</v>
      </c>
      <c r="V46" s="36">
        <f>IF(LEN(V$9)=0,0,IFERROR(IF(AND(V$8&gt;=VLOOKUP($A46,BD,10,FALSE),(V$8&lt;=VLOOKUP($A46,BD,11,FALSE))),IF(INDEX(BD,MATCH($A46,[0]!colo,0),MATCH(TEXT(V$8,"JJJJ"),'BD1'!$A$10:$Q$10,0))=0,0,INDEX(BD,MATCH($A46,[0]!colo,0),MATCH(TEXT(V$8,"JJJJ"),'BD1'!$A$10:$Q$10,0))),0),0))</f>
        <v>0</v>
      </c>
      <c r="W46" s="36">
        <f>IF(LEN(W$9)=0,0,IFERROR(IF(AND(W$8&gt;=VLOOKUP($A46,BD,10,FALSE),(W$8&lt;=VLOOKUP($A46,BD,11,FALSE))),IF(INDEX(BD,MATCH($A46,[0]!colo,0),MATCH(TEXT(W$8,"JJJJ"),'BD1'!$A$10:$Q$10,0))=0,0,INDEX(BD,MATCH($A46,[0]!colo,0),MATCH(TEXT(W$8,"JJJJ"),'BD1'!$A$10:$Q$10,0))),0),0))</f>
        <v>0</v>
      </c>
      <c r="X46" s="36">
        <f>IF(LEN(X$9)=0,0,IFERROR(IF(AND(X$8&gt;=VLOOKUP($A46,BD,10,FALSE),(X$8&lt;=VLOOKUP($A46,BD,11,FALSE))),IF(INDEX(BD,MATCH($A46,[0]!colo,0),MATCH(TEXT(X$8,"JJJJ"),'BD1'!$A$10:$Q$10,0))=0,0,INDEX(BD,MATCH($A46,[0]!colo,0),MATCH(TEXT(X$8,"JJJJ"),'BD1'!$A$10:$Q$10,0))),0),0))</f>
        <v>0</v>
      </c>
      <c r="Y46" s="36">
        <f>IF(LEN(Y$9)=0,0,IFERROR(IF(AND(Y$8&gt;=VLOOKUP($A46,BD,10,FALSE),(Y$8&lt;=VLOOKUP($A46,BD,11,FALSE))),IF(INDEX(BD,MATCH($A46,[0]!colo,0),MATCH(TEXT(Y$8,"JJJJ"),'BD1'!$A$10:$Q$10,0))=0,0,INDEX(BD,MATCH($A46,[0]!colo,0),MATCH(TEXT(Y$8,"JJJJ"),'BD1'!$A$10:$Q$10,0))),0),0))</f>
        <v>0</v>
      </c>
      <c r="Z46" s="36">
        <f>IF(LEN(Z$9)=0,0,IFERROR(IF(AND(Z$8&gt;=VLOOKUP($A46,BD,10,FALSE),(Z$8&lt;=VLOOKUP($A46,BD,11,FALSE))),IF(INDEX(BD,MATCH($A46,[0]!colo,0),MATCH(TEXT(Z$8,"JJJJ"),'BD1'!$A$10:$Q$10,0))=0,0,INDEX(BD,MATCH($A46,[0]!colo,0),MATCH(TEXT(Z$8,"JJJJ"),'BD1'!$A$10:$Q$10,0))),0),0))</f>
        <v>0</v>
      </c>
      <c r="AA46" s="36">
        <f>IF(LEN(AA$9)=0,0,IFERROR(IF(AND(AA$8&gt;=VLOOKUP($A46,BD,10,FALSE),(AA$8&lt;=VLOOKUP($A46,BD,11,FALSE))),IF(INDEX(BD,MATCH($A46,[0]!colo,0),MATCH(TEXT(AA$8,"JJJJ"),'BD1'!$A$10:$Q$10,0))=0,0,INDEX(BD,MATCH($A46,[0]!colo,0),MATCH(TEXT(AA$8,"JJJJ"),'BD1'!$A$10:$Q$10,0))),0),0))</f>
        <v>0</v>
      </c>
      <c r="AB46" s="36">
        <f>IF(LEN(AB$9)=0,0,IFERROR(IF(AND(AB$8&gt;=VLOOKUP($A46,BD,10,FALSE),(AB$8&lt;=VLOOKUP($A46,BD,11,FALSE))),IF(INDEX(BD,MATCH($A46,[0]!colo,0),MATCH(TEXT(AB$8,"JJJJ"),'BD1'!$A$10:$Q$10,0))=0,0,INDEX(BD,MATCH($A46,[0]!colo,0),MATCH(TEXT(AB$8,"JJJJ"),'BD1'!$A$10:$Q$10,0))),0),0))</f>
        <v>0</v>
      </c>
      <c r="AC46" s="36">
        <f>IF(LEN(AC$9)=0,0,IFERROR(IF(AND(AC$8&gt;=VLOOKUP($A46,BD,10,FALSE),(AC$8&lt;=VLOOKUP($A46,BD,11,FALSE))),IF(INDEX(BD,MATCH($A46,[0]!colo,0),MATCH(TEXT(AC$8,"JJJJ"),'BD1'!$A$10:$Q$10,0))=0,0,INDEX(BD,MATCH($A46,[0]!colo,0),MATCH(TEXT(AC$8,"JJJJ"),'BD1'!$A$10:$Q$10,0))),0),0))</f>
        <v>0</v>
      </c>
      <c r="AD46" s="36">
        <f>IF(LEN(AD$9)=0,0,IFERROR(IF(AND(AD$8&gt;=VLOOKUP($A46,BD,10,FALSE),(AD$8&lt;=VLOOKUP($A46,BD,11,FALSE))),IF(INDEX(BD,MATCH($A46,[0]!colo,0),MATCH(TEXT(AD$8,"JJJJ"),'BD1'!$A$10:$Q$10,0))=0,0,INDEX(BD,MATCH($A46,[0]!colo,0),MATCH(TEXT(AD$8,"JJJJ"),'BD1'!$A$10:$Q$10,0))),0),0))</f>
        <v>0</v>
      </c>
      <c r="AE46" s="36">
        <f>IF(LEN(AE$9)=0,0,IFERROR(IF(AND(AE$8&gt;=VLOOKUP($A46,BD,10,FALSE),(AE$8&lt;=VLOOKUP($A46,BD,11,FALSE))),IF(INDEX(BD,MATCH($A46,[0]!colo,0),MATCH(TEXT(AE$8,"JJJJ"),'BD1'!$A$10:$Q$10,0))=0,0,INDEX(BD,MATCH($A46,[0]!colo,0),MATCH(TEXT(AE$8,"JJJJ"),'BD1'!$A$10:$Q$10,0))),0),0))</f>
        <v>0</v>
      </c>
      <c r="AF46" s="36">
        <f>IF(LEN(AF$9)=0,0,IFERROR(IF(AND(AF$8&gt;=VLOOKUP($A46,BD,10,FALSE),(AF$8&lt;=VLOOKUP($A46,BD,11,FALSE))),IF(INDEX(BD,MATCH($A46,[0]!colo,0),MATCH(TEXT(AF$8,"JJJJ"),'BD1'!$A$10:$Q$10,0))=0,0,INDEX(BD,MATCH($A46,[0]!colo,0),MATCH(TEXT(AF$8,"JJJJ"),'BD1'!$A$10:$Q$10,0))),0),0))</f>
        <v>0</v>
      </c>
      <c r="AG46" s="36">
        <f>IF(LEN(AG$9)=0,0,IFERROR(IF(AND(AG$8&gt;=VLOOKUP($A46,BD,10,FALSE),(AG$8&lt;=VLOOKUP($A46,BD,11,FALSE))),IF(INDEX(BD,MATCH($A46,[0]!colo,0),MATCH(TEXT(AG$8,"JJJJ"),'BD1'!$A$10:$Q$10,0))=0,0,INDEX(BD,MATCH($A46,[0]!colo,0),MATCH(TEXT(AG$8,"JJJJ"),'BD1'!$A$10:$Q$10,0))),0),0))</f>
        <v>0</v>
      </c>
      <c r="AH46" s="36">
        <f>IF(LEN(AH$9)=0,0,IFERROR(IF(AND(AH$8&gt;=VLOOKUP($A46,BD,10,FALSE),(AH$8&lt;=VLOOKUP($A46,BD,11,FALSE))),IF(INDEX(BD,MATCH($A46,[0]!colo,0),MATCH(TEXT(AH$8,"JJJJ"),'BD1'!$A$10:$Q$10,0))=0,0,INDEX(BD,MATCH($A46,[0]!colo,0),MATCH(TEXT(AH$8,"JJJJ"),'BD1'!$A$10:$Q$10,0))),0),0))</f>
        <v>0</v>
      </c>
      <c r="AI46" s="36">
        <f>IF(LEN(AI$9)=0,0,IFERROR(IF(AND(AI$8&gt;=VLOOKUP($A46,BD,10,FALSE),(AI$8&lt;=VLOOKUP($A46,BD,11,FALSE))),IF(INDEX(BD,MATCH($A46,[0]!colo,0),MATCH(TEXT(AI$8,"JJJJ"),'BD1'!$A$10:$Q$10,0))=0,0,INDEX(BD,MATCH($A46,[0]!colo,0),MATCH(TEXT(AI$8,"JJJJ"),'BD1'!$A$10:$Q$10,0))),0),0))</f>
        <v>0</v>
      </c>
      <c r="AJ46" s="36">
        <f>IF(LEN(AJ$9)=0,0,IFERROR(IF(AND(AJ$8&gt;=VLOOKUP($A46,BD,10,FALSE),(AJ$8&lt;=VLOOKUP($A46,BD,11,FALSE))),IF(INDEX(BD,MATCH($A46,[0]!colo,0),MATCH(TEXT(AJ$8,"JJJJ"),'BD1'!$A$10:$Q$10,0))=0,0,INDEX(BD,MATCH($A46,[0]!colo,0),MATCH(TEXT(AJ$8,"JJJJ"),'BD1'!$A$10:$Q$10,0))),0),0))</f>
        <v>0</v>
      </c>
      <c r="AK46" s="36">
        <f>IF(LEN(AK$9)=0,0,IFERROR(IF(AND(AK$8&gt;=VLOOKUP($A46,BD,10,FALSE),(AK$8&lt;=VLOOKUP($A46,BD,11,FALSE))),IF(INDEX(BD,MATCH($A46,[0]!colo,0),MATCH(TEXT(AK$8,"JJJJ"),'BD1'!$A$10:$Q$10,0))=0,0,INDEX(BD,MATCH($A46,[0]!colo,0),MATCH(TEXT(AK$8,"JJJJ"),'BD1'!$A$10:$Q$10,0))),0),0))</f>
        <v>0</v>
      </c>
      <c r="AL46" s="36">
        <f>IF(LEN(AL$9)=0,0,IFERROR(IF(AND(AL$8&gt;=VLOOKUP($A46,BD,10,FALSE),(AL$8&lt;=VLOOKUP($A46,BD,11,FALSE))),IF(INDEX(BD,MATCH($A46,[0]!colo,0),MATCH(TEXT(AL$8,"JJJJ"),'BD1'!$A$10:$Q$10,0))=0,0,INDEX(BD,MATCH($A46,[0]!colo,0),MATCH(TEXT(AL$8,"JJJJ"),'BD1'!$A$10:$Q$10,0))),0),0))</f>
        <v>0</v>
      </c>
      <c r="AM46" s="36">
        <f>IF(LEN(AM$9)=0,0,IFERROR(IF(AND(AM$8&gt;=VLOOKUP($A46,BD,10,FALSE),(AM$8&lt;=VLOOKUP($A46,BD,11,FALSE))),IF(INDEX(BD,MATCH($A46,[0]!colo,0),MATCH(TEXT(AM$8,"JJJJ"),'BD1'!$A$10:$Q$10,0))=0,0,INDEX(BD,MATCH($A46,[0]!colo,0),MATCH(TEXT(AM$8,"JJJJ"),'BD1'!$A$10:$Q$10,0))),0),0))</f>
        <v>0</v>
      </c>
      <c r="AN46" s="36">
        <f>IF(LEN(AN$9)=0,0,IFERROR(IF(AND(AN$8&gt;=VLOOKUP($A46,BD,10,FALSE),(AN$8&lt;=VLOOKUP($A46,BD,11,FALSE))),IF(INDEX(BD,MATCH($A46,[0]!colo,0),MATCH(TEXT(AN$8,"JJJJ"),'BD1'!$A$10:$Q$10,0))=0,0,INDEX(BD,MATCH($A46,[0]!colo,0),MATCH(TEXT(AN$8,"JJJJ"),'BD1'!$A$10:$Q$10,0))),0),0))</f>
        <v>0</v>
      </c>
      <c r="AO46" s="36">
        <f>IF(LEN(AO$9)=0,0,IFERROR(IF(AND(AO$8&gt;=VLOOKUP($A46,BD,10,FALSE),(AO$8&lt;=VLOOKUP($A46,BD,11,FALSE))),IF(INDEX(BD,MATCH($A46,[0]!colo,0),MATCH(TEXT(AO$8,"JJJJ"),'BD1'!$A$10:$Q$10,0))=0,0,INDEX(BD,MATCH($A46,[0]!colo,0),MATCH(TEXT(AO$8,"JJJJ"),'BD1'!$A$10:$Q$10,0))),0),0))</f>
        <v>0</v>
      </c>
      <c r="AP46" s="36">
        <f>IF(LEN(AP$9)=0,0,IFERROR(IF(AND(AP$8&gt;=VLOOKUP($A46,BD,10,FALSE),(AP$8&lt;=VLOOKUP($A46,BD,11,FALSE))),IF(INDEX(BD,MATCH($A46,[0]!colo,0),MATCH(TEXT(AP$8,"JJJJ"),'BD1'!$A$10:$Q$10,0))=0,0,INDEX(BD,MATCH($A46,[0]!colo,0),MATCH(TEXT(AP$8,"JJJJ"),'BD1'!$A$10:$Q$10,0))),0),0))</f>
        <v>0</v>
      </c>
      <c r="AQ46" s="36">
        <f>IF(LEN(AQ$9)=0,0,IFERROR(IF(AND(AQ$8&gt;=VLOOKUP($A46,BD,10,FALSE),(AQ$8&lt;=VLOOKUP($A46,BD,11,FALSE))),IF(INDEX(BD,MATCH($A46,[0]!colo,0),MATCH(TEXT(AQ$8,"JJJJ"),'BD1'!$A$10:$Q$10,0))=0,0,INDEX(BD,MATCH($A46,[0]!colo,0),MATCH(TEXT(AQ$8,"JJJJ"),'BD1'!$A$10:$Q$10,0))),0),0))</f>
        <v>0</v>
      </c>
      <c r="AR46" s="36">
        <f>IF(LEN(AR$9)=0,0,IFERROR(IF(AND(AR$8&gt;=VLOOKUP($A46,BD,10,FALSE),(AR$8&lt;=VLOOKUP($A46,BD,11,FALSE))),IF(INDEX(BD,MATCH($A46,[0]!colo,0),MATCH(TEXT(AR$8,"JJJJ"),'BD1'!$A$10:$Q$10,0))=0,0,INDEX(BD,MATCH($A46,[0]!colo,0),MATCH(TEXT(AR$8,"JJJJ"),'BD1'!$A$10:$Q$10,0))),0),0))</f>
        <v>0</v>
      </c>
      <c r="AS46" s="36">
        <f>IF(LEN(AS$9)=0,0,IFERROR(IF(AND(AS$8&gt;=VLOOKUP($A46,BD,10,FALSE),(AS$8&lt;=VLOOKUP($A46,BD,11,FALSE))),IF(INDEX(BD,MATCH($A46,[0]!colo,0),MATCH(TEXT(AS$8,"JJJJ"),'BD1'!$A$10:$Q$10,0))=0,0,INDEX(BD,MATCH($A46,[0]!colo,0),MATCH(TEXT(AS$8,"JJJJ"),'BD1'!$A$10:$Q$10,0))),0),0))</f>
        <v>0</v>
      </c>
      <c r="AT46" s="36">
        <f>IF(LEN(AT$9)=0,0,IFERROR(IF(AND(AT$8&gt;=VLOOKUP($A46,BD,10,FALSE),(AT$8&lt;=VLOOKUP($A46,BD,11,FALSE))),IF(INDEX(BD,MATCH($A46,[0]!colo,0),MATCH(TEXT(AT$8,"JJJJ"),'BD1'!$A$10:$Q$10,0))=0,0,INDEX(BD,MATCH($A46,[0]!colo,0),MATCH(TEXT(AT$8,"JJJJ"),'BD1'!$A$10:$Q$10,0))),0),0))</f>
        <v>0</v>
      </c>
      <c r="AU46" s="36">
        <f>IF(LEN(AU$9)=0,0,IFERROR(IF(AND(AU$8&gt;=VLOOKUP($A46,BD,10,FALSE),(AU$8&lt;=VLOOKUP($A46,BD,11,FALSE))),IF(INDEX(BD,MATCH($A46,[0]!colo,0),MATCH(TEXT(AU$8,"JJJJ"),'BD1'!$A$10:$Q$10,0))=0,0,INDEX(BD,MATCH($A46,[0]!colo,0),MATCH(TEXT(AU$8,"JJJJ"),'BD1'!$A$10:$Q$10,0))),0),0))</f>
        <v>0</v>
      </c>
      <c r="AV46" s="36">
        <f>IF(LEN(AV$9)=0,0,IFERROR(IF(AND(AV$8&gt;=VLOOKUP($A46,BD,10,FALSE),(AV$8&lt;=VLOOKUP($A46,BD,11,FALSE))),IF(INDEX(BD,MATCH($A46,[0]!colo,0),MATCH(TEXT(AV$8,"JJJJ"),'BD1'!$A$10:$Q$10,0))=0,0,INDEX(BD,MATCH($A46,[0]!colo,0),MATCH(TEXT(AV$8,"JJJJ"),'BD1'!$A$10:$Q$10,0))),0),0))</f>
        <v>0</v>
      </c>
      <c r="AW46" s="43"/>
      <c r="AX46" s="37">
        <f>SUM(Tableau53[[#This Row],[1]:[31]])</f>
        <v>0</v>
      </c>
      <c r="AY46" s="38">
        <f t="shared" si="1"/>
        <v>0</v>
      </c>
      <c r="AZ46" s="38">
        <f t="shared" si="2"/>
        <v>0</v>
      </c>
      <c r="BA46" s="39">
        <f t="shared" si="3"/>
        <v>0</v>
      </c>
      <c r="BB46" t="str">
        <f t="shared" ca="1" si="4"/>
        <v/>
      </c>
    </row>
    <row r="47" spans="1:54" ht="46.8" customHeight="1" x14ac:dyDescent="0.3">
      <c r="A47" s="42">
        <v>49</v>
      </c>
      <c r="B47" s="63" t="s">
        <v>84</v>
      </c>
      <c r="C47" s="32"/>
      <c r="D47" s="32"/>
      <c r="E47" s="32"/>
      <c r="F47" s="32" t="s">
        <v>120</v>
      </c>
      <c r="G47" s="32"/>
      <c r="H47" s="33"/>
      <c r="I47" s="33"/>
      <c r="J47" s="34">
        <v>44089</v>
      </c>
      <c r="K47" s="34">
        <v>44089</v>
      </c>
      <c r="L47" s="63">
        <v>8001</v>
      </c>
      <c r="M47" s="64" t="s">
        <v>55</v>
      </c>
      <c r="N47" s="65">
        <v>8</v>
      </c>
      <c r="O47" s="66">
        <v>30</v>
      </c>
      <c r="P47" s="63"/>
      <c r="Q47" s="59" t="s">
        <v>55</v>
      </c>
      <c r="R47" s="36">
        <f>IF(LEN(R$9)=0,0,IFERROR(IF(AND(R$8&gt;=VLOOKUP($A47,BD,10,FALSE),(R$8&lt;=VLOOKUP($A47,BD,11,FALSE))),IF(INDEX(BD,MATCH($A47,[0]!colo,0),MATCH(TEXT(R$8,"JJJJ"),'BD1'!$A$10:$Q$10,0))=0,0,INDEX(BD,MATCH($A47,[0]!colo,0),MATCH(TEXT(R$8,"JJJJ"),'BD1'!$A$10:$Q$10,0))),0),0))</f>
        <v>0</v>
      </c>
      <c r="S47" s="36">
        <f>IF(LEN(S$9)=0,0,IFERROR(IF(AND(S$8&gt;=VLOOKUP($A47,BD,10,FALSE),(S$8&lt;=VLOOKUP($A47,BD,11,FALSE))),IF(INDEX(BD,MATCH($A47,[0]!colo,0),MATCH(TEXT(S$8,"JJJJ"),'BD1'!$A$10:$Q$10,0))=0,0,INDEX(BD,MATCH($A47,[0]!colo,0),MATCH(TEXT(S$8,"JJJJ"),'BD1'!$A$10:$Q$10,0))),0),0))</f>
        <v>0</v>
      </c>
      <c r="T47" s="36">
        <f>IF(LEN(T$9)=0,0,IFERROR(IF(AND(T$8&gt;=VLOOKUP($A47,BD,10,FALSE),(T$8&lt;=VLOOKUP($A47,BD,11,FALSE))),IF(INDEX(BD,MATCH($A47,[0]!colo,0),MATCH(TEXT(T$8,"JJJJ"),'BD1'!$A$10:$Q$10,0))=0,0,INDEX(BD,MATCH($A47,[0]!colo,0),MATCH(TEXT(T$8,"JJJJ"),'BD1'!$A$10:$Q$10,0))),0),0))</f>
        <v>0</v>
      </c>
      <c r="U47" s="36">
        <f>IF(LEN(U$9)=0,0,IFERROR(IF(AND(U$8&gt;=VLOOKUP($A47,BD,10,FALSE),(U$8&lt;=VLOOKUP($A47,BD,11,FALSE))),IF(INDEX(BD,MATCH($A47,[0]!colo,0),MATCH(TEXT(U$8,"JJJJ"),'BD1'!$A$10:$Q$10,0))=0,0,INDEX(BD,MATCH($A47,[0]!colo,0),MATCH(TEXT(U$8,"JJJJ"),'BD1'!$A$10:$Q$10,0))),0),0))</f>
        <v>0</v>
      </c>
      <c r="V47" s="36">
        <f>IF(LEN(V$9)=0,0,IFERROR(IF(AND(V$8&gt;=VLOOKUP($A47,BD,10,FALSE),(V$8&lt;=VLOOKUP($A47,BD,11,FALSE))),IF(INDEX(BD,MATCH($A47,[0]!colo,0),MATCH(TEXT(V$8,"JJJJ"),'BD1'!$A$10:$Q$10,0))=0,0,INDEX(BD,MATCH($A47,[0]!colo,0),MATCH(TEXT(V$8,"JJJJ"),'BD1'!$A$10:$Q$10,0))),0),0))</f>
        <v>0</v>
      </c>
      <c r="W47" s="36">
        <f>IF(LEN(W$9)=0,0,IFERROR(IF(AND(W$8&gt;=VLOOKUP($A47,BD,10,FALSE),(W$8&lt;=VLOOKUP($A47,BD,11,FALSE))),IF(INDEX(BD,MATCH($A47,[0]!colo,0),MATCH(TEXT(W$8,"JJJJ"),'BD1'!$A$10:$Q$10,0))=0,0,INDEX(BD,MATCH($A47,[0]!colo,0),MATCH(TEXT(W$8,"JJJJ"),'BD1'!$A$10:$Q$10,0))),0),0))</f>
        <v>0</v>
      </c>
      <c r="X47" s="36">
        <f>IF(LEN(X$9)=0,0,IFERROR(IF(AND(X$8&gt;=VLOOKUP($A47,BD,10,FALSE),(X$8&lt;=VLOOKUP($A47,BD,11,FALSE))),IF(INDEX(BD,MATCH($A47,[0]!colo,0),MATCH(TEXT(X$8,"JJJJ"),'BD1'!$A$10:$Q$10,0))=0,0,INDEX(BD,MATCH($A47,[0]!colo,0),MATCH(TEXT(X$8,"JJJJ"),'BD1'!$A$10:$Q$10,0))),0),0))</f>
        <v>0</v>
      </c>
      <c r="Y47" s="36">
        <f>IF(LEN(Y$9)=0,0,IFERROR(IF(AND(Y$8&gt;=VLOOKUP($A47,BD,10,FALSE),(Y$8&lt;=VLOOKUP($A47,BD,11,FALSE))),IF(INDEX(BD,MATCH($A47,[0]!colo,0),MATCH(TEXT(Y$8,"JJJJ"),'BD1'!$A$10:$Q$10,0))=0,0,INDEX(BD,MATCH($A47,[0]!colo,0),MATCH(TEXT(Y$8,"JJJJ"),'BD1'!$A$10:$Q$10,0))),0),0))</f>
        <v>0</v>
      </c>
      <c r="Z47" s="36">
        <f>IF(LEN(Z$9)=0,0,IFERROR(IF(AND(Z$8&gt;=VLOOKUP($A47,BD,10,FALSE),(Z$8&lt;=VLOOKUP($A47,BD,11,FALSE))),IF(INDEX(BD,MATCH($A47,[0]!colo,0),MATCH(TEXT(Z$8,"JJJJ"),'BD1'!$A$10:$Q$10,0))=0,0,INDEX(BD,MATCH($A47,[0]!colo,0),MATCH(TEXT(Z$8,"JJJJ"),'BD1'!$A$10:$Q$10,0))),0),0))</f>
        <v>0</v>
      </c>
      <c r="AA47" s="36">
        <f>IF(LEN(AA$9)=0,0,IFERROR(IF(AND(AA$8&gt;=VLOOKUP($A47,BD,10,FALSE),(AA$8&lt;=VLOOKUP($A47,BD,11,FALSE))),IF(INDEX(BD,MATCH($A47,[0]!colo,0),MATCH(TEXT(AA$8,"JJJJ"),'BD1'!$A$10:$Q$10,0))=0,0,INDEX(BD,MATCH($A47,[0]!colo,0),MATCH(TEXT(AA$8,"JJJJ"),'BD1'!$A$10:$Q$10,0))),0),0))</f>
        <v>0</v>
      </c>
      <c r="AB47" s="36">
        <f>IF(LEN(AB$9)=0,0,IFERROR(IF(AND(AB$8&gt;=VLOOKUP($A47,BD,10,FALSE),(AB$8&lt;=VLOOKUP($A47,BD,11,FALSE))),IF(INDEX(BD,MATCH($A47,[0]!colo,0),MATCH(TEXT(AB$8,"JJJJ"),'BD1'!$A$10:$Q$10,0))=0,0,INDEX(BD,MATCH($A47,[0]!colo,0),MATCH(TEXT(AB$8,"JJJJ"),'BD1'!$A$10:$Q$10,0))),0),0))</f>
        <v>0</v>
      </c>
      <c r="AC47" s="36">
        <f>IF(LEN(AC$9)=0,0,IFERROR(IF(AND(AC$8&gt;=VLOOKUP($A47,BD,10,FALSE),(AC$8&lt;=VLOOKUP($A47,BD,11,FALSE))),IF(INDEX(BD,MATCH($A47,[0]!colo,0),MATCH(TEXT(AC$8,"JJJJ"),'BD1'!$A$10:$Q$10,0))=0,0,INDEX(BD,MATCH($A47,[0]!colo,0),MATCH(TEXT(AC$8,"JJJJ"),'BD1'!$A$10:$Q$10,0))),0),0))</f>
        <v>0</v>
      </c>
      <c r="AD47" s="36">
        <f>IF(LEN(AD$9)=0,0,IFERROR(IF(AND(AD$8&gt;=VLOOKUP($A47,BD,10,FALSE),(AD$8&lt;=VLOOKUP($A47,BD,11,FALSE))),IF(INDEX(BD,MATCH($A47,[0]!colo,0),MATCH(TEXT(AD$8,"JJJJ"),'BD1'!$A$10:$Q$10,0))=0,0,INDEX(BD,MATCH($A47,[0]!colo,0),MATCH(TEXT(AD$8,"JJJJ"),'BD1'!$A$10:$Q$10,0))),0),0))</f>
        <v>0</v>
      </c>
      <c r="AE47" s="36">
        <f>IF(LEN(AE$9)=0,0,IFERROR(IF(AND(AE$8&gt;=VLOOKUP($A47,BD,10,FALSE),(AE$8&lt;=VLOOKUP($A47,BD,11,FALSE))),IF(INDEX(BD,MATCH($A47,[0]!colo,0),MATCH(TEXT(AE$8,"JJJJ"),'BD1'!$A$10:$Q$10,0))=0,0,INDEX(BD,MATCH($A47,[0]!colo,0),MATCH(TEXT(AE$8,"JJJJ"),'BD1'!$A$10:$Q$10,0))),0),0))</f>
        <v>0</v>
      </c>
      <c r="AF47" s="36">
        <f>IF(LEN(AF$9)=0,0,IFERROR(IF(AND(AF$8&gt;=VLOOKUP($A47,BD,10,FALSE),(AF$8&lt;=VLOOKUP($A47,BD,11,FALSE))),IF(INDEX(BD,MATCH($A47,[0]!colo,0),MATCH(TEXT(AF$8,"JJJJ"),'BD1'!$A$10:$Q$10,0))=0,0,INDEX(BD,MATCH($A47,[0]!colo,0),MATCH(TEXT(AF$8,"JJJJ"),'BD1'!$A$10:$Q$10,0))),0),0))</f>
        <v>0</v>
      </c>
      <c r="AG47" s="36">
        <f>IF(LEN(AG$9)=0,0,IFERROR(IF(AND(AG$8&gt;=VLOOKUP($A47,BD,10,FALSE),(AG$8&lt;=VLOOKUP($A47,BD,11,FALSE))),IF(INDEX(BD,MATCH($A47,[0]!colo,0),MATCH(TEXT(AG$8,"JJJJ"),'BD1'!$A$10:$Q$10,0))=0,0,INDEX(BD,MATCH($A47,[0]!colo,0),MATCH(TEXT(AG$8,"JJJJ"),'BD1'!$A$10:$Q$10,0))),0),0))</f>
        <v>0</v>
      </c>
      <c r="AH47" s="36">
        <f>IF(LEN(AH$9)=0,0,IFERROR(IF(AND(AH$8&gt;=VLOOKUP($A47,BD,10,FALSE),(AH$8&lt;=VLOOKUP($A47,BD,11,FALSE))),IF(INDEX(BD,MATCH($A47,[0]!colo,0),MATCH(TEXT(AH$8,"JJJJ"),'BD1'!$A$10:$Q$10,0))=0,0,INDEX(BD,MATCH($A47,[0]!colo,0),MATCH(TEXT(AH$8,"JJJJ"),'BD1'!$A$10:$Q$10,0))),0),0))</f>
        <v>0</v>
      </c>
      <c r="AI47" s="36">
        <f>IF(LEN(AI$9)=0,0,IFERROR(IF(AND(AI$8&gt;=VLOOKUP($A47,BD,10,FALSE),(AI$8&lt;=VLOOKUP($A47,BD,11,FALSE))),IF(INDEX(BD,MATCH($A47,[0]!colo,0),MATCH(TEXT(AI$8,"JJJJ"),'BD1'!$A$10:$Q$10,0))=0,0,INDEX(BD,MATCH($A47,[0]!colo,0),MATCH(TEXT(AI$8,"JJJJ"),'BD1'!$A$10:$Q$10,0))),0),0))</f>
        <v>0</v>
      </c>
      <c r="AJ47" s="36">
        <f>IF(LEN(AJ$9)=0,0,IFERROR(IF(AND(AJ$8&gt;=VLOOKUP($A47,BD,10,FALSE),(AJ$8&lt;=VLOOKUP($A47,BD,11,FALSE))),IF(INDEX(BD,MATCH($A47,[0]!colo,0),MATCH(TEXT(AJ$8,"JJJJ"),'BD1'!$A$10:$Q$10,0))=0,0,INDEX(BD,MATCH($A47,[0]!colo,0),MATCH(TEXT(AJ$8,"JJJJ"),'BD1'!$A$10:$Q$10,0))),0),0))</f>
        <v>0</v>
      </c>
      <c r="AK47" s="36">
        <f>IF(LEN(AK$9)=0,0,IFERROR(IF(AND(AK$8&gt;=VLOOKUP($A47,BD,10,FALSE),(AK$8&lt;=VLOOKUP($A47,BD,11,FALSE))),IF(INDEX(BD,MATCH($A47,[0]!colo,0),MATCH(TEXT(AK$8,"JJJJ"),'BD1'!$A$10:$Q$10,0))=0,0,INDEX(BD,MATCH($A47,[0]!colo,0),MATCH(TEXT(AK$8,"JJJJ"),'BD1'!$A$10:$Q$10,0))),0),0))</f>
        <v>0</v>
      </c>
      <c r="AL47" s="36">
        <f>IF(LEN(AL$9)=0,0,IFERROR(IF(AND(AL$8&gt;=VLOOKUP($A47,BD,10,FALSE),(AL$8&lt;=VLOOKUP($A47,BD,11,FALSE))),IF(INDEX(BD,MATCH($A47,[0]!colo,0),MATCH(TEXT(AL$8,"JJJJ"),'BD1'!$A$10:$Q$10,0))=0,0,INDEX(BD,MATCH($A47,[0]!colo,0),MATCH(TEXT(AL$8,"JJJJ"),'BD1'!$A$10:$Q$10,0))),0),0))</f>
        <v>0</v>
      </c>
      <c r="AM47" s="36">
        <f>IF(LEN(AM$9)=0,0,IFERROR(IF(AND(AM$8&gt;=VLOOKUP($A47,BD,10,FALSE),(AM$8&lt;=VLOOKUP($A47,BD,11,FALSE))),IF(INDEX(BD,MATCH($A47,[0]!colo,0),MATCH(TEXT(AM$8,"JJJJ"),'BD1'!$A$10:$Q$10,0))=0,0,INDEX(BD,MATCH($A47,[0]!colo,0),MATCH(TEXT(AM$8,"JJJJ"),'BD1'!$A$10:$Q$10,0))),0),0))</f>
        <v>0</v>
      </c>
      <c r="AN47" s="36">
        <f>IF(LEN(AN$9)=0,0,IFERROR(IF(AND(AN$8&gt;=VLOOKUP($A47,BD,10,FALSE),(AN$8&lt;=VLOOKUP($A47,BD,11,FALSE))),IF(INDEX(BD,MATCH($A47,[0]!colo,0),MATCH(TEXT(AN$8,"JJJJ"),'BD1'!$A$10:$Q$10,0))=0,0,INDEX(BD,MATCH($A47,[0]!colo,0),MATCH(TEXT(AN$8,"JJJJ"),'BD1'!$A$10:$Q$10,0))),0),0))</f>
        <v>0</v>
      </c>
      <c r="AO47" s="36">
        <f>IF(LEN(AO$9)=0,0,IFERROR(IF(AND(AO$8&gt;=VLOOKUP($A47,BD,10,FALSE),(AO$8&lt;=VLOOKUP($A47,BD,11,FALSE))),IF(INDEX(BD,MATCH($A47,[0]!colo,0),MATCH(TEXT(AO$8,"JJJJ"),'BD1'!$A$10:$Q$10,0))=0,0,INDEX(BD,MATCH($A47,[0]!colo,0),MATCH(TEXT(AO$8,"JJJJ"),'BD1'!$A$10:$Q$10,0))),0),0))</f>
        <v>0</v>
      </c>
      <c r="AP47" s="36">
        <f>IF(LEN(AP$9)=0,0,IFERROR(IF(AND(AP$8&gt;=VLOOKUP($A47,BD,10,FALSE),(AP$8&lt;=VLOOKUP($A47,BD,11,FALSE))),IF(INDEX(BD,MATCH($A47,[0]!colo,0),MATCH(TEXT(AP$8,"JJJJ"),'BD1'!$A$10:$Q$10,0))=0,0,INDEX(BD,MATCH($A47,[0]!colo,0),MATCH(TEXT(AP$8,"JJJJ"),'BD1'!$A$10:$Q$10,0))),0),0))</f>
        <v>0</v>
      </c>
      <c r="AQ47" s="36">
        <f>IF(LEN(AQ$9)=0,0,IFERROR(IF(AND(AQ$8&gt;=VLOOKUP($A47,BD,10,FALSE),(AQ$8&lt;=VLOOKUP($A47,BD,11,FALSE))),IF(INDEX(BD,MATCH($A47,[0]!colo,0),MATCH(TEXT(AQ$8,"JJJJ"),'BD1'!$A$10:$Q$10,0))=0,0,INDEX(BD,MATCH($A47,[0]!colo,0),MATCH(TEXT(AQ$8,"JJJJ"),'BD1'!$A$10:$Q$10,0))),0),0))</f>
        <v>0</v>
      </c>
      <c r="AR47" s="36">
        <f>IF(LEN(AR$9)=0,0,IFERROR(IF(AND(AR$8&gt;=VLOOKUP($A47,BD,10,FALSE),(AR$8&lt;=VLOOKUP($A47,BD,11,FALSE))),IF(INDEX(BD,MATCH($A47,[0]!colo,0),MATCH(TEXT(AR$8,"JJJJ"),'BD1'!$A$10:$Q$10,0))=0,0,INDEX(BD,MATCH($A47,[0]!colo,0),MATCH(TEXT(AR$8,"JJJJ"),'BD1'!$A$10:$Q$10,0))),0),0))</f>
        <v>0</v>
      </c>
      <c r="AS47" s="36">
        <f>IF(LEN(AS$9)=0,0,IFERROR(IF(AND(AS$8&gt;=VLOOKUP($A47,BD,10,FALSE),(AS$8&lt;=VLOOKUP($A47,BD,11,FALSE))),IF(INDEX(BD,MATCH($A47,[0]!colo,0),MATCH(TEXT(AS$8,"JJJJ"),'BD1'!$A$10:$Q$10,0))=0,0,INDEX(BD,MATCH($A47,[0]!colo,0),MATCH(TEXT(AS$8,"JJJJ"),'BD1'!$A$10:$Q$10,0))),0),0))</f>
        <v>0</v>
      </c>
      <c r="AT47" s="36">
        <f>IF(LEN(AT$9)=0,0,IFERROR(IF(AND(AT$8&gt;=VLOOKUP($A47,BD,10,FALSE),(AT$8&lt;=VLOOKUP($A47,BD,11,FALSE))),IF(INDEX(BD,MATCH($A47,[0]!colo,0),MATCH(TEXT(AT$8,"JJJJ"),'BD1'!$A$10:$Q$10,0))=0,0,INDEX(BD,MATCH($A47,[0]!colo,0),MATCH(TEXT(AT$8,"JJJJ"),'BD1'!$A$10:$Q$10,0))),0),0))</f>
        <v>0</v>
      </c>
      <c r="AU47" s="36">
        <f>IF(LEN(AU$9)=0,0,IFERROR(IF(AND(AU$8&gt;=VLOOKUP($A47,BD,10,FALSE),(AU$8&lt;=VLOOKUP($A47,BD,11,FALSE))),IF(INDEX(BD,MATCH($A47,[0]!colo,0),MATCH(TEXT(AU$8,"JJJJ"),'BD1'!$A$10:$Q$10,0))=0,0,INDEX(BD,MATCH($A47,[0]!colo,0),MATCH(TEXT(AU$8,"JJJJ"),'BD1'!$A$10:$Q$10,0))),0),0))</f>
        <v>0</v>
      </c>
      <c r="AV47" s="36">
        <f>IF(LEN(AV$9)=0,0,IFERROR(IF(AND(AV$8&gt;=VLOOKUP($A47,BD,10,FALSE),(AV$8&lt;=VLOOKUP($A47,BD,11,FALSE))),IF(INDEX(BD,MATCH($A47,[0]!colo,0),MATCH(TEXT(AV$8,"JJJJ"),'BD1'!$A$10:$Q$10,0))=0,0,INDEX(BD,MATCH($A47,[0]!colo,0),MATCH(TEXT(AV$8,"JJJJ"),'BD1'!$A$10:$Q$10,0))),0),0))</f>
        <v>0</v>
      </c>
      <c r="AW47" s="43"/>
      <c r="AX47" s="37">
        <f>SUM(Tableau53[[#This Row],[1]:[31]])</f>
        <v>0</v>
      </c>
      <c r="AY47" s="38">
        <f t="shared" si="1"/>
        <v>0</v>
      </c>
      <c r="AZ47" s="38">
        <f t="shared" si="2"/>
        <v>0</v>
      </c>
      <c r="BA47" s="39">
        <f t="shared" si="3"/>
        <v>0</v>
      </c>
      <c r="BB47" t="str">
        <f t="shared" ca="1" si="4"/>
        <v/>
      </c>
    </row>
    <row r="48" spans="1:54" ht="46.8" customHeight="1" x14ac:dyDescent="0.3">
      <c r="A48" s="42">
        <v>25</v>
      </c>
      <c r="B48" s="63" t="s">
        <v>85</v>
      </c>
      <c r="C48" s="32"/>
      <c r="D48" s="32">
        <v>2.25</v>
      </c>
      <c r="E48" s="32"/>
      <c r="F48" s="32"/>
      <c r="G48" s="32">
        <v>2.25</v>
      </c>
      <c r="H48" s="33"/>
      <c r="I48" s="33"/>
      <c r="J48" s="34">
        <v>44106</v>
      </c>
      <c r="K48" s="34">
        <v>47848</v>
      </c>
      <c r="L48" s="63">
        <v>8001</v>
      </c>
      <c r="M48" s="64" t="s">
        <v>55</v>
      </c>
      <c r="N48" s="65">
        <v>8</v>
      </c>
      <c r="O48" s="66">
        <v>30</v>
      </c>
      <c r="P48" s="63"/>
      <c r="Q48" s="59" t="s">
        <v>55</v>
      </c>
      <c r="R48" s="36">
        <f>IF(LEN(R$9)=0,0,IFERROR(IF(AND(R$8&gt;=VLOOKUP($A48,BD,10,FALSE),(R$8&lt;=VLOOKUP($A48,BD,11,FALSE))),IF(INDEX(BD,MATCH($A48,[0]!colo,0),MATCH(TEXT(R$8,"JJJJ"),'BD1'!$A$10:$Q$10,0))=0,0,INDEX(BD,MATCH($A48,[0]!colo,0),MATCH(TEXT(R$8,"JJJJ"),'BD1'!$A$10:$Q$10,0))),0),0))</f>
        <v>0</v>
      </c>
      <c r="S48" s="36">
        <f>IF(LEN(S$9)=0,0,IFERROR(IF(AND(S$8&gt;=VLOOKUP($A48,BD,10,FALSE),(S$8&lt;=VLOOKUP($A48,BD,11,FALSE))),IF(INDEX(BD,MATCH($A48,[0]!colo,0),MATCH(TEXT(S$8,"JJJJ"),'BD1'!$A$10:$Q$10,0))=0,0,INDEX(BD,MATCH($A48,[0]!colo,0),MATCH(TEXT(S$8,"JJJJ"),'BD1'!$A$10:$Q$10,0))),0),0))</f>
        <v>2.25</v>
      </c>
      <c r="T48" s="36">
        <f>IF(LEN(T$9)=0,0,IFERROR(IF(AND(T$8&gt;=VLOOKUP($A48,BD,10,FALSE),(T$8&lt;=VLOOKUP($A48,BD,11,FALSE))),IF(INDEX(BD,MATCH($A48,[0]!colo,0),MATCH(TEXT(T$8,"JJJJ"),'BD1'!$A$10:$Q$10,0))=0,0,INDEX(BD,MATCH($A48,[0]!colo,0),MATCH(TEXT(T$8,"JJJJ"),'BD1'!$A$10:$Q$10,0))),0),0))</f>
        <v>0</v>
      </c>
      <c r="U48" s="36">
        <f>IF(LEN(U$9)=0,0,IFERROR(IF(AND(U$8&gt;=VLOOKUP($A48,BD,10,FALSE),(U$8&lt;=VLOOKUP($A48,BD,11,FALSE))),IF(INDEX(BD,MATCH($A48,[0]!colo,0),MATCH(TEXT(U$8,"JJJJ"),'BD1'!$A$10:$Q$10,0))=0,0,INDEX(BD,MATCH($A48,[0]!colo,0),MATCH(TEXT(U$8,"JJJJ"),'BD1'!$A$10:$Q$10,0))),0),0))</f>
        <v>0</v>
      </c>
      <c r="V48" s="36">
        <f>IF(LEN(V$9)=0,0,IFERROR(IF(AND(V$8&gt;=VLOOKUP($A48,BD,10,FALSE),(V$8&lt;=VLOOKUP($A48,BD,11,FALSE))),IF(INDEX(BD,MATCH($A48,[0]!colo,0),MATCH(TEXT(V$8,"JJJJ"),'BD1'!$A$10:$Q$10,0))=0,0,INDEX(BD,MATCH($A48,[0]!colo,0),MATCH(TEXT(V$8,"JJJJ"),'BD1'!$A$10:$Q$10,0))),0),0))</f>
        <v>0</v>
      </c>
      <c r="W48" s="36">
        <f>IF(LEN(W$9)=0,0,IFERROR(IF(AND(W$8&gt;=VLOOKUP($A48,BD,10,FALSE),(W$8&lt;=VLOOKUP($A48,BD,11,FALSE))),IF(INDEX(BD,MATCH($A48,[0]!colo,0),MATCH(TEXT(W$8,"JJJJ"),'BD1'!$A$10:$Q$10,0))=0,0,INDEX(BD,MATCH($A48,[0]!colo,0),MATCH(TEXT(W$8,"JJJJ"),'BD1'!$A$10:$Q$10,0))),0),0))</f>
        <v>2.25</v>
      </c>
      <c r="X48" s="36">
        <f>IF(LEN(X$9)=0,0,IFERROR(IF(AND(X$8&gt;=VLOOKUP($A48,BD,10,FALSE),(X$8&lt;=VLOOKUP($A48,BD,11,FALSE))),IF(INDEX(BD,MATCH($A48,[0]!colo,0),MATCH(TEXT(X$8,"JJJJ"),'BD1'!$A$10:$Q$10,0))=0,0,INDEX(BD,MATCH($A48,[0]!colo,0),MATCH(TEXT(X$8,"JJJJ"),'BD1'!$A$10:$Q$10,0))),0),0))</f>
        <v>0</v>
      </c>
      <c r="Y48" s="36">
        <f>IF(LEN(Y$9)=0,0,IFERROR(IF(AND(Y$8&gt;=VLOOKUP($A48,BD,10,FALSE),(Y$8&lt;=VLOOKUP($A48,BD,11,FALSE))),IF(INDEX(BD,MATCH($A48,[0]!colo,0),MATCH(TEXT(Y$8,"JJJJ"),'BD1'!$A$10:$Q$10,0))=0,0,INDEX(BD,MATCH($A48,[0]!colo,0),MATCH(TEXT(Y$8,"JJJJ"),'BD1'!$A$10:$Q$10,0))),0),0))</f>
        <v>0</v>
      </c>
      <c r="Z48" s="36">
        <f>IF(LEN(Z$9)=0,0,IFERROR(IF(AND(Z$8&gt;=VLOOKUP($A48,BD,10,FALSE),(Z$8&lt;=VLOOKUP($A48,BD,11,FALSE))),IF(INDEX(BD,MATCH($A48,[0]!colo,0),MATCH(TEXT(Z$8,"JJJJ"),'BD1'!$A$10:$Q$10,0))=0,0,INDEX(BD,MATCH($A48,[0]!colo,0),MATCH(TEXT(Z$8,"JJJJ"),'BD1'!$A$10:$Q$10,0))),0),0))</f>
        <v>2.25</v>
      </c>
      <c r="AA48" s="36">
        <f>IF(LEN(AA$9)=0,0,IFERROR(IF(AND(AA$8&gt;=VLOOKUP($A48,BD,10,FALSE),(AA$8&lt;=VLOOKUP($A48,BD,11,FALSE))),IF(INDEX(BD,MATCH($A48,[0]!colo,0),MATCH(TEXT(AA$8,"JJJJ"),'BD1'!$A$10:$Q$10,0))=0,0,INDEX(BD,MATCH($A48,[0]!colo,0),MATCH(TEXT(AA$8,"JJJJ"),'BD1'!$A$10:$Q$10,0))),0),0))</f>
        <v>0</v>
      </c>
      <c r="AB48" s="36">
        <f>IF(LEN(AB$9)=0,0,IFERROR(IF(AND(AB$8&gt;=VLOOKUP($A48,BD,10,FALSE),(AB$8&lt;=VLOOKUP($A48,BD,11,FALSE))),IF(INDEX(BD,MATCH($A48,[0]!colo,0),MATCH(TEXT(AB$8,"JJJJ"),'BD1'!$A$10:$Q$10,0))=0,0,INDEX(BD,MATCH($A48,[0]!colo,0),MATCH(TEXT(AB$8,"JJJJ"),'BD1'!$A$10:$Q$10,0))),0),0))</f>
        <v>0</v>
      </c>
      <c r="AC48" s="36">
        <f>IF(LEN(AC$9)=0,0,IFERROR(IF(AND(AC$8&gt;=VLOOKUP($A48,BD,10,FALSE),(AC$8&lt;=VLOOKUP($A48,BD,11,FALSE))),IF(INDEX(BD,MATCH($A48,[0]!colo,0),MATCH(TEXT(AC$8,"JJJJ"),'BD1'!$A$10:$Q$10,0))=0,0,INDEX(BD,MATCH($A48,[0]!colo,0),MATCH(TEXT(AC$8,"JJJJ"),'BD1'!$A$10:$Q$10,0))),0),0))</f>
        <v>0</v>
      </c>
      <c r="AD48" s="36">
        <f>IF(LEN(AD$9)=0,0,IFERROR(IF(AND(AD$8&gt;=VLOOKUP($A48,BD,10,FALSE),(AD$8&lt;=VLOOKUP($A48,BD,11,FALSE))),IF(INDEX(BD,MATCH($A48,[0]!colo,0),MATCH(TEXT(AD$8,"JJJJ"),'BD1'!$A$10:$Q$10,0))=0,0,INDEX(BD,MATCH($A48,[0]!colo,0),MATCH(TEXT(AD$8,"JJJJ"),'BD1'!$A$10:$Q$10,0))),0),0))</f>
        <v>2.25</v>
      </c>
      <c r="AE48" s="36">
        <f>IF(LEN(AE$9)=0,0,IFERROR(IF(AND(AE$8&gt;=VLOOKUP($A48,BD,10,FALSE),(AE$8&lt;=VLOOKUP($A48,BD,11,FALSE))),IF(INDEX(BD,MATCH($A48,[0]!colo,0),MATCH(TEXT(AE$8,"JJJJ"),'BD1'!$A$10:$Q$10,0))=0,0,INDEX(BD,MATCH($A48,[0]!colo,0),MATCH(TEXT(AE$8,"JJJJ"),'BD1'!$A$10:$Q$10,0))),0),0))</f>
        <v>0</v>
      </c>
      <c r="AF48" s="36">
        <f>IF(LEN(AF$9)=0,0,IFERROR(IF(AND(AF$8&gt;=VLOOKUP($A48,BD,10,FALSE),(AF$8&lt;=VLOOKUP($A48,BD,11,FALSE))),IF(INDEX(BD,MATCH($A48,[0]!colo,0),MATCH(TEXT(AF$8,"JJJJ"),'BD1'!$A$10:$Q$10,0))=0,0,INDEX(BD,MATCH($A48,[0]!colo,0),MATCH(TEXT(AF$8,"JJJJ"),'BD1'!$A$10:$Q$10,0))),0),0))</f>
        <v>0</v>
      </c>
      <c r="AG48" s="36">
        <f>IF(LEN(AG$9)=0,0,IFERROR(IF(AND(AG$8&gt;=VLOOKUP($A48,BD,10,FALSE),(AG$8&lt;=VLOOKUP($A48,BD,11,FALSE))),IF(INDEX(BD,MATCH($A48,[0]!colo,0),MATCH(TEXT(AG$8,"JJJJ"),'BD1'!$A$10:$Q$10,0))=0,0,INDEX(BD,MATCH($A48,[0]!colo,0),MATCH(TEXT(AG$8,"JJJJ"),'BD1'!$A$10:$Q$10,0))),0),0))</f>
        <v>2.25</v>
      </c>
      <c r="AH48" s="36">
        <f>IF(LEN(AH$9)=0,0,IFERROR(IF(AND(AH$8&gt;=VLOOKUP($A48,BD,10,FALSE),(AH$8&lt;=VLOOKUP($A48,BD,11,FALSE))),IF(INDEX(BD,MATCH($A48,[0]!colo,0),MATCH(TEXT(AH$8,"JJJJ"),'BD1'!$A$10:$Q$10,0))=0,0,INDEX(BD,MATCH($A48,[0]!colo,0),MATCH(TEXT(AH$8,"JJJJ"),'BD1'!$A$10:$Q$10,0))),0),0))</f>
        <v>0</v>
      </c>
      <c r="AI48" s="36">
        <f>IF(LEN(AI$9)=0,0,IFERROR(IF(AND(AI$8&gt;=VLOOKUP($A48,BD,10,FALSE),(AI$8&lt;=VLOOKUP($A48,BD,11,FALSE))),IF(INDEX(BD,MATCH($A48,[0]!colo,0),MATCH(TEXT(AI$8,"JJJJ"),'BD1'!$A$10:$Q$10,0))=0,0,INDEX(BD,MATCH($A48,[0]!colo,0),MATCH(TEXT(AI$8,"JJJJ"),'BD1'!$A$10:$Q$10,0))),0),0))</f>
        <v>0</v>
      </c>
      <c r="AJ48" s="36">
        <f>IF(LEN(AJ$9)=0,0,IFERROR(IF(AND(AJ$8&gt;=VLOOKUP($A48,BD,10,FALSE),(AJ$8&lt;=VLOOKUP($A48,BD,11,FALSE))),IF(INDEX(BD,MATCH($A48,[0]!colo,0),MATCH(TEXT(AJ$8,"JJJJ"),'BD1'!$A$10:$Q$10,0))=0,0,INDEX(BD,MATCH($A48,[0]!colo,0),MATCH(TEXT(AJ$8,"JJJJ"),'BD1'!$A$10:$Q$10,0))),0),0))</f>
        <v>0</v>
      </c>
      <c r="AK48" s="36">
        <f>IF(LEN(AK$9)=0,0,IFERROR(IF(AND(AK$8&gt;=VLOOKUP($A48,BD,10,FALSE),(AK$8&lt;=VLOOKUP($A48,BD,11,FALSE))),IF(INDEX(BD,MATCH($A48,[0]!colo,0),MATCH(TEXT(AK$8,"JJJJ"),'BD1'!$A$10:$Q$10,0))=0,0,INDEX(BD,MATCH($A48,[0]!colo,0),MATCH(TEXT(AK$8,"JJJJ"),'BD1'!$A$10:$Q$10,0))),0),0))</f>
        <v>2.25</v>
      </c>
      <c r="AL48" s="36">
        <f>IF(LEN(AL$9)=0,0,IFERROR(IF(AND(AL$8&gt;=VLOOKUP($A48,BD,10,FALSE),(AL$8&lt;=VLOOKUP($A48,BD,11,FALSE))),IF(INDEX(BD,MATCH($A48,[0]!colo,0),MATCH(TEXT(AL$8,"JJJJ"),'BD1'!$A$10:$Q$10,0))=0,0,INDEX(BD,MATCH($A48,[0]!colo,0),MATCH(TEXT(AL$8,"JJJJ"),'BD1'!$A$10:$Q$10,0))),0),0))</f>
        <v>0</v>
      </c>
      <c r="AM48" s="36">
        <f>IF(LEN(AM$9)=0,0,IFERROR(IF(AND(AM$8&gt;=VLOOKUP($A48,BD,10,FALSE),(AM$8&lt;=VLOOKUP($A48,BD,11,FALSE))),IF(INDEX(BD,MATCH($A48,[0]!colo,0),MATCH(TEXT(AM$8,"JJJJ"),'BD1'!$A$10:$Q$10,0))=0,0,INDEX(BD,MATCH($A48,[0]!colo,0),MATCH(TEXT(AM$8,"JJJJ"),'BD1'!$A$10:$Q$10,0))),0),0))</f>
        <v>0</v>
      </c>
      <c r="AN48" s="36">
        <f>IF(LEN(AN$9)=0,0,IFERROR(IF(AND(AN$8&gt;=VLOOKUP($A48,BD,10,FALSE),(AN$8&lt;=VLOOKUP($A48,BD,11,FALSE))),IF(INDEX(BD,MATCH($A48,[0]!colo,0),MATCH(TEXT(AN$8,"JJJJ"),'BD1'!$A$10:$Q$10,0))=0,0,INDEX(BD,MATCH($A48,[0]!colo,0),MATCH(TEXT(AN$8,"JJJJ"),'BD1'!$A$10:$Q$10,0))),0),0))</f>
        <v>2.25</v>
      </c>
      <c r="AO48" s="36">
        <f>IF(LEN(AO$9)=0,0,IFERROR(IF(AND(AO$8&gt;=VLOOKUP($A48,BD,10,FALSE),(AO$8&lt;=VLOOKUP($A48,BD,11,FALSE))),IF(INDEX(BD,MATCH($A48,[0]!colo,0),MATCH(TEXT(AO$8,"JJJJ"),'BD1'!$A$10:$Q$10,0))=0,0,INDEX(BD,MATCH($A48,[0]!colo,0),MATCH(TEXT(AO$8,"JJJJ"),'BD1'!$A$10:$Q$10,0))),0),0))</f>
        <v>0</v>
      </c>
      <c r="AP48" s="36">
        <f>IF(LEN(AP$9)=0,0,IFERROR(IF(AND(AP$8&gt;=VLOOKUP($A48,BD,10,FALSE),(AP$8&lt;=VLOOKUP($A48,BD,11,FALSE))),IF(INDEX(BD,MATCH($A48,[0]!colo,0),MATCH(TEXT(AP$8,"JJJJ"),'BD1'!$A$10:$Q$10,0))=0,0,INDEX(BD,MATCH($A48,[0]!colo,0),MATCH(TEXT(AP$8,"JJJJ"),'BD1'!$A$10:$Q$10,0))),0),0))</f>
        <v>0</v>
      </c>
      <c r="AQ48" s="36">
        <f>IF(LEN(AQ$9)=0,0,IFERROR(IF(AND(AQ$8&gt;=VLOOKUP($A48,BD,10,FALSE),(AQ$8&lt;=VLOOKUP($A48,BD,11,FALSE))),IF(INDEX(BD,MATCH($A48,[0]!colo,0),MATCH(TEXT(AQ$8,"JJJJ"),'BD1'!$A$10:$Q$10,0))=0,0,INDEX(BD,MATCH($A48,[0]!colo,0),MATCH(TEXT(AQ$8,"JJJJ"),'BD1'!$A$10:$Q$10,0))),0),0))</f>
        <v>0</v>
      </c>
      <c r="AR48" s="36">
        <f>IF(LEN(AR$9)=0,0,IFERROR(IF(AND(AR$8&gt;=VLOOKUP($A48,BD,10,FALSE),(AR$8&lt;=VLOOKUP($A48,BD,11,FALSE))),IF(INDEX(BD,MATCH($A48,[0]!colo,0),MATCH(TEXT(AR$8,"JJJJ"),'BD1'!$A$10:$Q$10,0))=0,0,INDEX(BD,MATCH($A48,[0]!colo,0),MATCH(TEXT(AR$8,"JJJJ"),'BD1'!$A$10:$Q$10,0))),0),0))</f>
        <v>2.25</v>
      </c>
      <c r="AS48" s="36">
        <f>IF(LEN(AS$9)=0,0,IFERROR(IF(AND(AS$8&gt;=VLOOKUP($A48,BD,10,FALSE),(AS$8&lt;=VLOOKUP($A48,BD,11,FALSE))),IF(INDEX(BD,MATCH($A48,[0]!colo,0),MATCH(TEXT(AS$8,"JJJJ"),'BD1'!$A$10:$Q$10,0))=0,0,INDEX(BD,MATCH($A48,[0]!colo,0),MATCH(TEXT(AS$8,"JJJJ"),'BD1'!$A$10:$Q$10,0))),0),0))</f>
        <v>0</v>
      </c>
      <c r="AT48" s="36">
        <f>IF(LEN(AT$9)=0,0,IFERROR(IF(AND(AT$8&gt;=VLOOKUP($A48,BD,10,FALSE),(AT$8&lt;=VLOOKUP($A48,BD,11,FALSE))),IF(INDEX(BD,MATCH($A48,[0]!colo,0),MATCH(TEXT(AT$8,"JJJJ"),'BD1'!$A$10:$Q$10,0))=0,0,INDEX(BD,MATCH($A48,[0]!colo,0),MATCH(TEXT(AT$8,"JJJJ"),'BD1'!$A$10:$Q$10,0))),0),0))</f>
        <v>0</v>
      </c>
      <c r="AU48" s="36">
        <f>IF(LEN(AU$9)=0,0,IFERROR(IF(AND(AU$8&gt;=VLOOKUP($A48,BD,10,FALSE),(AU$8&lt;=VLOOKUP($A48,BD,11,FALSE))),IF(INDEX(BD,MATCH($A48,[0]!colo,0),MATCH(TEXT(AU$8,"JJJJ"),'BD1'!$A$10:$Q$10,0))=0,0,INDEX(BD,MATCH($A48,[0]!colo,0),MATCH(TEXT(AU$8,"JJJJ"),'BD1'!$A$10:$Q$10,0))),0),0))</f>
        <v>2.25</v>
      </c>
      <c r="AV48" s="36">
        <f>IF(LEN(AV$9)=0,0,IFERROR(IF(AND(AV$8&gt;=VLOOKUP($A48,BD,10,FALSE),(AV$8&lt;=VLOOKUP($A48,BD,11,FALSE))),IF(INDEX(BD,MATCH($A48,[0]!colo,0),MATCH(TEXT(AV$8,"JJJJ"),'BD1'!$A$10:$Q$10,0))=0,0,INDEX(BD,MATCH($A48,[0]!colo,0),MATCH(TEXT(AV$8,"JJJJ"),'BD1'!$A$10:$Q$10,0))),0),0))</f>
        <v>0</v>
      </c>
      <c r="AW48" s="43"/>
      <c r="AX48" s="37">
        <f>SUM(Tableau53[[#This Row],[1]:[31]])</f>
        <v>20.25</v>
      </c>
      <c r="AY48" s="38">
        <f t="shared" si="1"/>
        <v>162</v>
      </c>
      <c r="AZ48" s="38">
        <f t="shared" si="2"/>
        <v>607.5</v>
      </c>
      <c r="BA48" s="39">
        <f t="shared" si="3"/>
        <v>0</v>
      </c>
      <c r="BB48" t="str">
        <f t="shared" ca="1" si="4"/>
        <v/>
      </c>
    </row>
    <row r="49" spans="1:54" ht="46.8" customHeight="1" x14ac:dyDescent="0.3">
      <c r="A49" s="42">
        <v>57</v>
      </c>
      <c r="B49" s="63" t="s">
        <v>58</v>
      </c>
      <c r="C49" s="32">
        <v>2</v>
      </c>
      <c r="D49" s="32"/>
      <c r="E49" s="32">
        <v>2</v>
      </c>
      <c r="F49" s="32"/>
      <c r="G49" s="32">
        <v>2</v>
      </c>
      <c r="H49" s="33"/>
      <c r="I49" s="33"/>
      <c r="J49" s="34">
        <v>44113</v>
      </c>
      <c r="K49" s="34">
        <v>44120</v>
      </c>
      <c r="L49" s="63">
        <v>8001</v>
      </c>
      <c r="M49" s="64" t="s">
        <v>55</v>
      </c>
      <c r="N49" s="65">
        <v>8</v>
      </c>
      <c r="O49" s="66">
        <v>30</v>
      </c>
      <c r="P49" s="63"/>
      <c r="Q49" s="59" t="s">
        <v>55</v>
      </c>
      <c r="R49" s="36">
        <f>IF(LEN(R$9)=0,0,IFERROR(IF(AND(R$8&gt;=VLOOKUP($A49,BD,10,FALSE),(R$8&lt;=VLOOKUP($A49,BD,11,FALSE))),IF(INDEX(BD,MATCH($A49,[0]!colo,0),MATCH(TEXT(R$8,"JJJJ"),'BD1'!$A$10:$Q$10,0))=0,0,INDEX(BD,MATCH($A49,[0]!colo,0),MATCH(TEXT(R$8,"JJJJ"),'BD1'!$A$10:$Q$10,0))),0),0))</f>
        <v>0</v>
      </c>
      <c r="S49" s="36">
        <f>IF(LEN(S$9)=0,0,IFERROR(IF(AND(S$8&gt;=VLOOKUP($A49,BD,10,FALSE),(S$8&lt;=VLOOKUP($A49,BD,11,FALSE))),IF(INDEX(BD,MATCH($A49,[0]!colo,0),MATCH(TEXT(S$8,"JJJJ"),'BD1'!$A$10:$Q$10,0))=0,0,INDEX(BD,MATCH($A49,[0]!colo,0),MATCH(TEXT(S$8,"JJJJ"),'BD1'!$A$10:$Q$10,0))),0),0))</f>
        <v>0</v>
      </c>
      <c r="T49" s="36">
        <f>IF(LEN(T$9)=0,0,IFERROR(IF(AND(T$8&gt;=VLOOKUP($A49,BD,10,FALSE),(T$8&lt;=VLOOKUP($A49,BD,11,FALSE))),IF(INDEX(BD,MATCH($A49,[0]!colo,0),MATCH(TEXT(T$8,"JJJJ"),'BD1'!$A$10:$Q$10,0))=0,0,INDEX(BD,MATCH($A49,[0]!colo,0),MATCH(TEXT(T$8,"JJJJ"),'BD1'!$A$10:$Q$10,0))),0),0))</f>
        <v>0</v>
      </c>
      <c r="U49" s="36">
        <f>IF(LEN(U$9)=0,0,IFERROR(IF(AND(U$8&gt;=VLOOKUP($A49,BD,10,FALSE),(U$8&lt;=VLOOKUP($A49,BD,11,FALSE))),IF(INDEX(BD,MATCH($A49,[0]!colo,0),MATCH(TEXT(U$8,"JJJJ"),'BD1'!$A$10:$Q$10,0))=0,0,INDEX(BD,MATCH($A49,[0]!colo,0),MATCH(TEXT(U$8,"JJJJ"),'BD1'!$A$10:$Q$10,0))),0),0))</f>
        <v>0</v>
      </c>
      <c r="V49" s="36">
        <f>IF(LEN(V$9)=0,0,IFERROR(IF(AND(V$8&gt;=VLOOKUP($A49,BD,10,FALSE),(V$8&lt;=VLOOKUP($A49,BD,11,FALSE))),IF(INDEX(BD,MATCH($A49,[0]!colo,0),MATCH(TEXT(V$8,"JJJJ"),'BD1'!$A$10:$Q$10,0))=0,0,INDEX(BD,MATCH($A49,[0]!colo,0),MATCH(TEXT(V$8,"JJJJ"),'BD1'!$A$10:$Q$10,0))),0),0))</f>
        <v>0</v>
      </c>
      <c r="W49" s="36">
        <f>IF(LEN(W$9)=0,0,IFERROR(IF(AND(W$8&gt;=VLOOKUP($A49,BD,10,FALSE),(W$8&lt;=VLOOKUP($A49,BD,11,FALSE))),IF(INDEX(BD,MATCH($A49,[0]!colo,0),MATCH(TEXT(W$8,"JJJJ"),'BD1'!$A$10:$Q$10,0))=0,0,INDEX(BD,MATCH($A49,[0]!colo,0),MATCH(TEXT(W$8,"JJJJ"),'BD1'!$A$10:$Q$10,0))),0),0))</f>
        <v>0</v>
      </c>
      <c r="X49" s="36">
        <f>IF(LEN(X$9)=0,0,IFERROR(IF(AND(X$8&gt;=VLOOKUP($A49,BD,10,FALSE),(X$8&lt;=VLOOKUP($A49,BD,11,FALSE))),IF(INDEX(BD,MATCH($A49,[0]!colo,0),MATCH(TEXT(X$8,"JJJJ"),'BD1'!$A$10:$Q$10,0))=0,0,INDEX(BD,MATCH($A49,[0]!colo,0),MATCH(TEXT(X$8,"JJJJ"),'BD1'!$A$10:$Q$10,0))),0),0))</f>
        <v>0</v>
      </c>
      <c r="Y49" s="36">
        <f>IF(LEN(Y$9)=0,0,IFERROR(IF(AND(Y$8&gt;=VLOOKUP($A49,BD,10,FALSE),(Y$8&lt;=VLOOKUP($A49,BD,11,FALSE))),IF(INDEX(BD,MATCH($A49,[0]!colo,0),MATCH(TEXT(Y$8,"JJJJ"),'BD1'!$A$10:$Q$10,0))=0,0,INDEX(BD,MATCH($A49,[0]!colo,0),MATCH(TEXT(Y$8,"JJJJ"),'BD1'!$A$10:$Q$10,0))),0),0))</f>
        <v>0</v>
      </c>
      <c r="Z49" s="36">
        <f>IF(LEN(Z$9)=0,0,IFERROR(IF(AND(Z$8&gt;=VLOOKUP($A49,BD,10,FALSE),(Z$8&lt;=VLOOKUP($A49,BD,11,FALSE))),IF(INDEX(BD,MATCH($A49,[0]!colo,0),MATCH(TEXT(Z$8,"JJJJ"),'BD1'!$A$10:$Q$10,0))=0,0,INDEX(BD,MATCH($A49,[0]!colo,0),MATCH(TEXT(Z$8,"JJJJ"),'BD1'!$A$10:$Q$10,0))),0),0))</f>
        <v>2</v>
      </c>
      <c r="AA49" s="36">
        <f>IF(LEN(AA$9)=0,0,IFERROR(IF(AND(AA$8&gt;=VLOOKUP($A49,BD,10,FALSE),(AA$8&lt;=VLOOKUP($A49,BD,11,FALSE))),IF(INDEX(BD,MATCH($A49,[0]!colo,0),MATCH(TEXT(AA$8,"JJJJ"),'BD1'!$A$10:$Q$10,0))=0,0,INDEX(BD,MATCH($A49,[0]!colo,0),MATCH(TEXT(AA$8,"JJJJ"),'BD1'!$A$10:$Q$10,0))),0),0))</f>
        <v>0</v>
      </c>
      <c r="AB49" s="36">
        <f>IF(LEN(AB$9)=0,0,IFERROR(IF(AND(AB$8&gt;=VLOOKUP($A49,BD,10,FALSE),(AB$8&lt;=VLOOKUP($A49,BD,11,FALSE))),IF(INDEX(BD,MATCH($A49,[0]!colo,0),MATCH(TEXT(AB$8,"JJJJ"),'BD1'!$A$10:$Q$10,0))=0,0,INDEX(BD,MATCH($A49,[0]!colo,0),MATCH(TEXT(AB$8,"JJJJ"),'BD1'!$A$10:$Q$10,0))),0),0))</f>
        <v>0</v>
      </c>
      <c r="AC49" s="36">
        <f>IF(LEN(AC$9)=0,0,IFERROR(IF(AND(AC$8&gt;=VLOOKUP($A49,BD,10,FALSE),(AC$8&lt;=VLOOKUP($A49,BD,11,FALSE))),IF(INDEX(BD,MATCH($A49,[0]!colo,0),MATCH(TEXT(AC$8,"JJJJ"),'BD1'!$A$10:$Q$10,0))=0,0,INDEX(BD,MATCH($A49,[0]!colo,0),MATCH(TEXT(AC$8,"JJJJ"),'BD1'!$A$10:$Q$10,0))),0),0))</f>
        <v>2</v>
      </c>
      <c r="AD49" s="36">
        <f>IF(LEN(AD$9)=0,0,IFERROR(IF(AND(AD$8&gt;=VLOOKUP($A49,BD,10,FALSE),(AD$8&lt;=VLOOKUP($A49,BD,11,FALSE))),IF(INDEX(BD,MATCH($A49,[0]!colo,0),MATCH(TEXT(AD$8,"JJJJ"),'BD1'!$A$10:$Q$10,0))=0,0,INDEX(BD,MATCH($A49,[0]!colo,0),MATCH(TEXT(AD$8,"JJJJ"),'BD1'!$A$10:$Q$10,0))),0),0))</f>
        <v>0</v>
      </c>
      <c r="AE49" s="36">
        <f>IF(LEN(AE$9)=0,0,IFERROR(IF(AND(AE$8&gt;=VLOOKUP($A49,BD,10,FALSE),(AE$8&lt;=VLOOKUP($A49,BD,11,FALSE))),IF(INDEX(BD,MATCH($A49,[0]!colo,0),MATCH(TEXT(AE$8,"JJJJ"),'BD1'!$A$10:$Q$10,0))=0,0,INDEX(BD,MATCH($A49,[0]!colo,0),MATCH(TEXT(AE$8,"JJJJ"),'BD1'!$A$10:$Q$10,0))),0),0))</f>
        <v>2</v>
      </c>
      <c r="AF49" s="36">
        <f>IF(LEN(AF$9)=0,0,IFERROR(IF(AND(AF$8&gt;=VLOOKUP($A49,BD,10,FALSE),(AF$8&lt;=VLOOKUP($A49,BD,11,FALSE))),IF(INDEX(BD,MATCH($A49,[0]!colo,0),MATCH(TEXT(AF$8,"JJJJ"),'BD1'!$A$10:$Q$10,0))=0,0,INDEX(BD,MATCH($A49,[0]!colo,0),MATCH(TEXT(AF$8,"JJJJ"),'BD1'!$A$10:$Q$10,0))),0),0))</f>
        <v>0</v>
      </c>
      <c r="AG49" s="36">
        <f>IF(LEN(AG$9)=0,0,IFERROR(IF(AND(AG$8&gt;=VLOOKUP($A49,BD,10,FALSE),(AG$8&lt;=VLOOKUP($A49,BD,11,FALSE))),IF(INDEX(BD,MATCH($A49,[0]!colo,0),MATCH(TEXT(AG$8,"JJJJ"),'BD1'!$A$10:$Q$10,0))=0,0,INDEX(BD,MATCH($A49,[0]!colo,0),MATCH(TEXT(AG$8,"JJJJ"),'BD1'!$A$10:$Q$10,0))),0),0))</f>
        <v>2</v>
      </c>
      <c r="AH49" s="36">
        <f>IF(LEN(AH$9)=0,0,IFERROR(IF(AND(AH$8&gt;=VLOOKUP($A49,BD,10,FALSE),(AH$8&lt;=VLOOKUP($A49,BD,11,FALSE))),IF(INDEX(BD,MATCH($A49,[0]!colo,0),MATCH(TEXT(AH$8,"JJJJ"),'BD1'!$A$10:$Q$10,0))=0,0,INDEX(BD,MATCH($A49,[0]!colo,0),MATCH(TEXT(AH$8,"JJJJ"),'BD1'!$A$10:$Q$10,0))),0),0))</f>
        <v>0</v>
      </c>
      <c r="AI49" s="36">
        <f>IF(LEN(AI$9)=0,0,IFERROR(IF(AND(AI$8&gt;=VLOOKUP($A49,BD,10,FALSE),(AI$8&lt;=VLOOKUP($A49,BD,11,FALSE))),IF(INDEX(BD,MATCH($A49,[0]!colo,0),MATCH(TEXT(AI$8,"JJJJ"),'BD1'!$A$10:$Q$10,0))=0,0,INDEX(BD,MATCH($A49,[0]!colo,0),MATCH(TEXT(AI$8,"JJJJ"),'BD1'!$A$10:$Q$10,0))),0),0))</f>
        <v>0</v>
      </c>
      <c r="AJ49" s="36">
        <f>IF(LEN(AJ$9)=0,0,IFERROR(IF(AND(AJ$8&gt;=VLOOKUP($A49,BD,10,FALSE),(AJ$8&lt;=VLOOKUP($A49,BD,11,FALSE))),IF(INDEX(BD,MATCH($A49,[0]!colo,0),MATCH(TEXT(AJ$8,"JJJJ"),'BD1'!$A$10:$Q$10,0))=0,0,INDEX(BD,MATCH($A49,[0]!colo,0),MATCH(TEXT(AJ$8,"JJJJ"),'BD1'!$A$10:$Q$10,0))),0),0))</f>
        <v>0</v>
      </c>
      <c r="AK49" s="36">
        <f>IF(LEN(AK$9)=0,0,IFERROR(IF(AND(AK$8&gt;=VLOOKUP($A49,BD,10,FALSE),(AK$8&lt;=VLOOKUP($A49,BD,11,FALSE))),IF(INDEX(BD,MATCH($A49,[0]!colo,0),MATCH(TEXT(AK$8,"JJJJ"),'BD1'!$A$10:$Q$10,0))=0,0,INDEX(BD,MATCH($A49,[0]!colo,0),MATCH(TEXT(AK$8,"JJJJ"),'BD1'!$A$10:$Q$10,0))),0),0))</f>
        <v>0</v>
      </c>
      <c r="AL49" s="36">
        <f>IF(LEN(AL$9)=0,0,IFERROR(IF(AND(AL$8&gt;=VLOOKUP($A49,BD,10,FALSE),(AL$8&lt;=VLOOKUP($A49,BD,11,FALSE))),IF(INDEX(BD,MATCH($A49,[0]!colo,0),MATCH(TEXT(AL$8,"JJJJ"),'BD1'!$A$10:$Q$10,0))=0,0,INDEX(BD,MATCH($A49,[0]!colo,0),MATCH(TEXT(AL$8,"JJJJ"),'BD1'!$A$10:$Q$10,0))),0),0))</f>
        <v>0</v>
      </c>
      <c r="AM49" s="36">
        <f>IF(LEN(AM$9)=0,0,IFERROR(IF(AND(AM$8&gt;=VLOOKUP($A49,BD,10,FALSE),(AM$8&lt;=VLOOKUP($A49,BD,11,FALSE))),IF(INDEX(BD,MATCH($A49,[0]!colo,0),MATCH(TEXT(AM$8,"JJJJ"),'BD1'!$A$10:$Q$10,0))=0,0,INDEX(BD,MATCH($A49,[0]!colo,0),MATCH(TEXT(AM$8,"JJJJ"),'BD1'!$A$10:$Q$10,0))),0),0))</f>
        <v>0</v>
      </c>
      <c r="AN49" s="36">
        <f>IF(LEN(AN$9)=0,0,IFERROR(IF(AND(AN$8&gt;=VLOOKUP($A49,BD,10,FALSE),(AN$8&lt;=VLOOKUP($A49,BD,11,FALSE))),IF(INDEX(BD,MATCH($A49,[0]!colo,0),MATCH(TEXT(AN$8,"JJJJ"),'BD1'!$A$10:$Q$10,0))=0,0,INDEX(BD,MATCH($A49,[0]!colo,0),MATCH(TEXT(AN$8,"JJJJ"),'BD1'!$A$10:$Q$10,0))),0),0))</f>
        <v>0</v>
      </c>
      <c r="AO49" s="36">
        <f>IF(LEN(AO$9)=0,0,IFERROR(IF(AND(AO$8&gt;=VLOOKUP($A49,BD,10,FALSE),(AO$8&lt;=VLOOKUP($A49,BD,11,FALSE))),IF(INDEX(BD,MATCH($A49,[0]!colo,0),MATCH(TEXT(AO$8,"JJJJ"),'BD1'!$A$10:$Q$10,0))=0,0,INDEX(BD,MATCH($A49,[0]!colo,0),MATCH(TEXT(AO$8,"JJJJ"),'BD1'!$A$10:$Q$10,0))),0),0))</f>
        <v>0</v>
      </c>
      <c r="AP49" s="36">
        <f>IF(LEN(AP$9)=0,0,IFERROR(IF(AND(AP$8&gt;=VLOOKUP($A49,BD,10,FALSE),(AP$8&lt;=VLOOKUP($A49,BD,11,FALSE))),IF(INDEX(BD,MATCH($A49,[0]!colo,0),MATCH(TEXT(AP$8,"JJJJ"),'BD1'!$A$10:$Q$10,0))=0,0,INDEX(BD,MATCH($A49,[0]!colo,0),MATCH(TEXT(AP$8,"JJJJ"),'BD1'!$A$10:$Q$10,0))),0),0))</f>
        <v>0</v>
      </c>
      <c r="AQ49" s="36">
        <f>IF(LEN(AQ$9)=0,0,IFERROR(IF(AND(AQ$8&gt;=VLOOKUP($A49,BD,10,FALSE),(AQ$8&lt;=VLOOKUP($A49,BD,11,FALSE))),IF(INDEX(BD,MATCH($A49,[0]!colo,0),MATCH(TEXT(AQ$8,"JJJJ"),'BD1'!$A$10:$Q$10,0))=0,0,INDEX(BD,MATCH($A49,[0]!colo,0),MATCH(TEXT(AQ$8,"JJJJ"),'BD1'!$A$10:$Q$10,0))),0),0))</f>
        <v>0</v>
      </c>
      <c r="AR49" s="36">
        <f>IF(LEN(AR$9)=0,0,IFERROR(IF(AND(AR$8&gt;=VLOOKUP($A49,BD,10,FALSE),(AR$8&lt;=VLOOKUP($A49,BD,11,FALSE))),IF(INDEX(BD,MATCH($A49,[0]!colo,0),MATCH(TEXT(AR$8,"JJJJ"),'BD1'!$A$10:$Q$10,0))=0,0,INDEX(BD,MATCH($A49,[0]!colo,0),MATCH(TEXT(AR$8,"JJJJ"),'BD1'!$A$10:$Q$10,0))),0),0))</f>
        <v>0</v>
      </c>
      <c r="AS49" s="36">
        <f>IF(LEN(AS$9)=0,0,IFERROR(IF(AND(AS$8&gt;=VLOOKUP($A49,BD,10,FALSE),(AS$8&lt;=VLOOKUP($A49,BD,11,FALSE))),IF(INDEX(BD,MATCH($A49,[0]!colo,0),MATCH(TEXT(AS$8,"JJJJ"),'BD1'!$A$10:$Q$10,0))=0,0,INDEX(BD,MATCH($A49,[0]!colo,0),MATCH(TEXT(AS$8,"JJJJ"),'BD1'!$A$10:$Q$10,0))),0),0))</f>
        <v>0</v>
      </c>
      <c r="AT49" s="36">
        <f>IF(LEN(AT$9)=0,0,IFERROR(IF(AND(AT$8&gt;=VLOOKUP($A49,BD,10,FALSE),(AT$8&lt;=VLOOKUP($A49,BD,11,FALSE))),IF(INDEX(BD,MATCH($A49,[0]!colo,0),MATCH(TEXT(AT$8,"JJJJ"),'BD1'!$A$10:$Q$10,0))=0,0,INDEX(BD,MATCH($A49,[0]!colo,0),MATCH(TEXT(AT$8,"JJJJ"),'BD1'!$A$10:$Q$10,0))),0),0))</f>
        <v>0</v>
      </c>
      <c r="AU49" s="36">
        <f>IF(LEN(AU$9)=0,0,IFERROR(IF(AND(AU$8&gt;=VLOOKUP($A49,BD,10,FALSE),(AU$8&lt;=VLOOKUP($A49,BD,11,FALSE))),IF(INDEX(BD,MATCH($A49,[0]!colo,0),MATCH(TEXT(AU$8,"JJJJ"),'BD1'!$A$10:$Q$10,0))=0,0,INDEX(BD,MATCH($A49,[0]!colo,0),MATCH(TEXT(AU$8,"JJJJ"),'BD1'!$A$10:$Q$10,0))),0),0))</f>
        <v>0</v>
      </c>
      <c r="AV49" s="36">
        <f>IF(LEN(AV$9)=0,0,IFERROR(IF(AND(AV$8&gt;=VLOOKUP($A49,BD,10,FALSE),(AV$8&lt;=VLOOKUP($A49,BD,11,FALSE))),IF(INDEX(BD,MATCH($A49,[0]!colo,0),MATCH(TEXT(AV$8,"JJJJ"),'BD1'!$A$10:$Q$10,0))=0,0,INDEX(BD,MATCH($A49,[0]!colo,0),MATCH(TEXT(AV$8,"JJJJ"),'BD1'!$A$10:$Q$10,0))),0),0))</f>
        <v>0</v>
      </c>
      <c r="AW49" s="43"/>
      <c r="AX49" s="37">
        <f>SUM(Tableau53[[#This Row],[1]:[31]])</f>
        <v>8</v>
      </c>
      <c r="AY49" s="38">
        <f t="shared" si="1"/>
        <v>64</v>
      </c>
      <c r="AZ49" s="38">
        <f t="shared" si="2"/>
        <v>240</v>
      </c>
      <c r="BA49" s="39">
        <f t="shared" si="3"/>
        <v>0</v>
      </c>
      <c r="BB49" t="str">
        <f t="shared" ca="1" si="4"/>
        <v/>
      </c>
    </row>
    <row r="50" spans="1:54" ht="46.8" customHeight="1" x14ac:dyDescent="0.3">
      <c r="A50" s="42">
        <v>26</v>
      </c>
      <c r="B50" s="63" t="s">
        <v>86</v>
      </c>
      <c r="C50" s="32">
        <v>6</v>
      </c>
      <c r="D50" s="32"/>
      <c r="E50" s="32"/>
      <c r="F50" s="32"/>
      <c r="G50" s="32"/>
      <c r="H50" s="33"/>
      <c r="I50" s="33"/>
      <c r="J50" s="34">
        <v>44095</v>
      </c>
      <c r="K50" s="34">
        <v>44095</v>
      </c>
      <c r="L50" s="63">
        <v>8001</v>
      </c>
      <c r="M50" s="64" t="s">
        <v>55</v>
      </c>
      <c r="N50" s="65">
        <v>8</v>
      </c>
      <c r="O50" s="66">
        <v>30</v>
      </c>
      <c r="P50" s="63"/>
      <c r="Q50" s="59" t="s">
        <v>55</v>
      </c>
      <c r="R50" s="36">
        <f>IF(LEN(R$9)=0,0,IFERROR(IF(AND(R$8&gt;=VLOOKUP($A50,BD,10,FALSE),(R$8&lt;=VLOOKUP($A50,BD,11,FALSE))),IF(INDEX(BD,MATCH($A50,[0]!colo,0),MATCH(TEXT(R$8,"JJJJ"),'BD1'!$A$10:$Q$10,0))=0,0,INDEX(BD,MATCH($A50,[0]!colo,0),MATCH(TEXT(R$8,"JJJJ"),'BD1'!$A$10:$Q$10,0))),0),0))</f>
        <v>0</v>
      </c>
      <c r="S50" s="36">
        <f>IF(LEN(S$9)=0,0,IFERROR(IF(AND(S$8&gt;=VLOOKUP($A50,BD,10,FALSE),(S$8&lt;=VLOOKUP($A50,BD,11,FALSE))),IF(INDEX(BD,MATCH($A50,[0]!colo,0),MATCH(TEXT(S$8,"JJJJ"),'BD1'!$A$10:$Q$10,0))=0,0,INDEX(BD,MATCH($A50,[0]!colo,0),MATCH(TEXT(S$8,"JJJJ"),'BD1'!$A$10:$Q$10,0))),0),0))</f>
        <v>0</v>
      </c>
      <c r="T50" s="36">
        <f>IF(LEN(T$9)=0,0,IFERROR(IF(AND(T$8&gt;=VLOOKUP($A50,BD,10,FALSE),(T$8&lt;=VLOOKUP($A50,BD,11,FALSE))),IF(INDEX(BD,MATCH($A50,[0]!colo,0),MATCH(TEXT(T$8,"JJJJ"),'BD1'!$A$10:$Q$10,0))=0,0,INDEX(BD,MATCH($A50,[0]!colo,0),MATCH(TEXT(T$8,"JJJJ"),'BD1'!$A$10:$Q$10,0))),0),0))</f>
        <v>0</v>
      </c>
      <c r="U50" s="36">
        <f>IF(LEN(U$9)=0,0,IFERROR(IF(AND(U$8&gt;=VLOOKUP($A50,BD,10,FALSE),(U$8&lt;=VLOOKUP($A50,BD,11,FALSE))),IF(INDEX(BD,MATCH($A50,[0]!colo,0),MATCH(TEXT(U$8,"JJJJ"),'BD1'!$A$10:$Q$10,0))=0,0,INDEX(BD,MATCH($A50,[0]!colo,0),MATCH(TEXT(U$8,"JJJJ"),'BD1'!$A$10:$Q$10,0))),0),0))</f>
        <v>0</v>
      </c>
      <c r="V50" s="36">
        <f>IF(LEN(V$9)=0,0,IFERROR(IF(AND(V$8&gt;=VLOOKUP($A50,BD,10,FALSE),(V$8&lt;=VLOOKUP($A50,BD,11,FALSE))),IF(INDEX(BD,MATCH($A50,[0]!colo,0),MATCH(TEXT(V$8,"JJJJ"),'BD1'!$A$10:$Q$10,0))=0,0,INDEX(BD,MATCH($A50,[0]!colo,0),MATCH(TEXT(V$8,"JJJJ"),'BD1'!$A$10:$Q$10,0))),0),0))</f>
        <v>0</v>
      </c>
      <c r="W50" s="36">
        <f>IF(LEN(W$9)=0,0,IFERROR(IF(AND(W$8&gt;=VLOOKUP($A50,BD,10,FALSE),(W$8&lt;=VLOOKUP($A50,BD,11,FALSE))),IF(INDEX(BD,MATCH($A50,[0]!colo,0),MATCH(TEXT(W$8,"JJJJ"),'BD1'!$A$10:$Q$10,0))=0,0,INDEX(BD,MATCH($A50,[0]!colo,0),MATCH(TEXT(W$8,"JJJJ"),'BD1'!$A$10:$Q$10,0))),0),0))</f>
        <v>0</v>
      </c>
      <c r="X50" s="36">
        <f>IF(LEN(X$9)=0,0,IFERROR(IF(AND(X$8&gt;=VLOOKUP($A50,BD,10,FALSE),(X$8&lt;=VLOOKUP($A50,BD,11,FALSE))),IF(INDEX(BD,MATCH($A50,[0]!colo,0),MATCH(TEXT(X$8,"JJJJ"),'BD1'!$A$10:$Q$10,0))=0,0,INDEX(BD,MATCH($A50,[0]!colo,0),MATCH(TEXT(X$8,"JJJJ"),'BD1'!$A$10:$Q$10,0))),0),0))</f>
        <v>0</v>
      </c>
      <c r="Y50" s="36">
        <f>IF(LEN(Y$9)=0,0,IFERROR(IF(AND(Y$8&gt;=VLOOKUP($A50,BD,10,FALSE),(Y$8&lt;=VLOOKUP($A50,BD,11,FALSE))),IF(INDEX(BD,MATCH($A50,[0]!colo,0),MATCH(TEXT(Y$8,"JJJJ"),'BD1'!$A$10:$Q$10,0))=0,0,INDEX(BD,MATCH($A50,[0]!colo,0),MATCH(TEXT(Y$8,"JJJJ"),'BD1'!$A$10:$Q$10,0))),0),0))</f>
        <v>0</v>
      </c>
      <c r="Z50" s="36">
        <f>IF(LEN(Z$9)=0,0,IFERROR(IF(AND(Z$8&gt;=VLOOKUP($A50,BD,10,FALSE),(Z$8&lt;=VLOOKUP($A50,BD,11,FALSE))),IF(INDEX(BD,MATCH($A50,[0]!colo,0),MATCH(TEXT(Z$8,"JJJJ"),'BD1'!$A$10:$Q$10,0))=0,0,INDEX(BD,MATCH($A50,[0]!colo,0),MATCH(TEXT(Z$8,"JJJJ"),'BD1'!$A$10:$Q$10,0))),0),0))</f>
        <v>0</v>
      </c>
      <c r="AA50" s="36">
        <f>IF(LEN(AA$9)=0,0,IFERROR(IF(AND(AA$8&gt;=VLOOKUP($A50,BD,10,FALSE),(AA$8&lt;=VLOOKUP($A50,BD,11,FALSE))),IF(INDEX(BD,MATCH($A50,[0]!colo,0),MATCH(TEXT(AA$8,"JJJJ"),'BD1'!$A$10:$Q$10,0))=0,0,INDEX(BD,MATCH($A50,[0]!colo,0),MATCH(TEXT(AA$8,"JJJJ"),'BD1'!$A$10:$Q$10,0))),0),0))</f>
        <v>0</v>
      </c>
      <c r="AB50" s="36">
        <f>IF(LEN(AB$9)=0,0,IFERROR(IF(AND(AB$8&gt;=VLOOKUP($A50,BD,10,FALSE),(AB$8&lt;=VLOOKUP($A50,BD,11,FALSE))),IF(INDEX(BD,MATCH($A50,[0]!colo,0),MATCH(TEXT(AB$8,"JJJJ"),'BD1'!$A$10:$Q$10,0))=0,0,INDEX(BD,MATCH($A50,[0]!colo,0),MATCH(TEXT(AB$8,"JJJJ"),'BD1'!$A$10:$Q$10,0))),0),0))</f>
        <v>0</v>
      </c>
      <c r="AC50" s="36">
        <f>IF(LEN(AC$9)=0,0,IFERROR(IF(AND(AC$8&gt;=VLOOKUP($A50,BD,10,FALSE),(AC$8&lt;=VLOOKUP($A50,BD,11,FALSE))),IF(INDEX(BD,MATCH($A50,[0]!colo,0),MATCH(TEXT(AC$8,"JJJJ"),'BD1'!$A$10:$Q$10,0))=0,0,INDEX(BD,MATCH($A50,[0]!colo,0),MATCH(TEXT(AC$8,"JJJJ"),'BD1'!$A$10:$Q$10,0))),0),0))</f>
        <v>0</v>
      </c>
      <c r="AD50" s="36">
        <f>IF(LEN(AD$9)=0,0,IFERROR(IF(AND(AD$8&gt;=VLOOKUP($A50,BD,10,FALSE),(AD$8&lt;=VLOOKUP($A50,BD,11,FALSE))),IF(INDEX(BD,MATCH($A50,[0]!colo,0),MATCH(TEXT(AD$8,"JJJJ"),'BD1'!$A$10:$Q$10,0))=0,0,INDEX(BD,MATCH($A50,[0]!colo,0),MATCH(TEXT(AD$8,"JJJJ"),'BD1'!$A$10:$Q$10,0))),0),0))</f>
        <v>0</v>
      </c>
      <c r="AE50" s="36">
        <f>IF(LEN(AE$9)=0,0,IFERROR(IF(AND(AE$8&gt;=VLOOKUP($A50,BD,10,FALSE),(AE$8&lt;=VLOOKUP($A50,BD,11,FALSE))),IF(INDEX(BD,MATCH($A50,[0]!colo,0),MATCH(TEXT(AE$8,"JJJJ"),'BD1'!$A$10:$Q$10,0))=0,0,INDEX(BD,MATCH($A50,[0]!colo,0),MATCH(TEXT(AE$8,"JJJJ"),'BD1'!$A$10:$Q$10,0))),0),0))</f>
        <v>0</v>
      </c>
      <c r="AF50" s="36">
        <f>IF(LEN(AF$9)=0,0,IFERROR(IF(AND(AF$8&gt;=VLOOKUP($A50,BD,10,FALSE),(AF$8&lt;=VLOOKUP($A50,BD,11,FALSE))),IF(INDEX(BD,MATCH($A50,[0]!colo,0),MATCH(TEXT(AF$8,"JJJJ"),'BD1'!$A$10:$Q$10,0))=0,0,INDEX(BD,MATCH($A50,[0]!colo,0),MATCH(TEXT(AF$8,"JJJJ"),'BD1'!$A$10:$Q$10,0))),0),0))</f>
        <v>0</v>
      </c>
      <c r="AG50" s="36">
        <f>IF(LEN(AG$9)=0,0,IFERROR(IF(AND(AG$8&gt;=VLOOKUP($A50,BD,10,FALSE),(AG$8&lt;=VLOOKUP($A50,BD,11,FALSE))),IF(INDEX(BD,MATCH($A50,[0]!colo,0),MATCH(TEXT(AG$8,"JJJJ"),'BD1'!$A$10:$Q$10,0))=0,0,INDEX(BD,MATCH($A50,[0]!colo,0),MATCH(TEXT(AG$8,"JJJJ"),'BD1'!$A$10:$Q$10,0))),0),0))</f>
        <v>0</v>
      </c>
      <c r="AH50" s="36">
        <f>IF(LEN(AH$9)=0,0,IFERROR(IF(AND(AH$8&gt;=VLOOKUP($A50,BD,10,FALSE),(AH$8&lt;=VLOOKUP($A50,BD,11,FALSE))),IF(INDEX(BD,MATCH($A50,[0]!colo,0),MATCH(TEXT(AH$8,"JJJJ"),'BD1'!$A$10:$Q$10,0))=0,0,INDEX(BD,MATCH($A50,[0]!colo,0),MATCH(TEXT(AH$8,"JJJJ"),'BD1'!$A$10:$Q$10,0))),0),0))</f>
        <v>0</v>
      </c>
      <c r="AI50" s="36">
        <f>IF(LEN(AI$9)=0,0,IFERROR(IF(AND(AI$8&gt;=VLOOKUP($A50,BD,10,FALSE),(AI$8&lt;=VLOOKUP($A50,BD,11,FALSE))),IF(INDEX(BD,MATCH($A50,[0]!colo,0),MATCH(TEXT(AI$8,"JJJJ"),'BD1'!$A$10:$Q$10,0))=0,0,INDEX(BD,MATCH($A50,[0]!colo,0),MATCH(TEXT(AI$8,"JJJJ"),'BD1'!$A$10:$Q$10,0))),0),0))</f>
        <v>0</v>
      </c>
      <c r="AJ50" s="36">
        <f>IF(LEN(AJ$9)=0,0,IFERROR(IF(AND(AJ$8&gt;=VLOOKUP($A50,BD,10,FALSE),(AJ$8&lt;=VLOOKUP($A50,BD,11,FALSE))),IF(INDEX(BD,MATCH($A50,[0]!colo,0),MATCH(TEXT(AJ$8,"JJJJ"),'BD1'!$A$10:$Q$10,0))=0,0,INDEX(BD,MATCH($A50,[0]!colo,0),MATCH(TEXT(AJ$8,"JJJJ"),'BD1'!$A$10:$Q$10,0))),0),0))</f>
        <v>0</v>
      </c>
      <c r="AK50" s="36">
        <f>IF(LEN(AK$9)=0,0,IFERROR(IF(AND(AK$8&gt;=VLOOKUP($A50,BD,10,FALSE),(AK$8&lt;=VLOOKUP($A50,BD,11,FALSE))),IF(INDEX(BD,MATCH($A50,[0]!colo,0),MATCH(TEXT(AK$8,"JJJJ"),'BD1'!$A$10:$Q$10,0))=0,0,INDEX(BD,MATCH($A50,[0]!colo,0),MATCH(TEXT(AK$8,"JJJJ"),'BD1'!$A$10:$Q$10,0))),0),0))</f>
        <v>0</v>
      </c>
      <c r="AL50" s="36">
        <f>IF(LEN(AL$9)=0,0,IFERROR(IF(AND(AL$8&gt;=VLOOKUP($A50,BD,10,FALSE),(AL$8&lt;=VLOOKUP($A50,BD,11,FALSE))),IF(INDEX(BD,MATCH($A50,[0]!colo,0),MATCH(TEXT(AL$8,"JJJJ"),'BD1'!$A$10:$Q$10,0))=0,0,INDEX(BD,MATCH($A50,[0]!colo,0),MATCH(TEXT(AL$8,"JJJJ"),'BD1'!$A$10:$Q$10,0))),0),0))</f>
        <v>0</v>
      </c>
      <c r="AM50" s="36">
        <f>IF(LEN(AM$9)=0,0,IFERROR(IF(AND(AM$8&gt;=VLOOKUP($A50,BD,10,FALSE),(AM$8&lt;=VLOOKUP($A50,BD,11,FALSE))),IF(INDEX(BD,MATCH($A50,[0]!colo,0),MATCH(TEXT(AM$8,"JJJJ"),'BD1'!$A$10:$Q$10,0))=0,0,INDEX(BD,MATCH($A50,[0]!colo,0),MATCH(TEXT(AM$8,"JJJJ"),'BD1'!$A$10:$Q$10,0))),0),0))</f>
        <v>0</v>
      </c>
      <c r="AN50" s="36">
        <f>IF(LEN(AN$9)=0,0,IFERROR(IF(AND(AN$8&gt;=VLOOKUP($A50,BD,10,FALSE),(AN$8&lt;=VLOOKUP($A50,BD,11,FALSE))),IF(INDEX(BD,MATCH($A50,[0]!colo,0),MATCH(TEXT(AN$8,"JJJJ"),'BD1'!$A$10:$Q$10,0))=0,0,INDEX(BD,MATCH($A50,[0]!colo,0),MATCH(TEXT(AN$8,"JJJJ"),'BD1'!$A$10:$Q$10,0))),0),0))</f>
        <v>0</v>
      </c>
      <c r="AO50" s="36">
        <f>IF(LEN(AO$9)=0,0,IFERROR(IF(AND(AO$8&gt;=VLOOKUP($A50,BD,10,FALSE),(AO$8&lt;=VLOOKUP($A50,BD,11,FALSE))),IF(INDEX(BD,MATCH($A50,[0]!colo,0),MATCH(TEXT(AO$8,"JJJJ"),'BD1'!$A$10:$Q$10,0))=0,0,INDEX(BD,MATCH($A50,[0]!colo,0),MATCH(TEXT(AO$8,"JJJJ"),'BD1'!$A$10:$Q$10,0))),0),0))</f>
        <v>0</v>
      </c>
      <c r="AP50" s="36">
        <f>IF(LEN(AP$9)=0,0,IFERROR(IF(AND(AP$8&gt;=VLOOKUP($A50,BD,10,FALSE),(AP$8&lt;=VLOOKUP($A50,BD,11,FALSE))),IF(INDEX(BD,MATCH($A50,[0]!colo,0),MATCH(TEXT(AP$8,"JJJJ"),'BD1'!$A$10:$Q$10,0))=0,0,INDEX(BD,MATCH($A50,[0]!colo,0),MATCH(TEXT(AP$8,"JJJJ"),'BD1'!$A$10:$Q$10,0))),0),0))</f>
        <v>0</v>
      </c>
      <c r="AQ50" s="36">
        <f>IF(LEN(AQ$9)=0,0,IFERROR(IF(AND(AQ$8&gt;=VLOOKUP($A50,BD,10,FALSE),(AQ$8&lt;=VLOOKUP($A50,BD,11,FALSE))),IF(INDEX(BD,MATCH($A50,[0]!colo,0),MATCH(TEXT(AQ$8,"JJJJ"),'BD1'!$A$10:$Q$10,0))=0,0,INDEX(BD,MATCH($A50,[0]!colo,0),MATCH(TEXT(AQ$8,"JJJJ"),'BD1'!$A$10:$Q$10,0))),0),0))</f>
        <v>0</v>
      </c>
      <c r="AR50" s="36">
        <f>IF(LEN(AR$9)=0,0,IFERROR(IF(AND(AR$8&gt;=VLOOKUP($A50,BD,10,FALSE),(AR$8&lt;=VLOOKUP($A50,BD,11,FALSE))),IF(INDEX(BD,MATCH($A50,[0]!colo,0),MATCH(TEXT(AR$8,"JJJJ"),'BD1'!$A$10:$Q$10,0))=0,0,INDEX(BD,MATCH($A50,[0]!colo,0),MATCH(TEXT(AR$8,"JJJJ"),'BD1'!$A$10:$Q$10,0))),0),0))</f>
        <v>0</v>
      </c>
      <c r="AS50" s="36">
        <f>IF(LEN(AS$9)=0,0,IFERROR(IF(AND(AS$8&gt;=VLOOKUP($A50,BD,10,FALSE),(AS$8&lt;=VLOOKUP($A50,BD,11,FALSE))),IF(INDEX(BD,MATCH($A50,[0]!colo,0),MATCH(TEXT(AS$8,"JJJJ"),'BD1'!$A$10:$Q$10,0))=0,0,INDEX(BD,MATCH($A50,[0]!colo,0),MATCH(TEXT(AS$8,"JJJJ"),'BD1'!$A$10:$Q$10,0))),0),0))</f>
        <v>0</v>
      </c>
      <c r="AT50" s="36">
        <f>IF(LEN(AT$9)=0,0,IFERROR(IF(AND(AT$8&gt;=VLOOKUP($A50,BD,10,FALSE),(AT$8&lt;=VLOOKUP($A50,BD,11,FALSE))),IF(INDEX(BD,MATCH($A50,[0]!colo,0),MATCH(TEXT(AT$8,"JJJJ"),'BD1'!$A$10:$Q$10,0))=0,0,INDEX(BD,MATCH($A50,[0]!colo,0),MATCH(TEXT(AT$8,"JJJJ"),'BD1'!$A$10:$Q$10,0))),0),0))</f>
        <v>0</v>
      </c>
      <c r="AU50" s="36">
        <f>IF(LEN(AU$9)=0,0,IFERROR(IF(AND(AU$8&gt;=VLOOKUP($A50,BD,10,FALSE),(AU$8&lt;=VLOOKUP($A50,BD,11,FALSE))),IF(INDEX(BD,MATCH($A50,[0]!colo,0),MATCH(TEXT(AU$8,"JJJJ"),'BD1'!$A$10:$Q$10,0))=0,0,INDEX(BD,MATCH($A50,[0]!colo,0),MATCH(TEXT(AU$8,"JJJJ"),'BD1'!$A$10:$Q$10,0))),0),0))</f>
        <v>0</v>
      </c>
      <c r="AV50" s="36">
        <f>IF(LEN(AV$9)=0,0,IFERROR(IF(AND(AV$8&gt;=VLOOKUP($A50,BD,10,FALSE),(AV$8&lt;=VLOOKUP($A50,BD,11,FALSE))),IF(INDEX(BD,MATCH($A50,[0]!colo,0),MATCH(TEXT(AV$8,"JJJJ"),'BD1'!$A$10:$Q$10,0))=0,0,INDEX(BD,MATCH($A50,[0]!colo,0),MATCH(TEXT(AV$8,"JJJJ"),'BD1'!$A$10:$Q$10,0))),0),0))</f>
        <v>0</v>
      </c>
      <c r="AW50" s="43"/>
      <c r="AX50" s="37">
        <f>SUM(Tableau53[[#This Row],[1]:[31]])</f>
        <v>0</v>
      </c>
      <c r="AY50" s="38">
        <f t="shared" si="1"/>
        <v>0</v>
      </c>
      <c r="AZ50" s="38">
        <f t="shared" si="2"/>
        <v>0</v>
      </c>
      <c r="BA50" s="39">
        <f t="shared" si="3"/>
        <v>0</v>
      </c>
      <c r="BB50" t="str">
        <f t="shared" ca="1" si="4"/>
        <v/>
      </c>
    </row>
    <row r="51" spans="1:54" ht="46.8" customHeight="1" x14ac:dyDescent="0.3">
      <c r="A51" s="42">
        <v>27</v>
      </c>
      <c r="B51" s="63" t="s">
        <v>87</v>
      </c>
      <c r="C51" s="32">
        <v>4</v>
      </c>
      <c r="D51" s="32">
        <v>4</v>
      </c>
      <c r="E51" s="32">
        <v>4</v>
      </c>
      <c r="F51" s="32">
        <v>4</v>
      </c>
      <c r="G51" s="32">
        <v>4</v>
      </c>
      <c r="H51" s="33"/>
      <c r="I51" s="33"/>
      <c r="J51" s="34">
        <v>44075</v>
      </c>
      <c r="K51" s="34">
        <v>47848</v>
      </c>
      <c r="L51" s="63">
        <v>8001</v>
      </c>
      <c r="M51" s="64" t="s">
        <v>55</v>
      </c>
      <c r="N51" s="65">
        <v>8</v>
      </c>
      <c r="O51" s="66">
        <v>30</v>
      </c>
      <c r="P51" s="63"/>
      <c r="Q51" s="59" t="s">
        <v>55</v>
      </c>
      <c r="R51" s="36">
        <f>IF(LEN(R$9)=0,0,IFERROR(IF(AND(R$8&gt;=VLOOKUP($A51,BD,10,FALSE),(R$8&lt;=VLOOKUP($A51,BD,11,FALSE))),IF(INDEX(BD,MATCH($A51,[0]!colo,0),MATCH(TEXT(R$8,"JJJJ"),'BD1'!$A$10:$Q$10,0))=0,0,INDEX(BD,MATCH($A51,[0]!colo,0),MATCH(TEXT(R$8,"JJJJ"),'BD1'!$A$10:$Q$10,0))),0),0))</f>
        <v>4</v>
      </c>
      <c r="S51" s="36">
        <f>IF(LEN(S$9)=0,0,IFERROR(IF(AND(S$8&gt;=VLOOKUP($A51,BD,10,FALSE),(S$8&lt;=VLOOKUP($A51,BD,11,FALSE))),IF(INDEX(BD,MATCH($A51,[0]!colo,0),MATCH(TEXT(S$8,"JJJJ"),'BD1'!$A$10:$Q$10,0))=0,0,INDEX(BD,MATCH($A51,[0]!colo,0),MATCH(TEXT(S$8,"JJJJ"),'BD1'!$A$10:$Q$10,0))),0),0))</f>
        <v>4</v>
      </c>
      <c r="T51" s="36">
        <f>IF(LEN(T$9)=0,0,IFERROR(IF(AND(T$8&gt;=VLOOKUP($A51,BD,10,FALSE),(T$8&lt;=VLOOKUP($A51,BD,11,FALSE))),IF(INDEX(BD,MATCH($A51,[0]!colo,0),MATCH(TEXT(T$8,"JJJJ"),'BD1'!$A$10:$Q$10,0))=0,0,INDEX(BD,MATCH($A51,[0]!colo,0),MATCH(TEXT(T$8,"JJJJ"),'BD1'!$A$10:$Q$10,0))),0),0))</f>
        <v>0</v>
      </c>
      <c r="U51" s="36">
        <f>IF(LEN(U$9)=0,0,IFERROR(IF(AND(U$8&gt;=VLOOKUP($A51,BD,10,FALSE),(U$8&lt;=VLOOKUP($A51,BD,11,FALSE))),IF(INDEX(BD,MATCH($A51,[0]!colo,0),MATCH(TEXT(U$8,"JJJJ"),'BD1'!$A$10:$Q$10,0))=0,0,INDEX(BD,MATCH($A51,[0]!colo,0),MATCH(TEXT(U$8,"JJJJ"),'BD1'!$A$10:$Q$10,0))),0),0))</f>
        <v>0</v>
      </c>
      <c r="V51" s="36">
        <f>IF(LEN(V$9)=0,0,IFERROR(IF(AND(V$8&gt;=VLOOKUP($A51,BD,10,FALSE),(V$8&lt;=VLOOKUP($A51,BD,11,FALSE))),IF(INDEX(BD,MATCH($A51,[0]!colo,0),MATCH(TEXT(V$8,"JJJJ"),'BD1'!$A$10:$Q$10,0))=0,0,INDEX(BD,MATCH($A51,[0]!colo,0),MATCH(TEXT(V$8,"JJJJ"),'BD1'!$A$10:$Q$10,0))),0),0))</f>
        <v>4</v>
      </c>
      <c r="W51" s="36">
        <f>IF(LEN(W$9)=0,0,IFERROR(IF(AND(W$8&gt;=VLOOKUP($A51,BD,10,FALSE),(W$8&lt;=VLOOKUP($A51,BD,11,FALSE))),IF(INDEX(BD,MATCH($A51,[0]!colo,0),MATCH(TEXT(W$8,"JJJJ"),'BD1'!$A$10:$Q$10,0))=0,0,INDEX(BD,MATCH($A51,[0]!colo,0),MATCH(TEXT(W$8,"JJJJ"),'BD1'!$A$10:$Q$10,0))),0),0))</f>
        <v>4</v>
      </c>
      <c r="X51" s="36">
        <f>IF(LEN(X$9)=0,0,IFERROR(IF(AND(X$8&gt;=VLOOKUP($A51,BD,10,FALSE),(X$8&lt;=VLOOKUP($A51,BD,11,FALSE))),IF(INDEX(BD,MATCH($A51,[0]!colo,0),MATCH(TEXT(X$8,"JJJJ"),'BD1'!$A$10:$Q$10,0))=0,0,INDEX(BD,MATCH($A51,[0]!colo,0),MATCH(TEXT(X$8,"JJJJ"),'BD1'!$A$10:$Q$10,0))),0),0))</f>
        <v>4</v>
      </c>
      <c r="Y51" s="36">
        <f>IF(LEN(Y$9)=0,0,IFERROR(IF(AND(Y$8&gt;=VLOOKUP($A51,BD,10,FALSE),(Y$8&lt;=VLOOKUP($A51,BD,11,FALSE))),IF(INDEX(BD,MATCH($A51,[0]!colo,0),MATCH(TEXT(Y$8,"JJJJ"),'BD1'!$A$10:$Q$10,0))=0,0,INDEX(BD,MATCH($A51,[0]!colo,0),MATCH(TEXT(Y$8,"JJJJ"),'BD1'!$A$10:$Q$10,0))),0),0))</f>
        <v>4</v>
      </c>
      <c r="Z51" s="36">
        <f>IF(LEN(Z$9)=0,0,IFERROR(IF(AND(Z$8&gt;=VLOOKUP($A51,BD,10,FALSE),(Z$8&lt;=VLOOKUP($A51,BD,11,FALSE))),IF(INDEX(BD,MATCH($A51,[0]!colo,0),MATCH(TEXT(Z$8,"JJJJ"),'BD1'!$A$10:$Q$10,0))=0,0,INDEX(BD,MATCH($A51,[0]!colo,0),MATCH(TEXT(Z$8,"JJJJ"),'BD1'!$A$10:$Q$10,0))),0),0))</f>
        <v>4</v>
      </c>
      <c r="AA51" s="36">
        <f>IF(LEN(AA$9)=0,0,IFERROR(IF(AND(AA$8&gt;=VLOOKUP($A51,BD,10,FALSE),(AA$8&lt;=VLOOKUP($A51,BD,11,FALSE))),IF(INDEX(BD,MATCH($A51,[0]!colo,0),MATCH(TEXT(AA$8,"JJJJ"),'BD1'!$A$10:$Q$10,0))=0,0,INDEX(BD,MATCH($A51,[0]!colo,0),MATCH(TEXT(AA$8,"JJJJ"),'BD1'!$A$10:$Q$10,0))),0),0))</f>
        <v>0</v>
      </c>
      <c r="AB51" s="36">
        <f>IF(LEN(AB$9)=0,0,IFERROR(IF(AND(AB$8&gt;=VLOOKUP($A51,BD,10,FALSE),(AB$8&lt;=VLOOKUP($A51,BD,11,FALSE))),IF(INDEX(BD,MATCH($A51,[0]!colo,0),MATCH(TEXT(AB$8,"JJJJ"),'BD1'!$A$10:$Q$10,0))=0,0,INDEX(BD,MATCH($A51,[0]!colo,0),MATCH(TEXT(AB$8,"JJJJ"),'BD1'!$A$10:$Q$10,0))),0),0))</f>
        <v>0</v>
      </c>
      <c r="AC51" s="36">
        <f>IF(LEN(AC$9)=0,0,IFERROR(IF(AND(AC$8&gt;=VLOOKUP($A51,BD,10,FALSE),(AC$8&lt;=VLOOKUP($A51,BD,11,FALSE))),IF(INDEX(BD,MATCH($A51,[0]!colo,0),MATCH(TEXT(AC$8,"JJJJ"),'BD1'!$A$10:$Q$10,0))=0,0,INDEX(BD,MATCH($A51,[0]!colo,0),MATCH(TEXT(AC$8,"JJJJ"),'BD1'!$A$10:$Q$10,0))),0),0))</f>
        <v>4</v>
      </c>
      <c r="AD51" s="36">
        <f>IF(LEN(AD$9)=0,0,IFERROR(IF(AND(AD$8&gt;=VLOOKUP($A51,BD,10,FALSE),(AD$8&lt;=VLOOKUP($A51,BD,11,FALSE))),IF(INDEX(BD,MATCH($A51,[0]!colo,0),MATCH(TEXT(AD$8,"JJJJ"),'BD1'!$A$10:$Q$10,0))=0,0,INDEX(BD,MATCH($A51,[0]!colo,0),MATCH(TEXT(AD$8,"JJJJ"),'BD1'!$A$10:$Q$10,0))),0),0))</f>
        <v>4</v>
      </c>
      <c r="AE51" s="36">
        <f>IF(LEN(AE$9)=0,0,IFERROR(IF(AND(AE$8&gt;=VLOOKUP($A51,BD,10,FALSE),(AE$8&lt;=VLOOKUP($A51,BD,11,FALSE))),IF(INDEX(BD,MATCH($A51,[0]!colo,0),MATCH(TEXT(AE$8,"JJJJ"),'BD1'!$A$10:$Q$10,0))=0,0,INDEX(BD,MATCH($A51,[0]!colo,0),MATCH(TEXT(AE$8,"JJJJ"),'BD1'!$A$10:$Q$10,0))),0),0))</f>
        <v>4</v>
      </c>
      <c r="AF51" s="36">
        <f>IF(LEN(AF$9)=0,0,IFERROR(IF(AND(AF$8&gt;=VLOOKUP($A51,BD,10,FALSE),(AF$8&lt;=VLOOKUP($A51,BD,11,FALSE))),IF(INDEX(BD,MATCH($A51,[0]!colo,0),MATCH(TEXT(AF$8,"JJJJ"),'BD1'!$A$10:$Q$10,0))=0,0,INDEX(BD,MATCH($A51,[0]!colo,0),MATCH(TEXT(AF$8,"JJJJ"),'BD1'!$A$10:$Q$10,0))),0),0))</f>
        <v>4</v>
      </c>
      <c r="AG51" s="36">
        <f>IF(LEN(AG$9)=0,0,IFERROR(IF(AND(AG$8&gt;=VLOOKUP($A51,BD,10,FALSE),(AG$8&lt;=VLOOKUP($A51,BD,11,FALSE))),IF(INDEX(BD,MATCH($A51,[0]!colo,0),MATCH(TEXT(AG$8,"JJJJ"),'BD1'!$A$10:$Q$10,0))=0,0,INDEX(BD,MATCH($A51,[0]!colo,0),MATCH(TEXT(AG$8,"JJJJ"),'BD1'!$A$10:$Q$10,0))),0),0))</f>
        <v>4</v>
      </c>
      <c r="AH51" s="36">
        <f>IF(LEN(AH$9)=0,0,IFERROR(IF(AND(AH$8&gt;=VLOOKUP($A51,BD,10,FALSE),(AH$8&lt;=VLOOKUP($A51,BD,11,FALSE))),IF(INDEX(BD,MATCH($A51,[0]!colo,0),MATCH(TEXT(AH$8,"JJJJ"),'BD1'!$A$10:$Q$10,0))=0,0,INDEX(BD,MATCH($A51,[0]!colo,0),MATCH(TEXT(AH$8,"JJJJ"),'BD1'!$A$10:$Q$10,0))),0),0))</f>
        <v>0</v>
      </c>
      <c r="AI51" s="36">
        <f>IF(LEN(AI$9)=0,0,IFERROR(IF(AND(AI$8&gt;=VLOOKUP($A51,BD,10,FALSE),(AI$8&lt;=VLOOKUP($A51,BD,11,FALSE))),IF(INDEX(BD,MATCH($A51,[0]!colo,0),MATCH(TEXT(AI$8,"JJJJ"),'BD1'!$A$10:$Q$10,0))=0,0,INDEX(BD,MATCH($A51,[0]!colo,0),MATCH(TEXT(AI$8,"JJJJ"),'BD1'!$A$10:$Q$10,0))),0),0))</f>
        <v>0</v>
      </c>
      <c r="AJ51" s="36">
        <f>IF(LEN(AJ$9)=0,0,IFERROR(IF(AND(AJ$8&gt;=VLOOKUP($A51,BD,10,FALSE),(AJ$8&lt;=VLOOKUP($A51,BD,11,FALSE))),IF(INDEX(BD,MATCH($A51,[0]!colo,0),MATCH(TEXT(AJ$8,"JJJJ"),'BD1'!$A$10:$Q$10,0))=0,0,INDEX(BD,MATCH($A51,[0]!colo,0),MATCH(TEXT(AJ$8,"JJJJ"),'BD1'!$A$10:$Q$10,0))),0),0))</f>
        <v>4</v>
      </c>
      <c r="AK51" s="36">
        <f>IF(LEN(AK$9)=0,0,IFERROR(IF(AND(AK$8&gt;=VLOOKUP($A51,BD,10,FALSE),(AK$8&lt;=VLOOKUP($A51,BD,11,FALSE))),IF(INDEX(BD,MATCH($A51,[0]!colo,0),MATCH(TEXT(AK$8,"JJJJ"),'BD1'!$A$10:$Q$10,0))=0,0,INDEX(BD,MATCH($A51,[0]!colo,0),MATCH(TEXT(AK$8,"JJJJ"),'BD1'!$A$10:$Q$10,0))),0),0))</f>
        <v>4</v>
      </c>
      <c r="AL51" s="36">
        <f>IF(LEN(AL$9)=0,0,IFERROR(IF(AND(AL$8&gt;=VLOOKUP($A51,BD,10,FALSE),(AL$8&lt;=VLOOKUP($A51,BD,11,FALSE))),IF(INDEX(BD,MATCH($A51,[0]!colo,0),MATCH(TEXT(AL$8,"JJJJ"),'BD1'!$A$10:$Q$10,0))=0,0,INDEX(BD,MATCH($A51,[0]!colo,0),MATCH(TEXT(AL$8,"JJJJ"),'BD1'!$A$10:$Q$10,0))),0),0))</f>
        <v>4</v>
      </c>
      <c r="AM51" s="36">
        <f>IF(LEN(AM$9)=0,0,IFERROR(IF(AND(AM$8&gt;=VLOOKUP($A51,BD,10,FALSE),(AM$8&lt;=VLOOKUP($A51,BD,11,FALSE))),IF(INDEX(BD,MATCH($A51,[0]!colo,0),MATCH(TEXT(AM$8,"JJJJ"),'BD1'!$A$10:$Q$10,0))=0,0,INDEX(BD,MATCH($A51,[0]!colo,0),MATCH(TEXT(AM$8,"JJJJ"),'BD1'!$A$10:$Q$10,0))),0),0))</f>
        <v>4</v>
      </c>
      <c r="AN51" s="36">
        <f>IF(LEN(AN$9)=0,0,IFERROR(IF(AND(AN$8&gt;=VLOOKUP($A51,BD,10,FALSE),(AN$8&lt;=VLOOKUP($A51,BD,11,FALSE))),IF(INDEX(BD,MATCH($A51,[0]!colo,0),MATCH(TEXT(AN$8,"JJJJ"),'BD1'!$A$10:$Q$10,0))=0,0,INDEX(BD,MATCH($A51,[0]!colo,0),MATCH(TEXT(AN$8,"JJJJ"),'BD1'!$A$10:$Q$10,0))),0),0))</f>
        <v>4</v>
      </c>
      <c r="AO51" s="36">
        <f>IF(LEN(AO$9)=0,0,IFERROR(IF(AND(AO$8&gt;=VLOOKUP($A51,BD,10,FALSE),(AO$8&lt;=VLOOKUP($A51,BD,11,FALSE))),IF(INDEX(BD,MATCH($A51,[0]!colo,0),MATCH(TEXT(AO$8,"JJJJ"),'BD1'!$A$10:$Q$10,0))=0,0,INDEX(BD,MATCH($A51,[0]!colo,0),MATCH(TEXT(AO$8,"JJJJ"),'BD1'!$A$10:$Q$10,0))),0),0))</f>
        <v>0</v>
      </c>
      <c r="AP51" s="36">
        <f>IF(LEN(AP$9)=0,0,IFERROR(IF(AND(AP$8&gt;=VLOOKUP($A51,BD,10,FALSE),(AP$8&lt;=VLOOKUP($A51,BD,11,FALSE))),IF(INDEX(BD,MATCH($A51,[0]!colo,0),MATCH(TEXT(AP$8,"JJJJ"),'BD1'!$A$10:$Q$10,0))=0,0,INDEX(BD,MATCH($A51,[0]!colo,0),MATCH(TEXT(AP$8,"JJJJ"),'BD1'!$A$10:$Q$10,0))),0),0))</f>
        <v>0</v>
      </c>
      <c r="AQ51" s="36">
        <f>IF(LEN(AQ$9)=0,0,IFERROR(IF(AND(AQ$8&gt;=VLOOKUP($A51,BD,10,FALSE),(AQ$8&lt;=VLOOKUP($A51,BD,11,FALSE))),IF(INDEX(BD,MATCH($A51,[0]!colo,0),MATCH(TEXT(AQ$8,"JJJJ"),'BD1'!$A$10:$Q$10,0))=0,0,INDEX(BD,MATCH($A51,[0]!colo,0),MATCH(TEXT(AQ$8,"JJJJ"),'BD1'!$A$10:$Q$10,0))),0),0))</f>
        <v>4</v>
      </c>
      <c r="AR51" s="36">
        <f>IF(LEN(AR$9)=0,0,IFERROR(IF(AND(AR$8&gt;=VLOOKUP($A51,BD,10,FALSE),(AR$8&lt;=VLOOKUP($A51,BD,11,FALSE))),IF(INDEX(BD,MATCH($A51,[0]!colo,0),MATCH(TEXT(AR$8,"JJJJ"),'BD1'!$A$10:$Q$10,0))=0,0,INDEX(BD,MATCH($A51,[0]!colo,0),MATCH(TEXT(AR$8,"JJJJ"),'BD1'!$A$10:$Q$10,0))),0),0))</f>
        <v>4</v>
      </c>
      <c r="AS51" s="36">
        <f>IF(LEN(AS$9)=0,0,IFERROR(IF(AND(AS$8&gt;=VLOOKUP($A51,BD,10,FALSE),(AS$8&lt;=VLOOKUP($A51,BD,11,FALSE))),IF(INDEX(BD,MATCH($A51,[0]!colo,0),MATCH(TEXT(AS$8,"JJJJ"),'BD1'!$A$10:$Q$10,0))=0,0,INDEX(BD,MATCH($A51,[0]!colo,0),MATCH(TEXT(AS$8,"JJJJ"),'BD1'!$A$10:$Q$10,0))),0),0))</f>
        <v>4</v>
      </c>
      <c r="AT51" s="36">
        <f>IF(LEN(AT$9)=0,0,IFERROR(IF(AND(AT$8&gt;=VLOOKUP($A51,BD,10,FALSE),(AT$8&lt;=VLOOKUP($A51,BD,11,FALSE))),IF(INDEX(BD,MATCH($A51,[0]!colo,0),MATCH(TEXT(AT$8,"JJJJ"),'BD1'!$A$10:$Q$10,0))=0,0,INDEX(BD,MATCH($A51,[0]!colo,0),MATCH(TEXT(AT$8,"JJJJ"),'BD1'!$A$10:$Q$10,0))),0),0))</f>
        <v>4</v>
      </c>
      <c r="AU51" s="36">
        <f>IF(LEN(AU$9)=0,0,IFERROR(IF(AND(AU$8&gt;=VLOOKUP($A51,BD,10,FALSE),(AU$8&lt;=VLOOKUP($A51,BD,11,FALSE))),IF(INDEX(BD,MATCH($A51,[0]!colo,0),MATCH(TEXT(AU$8,"JJJJ"),'BD1'!$A$10:$Q$10,0))=0,0,INDEX(BD,MATCH($A51,[0]!colo,0),MATCH(TEXT(AU$8,"JJJJ"),'BD1'!$A$10:$Q$10,0))),0),0))</f>
        <v>4</v>
      </c>
      <c r="AV51" s="36">
        <f>IF(LEN(AV$9)=0,0,IFERROR(IF(AND(AV$8&gt;=VLOOKUP($A51,BD,10,FALSE),(AV$8&lt;=VLOOKUP($A51,BD,11,FALSE))),IF(INDEX(BD,MATCH($A51,[0]!colo,0),MATCH(TEXT(AV$8,"JJJJ"),'BD1'!$A$10:$Q$10,0))=0,0,INDEX(BD,MATCH($A51,[0]!colo,0),MATCH(TEXT(AV$8,"JJJJ"),'BD1'!$A$10:$Q$10,0))),0),0))</f>
        <v>0</v>
      </c>
      <c r="AW51" s="43"/>
      <c r="AX51" s="37">
        <f>SUM(Tableau53[[#This Row],[1]:[31]])</f>
        <v>88</v>
      </c>
      <c r="AY51" s="38">
        <f t="shared" si="1"/>
        <v>704</v>
      </c>
      <c r="AZ51" s="38">
        <f t="shared" si="2"/>
        <v>2640</v>
      </c>
      <c r="BA51" s="39">
        <f t="shared" si="3"/>
        <v>0</v>
      </c>
      <c r="BB51" t="str">
        <f t="shared" ca="1" si="4"/>
        <v/>
      </c>
    </row>
    <row r="52" spans="1:54" ht="46.8" customHeight="1" x14ac:dyDescent="0.3">
      <c r="A52" s="42">
        <v>52</v>
      </c>
      <c r="B52" s="63" t="s">
        <v>85</v>
      </c>
      <c r="C52" s="32"/>
      <c r="D52" s="32" t="s">
        <v>120</v>
      </c>
      <c r="E52" s="32"/>
      <c r="F52" s="32"/>
      <c r="G52" s="32"/>
      <c r="H52" s="33"/>
      <c r="I52" s="33"/>
      <c r="J52" s="34">
        <v>44075</v>
      </c>
      <c r="K52" s="34">
        <v>44075</v>
      </c>
      <c r="L52" s="63">
        <v>8001</v>
      </c>
      <c r="M52" s="64" t="s">
        <v>55</v>
      </c>
      <c r="N52" s="65">
        <v>8</v>
      </c>
      <c r="O52" s="66">
        <v>30</v>
      </c>
      <c r="P52" s="63"/>
      <c r="Q52" s="59" t="s">
        <v>55</v>
      </c>
      <c r="R52" s="36">
        <f>IF(LEN(R$9)=0,0,IFERROR(IF(AND(R$8&gt;=VLOOKUP($A52,BD,10,FALSE),(R$8&lt;=VLOOKUP($A52,BD,11,FALSE))),IF(INDEX(BD,MATCH($A52,[0]!colo,0),MATCH(TEXT(R$8,"JJJJ"),'BD1'!$A$10:$Q$10,0))=0,0,INDEX(BD,MATCH($A52,[0]!colo,0),MATCH(TEXT(R$8,"JJJJ"),'BD1'!$A$10:$Q$10,0))),0),0))</f>
        <v>0</v>
      </c>
      <c r="S52" s="36">
        <f>IF(LEN(S$9)=0,0,IFERROR(IF(AND(S$8&gt;=VLOOKUP($A52,BD,10,FALSE),(S$8&lt;=VLOOKUP($A52,BD,11,FALSE))),IF(INDEX(BD,MATCH($A52,[0]!colo,0),MATCH(TEXT(S$8,"JJJJ"),'BD1'!$A$10:$Q$10,0))=0,0,INDEX(BD,MATCH($A52,[0]!colo,0),MATCH(TEXT(S$8,"JJJJ"),'BD1'!$A$10:$Q$10,0))),0),0))</f>
        <v>0</v>
      </c>
      <c r="T52" s="36">
        <f>IF(LEN(T$9)=0,0,IFERROR(IF(AND(T$8&gt;=VLOOKUP($A52,BD,10,FALSE),(T$8&lt;=VLOOKUP($A52,BD,11,FALSE))),IF(INDEX(BD,MATCH($A52,[0]!colo,0),MATCH(TEXT(T$8,"JJJJ"),'BD1'!$A$10:$Q$10,0))=0,0,INDEX(BD,MATCH($A52,[0]!colo,0),MATCH(TEXT(T$8,"JJJJ"),'BD1'!$A$10:$Q$10,0))),0),0))</f>
        <v>0</v>
      </c>
      <c r="U52" s="36">
        <f>IF(LEN(U$9)=0,0,IFERROR(IF(AND(U$8&gt;=VLOOKUP($A52,BD,10,FALSE),(U$8&lt;=VLOOKUP($A52,BD,11,FALSE))),IF(INDEX(BD,MATCH($A52,[0]!colo,0),MATCH(TEXT(U$8,"JJJJ"),'BD1'!$A$10:$Q$10,0))=0,0,INDEX(BD,MATCH($A52,[0]!colo,0),MATCH(TEXT(U$8,"JJJJ"),'BD1'!$A$10:$Q$10,0))),0),0))</f>
        <v>0</v>
      </c>
      <c r="V52" s="36">
        <f>IF(LEN(V$9)=0,0,IFERROR(IF(AND(V$8&gt;=VLOOKUP($A52,BD,10,FALSE),(V$8&lt;=VLOOKUP($A52,BD,11,FALSE))),IF(INDEX(BD,MATCH($A52,[0]!colo,0),MATCH(TEXT(V$8,"JJJJ"),'BD1'!$A$10:$Q$10,0))=0,0,INDEX(BD,MATCH($A52,[0]!colo,0),MATCH(TEXT(V$8,"JJJJ"),'BD1'!$A$10:$Q$10,0))),0),0))</f>
        <v>0</v>
      </c>
      <c r="W52" s="36">
        <f>IF(LEN(W$9)=0,0,IFERROR(IF(AND(W$8&gt;=VLOOKUP($A52,BD,10,FALSE),(W$8&lt;=VLOOKUP($A52,BD,11,FALSE))),IF(INDEX(BD,MATCH($A52,[0]!colo,0),MATCH(TEXT(W$8,"JJJJ"),'BD1'!$A$10:$Q$10,0))=0,0,INDEX(BD,MATCH($A52,[0]!colo,0),MATCH(TEXT(W$8,"JJJJ"),'BD1'!$A$10:$Q$10,0))),0),0))</f>
        <v>0</v>
      </c>
      <c r="X52" s="36">
        <f>IF(LEN(X$9)=0,0,IFERROR(IF(AND(X$8&gt;=VLOOKUP($A52,BD,10,FALSE),(X$8&lt;=VLOOKUP($A52,BD,11,FALSE))),IF(INDEX(BD,MATCH($A52,[0]!colo,0),MATCH(TEXT(X$8,"JJJJ"),'BD1'!$A$10:$Q$10,0))=0,0,INDEX(BD,MATCH($A52,[0]!colo,0),MATCH(TEXT(X$8,"JJJJ"),'BD1'!$A$10:$Q$10,0))),0),0))</f>
        <v>0</v>
      </c>
      <c r="Y52" s="36">
        <f>IF(LEN(Y$9)=0,0,IFERROR(IF(AND(Y$8&gt;=VLOOKUP($A52,BD,10,FALSE),(Y$8&lt;=VLOOKUP($A52,BD,11,FALSE))),IF(INDEX(BD,MATCH($A52,[0]!colo,0),MATCH(TEXT(Y$8,"JJJJ"),'BD1'!$A$10:$Q$10,0))=0,0,INDEX(BD,MATCH($A52,[0]!colo,0),MATCH(TEXT(Y$8,"JJJJ"),'BD1'!$A$10:$Q$10,0))),0),0))</f>
        <v>0</v>
      </c>
      <c r="Z52" s="36">
        <f>IF(LEN(Z$9)=0,0,IFERROR(IF(AND(Z$8&gt;=VLOOKUP($A52,BD,10,FALSE),(Z$8&lt;=VLOOKUP($A52,BD,11,FALSE))),IF(INDEX(BD,MATCH($A52,[0]!colo,0),MATCH(TEXT(Z$8,"JJJJ"),'BD1'!$A$10:$Q$10,0))=0,0,INDEX(BD,MATCH($A52,[0]!colo,0),MATCH(TEXT(Z$8,"JJJJ"),'BD1'!$A$10:$Q$10,0))),0),0))</f>
        <v>0</v>
      </c>
      <c r="AA52" s="36">
        <f>IF(LEN(AA$9)=0,0,IFERROR(IF(AND(AA$8&gt;=VLOOKUP($A52,BD,10,FALSE),(AA$8&lt;=VLOOKUP($A52,BD,11,FALSE))),IF(INDEX(BD,MATCH($A52,[0]!colo,0),MATCH(TEXT(AA$8,"JJJJ"),'BD1'!$A$10:$Q$10,0))=0,0,INDEX(BD,MATCH($A52,[0]!colo,0),MATCH(TEXT(AA$8,"JJJJ"),'BD1'!$A$10:$Q$10,0))),0),0))</f>
        <v>0</v>
      </c>
      <c r="AB52" s="36">
        <f>IF(LEN(AB$9)=0,0,IFERROR(IF(AND(AB$8&gt;=VLOOKUP($A52,BD,10,FALSE),(AB$8&lt;=VLOOKUP($A52,BD,11,FALSE))),IF(INDEX(BD,MATCH($A52,[0]!colo,0),MATCH(TEXT(AB$8,"JJJJ"),'BD1'!$A$10:$Q$10,0))=0,0,INDEX(BD,MATCH($A52,[0]!colo,0),MATCH(TEXT(AB$8,"JJJJ"),'BD1'!$A$10:$Q$10,0))),0),0))</f>
        <v>0</v>
      </c>
      <c r="AC52" s="36">
        <f>IF(LEN(AC$9)=0,0,IFERROR(IF(AND(AC$8&gt;=VLOOKUP($A52,BD,10,FALSE),(AC$8&lt;=VLOOKUP($A52,BD,11,FALSE))),IF(INDEX(BD,MATCH($A52,[0]!colo,0),MATCH(TEXT(AC$8,"JJJJ"),'BD1'!$A$10:$Q$10,0))=0,0,INDEX(BD,MATCH($A52,[0]!colo,0),MATCH(TEXT(AC$8,"JJJJ"),'BD1'!$A$10:$Q$10,0))),0),0))</f>
        <v>0</v>
      </c>
      <c r="AD52" s="36">
        <f>IF(LEN(AD$9)=0,0,IFERROR(IF(AND(AD$8&gt;=VLOOKUP($A52,BD,10,FALSE),(AD$8&lt;=VLOOKUP($A52,BD,11,FALSE))),IF(INDEX(BD,MATCH($A52,[0]!colo,0),MATCH(TEXT(AD$8,"JJJJ"),'BD1'!$A$10:$Q$10,0))=0,0,INDEX(BD,MATCH($A52,[0]!colo,0),MATCH(TEXT(AD$8,"JJJJ"),'BD1'!$A$10:$Q$10,0))),0),0))</f>
        <v>0</v>
      </c>
      <c r="AE52" s="36">
        <f>IF(LEN(AE$9)=0,0,IFERROR(IF(AND(AE$8&gt;=VLOOKUP($A52,BD,10,FALSE),(AE$8&lt;=VLOOKUP($A52,BD,11,FALSE))),IF(INDEX(BD,MATCH($A52,[0]!colo,0),MATCH(TEXT(AE$8,"JJJJ"),'BD1'!$A$10:$Q$10,0))=0,0,INDEX(BD,MATCH($A52,[0]!colo,0),MATCH(TEXT(AE$8,"JJJJ"),'BD1'!$A$10:$Q$10,0))),0),0))</f>
        <v>0</v>
      </c>
      <c r="AF52" s="36">
        <f>IF(LEN(AF$9)=0,0,IFERROR(IF(AND(AF$8&gt;=VLOOKUP($A52,BD,10,FALSE),(AF$8&lt;=VLOOKUP($A52,BD,11,FALSE))),IF(INDEX(BD,MATCH($A52,[0]!colo,0),MATCH(TEXT(AF$8,"JJJJ"),'BD1'!$A$10:$Q$10,0))=0,0,INDEX(BD,MATCH($A52,[0]!colo,0),MATCH(TEXT(AF$8,"JJJJ"),'BD1'!$A$10:$Q$10,0))),0),0))</f>
        <v>0</v>
      </c>
      <c r="AG52" s="36">
        <f>IF(LEN(AG$9)=0,0,IFERROR(IF(AND(AG$8&gt;=VLOOKUP($A52,BD,10,FALSE),(AG$8&lt;=VLOOKUP($A52,BD,11,FALSE))),IF(INDEX(BD,MATCH($A52,[0]!colo,0),MATCH(TEXT(AG$8,"JJJJ"),'BD1'!$A$10:$Q$10,0))=0,0,INDEX(BD,MATCH($A52,[0]!colo,0),MATCH(TEXT(AG$8,"JJJJ"),'BD1'!$A$10:$Q$10,0))),0),0))</f>
        <v>0</v>
      </c>
      <c r="AH52" s="36">
        <f>IF(LEN(AH$9)=0,0,IFERROR(IF(AND(AH$8&gt;=VLOOKUP($A52,BD,10,FALSE),(AH$8&lt;=VLOOKUP($A52,BD,11,FALSE))),IF(INDEX(BD,MATCH($A52,[0]!colo,0),MATCH(TEXT(AH$8,"JJJJ"),'BD1'!$A$10:$Q$10,0))=0,0,INDEX(BD,MATCH($A52,[0]!colo,0),MATCH(TEXT(AH$8,"JJJJ"),'BD1'!$A$10:$Q$10,0))),0),0))</f>
        <v>0</v>
      </c>
      <c r="AI52" s="36">
        <f>IF(LEN(AI$9)=0,0,IFERROR(IF(AND(AI$8&gt;=VLOOKUP($A52,BD,10,FALSE),(AI$8&lt;=VLOOKUP($A52,BD,11,FALSE))),IF(INDEX(BD,MATCH($A52,[0]!colo,0),MATCH(TEXT(AI$8,"JJJJ"),'BD1'!$A$10:$Q$10,0))=0,0,INDEX(BD,MATCH($A52,[0]!colo,0),MATCH(TEXT(AI$8,"JJJJ"),'BD1'!$A$10:$Q$10,0))),0),0))</f>
        <v>0</v>
      </c>
      <c r="AJ52" s="36">
        <f>IF(LEN(AJ$9)=0,0,IFERROR(IF(AND(AJ$8&gt;=VLOOKUP($A52,BD,10,FALSE),(AJ$8&lt;=VLOOKUP($A52,BD,11,FALSE))),IF(INDEX(BD,MATCH($A52,[0]!colo,0),MATCH(TEXT(AJ$8,"JJJJ"),'BD1'!$A$10:$Q$10,0))=0,0,INDEX(BD,MATCH($A52,[0]!colo,0),MATCH(TEXT(AJ$8,"JJJJ"),'BD1'!$A$10:$Q$10,0))),0),0))</f>
        <v>0</v>
      </c>
      <c r="AK52" s="36">
        <f>IF(LEN(AK$9)=0,0,IFERROR(IF(AND(AK$8&gt;=VLOOKUP($A52,BD,10,FALSE),(AK$8&lt;=VLOOKUP($A52,BD,11,FALSE))),IF(INDEX(BD,MATCH($A52,[0]!colo,0),MATCH(TEXT(AK$8,"JJJJ"),'BD1'!$A$10:$Q$10,0))=0,0,INDEX(BD,MATCH($A52,[0]!colo,0),MATCH(TEXT(AK$8,"JJJJ"),'BD1'!$A$10:$Q$10,0))),0),0))</f>
        <v>0</v>
      </c>
      <c r="AL52" s="36">
        <f>IF(LEN(AL$9)=0,0,IFERROR(IF(AND(AL$8&gt;=VLOOKUP($A52,BD,10,FALSE),(AL$8&lt;=VLOOKUP($A52,BD,11,FALSE))),IF(INDEX(BD,MATCH($A52,[0]!colo,0),MATCH(TEXT(AL$8,"JJJJ"),'BD1'!$A$10:$Q$10,0))=0,0,INDEX(BD,MATCH($A52,[0]!colo,0),MATCH(TEXT(AL$8,"JJJJ"),'BD1'!$A$10:$Q$10,0))),0),0))</f>
        <v>0</v>
      </c>
      <c r="AM52" s="36">
        <f>IF(LEN(AM$9)=0,0,IFERROR(IF(AND(AM$8&gt;=VLOOKUP($A52,BD,10,FALSE),(AM$8&lt;=VLOOKUP($A52,BD,11,FALSE))),IF(INDEX(BD,MATCH($A52,[0]!colo,0),MATCH(TEXT(AM$8,"JJJJ"),'BD1'!$A$10:$Q$10,0))=0,0,INDEX(BD,MATCH($A52,[0]!colo,0),MATCH(TEXT(AM$8,"JJJJ"),'BD1'!$A$10:$Q$10,0))),0),0))</f>
        <v>0</v>
      </c>
      <c r="AN52" s="36">
        <f>IF(LEN(AN$9)=0,0,IFERROR(IF(AND(AN$8&gt;=VLOOKUP($A52,BD,10,FALSE),(AN$8&lt;=VLOOKUP($A52,BD,11,FALSE))),IF(INDEX(BD,MATCH($A52,[0]!colo,0),MATCH(TEXT(AN$8,"JJJJ"),'BD1'!$A$10:$Q$10,0))=0,0,INDEX(BD,MATCH($A52,[0]!colo,0),MATCH(TEXT(AN$8,"JJJJ"),'BD1'!$A$10:$Q$10,0))),0),0))</f>
        <v>0</v>
      </c>
      <c r="AO52" s="36">
        <f>IF(LEN(AO$9)=0,0,IFERROR(IF(AND(AO$8&gt;=VLOOKUP($A52,BD,10,FALSE),(AO$8&lt;=VLOOKUP($A52,BD,11,FALSE))),IF(INDEX(BD,MATCH($A52,[0]!colo,0),MATCH(TEXT(AO$8,"JJJJ"),'BD1'!$A$10:$Q$10,0))=0,0,INDEX(BD,MATCH($A52,[0]!colo,0),MATCH(TEXT(AO$8,"JJJJ"),'BD1'!$A$10:$Q$10,0))),0),0))</f>
        <v>0</v>
      </c>
      <c r="AP52" s="36">
        <f>IF(LEN(AP$9)=0,0,IFERROR(IF(AND(AP$8&gt;=VLOOKUP($A52,BD,10,FALSE),(AP$8&lt;=VLOOKUP($A52,BD,11,FALSE))),IF(INDEX(BD,MATCH($A52,[0]!colo,0),MATCH(TEXT(AP$8,"JJJJ"),'BD1'!$A$10:$Q$10,0))=0,0,INDEX(BD,MATCH($A52,[0]!colo,0),MATCH(TEXT(AP$8,"JJJJ"),'BD1'!$A$10:$Q$10,0))),0),0))</f>
        <v>0</v>
      </c>
      <c r="AQ52" s="36">
        <f>IF(LEN(AQ$9)=0,0,IFERROR(IF(AND(AQ$8&gt;=VLOOKUP($A52,BD,10,FALSE),(AQ$8&lt;=VLOOKUP($A52,BD,11,FALSE))),IF(INDEX(BD,MATCH($A52,[0]!colo,0),MATCH(TEXT(AQ$8,"JJJJ"),'BD1'!$A$10:$Q$10,0))=0,0,INDEX(BD,MATCH($A52,[0]!colo,0),MATCH(TEXT(AQ$8,"JJJJ"),'BD1'!$A$10:$Q$10,0))),0),0))</f>
        <v>0</v>
      </c>
      <c r="AR52" s="36">
        <f>IF(LEN(AR$9)=0,0,IFERROR(IF(AND(AR$8&gt;=VLOOKUP($A52,BD,10,FALSE),(AR$8&lt;=VLOOKUP($A52,BD,11,FALSE))),IF(INDEX(BD,MATCH($A52,[0]!colo,0),MATCH(TEXT(AR$8,"JJJJ"),'BD1'!$A$10:$Q$10,0))=0,0,INDEX(BD,MATCH($A52,[0]!colo,0),MATCH(TEXT(AR$8,"JJJJ"),'BD1'!$A$10:$Q$10,0))),0),0))</f>
        <v>0</v>
      </c>
      <c r="AS52" s="36">
        <f>IF(LEN(AS$9)=0,0,IFERROR(IF(AND(AS$8&gt;=VLOOKUP($A52,BD,10,FALSE),(AS$8&lt;=VLOOKUP($A52,BD,11,FALSE))),IF(INDEX(BD,MATCH($A52,[0]!colo,0),MATCH(TEXT(AS$8,"JJJJ"),'BD1'!$A$10:$Q$10,0))=0,0,INDEX(BD,MATCH($A52,[0]!colo,0),MATCH(TEXT(AS$8,"JJJJ"),'BD1'!$A$10:$Q$10,0))),0),0))</f>
        <v>0</v>
      </c>
      <c r="AT52" s="36">
        <f>IF(LEN(AT$9)=0,0,IFERROR(IF(AND(AT$8&gt;=VLOOKUP($A52,BD,10,FALSE),(AT$8&lt;=VLOOKUP($A52,BD,11,FALSE))),IF(INDEX(BD,MATCH($A52,[0]!colo,0),MATCH(TEXT(AT$8,"JJJJ"),'BD1'!$A$10:$Q$10,0))=0,0,INDEX(BD,MATCH($A52,[0]!colo,0),MATCH(TEXT(AT$8,"JJJJ"),'BD1'!$A$10:$Q$10,0))),0),0))</f>
        <v>0</v>
      </c>
      <c r="AU52" s="36">
        <f>IF(LEN(AU$9)=0,0,IFERROR(IF(AND(AU$8&gt;=VLOOKUP($A52,BD,10,FALSE),(AU$8&lt;=VLOOKUP($A52,BD,11,FALSE))),IF(INDEX(BD,MATCH($A52,[0]!colo,0),MATCH(TEXT(AU$8,"JJJJ"),'BD1'!$A$10:$Q$10,0))=0,0,INDEX(BD,MATCH($A52,[0]!colo,0),MATCH(TEXT(AU$8,"JJJJ"),'BD1'!$A$10:$Q$10,0))),0),0))</f>
        <v>0</v>
      </c>
      <c r="AV52" s="36">
        <f>IF(LEN(AV$9)=0,0,IFERROR(IF(AND(AV$8&gt;=VLOOKUP($A52,BD,10,FALSE),(AV$8&lt;=VLOOKUP($A52,BD,11,FALSE))),IF(INDEX(BD,MATCH($A52,[0]!colo,0),MATCH(TEXT(AV$8,"JJJJ"),'BD1'!$A$10:$Q$10,0))=0,0,INDEX(BD,MATCH($A52,[0]!colo,0),MATCH(TEXT(AV$8,"JJJJ"),'BD1'!$A$10:$Q$10,0))),0),0))</f>
        <v>0</v>
      </c>
      <c r="AW52" s="43"/>
      <c r="AX52" s="37">
        <f>SUM(Tableau53[[#This Row],[1]:[31]])</f>
        <v>0</v>
      </c>
      <c r="AY52" s="38">
        <f t="shared" si="1"/>
        <v>0</v>
      </c>
      <c r="AZ52" s="38">
        <f t="shared" si="2"/>
        <v>0</v>
      </c>
      <c r="BA52" s="39">
        <f t="shared" si="3"/>
        <v>0</v>
      </c>
      <c r="BB52" t="str">
        <f t="shared" ca="1" si="4"/>
        <v/>
      </c>
    </row>
    <row r="53" spans="1:54" ht="46.8" customHeight="1" x14ac:dyDescent="0.3">
      <c r="A53" s="42">
        <v>53</v>
      </c>
      <c r="B53" s="63" t="s">
        <v>82</v>
      </c>
      <c r="C53" s="32"/>
      <c r="D53" s="32"/>
      <c r="E53" s="32" t="s">
        <v>120</v>
      </c>
      <c r="F53" s="32"/>
      <c r="G53" s="32"/>
      <c r="H53" s="33"/>
      <c r="I53" s="33"/>
      <c r="J53" s="34">
        <v>44090</v>
      </c>
      <c r="K53" s="34">
        <v>44090</v>
      </c>
      <c r="L53" s="63">
        <v>8001</v>
      </c>
      <c r="M53" s="64" t="s">
        <v>55</v>
      </c>
      <c r="N53" s="65">
        <v>8</v>
      </c>
      <c r="O53" s="66">
        <v>30</v>
      </c>
      <c r="P53" s="63"/>
      <c r="Q53" s="59" t="s">
        <v>55</v>
      </c>
      <c r="R53" s="36">
        <f>IF(LEN(R$9)=0,0,IFERROR(IF(AND(R$8&gt;=VLOOKUP($A53,BD,10,FALSE),(R$8&lt;=VLOOKUP($A53,BD,11,FALSE))),IF(INDEX(BD,MATCH($A53,[0]!colo,0),MATCH(TEXT(R$8,"JJJJ"),'BD1'!$A$10:$Q$10,0))=0,0,INDEX(BD,MATCH($A53,[0]!colo,0),MATCH(TEXT(R$8,"JJJJ"),'BD1'!$A$10:$Q$10,0))),0),0))</f>
        <v>0</v>
      </c>
      <c r="S53" s="36">
        <f>IF(LEN(S$9)=0,0,IFERROR(IF(AND(S$8&gt;=VLOOKUP($A53,BD,10,FALSE),(S$8&lt;=VLOOKUP($A53,BD,11,FALSE))),IF(INDEX(BD,MATCH($A53,[0]!colo,0),MATCH(TEXT(S$8,"JJJJ"),'BD1'!$A$10:$Q$10,0))=0,0,INDEX(BD,MATCH($A53,[0]!colo,0),MATCH(TEXT(S$8,"JJJJ"),'BD1'!$A$10:$Q$10,0))),0),0))</f>
        <v>0</v>
      </c>
      <c r="T53" s="36">
        <f>IF(LEN(T$9)=0,0,IFERROR(IF(AND(T$8&gt;=VLOOKUP($A53,BD,10,FALSE),(T$8&lt;=VLOOKUP($A53,BD,11,FALSE))),IF(INDEX(BD,MATCH($A53,[0]!colo,0),MATCH(TEXT(T$8,"JJJJ"),'BD1'!$A$10:$Q$10,0))=0,0,INDEX(BD,MATCH($A53,[0]!colo,0),MATCH(TEXT(T$8,"JJJJ"),'BD1'!$A$10:$Q$10,0))),0),0))</f>
        <v>0</v>
      </c>
      <c r="U53" s="36">
        <f>IF(LEN(U$9)=0,0,IFERROR(IF(AND(U$8&gt;=VLOOKUP($A53,BD,10,FALSE),(U$8&lt;=VLOOKUP($A53,BD,11,FALSE))),IF(INDEX(BD,MATCH($A53,[0]!colo,0),MATCH(TEXT(U$8,"JJJJ"),'BD1'!$A$10:$Q$10,0))=0,0,INDEX(BD,MATCH($A53,[0]!colo,0),MATCH(TEXT(U$8,"JJJJ"),'BD1'!$A$10:$Q$10,0))),0),0))</f>
        <v>0</v>
      </c>
      <c r="V53" s="36">
        <f>IF(LEN(V$9)=0,0,IFERROR(IF(AND(V$8&gt;=VLOOKUP($A53,BD,10,FALSE),(V$8&lt;=VLOOKUP($A53,BD,11,FALSE))),IF(INDEX(BD,MATCH($A53,[0]!colo,0),MATCH(TEXT(V$8,"JJJJ"),'BD1'!$A$10:$Q$10,0))=0,0,INDEX(BD,MATCH($A53,[0]!colo,0),MATCH(TEXT(V$8,"JJJJ"),'BD1'!$A$10:$Q$10,0))),0),0))</f>
        <v>0</v>
      </c>
      <c r="W53" s="36">
        <f>IF(LEN(W$9)=0,0,IFERROR(IF(AND(W$8&gt;=VLOOKUP($A53,BD,10,FALSE),(W$8&lt;=VLOOKUP($A53,BD,11,FALSE))),IF(INDEX(BD,MATCH($A53,[0]!colo,0),MATCH(TEXT(W$8,"JJJJ"),'BD1'!$A$10:$Q$10,0))=0,0,INDEX(BD,MATCH($A53,[0]!colo,0),MATCH(TEXT(W$8,"JJJJ"),'BD1'!$A$10:$Q$10,0))),0),0))</f>
        <v>0</v>
      </c>
      <c r="X53" s="36">
        <f>IF(LEN(X$9)=0,0,IFERROR(IF(AND(X$8&gt;=VLOOKUP($A53,BD,10,FALSE),(X$8&lt;=VLOOKUP($A53,BD,11,FALSE))),IF(INDEX(BD,MATCH($A53,[0]!colo,0),MATCH(TEXT(X$8,"JJJJ"),'BD1'!$A$10:$Q$10,0))=0,0,INDEX(BD,MATCH($A53,[0]!colo,0),MATCH(TEXT(X$8,"JJJJ"),'BD1'!$A$10:$Q$10,0))),0),0))</f>
        <v>0</v>
      </c>
      <c r="Y53" s="36">
        <f>IF(LEN(Y$9)=0,0,IFERROR(IF(AND(Y$8&gt;=VLOOKUP($A53,BD,10,FALSE),(Y$8&lt;=VLOOKUP($A53,BD,11,FALSE))),IF(INDEX(BD,MATCH($A53,[0]!colo,0),MATCH(TEXT(Y$8,"JJJJ"),'BD1'!$A$10:$Q$10,0))=0,0,INDEX(BD,MATCH($A53,[0]!colo,0),MATCH(TEXT(Y$8,"JJJJ"),'BD1'!$A$10:$Q$10,0))),0),0))</f>
        <v>0</v>
      </c>
      <c r="Z53" s="36">
        <f>IF(LEN(Z$9)=0,0,IFERROR(IF(AND(Z$8&gt;=VLOOKUP($A53,BD,10,FALSE),(Z$8&lt;=VLOOKUP($A53,BD,11,FALSE))),IF(INDEX(BD,MATCH($A53,[0]!colo,0),MATCH(TEXT(Z$8,"JJJJ"),'BD1'!$A$10:$Q$10,0))=0,0,INDEX(BD,MATCH($A53,[0]!colo,0),MATCH(TEXT(Z$8,"JJJJ"),'BD1'!$A$10:$Q$10,0))),0),0))</f>
        <v>0</v>
      </c>
      <c r="AA53" s="36">
        <f>IF(LEN(AA$9)=0,0,IFERROR(IF(AND(AA$8&gt;=VLOOKUP($A53,BD,10,FALSE),(AA$8&lt;=VLOOKUP($A53,BD,11,FALSE))),IF(INDEX(BD,MATCH($A53,[0]!colo,0),MATCH(TEXT(AA$8,"JJJJ"),'BD1'!$A$10:$Q$10,0))=0,0,INDEX(BD,MATCH($A53,[0]!colo,0),MATCH(TEXT(AA$8,"JJJJ"),'BD1'!$A$10:$Q$10,0))),0),0))</f>
        <v>0</v>
      </c>
      <c r="AB53" s="36">
        <f>IF(LEN(AB$9)=0,0,IFERROR(IF(AND(AB$8&gt;=VLOOKUP($A53,BD,10,FALSE),(AB$8&lt;=VLOOKUP($A53,BD,11,FALSE))),IF(INDEX(BD,MATCH($A53,[0]!colo,0),MATCH(TEXT(AB$8,"JJJJ"),'BD1'!$A$10:$Q$10,0))=0,0,INDEX(BD,MATCH($A53,[0]!colo,0),MATCH(TEXT(AB$8,"JJJJ"),'BD1'!$A$10:$Q$10,0))),0),0))</f>
        <v>0</v>
      </c>
      <c r="AC53" s="36">
        <f>IF(LEN(AC$9)=0,0,IFERROR(IF(AND(AC$8&gt;=VLOOKUP($A53,BD,10,FALSE),(AC$8&lt;=VLOOKUP($A53,BD,11,FALSE))),IF(INDEX(BD,MATCH($A53,[0]!colo,0),MATCH(TEXT(AC$8,"JJJJ"),'BD1'!$A$10:$Q$10,0))=0,0,INDEX(BD,MATCH($A53,[0]!colo,0),MATCH(TEXT(AC$8,"JJJJ"),'BD1'!$A$10:$Q$10,0))),0),0))</f>
        <v>0</v>
      </c>
      <c r="AD53" s="36">
        <f>IF(LEN(AD$9)=0,0,IFERROR(IF(AND(AD$8&gt;=VLOOKUP($A53,BD,10,FALSE),(AD$8&lt;=VLOOKUP($A53,BD,11,FALSE))),IF(INDEX(BD,MATCH($A53,[0]!colo,0),MATCH(TEXT(AD$8,"JJJJ"),'BD1'!$A$10:$Q$10,0))=0,0,INDEX(BD,MATCH($A53,[0]!colo,0),MATCH(TEXT(AD$8,"JJJJ"),'BD1'!$A$10:$Q$10,0))),0),0))</f>
        <v>0</v>
      </c>
      <c r="AE53" s="36">
        <f>IF(LEN(AE$9)=0,0,IFERROR(IF(AND(AE$8&gt;=VLOOKUP($A53,BD,10,FALSE),(AE$8&lt;=VLOOKUP($A53,BD,11,FALSE))),IF(INDEX(BD,MATCH($A53,[0]!colo,0),MATCH(TEXT(AE$8,"JJJJ"),'BD1'!$A$10:$Q$10,0))=0,0,INDEX(BD,MATCH($A53,[0]!colo,0),MATCH(TEXT(AE$8,"JJJJ"),'BD1'!$A$10:$Q$10,0))),0),0))</f>
        <v>0</v>
      </c>
      <c r="AF53" s="36">
        <f>IF(LEN(AF$9)=0,0,IFERROR(IF(AND(AF$8&gt;=VLOOKUP($A53,BD,10,FALSE),(AF$8&lt;=VLOOKUP($A53,BD,11,FALSE))),IF(INDEX(BD,MATCH($A53,[0]!colo,0),MATCH(TEXT(AF$8,"JJJJ"),'BD1'!$A$10:$Q$10,0))=0,0,INDEX(BD,MATCH($A53,[0]!colo,0),MATCH(TEXT(AF$8,"JJJJ"),'BD1'!$A$10:$Q$10,0))),0),0))</f>
        <v>0</v>
      </c>
      <c r="AG53" s="36">
        <f>IF(LEN(AG$9)=0,0,IFERROR(IF(AND(AG$8&gt;=VLOOKUP($A53,BD,10,FALSE),(AG$8&lt;=VLOOKUP($A53,BD,11,FALSE))),IF(INDEX(BD,MATCH($A53,[0]!colo,0),MATCH(TEXT(AG$8,"JJJJ"),'BD1'!$A$10:$Q$10,0))=0,0,INDEX(BD,MATCH($A53,[0]!colo,0),MATCH(TEXT(AG$8,"JJJJ"),'BD1'!$A$10:$Q$10,0))),0),0))</f>
        <v>0</v>
      </c>
      <c r="AH53" s="36">
        <f>IF(LEN(AH$9)=0,0,IFERROR(IF(AND(AH$8&gt;=VLOOKUP($A53,BD,10,FALSE),(AH$8&lt;=VLOOKUP($A53,BD,11,FALSE))),IF(INDEX(BD,MATCH($A53,[0]!colo,0),MATCH(TEXT(AH$8,"JJJJ"),'BD1'!$A$10:$Q$10,0))=0,0,INDEX(BD,MATCH($A53,[0]!colo,0),MATCH(TEXT(AH$8,"JJJJ"),'BD1'!$A$10:$Q$10,0))),0),0))</f>
        <v>0</v>
      </c>
      <c r="AI53" s="36">
        <f>IF(LEN(AI$9)=0,0,IFERROR(IF(AND(AI$8&gt;=VLOOKUP($A53,BD,10,FALSE),(AI$8&lt;=VLOOKUP($A53,BD,11,FALSE))),IF(INDEX(BD,MATCH($A53,[0]!colo,0),MATCH(TEXT(AI$8,"JJJJ"),'BD1'!$A$10:$Q$10,0))=0,0,INDEX(BD,MATCH($A53,[0]!colo,0),MATCH(TEXT(AI$8,"JJJJ"),'BD1'!$A$10:$Q$10,0))),0),0))</f>
        <v>0</v>
      </c>
      <c r="AJ53" s="36">
        <f>IF(LEN(AJ$9)=0,0,IFERROR(IF(AND(AJ$8&gt;=VLOOKUP($A53,BD,10,FALSE),(AJ$8&lt;=VLOOKUP($A53,BD,11,FALSE))),IF(INDEX(BD,MATCH($A53,[0]!colo,0),MATCH(TEXT(AJ$8,"JJJJ"),'BD1'!$A$10:$Q$10,0))=0,0,INDEX(BD,MATCH($A53,[0]!colo,0),MATCH(TEXT(AJ$8,"JJJJ"),'BD1'!$A$10:$Q$10,0))),0),0))</f>
        <v>0</v>
      </c>
      <c r="AK53" s="36">
        <f>IF(LEN(AK$9)=0,0,IFERROR(IF(AND(AK$8&gt;=VLOOKUP($A53,BD,10,FALSE),(AK$8&lt;=VLOOKUP($A53,BD,11,FALSE))),IF(INDEX(BD,MATCH($A53,[0]!colo,0),MATCH(TEXT(AK$8,"JJJJ"),'BD1'!$A$10:$Q$10,0))=0,0,INDEX(BD,MATCH($A53,[0]!colo,0),MATCH(TEXT(AK$8,"JJJJ"),'BD1'!$A$10:$Q$10,0))),0),0))</f>
        <v>0</v>
      </c>
      <c r="AL53" s="36">
        <f>IF(LEN(AL$9)=0,0,IFERROR(IF(AND(AL$8&gt;=VLOOKUP($A53,BD,10,FALSE),(AL$8&lt;=VLOOKUP($A53,BD,11,FALSE))),IF(INDEX(BD,MATCH($A53,[0]!colo,0),MATCH(TEXT(AL$8,"JJJJ"),'BD1'!$A$10:$Q$10,0))=0,0,INDEX(BD,MATCH($A53,[0]!colo,0),MATCH(TEXT(AL$8,"JJJJ"),'BD1'!$A$10:$Q$10,0))),0),0))</f>
        <v>0</v>
      </c>
      <c r="AM53" s="36">
        <f>IF(LEN(AM$9)=0,0,IFERROR(IF(AND(AM$8&gt;=VLOOKUP($A53,BD,10,FALSE),(AM$8&lt;=VLOOKUP($A53,BD,11,FALSE))),IF(INDEX(BD,MATCH($A53,[0]!colo,0),MATCH(TEXT(AM$8,"JJJJ"),'BD1'!$A$10:$Q$10,0))=0,0,INDEX(BD,MATCH($A53,[0]!colo,0),MATCH(TEXT(AM$8,"JJJJ"),'BD1'!$A$10:$Q$10,0))),0),0))</f>
        <v>0</v>
      </c>
      <c r="AN53" s="36">
        <f>IF(LEN(AN$9)=0,0,IFERROR(IF(AND(AN$8&gt;=VLOOKUP($A53,BD,10,FALSE),(AN$8&lt;=VLOOKUP($A53,BD,11,FALSE))),IF(INDEX(BD,MATCH($A53,[0]!colo,0),MATCH(TEXT(AN$8,"JJJJ"),'BD1'!$A$10:$Q$10,0))=0,0,INDEX(BD,MATCH($A53,[0]!colo,0),MATCH(TEXT(AN$8,"JJJJ"),'BD1'!$A$10:$Q$10,0))),0),0))</f>
        <v>0</v>
      </c>
      <c r="AO53" s="36">
        <f>IF(LEN(AO$9)=0,0,IFERROR(IF(AND(AO$8&gt;=VLOOKUP($A53,BD,10,FALSE),(AO$8&lt;=VLOOKUP($A53,BD,11,FALSE))),IF(INDEX(BD,MATCH($A53,[0]!colo,0),MATCH(TEXT(AO$8,"JJJJ"),'BD1'!$A$10:$Q$10,0))=0,0,INDEX(BD,MATCH($A53,[0]!colo,0),MATCH(TEXT(AO$8,"JJJJ"),'BD1'!$A$10:$Q$10,0))),0),0))</f>
        <v>0</v>
      </c>
      <c r="AP53" s="36">
        <f>IF(LEN(AP$9)=0,0,IFERROR(IF(AND(AP$8&gt;=VLOOKUP($A53,BD,10,FALSE),(AP$8&lt;=VLOOKUP($A53,BD,11,FALSE))),IF(INDEX(BD,MATCH($A53,[0]!colo,0),MATCH(TEXT(AP$8,"JJJJ"),'BD1'!$A$10:$Q$10,0))=0,0,INDEX(BD,MATCH($A53,[0]!colo,0),MATCH(TEXT(AP$8,"JJJJ"),'BD1'!$A$10:$Q$10,0))),0),0))</f>
        <v>0</v>
      </c>
      <c r="AQ53" s="36">
        <f>IF(LEN(AQ$9)=0,0,IFERROR(IF(AND(AQ$8&gt;=VLOOKUP($A53,BD,10,FALSE),(AQ$8&lt;=VLOOKUP($A53,BD,11,FALSE))),IF(INDEX(BD,MATCH($A53,[0]!colo,0),MATCH(TEXT(AQ$8,"JJJJ"),'BD1'!$A$10:$Q$10,0))=0,0,INDEX(BD,MATCH($A53,[0]!colo,0),MATCH(TEXT(AQ$8,"JJJJ"),'BD1'!$A$10:$Q$10,0))),0),0))</f>
        <v>0</v>
      </c>
      <c r="AR53" s="36">
        <f>IF(LEN(AR$9)=0,0,IFERROR(IF(AND(AR$8&gt;=VLOOKUP($A53,BD,10,FALSE),(AR$8&lt;=VLOOKUP($A53,BD,11,FALSE))),IF(INDEX(BD,MATCH($A53,[0]!colo,0),MATCH(TEXT(AR$8,"JJJJ"),'BD1'!$A$10:$Q$10,0))=0,0,INDEX(BD,MATCH($A53,[0]!colo,0),MATCH(TEXT(AR$8,"JJJJ"),'BD1'!$A$10:$Q$10,0))),0),0))</f>
        <v>0</v>
      </c>
      <c r="AS53" s="36">
        <f>IF(LEN(AS$9)=0,0,IFERROR(IF(AND(AS$8&gt;=VLOOKUP($A53,BD,10,FALSE),(AS$8&lt;=VLOOKUP($A53,BD,11,FALSE))),IF(INDEX(BD,MATCH($A53,[0]!colo,0),MATCH(TEXT(AS$8,"JJJJ"),'BD1'!$A$10:$Q$10,0))=0,0,INDEX(BD,MATCH($A53,[0]!colo,0),MATCH(TEXT(AS$8,"JJJJ"),'BD1'!$A$10:$Q$10,0))),0),0))</f>
        <v>0</v>
      </c>
      <c r="AT53" s="36">
        <f>IF(LEN(AT$9)=0,0,IFERROR(IF(AND(AT$8&gt;=VLOOKUP($A53,BD,10,FALSE),(AT$8&lt;=VLOOKUP($A53,BD,11,FALSE))),IF(INDEX(BD,MATCH($A53,[0]!colo,0),MATCH(TEXT(AT$8,"JJJJ"),'BD1'!$A$10:$Q$10,0))=0,0,INDEX(BD,MATCH($A53,[0]!colo,0),MATCH(TEXT(AT$8,"JJJJ"),'BD1'!$A$10:$Q$10,0))),0),0))</f>
        <v>0</v>
      </c>
      <c r="AU53" s="36">
        <f>IF(LEN(AU$9)=0,0,IFERROR(IF(AND(AU$8&gt;=VLOOKUP($A53,BD,10,FALSE),(AU$8&lt;=VLOOKUP($A53,BD,11,FALSE))),IF(INDEX(BD,MATCH($A53,[0]!colo,0),MATCH(TEXT(AU$8,"JJJJ"),'BD1'!$A$10:$Q$10,0))=0,0,INDEX(BD,MATCH($A53,[0]!colo,0),MATCH(TEXT(AU$8,"JJJJ"),'BD1'!$A$10:$Q$10,0))),0),0))</f>
        <v>0</v>
      </c>
      <c r="AV53" s="36">
        <f>IF(LEN(AV$9)=0,0,IFERROR(IF(AND(AV$8&gt;=VLOOKUP($A53,BD,10,FALSE),(AV$8&lt;=VLOOKUP($A53,BD,11,FALSE))),IF(INDEX(BD,MATCH($A53,[0]!colo,0),MATCH(TEXT(AV$8,"JJJJ"),'BD1'!$A$10:$Q$10,0))=0,0,INDEX(BD,MATCH($A53,[0]!colo,0),MATCH(TEXT(AV$8,"JJJJ"),'BD1'!$A$10:$Q$10,0))),0),0))</f>
        <v>0</v>
      </c>
      <c r="AW53" s="43"/>
      <c r="AX53" s="37">
        <f>SUM(Tableau53[[#This Row],[1]:[31]])</f>
        <v>0</v>
      </c>
      <c r="AY53" s="38">
        <f t="shared" si="1"/>
        <v>0</v>
      </c>
      <c r="AZ53" s="38">
        <f t="shared" si="2"/>
        <v>0</v>
      </c>
      <c r="BA53" s="39">
        <f t="shared" si="3"/>
        <v>0</v>
      </c>
      <c r="BB53" t="str">
        <f t="shared" ca="1" si="4"/>
        <v/>
      </c>
    </row>
    <row r="54" spans="1:54" ht="46.8" customHeight="1" x14ac:dyDescent="0.3">
      <c r="A54" s="42">
        <v>28</v>
      </c>
      <c r="B54" s="63" t="s">
        <v>59</v>
      </c>
      <c r="C54" s="32"/>
      <c r="D54" s="32"/>
      <c r="E54" s="32"/>
      <c r="F54" s="32">
        <v>58</v>
      </c>
      <c r="G54" s="32"/>
      <c r="H54" s="33"/>
      <c r="I54" s="33"/>
      <c r="J54" s="34">
        <v>44098</v>
      </c>
      <c r="K54" s="34">
        <v>44098</v>
      </c>
      <c r="L54" s="63">
        <v>8001</v>
      </c>
      <c r="M54" s="64" t="s">
        <v>55</v>
      </c>
      <c r="N54" s="65">
        <v>8</v>
      </c>
      <c r="O54" s="66">
        <v>30</v>
      </c>
      <c r="P54" s="63"/>
      <c r="Q54" s="59" t="s">
        <v>55</v>
      </c>
      <c r="R54" s="36">
        <f>IF(LEN(R$9)=0,0,IFERROR(IF(AND(R$8&gt;=VLOOKUP($A54,BD,10,FALSE),(R$8&lt;=VLOOKUP($A54,BD,11,FALSE))),IF(INDEX(BD,MATCH($A54,[0]!colo,0),MATCH(TEXT(R$8,"JJJJ"),'BD1'!$A$10:$Q$10,0))=0,0,INDEX(BD,MATCH($A54,[0]!colo,0),MATCH(TEXT(R$8,"JJJJ"),'BD1'!$A$10:$Q$10,0))),0),0))</f>
        <v>0</v>
      </c>
      <c r="S54" s="36">
        <f>IF(LEN(S$9)=0,0,IFERROR(IF(AND(S$8&gt;=VLOOKUP($A54,BD,10,FALSE),(S$8&lt;=VLOOKUP($A54,BD,11,FALSE))),IF(INDEX(BD,MATCH($A54,[0]!colo,0),MATCH(TEXT(S$8,"JJJJ"),'BD1'!$A$10:$Q$10,0))=0,0,INDEX(BD,MATCH($A54,[0]!colo,0),MATCH(TEXT(S$8,"JJJJ"),'BD1'!$A$10:$Q$10,0))),0),0))</f>
        <v>0</v>
      </c>
      <c r="T54" s="36">
        <f>IF(LEN(T$9)=0,0,IFERROR(IF(AND(T$8&gt;=VLOOKUP($A54,BD,10,FALSE),(T$8&lt;=VLOOKUP($A54,BD,11,FALSE))),IF(INDEX(BD,MATCH($A54,[0]!colo,0),MATCH(TEXT(T$8,"JJJJ"),'BD1'!$A$10:$Q$10,0))=0,0,INDEX(BD,MATCH($A54,[0]!colo,0),MATCH(TEXT(T$8,"JJJJ"),'BD1'!$A$10:$Q$10,0))),0),0))</f>
        <v>0</v>
      </c>
      <c r="U54" s="36">
        <f>IF(LEN(U$9)=0,0,IFERROR(IF(AND(U$8&gt;=VLOOKUP($A54,BD,10,FALSE),(U$8&lt;=VLOOKUP($A54,BD,11,FALSE))),IF(INDEX(BD,MATCH($A54,[0]!colo,0),MATCH(TEXT(U$8,"JJJJ"),'BD1'!$A$10:$Q$10,0))=0,0,INDEX(BD,MATCH($A54,[0]!colo,0),MATCH(TEXT(U$8,"JJJJ"),'BD1'!$A$10:$Q$10,0))),0),0))</f>
        <v>0</v>
      </c>
      <c r="V54" s="36">
        <f>IF(LEN(V$9)=0,0,IFERROR(IF(AND(V$8&gt;=VLOOKUP($A54,BD,10,FALSE),(V$8&lt;=VLOOKUP($A54,BD,11,FALSE))),IF(INDEX(BD,MATCH($A54,[0]!colo,0),MATCH(TEXT(V$8,"JJJJ"),'BD1'!$A$10:$Q$10,0))=0,0,INDEX(BD,MATCH($A54,[0]!colo,0),MATCH(TEXT(V$8,"JJJJ"),'BD1'!$A$10:$Q$10,0))),0),0))</f>
        <v>0</v>
      </c>
      <c r="W54" s="36">
        <f>IF(LEN(W$9)=0,0,IFERROR(IF(AND(W$8&gt;=VLOOKUP($A54,BD,10,FALSE),(W$8&lt;=VLOOKUP($A54,BD,11,FALSE))),IF(INDEX(BD,MATCH($A54,[0]!colo,0),MATCH(TEXT(W$8,"JJJJ"),'BD1'!$A$10:$Q$10,0))=0,0,INDEX(BD,MATCH($A54,[0]!colo,0),MATCH(TEXT(W$8,"JJJJ"),'BD1'!$A$10:$Q$10,0))),0),0))</f>
        <v>0</v>
      </c>
      <c r="X54" s="36">
        <f>IF(LEN(X$9)=0,0,IFERROR(IF(AND(X$8&gt;=VLOOKUP($A54,BD,10,FALSE),(X$8&lt;=VLOOKUP($A54,BD,11,FALSE))),IF(INDEX(BD,MATCH($A54,[0]!colo,0),MATCH(TEXT(X$8,"JJJJ"),'BD1'!$A$10:$Q$10,0))=0,0,INDEX(BD,MATCH($A54,[0]!colo,0),MATCH(TEXT(X$8,"JJJJ"),'BD1'!$A$10:$Q$10,0))),0),0))</f>
        <v>0</v>
      </c>
      <c r="Y54" s="36">
        <f>IF(LEN(Y$9)=0,0,IFERROR(IF(AND(Y$8&gt;=VLOOKUP($A54,BD,10,FALSE),(Y$8&lt;=VLOOKUP($A54,BD,11,FALSE))),IF(INDEX(BD,MATCH($A54,[0]!colo,0),MATCH(TEXT(Y$8,"JJJJ"),'BD1'!$A$10:$Q$10,0))=0,0,INDEX(BD,MATCH($A54,[0]!colo,0),MATCH(TEXT(Y$8,"JJJJ"),'BD1'!$A$10:$Q$10,0))),0),0))</f>
        <v>0</v>
      </c>
      <c r="Z54" s="36">
        <f>IF(LEN(Z$9)=0,0,IFERROR(IF(AND(Z$8&gt;=VLOOKUP($A54,BD,10,FALSE),(Z$8&lt;=VLOOKUP($A54,BD,11,FALSE))),IF(INDEX(BD,MATCH($A54,[0]!colo,0),MATCH(TEXT(Z$8,"JJJJ"),'BD1'!$A$10:$Q$10,0))=0,0,INDEX(BD,MATCH($A54,[0]!colo,0),MATCH(TEXT(Z$8,"JJJJ"),'BD1'!$A$10:$Q$10,0))),0),0))</f>
        <v>0</v>
      </c>
      <c r="AA54" s="36">
        <f>IF(LEN(AA$9)=0,0,IFERROR(IF(AND(AA$8&gt;=VLOOKUP($A54,BD,10,FALSE),(AA$8&lt;=VLOOKUP($A54,BD,11,FALSE))),IF(INDEX(BD,MATCH($A54,[0]!colo,0),MATCH(TEXT(AA$8,"JJJJ"),'BD1'!$A$10:$Q$10,0))=0,0,INDEX(BD,MATCH($A54,[0]!colo,0),MATCH(TEXT(AA$8,"JJJJ"),'BD1'!$A$10:$Q$10,0))),0),0))</f>
        <v>0</v>
      </c>
      <c r="AB54" s="36">
        <f>IF(LEN(AB$9)=0,0,IFERROR(IF(AND(AB$8&gt;=VLOOKUP($A54,BD,10,FALSE),(AB$8&lt;=VLOOKUP($A54,BD,11,FALSE))),IF(INDEX(BD,MATCH($A54,[0]!colo,0),MATCH(TEXT(AB$8,"JJJJ"),'BD1'!$A$10:$Q$10,0))=0,0,INDEX(BD,MATCH($A54,[0]!colo,0),MATCH(TEXT(AB$8,"JJJJ"),'BD1'!$A$10:$Q$10,0))),0),0))</f>
        <v>0</v>
      </c>
      <c r="AC54" s="36">
        <f>IF(LEN(AC$9)=0,0,IFERROR(IF(AND(AC$8&gt;=VLOOKUP($A54,BD,10,FALSE),(AC$8&lt;=VLOOKUP($A54,BD,11,FALSE))),IF(INDEX(BD,MATCH($A54,[0]!colo,0),MATCH(TEXT(AC$8,"JJJJ"),'BD1'!$A$10:$Q$10,0))=0,0,INDEX(BD,MATCH($A54,[0]!colo,0),MATCH(TEXT(AC$8,"JJJJ"),'BD1'!$A$10:$Q$10,0))),0),0))</f>
        <v>0</v>
      </c>
      <c r="AD54" s="36">
        <f>IF(LEN(AD$9)=0,0,IFERROR(IF(AND(AD$8&gt;=VLOOKUP($A54,BD,10,FALSE),(AD$8&lt;=VLOOKUP($A54,BD,11,FALSE))),IF(INDEX(BD,MATCH($A54,[0]!colo,0),MATCH(TEXT(AD$8,"JJJJ"),'BD1'!$A$10:$Q$10,0))=0,0,INDEX(BD,MATCH($A54,[0]!colo,0),MATCH(TEXT(AD$8,"JJJJ"),'BD1'!$A$10:$Q$10,0))),0),0))</f>
        <v>0</v>
      </c>
      <c r="AE54" s="36">
        <f>IF(LEN(AE$9)=0,0,IFERROR(IF(AND(AE$8&gt;=VLOOKUP($A54,BD,10,FALSE),(AE$8&lt;=VLOOKUP($A54,BD,11,FALSE))),IF(INDEX(BD,MATCH($A54,[0]!colo,0),MATCH(TEXT(AE$8,"JJJJ"),'BD1'!$A$10:$Q$10,0))=0,0,INDEX(BD,MATCH($A54,[0]!colo,0),MATCH(TEXT(AE$8,"JJJJ"),'BD1'!$A$10:$Q$10,0))),0),0))</f>
        <v>0</v>
      </c>
      <c r="AF54" s="36">
        <f>IF(LEN(AF$9)=0,0,IFERROR(IF(AND(AF$8&gt;=VLOOKUP($A54,BD,10,FALSE),(AF$8&lt;=VLOOKUP($A54,BD,11,FALSE))),IF(INDEX(BD,MATCH($A54,[0]!colo,0),MATCH(TEXT(AF$8,"JJJJ"),'BD1'!$A$10:$Q$10,0))=0,0,INDEX(BD,MATCH($A54,[0]!colo,0),MATCH(TEXT(AF$8,"JJJJ"),'BD1'!$A$10:$Q$10,0))),0),0))</f>
        <v>0</v>
      </c>
      <c r="AG54" s="36">
        <f>IF(LEN(AG$9)=0,0,IFERROR(IF(AND(AG$8&gt;=VLOOKUP($A54,BD,10,FALSE),(AG$8&lt;=VLOOKUP($A54,BD,11,FALSE))),IF(INDEX(BD,MATCH($A54,[0]!colo,0),MATCH(TEXT(AG$8,"JJJJ"),'BD1'!$A$10:$Q$10,0))=0,0,INDEX(BD,MATCH($A54,[0]!colo,0),MATCH(TEXT(AG$8,"JJJJ"),'BD1'!$A$10:$Q$10,0))),0),0))</f>
        <v>0</v>
      </c>
      <c r="AH54" s="36">
        <f>IF(LEN(AH$9)=0,0,IFERROR(IF(AND(AH$8&gt;=VLOOKUP($A54,BD,10,FALSE),(AH$8&lt;=VLOOKUP($A54,BD,11,FALSE))),IF(INDEX(BD,MATCH($A54,[0]!colo,0),MATCH(TEXT(AH$8,"JJJJ"),'BD1'!$A$10:$Q$10,0))=0,0,INDEX(BD,MATCH($A54,[0]!colo,0),MATCH(TEXT(AH$8,"JJJJ"),'BD1'!$A$10:$Q$10,0))),0),0))</f>
        <v>0</v>
      </c>
      <c r="AI54" s="36">
        <f>IF(LEN(AI$9)=0,0,IFERROR(IF(AND(AI$8&gt;=VLOOKUP($A54,BD,10,FALSE),(AI$8&lt;=VLOOKUP($A54,BD,11,FALSE))),IF(INDEX(BD,MATCH($A54,[0]!colo,0),MATCH(TEXT(AI$8,"JJJJ"),'BD1'!$A$10:$Q$10,0))=0,0,INDEX(BD,MATCH($A54,[0]!colo,0),MATCH(TEXT(AI$8,"JJJJ"),'BD1'!$A$10:$Q$10,0))),0),0))</f>
        <v>0</v>
      </c>
      <c r="AJ54" s="36">
        <f>IF(LEN(AJ$9)=0,0,IFERROR(IF(AND(AJ$8&gt;=VLOOKUP($A54,BD,10,FALSE),(AJ$8&lt;=VLOOKUP($A54,BD,11,FALSE))),IF(INDEX(BD,MATCH($A54,[0]!colo,0),MATCH(TEXT(AJ$8,"JJJJ"),'BD1'!$A$10:$Q$10,0))=0,0,INDEX(BD,MATCH($A54,[0]!colo,0),MATCH(TEXT(AJ$8,"JJJJ"),'BD1'!$A$10:$Q$10,0))),0),0))</f>
        <v>0</v>
      </c>
      <c r="AK54" s="36">
        <f>IF(LEN(AK$9)=0,0,IFERROR(IF(AND(AK$8&gt;=VLOOKUP($A54,BD,10,FALSE),(AK$8&lt;=VLOOKUP($A54,BD,11,FALSE))),IF(INDEX(BD,MATCH($A54,[0]!colo,0),MATCH(TEXT(AK$8,"JJJJ"),'BD1'!$A$10:$Q$10,0))=0,0,INDEX(BD,MATCH($A54,[0]!colo,0),MATCH(TEXT(AK$8,"JJJJ"),'BD1'!$A$10:$Q$10,0))),0),0))</f>
        <v>0</v>
      </c>
      <c r="AL54" s="36">
        <f>IF(LEN(AL$9)=0,0,IFERROR(IF(AND(AL$8&gt;=VLOOKUP($A54,BD,10,FALSE),(AL$8&lt;=VLOOKUP($A54,BD,11,FALSE))),IF(INDEX(BD,MATCH($A54,[0]!colo,0),MATCH(TEXT(AL$8,"JJJJ"),'BD1'!$A$10:$Q$10,0))=0,0,INDEX(BD,MATCH($A54,[0]!colo,0),MATCH(TEXT(AL$8,"JJJJ"),'BD1'!$A$10:$Q$10,0))),0),0))</f>
        <v>0</v>
      </c>
      <c r="AM54" s="36">
        <f>IF(LEN(AM$9)=0,0,IFERROR(IF(AND(AM$8&gt;=VLOOKUP($A54,BD,10,FALSE),(AM$8&lt;=VLOOKUP($A54,BD,11,FALSE))),IF(INDEX(BD,MATCH($A54,[0]!colo,0),MATCH(TEXT(AM$8,"JJJJ"),'BD1'!$A$10:$Q$10,0))=0,0,INDEX(BD,MATCH($A54,[0]!colo,0),MATCH(TEXT(AM$8,"JJJJ"),'BD1'!$A$10:$Q$10,0))),0),0))</f>
        <v>0</v>
      </c>
      <c r="AN54" s="36">
        <f>IF(LEN(AN$9)=0,0,IFERROR(IF(AND(AN$8&gt;=VLOOKUP($A54,BD,10,FALSE),(AN$8&lt;=VLOOKUP($A54,BD,11,FALSE))),IF(INDEX(BD,MATCH($A54,[0]!colo,0),MATCH(TEXT(AN$8,"JJJJ"),'BD1'!$A$10:$Q$10,0))=0,0,INDEX(BD,MATCH($A54,[0]!colo,0),MATCH(TEXT(AN$8,"JJJJ"),'BD1'!$A$10:$Q$10,0))),0),0))</f>
        <v>0</v>
      </c>
      <c r="AO54" s="36">
        <f>IF(LEN(AO$9)=0,0,IFERROR(IF(AND(AO$8&gt;=VLOOKUP($A54,BD,10,FALSE),(AO$8&lt;=VLOOKUP($A54,BD,11,FALSE))),IF(INDEX(BD,MATCH($A54,[0]!colo,0),MATCH(TEXT(AO$8,"JJJJ"),'BD1'!$A$10:$Q$10,0))=0,0,INDEX(BD,MATCH($A54,[0]!colo,0),MATCH(TEXT(AO$8,"JJJJ"),'BD1'!$A$10:$Q$10,0))),0),0))</f>
        <v>0</v>
      </c>
      <c r="AP54" s="36">
        <f>IF(LEN(AP$9)=0,0,IFERROR(IF(AND(AP$8&gt;=VLOOKUP($A54,BD,10,FALSE),(AP$8&lt;=VLOOKUP($A54,BD,11,FALSE))),IF(INDEX(BD,MATCH($A54,[0]!colo,0),MATCH(TEXT(AP$8,"JJJJ"),'BD1'!$A$10:$Q$10,0))=0,0,INDEX(BD,MATCH($A54,[0]!colo,0),MATCH(TEXT(AP$8,"JJJJ"),'BD1'!$A$10:$Q$10,0))),0),0))</f>
        <v>0</v>
      </c>
      <c r="AQ54" s="36">
        <f>IF(LEN(AQ$9)=0,0,IFERROR(IF(AND(AQ$8&gt;=VLOOKUP($A54,BD,10,FALSE),(AQ$8&lt;=VLOOKUP($A54,BD,11,FALSE))),IF(INDEX(BD,MATCH($A54,[0]!colo,0),MATCH(TEXT(AQ$8,"JJJJ"),'BD1'!$A$10:$Q$10,0))=0,0,INDEX(BD,MATCH($A54,[0]!colo,0),MATCH(TEXT(AQ$8,"JJJJ"),'BD1'!$A$10:$Q$10,0))),0),0))</f>
        <v>0</v>
      </c>
      <c r="AR54" s="36">
        <f>IF(LEN(AR$9)=0,0,IFERROR(IF(AND(AR$8&gt;=VLOOKUP($A54,BD,10,FALSE),(AR$8&lt;=VLOOKUP($A54,BD,11,FALSE))),IF(INDEX(BD,MATCH($A54,[0]!colo,0),MATCH(TEXT(AR$8,"JJJJ"),'BD1'!$A$10:$Q$10,0))=0,0,INDEX(BD,MATCH($A54,[0]!colo,0),MATCH(TEXT(AR$8,"JJJJ"),'BD1'!$A$10:$Q$10,0))),0),0))</f>
        <v>0</v>
      </c>
      <c r="AS54" s="36">
        <f>IF(LEN(AS$9)=0,0,IFERROR(IF(AND(AS$8&gt;=VLOOKUP($A54,BD,10,FALSE),(AS$8&lt;=VLOOKUP($A54,BD,11,FALSE))),IF(INDEX(BD,MATCH($A54,[0]!colo,0),MATCH(TEXT(AS$8,"JJJJ"),'BD1'!$A$10:$Q$10,0))=0,0,INDEX(BD,MATCH($A54,[0]!colo,0),MATCH(TEXT(AS$8,"JJJJ"),'BD1'!$A$10:$Q$10,0))),0),0))</f>
        <v>0</v>
      </c>
      <c r="AT54" s="36">
        <f>IF(LEN(AT$9)=0,0,IFERROR(IF(AND(AT$8&gt;=VLOOKUP($A54,BD,10,FALSE),(AT$8&lt;=VLOOKUP($A54,BD,11,FALSE))),IF(INDEX(BD,MATCH($A54,[0]!colo,0),MATCH(TEXT(AT$8,"JJJJ"),'BD1'!$A$10:$Q$10,0))=0,0,INDEX(BD,MATCH($A54,[0]!colo,0),MATCH(TEXT(AT$8,"JJJJ"),'BD1'!$A$10:$Q$10,0))),0),0))</f>
        <v>0</v>
      </c>
      <c r="AU54" s="36">
        <f>IF(LEN(AU$9)=0,0,IFERROR(IF(AND(AU$8&gt;=VLOOKUP($A54,BD,10,FALSE),(AU$8&lt;=VLOOKUP($A54,BD,11,FALSE))),IF(INDEX(BD,MATCH($A54,[0]!colo,0),MATCH(TEXT(AU$8,"JJJJ"),'BD1'!$A$10:$Q$10,0))=0,0,INDEX(BD,MATCH($A54,[0]!colo,0),MATCH(TEXT(AU$8,"JJJJ"),'BD1'!$A$10:$Q$10,0))),0),0))</f>
        <v>0</v>
      </c>
      <c r="AV54" s="36">
        <f>IF(LEN(AV$9)=0,0,IFERROR(IF(AND(AV$8&gt;=VLOOKUP($A54,BD,10,FALSE),(AV$8&lt;=VLOOKUP($A54,BD,11,FALSE))),IF(INDEX(BD,MATCH($A54,[0]!colo,0),MATCH(TEXT(AV$8,"JJJJ"),'BD1'!$A$10:$Q$10,0))=0,0,INDEX(BD,MATCH($A54,[0]!colo,0),MATCH(TEXT(AV$8,"JJJJ"),'BD1'!$A$10:$Q$10,0))),0),0))</f>
        <v>0</v>
      </c>
      <c r="AW54" s="43"/>
      <c r="AX54" s="37">
        <f>SUM(Tableau53[[#This Row],[1]:[31]])</f>
        <v>0</v>
      </c>
      <c r="AY54" s="38">
        <f t="shared" si="1"/>
        <v>0</v>
      </c>
      <c r="AZ54" s="38">
        <f t="shared" si="2"/>
        <v>0</v>
      </c>
      <c r="BA54" s="39">
        <f t="shared" si="3"/>
        <v>0</v>
      </c>
      <c r="BB54" t="str">
        <f t="shared" ca="1" si="4"/>
        <v/>
      </c>
    </row>
    <row r="55" spans="1:54" ht="46.8" customHeight="1" x14ac:dyDescent="0.3">
      <c r="A55" s="42">
        <v>50</v>
      </c>
      <c r="B55" s="63" t="s">
        <v>88</v>
      </c>
      <c r="C55" s="32">
        <v>60</v>
      </c>
      <c r="D55" s="32"/>
      <c r="E55" s="32"/>
      <c r="F55" s="32"/>
      <c r="G55" s="32"/>
      <c r="H55" s="33"/>
      <c r="I55" s="33"/>
      <c r="J55" s="34">
        <v>44130</v>
      </c>
      <c r="K55" s="34">
        <v>44130</v>
      </c>
      <c r="L55" s="63">
        <v>8001</v>
      </c>
      <c r="M55" s="64" t="s">
        <v>55</v>
      </c>
      <c r="N55" s="65">
        <v>8</v>
      </c>
      <c r="O55" s="66">
        <v>30</v>
      </c>
      <c r="P55" s="63"/>
      <c r="Q55" s="59" t="s">
        <v>55</v>
      </c>
      <c r="R55" s="36">
        <f>IF(LEN(R$9)=0,0,IFERROR(IF(AND(R$8&gt;=VLOOKUP($A55,BD,10,FALSE),(R$8&lt;=VLOOKUP($A55,BD,11,FALSE))),IF(INDEX(BD,MATCH($A55,[0]!colo,0),MATCH(TEXT(R$8,"JJJJ"),'BD1'!$A$10:$Q$10,0))=0,0,INDEX(BD,MATCH($A55,[0]!colo,0),MATCH(TEXT(R$8,"JJJJ"),'BD1'!$A$10:$Q$10,0))),0),0))</f>
        <v>0</v>
      </c>
      <c r="S55" s="36">
        <f>IF(LEN(S$9)=0,0,IFERROR(IF(AND(S$8&gt;=VLOOKUP($A55,BD,10,FALSE),(S$8&lt;=VLOOKUP($A55,BD,11,FALSE))),IF(INDEX(BD,MATCH($A55,[0]!colo,0),MATCH(TEXT(S$8,"JJJJ"),'BD1'!$A$10:$Q$10,0))=0,0,INDEX(BD,MATCH($A55,[0]!colo,0),MATCH(TEXT(S$8,"JJJJ"),'BD1'!$A$10:$Q$10,0))),0),0))</f>
        <v>0</v>
      </c>
      <c r="T55" s="36">
        <f>IF(LEN(T$9)=0,0,IFERROR(IF(AND(T$8&gt;=VLOOKUP($A55,BD,10,FALSE),(T$8&lt;=VLOOKUP($A55,BD,11,FALSE))),IF(INDEX(BD,MATCH($A55,[0]!colo,0),MATCH(TEXT(T$8,"JJJJ"),'BD1'!$A$10:$Q$10,0))=0,0,INDEX(BD,MATCH($A55,[0]!colo,0),MATCH(TEXT(T$8,"JJJJ"),'BD1'!$A$10:$Q$10,0))),0),0))</f>
        <v>0</v>
      </c>
      <c r="U55" s="36">
        <f>IF(LEN(U$9)=0,0,IFERROR(IF(AND(U$8&gt;=VLOOKUP($A55,BD,10,FALSE),(U$8&lt;=VLOOKUP($A55,BD,11,FALSE))),IF(INDEX(BD,MATCH($A55,[0]!colo,0),MATCH(TEXT(U$8,"JJJJ"),'BD1'!$A$10:$Q$10,0))=0,0,INDEX(BD,MATCH($A55,[0]!colo,0),MATCH(TEXT(U$8,"JJJJ"),'BD1'!$A$10:$Q$10,0))),0),0))</f>
        <v>0</v>
      </c>
      <c r="V55" s="36">
        <f>IF(LEN(V$9)=0,0,IFERROR(IF(AND(V$8&gt;=VLOOKUP($A55,BD,10,FALSE),(V$8&lt;=VLOOKUP($A55,BD,11,FALSE))),IF(INDEX(BD,MATCH($A55,[0]!colo,0),MATCH(TEXT(V$8,"JJJJ"),'BD1'!$A$10:$Q$10,0))=0,0,INDEX(BD,MATCH($A55,[0]!colo,0),MATCH(TEXT(V$8,"JJJJ"),'BD1'!$A$10:$Q$10,0))),0),0))</f>
        <v>0</v>
      </c>
      <c r="W55" s="36">
        <f>IF(LEN(W$9)=0,0,IFERROR(IF(AND(W$8&gt;=VLOOKUP($A55,BD,10,FALSE),(W$8&lt;=VLOOKUP($A55,BD,11,FALSE))),IF(INDEX(BD,MATCH($A55,[0]!colo,0),MATCH(TEXT(W$8,"JJJJ"),'BD1'!$A$10:$Q$10,0))=0,0,INDEX(BD,MATCH($A55,[0]!colo,0),MATCH(TEXT(W$8,"JJJJ"),'BD1'!$A$10:$Q$10,0))),0),0))</f>
        <v>0</v>
      </c>
      <c r="X55" s="36">
        <f>IF(LEN(X$9)=0,0,IFERROR(IF(AND(X$8&gt;=VLOOKUP($A55,BD,10,FALSE),(X$8&lt;=VLOOKUP($A55,BD,11,FALSE))),IF(INDEX(BD,MATCH($A55,[0]!colo,0),MATCH(TEXT(X$8,"JJJJ"),'BD1'!$A$10:$Q$10,0))=0,0,INDEX(BD,MATCH($A55,[0]!colo,0),MATCH(TEXT(X$8,"JJJJ"),'BD1'!$A$10:$Q$10,0))),0),0))</f>
        <v>0</v>
      </c>
      <c r="Y55" s="36">
        <f>IF(LEN(Y$9)=0,0,IFERROR(IF(AND(Y$8&gt;=VLOOKUP($A55,BD,10,FALSE),(Y$8&lt;=VLOOKUP($A55,BD,11,FALSE))),IF(INDEX(BD,MATCH($A55,[0]!colo,0),MATCH(TEXT(Y$8,"JJJJ"),'BD1'!$A$10:$Q$10,0))=0,0,INDEX(BD,MATCH($A55,[0]!colo,0),MATCH(TEXT(Y$8,"JJJJ"),'BD1'!$A$10:$Q$10,0))),0),0))</f>
        <v>0</v>
      </c>
      <c r="Z55" s="36">
        <f>IF(LEN(Z$9)=0,0,IFERROR(IF(AND(Z$8&gt;=VLOOKUP($A55,BD,10,FALSE),(Z$8&lt;=VLOOKUP($A55,BD,11,FALSE))),IF(INDEX(BD,MATCH($A55,[0]!colo,0),MATCH(TEXT(Z$8,"JJJJ"),'BD1'!$A$10:$Q$10,0))=0,0,INDEX(BD,MATCH($A55,[0]!colo,0),MATCH(TEXT(Z$8,"JJJJ"),'BD1'!$A$10:$Q$10,0))),0),0))</f>
        <v>0</v>
      </c>
      <c r="AA55" s="36">
        <f>IF(LEN(AA$9)=0,0,IFERROR(IF(AND(AA$8&gt;=VLOOKUP($A55,BD,10,FALSE),(AA$8&lt;=VLOOKUP($A55,BD,11,FALSE))),IF(INDEX(BD,MATCH($A55,[0]!colo,0),MATCH(TEXT(AA$8,"JJJJ"),'BD1'!$A$10:$Q$10,0))=0,0,INDEX(BD,MATCH($A55,[0]!colo,0),MATCH(TEXT(AA$8,"JJJJ"),'BD1'!$A$10:$Q$10,0))),0),0))</f>
        <v>0</v>
      </c>
      <c r="AB55" s="36">
        <f>IF(LEN(AB$9)=0,0,IFERROR(IF(AND(AB$8&gt;=VLOOKUP($A55,BD,10,FALSE),(AB$8&lt;=VLOOKUP($A55,BD,11,FALSE))),IF(INDEX(BD,MATCH($A55,[0]!colo,0),MATCH(TEXT(AB$8,"JJJJ"),'BD1'!$A$10:$Q$10,0))=0,0,INDEX(BD,MATCH($A55,[0]!colo,0),MATCH(TEXT(AB$8,"JJJJ"),'BD1'!$A$10:$Q$10,0))),0),0))</f>
        <v>0</v>
      </c>
      <c r="AC55" s="36">
        <f>IF(LEN(AC$9)=0,0,IFERROR(IF(AND(AC$8&gt;=VLOOKUP($A55,BD,10,FALSE),(AC$8&lt;=VLOOKUP($A55,BD,11,FALSE))),IF(INDEX(BD,MATCH($A55,[0]!colo,0),MATCH(TEXT(AC$8,"JJJJ"),'BD1'!$A$10:$Q$10,0))=0,0,INDEX(BD,MATCH($A55,[0]!colo,0),MATCH(TEXT(AC$8,"JJJJ"),'BD1'!$A$10:$Q$10,0))),0),0))</f>
        <v>0</v>
      </c>
      <c r="AD55" s="36">
        <f>IF(LEN(AD$9)=0,0,IFERROR(IF(AND(AD$8&gt;=VLOOKUP($A55,BD,10,FALSE),(AD$8&lt;=VLOOKUP($A55,BD,11,FALSE))),IF(INDEX(BD,MATCH($A55,[0]!colo,0),MATCH(TEXT(AD$8,"JJJJ"),'BD1'!$A$10:$Q$10,0))=0,0,INDEX(BD,MATCH($A55,[0]!colo,0),MATCH(TEXT(AD$8,"JJJJ"),'BD1'!$A$10:$Q$10,0))),0),0))</f>
        <v>0</v>
      </c>
      <c r="AE55" s="36">
        <f>IF(LEN(AE$9)=0,0,IFERROR(IF(AND(AE$8&gt;=VLOOKUP($A55,BD,10,FALSE),(AE$8&lt;=VLOOKUP($A55,BD,11,FALSE))),IF(INDEX(BD,MATCH($A55,[0]!colo,0),MATCH(TEXT(AE$8,"JJJJ"),'BD1'!$A$10:$Q$10,0))=0,0,INDEX(BD,MATCH($A55,[0]!colo,0),MATCH(TEXT(AE$8,"JJJJ"),'BD1'!$A$10:$Q$10,0))),0),0))</f>
        <v>0</v>
      </c>
      <c r="AF55" s="36">
        <f>IF(LEN(AF$9)=0,0,IFERROR(IF(AND(AF$8&gt;=VLOOKUP($A55,BD,10,FALSE),(AF$8&lt;=VLOOKUP($A55,BD,11,FALSE))),IF(INDEX(BD,MATCH($A55,[0]!colo,0),MATCH(TEXT(AF$8,"JJJJ"),'BD1'!$A$10:$Q$10,0))=0,0,INDEX(BD,MATCH($A55,[0]!colo,0),MATCH(TEXT(AF$8,"JJJJ"),'BD1'!$A$10:$Q$10,0))),0),0))</f>
        <v>0</v>
      </c>
      <c r="AG55" s="36">
        <f>IF(LEN(AG$9)=0,0,IFERROR(IF(AND(AG$8&gt;=VLOOKUP($A55,BD,10,FALSE),(AG$8&lt;=VLOOKUP($A55,BD,11,FALSE))),IF(INDEX(BD,MATCH($A55,[0]!colo,0),MATCH(TEXT(AG$8,"JJJJ"),'BD1'!$A$10:$Q$10,0))=0,0,INDEX(BD,MATCH($A55,[0]!colo,0),MATCH(TEXT(AG$8,"JJJJ"),'BD1'!$A$10:$Q$10,0))),0),0))</f>
        <v>0</v>
      </c>
      <c r="AH55" s="36">
        <f>IF(LEN(AH$9)=0,0,IFERROR(IF(AND(AH$8&gt;=VLOOKUP($A55,BD,10,FALSE),(AH$8&lt;=VLOOKUP($A55,BD,11,FALSE))),IF(INDEX(BD,MATCH($A55,[0]!colo,0),MATCH(TEXT(AH$8,"JJJJ"),'BD1'!$A$10:$Q$10,0))=0,0,INDEX(BD,MATCH($A55,[0]!colo,0),MATCH(TEXT(AH$8,"JJJJ"),'BD1'!$A$10:$Q$10,0))),0),0))</f>
        <v>0</v>
      </c>
      <c r="AI55" s="36">
        <f>IF(LEN(AI$9)=0,0,IFERROR(IF(AND(AI$8&gt;=VLOOKUP($A55,BD,10,FALSE),(AI$8&lt;=VLOOKUP($A55,BD,11,FALSE))),IF(INDEX(BD,MATCH($A55,[0]!colo,0),MATCH(TEXT(AI$8,"JJJJ"),'BD1'!$A$10:$Q$10,0))=0,0,INDEX(BD,MATCH($A55,[0]!colo,0),MATCH(TEXT(AI$8,"JJJJ"),'BD1'!$A$10:$Q$10,0))),0),0))</f>
        <v>0</v>
      </c>
      <c r="AJ55" s="36">
        <f>IF(LEN(AJ$9)=0,0,IFERROR(IF(AND(AJ$8&gt;=VLOOKUP($A55,BD,10,FALSE),(AJ$8&lt;=VLOOKUP($A55,BD,11,FALSE))),IF(INDEX(BD,MATCH($A55,[0]!colo,0),MATCH(TEXT(AJ$8,"JJJJ"),'BD1'!$A$10:$Q$10,0))=0,0,INDEX(BD,MATCH($A55,[0]!colo,0),MATCH(TEXT(AJ$8,"JJJJ"),'BD1'!$A$10:$Q$10,0))),0),0))</f>
        <v>0</v>
      </c>
      <c r="AK55" s="36">
        <f>IF(LEN(AK$9)=0,0,IFERROR(IF(AND(AK$8&gt;=VLOOKUP($A55,BD,10,FALSE),(AK$8&lt;=VLOOKUP($A55,BD,11,FALSE))),IF(INDEX(BD,MATCH($A55,[0]!colo,0),MATCH(TEXT(AK$8,"JJJJ"),'BD1'!$A$10:$Q$10,0))=0,0,INDEX(BD,MATCH($A55,[0]!colo,0),MATCH(TEXT(AK$8,"JJJJ"),'BD1'!$A$10:$Q$10,0))),0),0))</f>
        <v>0</v>
      </c>
      <c r="AL55" s="36">
        <f>IF(LEN(AL$9)=0,0,IFERROR(IF(AND(AL$8&gt;=VLOOKUP($A55,BD,10,FALSE),(AL$8&lt;=VLOOKUP($A55,BD,11,FALSE))),IF(INDEX(BD,MATCH($A55,[0]!colo,0),MATCH(TEXT(AL$8,"JJJJ"),'BD1'!$A$10:$Q$10,0))=0,0,INDEX(BD,MATCH($A55,[0]!colo,0),MATCH(TEXT(AL$8,"JJJJ"),'BD1'!$A$10:$Q$10,0))),0),0))</f>
        <v>0</v>
      </c>
      <c r="AM55" s="36">
        <f>IF(LEN(AM$9)=0,0,IFERROR(IF(AND(AM$8&gt;=VLOOKUP($A55,BD,10,FALSE),(AM$8&lt;=VLOOKUP($A55,BD,11,FALSE))),IF(INDEX(BD,MATCH($A55,[0]!colo,0),MATCH(TEXT(AM$8,"JJJJ"),'BD1'!$A$10:$Q$10,0))=0,0,INDEX(BD,MATCH($A55,[0]!colo,0),MATCH(TEXT(AM$8,"JJJJ"),'BD1'!$A$10:$Q$10,0))),0),0))</f>
        <v>0</v>
      </c>
      <c r="AN55" s="36">
        <f>IF(LEN(AN$9)=0,0,IFERROR(IF(AND(AN$8&gt;=VLOOKUP($A55,BD,10,FALSE),(AN$8&lt;=VLOOKUP($A55,BD,11,FALSE))),IF(INDEX(BD,MATCH($A55,[0]!colo,0),MATCH(TEXT(AN$8,"JJJJ"),'BD1'!$A$10:$Q$10,0))=0,0,INDEX(BD,MATCH($A55,[0]!colo,0),MATCH(TEXT(AN$8,"JJJJ"),'BD1'!$A$10:$Q$10,0))),0),0))</f>
        <v>0</v>
      </c>
      <c r="AO55" s="36">
        <f>IF(LEN(AO$9)=0,0,IFERROR(IF(AND(AO$8&gt;=VLOOKUP($A55,BD,10,FALSE),(AO$8&lt;=VLOOKUP($A55,BD,11,FALSE))),IF(INDEX(BD,MATCH($A55,[0]!colo,0),MATCH(TEXT(AO$8,"JJJJ"),'BD1'!$A$10:$Q$10,0))=0,0,INDEX(BD,MATCH($A55,[0]!colo,0),MATCH(TEXT(AO$8,"JJJJ"),'BD1'!$A$10:$Q$10,0))),0),0))</f>
        <v>0</v>
      </c>
      <c r="AP55" s="36">
        <f>IF(LEN(AP$9)=0,0,IFERROR(IF(AND(AP$8&gt;=VLOOKUP($A55,BD,10,FALSE),(AP$8&lt;=VLOOKUP($A55,BD,11,FALSE))),IF(INDEX(BD,MATCH($A55,[0]!colo,0),MATCH(TEXT(AP$8,"JJJJ"),'BD1'!$A$10:$Q$10,0))=0,0,INDEX(BD,MATCH($A55,[0]!colo,0),MATCH(TEXT(AP$8,"JJJJ"),'BD1'!$A$10:$Q$10,0))),0),0))</f>
        <v>0</v>
      </c>
      <c r="AQ55" s="36">
        <f>IF(LEN(AQ$9)=0,0,IFERROR(IF(AND(AQ$8&gt;=VLOOKUP($A55,BD,10,FALSE),(AQ$8&lt;=VLOOKUP($A55,BD,11,FALSE))),IF(INDEX(BD,MATCH($A55,[0]!colo,0),MATCH(TEXT(AQ$8,"JJJJ"),'BD1'!$A$10:$Q$10,0))=0,0,INDEX(BD,MATCH($A55,[0]!colo,0),MATCH(TEXT(AQ$8,"JJJJ"),'BD1'!$A$10:$Q$10,0))),0),0))</f>
        <v>60</v>
      </c>
      <c r="AR55" s="36">
        <f>IF(LEN(AR$9)=0,0,IFERROR(IF(AND(AR$8&gt;=VLOOKUP($A55,BD,10,FALSE),(AR$8&lt;=VLOOKUP($A55,BD,11,FALSE))),IF(INDEX(BD,MATCH($A55,[0]!colo,0),MATCH(TEXT(AR$8,"JJJJ"),'BD1'!$A$10:$Q$10,0))=0,0,INDEX(BD,MATCH($A55,[0]!colo,0),MATCH(TEXT(AR$8,"JJJJ"),'BD1'!$A$10:$Q$10,0))),0),0))</f>
        <v>0</v>
      </c>
      <c r="AS55" s="36">
        <f>IF(LEN(AS$9)=0,0,IFERROR(IF(AND(AS$8&gt;=VLOOKUP($A55,BD,10,FALSE),(AS$8&lt;=VLOOKUP($A55,BD,11,FALSE))),IF(INDEX(BD,MATCH($A55,[0]!colo,0),MATCH(TEXT(AS$8,"JJJJ"),'BD1'!$A$10:$Q$10,0))=0,0,INDEX(BD,MATCH($A55,[0]!colo,0),MATCH(TEXT(AS$8,"JJJJ"),'BD1'!$A$10:$Q$10,0))),0),0))</f>
        <v>0</v>
      </c>
      <c r="AT55" s="36">
        <f>IF(LEN(AT$9)=0,0,IFERROR(IF(AND(AT$8&gt;=VLOOKUP($A55,BD,10,FALSE),(AT$8&lt;=VLOOKUP($A55,BD,11,FALSE))),IF(INDEX(BD,MATCH($A55,[0]!colo,0),MATCH(TEXT(AT$8,"JJJJ"),'BD1'!$A$10:$Q$10,0))=0,0,INDEX(BD,MATCH($A55,[0]!colo,0),MATCH(TEXT(AT$8,"JJJJ"),'BD1'!$A$10:$Q$10,0))),0),0))</f>
        <v>0</v>
      </c>
      <c r="AU55" s="36">
        <f>IF(LEN(AU$9)=0,0,IFERROR(IF(AND(AU$8&gt;=VLOOKUP($A55,BD,10,FALSE),(AU$8&lt;=VLOOKUP($A55,BD,11,FALSE))),IF(INDEX(BD,MATCH($A55,[0]!colo,0),MATCH(TEXT(AU$8,"JJJJ"),'BD1'!$A$10:$Q$10,0))=0,0,INDEX(BD,MATCH($A55,[0]!colo,0),MATCH(TEXT(AU$8,"JJJJ"),'BD1'!$A$10:$Q$10,0))),0),0))</f>
        <v>0</v>
      </c>
      <c r="AV55" s="36">
        <f>IF(LEN(AV$9)=0,0,IFERROR(IF(AND(AV$8&gt;=VLOOKUP($A55,BD,10,FALSE),(AV$8&lt;=VLOOKUP($A55,BD,11,FALSE))),IF(INDEX(BD,MATCH($A55,[0]!colo,0),MATCH(TEXT(AV$8,"JJJJ"),'BD1'!$A$10:$Q$10,0))=0,0,INDEX(BD,MATCH($A55,[0]!colo,0),MATCH(TEXT(AV$8,"JJJJ"),'BD1'!$A$10:$Q$10,0))),0),0))</f>
        <v>0</v>
      </c>
      <c r="AW55" s="43"/>
      <c r="AX55" s="37">
        <f>SUM(Tableau53[[#This Row],[1]:[31]])</f>
        <v>60</v>
      </c>
      <c r="AY55" s="38">
        <f t="shared" si="1"/>
        <v>480</v>
      </c>
      <c r="AZ55" s="38">
        <f t="shared" si="2"/>
        <v>1800</v>
      </c>
      <c r="BA55" s="39">
        <f t="shared" si="3"/>
        <v>0</v>
      </c>
      <c r="BB55" t="str">
        <f t="shared" ca="1" si="4"/>
        <v/>
      </c>
    </row>
    <row r="56" spans="1:54" ht="46.8" customHeight="1" x14ac:dyDescent="0.3">
      <c r="A56" s="42">
        <v>29</v>
      </c>
      <c r="B56" s="63" t="s">
        <v>89</v>
      </c>
      <c r="C56" s="32"/>
      <c r="D56" s="32"/>
      <c r="E56" s="32">
        <v>2</v>
      </c>
      <c r="F56" s="32"/>
      <c r="G56" s="32"/>
      <c r="H56" s="33"/>
      <c r="I56" s="33"/>
      <c r="J56" s="34">
        <v>44075</v>
      </c>
      <c r="K56" s="34">
        <v>47756</v>
      </c>
      <c r="L56" s="63">
        <v>8001</v>
      </c>
      <c r="M56" s="64" t="s">
        <v>55</v>
      </c>
      <c r="N56" s="65">
        <v>8</v>
      </c>
      <c r="O56" s="66">
        <v>30</v>
      </c>
      <c r="P56" s="63"/>
      <c r="Q56" s="59" t="s">
        <v>55</v>
      </c>
      <c r="R56" s="36">
        <f>IF(LEN(R$9)=0,0,IFERROR(IF(AND(R$8&gt;=VLOOKUP($A56,BD,10,FALSE),(R$8&lt;=VLOOKUP($A56,BD,11,FALSE))),IF(INDEX(BD,MATCH($A56,[0]!colo,0),MATCH(TEXT(R$8,"JJJJ"),'BD1'!$A$10:$Q$10,0))=0,0,INDEX(BD,MATCH($A56,[0]!colo,0),MATCH(TEXT(R$8,"JJJJ"),'BD1'!$A$10:$Q$10,0))),0),0))</f>
        <v>0</v>
      </c>
      <c r="S56" s="36">
        <f>IF(LEN(S$9)=0,0,IFERROR(IF(AND(S$8&gt;=VLOOKUP($A56,BD,10,FALSE),(S$8&lt;=VLOOKUP($A56,BD,11,FALSE))),IF(INDEX(BD,MATCH($A56,[0]!colo,0),MATCH(TEXT(S$8,"JJJJ"),'BD1'!$A$10:$Q$10,0))=0,0,INDEX(BD,MATCH($A56,[0]!colo,0),MATCH(TEXT(S$8,"JJJJ"),'BD1'!$A$10:$Q$10,0))),0),0))</f>
        <v>0</v>
      </c>
      <c r="T56" s="36">
        <f>IF(LEN(T$9)=0,0,IFERROR(IF(AND(T$8&gt;=VLOOKUP($A56,BD,10,FALSE),(T$8&lt;=VLOOKUP($A56,BD,11,FALSE))),IF(INDEX(BD,MATCH($A56,[0]!colo,0),MATCH(TEXT(T$8,"JJJJ"),'BD1'!$A$10:$Q$10,0))=0,0,INDEX(BD,MATCH($A56,[0]!colo,0),MATCH(TEXT(T$8,"JJJJ"),'BD1'!$A$10:$Q$10,0))),0),0))</f>
        <v>0</v>
      </c>
      <c r="U56" s="36">
        <f>IF(LEN(U$9)=0,0,IFERROR(IF(AND(U$8&gt;=VLOOKUP($A56,BD,10,FALSE),(U$8&lt;=VLOOKUP($A56,BD,11,FALSE))),IF(INDEX(BD,MATCH($A56,[0]!colo,0),MATCH(TEXT(U$8,"JJJJ"),'BD1'!$A$10:$Q$10,0))=0,0,INDEX(BD,MATCH($A56,[0]!colo,0),MATCH(TEXT(U$8,"JJJJ"),'BD1'!$A$10:$Q$10,0))),0),0))</f>
        <v>0</v>
      </c>
      <c r="V56" s="36">
        <f>IF(LEN(V$9)=0,0,IFERROR(IF(AND(V$8&gt;=VLOOKUP($A56,BD,10,FALSE),(V$8&lt;=VLOOKUP($A56,BD,11,FALSE))),IF(INDEX(BD,MATCH($A56,[0]!colo,0),MATCH(TEXT(V$8,"JJJJ"),'BD1'!$A$10:$Q$10,0))=0,0,INDEX(BD,MATCH($A56,[0]!colo,0),MATCH(TEXT(V$8,"JJJJ"),'BD1'!$A$10:$Q$10,0))),0),0))</f>
        <v>0</v>
      </c>
      <c r="W56" s="36">
        <f>IF(LEN(W$9)=0,0,IFERROR(IF(AND(W$8&gt;=VLOOKUP($A56,BD,10,FALSE),(W$8&lt;=VLOOKUP($A56,BD,11,FALSE))),IF(INDEX(BD,MATCH($A56,[0]!colo,0),MATCH(TEXT(W$8,"JJJJ"),'BD1'!$A$10:$Q$10,0))=0,0,INDEX(BD,MATCH($A56,[0]!colo,0),MATCH(TEXT(W$8,"JJJJ"),'BD1'!$A$10:$Q$10,0))),0),0))</f>
        <v>0</v>
      </c>
      <c r="X56" s="36">
        <f>IF(LEN(X$9)=0,0,IFERROR(IF(AND(X$8&gt;=VLOOKUP($A56,BD,10,FALSE),(X$8&lt;=VLOOKUP($A56,BD,11,FALSE))),IF(INDEX(BD,MATCH($A56,[0]!colo,0),MATCH(TEXT(X$8,"JJJJ"),'BD1'!$A$10:$Q$10,0))=0,0,INDEX(BD,MATCH($A56,[0]!colo,0),MATCH(TEXT(X$8,"JJJJ"),'BD1'!$A$10:$Q$10,0))),0),0))</f>
        <v>2</v>
      </c>
      <c r="Y56" s="36">
        <f>IF(LEN(Y$9)=0,0,IFERROR(IF(AND(Y$8&gt;=VLOOKUP($A56,BD,10,FALSE),(Y$8&lt;=VLOOKUP($A56,BD,11,FALSE))),IF(INDEX(BD,MATCH($A56,[0]!colo,0),MATCH(TEXT(Y$8,"JJJJ"),'BD1'!$A$10:$Q$10,0))=0,0,INDEX(BD,MATCH($A56,[0]!colo,0),MATCH(TEXT(Y$8,"JJJJ"),'BD1'!$A$10:$Q$10,0))),0),0))</f>
        <v>0</v>
      </c>
      <c r="Z56" s="36">
        <f>IF(LEN(Z$9)=0,0,IFERROR(IF(AND(Z$8&gt;=VLOOKUP($A56,BD,10,FALSE),(Z$8&lt;=VLOOKUP($A56,BD,11,FALSE))),IF(INDEX(BD,MATCH($A56,[0]!colo,0),MATCH(TEXT(Z$8,"JJJJ"),'BD1'!$A$10:$Q$10,0))=0,0,INDEX(BD,MATCH($A56,[0]!colo,0),MATCH(TEXT(Z$8,"JJJJ"),'BD1'!$A$10:$Q$10,0))),0),0))</f>
        <v>0</v>
      </c>
      <c r="AA56" s="36">
        <f>IF(LEN(AA$9)=0,0,IFERROR(IF(AND(AA$8&gt;=VLOOKUP($A56,BD,10,FALSE),(AA$8&lt;=VLOOKUP($A56,BD,11,FALSE))),IF(INDEX(BD,MATCH($A56,[0]!colo,0),MATCH(TEXT(AA$8,"JJJJ"),'BD1'!$A$10:$Q$10,0))=0,0,INDEX(BD,MATCH($A56,[0]!colo,0),MATCH(TEXT(AA$8,"JJJJ"),'BD1'!$A$10:$Q$10,0))),0),0))</f>
        <v>0</v>
      </c>
      <c r="AB56" s="36">
        <f>IF(LEN(AB$9)=0,0,IFERROR(IF(AND(AB$8&gt;=VLOOKUP($A56,BD,10,FALSE),(AB$8&lt;=VLOOKUP($A56,BD,11,FALSE))),IF(INDEX(BD,MATCH($A56,[0]!colo,0),MATCH(TEXT(AB$8,"JJJJ"),'BD1'!$A$10:$Q$10,0))=0,0,INDEX(BD,MATCH($A56,[0]!colo,0),MATCH(TEXT(AB$8,"JJJJ"),'BD1'!$A$10:$Q$10,0))),0),0))</f>
        <v>0</v>
      </c>
      <c r="AC56" s="36">
        <f>IF(LEN(AC$9)=0,0,IFERROR(IF(AND(AC$8&gt;=VLOOKUP($A56,BD,10,FALSE),(AC$8&lt;=VLOOKUP($A56,BD,11,FALSE))),IF(INDEX(BD,MATCH($A56,[0]!colo,0),MATCH(TEXT(AC$8,"JJJJ"),'BD1'!$A$10:$Q$10,0))=0,0,INDEX(BD,MATCH($A56,[0]!colo,0),MATCH(TEXT(AC$8,"JJJJ"),'BD1'!$A$10:$Q$10,0))),0),0))</f>
        <v>0</v>
      </c>
      <c r="AD56" s="36">
        <f>IF(LEN(AD$9)=0,0,IFERROR(IF(AND(AD$8&gt;=VLOOKUP($A56,BD,10,FALSE),(AD$8&lt;=VLOOKUP($A56,BD,11,FALSE))),IF(INDEX(BD,MATCH($A56,[0]!colo,0),MATCH(TEXT(AD$8,"JJJJ"),'BD1'!$A$10:$Q$10,0))=0,0,INDEX(BD,MATCH($A56,[0]!colo,0),MATCH(TEXT(AD$8,"JJJJ"),'BD1'!$A$10:$Q$10,0))),0),0))</f>
        <v>0</v>
      </c>
      <c r="AE56" s="36">
        <f>IF(LEN(AE$9)=0,0,IFERROR(IF(AND(AE$8&gt;=VLOOKUP($A56,BD,10,FALSE),(AE$8&lt;=VLOOKUP($A56,BD,11,FALSE))),IF(INDEX(BD,MATCH($A56,[0]!colo,0),MATCH(TEXT(AE$8,"JJJJ"),'BD1'!$A$10:$Q$10,0))=0,0,INDEX(BD,MATCH($A56,[0]!colo,0),MATCH(TEXT(AE$8,"JJJJ"),'BD1'!$A$10:$Q$10,0))),0),0))</f>
        <v>2</v>
      </c>
      <c r="AF56" s="36">
        <f>IF(LEN(AF$9)=0,0,IFERROR(IF(AND(AF$8&gt;=VLOOKUP($A56,BD,10,FALSE),(AF$8&lt;=VLOOKUP($A56,BD,11,FALSE))),IF(INDEX(BD,MATCH($A56,[0]!colo,0),MATCH(TEXT(AF$8,"JJJJ"),'BD1'!$A$10:$Q$10,0))=0,0,INDEX(BD,MATCH($A56,[0]!colo,0),MATCH(TEXT(AF$8,"JJJJ"),'BD1'!$A$10:$Q$10,0))),0),0))</f>
        <v>0</v>
      </c>
      <c r="AG56" s="36">
        <f>IF(LEN(AG$9)=0,0,IFERROR(IF(AND(AG$8&gt;=VLOOKUP($A56,BD,10,FALSE),(AG$8&lt;=VLOOKUP($A56,BD,11,FALSE))),IF(INDEX(BD,MATCH($A56,[0]!colo,0),MATCH(TEXT(AG$8,"JJJJ"),'BD1'!$A$10:$Q$10,0))=0,0,INDEX(BD,MATCH($A56,[0]!colo,0),MATCH(TEXT(AG$8,"JJJJ"),'BD1'!$A$10:$Q$10,0))),0),0))</f>
        <v>0</v>
      </c>
      <c r="AH56" s="36">
        <f>IF(LEN(AH$9)=0,0,IFERROR(IF(AND(AH$8&gt;=VLOOKUP($A56,BD,10,FALSE),(AH$8&lt;=VLOOKUP($A56,BD,11,FALSE))),IF(INDEX(BD,MATCH($A56,[0]!colo,0),MATCH(TEXT(AH$8,"JJJJ"),'BD1'!$A$10:$Q$10,0))=0,0,INDEX(BD,MATCH($A56,[0]!colo,0),MATCH(TEXT(AH$8,"JJJJ"),'BD1'!$A$10:$Q$10,0))),0),0))</f>
        <v>0</v>
      </c>
      <c r="AI56" s="36">
        <f>IF(LEN(AI$9)=0,0,IFERROR(IF(AND(AI$8&gt;=VLOOKUP($A56,BD,10,FALSE),(AI$8&lt;=VLOOKUP($A56,BD,11,FALSE))),IF(INDEX(BD,MATCH($A56,[0]!colo,0),MATCH(TEXT(AI$8,"JJJJ"),'BD1'!$A$10:$Q$10,0))=0,0,INDEX(BD,MATCH($A56,[0]!colo,0),MATCH(TEXT(AI$8,"JJJJ"),'BD1'!$A$10:$Q$10,0))),0),0))</f>
        <v>0</v>
      </c>
      <c r="AJ56" s="36">
        <f>IF(LEN(AJ$9)=0,0,IFERROR(IF(AND(AJ$8&gt;=VLOOKUP($A56,BD,10,FALSE),(AJ$8&lt;=VLOOKUP($A56,BD,11,FALSE))),IF(INDEX(BD,MATCH($A56,[0]!colo,0),MATCH(TEXT(AJ$8,"JJJJ"),'BD1'!$A$10:$Q$10,0))=0,0,INDEX(BD,MATCH($A56,[0]!colo,0),MATCH(TEXT(AJ$8,"JJJJ"),'BD1'!$A$10:$Q$10,0))),0),0))</f>
        <v>0</v>
      </c>
      <c r="AK56" s="36">
        <f>IF(LEN(AK$9)=0,0,IFERROR(IF(AND(AK$8&gt;=VLOOKUP($A56,BD,10,FALSE),(AK$8&lt;=VLOOKUP($A56,BD,11,FALSE))),IF(INDEX(BD,MATCH($A56,[0]!colo,0),MATCH(TEXT(AK$8,"JJJJ"),'BD1'!$A$10:$Q$10,0))=0,0,INDEX(BD,MATCH($A56,[0]!colo,0),MATCH(TEXT(AK$8,"JJJJ"),'BD1'!$A$10:$Q$10,0))),0),0))</f>
        <v>0</v>
      </c>
      <c r="AL56" s="36">
        <f>IF(LEN(AL$9)=0,0,IFERROR(IF(AND(AL$8&gt;=VLOOKUP($A56,BD,10,FALSE),(AL$8&lt;=VLOOKUP($A56,BD,11,FALSE))),IF(INDEX(BD,MATCH($A56,[0]!colo,0),MATCH(TEXT(AL$8,"JJJJ"),'BD1'!$A$10:$Q$10,0))=0,0,INDEX(BD,MATCH($A56,[0]!colo,0),MATCH(TEXT(AL$8,"JJJJ"),'BD1'!$A$10:$Q$10,0))),0),0))</f>
        <v>2</v>
      </c>
      <c r="AM56" s="36">
        <f>IF(LEN(AM$9)=0,0,IFERROR(IF(AND(AM$8&gt;=VLOOKUP($A56,BD,10,FALSE),(AM$8&lt;=VLOOKUP($A56,BD,11,FALSE))),IF(INDEX(BD,MATCH($A56,[0]!colo,0),MATCH(TEXT(AM$8,"JJJJ"),'BD1'!$A$10:$Q$10,0))=0,0,INDEX(BD,MATCH($A56,[0]!colo,0),MATCH(TEXT(AM$8,"JJJJ"),'BD1'!$A$10:$Q$10,0))),0),0))</f>
        <v>0</v>
      </c>
      <c r="AN56" s="36">
        <f>IF(LEN(AN$9)=0,0,IFERROR(IF(AND(AN$8&gt;=VLOOKUP($A56,BD,10,FALSE),(AN$8&lt;=VLOOKUP($A56,BD,11,FALSE))),IF(INDEX(BD,MATCH($A56,[0]!colo,0),MATCH(TEXT(AN$8,"JJJJ"),'BD1'!$A$10:$Q$10,0))=0,0,INDEX(BD,MATCH($A56,[0]!colo,0),MATCH(TEXT(AN$8,"JJJJ"),'BD1'!$A$10:$Q$10,0))),0),0))</f>
        <v>0</v>
      </c>
      <c r="AO56" s="36">
        <f>IF(LEN(AO$9)=0,0,IFERROR(IF(AND(AO$8&gt;=VLOOKUP($A56,BD,10,FALSE),(AO$8&lt;=VLOOKUP($A56,BD,11,FALSE))),IF(INDEX(BD,MATCH($A56,[0]!colo,0),MATCH(TEXT(AO$8,"JJJJ"),'BD1'!$A$10:$Q$10,0))=0,0,INDEX(BD,MATCH($A56,[0]!colo,0),MATCH(TEXT(AO$8,"JJJJ"),'BD1'!$A$10:$Q$10,0))),0),0))</f>
        <v>0</v>
      </c>
      <c r="AP56" s="36">
        <f>IF(LEN(AP$9)=0,0,IFERROR(IF(AND(AP$8&gt;=VLOOKUP($A56,BD,10,FALSE),(AP$8&lt;=VLOOKUP($A56,BD,11,FALSE))),IF(INDEX(BD,MATCH($A56,[0]!colo,0),MATCH(TEXT(AP$8,"JJJJ"),'BD1'!$A$10:$Q$10,0))=0,0,INDEX(BD,MATCH($A56,[0]!colo,0),MATCH(TEXT(AP$8,"JJJJ"),'BD1'!$A$10:$Q$10,0))),0),0))</f>
        <v>0</v>
      </c>
      <c r="AQ56" s="36">
        <f>IF(LEN(AQ$9)=0,0,IFERROR(IF(AND(AQ$8&gt;=VLOOKUP($A56,BD,10,FALSE),(AQ$8&lt;=VLOOKUP($A56,BD,11,FALSE))),IF(INDEX(BD,MATCH($A56,[0]!colo,0),MATCH(TEXT(AQ$8,"JJJJ"),'BD1'!$A$10:$Q$10,0))=0,0,INDEX(BD,MATCH($A56,[0]!colo,0),MATCH(TEXT(AQ$8,"JJJJ"),'BD1'!$A$10:$Q$10,0))),0),0))</f>
        <v>0</v>
      </c>
      <c r="AR56" s="36">
        <f>IF(LEN(AR$9)=0,0,IFERROR(IF(AND(AR$8&gt;=VLOOKUP($A56,BD,10,FALSE),(AR$8&lt;=VLOOKUP($A56,BD,11,FALSE))),IF(INDEX(BD,MATCH($A56,[0]!colo,0),MATCH(TEXT(AR$8,"JJJJ"),'BD1'!$A$10:$Q$10,0))=0,0,INDEX(BD,MATCH($A56,[0]!colo,0),MATCH(TEXT(AR$8,"JJJJ"),'BD1'!$A$10:$Q$10,0))),0),0))</f>
        <v>0</v>
      </c>
      <c r="AS56" s="36">
        <f>IF(LEN(AS$9)=0,0,IFERROR(IF(AND(AS$8&gt;=VLOOKUP($A56,BD,10,FALSE),(AS$8&lt;=VLOOKUP($A56,BD,11,FALSE))),IF(INDEX(BD,MATCH($A56,[0]!colo,0),MATCH(TEXT(AS$8,"JJJJ"),'BD1'!$A$10:$Q$10,0))=0,0,INDEX(BD,MATCH($A56,[0]!colo,0),MATCH(TEXT(AS$8,"JJJJ"),'BD1'!$A$10:$Q$10,0))),0),0))</f>
        <v>2</v>
      </c>
      <c r="AT56" s="36">
        <f>IF(LEN(AT$9)=0,0,IFERROR(IF(AND(AT$8&gt;=VLOOKUP($A56,BD,10,FALSE),(AT$8&lt;=VLOOKUP($A56,BD,11,FALSE))),IF(INDEX(BD,MATCH($A56,[0]!colo,0),MATCH(TEXT(AT$8,"JJJJ"),'BD1'!$A$10:$Q$10,0))=0,0,INDEX(BD,MATCH($A56,[0]!colo,0),MATCH(TEXT(AT$8,"JJJJ"),'BD1'!$A$10:$Q$10,0))),0),0))</f>
        <v>0</v>
      </c>
      <c r="AU56" s="36">
        <f>IF(LEN(AU$9)=0,0,IFERROR(IF(AND(AU$8&gt;=VLOOKUP($A56,BD,10,FALSE),(AU$8&lt;=VLOOKUP($A56,BD,11,FALSE))),IF(INDEX(BD,MATCH($A56,[0]!colo,0),MATCH(TEXT(AU$8,"JJJJ"),'BD1'!$A$10:$Q$10,0))=0,0,INDEX(BD,MATCH($A56,[0]!colo,0),MATCH(TEXT(AU$8,"JJJJ"),'BD1'!$A$10:$Q$10,0))),0),0))</f>
        <v>0</v>
      </c>
      <c r="AV56" s="36">
        <f>IF(LEN(AV$9)=0,0,IFERROR(IF(AND(AV$8&gt;=VLOOKUP($A56,BD,10,FALSE),(AV$8&lt;=VLOOKUP($A56,BD,11,FALSE))),IF(INDEX(BD,MATCH($A56,[0]!colo,0),MATCH(TEXT(AV$8,"JJJJ"),'BD1'!$A$10:$Q$10,0))=0,0,INDEX(BD,MATCH($A56,[0]!colo,0),MATCH(TEXT(AV$8,"JJJJ"),'BD1'!$A$10:$Q$10,0))),0),0))</f>
        <v>0</v>
      </c>
      <c r="AW56" s="43"/>
      <c r="AX56" s="37">
        <f>SUM(Tableau53[[#This Row],[1]:[31]])</f>
        <v>8</v>
      </c>
      <c r="AY56" s="38">
        <f t="shared" si="1"/>
        <v>64</v>
      </c>
      <c r="AZ56" s="38">
        <f t="shared" si="2"/>
        <v>240</v>
      </c>
      <c r="BA56" s="39">
        <f t="shared" si="3"/>
        <v>0</v>
      </c>
      <c r="BB56" t="str">
        <f t="shared" ca="1" si="4"/>
        <v/>
      </c>
    </row>
    <row r="57" spans="1:54" ht="46.8" customHeight="1" x14ac:dyDescent="0.3">
      <c r="A57" s="42">
        <v>30</v>
      </c>
      <c r="B57" s="63" t="s">
        <v>90</v>
      </c>
      <c r="C57" s="32">
        <v>6.75</v>
      </c>
      <c r="D57" s="32"/>
      <c r="E57" s="32"/>
      <c r="F57" s="32"/>
      <c r="G57" s="32"/>
      <c r="H57" s="33"/>
      <c r="I57" s="33"/>
      <c r="J57" s="34">
        <v>44081</v>
      </c>
      <c r="K57" s="34">
        <v>47848</v>
      </c>
      <c r="L57" s="63">
        <v>8001</v>
      </c>
      <c r="M57" s="64" t="s">
        <v>55</v>
      </c>
      <c r="N57" s="65">
        <v>8</v>
      </c>
      <c r="O57" s="66">
        <v>30</v>
      </c>
      <c r="P57" s="63"/>
      <c r="Q57" s="59" t="s">
        <v>55</v>
      </c>
      <c r="R57" s="36">
        <f>IF(LEN(R$9)=0,0,IFERROR(IF(AND(R$8&gt;=VLOOKUP($A57,BD,10,FALSE),(R$8&lt;=VLOOKUP($A57,BD,11,FALSE))),IF(INDEX(BD,MATCH($A57,[0]!colo,0),MATCH(TEXT(R$8,"JJJJ"),'BD1'!$A$10:$Q$10,0))=0,0,INDEX(BD,MATCH($A57,[0]!colo,0),MATCH(TEXT(R$8,"JJJJ"),'BD1'!$A$10:$Q$10,0))),0),0))</f>
        <v>0</v>
      </c>
      <c r="S57" s="36">
        <f>IF(LEN(S$9)=0,0,IFERROR(IF(AND(S$8&gt;=VLOOKUP($A57,BD,10,FALSE),(S$8&lt;=VLOOKUP($A57,BD,11,FALSE))),IF(INDEX(BD,MATCH($A57,[0]!colo,0),MATCH(TEXT(S$8,"JJJJ"),'BD1'!$A$10:$Q$10,0))=0,0,INDEX(BD,MATCH($A57,[0]!colo,0),MATCH(TEXT(S$8,"JJJJ"),'BD1'!$A$10:$Q$10,0))),0),0))</f>
        <v>0</v>
      </c>
      <c r="T57" s="36">
        <f>IF(LEN(T$9)=0,0,IFERROR(IF(AND(T$8&gt;=VLOOKUP($A57,BD,10,FALSE),(T$8&lt;=VLOOKUP($A57,BD,11,FALSE))),IF(INDEX(BD,MATCH($A57,[0]!colo,0),MATCH(TEXT(T$8,"JJJJ"),'BD1'!$A$10:$Q$10,0))=0,0,INDEX(BD,MATCH($A57,[0]!colo,0),MATCH(TEXT(T$8,"JJJJ"),'BD1'!$A$10:$Q$10,0))),0),0))</f>
        <v>0</v>
      </c>
      <c r="U57" s="36">
        <f>IF(LEN(U$9)=0,0,IFERROR(IF(AND(U$8&gt;=VLOOKUP($A57,BD,10,FALSE),(U$8&lt;=VLOOKUP($A57,BD,11,FALSE))),IF(INDEX(BD,MATCH($A57,[0]!colo,0),MATCH(TEXT(U$8,"JJJJ"),'BD1'!$A$10:$Q$10,0))=0,0,INDEX(BD,MATCH($A57,[0]!colo,0),MATCH(TEXT(U$8,"JJJJ"),'BD1'!$A$10:$Q$10,0))),0),0))</f>
        <v>0</v>
      </c>
      <c r="V57" s="36">
        <f>IF(LEN(V$9)=0,0,IFERROR(IF(AND(V$8&gt;=VLOOKUP($A57,BD,10,FALSE),(V$8&lt;=VLOOKUP($A57,BD,11,FALSE))),IF(INDEX(BD,MATCH($A57,[0]!colo,0),MATCH(TEXT(V$8,"JJJJ"),'BD1'!$A$10:$Q$10,0))=0,0,INDEX(BD,MATCH($A57,[0]!colo,0),MATCH(TEXT(V$8,"JJJJ"),'BD1'!$A$10:$Q$10,0))),0),0))</f>
        <v>6.75</v>
      </c>
      <c r="W57" s="36">
        <f>IF(LEN(W$9)=0,0,IFERROR(IF(AND(W$8&gt;=VLOOKUP($A57,BD,10,FALSE),(W$8&lt;=VLOOKUP($A57,BD,11,FALSE))),IF(INDEX(BD,MATCH($A57,[0]!colo,0),MATCH(TEXT(W$8,"JJJJ"),'BD1'!$A$10:$Q$10,0))=0,0,INDEX(BD,MATCH($A57,[0]!colo,0),MATCH(TEXT(W$8,"JJJJ"),'BD1'!$A$10:$Q$10,0))),0),0))</f>
        <v>0</v>
      </c>
      <c r="X57" s="36">
        <f>IF(LEN(X$9)=0,0,IFERROR(IF(AND(X$8&gt;=VLOOKUP($A57,BD,10,FALSE),(X$8&lt;=VLOOKUP($A57,BD,11,FALSE))),IF(INDEX(BD,MATCH($A57,[0]!colo,0),MATCH(TEXT(X$8,"JJJJ"),'BD1'!$A$10:$Q$10,0))=0,0,INDEX(BD,MATCH($A57,[0]!colo,0),MATCH(TEXT(X$8,"JJJJ"),'BD1'!$A$10:$Q$10,0))),0),0))</f>
        <v>0</v>
      </c>
      <c r="Y57" s="36">
        <f>IF(LEN(Y$9)=0,0,IFERROR(IF(AND(Y$8&gt;=VLOOKUP($A57,BD,10,FALSE),(Y$8&lt;=VLOOKUP($A57,BD,11,FALSE))),IF(INDEX(BD,MATCH($A57,[0]!colo,0),MATCH(TEXT(Y$8,"JJJJ"),'BD1'!$A$10:$Q$10,0))=0,0,INDEX(BD,MATCH($A57,[0]!colo,0),MATCH(TEXT(Y$8,"JJJJ"),'BD1'!$A$10:$Q$10,0))),0),0))</f>
        <v>0</v>
      </c>
      <c r="Z57" s="36">
        <f>IF(LEN(Z$9)=0,0,IFERROR(IF(AND(Z$8&gt;=VLOOKUP($A57,BD,10,FALSE),(Z$8&lt;=VLOOKUP($A57,BD,11,FALSE))),IF(INDEX(BD,MATCH($A57,[0]!colo,0),MATCH(TEXT(Z$8,"JJJJ"),'BD1'!$A$10:$Q$10,0))=0,0,INDEX(BD,MATCH($A57,[0]!colo,0),MATCH(TEXT(Z$8,"JJJJ"),'BD1'!$A$10:$Q$10,0))),0),0))</f>
        <v>0</v>
      </c>
      <c r="AA57" s="36">
        <f>IF(LEN(AA$9)=0,0,IFERROR(IF(AND(AA$8&gt;=VLOOKUP($A57,BD,10,FALSE),(AA$8&lt;=VLOOKUP($A57,BD,11,FALSE))),IF(INDEX(BD,MATCH($A57,[0]!colo,0),MATCH(TEXT(AA$8,"JJJJ"),'BD1'!$A$10:$Q$10,0))=0,0,INDEX(BD,MATCH($A57,[0]!colo,0),MATCH(TEXT(AA$8,"JJJJ"),'BD1'!$A$10:$Q$10,0))),0),0))</f>
        <v>0</v>
      </c>
      <c r="AB57" s="36">
        <f>IF(LEN(AB$9)=0,0,IFERROR(IF(AND(AB$8&gt;=VLOOKUP($A57,BD,10,FALSE),(AB$8&lt;=VLOOKUP($A57,BD,11,FALSE))),IF(INDEX(BD,MATCH($A57,[0]!colo,0),MATCH(TEXT(AB$8,"JJJJ"),'BD1'!$A$10:$Q$10,0))=0,0,INDEX(BD,MATCH($A57,[0]!colo,0),MATCH(TEXT(AB$8,"JJJJ"),'BD1'!$A$10:$Q$10,0))),0),0))</f>
        <v>0</v>
      </c>
      <c r="AC57" s="36">
        <f>IF(LEN(AC$9)=0,0,IFERROR(IF(AND(AC$8&gt;=VLOOKUP($A57,BD,10,FALSE),(AC$8&lt;=VLOOKUP($A57,BD,11,FALSE))),IF(INDEX(BD,MATCH($A57,[0]!colo,0),MATCH(TEXT(AC$8,"JJJJ"),'BD1'!$A$10:$Q$10,0))=0,0,INDEX(BD,MATCH($A57,[0]!colo,0),MATCH(TEXT(AC$8,"JJJJ"),'BD1'!$A$10:$Q$10,0))),0),0))</f>
        <v>6.75</v>
      </c>
      <c r="AD57" s="36">
        <f>IF(LEN(AD$9)=0,0,IFERROR(IF(AND(AD$8&gt;=VLOOKUP($A57,BD,10,FALSE),(AD$8&lt;=VLOOKUP($A57,BD,11,FALSE))),IF(INDEX(BD,MATCH($A57,[0]!colo,0),MATCH(TEXT(AD$8,"JJJJ"),'BD1'!$A$10:$Q$10,0))=0,0,INDEX(BD,MATCH($A57,[0]!colo,0),MATCH(TEXT(AD$8,"JJJJ"),'BD1'!$A$10:$Q$10,0))),0),0))</f>
        <v>0</v>
      </c>
      <c r="AE57" s="36">
        <f>IF(LEN(AE$9)=0,0,IFERROR(IF(AND(AE$8&gt;=VLOOKUP($A57,BD,10,FALSE),(AE$8&lt;=VLOOKUP($A57,BD,11,FALSE))),IF(INDEX(BD,MATCH($A57,[0]!colo,0),MATCH(TEXT(AE$8,"JJJJ"),'BD1'!$A$10:$Q$10,0))=0,0,INDEX(BD,MATCH($A57,[0]!colo,0),MATCH(TEXT(AE$8,"JJJJ"),'BD1'!$A$10:$Q$10,0))),0),0))</f>
        <v>0</v>
      </c>
      <c r="AF57" s="36">
        <f>IF(LEN(AF$9)=0,0,IFERROR(IF(AND(AF$8&gt;=VLOOKUP($A57,BD,10,FALSE),(AF$8&lt;=VLOOKUP($A57,BD,11,FALSE))),IF(INDEX(BD,MATCH($A57,[0]!colo,0),MATCH(TEXT(AF$8,"JJJJ"),'BD1'!$A$10:$Q$10,0))=0,0,INDEX(BD,MATCH($A57,[0]!colo,0),MATCH(TEXT(AF$8,"JJJJ"),'BD1'!$A$10:$Q$10,0))),0),0))</f>
        <v>0</v>
      </c>
      <c r="AG57" s="36">
        <f>IF(LEN(AG$9)=0,0,IFERROR(IF(AND(AG$8&gt;=VLOOKUP($A57,BD,10,FALSE),(AG$8&lt;=VLOOKUP($A57,BD,11,FALSE))),IF(INDEX(BD,MATCH($A57,[0]!colo,0),MATCH(TEXT(AG$8,"JJJJ"),'BD1'!$A$10:$Q$10,0))=0,0,INDEX(BD,MATCH($A57,[0]!colo,0),MATCH(TEXT(AG$8,"JJJJ"),'BD1'!$A$10:$Q$10,0))),0),0))</f>
        <v>0</v>
      </c>
      <c r="AH57" s="36">
        <f>IF(LEN(AH$9)=0,0,IFERROR(IF(AND(AH$8&gt;=VLOOKUP($A57,BD,10,FALSE),(AH$8&lt;=VLOOKUP($A57,BD,11,FALSE))),IF(INDEX(BD,MATCH($A57,[0]!colo,0),MATCH(TEXT(AH$8,"JJJJ"),'BD1'!$A$10:$Q$10,0))=0,0,INDEX(BD,MATCH($A57,[0]!colo,0),MATCH(TEXT(AH$8,"JJJJ"),'BD1'!$A$10:$Q$10,0))),0),0))</f>
        <v>0</v>
      </c>
      <c r="AI57" s="36">
        <f>IF(LEN(AI$9)=0,0,IFERROR(IF(AND(AI$8&gt;=VLOOKUP($A57,BD,10,FALSE),(AI$8&lt;=VLOOKUP($A57,BD,11,FALSE))),IF(INDEX(BD,MATCH($A57,[0]!colo,0),MATCH(TEXT(AI$8,"JJJJ"),'BD1'!$A$10:$Q$10,0))=0,0,INDEX(BD,MATCH($A57,[0]!colo,0),MATCH(TEXT(AI$8,"JJJJ"),'BD1'!$A$10:$Q$10,0))),0),0))</f>
        <v>0</v>
      </c>
      <c r="AJ57" s="36">
        <f>IF(LEN(AJ$9)=0,0,IFERROR(IF(AND(AJ$8&gt;=VLOOKUP($A57,BD,10,FALSE),(AJ$8&lt;=VLOOKUP($A57,BD,11,FALSE))),IF(INDEX(BD,MATCH($A57,[0]!colo,0),MATCH(TEXT(AJ$8,"JJJJ"),'BD1'!$A$10:$Q$10,0))=0,0,INDEX(BD,MATCH($A57,[0]!colo,0),MATCH(TEXT(AJ$8,"JJJJ"),'BD1'!$A$10:$Q$10,0))),0),0))</f>
        <v>6.75</v>
      </c>
      <c r="AK57" s="36">
        <f>IF(LEN(AK$9)=0,0,IFERROR(IF(AND(AK$8&gt;=VLOOKUP($A57,BD,10,FALSE),(AK$8&lt;=VLOOKUP($A57,BD,11,FALSE))),IF(INDEX(BD,MATCH($A57,[0]!colo,0),MATCH(TEXT(AK$8,"JJJJ"),'BD1'!$A$10:$Q$10,0))=0,0,INDEX(BD,MATCH($A57,[0]!colo,0),MATCH(TEXT(AK$8,"JJJJ"),'BD1'!$A$10:$Q$10,0))),0),0))</f>
        <v>0</v>
      </c>
      <c r="AL57" s="36">
        <f>IF(LEN(AL$9)=0,0,IFERROR(IF(AND(AL$8&gt;=VLOOKUP($A57,BD,10,FALSE),(AL$8&lt;=VLOOKUP($A57,BD,11,FALSE))),IF(INDEX(BD,MATCH($A57,[0]!colo,0),MATCH(TEXT(AL$8,"JJJJ"),'BD1'!$A$10:$Q$10,0))=0,0,INDEX(BD,MATCH($A57,[0]!colo,0),MATCH(TEXT(AL$8,"JJJJ"),'BD1'!$A$10:$Q$10,0))),0),0))</f>
        <v>0</v>
      </c>
      <c r="AM57" s="36">
        <f>IF(LEN(AM$9)=0,0,IFERROR(IF(AND(AM$8&gt;=VLOOKUP($A57,BD,10,FALSE),(AM$8&lt;=VLOOKUP($A57,BD,11,FALSE))),IF(INDEX(BD,MATCH($A57,[0]!colo,0),MATCH(TEXT(AM$8,"JJJJ"),'BD1'!$A$10:$Q$10,0))=0,0,INDEX(BD,MATCH($A57,[0]!colo,0),MATCH(TEXT(AM$8,"JJJJ"),'BD1'!$A$10:$Q$10,0))),0),0))</f>
        <v>0</v>
      </c>
      <c r="AN57" s="36">
        <f>IF(LEN(AN$9)=0,0,IFERROR(IF(AND(AN$8&gt;=VLOOKUP($A57,BD,10,FALSE),(AN$8&lt;=VLOOKUP($A57,BD,11,FALSE))),IF(INDEX(BD,MATCH($A57,[0]!colo,0),MATCH(TEXT(AN$8,"JJJJ"),'BD1'!$A$10:$Q$10,0))=0,0,INDEX(BD,MATCH($A57,[0]!colo,0),MATCH(TEXT(AN$8,"JJJJ"),'BD1'!$A$10:$Q$10,0))),0),0))</f>
        <v>0</v>
      </c>
      <c r="AO57" s="36">
        <f>IF(LEN(AO$9)=0,0,IFERROR(IF(AND(AO$8&gt;=VLOOKUP($A57,BD,10,FALSE),(AO$8&lt;=VLOOKUP($A57,BD,11,FALSE))),IF(INDEX(BD,MATCH($A57,[0]!colo,0),MATCH(TEXT(AO$8,"JJJJ"),'BD1'!$A$10:$Q$10,0))=0,0,INDEX(BD,MATCH($A57,[0]!colo,0),MATCH(TEXT(AO$8,"JJJJ"),'BD1'!$A$10:$Q$10,0))),0),0))</f>
        <v>0</v>
      </c>
      <c r="AP57" s="36">
        <f>IF(LEN(AP$9)=0,0,IFERROR(IF(AND(AP$8&gt;=VLOOKUP($A57,BD,10,FALSE),(AP$8&lt;=VLOOKUP($A57,BD,11,FALSE))),IF(INDEX(BD,MATCH($A57,[0]!colo,0),MATCH(TEXT(AP$8,"JJJJ"),'BD1'!$A$10:$Q$10,0))=0,0,INDEX(BD,MATCH($A57,[0]!colo,0),MATCH(TEXT(AP$8,"JJJJ"),'BD1'!$A$10:$Q$10,0))),0),0))</f>
        <v>0</v>
      </c>
      <c r="AQ57" s="36">
        <f>IF(LEN(AQ$9)=0,0,IFERROR(IF(AND(AQ$8&gt;=VLOOKUP($A57,BD,10,FALSE),(AQ$8&lt;=VLOOKUP($A57,BD,11,FALSE))),IF(INDEX(BD,MATCH($A57,[0]!colo,0),MATCH(TEXT(AQ$8,"JJJJ"),'BD1'!$A$10:$Q$10,0))=0,0,INDEX(BD,MATCH($A57,[0]!colo,0),MATCH(TEXT(AQ$8,"JJJJ"),'BD1'!$A$10:$Q$10,0))),0),0))</f>
        <v>6.75</v>
      </c>
      <c r="AR57" s="36">
        <f>IF(LEN(AR$9)=0,0,IFERROR(IF(AND(AR$8&gt;=VLOOKUP($A57,BD,10,FALSE),(AR$8&lt;=VLOOKUP($A57,BD,11,FALSE))),IF(INDEX(BD,MATCH($A57,[0]!colo,0),MATCH(TEXT(AR$8,"JJJJ"),'BD1'!$A$10:$Q$10,0))=0,0,INDEX(BD,MATCH($A57,[0]!colo,0),MATCH(TEXT(AR$8,"JJJJ"),'BD1'!$A$10:$Q$10,0))),0),0))</f>
        <v>0</v>
      </c>
      <c r="AS57" s="36">
        <f>IF(LEN(AS$9)=0,0,IFERROR(IF(AND(AS$8&gt;=VLOOKUP($A57,BD,10,FALSE),(AS$8&lt;=VLOOKUP($A57,BD,11,FALSE))),IF(INDEX(BD,MATCH($A57,[0]!colo,0),MATCH(TEXT(AS$8,"JJJJ"),'BD1'!$A$10:$Q$10,0))=0,0,INDEX(BD,MATCH($A57,[0]!colo,0),MATCH(TEXT(AS$8,"JJJJ"),'BD1'!$A$10:$Q$10,0))),0),0))</f>
        <v>0</v>
      </c>
      <c r="AT57" s="36">
        <f>IF(LEN(AT$9)=0,0,IFERROR(IF(AND(AT$8&gt;=VLOOKUP($A57,BD,10,FALSE),(AT$8&lt;=VLOOKUP($A57,BD,11,FALSE))),IF(INDEX(BD,MATCH($A57,[0]!colo,0),MATCH(TEXT(AT$8,"JJJJ"),'BD1'!$A$10:$Q$10,0))=0,0,INDEX(BD,MATCH($A57,[0]!colo,0),MATCH(TEXT(AT$8,"JJJJ"),'BD1'!$A$10:$Q$10,0))),0),0))</f>
        <v>0</v>
      </c>
      <c r="AU57" s="36">
        <f>IF(LEN(AU$9)=0,0,IFERROR(IF(AND(AU$8&gt;=VLOOKUP($A57,BD,10,FALSE),(AU$8&lt;=VLOOKUP($A57,BD,11,FALSE))),IF(INDEX(BD,MATCH($A57,[0]!colo,0),MATCH(TEXT(AU$8,"JJJJ"),'BD1'!$A$10:$Q$10,0))=0,0,INDEX(BD,MATCH($A57,[0]!colo,0),MATCH(TEXT(AU$8,"JJJJ"),'BD1'!$A$10:$Q$10,0))),0),0))</f>
        <v>0</v>
      </c>
      <c r="AV57" s="36">
        <f>IF(LEN(AV$9)=0,0,IFERROR(IF(AND(AV$8&gt;=VLOOKUP($A57,BD,10,FALSE),(AV$8&lt;=VLOOKUP($A57,BD,11,FALSE))),IF(INDEX(BD,MATCH($A57,[0]!colo,0),MATCH(TEXT(AV$8,"JJJJ"),'BD1'!$A$10:$Q$10,0))=0,0,INDEX(BD,MATCH($A57,[0]!colo,0),MATCH(TEXT(AV$8,"JJJJ"),'BD1'!$A$10:$Q$10,0))),0),0))</f>
        <v>0</v>
      </c>
      <c r="AW57" s="43"/>
      <c r="AX57" s="37">
        <f>SUM(Tableau53[[#This Row],[1]:[31]])</f>
        <v>27</v>
      </c>
      <c r="AY57" s="38">
        <f t="shared" si="1"/>
        <v>216</v>
      </c>
      <c r="AZ57" s="38">
        <f t="shared" si="2"/>
        <v>810</v>
      </c>
      <c r="BA57" s="39">
        <f t="shared" si="3"/>
        <v>0</v>
      </c>
      <c r="BB57" t="str">
        <f t="shared" ca="1" si="4"/>
        <v/>
      </c>
    </row>
    <row r="58" spans="1:54" ht="46.8" customHeight="1" x14ac:dyDescent="0.3">
      <c r="A58" s="42">
        <v>31</v>
      </c>
      <c r="B58" s="63" t="s">
        <v>91</v>
      </c>
      <c r="C58" s="32"/>
      <c r="D58" s="32"/>
      <c r="E58" s="32"/>
      <c r="F58" s="32"/>
      <c r="G58" s="32">
        <v>2</v>
      </c>
      <c r="H58" s="33"/>
      <c r="I58" s="33"/>
      <c r="J58" s="34">
        <v>44078</v>
      </c>
      <c r="K58" s="34">
        <v>47802</v>
      </c>
      <c r="L58" s="63">
        <v>8001</v>
      </c>
      <c r="M58" s="64" t="s">
        <v>55</v>
      </c>
      <c r="N58" s="65">
        <v>8</v>
      </c>
      <c r="O58" s="66">
        <v>30</v>
      </c>
      <c r="P58" s="63"/>
      <c r="Q58" s="59" t="s">
        <v>55</v>
      </c>
      <c r="R58" s="36">
        <f>IF(LEN(R$9)=0,0,IFERROR(IF(AND(R$8&gt;=VLOOKUP($A58,BD,10,FALSE),(R$8&lt;=VLOOKUP($A58,BD,11,FALSE))),IF(INDEX(BD,MATCH($A58,[0]!colo,0),MATCH(TEXT(R$8,"JJJJ"),'BD1'!$A$10:$Q$10,0))=0,0,INDEX(BD,MATCH($A58,[0]!colo,0),MATCH(TEXT(R$8,"JJJJ"),'BD1'!$A$10:$Q$10,0))),0),0))</f>
        <v>0</v>
      </c>
      <c r="S58" s="36">
        <f>IF(LEN(S$9)=0,0,IFERROR(IF(AND(S$8&gt;=VLOOKUP($A58,BD,10,FALSE),(S$8&lt;=VLOOKUP($A58,BD,11,FALSE))),IF(INDEX(BD,MATCH($A58,[0]!colo,0),MATCH(TEXT(S$8,"JJJJ"),'BD1'!$A$10:$Q$10,0))=0,0,INDEX(BD,MATCH($A58,[0]!colo,0),MATCH(TEXT(S$8,"JJJJ"),'BD1'!$A$10:$Q$10,0))),0),0))</f>
        <v>2</v>
      </c>
      <c r="T58" s="36">
        <f>IF(LEN(T$9)=0,0,IFERROR(IF(AND(T$8&gt;=VLOOKUP($A58,BD,10,FALSE),(T$8&lt;=VLOOKUP($A58,BD,11,FALSE))),IF(INDEX(BD,MATCH($A58,[0]!colo,0),MATCH(TEXT(T$8,"JJJJ"),'BD1'!$A$10:$Q$10,0))=0,0,INDEX(BD,MATCH($A58,[0]!colo,0),MATCH(TEXT(T$8,"JJJJ"),'BD1'!$A$10:$Q$10,0))),0),0))</f>
        <v>0</v>
      </c>
      <c r="U58" s="36">
        <f>IF(LEN(U$9)=0,0,IFERROR(IF(AND(U$8&gt;=VLOOKUP($A58,BD,10,FALSE),(U$8&lt;=VLOOKUP($A58,BD,11,FALSE))),IF(INDEX(BD,MATCH($A58,[0]!colo,0),MATCH(TEXT(U$8,"JJJJ"),'BD1'!$A$10:$Q$10,0))=0,0,INDEX(BD,MATCH($A58,[0]!colo,0),MATCH(TEXT(U$8,"JJJJ"),'BD1'!$A$10:$Q$10,0))),0),0))</f>
        <v>0</v>
      </c>
      <c r="V58" s="36">
        <f>IF(LEN(V$9)=0,0,IFERROR(IF(AND(V$8&gt;=VLOOKUP($A58,BD,10,FALSE),(V$8&lt;=VLOOKUP($A58,BD,11,FALSE))),IF(INDEX(BD,MATCH($A58,[0]!colo,0),MATCH(TEXT(V$8,"JJJJ"),'BD1'!$A$10:$Q$10,0))=0,0,INDEX(BD,MATCH($A58,[0]!colo,0),MATCH(TEXT(V$8,"JJJJ"),'BD1'!$A$10:$Q$10,0))),0),0))</f>
        <v>0</v>
      </c>
      <c r="W58" s="36">
        <f>IF(LEN(W$9)=0,0,IFERROR(IF(AND(W$8&gt;=VLOOKUP($A58,BD,10,FALSE),(W$8&lt;=VLOOKUP($A58,BD,11,FALSE))),IF(INDEX(BD,MATCH($A58,[0]!colo,0),MATCH(TEXT(W$8,"JJJJ"),'BD1'!$A$10:$Q$10,0))=0,0,INDEX(BD,MATCH($A58,[0]!colo,0),MATCH(TEXT(W$8,"JJJJ"),'BD1'!$A$10:$Q$10,0))),0),0))</f>
        <v>0</v>
      </c>
      <c r="X58" s="36">
        <f>IF(LEN(X$9)=0,0,IFERROR(IF(AND(X$8&gt;=VLOOKUP($A58,BD,10,FALSE),(X$8&lt;=VLOOKUP($A58,BD,11,FALSE))),IF(INDEX(BD,MATCH($A58,[0]!colo,0),MATCH(TEXT(X$8,"JJJJ"),'BD1'!$A$10:$Q$10,0))=0,0,INDEX(BD,MATCH($A58,[0]!colo,0),MATCH(TEXT(X$8,"JJJJ"),'BD1'!$A$10:$Q$10,0))),0),0))</f>
        <v>0</v>
      </c>
      <c r="Y58" s="36">
        <f>IF(LEN(Y$9)=0,0,IFERROR(IF(AND(Y$8&gt;=VLOOKUP($A58,BD,10,FALSE),(Y$8&lt;=VLOOKUP($A58,BD,11,FALSE))),IF(INDEX(BD,MATCH($A58,[0]!colo,0),MATCH(TEXT(Y$8,"JJJJ"),'BD1'!$A$10:$Q$10,0))=0,0,INDEX(BD,MATCH($A58,[0]!colo,0),MATCH(TEXT(Y$8,"JJJJ"),'BD1'!$A$10:$Q$10,0))),0),0))</f>
        <v>0</v>
      </c>
      <c r="Z58" s="36">
        <f>IF(LEN(Z$9)=0,0,IFERROR(IF(AND(Z$8&gt;=VLOOKUP($A58,BD,10,FALSE),(Z$8&lt;=VLOOKUP($A58,BD,11,FALSE))),IF(INDEX(BD,MATCH($A58,[0]!colo,0),MATCH(TEXT(Z$8,"JJJJ"),'BD1'!$A$10:$Q$10,0))=0,0,INDEX(BD,MATCH($A58,[0]!colo,0),MATCH(TEXT(Z$8,"JJJJ"),'BD1'!$A$10:$Q$10,0))),0),0))</f>
        <v>2</v>
      </c>
      <c r="AA58" s="36">
        <f>IF(LEN(AA$9)=0,0,IFERROR(IF(AND(AA$8&gt;=VLOOKUP($A58,BD,10,FALSE),(AA$8&lt;=VLOOKUP($A58,BD,11,FALSE))),IF(INDEX(BD,MATCH($A58,[0]!colo,0),MATCH(TEXT(AA$8,"JJJJ"),'BD1'!$A$10:$Q$10,0))=0,0,INDEX(BD,MATCH($A58,[0]!colo,0),MATCH(TEXT(AA$8,"JJJJ"),'BD1'!$A$10:$Q$10,0))),0),0))</f>
        <v>0</v>
      </c>
      <c r="AB58" s="36">
        <f>IF(LEN(AB$9)=0,0,IFERROR(IF(AND(AB$8&gt;=VLOOKUP($A58,BD,10,FALSE),(AB$8&lt;=VLOOKUP($A58,BD,11,FALSE))),IF(INDEX(BD,MATCH($A58,[0]!colo,0),MATCH(TEXT(AB$8,"JJJJ"),'BD1'!$A$10:$Q$10,0))=0,0,INDEX(BD,MATCH($A58,[0]!colo,0),MATCH(TEXT(AB$8,"JJJJ"),'BD1'!$A$10:$Q$10,0))),0),0))</f>
        <v>0</v>
      </c>
      <c r="AC58" s="36">
        <f>IF(LEN(AC$9)=0,0,IFERROR(IF(AND(AC$8&gt;=VLOOKUP($A58,BD,10,FALSE),(AC$8&lt;=VLOOKUP($A58,BD,11,FALSE))),IF(INDEX(BD,MATCH($A58,[0]!colo,0),MATCH(TEXT(AC$8,"JJJJ"),'BD1'!$A$10:$Q$10,0))=0,0,INDEX(BD,MATCH($A58,[0]!colo,0),MATCH(TEXT(AC$8,"JJJJ"),'BD1'!$A$10:$Q$10,0))),0),0))</f>
        <v>0</v>
      </c>
      <c r="AD58" s="36">
        <f>IF(LEN(AD$9)=0,0,IFERROR(IF(AND(AD$8&gt;=VLOOKUP($A58,BD,10,FALSE),(AD$8&lt;=VLOOKUP($A58,BD,11,FALSE))),IF(INDEX(BD,MATCH($A58,[0]!colo,0),MATCH(TEXT(AD$8,"JJJJ"),'BD1'!$A$10:$Q$10,0))=0,0,INDEX(BD,MATCH($A58,[0]!colo,0),MATCH(TEXT(AD$8,"JJJJ"),'BD1'!$A$10:$Q$10,0))),0),0))</f>
        <v>0</v>
      </c>
      <c r="AE58" s="36">
        <f>IF(LEN(AE$9)=0,0,IFERROR(IF(AND(AE$8&gt;=VLOOKUP($A58,BD,10,FALSE),(AE$8&lt;=VLOOKUP($A58,BD,11,FALSE))),IF(INDEX(BD,MATCH($A58,[0]!colo,0),MATCH(TEXT(AE$8,"JJJJ"),'BD1'!$A$10:$Q$10,0))=0,0,INDEX(BD,MATCH($A58,[0]!colo,0),MATCH(TEXT(AE$8,"JJJJ"),'BD1'!$A$10:$Q$10,0))),0),0))</f>
        <v>0</v>
      </c>
      <c r="AF58" s="36">
        <f>IF(LEN(AF$9)=0,0,IFERROR(IF(AND(AF$8&gt;=VLOOKUP($A58,BD,10,FALSE),(AF$8&lt;=VLOOKUP($A58,BD,11,FALSE))),IF(INDEX(BD,MATCH($A58,[0]!colo,0),MATCH(TEXT(AF$8,"JJJJ"),'BD1'!$A$10:$Q$10,0))=0,0,INDEX(BD,MATCH($A58,[0]!colo,0),MATCH(TEXT(AF$8,"JJJJ"),'BD1'!$A$10:$Q$10,0))),0),0))</f>
        <v>0</v>
      </c>
      <c r="AG58" s="36">
        <f>IF(LEN(AG$9)=0,0,IFERROR(IF(AND(AG$8&gt;=VLOOKUP($A58,BD,10,FALSE),(AG$8&lt;=VLOOKUP($A58,BD,11,FALSE))),IF(INDEX(BD,MATCH($A58,[0]!colo,0),MATCH(TEXT(AG$8,"JJJJ"),'BD1'!$A$10:$Q$10,0))=0,0,INDEX(BD,MATCH($A58,[0]!colo,0),MATCH(TEXT(AG$8,"JJJJ"),'BD1'!$A$10:$Q$10,0))),0),0))</f>
        <v>2</v>
      </c>
      <c r="AH58" s="36">
        <f>IF(LEN(AH$9)=0,0,IFERROR(IF(AND(AH$8&gt;=VLOOKUP($A58,BD,10,FALSE),(AH$8&lt;=VLOOKUP($A58,BD,11,FALSE))),IF(INDEX(BD,MATCH($A58,[0]!colo,0),MATCH(TEXT(AH$8,"JJJJ"),'BD1'!$A$10:$Q$10,0))=0,0,INDEX(BD,MATCH($A58,[0]!colo,0),MATCH(TEXT(AH$8,"JJJJ"),'BD1'!$A$10:$Q$10,0))),0),0))</f>
        <v>0</v>
      </c>
      <c r="AI58" s="36">
        <f>IF(LEN(AI$9)=0,0,IFERROR(IF(AND(AI$8&gt;=VLOOKUP($A58,BD,10,FALSE),(AI$8&lt;=VLOOKUP($A58,BD,11,FALSE))),IF(INDEX(BD,MATCH($A58,[0]!colo,0),MATCH(TEXT(AI$8,"JJJJ"),'BD1'!$A$10:$Q$10,0))=0,0,INDEX(BD,MATCH($A58,[0]!colo,0),MATCH(TEXT(AI$8,"JJJJ"),'BD1'!$A$10:$Q$10,0))),0),0))</f>
        <v>0</v>
      </c>
      <c r="AJ58" s="36">
        <f>IF(LEN(AJ$9)=0,0,IFERROR(IF(AND(AJ$8&gt;=VLOOKUP($A58,BD,10,FALSE),(AJ$8&lt;=VLOOKUP($A58,BD,11,FALSE))),IF(INDEX(BD,MATCH($A58,[0]!colo,0),MATCH(TEXT(AJ$8,"JJJJ"),'BD1'!$A$10:$Q$10,0))=0,0,INDEX(BD,MATCH($A58,[0]!colo,0),MATCH(TEXT(AJ$8,"JJJJ"),'BD1'!$A$10:$Q$10,0))),0),0))</f>
        <v>0</v>
      </c>
      <c r="AK58" s="36">
        <f>IF(LEN(AK$9)=0,0,IFERROR(IF(AND(AK$8&gt;=VLOOKUP($A58,BD,10,FALSE),(AK$8&lt;=VLOOKUP($A58,BD,11,FALSE))),IF(INDEX(BD,MATCH($A58,[0]!colo,0),MATCH(TEXT(AK$8,"JJJJ"),'BD1'!$A$10:$Q$10,0))=0,0,INDEX(BD,MATCH($A58,[0]!colo,0),MATCH(TEXT(AK$8,"JJJJ"),'BD1'!$A$10:$Q$10,0))),0),0))</f>
        <v>0</v>
      </c>
      <c r="AL58" s="36">
        <f>IF(LEN(AL$9)=0,0,IFERROR(IF(AND(AL$8&gt;=VLOOKUP($A58,BD,10,FALSE),(AL$8&lt;=VLOOKUP($A58,BD,11,FALSE))),IF(INDEX(BD,MATCH($A58,[0]!colo,0),MATCH(TEXT(AL$8,"JJJJ"),'BD1'!$A$10:$Q$10,0))=0,0,INDEX(BD,MATCH($A58,[0]!colo,0),MATCH(TEXT(AL$8,"JJJJ"),'BD1'!$A$10:$Q$10,0))),0),0))</f>
        <v>0</v>
      </c>
      <c r="AM58" s="36">
        <f>IF(LEN(AM$9)=0,0,IFERROR(IF(AND(AM$8&gt;=VLOOKUP($A58,BD,10,FALSE),(AM$8&lt;=VLOOKUP($A58,BD,11,FALSE))),IF(INDEX(BD,MATCH($A58,[0]!colo,0),MATCH(TEXT(AM$8,"JJJJ"),'BD1'!$A$10:$Q$10,0))=0,0,INDEX(BD,MATCH($A58,[0]!colo,0),MATCH(TEXT(AM$8,"JJJJ"),'BD1'!$A$10:$Q$10,0))),0),0))</f>
        <v>0</v>
      </c>
      <c r="AN58" s="36">
        <f>IF(LEN(AN$9)=0,0,IFERROR(IF(AND(AN$8&gt;=VLOOKUP($A58,BD,10,FALSE),(AN$8&lt;=VLOOKUP($A58,BD,11,FALSE))),IF(INDEX(BD,MATCH($A58,[0]!colo,0),MATCH(TEXT(AN$8,"JJJJ"),'BD1'!$A$10:$Q$10,0))=0,0,INDEX(BD,MATCH($A58,[0]!colo,0),MATCH(TEXT(AN$8,"JJJJ"),'BD1'!$A$10:$Q$10,0))),0),0))</f>
        <v>2</v>
      </c>
      <c r="AO58" s="36">
        <f>IF(LEN(AO$9)=0,0,IFERROR(IF(AND(AO$8&gt;=VLOOKUP($A58,BD,10,FALSE),(AO$8&lt;=VLOOKUP($A58,BD,11,FALSE))),IF(INDEX(BD,MATCH($A58,[0]!colo,0),MATCH(TEXT(AO$8,"JJJJ"),'BD1'!$A$10:$Q$10,0))=0,0,INDEX(BD,MATCH($A58,[0]!colo,0),MATCH(TEXT(AO$8,"JJJJ"),'BD1'!$A$10:$Q$10,0))),0),0))</f>
        <v>0</v>
      </c>
      <c r="AP58" s="36">
        <f>IF(LEN(AP$9)=0,0,IFERROR(IF(AND(AP$8&gt;=VLOOKUP($A58,BD,10,FALSE),(AP$8&lt;=VLOOKUP($A58,BD,11,FALSE))),IF(INDEX(BD,MATCH($A58,[0]!colo,0),MATCH(TEXT(AP$8,"JJJJ"),'BD1'!$A$10:$Q$10,0))=0,0,INDEX(BD,MATCH($A58,[0]!colo,0),MATCH(TEXT(AP$8,"JJJJ"),'BD1'!$A$10:$Q$10,0))),0),0))</f>
        <v>0</v>
      </c>
      <c r="AQ58" s="36">
        <f>IF(LEN(AQ$9)=0,0,IFERROR(IF(AND(AQ$8&gt;=VLOOKUP($A58,BD,10,FALSE),(AQ$8&lt;=VLOOKUP($A58,BD,11,FALSE))),IF(INDEX(BD,MATCH($A58,[0]!colo,0),MATCH(TEXT(AQ$8,"JJJJ"),'BD1'!$A$10:$Q$10,0))=0,0,INDEX(BD,MATCH($A58,[0]!colo,0),MATCH(TEXT(AQ$8,"JJJJ"),'BD1'!$A$10:$Q$10,0))),0),0))</f>
        <v>0</v>
      </c>
      <c r="AR58" s="36">
        <f>IF(LEN(AR$9)=0,0,IFERROR(IF(AND(AR$8&gt;=VLOOKUP($A58,BD,10,FALSE),(AR$8&lt;=VLOOKUP($A58,BD,11,FALSE))),IF(INDEX(BD,MATCH($A58,[0]!colo,0),MATCH(TEXT(AR$8,"JJJJ"),'BD1'!$A$10:$Q$10,0))=0,0,INDEX(BD,MATCH($A58,[0]!colo,0),MATCH(TEXT(AR$8,"JJJJ"),'BD1'!$A$10:$Q$10,0))),0),0))</f>
        <v>0</v>
      </c>
      <c r="AS58" s="36">
        <f>IF(LEN(AS$9)=0,0,IFERROR(IF(AND(AS$8&gt;=VLOOKUP($A58,BD,10,FALSE),(AS$8&lt;=VLOOKUP($A58,BD,11,FALSE))),IF(INDEX(BD,MATCH($A58,[0]!colo,0),MATCH(TEXT(AS$8,"JJJJ"),'BD1'!$A$10:$Q$10,0))=0,0,INDEX(BD,MATCH($A58,[0]!colo,0),MATCH(TEXT(AS$8,"JJJJ"),'BD1'!$A$10:$Q$10,0))),0),0))</f>
        <v>0</v>
      </c>
      <c r="AT58" s="36">
        <f>IF(LEN(AT$9)=0,0,IFERROR(IF(AND(AT$8&gt;=VLOOKUP($A58,BD,10,FALSE),(AT$8&lt;=VLOOKUP($A58,BD,11,FALSE))),IF(INDEX(BD,MATCH($A58,[0]!colo,0),MATCH(TEXT(AT$8,"JJJJ"),'BD1'!$A$10:$Q$10,0))=0,0,INDEX(BD,MATCH($A58,[0]!colo,0),MATCH(TEXT(AT$8,"JJJJ"),'BD1'!$A$10:$Q$10,0))),0),0))</f>
        <v>0</v>
      </c>
      <c r="AU58" s="36">
        <f>IF(LEN(AU$9)=0,0,IFERROR(IF(AND(AU$8&gt;=VLOOKUP($A58,BD,10,FALSE),(AU$8&lt;=VLOOKUP($A58,BD,11,FALSE))),IF(INDEX(BD,MATCH($A58,[0]!colo,0),MATCH(TEXT(AU$8,"JJJJ"),'BD1'!$A$10:$Q$10,0))=0,0,INDEX(BD,MATCH($A58,[0]!colo,0),MATCH(TEXT(AU$8,"JJJJ"),'BD1'!$A$10:$Q$10,0))),0),0))</f>
        <v>2</v>
      </c>
      <c r="AV58" s="36">
        <f>IF(LEN(AV$9)=0,0,IFERROR(IF(AND(AV$8&gt;=VLOOKUP($A58,BD,10,FALSE),(AV$8&lt;=VLOOKUP($A58,BD,11,FALSE))),IF(INDEX(BD,MATCH($A58,[0]!colo,0),MATCH(TEXT(AV$8,"JJJJ"),'BD1'!$A$10:$Q$10,0))=0,0,INDEX(BD,MATCH($A58,[0]!colo,0),MATCH(TEXT(AV$8,"JJJJ"),'BD1'!$A$10:$Q$10,0))),0),0))</f>
        <v>0</v>
      </c>
      <c r="AW58" s="43"/>
      <c r="AX58" s="37">
        <f>SUM(Tableau53[[#This Row],[1]:[31]])</f>
        <v>10</v>
      </c>
      <c r="AY58" s="38">
        <f t="shared" si="1"/>
        <v>80</v>
      </c>
      <c r="AZ58" s="38">
        <f t="shared" si="2"/>
        <v>300</v>
      </c>
      <c r="BA58" s="39">
        <f t="shared" si="3"/>
        <v>0</v>
      </c>
      <c r="BB58" t="str">
        <f t="shared" ca="1" si="4"/>
        <v/>
      </c>
    </row>
    <row r="59" spans="1:54" ht="46.8" customHeight="1" x14ac:dyDescent="0.3">
      <c r="A59" s="42">
        <v>51</v>
      </c>
      <c r="B59" s="63" t="s">
        <v>85</v>
      </c>
      <c r="C59" s="32"/>
      <c r="D59" s="32"/>
      <c r="E59" s="32"/>
      <c r="F59" s="32"/>
      <c r="G59" s="32" t="s">
        <v>120</v>
      </c>
      <c r="H59" s="33"/>
      <c r="I59" s="33"/>
      <c r="J59" s="34">
        <v>44087</v>
      </c>
      <c r="K59" s="34">
        <v>44087</v>
      </c>
      <c r="L59" s="63">
        <v>8001</v>
      </c>
      <c r="M59" s="64" t="s">
        <v>55</v>
      </c>
      <c r="N59" s="65">
        <v>8</v>
      </c>
      <c r="O59" s="66">
        <v>30</v>
      </c>
      <c r="P59" s="63"/>
      <c r="Q59" s="59" t="s">
        <v>55</v>
      </c>
      <c r="R59" s="36">
        <f>IF(LEN(R$9)=0,0,IFERROR(IF(AND(R$8&gt;=VLOOKUP($A59,BD,10,FALSE),(R$8&lt;=VLOOKUP($A59,BD,11,FALSE))),IF(INDEX(BD,MATCH($A59,[0]!colo,0),MATCH(TEXT(R$8,"JJJJ"),'BD1'!$A$10:$Q$10,0))=0,0,INDEX(BD,MATCH($A59,[0]!colo,0),MATCH(TEXT(R$8,"JJJJ"),'BD1'!$A$10:$Q$10,0))),0),0))</f>
        <v>0</v>
      </c>
      <c r="S59" s="36">
        <f>IF(LEN(S$9)=0,0,IFERROR(IF(AND(S$8&gt;=VLOOKUP($A59,BD,10,FALSE),(S$8&lt;=VLOOKUP($A59,BD,11,FALSE))),IF(INDEX(BD,MATCH($A59,[0]!colo,0),MATCH(TEXT(S$8,"JJJJ"),'BD1'!$A$10:$Q$10,0))=0,0,INDEX(BD,MATCH($A59,[0]!colo,0),MATCH(TEXT(S$8,"JJJJ"),'BD1'!$A$10:$Q$10,0))),0),0))</f>
        <v>0</v>
      </c>
      <c r="T59" s="36">
        <f>IF(LEN(T$9)=0,0,IFERROR(IF(AND(T$8&gt;=VLOOKUP($A59,BD,10,FALSE),(T$8&lt;=VLOOKUP($A59,BD,11,FALSE))),IF(INDEX(BD,MATCH($A59,[0]!colo,0),MATCH(TEXT(T$8,"JJJJ"),'BD1'!$A$10:$Q$10,0))=0,0,INDEX(BD,MATCH($A59,[0]!colo,0),MATCH(TEXT(T$8,"JJJJ"),'BD1'!$A$10:$Q$10,0))),0),0))</f>
        <v>0</v>
      </c>
      <c r="U59" s="36">
        <f>IF(LEN(U$9)=0,0,IFERROR(IF(AND(U$8&gt;=VLOOKUP($A59,BD,10,FALSE),(U$8&lt;=VLOOKUP($A59,BD,11,FALSE))),IF(INDEX(BD,MATCH($A59,[0]!colo,0),MATCH(TEXT(U$8,"JJJJ"),'BD1'!$A$10:$Q$10,0))=0,0,INDEX(BD,MATCH($A59,[0]!colo,0),MATCH(TEXT(U$8,"JJJJ"),'BD1'!$A$10:$Q$10,0))),0),0))</f>
        <v>0</v>
      </c>
      <c r="V59" s="36">
        <f>IF(LEN(V$9)=0,0,IFERROR(IF(AND(V$8&gt;=VLOOKUP($A59,BD,10,FALSE),(V$8&lt;=VLOOKUP($A59,BD,11,FALSE))),IF(INDEX(BD,MATCH($A59,[0]!colo,0),MATCH(TEXT(V$8,"JJJJ"),'BD1'!$A$10:$Q$10,0))=0,0,INDEX(BD,MATCH($A59,[0]!colo,0),MATCH(TEXT(V$8,"JJJJ"),'BD1'!$A$10:$Q$10,0))),0),0))</f>
        <v>0</v>
      </c>
      <c r="W59" s="36">
        <f>IF(LEN(W$9)=0,0,IFERROR(IF(AND(W$8&gt;=VLOOKUP($A59,BD,10,FALSE),(W$8&lt;=VLOOKUP($A59,BD,11,FALSE))),IF(INDEX(BD,MATCH($A59,[0]!colo,0),MATCH(TEXT(W$8,"JJJJ"),'BD1'!$A$10:$Q$10,0))=0,0,INDEX(BD,MATCH($A59,[0]!colo,0),MATCH(TEXT(W$8,"JJJJ"),'BD1'!$A$10:$Q$10,0))),0),0))</f>
        <v>0</v>
      </c>
      <c r="X59" s="36">
        <f>IF(LEN(X$9)=0,0,IFERROR(IF(AND(X$8&gt;=VLOOKUP($A59,BD,10,FALSE),(X$8&lt;=VLOOKUP($A59,BD,11,FALSE))),IF(INDEX(BD,MATCH($A59,[0]!colo,0),MATCH(TEXT(X$8,"JJJJ"),'BD1'!$A$10:$Q$10,0))=0,0,INDEX(BD,MATCH($A59,[0]!colo,0),MATCH(TEXT(X$8,"JJJJ"),'BD1'!$A$10:$Q$10,0))),0),0))</f>
        <v>0</v>
      </c>
      <c r="Y59" s="36">
        <f>IF(LEN(Y$9)=0,0,IFERROR(IF(AND(Y$8&gt;=VLOOKUP($A59,BD,10,FALSE),(Y$8&lt;=VLOOKUP($A59,BD,11,FALSE))),IF(INDEX(BD,MATCH($A59,[0]!colo,0),MATCH(TEXT(Y$8,"JJJJ"),'BD1'!$A$10:$Q$10,0))=0,0,INDEX(BD,MATCH($A59,[0]!colo,0),MATCH(TEXT(Y$8,"JJJJ"),'BD1'!$A$10:$Q$10,0))),0),0))</f>
        <v>0</v>
      </c>
      <c r="Z59" s="36">
        <f>IF(LEN(Z$9)=0,0,IFERROR(IF(AND(Z$8&gt;=VLOOKUP($A59,BD,10,FALSE),(Z$8&lt;=VLOOKUP($A59,BD,11,FALSE))),IF(INDEX(BD,MATCH($A59,[0]!colo,0),MATCH(TEXT(Z$8,"JJJJ"),'BD1'!$A$10:$Q$10,0))=0,0,INDEX(BD,MATCH($A59,[0]!colo,0),MATCH(TEXT(Z$8,"JJJJ"),'BD1'!$A$10:$Q$10,0))),0),0))</f>
        <v>0</v>
      </c>
      <c r="AA59" s="36">
        <f>IF(LEN(AA$9)=0,0,IFERROR(IF(AND(AA$8&gt;=VLOOKUP($A59,BD,10,FALSE),(AA$8&lt;=VLOOKUP($A59,BD,11,FALSE))),IF(INDEX(BD,MATCH($A59,[0]!colo,0),MATCH(TEXT(AA$8,"JJJJ"),'BD1'!$A$10:$Q$10,0))=0,0,INDEX(BD,MATCH($A59,[0]!colo,0),MATCH(TEXT(AA$8,"JJJJ"),'BD1'!$A$10:$Q$10,0))),0),0))</f>
        <v>0</v>
      </c>
      <c r="AB59" s="36">
        <f>IF(LEN(AB$9)=0,0,IFERROR(IF(AND(AB$8&gt;=VLOOKUP($A59,BD,10,FALSE),(AB$8&lt;=VLOOKUP($A59,BD,11,FALSE))),IF(INDEX(BD,MATCH($A59,[0]!colo,0),MATCH(TEXT(AB$8,"JJJJ"),'BD1'!$A$10:$Q$10,0))=0,0,INDEX(BD,MATCH($A59,[0]!colo,0),MATCH(TEXT(AB$8,"JJJJ"),'BD1'!$A$10:$Q$10,0))),0),0))</f>
        <v>0</v>
      </c>
      <c r="AC59" s="36">
        <f>IF(LEN(AC$9)=0,0,IFERROR(IF(AND(AC$8&gt;=VLOOKUP($A59,BD,10,FALSE),(AC$8&lt;=VLOOKUP($A59,BD,11,FALSE))),IF(INDEX(BD,MATCH($A59,[0]!colo,0),MATCH(TEXT(AC$8,"JJJJ"),'BD1'!$A$10:$Q$10,0))=0,0,INDEX(BD,MATCH($A59,[0]!colo,0),MATCH(TEXT(AC$8,"JJJJ"),'BD1'!$A$10:$Q$10,0))),0),0))</f>
        <v>0</v>
      </c>
      <c r="AD59" s="36">
        <f>IF(LEN(AD$9)=0,0,IFERROR(IF(AND(AD$8&gt;=VLOOKUP($A59,BD,10,FALSE),(AD$8&lt;=VLOOKUP($A59,BD,11,FALSE))),IF(INDEX(BD,MATCH($A59,[0]!colo,0),MATCH(TEXT(AD$8,"JJJJ"),'BD1'!$A$10:$Q$10,0))=0,0,INDEX(BD,MATCH($A59,[0]!colo,0),MATCH(TEXT(AD$8,"JJJJ"),'BD1'!$A$10:$Q$10,0))),0),0))</f>
        <v>0</v>
      </c>
      <c r="AE59" s="36">
        <f>IF(LEN(AE$9)=0,0,IFERROR(IF(AND(AE$8&gt;=VLOOKUP($A59,BD,10,FALSE),(AE$8&lt;=VLOOKUP($A59,BD,11,FALSE))),IF(INDEX(BD,MATCH($A59,[0]!colo,0),MATCH(TEXT(AE$8,"JJJJ"),'BD1'!$A$10:$Q$10,0))=0,0,INDEX(BD,MATCH($A59,[0]!colo,0),MATCH(TEXT(AE$8,"JJJJ"),'BD1'!$A$10:$Q$10,0))),0),0))</f>
        <v>0</v>
      </c>
      <c r="AF59" s="36">
        <f>IF(LEN(AF$9)=0,0,IFERROR(IF(AND(AF$8&gt;=VLOOKUP($A59,BD,10,FALSE),(AF$8&lt;=VLOOKUP($A59,BD,11,FALSE))),IF(INDEX(BD,MATCH($A59,[0]!colo,0),MATCH(TEXT(AF$8,"JJJJ"),'BD1'!$A$10:$Q$10,0))=0,0,INDEX(BD,MATCH($A59,[0]!colo,0),MATCH(TEXT(AF$8,"JJJJ"),'BD1'!$A$10:$Q$10,0))),0),0))</f>
        <v>0</v>
      </c>
      <c r="AG59" s="36">
        <f>IF(LEN(AG$9)=0,0,IFERROR(IF(AND(AG$8&gt;=VLOOKUP($A59,BD,10,FALSE),(AG$8&lt;=VLOOKUP($A59,BD,11,FALSE))),IF(INDEX(BD,MATCH($A59,[0]!colo,0),MATCH(TEXT(AG$8,"JJJJ"),'BD1'!$A$10:$Q$10,0))=0,0,INDEX(BD,MATCH($A59,[0]!colo,0),MATCH(TEXT(AG$8,"JJJJ"),'BD1'!$A$10:$Q$10,0))),0),0))</f>
        <v>0</v>
      </c>
      <c r="AH59" s="36">
        <f>IF(LEN(AH$9)=0,0,IFERROR(IF(AND(AH$8&gt;=VLOOKUP($A59,BD,10,FALSE),(AH$8&lt;=VLOOKUP($A59,BD,11,FALSE))),IF(INDEX(BD,MATCH($A59,[0]!colo,0),MATCH(TEXT(AH$8,"JJJJ"),'BD1'!$A$10:$Q$10,0))=0,0,INDEX(BD,MATCH($A59,[0]!colo,0),MATCH(TEXT(AH$8,"JJJJ"),'BD1'!$A$10:$Q$10,0))),0),0))</f>
        <v>0</v>
      </c>
      <c r="AI59" s="36">
        <f>IF(LEN(AI$9)=0,0,IFERROR(IF(AND(AI$8&gt;=VLOOKUP($A59,BD,10,FALSE),(AI$8&lt;=VLOOKUP($A59,BD,11,FALSE))),IF(INDEX(BD,MATCH($A59,[0]!colo,0),MATCH(TEXT(AI$8,"JJJJ"),'BD1'!$A$10:$Q$10,0))=0,0,INDEX(BD,MATCH($A59,[0]!colo,0),MATCH(TEXT(AI$8,"JJJJ"),'BD1'!$A$10:$Q$10,0))),0),0))</f>
        <v>0</v>
      </c>
      <c r="AJ59" s="36">
        <f>IF(LEN(AJ$9)=0,0,IFERROR(IF(AND(AJ$8&gt;=VLOOKUP($A59,BD,10,FALSE),(AJ$8&lt;=VLOOKUP($A59,BD,11,FALSE))),IF(INDEX(BD,MATCH($A59,[0]!colo,0),MATCH(TEXT(AJ$8,"JJJJ"),'BD1'!$A$10:$Q$10,0))=0,0,INDEX(BD,MATCH($A59,[0]!colo,0),MATCH(TEXT(AJ$8,"JJJJ"),'BD1'!$A$10:$Q$10,0))),0),0))</f>
        <v>0</v>
      </c>
      <c r="AK59" s="36">
        <f>IF(LEN(AK$9)=0,0,IFERROR(IF(AND(AK$8&gt;=VLOOKUP($A59,BD,10,FALSE),(AK$8&lt;=VLOOKUP($A59,BD,11,FALSE))),IF(INDEX(BD,MATCH($A59,[0]!colo,0),MATCH(TEXT(AK$8,"JJJJ"),'BD1'!$A$10:$Q$10,0))=0,0,INDEX(BD,MATCH($A59,[0]!colo,0),MATCH(TEXT(AK$8,"JJJJ"),'BD1'!$A$10:$Q$10,0))),0),0))</f>
        <v>0</v>
      </c>
      <c r="AL59" s="36">
        <f>IF(LEN(AL$9)=0,0,IFERROR(IF(AND(AL$8&gt;=VLOOKUP($A59,BD,10,FALSE),(AL$8&lt;=VLOOKUP($A59,BD,11,FALSE))),IF(INDEX(BD,MATCH($A59,[0]!colo,0),MATCH(TEXT(AL$8,"JJJJ"),'BD1'!$A$10:$Q$10,0))=0,0,INDEX(BD,MATCH($A59,[0]!colo,0),MATCH(TEXT(AL$8,"JJJJ"),'BD1'!$A$10:$Q$10,0))),0),0))</f>
        <v>0</v>
      </c>
      <c r="AM59" s="36">
        <f>IF(LEN(AM$9)=0,0,IFERROR(IF(AND(AM$8&gt;=VLOOKUP($A59,BD,10,FALSE),(AM$8&lt;=VLOOKUP($A59,BD,11,FALSE))),IF(INDEX(BD,MATCH($A59,[0]!colo,0),MATCH(TEXT(AM$8,"JJJJ"),'BD1'!$A$10:$Q$10,0))=0,0,INDEX(BD,MATCH($A59,[0]!colo,0),MATCH(TEXT(AM$8,"JJJJ"),'BD1'!$A$10:$Q$10,0))),0),0))</f>
        <v>0</v>
      </c>
      <c r="AN59" s="36">
        <f>IF(LEN(AN$9)=0,0,IFERROR(IF(AND(AN$8&gt;=VLOOKUP($A59,BD,10,FALSE),(AN$8&lt;=VLOOKUP($A59,BD,11,FALSE))),IF(INDEX(BD,MATCH($A59,[0]!colo,0),MATCH(TEXT(AN$8,"JJJJ"),'BD1'!$A$10:$Q$10,0))=0,0,INDEX(BD,MATCH($A59,[0]!colo,0),MATCH(TEXT(AN$8,"JJJJ"),'BD1'!$A$10:$Q$10,0))),0),0))</f>
        <v>0</v>
      </c>
      <c r="AO59" s="36">
        <f>IF(LEN(AO$9)=0,0,IFERROR(IF(AND(AO$8&gt;=VLOOKUP($A59,BD,10,FALSE),(AO$8&lt;=VLOOKUP($A59,BD,11,FALSE))),IF(INDEX(BD,MATCH($A59,[0]!colo,0),MATCH(TEXT(AO$8,"JJJJ"),'BD1'!$A$10:$Q$10,0))=0,0,INDEX(BD,MATCH($A59,[0]!colo,0),MATCH(TEXT(AO$8,"JJJJ"),'BD1'!$A$10:$Q$10,0))),0),0))</f>
        <v>0</v>
      </c>
      <c r="AP59" s="36">
        <f>IF(LEN(AP$9)=0,0,IFERROR(IF(AND(AP$8&gt;=VLOOKUP($A59,BD,10,FALSE),(AP$8&lt;=VLOOKUP($A59,BD,11,FALSE))),IF(INDEX(BD,MATCH($A59,[0]!colo,0),MATCH(TEXT(AP$8,"JJJJ"),'BD1'!$A$10:$Q$10,0))=0,0,INDEX(BD,MATCH($A59,[0]!colo,0),MATCH(TEXT(AP$8,"JJJJ"),'BD1'!$A$10:$Q$10,0))),0),0))</f>
        <v>0</v>
      </c>
      <c r="AQ59" s="36">
        <f>IF(LEN(AQ$9)=0,0,IFERROR(IF(AND(AQ$8&gt;=VLOOKUP($A59,BD,10,FALSE),(AQ$8&lt;=VLOOKUP($A59,BD,11,FALSE))),IF(INDEX(BD,MATCH($A59,[0]!colo,0),MATCH(TEXT(AQ$8,"JJJJ"),'BD1'!$A$10:$Q$10,0))=0,0,INDEX(BD,MATCH($A59,[0]!colo,0),MATCH(TEXT(AQ$8,"JJJJ"),'BD1'!$A$10:$Q$10,0))),0),0))</f>
        <v>0</v>
      </c>
      <c r="AR59" s="36">
        <f>IF(LEN(AR$9)=0,0,IFERROR(IF(AND(AR$8&gt;=VLOOKUP($A59,BD,10,FALSE),(AR$8&lt;=VLOOKUP($A59,BD,11,FALSE))),IF(INDEX(BD,MATCH($A59,[0]!colo,0),MATCH(TEXT(AR$8,"JJJJ"),'BD1'!$A$10:$Q$10,0))=0,0,INDEX(BD,MATCH($A59,[0]!colo,0),MATCH(TEXT(AR$8,"JJJJ"),'BD1'!$A$10:$Q$10,0))),0),0))</f>
        <v>0</v>
      </c>
      <c r="AS59" s="36">
        <f>IF(LEN(AS$9)=0,0,IFERROR(IF(AND(AS$8&gt;=VLOOKUP($A59,BD,10,FALSE),(AS$8&lt;=VLOOKUP($A59,BD,11,FALSE))),IF(INDEX(BD,MATCH($A59,[0]!colo,0),MATCH(TEXT(AS$8,"JJJJ"),'BD1'!$A$10:$Q$10,0))=0,0,INDEX(BD,MATCH($A59,[0]!colo,0),MATCH(TEXT(AS$8,"JJJJ"),'BD1'!$A$10:$Q$10,0))),0),0))</f>
        <v>0</v>
      </c>
      <c r="AT59" s="36">
        <f>IF(LEN(AT$9)=0,0,IFERROR(IF(AND(AT$8&gt;=VLOOKUP($A59,BD,10,FALSE),(AT$8&lt;=VLOOKUP($A59,BD,11,FALSE))),IF(INDEX(BD,MATCH($A59,[0]!colo,0),MATCH(TEXT(AT$8,"JJJJ"),'BD1'!$A$10:$Q$10,0))=0,0,INDEX(BD,MATCH($A59,[0]!colo,0),MATCH(TEXT(AT$8,"JJJJ"),'BD1'!$A$10:$Q$10,0))),0),0))</f>
        <v>0</v>
      </c>
      <c r="AU59" s="36">
        <f>IF(LEN(AU$9)=0,0,IFERROR(IF(AND(AU$8&gt;=VLOOKUP($A59,BD,10,FALSE),(AU$8&lt;=VLOOKUP($A59,BD,11,FALSE))),IF(INDEX(BD,MATCH($A59,[0]!colo,0),MATCH(TEXT(AU$8,"JJJJ"),'BD1'!$A$10:$Q$10,0))=0,0,INDEX(BD,MATCH($A59,[0]!colo,0),MATCH(TEXT(AU$8,"JJJJ"),'BD1'!$A$10:$Q$10,0))),0),0))</f>
        <v>0</v>
      </c>
      <c r="AV59" s="36">
        <f>IF(LEN(AV$9)=0,0,IFERROR(IF(AND(AV$8&gt;=VLOOKUP($A59,BD,10,FALSE),(AV$8&lt;=VLOOKUP($A59,BD,11,FALSE))),IF(INDEX(BD,MATCH($A59,[0]!colo,0),MATCH(TEXT(AV$8,"JJJJ"),'BD1'!$A$10:$Q$10,0))=0,0,INDEX(BD,MATCH($A59,[0]!colo,0),MATCH(TEXT(AV$8,"JJJJ"),'BD1'!$A$10:$Q$10,0))),0),0))</f>
        <v>0</v>
      </c>
      <c r="AW59" s="43"/>
      <c r="AX59" s="37">
        <f>SUM(Tableau53[[#This Row],[1]:[31]])</f>
        <v>0</v>
      </c>
      <c r="AY59" s="38">
        <f t="shared" si="1"/>
        <v>0</v>
      </c>
      <c r="AZ59" s="38">
        <f t="shared" si="2"/>
        <v>0</v>
      </c>
      <c r="BA59" s="39">
        <f t="shared" si="3"/>
        <v>0</v>
      </c>
      <c r="BB59" t="str">
        <f t="shared" ca="1" si="4"/>
        <v/>
      </c>
    </row>
    <row r="60" spans="1:54" ht="46.8" customHeight="1" x14ac:dyDescent="0.3">
      <c r="A60" s="42">
        <v>55</v>
      </c>
      <c r="B60" s="63" t="s">
        <v>58</v>
      </c>
      <c r="C60" s="32"/>
      <c r="D60" s="32"/>
      <c r="E60" s="32"/>
      <c r="F60" s="32" t="s">
        <v>120</v>
      </c>
      <c r="G60" s="32"/>
      <c r="H60" s="33"/>
      <c r="I60" s="33"/>
      <c r="J60" s="34">
        <v>44129</v>
      </c>
      <c r="K60" s="34">
        <v>44129</v>
      </c>
      <c r="L60" s="63">
        <v>8001</v>
      </c>
      <c r="M60" s="64" t="s">
        <v>55</v>
      </c>
      <c r="N60" s="65">
        <v>8</v>
      </c>
      <c r="O60" s="66">
        <v>30</v>
      </c>
      <c r="P60" s="63"/>
      <c r="Q60" s="59" t="s">
        <v>55</v>
      </c>
      <c r="R60" s="36">
        <f>IF(LEN(R$9)=0,0,IFERROR(IF(AND(R$8&gt;=VLOOKUP($A60,BD,10,FALSE),(R$8&lt;=VLOOKUP($A60,BD,11,FALSE))),IF(INDEX(BD,MATCH($A60,[0]!colo,0),MATCH(TEXT(R$8,"JJJJ"),'BD1'!$A$10:$Q$10,0))=0,0,INDEX(BD,MATCH($A60,[0]!colo,0),MATCH(TEXT(R$8,"JJJJ"),'BD1'!$A$10:$Q$10,0))),0),0))</f>
        <v>0</v>
      </c>
      <c r="S60" s="36">
        <f>IF(LEN(S$9)=0,0,IFERROR(IF(AND(S$8&gt;=VLOOKUP($A60,BD,10,FALSE),(S$8&lt;=VLOOKUP($A60,BD,11,FALSE))),IF(INDEX(BD,MATCH($A60,[0]!colo,0),MATCH(TEXT(S$8,"JJJJ"),'BD1'!$A$10:$Q$10,0))=0,0,INDEX(BD,MATCH($A60,[0]!colo,0),MATCH(TEXT(S$8,"JJJJ"),'BD1'!$A$10:$Q$10,0))),0),0))</f>
        <v>0</v>
      </c>
      <c r="T60" s="36">
        <f>IF(LEN(T$9)=0,0,IFERROR(IF(AND(T$8&gt;=VLOOKUP($A60,BD,10,FALSE),(T$8&lt;=VLOOKUP($A60,BD,11,FALSE))),IF(INDEX(BD,MATCH($A60,[0]!colo,0),MATCH(TEXT(T$8,"JJJJ"),'BD1'!$A$10:$Q$10,0))=0,0,INDEX(BD,MATCH($A60,[0]!colo,0),MATCH(TEXT(T$8,"JJJJ"),'BD1'!$A$10:$Q$10,0))),0),0))</f>
        <v>0</v>
      </c>
      <c r="U60" s="36">
        <f>IF(LEN(U$9)=0,0,IFERROR(IF(AND(U$8&gt;=VLOOKUP($A60,BD,10,FALSE),(U$8&lt;=VLOOKUP($A60,BD,11,FALSE))),IF(INDEX(BD,MATCH($A60,[0]!colo,0),MATCH(TEXT(U$8,"JJJJ"),'BD1'!$A$10:$Q$10,0))=0,0,INDEX(BD,MATCH($A60,[0]!colo,0),MATCH(TEXT(U$8,"JJJJ"),'BD1'!$A$10:$Q$10,0))),0),0))</f>
        <v>0</v>
      </c>
      <c r="V60" s="36">
        <f>IF(LEN(V$9)=0,0,IFERROR(IF(AND(V$8&gt;=VLOOKUP($A60,BD,10,FALSE),(V$8&lt;=VLOOKUP($A60,BD,11,FALSE))),IF(INDEX(BD,MATCH($A60,[0]!colo,0),MATCH(TEXT(V$8,"JJJJ"),'BD1'!$A$10:$Q$10,0))=0,0,INDEX(BD,MATCH($A60,[0]!colo,0),MATCH(TEXT(V$8,"JJJJ"),'BD1'!$A$10:$Q$10,0))),0),0))</f>
        <v>0</v>
      </c>
      <c r="W60" s="36">
        <f>IF(LEN(W$9)=0,0,IFERROR(IF(AND(W$8&gt;=VLOOKUP($A60,BD,10,FALSE),(W$8&lt;=VLOOKUP($A60,BD,11,FALSE))),IF(INDEX(BD,MATCH($A60,[0]!colo,0),MATCH(TEXT(W$8,"JJJJ"),'BD1'!$A$10:$Q$10,0))=0,0,INDEX(BD,MATCH($A60,[0]!colo,0),MATCH(TEXT(W$8,"JJJJ"),'BD1'!$A$10:$Q$10,0))),0),0))</f>
        <v>0</v>
      </c>
      <c r="X60" s="36">
        <f>IF(LEN(X$9)=0,0,IFERROR(IF(AND(X$8&gt;=VLOOKUP($A60,BD,10,FALSE),(X$8&lt;=VLOOKUP($A60,BD,11,FALSE))),IF(INDEX(BD,MATCH($A60,[0]!colo,0),MATCH(TEXT(X$8,"JJJJ"),'BD1'!$A$10:$Q$10,0))=0,0,INDEX(BD,MATCH($A60,[0]!colo,0),MATCH(TEXT(X$8,"JJJJ"),'BD1'!$A$10:$Q$10,0))),0),0))</f>
        <v>0</v>
      </c>
      <c r="Y60" s="36">
        <f>IF(LEN(Y$9)=0,0,IFERROR(IF(AND(Y$8&gt;=VLOOKUP($A60,BD,10,FALSE),(Y$8&lt;=VLOOKUP($A60,BD,11,FALSE))),IF(INDEX(BD,MATCH($A60,[0]!colo,0),MATCH(TEXT(Y$8,"JJJJ"),'BD1'!$A$10:$Q$10,0))=0,0,INDEX(BD,MATCH($A60,[0]!colo,0),MATCH(TEXT(Y$8,"JJJJ"),'BD1'!$A$10:$Q$10,0))),0),0))</f>
        <v>0</v>
      </c>
      <c r="Z60" s="36">
        <f>IF(LEN(Z$9)=0,0,IFERROR(IF(AND(Z$8&gt;=VLOOKUP($A60,BD,10,FALSE),(Z$8&lt;=VLOOKUP($A60,BD,11,FALSE))),IF(INDEX(BD,MATCH($A60,[0]!colo,0),MATCH(TEXT(Z$8,"JJJJ"),'BD1'!$A$10:$Q$10,0))=0,0,INDEX(BD,MATCH($A60,[0]!colo,0),MATCH(TEXT(Z$8,"JJJJ"),'BD1'!$A$10:$Q$10,0))),0),0))</f>
        <v>0</v>
      </c>
      <c r="AA60" s="36">
        <f>IF(LEN(AA$9)=0,0,IFERROR(IF(AND(AA$8&gt;=VLOOKUP($A60,BD,10,FALSE),(AA$8&lt;=VLOOKUP($A60,BD,11,FALSE))),IF(INDEX(BD,MATCH($A60,[0]!colo,0),MATCH(TEXT(AA$8,"JJJJ"),'BD1'!$A$10:$Q$10,0))=0,0,INDEX(BD,MATCH($A60,[0]!colo,0),MATCH(TEXT(AA$8,"JJJJ"),'BD1'!$A$10:$Q$10,0))),0),0))</f>
        <v>0</v>
      </c>
      <c r="AB60" s="36">
        <f>IF(LEN(AB$9)=0,0,IFERROR(IF(AND(AB$8&gt;=VLOOKUP($A60,BD,10,FALSE),(AB$8&lt;=VLOOKUP($A60,BD,11,FALSE))),IF(INDEX(BD,MATCH($A60,[0]!colo,0),MATCH(TEXT(AB$8,"JJJJ"),'BD1'!$A$10:$Q$10,0))=0,0,INDEX(BD,MATCH($A60,[0]!colo,0),MATCH(TEXT(AB$8,"JJJJ"),'BD1'!$A$10:$Q$10,0))),0),0))</f>
        <v>0</v>
      </c>
      <c r="AC60" s="36">
        <f>IF(LEN(AC$9)=0,0,IFERROR(IF(AND(AC$8&gt;=VLOOKUP($A60,BD,10,FALSE),(AC$8&lt;=VLOOKUP($A60,BD,11,FALSE))),IF(INDEX(BD,MATCH($A60,[0]!colo,0),MATCH(TEXT(AC$8,"JJJJ"),'BD1'!$A$10:$Q$10,0))=0,0,INDEX(BD,MATCH($A60,[0]!colo,0),MATCH(TEXT(AC$8,"JJJJ"),'BD1'!$A$10:$Q$10,0))),0),0))</f>
        <v>0</v>
      </c>
      <c r="AD60" s="36">
        <f>IF(LEN(AD$9)=0,0,IFERROR(IF(AND(AD$8&gt;=VLOOKUP($A60,BD,10,FALSE),(AD$8&lt;=VLOOKUP($A60,BD,11,FALSE))),IF(INDEX(BD,MATCH($A60,[0]!colo,0),MATCH(TEXT(AD$8,"JJJJ"),'BD1'!$A$10:$Q$10,0))=0,0,INDEX(BD,MATCH($A60,[0]!colo,0),MATCH(TEXT(AD$8,"JJJJ"),'BD1'!$A$10:$Q$10,0))),0),0))</f>
        <v>0</v>
      </c>
      <c r="AE60" s="36">
        <f>IF(LEN(AE$9)=0,0,IFERROR(IF(AND(AE$8&gt;=VLOOKUP($A60,BD,10,FALSE),(AE$8&lt;=VLOOKUP($A60,BD,11,FALSE))),IF(INDEX(BD,MATCH($A60,[0]!colo,0),MATCH(TEXT(AE$8,"JJJJ"),'BD1'!$A$10:$Q$10,0))=0,0,INDEX(BD,MATCH($A60,[0]!colo,0),MATCH(TEXT(AE$8,"JJJJ"),'BD1'!$A$10:$Q$10,0))),0),0))</f>
        <v>0</v>
      </c>
      <c r="AF60" s="36">
        <f>IF(LEN(AF$9)=0,0,IFERROR(IF(AND(AF$8&gt;=VLOOKUP($A60,BD,10,FALSE),(AF$8&lt;=VLOOKUP($A60,BD,11,FALSE))),IF(INDEX(BD,MATCH($A60,[0]!colo,0),MATCH(TEXT(AF$8,"JJJJ"),'BD1'!$A$10:$Q$10,0))=0,0,INDEX(BD,MATCH($A60,[0]!colo,0),MATCH(TEXT(AF$8,"JJJJ"),'BD1'!$A$10:$Q$10,0))),0),0))</f>
        <v>0</v>
      </c>
      <c r="AG60" s="36">
        <f>IF(LEN(AG$9)=0,0,IFERROR(IF(AND(AG$8&gt;=VLOOKUP($A60,BD,10,FALSE),(AG$8&lt;=VLOOKUP($A60,BD,11,FALSE))),IF(INDEX(BD,MATCH($A60,[0]!colo,0),MATCH(TEXT(AG$8,"JJJJ"),'BD1'!$A$10:$Q$10,0))=0,0,INDEX(BD,MATCH($A60,[0]!colo,0),MATCH(TEXT(AG$8,"JJJJ"),'BD1'!$A$10:$Q$10,0))),0),0))</f>
        <v>0</v>
      </c>
      <c r="AH60" s="36">
        <f>IF(LEN(AH$9)=0,0,IFERROR(IF(AND(AH$8&gt;=VLOOKUP($A60,BD,10,FALSE),(AH$8&lt;=VLOOKUP($A60,BD,11,FALSE))),IF(INDEX(BD,MATCH($A60,[0]!colo,0),MATCH(TEXT(AH$8,"JJJJ"),'BD1'!$A$10:$Q$10,0))=0,0,INDEX(BD,MATCH($A60,[0]!colo,0),MATCH(TEXT(AH$8,"JJJJ"),'BD1'!$A$10:$Q$10,0))),0),0))</f>
        <v>0</v>
      </c>
      <c r="AI60" s="36">
        <f>IF(LEN(AI$9)=0,0,IFERROR(IF(AND(AI$8&gt;=VLOOKUP($A60,BD,10,FALSE),(AI$8&lt;=VLOOKUP($A60,BD,11,FALSE))),IF(INDEX(BD,MATCH($A60,[0]!colo,0),MATCH(TEXT(AI$8,"JJJJ"),'BD1'!$A$10:$Q$10,0))=0,0,INDEX(BD,MATCH($A60,[0]!colo,0),MATCH(TEXT(AI$8,"JJJJ"),'BD1'!$A$10:$Q$10,0))),0),0))</f>
        <v>0</v>
      </c>
      <c r="AJ60" s="36">
        <f>IF(LEN(AJ$9)=0,0,IFERROR(IF(AND(AJ$8&gt;=VLOOKUP($A60,BD,10,FALSE),(AJ$8&lt;=VLOOKUP($A60,BD,11,FALSE))),IF(INDEX(BD,MATCH($A60,[0]!colo,0),MATCH(TEXT(AJ$8,"JJJJ"),'BD1'!$A$10:$Q$10,0))=0,0,INDEX(BD,MATCH($A60,[0]!colo,0),MATCH(TEXT(AJ$8,"JJJJ"),'BD1'!$A$10:$Q$10,0))),0),0))</f>
        <v>0</v>
      </c>
      <c r="AK60" s="36">
        <f>IF(LEN(AK$9)=0,0,IFERROR(IF(AND(AK$8&gt;=VLOOKUP($A60,BD,10,FALSE),(AK$8&lt;=VLOOKUP($A60,BD,11,FALSE))),IF(INDEX(BD,MATCH($A60,[0]!colo,0),MATCH(TEXT(AK$8,"JJJJ"),'BD1'!$A$10:$Q$10,0))=0,0,INDEX(BD,MATCH($A60,[0]!colo,0),MATCH(TEXT(AK$8,"JJJJ"),'BD1'!$A$10:$Q$10,0))),0),0))</f>
        <v>0</v>
      </c>
      <c r="AL60" s="36">
        <f>IF(LEN(AL$9)=0,0,IFERROR(IF(AND(AL$8&gt;=VLOOKUP($A60,BD,10,FALSE),(AL$8&lt;=VLOOKUP($A60,BD,11,FALSE))),IF(INDEX(BD,MATCH($A60,[0]!colo,0),MATCH(TEXT(AL$8,"JJJJ"),'BD1'!$A$10:$Q$10,0))=0,0,INDEX(BD,MATCH($A60,[0]!colo,0),MATCH(TEXT(AL$8,"JJJJ"),'BD1'!$A$10:$Q$10,0))),0),0))</f>
        <v>0</v>
      </c>
      <c r="AM60" s="36">
        <f>IF(LEN(AM$9)=0,0,IFERROR(IF(AND(AM$8&gt;=VLOOKUP($A60,BD,10,FALSE),(AM$8&lt;=VLOOKUP($A60,BD,11,FALSE))),IF(INDEX(BD,MATCH($A60,[0]!colo,0),MATCH(TEXT(AM$8,"JJJJ"),'BD1'!$A$10:$Q$10,0))=0,0,INDEX(BD,MATCH($A60,[0]!colo,0),MATCH(TEXT(AM$8,"JJJJ"),'BD1'!$A$10:$Q$10,0))),0),0))</f>
        <v>0</v>
      </c>
      <c r="AN60" s="36">
        <f>IF(LEN(AN$9)=0,0,IFERROR(IF(AND(AN$8&gt;=VLOOKUP($A60,BD,10,FALSE),(AN$8&lt;=VLOOKUP($A60,BD,11,FALSE))),IF(INDEX(BD,MATCH($A60,[0]!colo,0),MATCH(TEXT(AN$8,"JJJJ"),'BD1'!$A$10:$Q$10,0))=0,0,INDEX(BD,MATCH($A60,[0]!colo,0),MATCH(TEXT(AN$8,"JJJJ"),'BD1'!$A$10:$Q$10,0))),0),0))</f>
        <v>0</v>
      </c>
      <c r="AO60" s="36">
        <f>IF(LEN(AO$9)=0,0,IFERROR(IF(AND(AO$8&gt;=VLOOKUP($A60,BD,10,FALSE),(AO$8&lt;=VLOOKUP($A60,BD,11,FALSE))),IF(INDEX(BD,MATCH($A60,[0]!colo,0),MATCH(TEXT(AO$8,"JJJJ"),'BD1'!$A$10:$Q$10,0))=0,0,INDEX(BD,MATCH($A60,[0]!colo,0),MATCH(TEXT(AO$8,"JJJJ"),'BD1'!$A$10:$Q$10,0))),0),0))</f>
        <v>0</v>
      </c>
      <c r="AP60" s="36">
        <f>IF(LEN(AP$9)=0,0,IFERROR(IF(AND(AP$8&gt;=VLOOKUP($A60,BD,10,FALSE),(AP$8&lt;=VLOOKUP($A60,BD,11,FALSE))),IF(INDEX(BD,MATCH($A60,[0]!colo,0),MATCH(TEXT(AP$8,"JJJJ"),'BD1'!$A$10:$Q$10,0))=0,0,INDEX(BD,MATCH($A60,[0]!colo,0),MATCH(TEXT(AP$8,"JJJJ"),'BD1'!$A$10:$Q$10,0))),0),0))</f>
        <v>0</v>
      </c>
      <c r="AQ60" s="36">
        <f>IF(LEN(AQ$9)=0,0,IFERROR(IF(AND(AQ$8&gt;=VLOOKUP($A60,BD,10,FALSE),(AQ$8&lt;=VLOOKUP($A60,BD,11,FALSE))),IF(INDEX(BD,MATCH($A60,[0]!colo,0),MATCH(TEXT(AQ$8,"JJJJ"),'BD1'!$A$10:$Q$10,0))=0,0,INDEX(BD,MATCH($A60,[0]!colo,0),MATCH(TEXT(AQ$8,"JJJJ"),'BD1'!$A$10:$Q$10,0))),0),0))</f>
        <v>0</v>
      </c>
      <c r="AR60" s="36">
        <f>IF(LEN(AR$9)=0,0,IFERROR(IF(AND(AR$8&gt;=VLOOKUP($A60,BD,10,FALSE),(AR$8&lt;=VLOOKUP($A60,BD,11,FALSE))),IF(INDEX(BD,MATCH($A60,[0]!colo,0),MATCH(TEXT(AR$8,"JJJJ"),'BD1'!$A$10:$Q$10,0))=0,0,INDEX(BD,MATCH($A60,[0]!colo,0),MATCH(TEXT(AR$8,"JJJJ"),'BD1'!$A$10:$Q$10,0))),0),0))</f>
        <v>0</v>
      </c>
      <c r="AS60" s="36">
        <f>IF(LEN(AS$9)=0,0,IFERROR(IF(AND(AS$8&gt;=VLOOKUP($A60,BD,10,FALSE),(AS$8&lt;=VLOOKUP($A60,BD,11,FALSE))),IF(INDEX(BD,MATCH($A60,[0]!colo,0),MATCH(TEXT(AS$8,"JJJJ"),'BD1'!$A$10:$Q$10,0))=0,0,INDEX(BD,MATCH($A60,[0]!colo,0),MATCH(TEXT(AS$8,"JJJJ"),'BD1'!$A$10:$Q$10,0))),0),0))</f>
        <v>0</v>
      </c>
      <c r="AT60" s="36">
        <f>IF(LEN(AT$9)=0,0,IFERROR(IF(AND(AT$8&gt;=VLOOKUP($A60,BD,10,FALSE),(AT$8&lt;=VLOOKUP($A60,BD,11,FALSE))),IF(INDEX(BD,MATCH($A60,[0]!colo,0),MATCH(TEXT(AT$8,"JJJJ"),'BD1'!$A$10:$Q$10,0))=0,0,INDEX(BD,MATCH($A60,[0]!colo,0),MATCH(TEXT(AT$8,"JJJJ"),'BD1'!$A$10:$Q$10,0))),0),0))</f>
        <v>0</v>
      </c>
      <c r="AU60" s="36">
        <f>IF(LEN(AU$9)=0,0,IFERROR(IF(AND(AU$8&gt;=VLOOKUP($A60,BD,10,FALSE),(AU$8&lt;=VLOOKUP($A60,BD,11,FALSE))),IF(INDEX(BD,MATCH($A60,[0]!colo,0),MATCH(TEXT(AU$8,"JJJJ"),'BD1'!$A$10:$Q$10,0))=0,0,INDEX(BD,MATCH($A60,[0]!colo,0),MATCH(TEXT(AU$8,"JJJJ"),'BD1'!$A$10:$Q$10,0))),0),0))</f>
        <v>0</v>
      </c>
      <c r="AV60" s="36">
        <f>IF(LEN(AV$9)=0,0,IFERROR(IF(AND(AV$8&gt;=VLOOKUP($A60,BD,10,FALSE),(AV$8&lt;=VLOOKUP($A60,BD,11,FALSE))),IF(INDEX(BD,MATCH($A60,[0]!colo,0),MATCH(TEXT(AV$8,"JJJJ"),'BD1'!$A$10:$Q$10,0))=0,0,INDEX(BD,MATCH($A60,[0]!colo,0),MATCH(TEXT(AV$8,"JJJJ"),'BD1'!$A$10:$Q$10,0))),0),0))</f>
        <v>0</v>
      </c>
      <c r="AW60" s="43"/>
      <c r="AX60" s="37">
        <f>SUM(Tableau53[[#This Row],[1]:[31]])</f>
        <v>0</v>
      </c>
      <c r="AY60" s="38">
        <f t="shared" si="1"/>
        <v>0</v>
      </c>
      <c r="AZ60" s="38">
        <f t="shared" si="2"/>
        <v>0</v>
      </c>
      <c r="BA60" s="39">
        <f t="shared" si="3"/>
        <v>0</v>
      </c>
      <c r="BB60" t="str">
        <f t="shared" ca="1" si="4"/>
        <v/>
      </c>
    </row>
    <row r="61" spans="1:54" ht="46.8" customHeight="1" x14ac:dyDescent="0.3">
      <c r="A61" s="42">
        <v>32</v>
      </c>
      <c r="B61" s="63" t="s">
        <v>60</v>
      </c>
      <c r="C61" s="32">
        <v>1.25</v>
      </c>
      <c r="D61" s="32">
        <v>1.25</v>
      </c>
      <c r="E61" s="32">
        <v>1.25</v>
      </c>
      <c r="F61" s="32">
        <v>1.25</v>
      </c>
      <c r="G61" s="32">
        <v>1.25</v>
      </c>
      <c r="H61" s="33"/>
      <c r="I61" s="33"/>
      <c r="J61" s="34">
        <v>44111</v>
      </c>
      <c r="K61" s="34">
        <v>44117</v>
      </c>
      <c r="L61" s="63">
        <v>8001</v>
      </c>
      <c r="M61" s="64" t="s">
        <v>55</v>
      </c>
      <c r="N61" s="65">
        <v>8</v>
      </c>
      <c r="O61" s="66">
        <v>30</v>
      </c>
      <c r="P61" s="63"/>
      <c r="Q61" s="59" t="s">
        <v>55</v>
      </c>
      <c r="R61" s="36">
        <f>IF(LEN(R$9)=0,0,IFERROR(IF(AND(R$8&gt;=VLOOKUP($A61,BD,10,FALSE),(R$8&lt;=VLOOKUP($A61,BD,11,FALSE))),IF(INDEX(BD,MATCH($A61,[0]!colo,0),MATCH(TEXT(R$8,"JJJJ"),'BD1'!$A$10:$Q$10,0))=0,0,INDEX(BD,MATCH($A61,[0]!colo,0),MATCH(TEXT(R$8,"JJJJ"),'BD1'!$A$10:$Q$10,0))),0),0))</f>
        <v>0</v>
      </c>
      <c r="S61" s="36">
        <f>IF(LEN(S$9)=0,0,IFERROR(IF(AND(S$8&gt;=VLOOKUP($A61,BD,10,FALSE),(S$8&lt;=VLOOKUP($A61,BD,11,FALSE))),IF(INDEX(BD,MATCH($A61,[0]!colo,0),MATCH(TEXT(S$8,"JJJJ"),'BD1'!$A$10:$Q$10,0))=0,0,INDEX(BD,MATCH($A61,[0]!colo,0),MATCH(TEXT(S$8,"JJJJ"),'BD1'!$A$10:$Q$10,0))),0),0))</f>
        <v>0</v>
      </c>
      <c r="T61" s="36">
        <f>IF(LEN(T$9)=0,0,IFERROR(IF(AND(T$8&gt;=VLOOKUP($A61,BD,10,FALSE),(T$8&lt;=VLOOKUP($A61,BD,11,FALSE))),IF(INDEX(BD,MATCH($A61,[0]!colo,0),MATCH(TEXT(T$8,"JJJJ"),'BD1'!$A$10:$Q$10,0))=0,0,INDEX(BD,MATCH($A61,[0]!colo,0),MATCH(TEXT(T$8,"JJJJ"),'BD1'!$A$10:$Q$10,0))),0),0))</f>
        <v>0</v>
      </c>
      <c r="U61" s="36">
        <f>IF(LEN(U$9)=0,0,IFERROR(IF(AND(U$8&gt;=VLOOKUP($A61,BD,10,FALSE),(U$8&lt;=VLOOKUP($A61,BD,11,FALSE))),IF(INDEX(BD,MATCH($A61,[0]!colo,0),MATCH(TEXT(U$8,"JJJJ"),'BD1'!$A$10:$Q$10,0))=0,0,INDEX(BD,MATCH($A61,[0]!colo,0),MATCH(TEXT(U$8,"JJJJ"),'BD1'!$A$10:$Q$10,0))),0),0))</f>
        <v>0</v>
      </c>
      <c r="V61" s="36">
        <f>IF(LEN(V$9)=0,0,IFERROR(IF(AND(V$8&gt;=VLOOKUP($A61,BD,10,FALSE),(V$8&lt;=VLOOKUP($A61,BD,11,FALSE))),IF(INDEX(BD,MATCH($A61,[0]!colo,0),MATCH(TEXT(V$8,"JJJJ"),'BD1'!$A$10:$Q$10,0))=0,0,INDEX(BD,MATCH($A61,[0]!colo,0),MATCH(TEXT(V$8,"JJJJ"),'BD1'!$A$10:$Q$10,0))),0),0))</f>
        <v>0</v>
      </c>
      <c r="W61" s="36">
        <f>IF(LEN(W$9)=0,0,IFERROR(IF(AND(W$8&gt;=VLOOKUP($A61,BD,10,FALSE),(W$8&lt;=VLOOKUP($A61,BD,11,FALSE))),IF(INDEX(BD,MATCH($A61,[0]!colo,0),MATCH(TEXT(W$8,"JJJJ"),'BD1'!$A$10:$Q$10,0))=0,0,INDEX(BD,MATCH($A61,[0]!colo,0),MATCH(TEXT(W$8,"JJJJ"),'BD1'!$A$10:$Q$10,0))),0),0))</f>
        <v>0</v>
      </c>
      <c r="X61" s="36">
        <f>IF(LEN(X$9)=0,0,IFERROR(IF(AND(X$8&gt;=VLOOKUP($A61,BD,10,FALSE),(X$8&lt;=VLOOKUP($A61,BD,11,FALSE))),IF(INDEX(BD,MATCH($A61,[0]!colo,0),MATCH(TEXT(X$8,"JJJJ"),'BD1'!$A$10:$Q$10,0))=0,0,INDEX(BD,MATCH($A61,[0]!colo,0),MATCH(TEXT(X$8,"JJJJ"),'BD1'!$A$10:$Q$10,0))),0),0))</f>
        <v>1.25</v>
      </c>
      <c r="Y61" s="36">
        <f>IF(LEN(Y$9)=0,0,IFERROR(IF(AND(Y$8&gt;=VLOOKUP($A61,BD,10,FALSE),(Y$8&lt;=VLOOKUP($A61,BD,11,FALSE))),IF(INDEX(BD,MATCH($A61,[0]!colo,0),MATCH(TEXT(Y$8,"JJJJ"),'BD1'!$A$10:$Q$10,0))=0,0,INDEX(BD,MATCH($A61,[0]!colo,0),MATCH(TEXT(Y$8,"JJJJ"),'BD1'!$A$10:$Q$10,0))),0),0))</f>
        <v>1.25</v>
      </c>
      <c r="Z61" s="36">
        <f>IF(LEN(Z$9)=0,0,IFERROR(IF(AND(Z$8&gt;=VLOOKUP($A61,BD,10,FALSE),(Z$8&lt;=VLOOKUP($A61,BD,11,FALSE))),IF(INDEX(BD,MATCH($A61,[0]!colo,0),MATCH(TEXT(Z$8,"JJJJ"),'BD1'!$A$10:$Q$10,0))=0,0,INDEX(BD,MATCH($A61,[0]!colo,0),MATCH(TEXT(Z$8,"JJJJ"),'BD1'!$A$10:$Q$10,0))),0),0))</f>
        <v>1.25</v>
      </c>
      <c r="AA61" s="36">
        <f>IF(LEN(AA$9)=0,0,IFERROR(IF(AND(AA$8&gt;=VLOOKUP($A61,BD,10,FALSE),(AA$8&lt;=VLOOKUP($A61,BD,11,FALSE))),IF(INDEX(BD,MATCH($A61,[0]!colo,0),MATCH(TEXT(AA$8,"JJJJ"),'BD1'!$A$10:$Q$10,0))=0,0,INDEX(BD,MATCH($A61,[0]!colo,0),MATCH(TEXT(AA$8,"JJJJ"),'BD1'!$A$10:$Q$10,0))),0),0))</f>
        <v>0</v>
      </c>
      <c r="AB61" s="36">
        <f>IF(LEN(AB$9)=0,0,IFERROR(IF(AND(AB$8&gt;=VLOOKUP($A61,BD,10,FALSE),(AB$8&lt;=VLOOKUP($A61,BD,11,FALSE))),IF(INDEX(BD,MATCH($A61,[0]!colo,0),MATCH(TEXT(AB$8,"JJJJ"),'BD1'!$A$10:$Q$10,0))=0,0,INDEX(BD,MATCH($A61,[0]!colo,0),MATCH(TEXT(AB$8,"JJJJ"),'BD1'!$A$10:$Q$10,0))),0),0))</f>
        <v>0</v>
      </c>
      <c r="AC61" s="36">
        <f>IF(LEN(AC$9)=0,0,IFERROR(IF(AND(AC$8&gt;=VLOOKUP($A61,BD,10,FALSE),(AC$8&lt;=VLOOKUP($A61,BD,11,FALSE))),IF(INDEX(BD,MATCH($A61,[0]!colo,0),MATCH(TEXT(AC$8,"JJJJ"),'BD1'!$A$10:$Q$10,0))=0,0,INDEX(BD,MATCH($A61,[0]!colo,0),MATCH(TEXT(AC$8,"JJJJ"),'BD1'!$A$10:$Q$10,0))),0),0))</f>
        <v>1.25</v>
      </c>
      <c r="AD61" s="36">
        <f>IF(LEN(AD$9)=0,0,IFERROR(IF(AND(AD$8&gt;=VLOOKUP($A61,BD,10,FALSE),(AD$8&lt;=VLOOKUP($A61,BD,11,FALSE))),IF(INDEX(BD,MATCH($A61,[0]!colo,0),MATCH(TEXT(AD$8,"JJJJ"),'BD1'!$A$10:$Q$10,0))=0,0,INDEX(BD,MATCH($A61,[0]!colo,0),MATCH(TEXT(AD$8,"JJJJ"),'BD1'!$A$10:$Q$10,0))),0),0))</f>
        <v>1.25</v>
      </c>
      <c r="AE61" s="36">
        <f>IF(LEN(AE$9)=0,0,IFERROR(IF(AND(AE$8&gt;=VLOOKUP($A61,BD,10,FALSE),(AE$8&lt;=VLOOKUP($A61,BD,11,FALSE))),IF(INDEX(BD,MATCH($A61,[0]!colo,0),MATCH(TEXT(AE$8,"JJJJ"),'BD1'!$A$10:$Q$10,0))=0,0,INDEX(BD,MATCH($A61,[0]!colo,0),MATCH(TEXT(AE$8,"JJJJ"),'BD1'!$A$10:$Q$10,0))),0),0))</f>
        <v>0</v>
      </c>
      <c r="AF61" s="36">
        <f>IF(LEN(AF$9)=0,0,IFERROR(IF(AND(AF$8&gt;=VLOOKUP($A61,BD,10,FALSE),(AF$8&lt;=VLOOKUP($A61,BD,11,FALSE))),IF(INDEX(BD,MATCH($A61,[0]!colo,0),MATCH(TEXT(AF$8,"JJJJ"),'BD1'!$A$10:$Q$10,0))=0,0,INDEX(BD,MATCH($A61,[0]!colo,0),MATCH(TEXT(AF$8,"JJJJ"),'BD1'!$A$10:$Q$10,0))),0),0))</f>
        <v>0</v>
      </c>
      <c r="AG61" s="36">
        <f>IF(LEN(AG$9)=0,0,IFERROR(IF(AND(AG$8&gt;=VLOOKUP($A61,BD,10,FALSE),(AG$8&lt;=VLOOKUP($A61,BD,11,FALSE))),IF(INDEX(BD,MATCH($A61,[0]!colo,0),MATCH(TEXT(AG$8,"JJJJ"),'BD1'!$A$10:$Q$10,0))=0,0,INDEX(BD,MATCH($A61,[0]!colo,0),MATCH(TEXT(AG$8,"JJJJ"),'BD1'!$A$10:$Q$10,0))),0),0))</f>
        <v>0</v>
      </c>
      <c r="AH61" s="36">
        <f>IF(LEN(AH$9)=0,0,IFERROR(IF(AND(AH$8&gt;=VLOOKUP($A61,BD,10,FALSE),(AH$8&lt;=VLOOKUP($A61,BD,11,FALSE))),IF(INDEX(BD,MATCH($A61,[0]!colo,0),MATCH(TEXT(AH$8,"JJJJ"),'BD1'!$A$10:$Q$10,0))=0,0,INDEX(BD,MATCH($A61,[0]!colo,0),MATCH(TEXT(AH$8,"JJJJ"),'BD1'!$A$10:$Q$10,0))),0),0))</f>
        <v>0</v>
      </c>
      <c r="AI61" s="36">
        <f>IF(LEN(AI$9)=0,0,IFERROR(IF(AND(AI$8&gt;=VLOOKUP($A61,BD,10,FALSE),(AI$8&lt;=VLOOKUP($A61,BD,11,FALSE))),IF(INDEX(BD,MATCH($A61,[0]!colo,0),MATCH(TEXT(AI$8,"JJJJ"),'BD1'!$A$10:$Q$10,0))=0,0,INDEX(BD,MATCH($A61,[0]!colo,0),MATCH(TEXT(AI$8,"JJJJ"),'BD1'!$A$10:$Q$10,0))),0),0))</f>
        <v>0</v>
      </c>
      <c r="AJ61" s="36">
        <f>IF(LEN(AJ$9)=0,0,IFERROR(IF(AND(AJ$8&gt;=VLOOKUP($A61,BD,10,FALSE),(AJ$8&lt;=VLOOKUP($A61,BD,11,FALSE))),IF(INDEX(BD,MATCH($A61,[0]!colo,0),MATCH(TEXT(AJ$8,"JJJJ"),'BD1'!$A$10:$Q$10,0))=0,0,INDEX(BD,MATCH($A61,[0]!colo,0),MATCH(TEXT(AJ$8,"JJJJ"),'BD1'!$A$10:$Q$10,0))),0),0))</f>
        <v>0</v>
      </c>
      <c r="AK61" s="36">
        <f>IF(LEN(AK$9)=0,0,IFERROR(IF(AND(AK$8&gt;=VLOOKUP($A61,BD,10,FALSE),(AK$8&lt;=VLOOKUP($A61,BD,11,FALSE))),IF(INDEX(BD,MATCH($A61,[0]!colo,0),MATCH(TEXT(AK$8,"JJJJ"),'BD1'!$A$10:$Q$10,0))=0,0,INDEX(BD,MATCH($A61,[0]!colo,0),MATCH(TEXT(AK$8,"JJJJ"),'BD1'!$A$10:$Q$10,0))),0),0))</f>
        <v>0</v>
      </c>
      <c r="AL61" s="36">
        <f>IF(LEN(AL$9)=0,0,IFERROR(IF(AND(AL$8&gt;=VLOOKUP($A61,BD,10,FALSE),(AL$8&lt;=VLOOKUP($A61,BD,11,FALSE))),IF(INDEX(BD,MATCH($A61,[0]!colo,0),MATCH(TEXT(AL$8,"JJJJ"),'BD1'!$A$10:$Q$10,0))=0,0,INDEX(BD,MATCH($A61,[0]!colo,0),MATCH(TEXT(AL$8,"JJJJ"),'BD1'!$A$10:$Q$10,0))),0),0))</f>
        <v>0</v>
      </c>
      <c r="AM61" s="36">
        <f>IF(LEN(AM$9)=0,0,IFERROR(IF(AND(AM$8&gt;=VLOOKUP($A61,BD,10,FALSE),(AM$8&lt;=VLOOKUP($A61,BD,11,FALSE))),IF(INDEX(BD,MATCH($A61,[0]!colo,0),MATCH(TEXT(AM$8,"JJJJ"),'BD1'!$A$10:$Q$10,0))=0,0,INDEX(BD,MATCH($A61,[0]!colo,0),MATCH(TEXT(AM$8,"JJJJ"),'BD1'!$A$10:$Q$10,0))),0),0))</f>
        <v>0</v>
      </c>
      <c r="AN61" s="36">
        <f>IF(LEN(AN$9)=0,0,IFERROR(IF(AND(AN$8&gt;=VLOOKUP($A61,BD,10,FALSE),(AN$8&lt;=VLOOKUP($A61,BD,11,FALSE))),IF(INDEX(BD,MATCH($A61,[0]!colo,0),MATCH(TEXT(AN$8,"JJJJ"),'BD1'!$A$10:$Q$10,0))=0,0,INDEX(BD,MATCH($A61,[0]!colo,0),MATCH(TEXT(AN$8,"JJJJ"),'BD1'!$A$10:$Q$10,0))),0),0))</f>
        <v>0</v>
      </c>
      <c r="AO61" s="36">
        <f>IF(LEN(AO$9)=0,0,IFERROR(IF(AND(AO$8&gt;=VLOOKUP($A61,BD,10,FALSE),(AO$8&lt;=VLOOKUP($A61,BD,11,FALSE))),IF(INDEX(BD,MATCH($A61,[0]!colo,0),MATCH(TEXT(AO$8,"JJJJ"),'BD1'!$A$10:$Q$10,0))=0,0,INDEX(BD,MATCH($A61,[0]!colo,0),MATCH(TEXT(AO$8,"JJJJ"),'BD1'!$A$10:$Q$10,0))),0),0))</f>
        <v>0</v>
      </c>
      <c r="AP61" s="36">
        <f>IF(LEN(AP$9)=0,0,IFERROR(IF(AND(AP$8&gt;=VLOOKUP($A61,BD,10,FALSE),(AP$8&lt;=VLOOKUP($A61,BD,11,FALSE))),IF(INDEX(BD,MATCH($A61,[0]!colo,0),MATCH(TEXT(AP$8,"JJJJ"),'BD1'!$A$10:$Q$10,0))=0,0,INDEX(BD,MATCH($A61,[0]!colo,0),MATCH(TEXT(AP$8,"JJJJ"),'BD1'!$A$10:$Q$10,0))),0),0))</f>
        <v>0</v>
      </c>
      <c r="AQ61" s="36">
        <f>IF(LEN(AQ$9)=0,0,IFERROR(IF(AND(AQ$8&gt;=VLOOKUP($A61,BD,10,FALSE),(AQ$8&lt;=VLOOKUP($A61,BD,11,FALSE))),IF(INDEX(BD,MATCH($A61,[0]!colo,0),MATCH(TEXT(AQ$8,"JJJJ"),'BD1'!$A$10:$Q$10,0))=0,0,INDEX(BD,MATCH($A61,[0]!colo,0),MATCH(TEXT(AQ$8,"JJJJ"),'BD1'!$A$10:$Q$10,0))),0),0))</f>
        <v>0</v>
      </c>
      <c r="AR61" s="36">
        <f>IF(LEN(AR$9)=0,0,IFERROR(IF(AND(AR$8&gt;=VLOOKUP($A61,BD,10,FALSE),(AR$8&lt;=VLOOKUP($A61,BD,11,FALSE))),IF(INDEX(BD,MATCH($A61,[0]!colo,0),MATCH(TEXT(AR$8,"JJJJ"),'BD1'!$A$10:$Q$10,0))=0,0,INDEX(BD,MATCH($A61,[0]!colo,0),MATCH(TEXT(AR$8,"JJJJ"),'BD1'!$A$10:$Q$10,0))),0),0))</f>
        <v>0</v>
      </c>
      <c r="AS61" s="36">
        <f>IF(LEN(AS$9)=0,0,IFERROR(IF(AND(AS$8&gt;=VLOOKUP($A61,BD,10,FALSE),(AS$8&lt;=VLOOKUP($A61,BD,11,FALSE))),IF(INDEX(BD,MATCH($A61,[0]!colo,0),MATCH(TEXT(AS$8,"JJJJ"),'BD1'!$A$10:$Q$10,0))=0,0,INDEX(BD,MATCH($A61,[0]!colo,0),MATCH(TEXT(AS$8,"JJJJ"),'BD1'!$A$10:$Q$10,0))),0),0))</f>
        <v>0</v>
      </c>
      <c r="AT61" s="36">
        <f>IF(LEN(AT$9)=0,0,IFERROR(IF(AND(AT$8&gt;=VLOOKUP($A61,BD,10,FALSE),(AT$8&lt;=VLOOKUP($A61,BD,11,FALSE))),IF(INDEX(BD,MATCH($A61,[0]!colo,0),MATCH(TEXT(AT$8,"JJJJ"),'BD1'!$A$10:$Q$10,0))=0,0,INDEX(BD,MATCH($A61,[0]!colo,0),MATCH(TEXT(AT$8,"JJJJ"),'BD1'!$A$10:$Q$10,0))),0),0))</f>
        <v>0</v>
      </c>
      <c r="AU61" s="36">
        <f>IF(LEN(AU$9)=0,0,IFERROR(IF(AND(AU$8&gt;=VLOOKUP($A61,BD,10,FALSE),(AU$8&lt;=VLOOKUP($A61,BD,11,FALSE))),IF(INDEX(BD,MATCH($A61,[0]!colo,0),MATCH(TEXT(AU$8,"JJJJ"),'BD1'!$A$10:$Q$10,0))=0,0,INDEX(BD,MATCH($A61,[0]!colo,0),MATCH(TEXT(AU$8,"JJJJ"),'BD1'!$A$10:$Q$10,0))),0),0))</f>
        <v>0</v>
      </c>
      <c r="AV61" s="36">
        <f>IF(LEN(AV$9)=0,0,IFERROR(IF(AND(AV$8&gt;=VLOOKUP($A61,BD,10,FALSE),(AV$8&lt;=VLOOKUP($A61,BD,11,FALSE))),IF(INDEX(BD,MATCH($A61,[0]!colo,0),MATCH(TEXT(AV$8,"JJJJ"),'BD1'!$A$10:$Q$10,0))=0,0,INDEX(BD,MATCH($A61,[0]!colo,0),MATCH(TEXT(AV$8,"JJJJ"),'BD1'!$A$10:$Q$10,0))),0),0))</f>
        <v>0</v>
      </c>
      <c r="AW61" s="43"/>
      <c r="AX61" s="37">
        <f>SUM(Tableau53[[#This Row],[1]:[31]])</f>
        <v>6.25</v>
      </c>
      <c r="AY61" s="38">
        <f t="shared" si="1"/>
        <v>50</v>
      </c>
      <c r="AZ61" s="38">
        <f t="shared" si="2"/>
        <v>187.5</v>
      </c>
      <c r="BA61" s="39">
        <f t="shared" si="3"/>
        <v>0</v>
      </c>
      <c r="BB61" t="str">
        <f t="shared" ca="1" si="4"/>
        <v/>
      </c>
    </row>
    <row r="62" spans="1:54" ht="46.8" customHeight="1" x14ac:dyDescent="0.3">
      <c r="A62" s="42">
        <v>33</v>
      </c>
      <c r="B62" s="63" t="s">
        <v>92</v>
      </c>
      <c r="C62" s="32">
        <v>1.75</v>
      </c>
      <c r="D62" s="32"/>
      <c r="E62" s="32">
        <v>1.75</v>
      </c>
      <c r="F62" s="32"/>
      <c r="G62" s="32">
        <v>1.5</v>
      </c>
      <c r="H62" s="33"/>
      <c r="I62" s="33"/>
      <c r="J62" s="34">
        <v>44111</v>
      </c>
      <c r="K62" s="34">
        <v>44117</v>
      </c>
      <c r="L62" s="63">
        <v>8001</v>
      </c>
      <c r="M62" s="64" t="s">
        <v>55</v>
      </c>
      <c r="N62" s="65">
        <v>8</v>
      </c>
      <c r="O62" s="66">
        <v>30</v>
      </c>
      <c r="P62" s="63"/>
      <c r="Q62" s="59" t="s">
        <v>55</v>
      </c>
      <c r="R62" s="36">
        <f>IF(LEN(R$9)=0,0,IFERROR(IF(AND(R$8&gt;=VLOOKUP($A62,BD,10,FALSE),(R$8&lt;=VLOOKUP($A62,BD,11,FALSE))),IF(INDEX(BD,MATCH($A62,[0]!colo,0),MATCH(TEXT(R$8,"JJJJ"),'BD1'!$A$10:$Q$10,0))=0,0,INDEX(BD,MATCH($A62,[0]!colo,0),MATCH(TEXT(R$8,"JJJJ"),'BD1'!$A$10:$Q$10,0))),0),0))</f>
        <v>0</v>
      </c>
      <c r="S62" s="36">
        <f>IF(LEN(S$9)=0,0,IFERROR(IF(AND(S$8&gt;=VLOOKUP($A62,BD,10,FALSE),(S$8&lt;=VLOOKUP($A62,BD,11,FALSE))),IF(INDEX(BD,MATCH($A62,[0]!colo,0),MATCH(TEXT(S$8,"JJJJ"),'BD1'!$A$10:$Q$10,0))=0,0,INDEX(BD,MATCH($A62,[0]!colo,0),MATCH(TEXT(S$8,"JJJJ"),'BD1'!$A$10:$Q$10,0))),0),0))</f>
        <v>0</v>
      </c>
      <c r="T62" s="36">
        <f>IF(LEN(T$9)=0,0,IFERROR(IF(AND(T$8&gt;=VLOOKUP($A62,BD,10,FALSE),(T$8&lt;=VLOOKUP($A62,BD,11,FALSE))),IF(INDEX(BD,MATCH($A62,[0]!colo,0),MATCH(TEXT(T$8,"JJJJ"),'BD1'!$A$10:$Q$10,0))=0,0,INDEX(BD,MATCH($A62,[0]!colo,0),MATCH(TEXT(T$8,"JJJJ"),'BD1'!$A$10:$Q$10,0))),0),0))</f>
        <v>0</v>
      </c>
      <c r="U62" s="36">
        <f>IF(LEN(U$9)=0,0,IFERROR(IF(AND(U$8&gt;=VLOOKUP($A62,BD,10,FALSE),(U$8&lt;=VLOOKUP($A62,BD,11,FALSE))),IF(INDEX(BD,MATCH($A62,[0]!colo,0),MATCH(TEXT(U$8,"JJJJ"),'BD1'!$A$10:$Q$10,0))=0,0,INDEX(BD,MATCH($A62,[0]!colo,0),MATCH(TEXT(U$8,"JJJJ"),'BD1'!$A$10:$Q$10,0))),0),0))</f>
        <v>0</v>
      </c>
      <c r="V62" s="36">
        <f>IF(LEN(V$9)=0,0,IFERROR(IF(AND(V$8&gt;=VLOOKUP($A62,BD,10,FALSE),(V$8&lt;=VLOOKUP($A62,BD,11,FALSE))),IF(INDEX(BD,MATCH($A62,[0]!colo,0),MATCH(TEXT(V$8,"JJJJ"),'BD1'!$A$10:$Q$10,0))=0,0,INDEX(BD,MATCH($A62,[0]!colo,0),MATCH(TEXT(V$8,"JJJJ"),'BD1'!$A$10:$Q$10,0))),0),0))</f>
        <v>0</v>
      </c>
      <c r="W62" s="36">
        <f>IF(LEN(W$9)=0,0,IFERROR(IF(AND(W$8&gt;=VLOOKUP($A62,BD,10,FALSE),(W$8&lt;=VLOOKUP($A62,BD,11,FALSE))),IF(INDEX(BD,MATCH($A62,[0]!colo,0),MATCH(TEXT(W$8,"JJJJ"),'BD1'!$A$10:$Q$10,0))=0,0,INDEX(BD,MATCH($A62,[0]!colo,0),MATCH(TEXT(W$8,"JJJJ"),'BD1'!$A$10:$Q$10,0))),0),0))</f>
        <v>0</v>
      </c>
      <c r="X62" s="36">
        <f>IF(LEN(X$9)=0,0,IFERROR(IF(AND(X$8&gt;=VLOOKUP($A62,BD,10,FALSE),(X$8&lt;=VLOOKUP($A62,BD,11,FALSE))),IF(INDEX(BD,MATCH($A62,[0]!colo,0),MATCH(TEXT(X$8,"JJJJ"),'BD1'!$A$10:$Q$10,0))=0,0,INDEX(BD,MATCH($A62,[0]!colo,0),MATCH(TEXT(X$8,"JJJJ"),'BD1'!$A$10:$Q$10,0))),0),0))</f>
        <v>1.75</v>
      </c>
      <c r="Y62" s="36">
        <f>IF(LEN(Y$9)=0,0,IFERROR(IF(AND(Y$8&gt;=VLOOKUP($A62,BD,10,FALSE),(Y$8&lt;=VLOOKUP($A62,BD,11,FALSE))),IF(INDEX(BD,MATCH($A62,[0]!colo,0),MATCH(TEXT(Y$8,"JJJJ"),'BD1'!$A$10:$Q$10,0))=0,0,INDEX(BD,MATCH($A62,[0]!colo,0),MATCH(TEXT(Y$8,"JJJJ"),'BD1'!$A$10:$Q$10,0))),0),0))</f>
        <v>0</v>
      </c>
      <c r="Z62" s="36">
        <f>IF(LEN(Z$9)=0,0,IFERROR(IF(AND(Z$8&gt;=VLOOKUP($A62,BD,10,FALSE),(Z$8&lt;=VLOOKUP($A62,BD,11,FALSE))),IF(INDEX(BD,MATCH($A62,[0]!colo,0),MATCH(TEXT(Z$8,"JJJJ"),'BD1'!$A$10:$Q$10,0))=0,0,INDEX(BD,MATCH($A62,[0]!colo,0),MATCH(TEXT(Z$8,"JJJJ"),'BD1'!$A$10:$Q$10,0))),0),0))</f>
        <v>1.5</v>
      </c>
      <c r="AA62" s="36">
        <f>IF(LEN(AA$9)=0,0,IFERROR(IF(AND(AA$8&gt;=VLOOKUP($A62,BD,10,FALSE),(AA$8&lt;=VLOOKUP($A62,BD,11,FALSE))),IF(INDEX(BD,MATCH($A62,[0]!colo,0),MATCH(TEXT(AA$8,"JJJJ"),'BD1'!$A$10:$Q$10,0))=0,0,INDEX(BD,MATCH($A62,[0]!colo,0),MATCH(TEXT(AA$8,"JJJJ"),'BD1'!$A$10:$Q$10,0))),0),0))</f>
        <v>0</v>
      </c>
      <c r="AB62" s="36">
        <f>IF(LEN(AB$9)=0,0,IFERROR(IF(AND(AB$8&gt;=VLOOKUP($A62,BD,10,FALSE),(AB$8&lt;=VLOOKUP($A62,BD,11,FALSE))),IF(INDEX(BD,MATCH($A62,[0]!colo,0),MATCH(TEXT(AB$8,"JJJJ"),'BD1'!$A$10:$Q$10,0))=0,0,INDEX(BD,MATCH($A62,[0]!colo,0),MATCH(TEXT(AB$8,"JJJJ"),'BD1'!$A$10:$Q$10,0))),0),0))</f>
        <v>0</v>
      </c>
      <c r="AC62" s="36">
        <f>IF(LEN(AC$9)=0,0,IFERROR(IF(AND(AC$8&gt;=VLOOKUP($A62,BD,10,FALSE),(AC$8&lt;=VLOOKUP($A62,BD,11,FALSE))),IF(INDEX(BD,MATCH($A62,[0]!colo,0),MATCH(TEXT(AC$8,"JJJJ"),'BD1'!$A$10:$Q$10,0))=0,0,INDEX(BD,MATCH($A62,[0]!colo,0),MATCH(TEXT(AC$8,"JJJJ"),'BD1'!$A$10:$Q$10,0))),0),0))</f>
        <v>1.75</v>
      </c>
      <c r="AD62" s="36">
        <f>IF(LEN(AD$9)=0,0,IFERROR(IF(AND(AD$8&gt;=VLOOKUP($A62,BD,10,FALSE),(AD$8&lt;=VLOOKUP($A62,BD,11,FALSE))),IF(INDEX(BD,MATCH($A62,[0]!colo,0),MATCH(TEXT(AD$8,"JJJJ"),'BD1'!$A$10:$Q$10,0))=0,0,INDEX(BD,MATCH($A62,[0]!colo,0),MATCH(TEXT(AD$8,"JJJJ"),'BD1'!$A$10:$Q$10,0))),0),0))</f>
        <v>0</v>
      </c>
      <c r="AE62" s="36">
        <f>IF(LEN(AE$9)=0,0,IFERROR(IF(AND(AE$8&gt;=VLOOKUP($A62,BD,10,FALSE),(AE$8&lt;=VLOOKUP($A62,BD,11,FALSE))),IF(INDEX(BD,MATCH($A62,[0]!colo,0),MATCH(TEXT(AE$8,"JJJJ"),'BD1'!$A$10:$Q$10,0))=0,0,INDEX(BD,MATCH($A62,[0]!colo,0),MATCH(TEXT(AE$8,"JJJJ"),'BD1'!$A$10:$Q$10,0))),0),0))</f>
        <v>0</v>
      </c>
      <c r="AF62" s="36">
        <f>IF(LEN(AF$9)=0,0,IFERROR(IF(AND(AF$8&gt;=VLOOKUP($A62,BD,10,FALSE),(AF$8&lt;=VLOOKUP($A62,BD,11,FALSE))),IF(INDEX(BD,MATCH($A62,[0]!colo,0),MATCH(TEXT(AF$8,"JJJJ"),'BD1'!$A$10:$Q$10,0))=0,0,INDEX(BD,MATCH($A62,[0]!colo,0),MATCH(TEXT(AF$8,"JJJJ"),'BD1'!$A$10:$Q$10,0))),0),0))</f>
        <v>0</v>
      </c>
      <c r="AG62" s="36">
        <f>IF(LEN(AG$9)=0,0,IFERROR(IF(AND(AG$8&gt;=VLOOKUP($A62,BD,10,FALSE),(AG$8&lt;=VLOOKUP($A62,BD,11,FALSE))),IF(INDEX(BD,MATCH($A62,[0]!colo,0),MATCH(TEXT(AG$8,"JJJJ"),'BD1'!$A$10:$Q$10,0))=0,0,INDEX(BD,MATCH($A62,[0]!colo,0),MATCH(TEXT(AG$8,"JJJJ"),'BD1'!$A$10:$Q$10,0))),0),0))</f>
        <v>0</v>
      </c>
      <c r="AH62" s="36">
        <f>IF(LEN(AH$9)=0,0,IFERROR(IF(AND(AH$8&gt;=VLOOKUP($A62,BD,10,FALSE),(AH$8&lt;=VLOOKUP($A62,BD,11,FALSE))),IF(INDEX(BD,MATCH($A62,[0]!colo,0),MATCH(TEXT(AH$8,"JJJJ"),'BD1'!$A$10:$Q$10,0))=0,0,INDEX(BD,MATCH($A62,[0]!colo,0),MATCH(TEXT(AH$8,"JJJJ"),'BD1'!$A$10:$Q$10,0))),0),0))</f>
        <v>0</v>
      </c>
      <c r="AI62" s="36">
        <f>IF(LEN(AI$9)=0,0,IFERROR(IF(AND(AI$8&gt;=VLOOKUP($A62,BD,10,FALSE),(AI$8&lt;=VLOOKUP($A62,BD,11,FALSE))),IF(INDEX(BD,MATCH($A62,[0]!colo,0),MATCH(TEXT(AI$8,"JJJJ"),'BD1'!$A$10:$Q$10,0))=0,0,INDEX(BD,MATCH($A62,[0]!colo,0),MATCH(TEXT(AI$8,"JJJJ"),'BD1'!$A$10:$Q$10,0))),0),0))</f>
        <v>0</v>
      </c>
      <c r="AJ62" s="36">
        <f>IF(LEN(AJ$9)=0,0,IFERROR(IF(AND(AJ$8&gt;=VLOOKUP($A62,BD,10,FALSE),(AJ$8&lt;=VLOOKUP($A62,BD,11,FALSE))),IF(INDEX(BD,MATCH($A62,[0]!colo,0),MATCH(TEXT(AJ$8,"JJJJ"),'BD1'!$A$10:$Q$10,0))=0,0,INDEX(BD,MATCH($A62,[0]!colo,0),MATCH(TEXT(AJ$8,"JJJJ"),'BD1'!$A$10:$Q$10,0))),0),0))</f>
        <v>0</v>
      </c>
      <c r="AK62" s="36">
        <f>IF(LEN(AK$9)=0,0,IFERROR(IF(AND(AK$8&gt;=VLOOKUP($A62,BD,10,FALSE),(AK$8&lt;=VLOOKUP($A62,BD,11,FALSE))),IF(INDEX(BD,MATCH($A62,[0]!colo,0),MATCH(TEXT(AK$8,"JJJJ"),'BD1'!$A$10:$Q$10,0))=0,0,INDEX(BD,MATCH($A62,[0]!colo,0),MATCH(TEXT(AK$8,"JJJJ"),'BD1'!$A$10:$Q$10,0))),0),0))</f>
        <v>0</v>
      </c>
      <c r="AL62" s="36">
        <f>IF(LEN(AL$9)=0,0,IFERROR(IF(AND(AL$8&gt;=VLOOKUP($A62,BD,10,FALSE),(AL$8&lt;=VLOOKUP($A62,BD,11,FALSE))),IF(INDEX(BD,MATCH($A62,[0]!colo,0),MATCH(TEXT(AL$8,"JJJJ"),'BD1'!$A$10:$Q$10,0))=0,0,INDEX(BD,MATCH($A62,[0]!colo,0),MATCH(TEXT(AL$8,"JJJJ"),'BD1'!$A$10:$Q$10,0))),0),0))</f>
        <v>0</v>
      </c>
      <c r="AM62" s="36">
        <f>IF(LEN(AM$9)=0,0,IFERROR(IF(AND(AM$8&gt;=VLOOKUP($A62,BD,10,FALSE),(AM$8&lt;=VLOOKUP($A62,BD,11,FALSE))),IF(INDEX(BD,MATCH($A62,[0]!colo,0),MATCH(TEXT(AM$8,"JJJJ"),'BD1'!$A$10:$Q$10,0))=0,0,INDEX(BD,MATCH($A62,[0]!colo,0),MATCH(TEXT(AM$8,"JJJJ"),'BD1'!$A$10:$Q$10,0))),0),0))</f>
        <v>0</v>
      </c>
      <c r="AN62" s="36">
        <f>IF(LEN(AN$9)=0,0,IFERROR(IF(AND(AN$8&gt;=VLOOKUP($A62,BD,10,FALSE),(AN$8&lt;=VLOOKUP($A62,BD,11,FALSE))),IF(INDEX(BD,MATCH($A62,[0]!colo,0),MATCH(TEXT(AN$8,"JJJJ"),'BD1'!$A$10:$Q$10,0))=0,0,INDEX(BD,MATCH($A62,[0]!colo,0),MATCH(TEXT(AN$8,"JJJJ"),'BD1'!$A$10:$Q$10,0))),0),0))</f>
        <v>0</v>
      </c>
      <c r="AO62" s="36">
        <f>IF(LEN(AO$9)=0,0,IFERROR(IF(AND(AO$8&gt;=VLOOKUP($A62,BD,10,FALSE),(AO$8&lt;=VLOOKUP($A62,BD,11,FALSE))),IF(INDEX(BD,MATCH($A62,[0]!colo,0),MATCH(TEXT(AO$8,"JJJJ"),'BD1'!$A$10:$Q$10,0))=0,0,INDEX(BD,MATCH($A62,[0]!colo,0),MATCH(TEXT(AO$8,"JJJJ"),'BD1'!$A$10:$Q$10,0))),0),0))</f>
        <v>0</v>
      </c>
      <c r="AP62" s="36">
        <f>IF(LEN(AP$9)=0,0,IFERROR(IF(AND(AP$8&gt;=VLOOKUP($A62,BD,10,FALSE),(AP$8&lt;=VLOOKUP($A62,BD,11,FALSE))),IF(INDEX(BD,MATCH($A62,[0]!colo,0),MATCH(TEXT(AP$8,"JJJJ"),'BD1'!$A$10:$Q$10,0))=0,0,INDEX(BD,MATCH($A62,[0]!colo,0),MATCH(TEXT(AP$8,"JJJJ"),'BD1'!$A$10:$Q$10,0))),0),0))</f>
        <v>0</v>
      </c>
      <c r="AQ62" s="36">
        <f>IF(LEN(AQ$9)=0,0,IFERROR(IF(AND(AQ$8&gt;=VLOOKUP($A62,BD,10,FALSE),(AQ$8&lt;=VLOOKUP($A62,BD,11,FALSE))),IF(INDEX(BD,MATCH($A62,[0]!colo,0),MATCH(TEXT(AQ$8,"JJJJ"),'BD1'!$A$10:$Q$10,0))=0,0,INDEX(BD,MATCH($A62,[0]!colo,0),MATCH(TEXT(AQ$8,"JJJJ"),'BD1'!$A$10:$Q$10,0))),0),0))</f>
        <v>0</v>
      </c>
      <c r="AR62" s="36">
        <f>IF(LEN(AR$9)=0,0,IFERROR(IF(AND(AR$8&gt;=VLOOKUP($A62,BD,10,FALSE),(AR$8&lt;=VLOOKUP($A62,BD,11,FALSE))),IF(INDEX(BD,MATCH($A62,[0]!colo,0),MATCH(TEXT(AR$8,"JJJJ"),'BD1'!$A$10:$Q$10,0))=0,0,INDEX(BD,MATCH($A62,[0]!colo,0),MATCH(TEXT(AR$8,"JJJJ"),'BD1'!$A$10:$Q$10,0))),0),0))</f>
        <v>0</v>
      </c>
      <c r="AS62" s="36">
        <f>IF(LEN(AS$9)=0,0,IFERROR(IF(AND(AS$8&gt;=VLOOKUP($A62,BD,10,FALSE),(AS$8&lt;=VLOOKUP($A62,BD,11,FALSE))),IF(INDEX(BD,MATCH($A62,[0]!colo,0),MATCH(TEXT(AS$8,"JJJJ"),'BD1'!$A$10:$Q$10,0))=0,0,INDEX(BD,MATCH($A62,[0]!colo,0),MATCH(TEXT(AS$8,"JJJJ"),'BD1'!$A$10:$Q$10,0))),0),0))</f>
        <v>0</v>
      </c>
      <c r="AT62" s="36">
        <f>IF(LEN(AT$9)=0,0,IFERROR(IF(AND(AT$8&gt;=VLOOKUP($A62,BD,10,FALSE),(AT$8&lt;=VLOOKUP($A62,BD,11,FALSE))),IF(INDEX(BD,MATCH($A62,[0]!colo,0),MATCH(TEXT(AT$8,"JJJJ"),'BD1'!$A$10:$Q$10,0))=0,0,INDEX(BD,MATCH($A62,[0]!colo,0),MATCH(TEXT(AT$8,"JJJJ"),'BD1'!$A$10:$Q$10,0))),0),0))</f>
        <v>0</v>
      </c>
      <c r="AU62" s="36">
        <f>IF(LEN(AU$9)=0,0,IFERROR(IF(AND(AU$8&gt;=VLOOKUP($A62,BD,10,FALSE),(AU$8&lt;=VLOOKUP($A62,BD,11,FALSE))),IF(INDEX(BD,MATCH($A62,[0]!colo,0),MATCH(TEXT(AU$8,"JJJJ"),'BD1'!$A$10:$Q$10,0))=0,0,INDEX(BD,MATCH($A62,[0]!colo,0),MATCH(TEXT(AU$8,"JJJJ"),'BD1'!$A$10:$Q$10,0))),0),0))</f>
        <v>0</v>
      </c>
      <c r="AV62" s="36">
        <f>IF(LEN(AV$9)=0,0,IFERROR(IF(AND(AV$8&gt;=VLOOKUP($A62,BD,10,FALSE),(AV$8&lt;=VLOOKUP($A62,BD,11,FALSE))),IF(INDEX(BD,MATCH($A62,[0]!colo,0),MATCH(TEXT(AV$8,"JJJJ"),'BD1'!$A$10:$Q$10,0))=0,0,INDEX(BD,MATCH($A62,[0]!colo,0),MATCH(TEXT(AV$8,"JJJJ"),'BD1'!$A$10:$Q$10,0))),0),0))</f>
        <v>0</v>
      </c>
      <c r="AW62" s="43"/>
      <c r="AX62" s="37">
        <f>SUM(Tableau53[[#This Row],[1]:[31]])</f>
        <v>5</v>
      </c>
      <c r="AY62" s="38">
        <f t="shared" si="1"/>
        <v>40</v>
      </c>
      <c r="AZ62" s="38">
        <f t="shared" si="2"/>
        <v>150</v>
      </c>
      <c r="BA62" s="39">
        <f t="shared" si="3"/>
        <v>0</v>
      </c>
      <c r="BB62" t="str">
        <f t="shared" ca="1" si="4"/>
        <v/>
      </c>
    </row>
    <row r="63" spans="1:54" ht="46.8" customHeight="1" x14ac:dyDescent="0.3">
      <c r="A63" s="42">
        <v>34</v>
      </c>
      <c r="B63" s="63" t="s">
        <v>93</v>
      </c>
      <c r="C63" s="32">
        <v>5</v>
      </c>
      <c r="D63" s="32"/>
      <c r="E63" s="32"/>
      <c r="F63" s="32"/>
      <c r="G63" s="32"/>
      <c r="H63" s="33"/>
      <c r="I63" s="33"/>
      <c r="J63" s="34">
        <v>44095</v>
      </c>
      <c r="K63" s="34">
        <v>44095</v>
      </c>
      <c r="L63" s="63">
        <v>8001</v>
      </c>
      <c r="M63" s="64" t="s">
        <v>55</v>
      </c>
      <c r="N63" s="65">
        <v>8</v>
      </c>
      <c r="O63" s="66">
        <v>30</v>
      </c>
      <c r="P63" s="63"/>
      <c r="Q63" s="59" t="s">
        <v>55</v>
      </c>
      <c r="R63" s="36">
        <f>IF(LEN(R$9)=0,0,IFERROR(IF(AND(R$8&gt;=VLOOKUP($A63,BD,10,FALSE),(R$8&lt;=VLOOKUP($A63,BD,11,FALSE))),IF(INDEX(BD,MATCH($A63,[0]!colo,0),MATCH(TEXT(R$8,"JJJJ"),'BD1'!$A$10:$Q$10,0))=0,0,INDEX(BD,MATCH($A63,[0]!colo,0),MATCH(TEXT(R$8,"JJJJ"),'BD1'!$A$10:$Q$10,0))),0),0))</f>
        <v>0</v>
      </c>
      <c r="S63" s="36">
        <f>IF(LEN(S$9)=0,0,IFERROR(IF(AND(S$8&gt;=VLOOKUP($A63,BD,10,FALSE),(S$8&lt;=VLOOKUP($A63,BD,11,FALSE))),IF(INDEX(BD,MATCH($A63,[0]!colo,0),MATCH(TEXT(S$8,"JJJJ"),'BD1'!$A$10:$Q$10,0))=0,0,INDEX(BD,MATCH($A63,[0]!colo,0),MATCH(TEXT(S$8,"JJJJ"),'BD1'!$A$10:$Q$10,0))),0),0))</f>
        <v>0</v>
      </c>
      <c r="T63" s="36">
        <f>IF(LEN(T$9)=0,0,IFERROR(IF(AND(T$8&gt;=VLOOKUP($A63,BD,10,FALSE),(T$8&lt;=VLOOKUP($A63,BD,11,FALSE))),IF(INDEX(BD,MATCH($A63,[0]!colo,0),MATCH(TEXT(T$8,"JJJJ"),'BD1'!$A$10:$Q$10,0))=0,0,INDEX(BD,MATCH($A63,[0]!colo,0),MATCH(TEXT(T$8,"JJJJ"),'BD1'!$A$10:$Q$10,0))),0),0))</f>
        <v>0</v>
      </c>
      <c r="U63" s="36">
        <f>IF(LEN(U$9)=0,0,IFERROR(IF(AND(U$8&gt;=VLOOKUP($A63,BD,10,FALSE),(U$8&lt;=VLOOKUP($A63,BD,11,FALSE))),IF(INDEX(BD,MATCH($A63,[0]!colo,0),MATCH(TEXT(U$8,"JJJJ"),'BD1'!$A$10:$Q$10,0))=0,0,INDEX(BD,MATCH($A63,[0]!colo,0),MATCH(TEXT(U$8,"JJJJ"),'BD1'!$A$10:$Q$10,0))),0),0))</f>
        <v>0</v>
      </c>
      <c r="V63" s="36">
        <f>IF(LEN(V$9)=0,0,IFERROR(IF(AND(V$8&gt;=VLOOKUP($A63,BD,10,FALSE),(V$8&lt;=VLOOKUP($A63,BD,11,FALSE))),IF(INDEX(BD,MATCH($A63,[0]!colo,0),MATCH(TEXT(V$8,"JJJJ"),'BD1'!$A$10:$Q$10,0))=0,0,INDEX(BD,MATCH($A63,[0]!colo,0),MATCH(TEXT(V$8,"JJJJ"),'BD1'!$A$10:$Q$10,0))),0),0))</f>
        <v>0</v>
      </c>
      <c r="W63" s="36">
        <f>IF(LEN(W$9)=0,0,IFERROR(IF(AND(W$8&gt;=VLOOKUP($A63,BD,10,FALSE),(W$8&lt;=VLOOKUP($A63,BD,11,FALSE))),IF(INDEX(BD,MATCH($A63,[0]!colo,0),MATCH(TEXT(W$8,"JJJJ"),'BD1'!$A$10:$Q$10,0))=0,0,INDEX(BD,MATCH($A63,[0]!colo,0),MATCH(TEXT(W$8,"JJJJ"),'BD1'!$A$10:$Q$10,0))),0),0))</f>
        <v>0</v>
      </c>
      <c r="X63" s="36">
        <f>IF(LEN(X$9)=0,0,IFERROR(IF(AND(X$8&gt;=VLOOKUP($A63,BD,10,FALSE),(X$8&lt;=VLOOKUP($A63,BD,11,FALSE))),IF(INDEX(BD,MATCH($A63,[0]!colo,0),MATCH(TEXT(X$8,"JJJJ"),'BD1'!$A$10:$Q$10,0))=0,0,INDEX(BD,MATCH($A63,[0]!colo,0),MATCH(TEXT(X$8,"JJJJ"),'BD1'!$A$10:$Q$10,0))),0),0))</f>
        <v>0</v>
      </c>
      <c r="Y63" s="36">
        <f>IF(LEN(Y$9)=0,0,IFERROR(IF(AND(Y$8&gt;=VLOOKUP($A63,BD,10,FALSE),(Y$8&lt;=VLOOKUP($A63,BD,11,FALSE))),IF(INDEX(BD,MATCH($A63,[0]!colo,0),MATCH(TEXT(Y$8,"JJJJ"),'BD1'!$A$10:$Q$10,0))=0,0,INDEX(BD,MATCH($A63,[0]!colo,0),MATCH(TEXT(Y$8,"JJJJ"),'BD1'!$A$10:$Q$10,0))),0),0))</f>
        <v>0</v>
      </c>
      <c r="Z63" s="36">
        <f>IF(LEN(Z$9)=0,0,IFERROR(IF(AND(Z$8&gt;=VLOOKUP($A63,BD,10,FALSE),(Z$8&lt;=VLOOKUP($A63,BD,11,FALSE))),IF(INDEX(BD,MATCH($A63,[0]!colo,0),MATCH(TEXT(Z$8,"JJJJ"),'BD1'!$A$10:$Q$10,0))=0,0,INDEX(BD,MATCH($A63,[0]!colo,0),MATCH(TEXT(Z$8,"JJJJ"),'BD1'!$A$10:$Q$10,0))),0),0))</f>
        <v>0</v>
      </c>
      <c r="AA63" s="36">
        <f>IF(LEN(AA$9)=0,0,IFERROR(IF(AND(AA$8&gt;=VLOOKUP($A63,BD,10,FALSE),(AA$8&lt;=VLOOKUP($A63,BD,11,FALSE))),IF(INDEX(BD,MATCH($A63,[0]!colo,0),MATCH(TEXT(AA$8,"JJJJ"),'BD1'!$A$10:$Q$10,0))=0,0,INDEX(BD,MATCH($A63,[0]!colo,0),MATCH(TEXT(AA$8,"JJJJ"),'BD1'!$A$10:$Q$10,0))),0),0))</f>
        <v>0</v>
      </c>
      <c r="AB63" s="36">
        <f>IF(LEN(AB$9)=0,0,IFERROR(IF(AND(AB$8&gt;=VLOOKUP($A63,BD,10,FALSE),(AB$8&lt;=VLOOKUP($A63,BD,11,FALSE))),IF(INDEX(BD,MATCH($A63,[0]!colo,0),MATCH(TEXT(AB$8,"JJJJ"),'BD1'!$A$10:$Q$10,0))=0,0,INDEX(BD,MATCH($A63,[0]!colo,0),MATCH(TEXT(AB$8,"JJJJ"),'BD1'!$A$10:$Q$10,0))),0),0))</f>
        <v>0</v>
      </c>
      <c r="AC63" s="36">
        <f>IF(LEN(AC$9)=0,0,IFERROR(IF(AND(AC$8&gt;=VLOOKUP($A63,BD,10,FALSE),(AC$8&lt;=VLOOKUP($A63,BD,11,FALSE))),IF(INDEX(BD,MATCH($A63,[0]!colo,0),MATCH(TEXT(AC$8,"JJJJ"),'BD1'!$A$10:$Q$10,0))=0,0,INDEX(BD,MATCH($A63,[0]!colo,0),MATCH(TEXT(AC$8,"JJJJ"),'BD1'!$A$10:$Q$10,0))),0),0))</f>
        <v>0</v>
      </c>
      <c r="AD63" s="36">
        <f>IF(LEN(AD$9)=0,0,IFERROR(IF(AND(AD$8&gt;=VLOOKUP($A63,BD,10,FALSE),(AD$8&lt;=VLOOKUP($A63,BD,11,FALSE))),IF(INDEX(BD,MATCH($A63,[0]!colo,0),MATCH(TEXT(AD$8,"JJJJ"),'BD1'!$A$10:$Q$10,0))=0,0,INDEX(BD,MATCH($A63,[0]!colo,0),MATCH(TEXT(AD$8,"JJJJ"),'BD1'!$A$10:$Q$10,0))),0),0))</f>
        <v>0</v>
      </c>
      <c r="AE63" s="36">
        <f>IF(LEN(AE$9)=0,0,IFERROR(IF(AND(AE$8&gt;=VLOOKUP($A63,BD,10,FALSE),(AE$8&lt;=VLOOKUP($A63,BD,11,FALSE))),IF(INDEX(BD,MATCH($A63,[0]!colo,0),MATCH(TEXT(AE$8,"JJJJ"),'BD1'!$A$10:$Q$10,0))=0,0,INDEX(BD,MATCH($A63,[0]!colo,0),MATCH(TEXT(AE$8,"JJJJ"),'BD1'!$A$10:$Q$10,0))),0),0))</f>
        <v>0</v>
      </c>
      <c r="AF63" s="36">
        <f>IF(LEN(AF$9)=0,0,IFERROR(IF(AND(AF$8&gt;=VLOOKUP($A63,BD,10,FALSE),(AF$8&lt;=VLOOKUP($A63,BD,11,FALSE))),IF(INDEX(BD,MATCH($A63,[0]!colo,0),MATCH(TEXT(AF$8,"JJJJ"),'BD1'!$A$10:$Q$10,0))=0,0,INDEX(BD,MATCH($A63,[0]!colo,0),MATCH(TEXT(AF$8,"JJJJ"),'BD1'!$A$10:$Q$10,0))),0),0))</f>
        <v>0</v>
      </c>
      <c r="AG63" s="36">
        <f>IF(LEN(AG$9)=0,0,IFERROR(IF(AND(AG$8&gt;=VLOOKUP($A63,BD,10,FALSE),(AG$8&lt;=VLOOKUP($A63,BD,11,FALSE))),IF(INDEX(BD,MATCH($A63,[0]!colo,0),MATCH(TEXT(AG$8,"JJJJ"),'BD1'!$A$10:$Q$10,0))=0,0,INDEX(BD,MATCH($A63,[0]!colo,0),MATCH(TEXT(AG$8,"JJJJ"),'BD1'!$A$10:$Q$10,0))),0),0))</f>
        <v>0</v>
      </c>
      <c r="AH63" s="36">
        <f>IF(LEN(AH$9)=0,0,IFERROR(IF(AND(AH$8&gt;=VLOOKUP($A63,BD,10,FALSE),(AH$8&lt;=VLOOKUP($A63,BD,11,FALSE))),IF(INDEX(BD,MATCH($A63,[0]!colo,0),MATCH(TEXT(AH$8,"JJJJ"),'BD1'!$A$10:$Q$10,0))=0,0,INDEX(BD,MATCH($A63,[0]!colo,0),MATCH(TEXT(AH$8,"JJJJ"),'BD1'!$A$10:$Q$10,0))),0),0))</f>
        <v>0</v>
      </c>
      <c r="AI63" s="36">
        <f>IF(LEN(AI$9)=0,0,IFERROR(IF(AND(AI$8&gt;=VLOOKUP($A63,BD,10,FALSE),(AI$8&lt;=VLOOKUP($A63,BD,11,FALSE))),IF(INDEX(BD,MATCH($A63,[0]!colo,0),MATCH(TEXT(AI$8,"JJJJ"),'BD1'!$A$10:$Q$10,0))=0,0,INDEX(BD,MATCH($A63,[0]!colo,0),MATCH(TEXT(AI$8,"JJJJ"),'BD1'!$A$10:$Q$10,0))),0),0))</f>
        <v>0</v>
      </c>
      <c r="AJ63" s="36">
        <f>IF(LEN(AJ$9)=0,0,IFERROR(IF(AND(AJ$8&gt;=VLOOKUP($A63,BD,10,FALSE),(AJ$8&lt;=VLOOKUP($A63,BD,11,FALSE))),IF(INDEX(BD,MATCH($A63,[0]!colo,0),MATCH(TEXT(AJ$8,"JJJJ"),'BD1'!$A$10:$Q$10,0))=0,0,INDEX(BD,MATCH($A63,[0]!colo,0),MATCH(TEXT(AJ$8,"JJJJ"),'BD1'!$A$10:$Q$10,0))),0),0))</f>
        <v>0</v>
      </c>
      <c r="AK63" s="36">
        <f>IF(LEN(AK$9)=0,0,IFERROR(IF(AND(AK$8&gt;=VLOOKUP($A63,BD,10,FALSE),(AK$8&lt;=VLOOKUP($A63,BD,11,FALSE))),IF(INDEX(BD,MATCH($A63,[0]!colo,0),MATCH(TEXT(AK$8,"JJJJ"),'BD1'!$A$10:$Q$10,0))=0,0,INDEX(BD,MATCH($A63,[0]!colo,0),MATCH(TEXT(AK$8,"JJJJ"),'BD1'!$A$10:$Q$10,0))),0),0))</f>
        <v>0</v>
      </c>
      <c r="AL63" s="36">
        <f>IF(LEN(AL$9)=0,0,IFERROR(IF(AND(AL$8&gt;=VLOOKUP($A63,BD,10,FALSE),(AL$8&lt;=VLOOKUP($A63,BD,11,FALSE))),IF(INDEX(BD,MATCH($A63,[0]!colo,0),MATCH(TEXT(AL$8,"JJJJ"),'BD1'!$A$10:$Q$10,0))=0,0,INDEX(BD,MATCH($A63,[0]!colo,0),MATCH(TEXT(AL$8,"JJJJ"),'BD1'!$A$10:$Q$10,0))),0),0))</f>
        <v>0</v>
      </c>
      <c r="AM63" s="36">
        <f>IF(LEN(AM$9)=0,0,IFERROR(IF(AND(AM$8&gt;=VLOOKUP($A63,BD,10,FALSE),(AM$8&lt;=VLOOKUP($A63,BD,11,FALSE))),IF(INDEX(BD,MATCH($A63,[0]!colo,0),MATCH(TEXT(AM$8,"JJJJ"),'BD1'!$A$10:$Q$10,0))=0,0,INDEX(BD,MATCH($A63,[0]!colo,0),MATCH(TEXT(AM$8,"JJJJ"),'BD1'!$A$10:$Q$10,0))),0),0))</f>
        <v>0</v>
      </c>
      <c r="AN63" s="36">
        <f>IF(LEN(AN$9)=0,0,IFERROR(IF(AND(AN$8&gt;=VLOOKUP($A63,BD,10,FALSE),(AN$8&lt;=VLOOKUP($A63,BD,11,FALSE))),IF(INDEX(BD,MATCH($A63,[0]!colo,0),MATCH(TEXT(AN$8,"JJJJ"),'BD1'!$A$10:$Q$10,0))=0,0,INDEX(BD,MATCH($A63,[0]!colo,0),MATCH(TEXT(AN$8,"JJJJ"),'BD1'!$A$10:$Q$10,0))),0),0))</f>
        <v>0</v>
      </c>
      <c r="AO63" s="36">
        <f>IF(LEN(AO$9)=0,0,IFERROR(IF(AND(AO$8&gt;=VLOOKUP($A63,BD,10,FALSE),(AO$8&lt;=VLOOKUP($A63,BD,11,FALSE))),IF(INDEX(BD,MATCH($A63,[0]!colo,0),MATCH(TEXT(AO$8,"JJJJ"),'BD1'!$A$10:$Q$10,0))=0,0,INDEX(BD,MATCH($A63,[0]!colo,0),MATCH(TEXT(AO$8,"JJJJ"),'BD1'!$A$10:$Q$10,0))),0),0))</f>
        <v>0</v>
      </c>
      <c r="AP63" s="36">
        <f>IF(LEN(AP$9)=0,0,IFERROR(IF(AND(AP$8&gt;=VLOOKUP($A63,BD,10,FALSE),(AP$8&lt;=VLOOKUP($A63,BD,11,FALSE))),IF(INDEX(BD,MATCH($A63,[0]!colo,0),MATCH(TEXT(AP$8,"JJJJ"),'BD1'!$A$10:$Q$10,0))=0,0,INDEX(BD,MATCH($A63,[0]!colo,0),MATCH(TEXT(AP$8,"JJJJ"),'BD1'!$A$10:$Q$10,0))),0),0))</f>
        <v>0</v>
      </c>
      <c r="AQ63" s="36">
        <f>IF(LEN(AQ$9)=0,0,IFERROR(IF(AND(AQ$8&gt;=VLOOKUP($A63,BD,10,FALSE),(AQ$8&lt;=VLOOKUP($A63,BD,11,FALSE))),IF(INDEX(BD,MATCH($A63,[0]!colo,0),MATCH(TEXT(AQ$8,"JJJJ"),'BD1'!$A$10:$Q$10,0))=0,0,INDEX(BD,MATCH($A63,[0]!colo,0),MATCH(TEXT(AQ$8,"JJJJ"),'BD1'!$A$10:$Q$10,0))),0),0))</f>
        <v>0</v>
      </c>
      <c r="AR63" s="36">
        <f>IF(LEN(AR$9)=0,0,IFERROR(IF(AND(AR$8&gt;=VLOOKUP($A63,BD,10,FALSE),(AR$8&lt;=VLOOKUP($A63,BD,11,FALSE))),IF(INDEX(BD,MATCH($A63,[0]!colo,0),MATCH(TEXT(AR$8,"JJJJ"),'BD1'!$A$10:$Q$10,0))=0,0,INDEX(BD,MATCH($A63,[0]!colo,0),MATCH(TEXT(AR$8,"JJJJ"),'BD1'!$A$10:$Q$10,0))),0),0))</f>
        <v>0</v>
      </c>
      <c r="AS63" s="36">
        <f>IF(LEN(AS$9)=0,0,IFERROR(IF(AND(AS$8&gt;=VLOOKUP($A63,BD,10,FALSE),(AS$8&lt;=VLOOKUP($A63,BD,11,FALSE))),IF(INDEX(BD,MATCH($A63,[0]!colo,0),MATCH(TEXT(AS$8,"JJJJ"),'BD1'!$A$10:$Q$10,0))=0,0,INDEX(BD,MATCH($A63,[0]!colo,0),MATCH(TEXT(AS$8,"JJJJ"),'BD1'!$A$10:$Q$10,0))),0),0))</f>
        <v>0</v>
      </c>
      <c r="AT63" s="36">
        <f>IF(LEN(AT$9)=0,0,IFERROR(IF(AND(AT$8&gt;=VLOOKUP($A63,BD,10,FALSE),(AT$8&lt;=VLOOKUP($A63,BD,11,FALSE))),IF(INDEX(BD,MATCH($A63,[0]!colo,0),MATCH(TEXT(AT$8,"JJJJ"),'BD1'!$A$10:$Q$10,0))=0,0,INDEX(BD,MATCH($A63,[0]!colo,0),MATCH(TEXT(AT$8,"JJJJ"),'BD1'!$A$10:$Q$10,0))),0),0))</f>
        <v>0</v>
      </c>
      <c r="AU63" s="36">
        <f>IF(LEN(AU$9)=0,0,IFERROR(IF(AND(AU$8&gt;=VLOOKUP($A63,BD,10,FALSE),(AU$8&lt;=VLOOKUP($A63,BD,11,FALSE))),IF(INDEX(BD,MATCH($A63,[0]!colo,0),MATCH(TEXT(AU$8,"JJJJ"),'BD1'!$A$10:$Q$10,0))=0,0,INDEX(BD,MATCH($A63,[0]!colo,0),MATCH(TEXT(AU$8,"JJJJ"),'BD1'!$A$10:$Q$10,0))),0),0))</f>
        <v>0</v>
      </c>
      <c r="AV63" s="36">
        <f>IF(LEN(AV$9)=0,0,IFERROR(IF(AND(AV$8&gt;=VLOOKUP($A63,BD,10,FALSE),(AV$8&lt;=VLOOKUP($A63,BD,11,FALSE))),IF(INDEX(BD,MATCH($A63,[0]!colo,0),MATCH(TEXT(AV$8,"JJJJ"),'BD1'!$A$10:$Q$10,0))=0,0,INDEX(BD,MATCH($A63,[0]!colo,0),MATCH(TEXT(AV$8,"JJJJ"),'BD1'!$A$10:$Q$10,0))),0),0))</f>
        <v>0</v>
      </c>
      <c r="AW63" s="43"/>
      <c r="AX63" s="44">
        <f>SUM(Tableau53[[#This Row],[1]:[31]])</f>
        <v>0</v>
      </c>
      <c r="AY63" s="45">
        <f t="shared" si="1"/>
        <v>0</v>
      </c>
      <c r="AZ63" s="45">
        <f t="shared" si="2"/>
        <v>0</v>
      </c>
      <c r="BA63" s="46">
        <f t="shared" si="3"/>
        <v>0</v>
      </c>
      <c r="BB63" t="str">
        <f t="shared" ca="1" si="4"/>
        <v/>
      </c>
    </row>
    <row r="64" spans="1:54" ht="46.8" customHeight="1" x14ac:dyDescent="0.3">
      <c r="A64" s="42">
        <v>35</v>
      </c>
      <c r="B64" s="63" t="s">
        <v>94</v>
      </c>
      <c r="C64" s="32"/>
      <c r="D64" s="32"/>
      <c r="E64" s="32"/>
      <c r="F64" s="32">
        <v>3.25</v>
      </c>
      <c r="G64" s="32"/>
      <c r="H64" s="33"/>
      <c r="I64" s="33"/>
      <c r="J64" s="34">
        <v>44077</v>
      </c>
      <c r="K64" s="34">
        <v>44077</v>
      </c>
      <c r="L64" s="63">
        <v>8001</v>
      </c>
      <c r="M64" s="64" t="s">
        <v>55</v>
      </c>
      <c r="N64" s="65">
        <v>8</v>
      </c>
      <c r="O64" s="66">
        <v>30</v>
      </c>
      <c r="P64" s="63"/>
      <c r="Q64" s="59" t="s">
        <v>55</v>
      </c>
      <c r="R64" s="36">
        <f>IF(LEN(R$9)=0,0,IFERROR(IF(AND(R$8&gt;=VLOOKUP($A64,BD,10,FALSE),(R$8&lt;=VLOOKUP($A64,BD,11,FALSE))),IF(INDEX(BD,MATCH($A64,[0]!colo,0),MATCH(TEXT(R$8,"JJJJ"),'BD1'!$A$10:$Q$10,0))=0,0,INDEX(BD,MATCH($A64,[0]!colo,0),MATCH(TEXT(R$8,"JJJJ"),'BD1'!$A$10:$Q$10,0))),0),0))</f>
        <v>0</v>
      </c>
      <c r="S64" s="36">
        <f>IF(LEN(S$9)=0,0,IFERROR(IF(AND(S$8&gt;=VLOOKUP($A64,BD,10,FALSE),(S$8&lt;=VLOOKUP($A64,BD,11,FALSE))),IF(INDEX(BD,MATCH($A64,[0]!colo,0),MATCH(TEXT(S$8,"JJJJ"),'BD1'!$A$10:$Q$10,0))=0,0,INDEX(BD,MATCH($A64,[0]!colo,0),MATCH(TEXT(S$8,"JJJJ"),'BD1'!$A$10:$Q$10,0))),0),0))</f>
        <v>0</v>
      </c>
      <c r="T64" s="36">
        <f>IF(LEN(T$9)=0,0,IFERROR(IF(AND(T$8&gt;=VLOOKUP($A64,BD,10,FALSE),(T$8&lt;=VLOOKUP($A64,BD,11,FALSE))),IF(INDEX(BD,MATCH($A64,[0]!colo,0),MATCH(TEXT(T$8,"JJJJ"),'BD1'!$A$10:$Q$10,0))=0,0,INDEX(BD,MATCH($A64,[0]!colo,0),MATCH(TEXT(T$8,"JJJJ"),'BD1'!$A$10:$Q$10,0))),0),0))</f>
        <v>0</v>
      </c>
      <c r="U64" s="36">
        <f>IF(LEN(U$9)=0,0,IFERROR(IF(AND(U$8&gt;=VLOOKUP($A64,BD,10,FALSE),(U$8&lt;=VLOOKUP($A64,BD,11,FALSE))),IF(INDEX(BD,MATCH($A64,[0]!colo,0),MATCH(TEXT(U$8,"JJJJ"),'BD1'!$A$10:$Q$10,0))=0,0,INDEX(BD,MATCH($A64,[0]!colo,0),MATCH(TEXT(U$8,"JJJJ"),'BD1'!$A$10:$Q$10,0))),0),0))</f>
        <v>0</v>
      </c>
      <c r="V64" s="36">
        <f>IF(LEN(V$9)=0,0,IFERROR(IF(AND(V$8&gt;=VLOOKUP($A64,BD,10,FALSE),(V$8&lt;=VLOOKUP($A64,BD,11,FALSE))),IF(INDEX(BD,MATCH($A64,[0]!colo,0),MATCH(TEXT(V$8,"JJJJ"),'BD1'!$A$10:$Q$10,0))=0,0,INDEX(BD,MATCH($A64,[0]!colo,0),MATCH(TEXT(V$8,"JJJJ"),'BD1'!$A$10:$Q$10,0))),0),0))</f>
        <v>0</v>
      </c>
      <c r="W64" s="36">
        <f>IF(LEN(W$9)=0,0,IFERROR(IF(AND(W$8&gt;=VLOOKUP($A64,BD,10,FALSE),(W$8&lt;=VLOOKUP($A64,BD,11,FALSE))),IF(INDEX(BD,MATCH($A64,[0]!colo,0),MATCH(TEXT(W$8,"JJJJ"),'BD1'!$A$10:$Q$10,0))=0,0,INDEX(BD,MATCH($A64,[0]!colo,0),MATCH(TEXT(W$8,"JJJJ"),'BD1'!$A$10:$Q$10,0))),0),0))</f>
        <v>0</v>
      </c>
      <c r="X64" s="36">
        <f>IF(LEN(X$9)=0,0,IFERROR(IF(AND(X$8&gt;=VLOOKUP($A64,BD,10,FALSE),(X$8&lt;=VLOOKUP($A64,BD,11,FALSE))),IF(INDEX(BD,MATCH($A64,[0]!colo,0),MATCH(TEXT(X$8,"JJJJ"),'BD1'!$A$10:$Q$10,0))=0,0,INDEX(BD,MATCH($A64,[0]!colo,0),MATCH(TEXT(X$8,"JJJJ"),'BD1'!$A$10:$Q$10,0))),0),0))</f>
        <v>0</v>
      </c>
      <c r="Y64" s="36">
        <f>IF(LEN(Y$9)=0,0,IFERROR(IF(AND(Y$8&gt;=VLOOKUP($A64,BD,10,FALSE),(Y$8&lt;=VLOOKUP($A64,BD,11,FALSE))),IF(INDEX(BD,MATCH($A64,[0]!colo,0),MATCH(TEXT(Y$8,"JJJJ"),'BD1'!$A$10:$Q$10,0))=0,0,INDEX(BD,MATCH($A64,[0]!colo,0),MATCH(TEXT(Y$8,"JJJJ"),'BD1'!$A$10:$Q$10,0))),0),0))</f>
        <v>0</v>
      </c>
      <c r="Z64" s="36">
        <f>IF(LEN(Z$9)=0,0,IFERROR(IF(AND(Z$8&gt;=VLOOKUP($A64,BD,10,FALSE),(Z$8&lt;=VLOOKUP($A64,BD,11,FALSE))),IF(INDEX(BD,MATCH($A64,[0]!colo,0),MATCH(TEXT(Z$8,"JJJJ"),'BD1'!$A$10:$Q$10,0))=0,0,INDEX(BD,MATCH($A64,[0]!colo,0),MATCH(TEXT(Z$8,"JJJJ"),'BD1'!$A$10:$Q$10,0))),0),0))</f>
        <v>0</v>
      </c>
      <c r="AA64" s="36">
        <f>IF(LEN(AA$9)=0,0,IFERROR(IF(AND(AA$8&gt;=VLOOKUP($A64,BD,10,FALSE),(AA$8&lt;=VLOOKUP($A64,BD,11,FALSE))),IF(INDEX(BD,MATCH($A64,[0]!colo,0),MATCH(TEXT(AA$8,"JJJJ"),'BD1'!$A$10:$Q$10,0))=0,0,INDEX(BD,MATCH($A64,[0]!colo,0),MATCH(TEXT(AA$8,"JJJJ"),'BD1'!$A$10:$Q$10,0))),0),0))</f>
        <v>0</v>
      </c>
      <c r="AB64" s="36">
        <f>IF(LEN(AB$9)=0,0,IFERROR(IF(AND(AB$8&gt;=VLOOKUP($A64,BD,10,FALSE),(AB$8&lt;=VLOOKUP($A64,BD,11,FALSE))),IF(INDEX(BD,MATCH($A64,[0]!colo,0),MATCH(TEXT(AB$8,"JJJJ"),'BD1'!$A$10:$Q$10,0))=0,0,INDEX(BD,MATCH($A64,[0]!colo,0),MATCH(TEXT(AB$8,"JJJJ"),'BD1'!$A$10:$Q$10,0))),0),0))</f>
        <v>0</v>
      </c>
      <c r="AC64" s="36">
        <f>IF(LEN(AC$9)=0,0,IFERROR(IF(AND(AC$8&gt;=VLOOKUP($A64,BD,10,FALSE),(AC$8&lt;=VLOOKUP($A64,BD,11,FALSE))),IF(INDEX(BD,MATCH($A64,[0]!colo,0),MATCH(TEXT(AC$8,"JJJJ"),'BD1'!$A$10:$Q$10,0))=0,0,INDEX(BD,MATCH($A64,[0]!colo,0),MATCH(TEXT(AC$8,"JJJJ"),'BD1'!$A$10:$Q$10,0))),0),0))</f>
        <v>0</v>
      </c>
      <c r="AD64" s="36">
        <f>IF(LEN(AD$9)=0,0,IFERROR(IF(AND(AD$8&gt;=VLOOKUP($A64,BD,10,FALSE),(AD$8&lt;=VLOOKUP($A64,BD,11,FALSE))),IF(INDEX(BD,MATCH($A64,[0]!colo,0),MATCH(TEXT(AD$8,"JJJJ"),'BD1'!$A$10:$Q$10,0))=0,0,INDEX(BD,MATCH($A64,[0]!colo,0),MATCH(TEXT(AD$8,"JJJJ"),'BD1'!$A$10:$Q$10,0))),0),0))</f>
        <v>0</v>
      </c>
      <c r="AE64" s="36">
        <f>IF(LEN(AE$9)=0,0,IFERROR(IF(AND(AE$8&gt;=VLOOKUP($A64,BD,10,FALSE),(AE$8&lt;=VLOOKUP($A64,BD,11,FALSE))),IF(INDEX(BD,MATCH($A64,[0]!colo,0),MATCH(TEXT(AE$8,"JJJJ"),'BD1'!$A$10:$Q$10,0))=0,0,INDEX(BD,MATCH($A64,[0]!colo,0),MATCH(TEXT(AE$8,"JJJJ"),'BD1'!$A$10:$Q$10,0))),0),0))</f>
        <v>0</v>
      </c>
      <c r="AF64" s="36">
        <f>IF(LEN(AF$9)=0,0,IFERROR(IF(AND(AF$8&gt;=VLOOKUP($A64,BD,10,FALSE),(AF$8&lt;=VLOOKUP($A64,BD,11,FALSE))),IF(INDEX(BD,MATCH($A64,[0]!colo,0),MATCH(TEXT(AF$8,"JJJJ"),'BD1'!$A$10:$Q$10,0))=0,0,INDEX(BD,MATCH($A64,[0]!colo,0),MATCH(TEXT(AF$8,"JJJJ"),'BD1'!$A$10:$Q$10,0))),0),0))</f>
        <v>0</v>
      </c>
      <c r="AG64" s="36">
        <f>IF(LEN(AG$9)=0,0,IFERROR(IF(AND(AG$8&gt;=VLOOKUP($A64,BD,10,FALSE),(AG$8&lt;=VLOOKUP($A64,BD,11,FALSE))),IF(INDEX(BD,MATCH($A64,[0]!colo,0),MATCH(TEXT(AG$8,"JJJJ"),'BD1'!$A$10:$Q$10,0))=0,0,INDEX(BD,MATCH($A64,[0]!colo,0),MATCH(TEXT(AG$8,"JJJJ"),'BD1'!$A$10:$Q$10,0))),0),0))</f>
        <v>0</v>
      </c>
      <c r="AH64" s="36">
        <f>IF(LEN(AH$9)=0,0,IFERROR(IF(AND(AH$8&gt;=VLOOKUP($A64,BD,10,FALSE),(AH$8&lt;=VLOOKUP($A64,BD,11,FALSE))),IF(INDEX(BD,MATCH($A64,[0]!colo,0),MATCH(TEXT(AH$8,"JJJJ"),'BD1'!$A$10:$Q$10,0))=0,0,INDEX(BD,MATCH($A64,[0]!colo,0),MATCH(TEXT(AH$8,"JJJJ"),'BD1'!$A$10:$Q$10,0))),0),0))</f>
        <v>0</v>
      </c>
      <c r="AI64" s="36">
        <f>IF(LEN(AI$9)=0,0,IFERROR(IF(AND(AI$8&gt;=VLOOKUP($A64,BD,10,FALSE),(AI$8&lt;=VLOOKUP($A64,BD,11,FALSE))),IF(INDEX(BD,MATCH($A64,[0]!colo,0),MATCH(TEXT(AI$8,"JJJJ"),'BD1'!$A$10:$Q$10,0))=0,0,INDEX(BD,MATCH($A64,[0]!colo,0),MATCH(TEXT(AI$8,"JJJJ"),'BD1'!$A$10:$Q$10,0))),0),0))</f>
        <v>0</v>
      </c>
      <c r="AJ64" s="36">
        <f>IF(LEN(AJ$9)=0,0,IFERROR(IF(AND(AJ$8&gt;=VLOOKUP($A64,BD,10,FALSE),(AJ$8&lt;=VLOOKUP($A64,BD,11,FALSE))),IF(INDEX(BD,MATCH($A64,[0]!colo,0),MATCH(TEXT(AJ$8,"JJJJ"),'BD1'!$A$10:$Q$10,0))=0,0,INDEX(BD,MATCH($A64,[0]!colo,0),MATCH(TEXT(AJ$8,"JJJJ"),'BD1'!$A$10:$Q$10,0))),0),0))</f>
        <v>0</v>
      </c>
      <c r="AK64" s="36">
        <f>IF(LEN(AK$9)=0,0,IFERROR(IF(AND(AK$8&gt;=VLOOKUP($A64,BD,10,FALSE),(AK$8&lt;=VLOOKUP($A64,BD,11,FALSE))),IF(INDEX(BD,MATCH($A64,[0]!colo,0),MATCH(TEXT(AK$8,"JJJJ"),'BD1'!$A$10:$Q$10,0))=0,0,INDEX(BD,MATCH($A64,[0]!colo,0),MATCH(TEXT(AK$8,"JJJJ"),'BD1'!$A$10:$Q$10,0))),0),0))</f>
        <v>0</v>
      </c>
      <c r="AL64" s="36">
        <f>IF(LEN(AL$9)=0,0,IFERROR(IF(AND(AL$8&gt;=VLOOKUP($A64,BD,10,FALSE),(AL$8&lt;=VLOOKUP($A64,BD,11,FALSE))),IF(INDEX(BD,MATCH($A64,[0]!colo,0),MATCH(TEXT(AL$8,"JJJJ"),'BD1'!$A$10:$Q$10,0))=0,0,INDEX(BD,MATCH($A64,[0]!colo,0),MATCH(TEXT(AL$8,"JJJJ"),'BD1'!$A$10:$Q$10,0))),0),0))</f>
        <v>0</v>
      </c>
      <c r="AM64" s="36">
        <f>IF(LEN(AM$9)=0,0,IFERROR(IF(AND(AM$8&gt;=VLOOKUP($A64,BD,10,FALSE),(AM$8&lt;=VLOOKUP($A64,BD,11,FALSE))),IF(INDEX(BD,MATCH($A64,[0]!colo,0),MATCH(TEXT(AM$8,"JJJJ"),'BD1'!$A$10:$Q$10,0))=0,0,INDEX(BD,MATCH($A64,[0]!colo,0),MATCH(TEXT(AM$8,"JJJJ"),'BD1'!$A$10:$Q$10,0))),0),0))</f>
        <v>0</v>
      </c>
      <c r="AN64" s="36">
        <f>IF(LEN(AN$9)=0,0,IFERROR(IF(AND(AN$8&gt;=VLOOKUP($A64,BD,10,FALSE),(AN$8&lt;=VLOOKUP($A64,BD,11,FALSE))),IF(INDEX(BD,MATCH($A64,[0]!colo,0),MATCH(TEXT(AN$8,"JJJJ"),'BD1'!$A$10:$Q$10,0))=0,0,INDEX(BD,MATCH($A64,[0]!colo,0),MATCH(TEXT(AN$8,"JJJJ"),'BD1'!$A$10:$Q$10,0))),0),0))</f>
        <v>0</v>
      </c>
      <c r="AO64" s="36">
        <f>IF(LEN(AO$9)=0,0,IFERROR(IF(AND(AO$8&gt;=VLOOKUP($A64,BD,10,FALSE),(AO$8&lt;=VLOOKUP($A64,BD,11,FALSE))),IF(INDEX(BD,MATCH($A64,[0]!colo,0),MATCH(TEXT(AO$8,"JJJJ"),'BD1'!$A$10:$Q$10,0))=0,0,INDEX(BD,MATCH($A64,[0]!colo,0),MATCH(TEXT(AO$8,"JJJJ"),'BD1'!$A$10:$Q$10,0))),0),0))</f>
        <v>0</v>
      </c>
      <c r="AP64" s="36">
        <f>IF(LEN(AP$9)=0,0,IFERROR(IF(AND(AP$8&gt;=VLOOKUP($A64,BD,10,FALSE),(AP$8&lt;=VLOOKUP($A64,BD,11,FALSE))),IF(INDEX(BD,MATCH($A64,[0]!colo,0),MATCH(TEXT(AP$8,"JJJJ"),'BD1'!$A$10:$Q$10,0))=0,0,INDEX(BD,MATCH($A64,[0]!colo,0),MATCH(TEXT(AP$8,"JJJJ"),'BD1'!$A$10:$Q$10,0))),0),0))</f>
        <v>0</v>
      </c>
      <c r="AQ64" s="36">
        <f>IF(LEN(AQ$9)=0,0,IFERROR(IF(AND(AQ$8&gt;=VLOOKUP($A64,BD,10,FALSE),(AQ$8&lt;=VLOOKUP($A64,BD,11,FALSE))),IF(INDEX(BD,MATCH($A64,[0]!colo,0),MATCH(TEXT(AQ$8,"JJJJ"),'BD1'!$A$10:$Q$10,0))=0,0,INDEX(BD,MATCH($A64,[0]!colo,0),MATCH(TEXT(AQ$8,"JJJJ"),'BD1'!$A$10:$Q$10,0))),0),0))</f>
        <v>0</v>
      </c>
      <c r="AR64" s="36">
        <f>IF(LEN(AR$9)=0,0,IFERROR(IF(AND(AR$8&gt;=VLOOKUP($A64,BD,10,FALSE),(AR$8&lt;=VLOOKUP($A64,BD,11,FALSE))),IF(INDEX(BD,MATCH($A64,[0]!colo,0),MATCH(TEXT(AR$8,"JJJJ"),'BD1'!$A$10:$Q$10,0))=0,0,INDEX(BD,MATCH($A64,[0]!colo,0),MATCH(TEXT(AR$8,"JJJJ"),'BD1'!$A$10:$Q$10,0))),0),0))</f>
        <v>0</v>
      </c>
      <c r="AS64" s="36">
        <f>IF(LEN(AS$9)=0,0,IFERROR(IF(AND(AS$8&gt;=VLOOKUP($A64,BD,10,FALSE),(AS$8&lt;=VLOOKUP($A64,BD,11,FALSE))),IF(INDEX(BD,MATCH($A64,[0]!colo,0),MATCH(TEXT(AS$8,"JJJJ"),'BD1'!$A$10:$Q$10,0))=0,0,INDEX(BD,MATCH($A64,[0]!colo,0),MATCH(TEXT(AS$8,"JJJJ"),'BD1'!$A$10:$Q$10,0))),0),0))</f>
        <v>0</v>
      </c>
      <c r="AT64" s="36">
        <f>IF(LEN(AT$9)=0,0,IFERROR(IF(AND(AT$8&gt;=VLOOKUP($A64,BD,10,FALSE),(AT$8&lt;=VLOOKUP($A64,BD,11,FALSE))),IF(INDEX(BD,MATCH($A64,[0]!colo,0),MATCH(TEXT(AT$8,"JJJJ"),'BD1'!$A$10:$Q$10,0))=0,0,INDEX(BD,MATCH($A64,[0]!colo,0),MATCH(TEXT(AT$8,"JJJJ"),'BD1'!$A$10:$Q$10,0))),0),0))</f>
        <v>0</v>
      </c>
      <c r="AU64" s="36">
        <f>IF(LEN(AU$9)=0,0,IFERROR(IF(AND(AU$8&gt;=VLOOKUP($A64,BD,10,FALSE),(AU$8&lt;=VLOOKUP($A64,BD,11,FALSE))),IF(INDEX(BD,MATCH($A64,[0]!colo,0),MATCH(TEXT(AU$8,"JJJJ"),'BD1'!$A$10:$Q$10,0))=0,0,INDEX(BD,MATCH($A64,[0]!colo,0),MATCH(TEXT(AU$8,"JJJJ"),'BD1'!$A$10:$Q$10,0))),0),0))</f>
        <v>0</v>
      </c>
      <c r="AV64" s="36">
        <f>IF(LEN(AV$9)=0,0,IFERROR(IF(AND(AV$8&gt;=VLOOKUP($A64,BD,10,FALSE),(AV$8&lt;=VLOOKUP($A64,BD,11,FALSE))),IF(INDEX(BD,MATCH($A64,[0]!colo,0),MATCH(TEXT(AV$8,"JJJJ"),'BD1'!$A$10:$Q$10,0))=0,0,INDEX(BD,MATCH($A64,[0]!colo,0),MATCH(TEXT(AV$8,"JJJJ"),'BD1'!$A$10:$Q$10,0))),0),0))</f>
        <v>0</v>
      </c>
      <c r="AW64" s="43"/>
      <c r="AX64" s="44">
        <f>SUM(Tableau53[[#This Row],[1]:[31]])</f>
        <v>0</v>
      </c>
      <c r="AY64" s="45">
        <f t="shared" si="1"/>
        <v>0</v>
      </c>
      <c r="AZ64" s="45">
        <f t="shared" si="2"/>
        <v>0</v>
      </c>
      <c r="BA64" s="46">
        <f t="shared" si="3"/>
        <v>0</v>
      </c>
      <c r="BB64" t="str">
        <f t="shared" ca="1" si="4"/>
        <v/>
      </c>
    </row>
    <row r="65" spans="1:54" ht="46.8" customHeight="1" x14ac:dyDescent="0.3">
      <c r="A65" s="42">
        <v>54</v>
      </c>
      <c r="B65" s="63" t="s">
        <v>95</v>
      </c>
      <c r="C65" s="32"/>
      <c r="D65" s="32"/>
      <c r="E65" s="32"/>
      <c r="F65" s="32">
        <v>2</v>
      </c>
      <c r="G65" s="32"/>
      <c r="H65" s="33"/>
      <c r="I65" s="33"/>
      <c r="J65" s="34">
        <v>44077</v>
      </c>
      <c r="K65" s="34">
        <v>44077</v>
      </c>
      <c r="L65" s="63">
        <v>8001</v>
      </c>
      <c r="M65" s="64" t="s">
        <v>55</v>
      </c>
      <c r="N65" s="65">
        <v>8</v>
      </c>
      <c r="O65" s="66">
        <v>30</v>
      </c>
      <c r="P65" s="63"/>
      <c r="Q65" s="59" t="s">
        <v>55</v>
      </c>
      <c r="R65" s="36">
        <f>IF(LEN(R$9)=0,0,IFERROR(IF(AND(R$8&gt;=VLOOKUP($A65,BD,10,FALSE),(R$8&lt;=VLOOKUP($A65,BD,11,FALSE))),IF(INDEX(BD,MATCH($A65,[0]!colo,0),MATCH(TEXT(R$8,"JJJJ"),'BD1'!$A$10:$Q$10,0))=0,0,INDEX(BD,MATCH($A65,[0]!colo,0),MATCH(TEXT(R$8,"JJJJ"),'BD1'!$A$10:$Q$10,0))),0),0))</f>
        <v>0</v>
      </c>
      <c r="S65" s="36">
        <f>IF(LEN(S$9)=0,0,IFERROR(IF(AND(S$8&gt;=VLOOKUP($A65,BD,10,FALSE),(S$8&lt;=VLOOKUP($A65,BD,11,FALSE))),IF(INDEX(BD,MATCH($A65,[0]!colo,0),MATCH(TEXT(S$8,"JJJJ"),'BD1'!$A$10:$Q$10,0))=0,0,INDEX(BD,MATCH($A65,[0]!colo,0),MATCH(TEXT(S$8,"JJJJ"),'BD1'!$A$10:$Q$10,0))),0),0))</f>
        <v>0</v>
      </c>
      <c r="T65" s="36">
        <f>IF(LEN(T$9)=0,0,IFERROR(IF(AND(T$8&gt;=VLOOKUP($A65,BD,10,FALSE),(T$8&lt;=VLOOKUP($A65,BD,11,FALSE))),IF(INDEX(BD,MATCH($A65,[0]!colo,0),MATCH(TEXT(T$8,"JJJJ"),'BD1'!$A$10:$Q$10,0))=0,0,INDEX(BD,MATCH($A65,[0]!colo,0),MATCH(TEXT(T$8,"JJJJ"),'BD1'!$A$10:$Q$10,0))),0),0))</f>
        <v>0</v>
      </c>
      <c r="U65" s="36">
        <f>IF(LEN(U$9)=0,0,IFERROR(IF(AND(U$8&gt;=VLOOKUP($A65,BD,10,FALSE),(U$8&lt;=VLOOKUP($A65,BD,11,FALSE))),IF(INDEX(BD,MATCH($A65,[0]!colo,0),MATCH(TEXT(U$8,"JJJJ"),'BD1'!$A$10:$Q$10,0))=0,0,INDEX(BD,MATCH($A65,[0]!colo,0),MATCH(TEXT(U$8,"JJJJ"),'BD1'!$A$10:$Q$10,0))),0),0))</f>
        <v>0</v>
      </c>
      <c r="V65" s="36">
        <f>IF(LEN(V$9)=0,0,IFERROR(IF(AND(V$8&gt;=VLOOKUP($A65,BD,10,FALSE),(V$8&lt;=VLOOKUP($A65,BD,11,FALSE))),IF(INDEX(BD,MATCH($A65,[0]!colo,0),MATCH(TEXT(V$8,"JJJJ"),'BD1'!$A$10:$Q$10,0))=0,0,INDEX(BD,MATCH($A65,[0]!colo,0),MATCH(TEXT(V$8,"JJJJ"),'BD1'!$A$10:$Q$10,0))),0),0))</f>
        <v>0</v>
      </c>
      <c r="W65" s="36">
        <f>IF(LEN(W$9)=0,0,IFERROR(IF(AND(W$8&gt;=VLOOKUP($A65,BD,10,FALSE),(W$8&lt;=VLOOKUP($A65,BD,11,FALSE))),IF(INDEX(BD,MATCH($A65,[0]!colo,0),MATCH(TEXT(W$8,"JJJJ"),'BD1'!$A$10:$Q$10,0))=0,0,INDEX(BD,MATCH($A65,[0]!colo,0),MATCH(TEXT(W$8,"JJJJ"),'BD1'!$A$10:$Q$10,0))),0),0))</f>
        <v>0</v>
      </c>
      <c r="X65" s="36">
        <f>IF(LEN(X$9)=0,0,IFERROR(IF(AND(X$8&gt;=VLOOKUP($A65,BD,10,FALSE),(X$8&lt;=VLOOKUP($A65,BD,11,FALSE))),IF(INDEX(BD,MATCH($A65,[0]!colo,0),MATCH(TEXT(X$8,"JJJJ"),'BD1'!$A$10:$Q$10,0))=0,0,INDEX(BD,MATCH($A65,[0]!colo,0),MATCH(TEXT(X$8,"JJJJ"),'BD1'!$A$10:$Q$10,0))),0),0))</f>
        <v>0</v>
      </c>
      <c r="Y65" s="36">
        <f>IF(LEN(Y$9)=0,0,IFERROR(IF(AND(Y$8&gt;=VLOOKUP($A65,BD,10,FALSE),(Y$8&lt;=VLOOKUP($A65,BD,11,FALSE))),IF(INDEX(BD,MATCH($A65,[0]!colo,0),MATCH(TEXT(Y$8,"JJJJ"),'BD1'!$A$10:$Q$10,0))=0,0,INDEX(BD,MATCH($A65,[0]!colo,0),MATCH(TEXT(Y$8,"JJJJ"),'BD1'!$A$10:$Q$10,0))),0),0))</f>
        <v>0</v>
      </c>
      <c r="Z65" s="36">
        <f>IF(LEN(Z$9)=0,0,IFERROR(IF(AND(Z$8&gt;=VLOOKUP($A65,BD,10,FALSE),(Z$8&lt;=VLOOKUP($A65,BD,11,FALSE))),IF(INDEX(BD,MATCH($A65,[0]!colo,0),MATCH(TEXT(Z$8,"JJJJ"),'BD1'!$A$10:$Q$10,0))=0,0,INDEX(BD,MATCH($A65,[0]!colo,0),MATCH(TEXT(Z$8,"JJJJ"),'BD1'!$A$10:$Q$10,0))),0),0))</f>
        <v>0</v>
      </c>
      <c r="AA65" s="36">
        <f>IF(LEN(AA$9)=0,0,IFERROR(IF(AND(AA$8&gt;=VLOOKUP($A65,BD,10,FALSE),(AA$8&lt;=VLOOKUP($A65,BD,11,FALSE))),IF(INDEX(BD,MATCH($A65,[0]!colo,0),MATCH(TEXT(AA$8,"JJJJ"),'BD1'!$A$10:$Q$10,0))=0,0,INDEX(BD,MATCH($A65,[0]!colo,0),MATCH(TEXT(AA$8,"JJJJ"),'BD1'!$A$10:$Q$10,0))),0),0))</f>
        <v>0</v>
      </c>
      <c r="AB65" s="36">
        <f>IF(LEN(AB$9)=0,0,IFERROR(IF(AND(AB$8&gt;=VLOOKUP($A65,BD,10,FALSE),(AB$8&lt;=VLOOKUP($A65,BD,11,FALSE))),IF(INDEX(BD,MATCH($A65,[0]!colo,0),MATCH(TEXT(AB$8,"JJJJ"),'BD1'!$A$10:$Q$10,0))=0,0,INDEX(BD,MATCH($A65,[0]!colo,0),MATCH(TEXT(AB$8,"JJJJ"),'BD1'!$A$10:$Q$10,0))),0),0))</f>
        <v>0</v>
      </c>
      <c r="AC65" s="36">
        <f>IF(LEN(AC$9)=0,0,IFERROR(IF(AND(AC$8&gt;=VLOOKUP($A65,BD,10,FALSE),(AC$8&lt;=VLOOKUP($A65,BD,11,FALSE))),IF(INDEX(BD,MATCH($A65,[0]!colo,0),MATCH(TEXT(AC$8,"JJJJ"),'BD1'!$A$10:$Q$10,0))=0,0,INDEX(BD,MATCH($A65,[0]!colo,0),MATCH(TEXT(AC$8,"JJJJ"),'BD1'!$A$10:$Q$10,0))),0),0))</f>
        <v>0</v>
      </c>
      <c r="AD65" s="36">
        <f>IF(LEN(AD$9)=0,0,IFERROR(IF(AND(AD$8&gt;=VLOOKUP($A65,BD,10,FALSE),(AD$8&lt;=VLOOKUP($A65,BD,11,FALSE))),IF(INDEX(BD,MATCH($A65,[0]!colo,0),MATCH(TEXT(AD$8,"JJJJ"),'BD1'!$A$10:$Q$10,0))=0,0,INDEX(BD,MATCH($A65,[0]!colo,0),MATCH(TEXT(AD$8,"JJJJ"),'BD1'!$A$10:$Q$10,0))),0),0))</f>
        <v>0</v>
      </c>
      <c r="AE65" s="36">
        <f>IF(LEN(AE$9)=0,0,IFERROR(IF(AND(AE$8&gt;=VLOOKUP($A65,BD,10,FALSE),(AE$8&lt;=VLOOKUP($A65,BD,11,FALSE))),IF(INDEX(BD,MATCH($A65,[0]!colo,0),MATCH(TEXT(AE$8,"JJJJ"),'BD1'!$A$10:$Q$10,0))=0,0,INDEX(BD,MATCH($A65,[0]!colo,0),MATCH(TEXT(AE$8,"JJJJ"),'BD1'!$A$10:$Q$10,0))),0),0))</f>
        <v>0</v>
      </c>
      <c r="AF65" s="36">
        <f>IF(LEN(AF$9)=0,0,IFERROR(IF(AND(AF$8&gt;=VLOOKUP($A65,BD,10,FALSE),(AF$8&lt;=VLOOKUP($A65,BD,11,FALSE))),IF(INDEX(BD,MATCH($A65,[0]!colo,0),MATCH(TEXT(AF$8,"JJJJ"),'BD1'!$A$10:$Q$10,0))=0,0,INDEX(BD,MATCH($A65,[0]!colo,0),MATCH(TEXT(AF$8,"JJJJ"),'BD1'!$A$10:$Q$10,0))),0),0))</f>
        <v>0</v>
      </c>
      <c r="AG65" s="36">
        <f>IF(LEN(AG$9)=0,0,IFERROR(IF(AND(AG$8&gt;=VLOOKUP($A65,BD,10,FALSE),(AG$8&lt;=VLOOKUP($A65,BD,11,FALSE))),IF(INDEX(BD,MATCH($A65,[0]!colo,0),MATCH(TEXT(AG$8,"JJJJ"),'BD1'!$A$10:$Q$10,0))=0,0,INDEX(BD,MATCH($A65,[0]!colo,0),MATCH(TEXT(AG$8,"JJJJ"),'BD1'!$A$10:$Q$10,0))),0),0))</f>
        <v>0</v>
      </c>
      <c r="AH65" s="36">
        <f>IF(LEN(AH$9)=0,0,IFERROR(IF(AND(AH$8&gt;=VLOOKUP($A65,BD,10,FALSE),(AH$8&lt;=VLOOKUP($A65,BD,11,FALSE))),IF(INDEX(BD,MATCH($A65,[0]!colo,0),MATCH(TEXT(AH$8,"JJJJ"),'BD1'!$A$10:$Q$10,0))=0,0,INDEX(BD,MATCH($A65,[0]!colo,0),MATCH(TEXT(AH$8,"JJJJ"),'BD1'!$A$10:$Q$10,0))),0),0))</f>
        <v>0</v>
      </c>
      <c r="AI65" s="36">
        <f>IF(LEN(AI$9)=0,0,IFERROR(IF(AND(AI$8&gt;=VLOOKUP($A65,BD,10,FALSE),(AI$8&lt;=VLOOKUP($A65,BD,11,FALSE))),IF(INDEX(BD,MATCH($A65,[0]!colo,0),MATCH(TEXT(AI$8,"JJJJ"),'BD1'!$A$10:$Q$10,0))=0,0,INDEX(BD,MATCH($A65,[0]!colo,0),MATCH(TEXT(AI$8,"JJJJ"),'BD1'!$A$10:$Q$10,0))),0),0))</f>
        <v>0</v>
      </c>
      <c r="AJ65" s="36">
        <f>IF(LEN(AJ$9)=0,0,IFERROR(IF(AND(AJ$8&gt;=VLOOKUP($A65,BD,10,FALSE),(AJ$8&lt;=VLOOKUP($A65,BD,11,FALSE))),IF(INDEX(BD,MATCH($A65,[0]!colo,0),MATCH(TEXT(AJ$8,"JJJJ"),'BD1'!$A$10:$Q$10,0))=0,0,INDEX(BD,MATCH($A65,[0]!colo,0),MATCH(TEXT(AJ$8,"JJJJ"),'BD1'!$A$10:$Q$10,0))),0),0))</f>
        <v>0</v>
      </c>
      <c r="AK65" s="36">
        <f>IF(LEN(AK$9)=0,0,IFERROR(IF(AND(AK$8&gt;=VLOOKUP($A65,BD,10,FALSE),(AK$8&lt;=VLOOKUP($A65,BD,11,FALSE))),IF(INDEX(BD,MATCH($A65,[0]!colo,0),MATCH(TEXT(AK$8,"JJJJ"),'BD1'!$A$10:$Q$10,0))=0,0,INDEX(BD,MATCH($A65,[0]!colo,0),MATCH(TEXT(AK$8,"JJJJ"),'BD1'!$A$10:$Q$10,0))),0),0))</f>
        <v>0</v>
      </c>
      <c r="AL65" s="36">
        <f>IF(LEN(AL$9)=0,0,IFERROR(IF(AND(AL$8&gt;=VLOOKUP($A65,BD,10,FALSE),(AL$8&lt;=VLOOKUP($A65,BD,11,FALSE))),IF(INDEX(BD,MATCH($A65,[0]!colo,0),MATCH(TEXT(AL$8,"JJJJ"),'BD1'!$A$10:$Q$10,0))=0,0,INDEX(BD,MATCH($A65,[0]!colo,0),MATCH(TEXT(AL$8,"JJJJ"),'BD1'!$A$10:$Q$10,0))),0),0))</f>
        <v>0</v>
      </c>
      <c r="AM65" s="36">
        <f>IF(LEN(AM$9)=0,0,IFERROR(IF(AND(AM$8&gt;=VLOOKUP($A65,BD,10,FALSE),(AM$8&lt;=VLOOKUP($A65,BD,11,FALSE))),IF(INDEX(BD,MATCH($A65,[0]!colo,0),MATCH(TEXT(AM$8,"JJJJ"),'BD1'!$A$10:$Q$10,0))=0,0,INDEX(BD,MATCH($A65,[0]!colo,0),MATCH(TEXT(AM$8,"JJJJ"),'BD1'!$A$10:$Q$10,0))),0),0))</f>
        <v>0</v>
      </c>
      <c r="AN65" s="36">
        <f>IF(LEN(AN$9)=0,0,IFERROR(IF(AND(AN$8&gt;=VLOOKUP($A65,BD,10,FALSE),(AN$8&lt;=VLOOKUP($A65,BD,11,FALSE))),IF(INDEX(BD,MATCH($A65,[0]!colo,0),MATCH(TEXT(AN$8,"JJJJ"),'BD1'!$A$10:$Q$10,0))=0,0,INDEX(BD,MATCH($A65,[0]!colo,0),MATCH(TEXT(AN$8,"JJJJ"),'BD1'!$A$10:$Q$10,0))),0),0))</f>
        <v>0</v>
      </c>
      <c r="AO65" s="36">
        <f>IF(LEN(AO$9)=0,0,IFERROR(IF(AND(AO$8&gt;=VLOOKUP($A65,BD,10,FALSE),(AO$8&lt;=VLOOKUP($A65,BD,11,FALSE))),IF(INDEX(BD,MATCH($A65,[0]!colo,0),MATCH(TEXT(AO$8,"JJJJ"),'BD1'!$A$10:$Q$10,0))=0,0,INDEX(BD,MATCH($A65,[0]!colo,0),MATCH(TEXT(AO$8,"JJJJ"),'BD1'!$A$10:$Q$10,0))),0),0))</f>
        <v>0</v>
      </c>
      <c r="AP65" s="36">
        <f>IF(LEN(AP$9)=0,0,IFERROR(IF(AND(AP$8&gt;=VLOOKUP($A65,BD,10,FALSE),(AP$8&lt;=VLOOKUP($A65,BD,11,FALSE))),IF(INDEX(BD,MATCH($A65,[0]!colo,0),MATCH(TEXT(AP$8,"JJJJ"),'BD1'!$A$10:$Q$10,0))=0,0,INDEX(BD,MATCH($A65,[0]!colo,0),MATCH(TEXT(AP$8,"JJJJ"),'BD1'!$A$10:$Q$10,0))),0),0))</f>
        <v>0</v>
      </c>
      <c r="AQ65" s="36">
        <f>IF(LEN(AQ$9)=0,0,IFERROR(IF(AND(AQ$8&gt;=VLOOKUP($A65,BD,10,FALSE),(AQ$8&lt;=VLOOKUP($A65,BD,11,FALSE))),IF(INDEX(BD,MATCH($A65,[0]!colo,0),MATCH(TEXT(AQ$8,"JJJJ"),'BD1'!$A$10:$Q$10,0))=0,0,INDEX(BD,MATCH($A65,[0]!colo,0),MATCH(TEXT(AQ$8,"JJJJ"),'BD1'!$A$10:$Q$10,0))),0),0))</f>
        <v>0</v>
      </c>
      <c r="AR65" s="36">
        <f>IF(LEN(AR$9)=0,0,IFERROR(IF(AND(AR$8&gt;=VLOOKUP($A65,BD,10,FALSE),(AR$8&lt;=VLOOKUP($A65,BD,11,FALSE))),IF(INDEX(BD,MATCH($A65,[0]!colo,0),MATCH(TEXT(AR$8,"JJJJ"),'BD1'!$A$10:$Q$10,0))=0,0,INDEX(BD,MATCH($A65,[0]!colo,0),MATCH(TEXT(AR$8,"JJJJ"),'BD1'!$A$10:$Q$10,0))),0),0))</f>
        <v>0</v>
      </c>
      <c r="AS65" s="36">
        <f>IF(LEN(AS$9)=0,0,IFERROR(IF(AND(AS$8&gt;=VLOOKUP($A65,BD,10,FALSE),(AS$8&lt;=VLOOKUP($A65,BD,11,FALSE))),IF(INDEX(BD,MATCH($A65,[0]!colo,0),MATCH(TEXT(AS$8,"JJJJ"),'BD1'!$A$10:$Q$10,0))=0,0,INDEX(BD,MATCH($A65,[0]!colo,0),MATCH(TEXT(AS$8,"JJJJ"),'BD1'!$A$10:$Q$10,0))),0),0))</f>
        <v>0</v>
      </c>
      <c r="AT65" s="36">
        <f>IF(LEN(AT$9)=0,0,IFERROR(IF(AND(AT$8&gt;=VLOOKUP($A65,BD,10,FALSE),(AT$8&lt;=VLOOKUP($A65,BD,11,FALSE))),IF(INDEX(BD,MATCH($A65,[0]!colo,0),MATCH(TEXT(AT$8,"JJJJ"),'BD1'!$A$10:$Q$10,0))=0,0,INDEX(BD,MATCH($A65,[0]!colo,0),MATCH(TEXT(AT$8,"JJJJ"),'BD1'!$A$10:$Q$10,0))),0),0))</f>
        <v>0</v>
      </c>
      <c r="AU65" s="36">
        <f>IF(LEN(AU$9)=0,0,IFERROR(IF(AND(AU$8&gt;=VLOOKUP($A65,BD,10,FALSE),(AU$8&lt;=VLOOKUP($A65,BD,11,FALSE))),IF(INDEX(BD,MATCH($A65,[0]!colo,0),MATCH(TEXT(AU$8,"JJJJ"),'BD1'!$A$10:$Q$10,0))=0,0,INDEX(BD,MATCH($A65,[0]!colo,0),MATCH(TEXT(AU$8,"JJJJ"),'BD1'!$A$10:$Q$10,0))),0),0))</f>
        <v>0</v>
      </c>
      <c r="AV65" s="36">
        <f>IF(LEN(AV$9)=0,0,IFERROR(IF(AND(AV$8&gt;=VLOOKUP($A65,BD,10,FALSE),(AV$8&lt;=VLOOKUP($A65,BD,11,FALSE))),IF(INDEX(BD,MATCH($A65,[0]!colo,0),MATCH(TEXT(AV$8,"JJJJ"),'BD1'!$A$10:$Q$10,0))=0,0,INDEX(BD,MATCH($A65,[0]!colo,0),MATCH(TEXT(AV$8,"JJJJ"),'BD1'!$A$10:$Q$10,0))),0),0))</f>
        <v>0</v>
      </c>
      <c r="AW65" s="43"/>
      <c r="AX65" s="44">
        <f>SUM(Tableau53[[#This Row],[1]:[31]])</f>
        <v>0</v>
      </c>
      <c r="AY65" s="45">
        <f t="shared" si="1"/>
        <v>0</v>
      </c>
      <c r="AZ65" s="45">
        <f t="shared" si="2"/>
        <v>0</v>
      </c>
      <c r="BA65" s="46">
        <f t="shared" si="3"/>
        <v>0</v>
      </c>
      <c r="BB65" t="str">
        <f t="shared" ca="1" si="4"/>
        <v/>
      </c>
    </row>
    <row r="66" spans="1:54" ht="46.8" customHeight="1" x14ac:dyDescent="0.3">
      <c r="A66" s="42">
        <v>36</v>
      </c>
      <c r="B66" s="63" t="s">
        <v>96</v>
      </c>
      <c r="C66" s="32">
        <v>8</v>
      </c>
      <c r="D66" s="32"/>
      <c r="E66" s="32"/>
      <c r="F66" s="32"/>
      <c r="G66" s="32"/>
      <c r="H66" s="33"/>
      <c r="I66" s="33"/>
      <c r="J66" s="34">
        <v>44102</v>
      </c>
      <c r="K66" s="34">
        <v>44102</v>
      </c>
      <c r="L66" s="63">
        <v>8001</v>
      </c>
      <c r="M66" s="64" t="s">
        <v>55</v>
      </c>
      <c r="N66" s="65">
        <v>8</v>
      </c>
      <c r="O66" s="66">
        <v>30</v>
      </c>
      <c r="P66" s="63"/>
      <c r="Q66" s="59" t="s">
        <v>55</v>
      </c>
      <c r="R66" s="36">
        <f>IF(LEN(R$9)=0,0,IFERROR(IF(AND(R$8&gt;=VLOOKUP($A66,BD,10,FALSE),(R$8&lt;=VLOOKUP($A66,BD,11,FALSE))),IF(INDEX(BD,MATCH($A66,[0]!colo,0),MATCH(TEXT(R$8,"JJJJ"),'BD1'!$A$10:$Q$10,0))=0,0,INDEX(BD,MATCH($A66,[0]!colo,0),MATCH(TEXT(R$8,"JJJJ"),'BD1'!$A$10:$Q$10,0))),0),0))</f>
        <v>0</v>
      </c>
      <c r="S66" s="36">
        <f>IF(LEN(S$9)=0,0,IFERROR(IF(AND(S$8&gt;=VLOOKUP($A66,BD,10,FALSE),(S$8&lt;=VLOOKUP($A66,BD,11,FALSE))),IF(INDEX(BD,MATCH($A66,[0]!colo,0),MATCH(TEXT(S$8,"JJJJ"),'BD1'!$A$10:$Q$10,0))=0,0,INDEX(BD,MATCH($A66,[0]!colo,0),MATCH(TEXT(S$8,"JJJJ"),'BD1'!$A$10:$Q$10,0))),0),0))</f>
        <v>0</v>
      </c>
      <c r="T66" s="36">
        <f>IF(LEN(T$9)=0,0,IFERROR(IF(AND(T$8&gt;=VLOOKUP($A66,BD,10,FALSE),(T$8&lt;=VLOOKUP($A66,BD,11,FALSE))),IF(INDEX(BD,MATCH($A66,[0]!colo,0),MATCH(TEXT(T$8,"JJJJ"),'BD1'!$A$10:$Q$10,0))=0,0,INDEX(BD,MATCH($A66,[0]!colo,0),MATCH(TEXT(T$8,"JJJJ"),'BD1'!$A$10:$Q$10,0))),0),0))</f>
        <v>0</v>
      </c>
      <c r="U66" s="36">
        <f>IF(LEN(U$9)=0,0,IFERROR(IF(AND(U$8&gt;=VLOOKUP($A66,BD,10,FALSE),(U$8&lt;=VLOOKUP($A66,BD,11,FALSE))),IF(INDEX(BD,MATCH($A66,[0]!colo,0),MATCH(TEXT(U$8,"JJJJ"),'BD1'!$A$10:$Q$10,0))=0,0,INDEX(BD,MATCH($A66,[0]!colo,0),MATCH(TEXT(U$8,"JJJJ"),'BD1'!$A$10:$Q$10,0))),0),0))</f>
        <v>0</v>
      </c>
      <c r="V66" s="36">
        <f>IF(LEN(V$9)=0,0,IFERROR(IF(AND(V$8&gt;=VLOOKUP($A66,BD,10,FALSE),(V$8&lt;=VLOOKUP($A66,BD,11,FALSE))),IF(INDEX(BD,MATCH($A66,[0]!colo,0),MATCH(TEXT(V$8,"JJJJ"),'BD1'!$A$10:$Q$10,0))=0,0,INDEX(BD,MATCH($A66,[0]!colo,0),MATCH(TEXT(V$8,"JJJJ"),'BD1'!$A$10:$Q$10,0))),0),0))</f>
        <v>0</v>
      </c>
      <c r="W66" s="36">
        <f>IF(LEN(W$9)=0,0,IFERROR(IF(AND(W$8&gt;=VLOOKUP($A66,BD,10,FALSE),(W$8&lt;=VLOOKUP($A66,BD,11,FALSE))),IF(INDEX(BD,MATCH($A66,[0]!colo,0),MATCH(TEXT(W$8,"JJJJ"),'BD1'!$A$10:$Q$10,0))=0,0,INDEX(BD,MATCH($A66,[0]!colo,0),MATCH(TEXT(W$8,"JJJJ"),'BD1'!$A$10:$Q$10,0))),0),0))</f>
        <v>0</v>
      </c>
      <c r="X66" s="36">
        <f>IF(LEN(X$9)=0,0,IFERROR(IF(AND(X$8&gt;=VLOOKUP($A66,BD,10,FALSE),(X$8&lt;=VLOOKUP($A66,BD,11,FALSE))),IF(INDEX(BD,MATCH($A66,[0]!colo,0),MATCH(TEXT(X$8,"JJJJ"),'BD1'!$A$10:$Q$10,0))=0,0,INDEX(BD,MATCH($A66,[0]!colo,0),MATCH(TEXT(X$8,"JJJJ"),'BD1'!$A$10:$Q$10,0))),0),0))</f>
        <v>0</v>
      </c>
      <c r="Y66" s="36">
        <f>IF(LEN(Y$9)=0,0,IFERROR(IF(AND(Y$8&gt;=VLOOKUP($A66,BD,10,FALSE),(Y$8&lt;=VLOOKUP($A66,BD,11,FALSE))),IF(INDEX(BD,MATCH($A66,[0]!colo,0),MATCH(TEXT(Y$8,"JJJJ"),'BD1'!$A$10:$Q$10,0))=0,0,INDEX(BD,MATCH($A66,[0]!colo,0),MATCH(TEXT(Y$8,"JJJJ"),'BD1'!$A$10:$Q$10,0))),0),0))</f>
        <v>0</v>
      </c>
      <c r="Z66" s="36">
        <f>IF(LEN(Z$9)=0,0,IFERROR(IF(AND(Z$8&gt;=VLOOKUP($A66,BD,10,FALSE),(Z$8&lt;=VLOOKUP($A66,BD,11,FALSE))),IF(INDEX(BD,MATCH($A66,[0]!colo,0),MATCH(TEXT(Z$8,"JJJJ"),'BD1'!$A$10:$Q$10,0))=0,0,INDEX(BD,MATCH($A66,[0]!colo,0),MATCH(TEXT(Z$8,"JJJJ"),'BD1'!$A$10:$Q$10,0))),0),0))</f>
        <v>0</v>
      </c>
      <c r="AA66" s="36">
        <f>IF(LEN(AA$9)=0,0,IFERROR(IF(AND(AA$8&gt;=VLOOKUP($A66,BD,10,FALSE),(AA$8&lt;=VLOOKUP($A66,BD,11,FALSE))),IF(INDEX(BD,MATCH($A66,[0]!colo,0),MATCH(TEXT(AA$8,"JJJJ"),'BD1'!$A$10:$Q$10,0))=0,0,INDEX(BD,MATCH($A66,[0]!colo,0),MATCH(TEXT(AA$8,"JJJJ"),'BD1'!$A$10:$Q$10,0))),0),0))</f>
        <v>0</v>
      </c>
      <c r="AB66" s="36">
        <f>IF(LEN(AB$9)=0,0,IFERROR(IF(AND(AB$8&gt;=VLOOKUP($A66,BD,10,FALSE),(AB$8&lt;=VLOOKUP($A66,BD,11,FALSE))),IF(INDEX(BD,MATCH($A66,[0]!colo,0),MATCH(TEXT(AB$8,"JJJJ"),'BD1'!$A$10:$Q$10,0))=0,0,INDEX(BD,MATCH($A66,[0]!colo,0),MATCH(TEXT(AB$8,"JJJJ"),'BD1'!$A$10:$Q$10,0))),0),0))</f>
        <v>0</v>
      </c>
      <c r="AC66" s="36">
        <f>IF(LEN(AC$9)=0,0,IFERROR(IF(AND(AC$8&gt;=VLOOKUP($A66,BD,10,FALSE),(AC$8&lt;=VLOOKUP($A66,BD,11,FALSE))),IF(INDEX(BD,MATCH($A66,[0]!colo,0),MATCH(TEXT(AC$8,"JJJJ"),'BD1'!$A$10:$Q$10,0))=0,0,INDEX(BD,MATCH($A66,[0]!colo,0),MATCH(TEXT(AC$8,"JJJJ"),'BD1'!$A$10:$Q$10,0))),0),0))</f>
        <v>0</v>
      </c>
      <c r="AD66" s="36">
        <f>IF(LEN(AD$9)=0,0,IFERROR(IF(AND(AD$8&gt;=VLOOKUP($A66,BD,10,FALSE),(AD$8&lt;=VLOOKUP($A66,BD,11,FALSE))),IF(INDEX(BD,MATCH($A66,[0]!colo,0),MATCH(TEXT(AD$8,"JJJJ"),'BD1'!$A$10:$Q$10,0))=0,0,INDEX(BD,MATCH($A66,[0]!colo,0),MATCH(TEXT(AD$8,"JJJJ"),'BD1'!$A$10:$Q$10,0))),0),0))</f>
        <v>0</v>
      </c>
      <c r="AE66" s="36">
        <f>IF(LEN(AE$9)=0,0,IFERROR(IF(AND(AE$8&gt;=VLOOKUP($A66,BD,10,FALSE),(AE$8&lt;=VLOOKUP($A66,BD,11,FALSE))),IF(INDEX(BD,MATCH($A66,[0]!colo,0),MATCH(TEXT(AE$8,"JJJJ"),'BD1'!$A$10:$Q$10,0))=0,0,INDEX(BD,MATCH($A66,[0]!colo,0),MATCH(TEXT(AE$8,"JJJJ"),'BD1'!$A$10:$Q$10,0))),0),0))</f>
        <v>0</v>
      </c>
      <c r="AF66" s="36">
        <f>IF(LEN(AF$9)=0,0,IFERROR(IF(AND(AF$8&gt;=VLOOKUP($A66,BD,10,FALSE),(AF$8&lt;=VLOOKUP($A66,BD,11,FALSE))),IF(INDEX(BD,MATCH($A66,[0]!colo,0),MATCH(TEXT(AF$8,"JJJJ"),'BD1'!$A$10:$Q$10,0))=0,0,INDEX(BD,MATCH($A66,[0]!colo,0),MATCH(TEXT(AF$8,"JJJJ"),'BD1'!$A$10:$Q$10,0))),0),0))</f>
        <v>0</v>
      </c>
      <c r="AG66" s="36">
        <f>IF(LEN(AG$9)=0,0,IFERROR(IF(AND(AG$8&gt;=VLOOKUP($A66,BD,10,FALSE),(AG$8&lt;=VLOOKUP($A66,BD,11,FALSE))),IF(INDEX(BD,MATCH($A66,[0]!colo,0),MATCH(TEXT(AG$8,"JJJJ"),'BD1'!$A$10:$Q$10,0))=0,0,INDEX(BD,MATCH($A66,[0]!colo,0),MATCH(TEXT(AG$8,"JJJJ"),'BD1'!$A$10:$Q$10,0))),0),0))</f>
        <v>0</v>
      </c>
      <c r="AH66" s="36">
        <f>IF(LEN(AH$9)=0,0,IFERROR(IF(AND(AH$8&gt;=VLOOKUP($A66,BD,10,FALSE),(AH$8&lt;=VLOOKUP($A66,BD,11,FALSE))),IF(INDEX(BD,MATCH($A66,[0]!colo,0),MATCH(TEXT(AH$8,"JJJJ"),'BD1'!$A$10:$Q$10,0))=0,0,INDEX(BD,MATCH($A66,[0]!colo,0),MATCH(TEXT(AH$8,"JJJJ"),'BD1'!$A$10:$Q$10,0))),0),0))</f>
        <v>0</v>
      </c>
      <c r="AI66" s="36">
        <f>IF(LEN(AI$9)=0,0,IFERROR(IF(AND(AI$8&gt;=VLOOKUP($A66,BD,10,FALSE),(AI$8&lt;=VLOOKUP($A66,BD,11,FALSE))),IF(INDEX(BD,MATCH($A66,[0]!colo,0),MATCH(TEXT(AI$8,"JJJJ"),'BD1'!$A$10:$Q$10,0))=0,0,INDEX(BD,MATCH($A66,[0]!colo,0),MATCH(TEXT(AI$8,"JJJJ"),'BD1'!$A$10:$Q$10,0))),0),0))</f>
        <v>0</v>
      </c>
      <c r="AJ66" s="36">
        <f>IF(LEN(AJ$9)=0,0,IFERROR(IF(AND(AJ$8&gt;=VLOOKUP($A66,BD,10,FALSE),(AJ$8&lt;=VLOOKUP($A66,BD,11,FALSE))),IF(INDEX(BD,MATCH($A66,[0]!colo,0),MATCH(TEXT(AJ$8,"JJJJ"),'BD1'!$A$10:$Q$10,0))=0,0,INDEX(BD,MATCH($A66,[0]!colo,0),MATCH(TEXT(AJ$8,"JJJJ"),'BD1'!$A$10:$Q$10,0))),0),0))</f>
        <v>0</v>
      </c>
      <c r="AK66" s="36">
        <f>IF(LEN(AK$9)=0,0,IFERROR(IF(AND(AK$8&gt;=VLOOKUP($A66,BD,10,FALSE),(AK$8&lt;=VLOOKUP($A66,BD,11,FALSE))),IF(INDEX(BD,MATCH($A66,[0]!colo,0),MATCH(TEXT(AK$8,"JJJJ"),'BD1'!$A$10:$Q$10,0))=0,0,INDEX(BD,MATCH($A66,[0]!colo,0),MATCH(TEXT(AK$8,"JJJJ"),'BD1'!$A$10:$Q$10,0))),0),0))</f>
        <v>0</v>
      </c>
      <c r="AL66" s="36">
        <f>IF(LEN(AL$9)=0,0,IFERROR(IF(AND(AL$8&gt;=VLOOKUP($A66,BD,10,FALSE),(AL$8&lt;=VLOOKUP($A66,BD,11,FALSE))),IF(INDEX(BD,MATCH($A66,[0]!colo,0),MATCH(TEXT(AL$8,"JJJJ"),'BD1'!$A$10:$Q$10,0))=0,0,INDEX(BD,MATCH($A66,[0]!colo,0),MATCH(TEXT(AL$8,"JJJJ"),'BD1'!$A$10:$Q$10,0))),0),0))</f>
        <v>0</v>
      </c>
      <c r="AM66" s="36">
        <f>IF(LEN(AM$9)=0,0,IFERROR(IF(AND(AM$8&gt;=VLOOKUP($A66,BD,10,FALSE),(AM$8&lt;=VLOOKUP($A66,BD,11,FALSE))),IF(INDEX(BD,MATCH($A66,[0]!colo,0),MATCH(TEXT(AM$8,"JJJJ"),'BD1'!$A$10:$Q$10,0))=0,0,INDEX(BD,MATCH($A66,[0]!colo,0),MATCH(TEXT(AM$8,"JJJJ"),'BD1'!$A$10:$Q$10,0))),0),0))</f>
        <v>0</v>
      </c>
      <c r="AN66" s="36">
        <f>IF(LEN(AN$9)=0,0,IFERROR(IF(AND(AN$8&gt;=VLOOKUP($A66,BD,10,FALSE),(AN$8&lt;=VLOOKUP($A66,BD,11,FALSE))),IF(INDEX(BD,MATCH($A66,[0]!colo,0),MATCH(TEXT(AN$8,"JJJJ"),'BD1'!$A$10:$Q$10,0))=0,0,INDEX(BD,MATCH($A66,[0]!colo,0),MATCH(TEXT(AN$8,"JJJJ"),'BD1'!$A$10:$Q$10,0))),0),0))</f>
        <v>0</v>
      </c>
      <c r="AO66" s="36">
        <f>IF(LEN(AO$9)=0,0,IFERROR(IF(AND(AO$8&gt;=VLOOKUP($A66,BD,10,FALSE),(AO$8&lt;=VLOOKUP($A66,BD,11,FALSE))),IF(INDEX(BD,MATCH($A66,[0]!colo,0),MATCH(TEXT(AO$8,"JJJJ"),'BD1'!$A$10:$Q$10,0))=0,0,INDEX(BD,MATCH($A66,[0]!colo,0),MATCH(TEXT(AO$8,"JJJJ"),'BD1'!$A$10:$Q$10,0))),0),0))</f>
        <v>0</v>
      </c>
      <c r="AP66" s="36">
        <f>IF(LEN(AP$9)=0,0,IFERROR(IF(AND(AP$8&gt;=VLOOKUP($A66,BD,10,FALSE),(AP$8&lt;=VLOOKUP($A66,BD,11,FALSE))),IF(INDEX(BD,MATCH($A66,[0]!colo,0),MATCH(TEXT(AP$8,"JJJJ"),'BD1'!$A$10:$Q$10,0))=0,0,INDEX(BD,MATCH($A66,[0]!colo,0),MATCH(TEXT(AP$8,"JJJJ"),'BD1'!$A$10:$Q$10,0))),0),0))</f>
        <v>0</v>
      </c>
      <c r="AQ66" s="36">
        <f>IF(LEN(AQ$9)=0,0,IFERROR(IF(AND(AQ$8&gt;=VLOOKUP($A66,BD,10,FALSE),(AQ$8&lt;=VLOOKUP($A66,BD,11,FALSE))),IF(INDEX(BD,MATCH($A66,[0]!colo,0),MATCH(TEXT(AQ$8,"JJJJ"),'BD1'!$A$10:$Q$10,0))=0,0,INDEX(BD,MATCH($A66,[0]!colo,0),MATCH(TEXT(AQ$8,"JJJJ"),'BD1'!$A$10:$Q$10,0))),0),0))</f>
        <v>0</v>
      </c>
      <c r="AR66" s="36">
        <f>IF(LEN(AR$9)=0,0,IFERROR(IF(AND(AR$8&gt;=VLOOKUP($A66,BD,10,FALSE),(AR$8&lt;=VLOOKUP($A66,BD,11,FALSE))),IF(INDEX(BD,MATCH($A66,[0]!colo,0),MATCH(TEXT(AR$8,"JJJJ"),'BD1'!$A$10:$Q$10,0))=0,0,INDEX(BD,MATCH($A66,[0]!colo,0),MATCH(TEXT(AR$8,"JJJJ"),'BD1'!$A$10:$Q$10,0))),0),0))</f>
        <v>0</v>
      </c>
      <c r="AS66" s="36">
        <f>IF(LEN(AS$9)=0,0,IFERROR(IF(AND(AS$8&gt;=VLOOKUP($A66,BD,10,FALSE),(AS$8&lt;=VLOOKUP($A66,BD,11,FALSE))),IF(INDEX(BD,MATCH($A66,[0]!colo,0),MATCH(TEXT(AS$8,"JJJJ"),'BD1'!$A$10:$Q$10,0))=0,0,INDEX(BD,MATCH($A66,[0]!colo,0),MATCH(TEXT(AS$8,"JJJJ"),'BD1'!$A$10:$Q$10,0))),0),0))</f>
        <v>0</v>
      </c>
      <c r="AT66" s="36">
        <f>IF(LEN(AT$9)=0,0,IFERROR(IF(AND(AT$8&gt;=VLOOKUP($A66,BD,10,FALSE),(AT$8&lt;=VLOOKUP($A66,BD,11,FALSE))),IF(INDEX(BD,MATCH($A66,[0]!colo,0),MATCH(TEXT(AT$8,"JJJJ"),'BD1'!$A$10:$Q$10,0))=0,0,INDEX(BD,MATCH($A66,[0]!colo,0),MATCH(TEXT(AT$8,"JJJJ"),'BD1'!$A$10:$Q$10,0))),0),0))</f>
        <v>0</v>
      </c>
      <c r="AU66" s="36">
        <f>IF(LEN(AU$9)=0,0,IFERROR(IF(AND(AU$8&gt;=VLOOKUP($A66,BD,10,FALSE),(AU$8&lt;=VLOOKUP($A66,BD,11,FALSE))),IF(INDEX(BD,MATCH($A66,[0]!colo,0),MATCH(TEXT(AU$8,"JJJJ"),'BD1'!$A$10:$Q$10,0))=0,0,INDEX(BD,MATCH($A66,[0]!colo,0),MATCH(TEXT(AU$8,"JJJJ"),'BD1'!$A$10:$Q$10,0))),0),0))</f>
        <v>0</v>
      </c>
      <c r="AV66" s="36">
        <f>IF(LEN(AV$9)=0,0,IFERROR(IF(AND(AV$8&gt;=VLOOKUP($A66,BD,10,FALSE),(AV$8&lt;=VLOOKUP($A66,BD,11,FALSE))),IF(INDEX(BD,MATCH($A66,[0]!colo,0),MATCH(TEXT(AV$8,"JJJJ"),'BD1'!$A$10:$Q$10,0))=0,0,INDEX(BD,MATCH($A66,[0]!colo,0),MATCH(TEXT(AV$8,"JJJJ"),'BD1'!$A$10:$Q$10,0))),0),0))</f>
        <v>0</v>
      </c>
      <c r="AW66" s="43"/>
      <c r="AX66" s="44">
        <f>SUM(Tableau53[[#This Row],[1]:[31]])</f>
        <v>0</v>
      </c>
      <c r="AY66" s="45">
        <f t="shared" si="1"/>
        <v>0</v>
      </c>
      <c r="AZ66" s="45">
        <f t="shared" si="2"/>
        <v>0</v>
      </c>
      <c r="BA66" s="46">
        <f t="shared" si="3"/>
        <v>0</v>
      </c>
      <c r="BB66" t="str">
        <f t="shared" ca="1" si="4"/>
        <v/>
      </c>
    </row>
    <row r="67" spans="1:54" ht="46.8" customHeight="1" x14ac:dyDescent="0.3">
      <c r="A67" s="42">
        <v>61</v>
      </c>
      <c r="B67" s="63" t="s">
        <v>97</v>
      </c>
      <c r="C67" s="32">
        <v>1.2</v>
      </c>
      <c r="D67" s="32">
        <v>1.2</v>
      </c>
      <c r="E67" s="32">
        <v>1.2</v>
      </c>
      <c r="F67" s="32">
        <v>1.2</v>
      </c>
      <c r="G67" s="32">
        <v>1.2</v>
      </c>
      <c r="H67" s="33"/>
      <c r="I67" s="33"/>
      <c r="J67" s="34">
        <v>44105</v>
      </c>
      <c r="K67" s="34">
        <v>47848</v>
      </c>
      <c r="L67" s="63">
        <v>8001</v>
      </c>
      <c r="M67" s="64" t="s">
        <v>55</v>
      </c>
      <c r="N67" s="67">
        <v>8</v>
      </c>
      <c r="O67" s="66">
        <v>30</v>
      </c>
      <c r="P67" s="63"/>
      <c r="Q67" s="59" t="s">
        <v>55</v>
      </c>
      <c r="R67" s="36">
        <f>IF(LEN(R$9)=0,0,IFERROR(IF(AND(R$8&gt;=VLOOKUP($A67,BD,10,FALSE),(R$8&lt;=VLOOKUP($A67,BD,11,FALSE))),IF(INDEX(BD,MATCH($A67,[0]!colo,0),MATCH(TEXT(R$8,"JJJJ"),'BD1'!$A$10:$Q$10,0))=0,0,INDEX(BD,MATCH($A67,[0]!colo,0),MATCH(TEXT(R$8,"JJJJ"),'BD1'!$A$10:$Q$10,0))),0),0))</f>
        <v>1.2</v>
      </c>
      <c r="S67" s="36">
        <f>IF(LEN(S$9)=0,0,IFERROR(IF(AND(S$8&gt;=VLOOKUP($A67,BD,10,FALSE),(S$8&lt;=VLOOKUP($A67,BD,11,FALSE))),IF(INDEX(BD,MATCH($A67,[0]!colo,0),MATCH(TEXT(S$8,"JJJJ"),'BD1'!$A$10:$Q$10,0))=0,0,INDEX(BD,MATCH($A67,[0]!colo,0),MATCH(TEXT(S$8,"JJJJ"),'BD1'!$A$10:$Q$10,0))),0),0))</f>
        <v>1.2</v>
      </c>
      <c r="T67" s="36">
        <f>IF(LEN(T$9)=0,0,IFERROR(IF(AND(T$8&gt;=VLOOKUP($A67,BD,10,FALSE),(T$8&lt;=VLOOKUP($A67,BD,11,FALSE))),IF(INDEX(BD,MATCH($A67,[0]!colo,0),MATCH(TEXT(T$8,"JJJJ"),'BD1'!$A$10:$Q$10,0))=0,0,INDEX(BD,MATCH($A67,[0]!colo,0),MATCH(TEXT(T$8,"JJJJ"),'BD1'!$A$10:$Q$10,0))),0),0))</f>
        <v>0</v>
      </c>
      <c r="U67" s="36">
        <f>IF(LEN(U$9)=0,0,IFERROR(IF(AND(U$8&gt;=VLOOKUP($A67,BD,10,FALSE),(U$8&lt;=VLOOKUP($A67,BD,11,FALSE))),IF(INDEX(BD,MATCH($A67,[0]!colo,0),MATCH(TEXT(U$8,"JJJJ"),'BD1'!$A$10:$Q$10,0))=0,0,INDEX(BD,MATCH($A67,[0]!colo,0),MATCH(TEXT(U$8,"JJJJ"),'BD1'!$A$10:$Q$10,0))),0),0))</f>
        <v>0</v>
      </c>
      <c r="V67" s="36">
        <f>IF(LEN(V$9)=0,0,IFERROR(IF(AND(V$8&gt;=VLOOKUP($A67,BD,10,FALSE),(V$8&lt;=VLOOKUP($A67,BD,11,FALSE))),IF(INDEX(BD,MATCH($A67,[0]!colo,0),MATCH(TEXT(V$8,"JJJJ"),'BD1'!$A$10:$Q$10,0))=0,0,INDEX(BD,MATCH($A67,[0]!colo,0),MATCH(TEXT(V$8,"JJJJ"),'BD1'!$A$10:$Q$10,0))),0),0))</f>
        <v>1.2</v>
      </c>
      <c r="W67" s="36">
        <f>IF(LEN(W$9)=0,0,IFERROR(IF(AND(W$8&gt;=VLOOKUP($A67,BD,10,FALSE),(W$8&lt;=VLOOKUP($A67,BD,11,FALSE))),IF(INDEX(BD,MATCH($A67,[0]!colo,0),MATCH(TEXT(W$8,"JJJJ"),'BD1'!$A$10:$Q$10,0))=0,0,INDEX(BD,MATCH($A67,[0]!colo,0),MATCH(TEXT(W$8,"JJJJ"),'BD1'!$A$10:$Q$10,0))),0),0))</f>
        <v>1.2</v>
      </c>
      <c r="X67" s="36">
        <f>IF(LEN(X$9)=0,0,IFERROR(IF(AND(X$8&gt;=VLOOKUP($A67,BD,10,FALSE),(X$8&lt;=VLOOKUP($A67,BD,11,FALSE))),IF(INDEX(BD,MATCH($A67,[0]!colo,0),MATCH(TEXT(X$8,"JJJJ"),'BD1'!$A$10:$Q$10,0))=0,0,INDEX(BD,MATCH($A67,[0]!colo,0),MATCH(TEXT(X$8,"JJJJ"),'BD1'!$A$10:$Q$10,0))),0),0))</f>
        <v>1.2</v>
      </c>
      <c r="Y67" s="36">
        <f>IF(LEN(Y$9)=0,0,IFERROR(IF(AND(Y$8&gt;=VLOOKUP($A67,BD,10,FALSE),(Y$8&lt;=VLOOKUP($A67,BD,11,FALSE))),IF(INDEX(BD,MATCH($A67,[0]!colo,0),MATCH(TEXT(Y$8,"JJJJ"),'BD1'!$A$10:$Q$10,0))=0,0,INDEX(BD,MATCH($A67,[0]!colo,0),MATCH(TEXT(Y$8,"JJJJ"),'BD1'!$A$10:$Q$10,0))),0),0))</f>
        <v>1.2</v>
      </c>
      <c r="Z67" s="36">
        <f>IF(LEN(Z$9)=0,0,IFERROR(IF(AND(Z$8&gt;=VLOOKUP($A67,BD,10,FALSE),(Z$8&lt;=VLOOKUP($A67,BD,11,FALSE))),IF(INDEX(BD,MATCH($A67,[0]!colo,0),MATCH(TEXT(Z$8,"JJJJ"),'BD1'!$A$10:$Q$10,0))=0,0,INDEX(BD,MATCH($A67,[0]!colo,0),MATCH(TEXT(Z$8,"JJJJ"),'BD1'!$A$10:$Q$10,0))),0),0))</f>
        <v>1.2</v>
      </c>
      <c r="AA67" s="36">
        <f>IF(LEN(AA$9)=0,0,IFERROR(IF(AND(AA$8&gt;=VLOOKUP($A67,BD,10,FALSE),(AA$8&lt;=VLOOKUP($A67,BD,11,FALSE))),IF(INDEX(BD,MATCH($A67,[0]!colo,0),MATCH(TEXT(AA$8,"JJJJ"),'BD1'!$A$10:$Q$10,0))=0,0,INDEX(BD,MATCH($A67,[0]!colo,0),MATCH(TEXT(AA$8,"JJJJ"),'BD1'!$A$10:$Q$10,0))),0),0))</f>
        <v>0</v>
      </c>
      <c r="AB67" s="36">
        <f>IF(LEN(AB$9)=0,0,IFERROR(IF(AND(AB$8&gt;=VLOOKUP($A67,BD,10,FALSE),(AB$8&lt;=VLOOKUP($A67,BD,11,FALSE))),IF(INDEX(BD,MATCH($A67,[0]!colo,0),MATCH(TEXT(AB$8,"JJJJ"),'BD1'!$A$10:$Q$10,0))=0,0,INDEX(BD,MATCH($A67,[0]!colo,0),MATCH(TEXT(AB$8,"JJJJ"),'BD1'!$A$10:$Q$10,0))),0),0))</f>
        <v>0</v>
      </c>
      <c r="AC67" s="36">
        <f>IF(LEN(AC$9)=0,0,IFERROR(IF(AND(AC$8&gt;=VLOOKUP($A67,BD,10,FALSE),(AC$8&lt;=VLOOKUP($A67,BD,11,FALSE))),IF(INDEX(BD,MATCH($A67,[0]!colo,0),MATCH(TEXT(AC$8,"JJJJ"),'BD1'!$A$10:$Q$10,0))=0,0,INDEX(BD,MATCH($A67,[0]!colo,0),MATCH(TEXT(AC$8,"JJJJ"),'BD1'!$A$10:$Q$10,0))),0),0))</f>
        <v>1.2</v>
      </c>
      <c r="AD67" s="36">
        <f>IF(LEN(AD$9)=0,0,IFERROR(IF(AND(AD$8&gt;=VLOOKUP($A67,BD,10,FALSE),(AD$8&lt;=VLOOKUP($A67,BD,11,FALSE))),IF(INDEX(BD,MATCH($A67,[0]!colo,0),MATCH(TEXT(AD$8,"JJJJ"),'BD1'!$A$10:$Q$10,0))=0,0,INDEX(BD,MATCH($A67,[0]!colo,0),MATCH(TEXT(AD$8,"JJJJ"),'BD1'!$A$10:$Q$10,0))),0),0))</f>
        <v>1.2</v>
      </c>
      <c r="AE67" s="36">
        <f>IF(LEN(AE$9)=0,0,IFERROR(IF(AND(AE$8&gt;=VLOOKUP($A67,BD,10,FALSE),(AE$8&lt;=VLOOKUP($A67,BD,11,FALSE))),IF(INDEX(BD,MATCH($A67,[0]!colo,0),MATCH(TEXT(AE$8,"JJJJ"),'BD1'!$A$10:$Q$10,0))=0,0,INDEX(BD,MATCH($A67,[0]!colo,0),MATCH(TEXT(AE$8,"JJJJ"),'BD1'!$A$10:$Q$10,0))),0),0))</f>
        <v>1.2</v>
      </c>
      <c r="AF67" s="36">
        <f>IF(LEN(AF$9)=0,0,IFERROR(IF(AND(AF$8&gt;=VLOOKUP($A67,BD,10,FALSE),(AF$8&lt;=VLOOKUP($A67,BD,11,FALSE))),IF(INDEX(BD,MATCH($A67,[0]!colo,0),MATCH(TEXT(AF$8,"JJJJ"),'BD1'!$A$10:$Q$10,0))=0,0,INDEX(BD,MATCH($A67,[0]!colo,0),MATCH(TEXT(AF$8,"JJJJ"),'BD1'!$A$10:$Q$10,0))),0),0))</f>
        <v>1.2</v>
      </c>
      <c r="AG67" s="36">
        <f>IF(LEN(AG$9)=0,0,IFERROR(IF(AND(AG$8&gt;=VLOOKUP($A67,BD,10,FALSE),(AG$8&lt;=VLOOKUP($A67,BD,11,FALSE))),IF(INDEX(BD,MATCH($A67,[0]!colo,0),MATCH(TEXT(AG$8,"JJJJ"),'BD1'!$A$10:$Q$10,0))=0,0,INDEX(BD,MATCH($A67,[0]!colo,0),MATCH(TEXT(AG$8,"JJJJ"),'BD1'!$A$10:$Q$10,0))),0),0))</f>
        <v>1.2</v>
      </c>
      <c r="AH67" s="36">
        <f>IF(LEN(AH$9)=0,0,IFERROR(IF(AND(AH$8&gt;=VLOOKUP($A67,BD,10,FALSE),(AH$8&lt;=VLOOKUP($A67,BD,11,FALSE))),IF(INDEX(BD,MATCH($A67,[0]!colo,0),MATCH(TEXT(AH$8,"JJJJ"),'BD1'!$A$10:$Q$10,0))=0,0,INDEX(BD,MATCH($A67,[0]!colo,0),MATCH(TEXT(AH$8,"JJJJ"),'BD1'!$A$10:$Q$10,0))),0),0))</f>
        <v>0</v>
      </c>
      <c r="AI67" s="36">
        <f>IF(LEN(AI$9)=0,0,IFERROR(IF(AND(AI$8&gt;=VLOOKUP($A67,BD,10,FALSE),(AI$8&lt;=VLOOKUP($A67,BD,11,FALSE))),IF(INDEX(BD,MATCH($A67,[0]!colo,0),MATCH(TEXT(AI$8,"JJJJ"),'BD1'!$A$10:$Q$10,0))=0,0,INDEX(BD,MATCH($A67,[0]!colo,0),MATCH(TEXT(AI$8,"JJJJ"),'BD1'!$A$10:$Q$10,0))),0),0))</f>
        <v>0</v>
      </c>
      <c r="AJ67" s="36">
        <f>IF(LEN(AJ$9)=0,0,IFERROR(IF(AND(AJ$8&gt;=VLOOKUP($A67,BD,10,FALSE),(AJ$8&lt;=VLOOKUP($A67,BD,11,FALSE))),IF(INDEX(BD,MATCH($A67,[0]!colo,0),MATCH(TEXT(AJ$8,"JJJJ"),'BD1'!$A$10:$Q$10,0))=0,0,INDEX(BD,MATCH($A67,[0]!colo,0),MATCH(TEXT(AJ$8,"JJJJ"),'BD1'!$A$10:$Q$10,0))),0),0))</f>
        <v>1.2</v>
      </c>
      <c r="AK67" s="36">
        <f>IF(LEN(AK$9)=0,0,IFERROR(IF(AND(AK$8&gt;=VLOOKUP($A67,BD,10,FALSE),(AK$8&lt;=VLOOKUP($A67,BD,11,FALSE))),IF(INDEX(BD,MATCH($A67,[0]!colo,0),MATCH(TEXT(AK$8,"JJJJ"),'BD1'!$A$10:$Q$10,0))=0,0,INDEX(BD,MATCH($A67,[0]!colo,0),MATCH(TEXT(AK$8,"JJJJ"),'BD1'!$A$10:$Q$10,0))),0),0))</f>
        <v>1.2</v>
      </c>
      <c r="AL67" s="36">
        <f>IF(LEN(AL$9)=0,0,IFERROR(IF(AND(AL$8&gt;=VLOOKUP($A67,BD,10,FALSE),(AL$8&lt;=VLOOKUP($A67,BD,11,FALSE))),IF(INDEX(BD,MATCH($A67,[0]!colo,0),MATCH(TEXT(AL$8,"JJJJ"),'BD1'!$A$10:$Q$10,0))=0,0,INDEX(BD,MATCH($A67,[0]!colo,0),MATCH(TEXT(AL$8,"JJJJ"),'BD1'!$A$10:$Q$10,0))),0),0))</f>
        <v>1.2</v>
      </c>
      <c r="AM67" s="36">
        <f>IF(LEN(AM$9)=0,0,IFERROR(IF(AND(AM$8&gt;=VLOOKUP($A67,BD,10,FALSE),(AM$8&lt;=VLOOKUP($A67,BD,11,FALSE))),IF(INDEX(BD,MATCH($A67,[0]!colo,0),MATCH(TEXT(AM$8,"JJJJ"),'BD1'!$A$10:$Q$10,0))=0,0,INDEX(BD,MATCH($A67,[0]!colo,0),MATCH(TEXT(AM$8,"JJJJ"),'BD1'!$A$10:$Q$10,0))),0),0))</f>
        <v>1.2</v>
      </c>
      <c r="AN67" s="36">
        <f>IF(LEN(AN$9)=0,0,IFERROR(IF(AND(AN$8&gt;=VLOOKUP($A67,BD,10,FALSE),(AN$8&lt;=VLOOKUP($A67,BD,11,FALSE))),IF(INDEX(BD,MATCH($A67,[0]!colo,0),MATCH(TEXT(AN$8,"JJJJ"),'BD1'!$A$10:$Q$10,0))=0,0,INDEX(BD,MATCH($A67,[0]!colo,0),MATCH(TEXT(AN$8,"JJJJ"),'BD1'!$A$10:$Q$10,0))),0),0))</f>
        <v>1.2</v>
      </c>
      <c r="AO67" s="36">
        <f>IF(LEN(AO$9)=0,0,IFERROR(IF(AND(AO$8&gt;=VLOOKUP($A67,BD,10,FALSE),(AO$8&lt;=VLOOKUP($A67,BD,11,FALSE))),IF(INDEX(BD,MATCH($A67,[0]!colo,0),MATCH(TEXT(AO$8,"JJJJ"),'BD1'!$A$10:$Q$10,0))=0,0,INDEX(BD,MATCH($A67,[0]!colo,0),MATCH(TEXT(AO$8,"JJJJ"),'BD1'!$A$10:$Q$10,0))),0),0))</f>
        <v>0</v>
      </c>
      <c r="AP67" s="36">
        <f>IF(LEN(AP$9)=0,0,IFERROR(IF(AND(AP$8&gt;=VLOOKUP($A67,BD,10,FALSE),(AP$8&lt;=VLOOKUP($A67,BD,11,FALSE))),IF(INDEX(BD,MATCH($A67,[0]!colo,0),MATCH(TEXT(AP$8,"JJJJ"),'BD1'!$A$10:$Q$10,0))=0,0,INDEX(BD,MATCH($A67,[0]!colo,0),MATCH(TEXT(AP$8,"JJJJ"),'BD1'!$A$10:$Q$10,0))),0),0))</f>
        <v>0</v>
      </c>
      <c r="AQ67" s="36">
        <f>IF(LEN(AQ$9)=0,0,IFERROR(IF(AND(AQ$8&gt;=VLOOKUP($A67,BD,10,FALSE),(AQ$8&lt;=VLOOKUP($A67,BD,11,FALSE))),IF(INDEX(BD,MATCH($A67,[0]!colo,0),MATCH(TEXT(AQ$8,"JJJJ"),'BD1'!$A$10:$Q$10,0))=0,0,INDEX(BD,MATCH($A67,[0]!colo,0),MATCH(TEXT(AQ$8,"JJJJ"),'BD1'!$A$10:$Q$10,0))),0),0))</f>
        <v>1.2</v>
      </c>
      <c r="AR67" s="36">
        <f>IF(LEN(AR$9)=0,0,IFERROR(IF(AND(AR$8&gt;=VLOOKUP($A67,BD,10,FALSE),(AR$8&lt;=VLOOKUP($A67,BD,11,FALSE))),IF(INDEX(BD,MATCH($A67,[0]!colo,0),MATCH(TEXT(AR$8,"JJJJ"),'BD1'!$A$10:$Q$10,0))=0,0,INDEX(BD,MATCH($A67,[0]!colo,0),MATCH(TEXT(AR$8,"JJJJ"),'BD1'!$A$10:$Q$10,0))),0),0))</f>
        <v>1.2</v>
      </c>
      <c r="AS67" s="36">
        <f>IF(LEN(AS$9)=0,0,IFERROR(IF(AND(AS$8&gt;=VLOOKUP($A67,BD,10,FALSE),(AS$8&lt;=VLOOKUP($A67,BD,11,FALSE))),IF(INDEX(BD,MATCH($A67,[0]!colo,0),MATCH(TEXT(AS$8,"JJJJ"),'BD1'!$A$10:$Q$10,0))=0,0,INDEX(BD,MATCH($A67,[0]!colo,0),MATCH(TEXT(AS$8,"JJJJ"),'BD1'!$A$10:$Q$10,0))),0),0))</f>
        <v>1.2</v>
      </c>
      <c r="AT67" s="36">
        <f>IF(LEN(AT$9)=0,0,IFERROR(IF(AND(AT$8&gt;=VLOOKUP($A67,BD,10,FALSE),(AT$8&lt;=VLOOKUP($A67,BD,11,FALSE))),IF(INDEX(BD,MATCH($A67,[0]!colo,0),MATCH(TEXT(AT$8,"JJJJ"),'BD1'!$A$10:$Q$10,0))=0,0,INDEX(BD,MATCH($A67,[0]!colo,0),MATCH(TEXT(AT$8,"JJJJ"),'BD1'!$A$10:$Q$10,0))),0),0))</f>
        <v>1.2</v>
      </c>
      <c r="AU67" s="36">
        <f>IF(LEN(AU$9)=0,0,IFERROR(IF(AND(AU$8&gt;=VLOOKUP($A67,BD,10,FALSE),(AU$8&lt;=VLOOKUP($A67,BD,11,FALSE))),IF(INDEX(BD,MATCH($A67,[0]!colo,0),MATCH(TEXT(AU$8,"JJJJ"),'BD1'!$A$10:$Q$10,0))=0,0,INDEX(BD,MATCH($A67,[0]!colo,0),MATCH(TEXT(AU$8,"JJJJ"),'BD1'!$A$10:$Q$10,0))),0),0))</f>
        <v>1.2</v>
      </c>
      <c r="AV67" s="36">
        <f>IF(LEN(AV$9)=0,0,IFERROR(IF(AND(AV$8&gt;=VLOOKUP($A67,BD,10,FALSE),(AV$8&lt;=VLOOKUP($A67,BD,11,FALSE))),IF(INDEX(BD,MATCH($A67,[0]!colo,0),MATCH(TEXT(AV$8,"JJJJ"),'BD1'!$A$10:$Q$10,0))=0,0,INDEX(BD,MATCH($A67,[0]!colo,0),MATCH(TEXT(AV$8,"JJJJ"),'BD1'!$A$10:$Q$10,0))),0),0))</f>
        <v>0</v>
      </c>
      <c r="AW67" s="43"/>
      <c r="AX67" s="44">
        <f>SUM(Tableau53[[#This Row],[1]:[31]])</f>
        <v>26.399999999999991</v>
      </c>
      <c r="AY67" s="45">
        <f t="shared" si="1"/>
        <v>211.19999999999993</v>
      </c>
      <c r="AZ67" s="45">
        <f t="shared" si="2"/>
        <v>791.99999999999977</v>
      </c>
      <c r="BA67" s="46">
        <f t="shared" si="3"/>
        <v>0</v>
      </c>
      <c r="BB67" t="str">
        <f t="shared" ca="1" si="4"/>
        <v/>
      </c>
    </row>
    <row r="68" spans="1:54" ht="46.8" customHeight="1" x14ac:dyDescent="0.3">
      <c r="A68" s="42">
        <v>62</v>
      </c>
      <c r="B68" s="63" t="s">
        <v>87</v>
      </c>
      <c r="C68" s="32" t="s">
        <v>120</v>
      </c>
      <c r="D68" s="32" t="s">
        <v>120</v>
      </c>
      <c r="E68" s="32" t="s">
        <v>120</v>
      </c>
      <c r="F68" s="32" t="s">
        <v>120</v>
      </c>
      <c r="G68" s="32" t="s">
        <v>120</v>
      </c>
      <c r="H68" s="33"/>
      <c r="I68" s="33"/>
      <c r="J68" s="34">
        <v>44118</v>
      </c>
      <c r="K68" s="34">
        <v>44134</v>
      </c>
      <c r="L68" s="63">
        <v>8001</v>
      </c>
      <c r="M68" s="64" t="s">
        <v>55</v>
      </c>
      <c r="N68" s="67">
        <v>8</v>
      </c>
      <c r="O68" s="66">
        <v>30</v>
      </c>
      <c r="P68" s="63"/>
      <c r="Q68" s="59" t="s">
        <v>55</v>
      </c>
      <c r="R68" s="36">
        <f>IF(LEN(R$9)=0,0,IFERROR(IF(AND(R$8&gt;=VLOOKUP($A68,BD,10,FALSE),(R$8&lt;=VLOOKUP($A68,BD,11,FALSE))),IF(INDEX(BD,MATCH($A68,[0]!colo,0),MATCH(TEXT(R$8,"JJJJ"),'BD1'!$A$10:$Q$10,0))=0,0,INDEX(BD,MATCH($A68,[0]!colo,0),MATCH(TEXT(R$8,"JJJJ"),'BD1'!$A$10:$Q$10,0))),0),0))</f>
        <v>0</v>
      </c>
      <c r="S68" s="36">
        <f>IF(LEN(S$9)=0,0,IFERROR(IF(AND(S$8&gt;=VLOOKUP($A68,BD,10,FALSE),(S$8&lt;=VLOOKUP($A68,BD,11,FALSE))),IF(INDEX(BD,MATCH($A68,[0]!colo,0),MATCH(TEXT(S$8,"JJJJ"),'BD1'!$A$10:$Q$10,0))=0,0,INDEX(BD,MATCH($A68,[0]!colo,0),MATCH(TEXT(S$8,"JJJJ"),'BD1'!$A$10:$Q$10,0))),0),0))</f>
        <v>0</v>
      </c>
      <c r="T68" s="36">
        <f>IF(LEN(T$9)=0,0,IFERROR(IF(AND(T$8&gt;=VLOOKUP($A68,BD,10,FALSE),(T$8&lt;=VLOOKUP($A68,BD,11,FALSE))),IF(INDEX(BD,MATCH($A68,[0]!colo,0),MATCH(TEXT(T$8,"JJJJ"),'BD1'!$A$10:$Q$10,0))=0,0,INDEX(BD,MATCH($A68,[0]!colo,0),MATCH(TEXT(T$8,"JJJJ"),'BD1'!$A$10:$Q$10,0))),0),0))</f>
        <v>0</v>
      </c>
      <c r="U68" s="36">
        <f>IF(LEN(U$9)=0,0,IFERROR(IF(AND(U$8&gt;=VLOOKUP($A68,BD,10,FALSE),(U$8&lt;=VLOOKUP($A68,BD,11,FALSE))),IF(INDEX(BD,MATCH($A68,[0]!colo,0),MATCH(TEXT(U$8,"JJJJ"),'BD1'!$A$10:$Q$10,0))=0,0,INDEX(BD,MATCH($A68,[0]!colo,0),MATCH(TEXT(U$8,"JJJJ"),'BD1'!$A$10:$Q$10,0))),0),0))</f>
        <v>0</v>
      </c>
      <c r="V68" s="36">
        <f>IF(LEN(V$9)=0,0,IFERROR(IF(AND(V$8&gt;=VLOOKUP($A68,BD,10,FALSE),(V$8&lt;=VLOOKUP($A68,BD,11,FALSE))),IF(INDEX(BD,MATCH($A68,[0]!colo,0),MATCH(TEXT(V$8,"JJJJ"),'BD1'!$A$10:$Q$10,0))=0,0,INDEX(BD,MATCH($A68,[0]!colo,0),MATCH(TEXT(V$8,"JJJJ"),'BD1'!$A$10:$Q$10,0))),0),0))</f>
        <v>0</v>
      </c>
      <c r="W68" s="36">
        <f>IF(LEN(W$9)=0,0,IFERROR(IF(AND(W$8&gt;=VLOOKUP($A68,BD,10,FALSE),(W$8&lt;=VLOOKUP($A68,BD,11,FALSE))),IF(INDEX(BD,MATCH($A68,[0]!colo,0),MATCH(TEXT(W$8,"JJJJ"),'BD1'!$A$10:$Q$10,0))=0,0,INDEX(BD,MATCH($A68,[0]!colo,0),MATCH(TEXT(W$8,"JJJJ"),'BD1'!$A$10:$Q$10,0))),0),0))</f>
        <v>0</v>
      </c>
      <c r="X68" s="36">
        <f>IF(LEN(X$9)=0,0,IFERROR(IF(AND(X$8&gt;=VLOOKUP($A68,BD,10,FALSE),(X$8&lt;=VLOOKUP($A68,BD,11,FALSE))),IF(INDEX(BD,MATCH($A68,[0]!colo,0),MATCH(TEXT(X$8,"JJJJ"),'BD1'!$A$10:$Q$10,0))=0,0,INDEX(BD,MATCH($A68,[0]!colo,0),MATCH(TEXT(X$8,"JJJJ"),'BD1'!$A$10:$Q$10,0))),0),0))</f>
        <v>0</v>
      </c>
      <c r="Y68" s="36">
        <f>IF(LEN(Y$9)=0,0,IFERROR(IF(AND(Y$8&gt;=VLOOKUP($A68,BD,10,FALSE),(Y$8&lt;=VLOOKUP($A68,BD,11,FALSE))),IF(INDEX(BD,MATCH($A68,[0]!colo,0),MATCH(TEXT(Y$8,"JJJJ"),'BD1'!$A$10:$Q$10,0))=0,0,INDEX(BD,MATCH($A68,[0]!colo,0),MATCH(TEXT(Y$8,"JJJJ"),'BD1'!$A$10:$Q$10,0))),0),0))</f>
        <v>0</v>
      </c>
      <c r="Z68" s="36">
        <f>IF(LEN(Z$9)=0,0,IFERROR(IF(AND(Z$8&gt;=VLOOKUP($A68,BD,10,FALSE),(Z$8&lt;=VLOOKUP($A68,BD,11,FALSE))),IF(INDEX(BD,MATCH($A68,[0]!colo,0),MATCH(TEXT(Z$8,"JJJJ"),'BD1'!$A$10:$Q$10,0))=0,0,INDEX(BD,MATCH($A68,[0]!colo,0),MATCH(TEXT(Z$8,"JJJJ"),'BD1'!$A$10:$Q$10,0))),0),0))</f>
        <v>0</v>
      </c>
      <c r="AA68" s="36">
        <f>IF(LEN(AA$9)=0,0,IFERROR(IF(AND(AA$8&gt;=VLOOKUP($A68,BD,10,FALSE),(AA$8&lt;=VLOOKUP($A68,BD,11,FALSE))),IF(INDEX(BD,MATCH($A68,[0]!colo,0),MATCH(TEXT(AA$8,"JJJJ"),'BD1'!$A$10:$Q$10,0))=0,0,INDEX(BD,MATCH($A68,[0]!colo,0),MATCH(TEXT(AA$8,"JJJJ"),'BD1'!$A$10:$Q$10,0))),0),0))</f>
        <v>0</v>
      </c>
      <c r="AB68" s="36">
        <f>IF(LEN(AB$9)=0,0,IFERROR(IF(AND(AB$8&gt;=VLOOKUP($A68,BD,10,FALSE),(AB$8&lt;=VLOOKUP($A68,BD,11,FALSE))),IF(INDEX(BD,MATCH($A68,[0]!colo,0),MATCH(TEXT(AB$8,"JJJJ"),'BD1'!$A$10:$Q$10,0))=0,0,INDEX(BD,MATCH($A68,[0]!colo,0),MATCH(TEXT(AB$8,"JJJJ"),'BD1'!$A$10:$Q$10,0))),0),0))</f>
        <v>0</v>
      </c>
      <c r="AC68" s="36">
        <f>IF(LEN(AC$9)=0,0,IFERROR(IF(AND(AC$8&gt;=VLOOKUP($A68,BD,10,FALSE),(AC$8&lt;=VLOOKUP($A68,BD,11,FALSE))),IF(INDEX(BD,MATCH($A68,[0]!colo,0),MATCH(TEXT(AC$8,"JJJJ"),'BD1'!$A$10:$Q$10,0))=0,0,INDEX(BD,MATCH($A68,[0]!colo,0),MATCH(TEXT(AC$8,"JJJJ"),'BD1'!$A$10:$Q$10,0))),0),0))</f>
        <v>0</v>
      </c>
      <c r="AD68" s="36">
        <f>IF(LEN(AD$9)=0,0,IFERROR(IF(AND(AD$8&gt;=VLOOKUP($A68,BD,10,FALSE),(AD$8&lt;=VLOOKUP($A68,BD,11,FALSE))),IF(INDEX(BD,MATCH($A68,[0]!colo,0),MATCH(TEXT(AD$8,"JJJJ"),'BD1'!$A$10:$Q$10,0))=0,0,INDEX(BD,MATCH($A68,[0]!colo,0),MATCH(TEXT(AD$8,"JJJJ"),'BD1'!$A$10:$Q$10,0))),0),0))</f>
        <v>0</v>
      </c>
      <c r="AE68" s="36" t="str">
        <f>IF(LEN(AE$9)=0,0,IFERROR(IF(AND(AE$8&gt;=VLOOKUP($A68,BD,10,FALSE),(AE$8&lt;=VLOOKUP($A68,BD,11,FALSE))),IF(INDEX(BD,MATCH($A68,[0]!colo,0),MATCH(TEXT(AE$8,"JJJJ"),'BD1'!$A$10:$Q$10,0))=0,0,INDEX(BD,MATCH($A68,[0]!colo,0),MATCH(TEXT(AE$8,"JJJJ"),'BD1'!$A$10:$Q$10,0))),0),0))</f>
        <v>V</v>
      </c>
      <c r="AF68" s="36" t="str">
        <f>IF(LEN(AF$9)=0,0,IFERROR(IF(AND(AF$8&gt;=VLOOKUP($A68,BD,10,FALSE),(AF$8&lt;=VLOOKUP($A68,BD,11,FALSE))),IF(INDEX(BD,MATCH($A68,[0]!colo,0),MATCH(TEXT(AF$8,"JJJJ"),'BD1'!$A$10:$Q$10,0))=0,0,INDEX(BD,MATCH($A68,[0]!colo,0),MATCH(TEXT(AF$8,"JJJJ"),'BD1'!$A$10:$Q$10,0))),0),0))</f>
        <v>V</v>
      </c>
      <c r="AG68" s="36" t="str">
        <f>IF(LEN(AG$9)=0,0,IFERROR(IF(AND(AG$8&gt;=VLOOKUP($A68,BD,10,FALSE),(AG$8&lt;=VLOOKUP($A68,BD,11,FALSE))),IF(INDEX(BD,MATCH($A68,[0]!colo,0),MATCH(TEXT(AG$8,"JJJJ"),'BD1'!$A$10:$Q$10,0))=0,0,INDEX(BD,MATCH($A68,[0]!colo,0),MATCH(TEXT(AG$8,"JJJJ"),'BD1'!$A$10:$Q$10,0))),0),0))</f>
        <v>V</v>
      </c>
      <c r="AH68" s="36">
        <f>IF(LEN(AH$9)=0,0,IFERROR(IF(AND(AH$8&gt;=VLOOKUP($A68,BD,10,FALSE),(AH$8&lt;=VLOOKUP($A68,BD,11,FALSE))),IF(INDEX(BD,MATCH($A68,[0]!colo,0),MATCH(TEXT(AH$8,"JJJJ"),'BD1'!$A$10:$Q$10,0))=0,0,INDEX(BD,MATCH($A68,[0]!colo,0),MATCH(TEXT(AH$8,"JJJJ"),'BD1'!$A$10:$Q$10,0))),0),0))</f>
        <v>0</v>
      </c>
      <c r="AI68" s="36">
        <f>IF(LEN(AI$9)=0,0,IFERROR(IF(AND(AI$8&gt;=VLOOKUP($A68,BD,10,FALSE),(AI$8&lt;=VLOOKUP($A68,BD,11,FALSE))),IF(INDEX(BD,MATCH($A68,[0]!colo,0),MATCH(TEXT(AI$8,"JJJJ"),'BD1'!$A$10:$Q$10,0))=0,0,INDEX(BD,MATCH($A68,[0]!colo,0),MATCH(TEXT(AI$8,"JJJJ"),'BD1'!$A$10:$Q$10,0))),0),0))</f>
        <v>0</v>
      </c>
      <c r="AJ68" s="36" t="str">
        <f>IF(LEN(AJ$9)=0,0,IFERROR(IF(AND(AJ$8&gt;=VLOOKUP($A68,BD,10,FALSE),(AJ$8&lt;=VLOOKUP($A68,BD,11,FALSE))),IF(INDEX(BD,MATCH($A68,[0]!colo,0),MATCH(TEXT(AJ$8,"JJJJ"),'BD1'!$A$10:$Q$10,0))=0,0,INDEX(BD,MATCH($A68,[0]!colo,0),MATCH(TEXT(AJ$8,"JJJJ"),'BD1'!$A$10:$Q$10,0))),0),0))</f>
        <v>V</v>
      </c>
      <c r="AK68" s="36" t="str">
        <f>IF(LEN(AK$9)=0,0,IFERROR(IF(AND(AK$8&gt;=VLOOKUP($A68,BD,10,FALSE),(AK$8&lt;=VLOOKUP($A68,BD,11,FALSE))),IF(INDEX(BD,MATCH($A68,[0]!colo,0),MATCH(TEXT(AK$8,"JJJJ"),'BD1'!$A$10:$Q$10,0))=0,0,INDEX(BD,MATCH($A68,[0]!colo,0),MATCH(TEXT(AK$8,"JJJJ"),'BD1'!$A$10:$Q$10,0))),0),0))</f>
        <v>V</v>
      </c>
      <c r="AL68" s="36" t="str">
        <f>IF(LEN(AL$9)=0,0,IFERROR(IF(AND(AL$8&gt;=VLOOKUP($A68,BD,10,FALSE),(AL$8&lt;=VLOOKUP($A68,BD,11,FALSE))),IF(INDEX(BD,MATCH($A68,[0]!colo,0),MATCH(TEXT(AL$8,"JJJJ"),'BD1'!$A$10:$Q$10,0))=0,0,INDEX(BD,MATCH($A68,[0]!colo,0),MATCH(TEXT(AL$8,"JJJJ"),'BD1'!$A$10:$Q$10,0))),0),0))</f>
        <v>V</v>
      </c>
      <c r="AM68" s="36" t="str">
        <f>IF(LEN(AM$9)=0,0,IFERROR(IF(AND(AM$8&gt;=VLOOKUP($A68,BD,10,FALSE),(AM$8&lt;=VLOOKUP($A68,BD,11,FALSE))),IF(INDEX(BD,MATCH($A68,[0]!colo,0),MATCH(TEXT(AM$8,"JJJJ"),'BD1'!$A$10:$Q$10,0))=0,0,INDEX(BD,MATCH($A68,[0]!colo,0),MATCH(TEXT(AM$8,"JJJJ"),'BD1'!$A$10:$Q$10,0))),0),0))</f>
        <v>V</v>
      </c>
      <c r="AN68" s="36" t="str">
        <f>IF(LEN(AN$9)=0,0,IFERROR(IF(AND(AN$8&gt;=VLOOKUP($A68,BD,10,FALSE),(AN$8&lt;=VLOOKUP($A68,BD,11,FALSE))),IF(INDEX(BD,MATCH($A68,[0]!colo,0),MATCH(TEXT(AN$8,"JJJJ"),'BD1'!$A$10:$Q$10,0))=0,0,INDEX(BD,MATCH($A68,[0]!colo,0),MATCH(TEXT(AN$8,"JJJJ"),'BD1'!$A$10:$Q$10,0))),0),0))</f>
        <v>V</v>
      </c>
      <c r="AO68" s="36">
        <f>IF(LEN(AO$9)=0,0,IFERROR(IF(AND(AO$8&gt;=VLOOKUP($A68,BD,10,FALSE),(AO$8&lt;=VLOOKUP($A68,BD,11,FALSE))),IF(INDEX(BD,MATCH($A68,[0]!colo,0),MATCH(TEXT(AO$8,"JJJJ"),'BD1'!$A$10:$Q$10,0))=0,0,INDEX(BD,MATCH($A68,[0]!colo,0),MATCH(TEXT(AO$8,"JJJJ"),'BD1'!$A$10:$Q$10,0))),0),0))</f>
        <v>0</v>
      </c>
      <c r="AP68" s="36">
        <f>IF(LEN(AP$9)=0,0,IFERROR(IF(AND(AP$8&gt;=VLOOKUP($A68,BD,10,FALSE),(AP$8&lt;=VLOOKUP($A68,BD,11,FALSE))),IF(INDEX(BD,MATCH($A68,[0]!colo,0),MATCH(TEXT(AP$8,"JJJJ"),'BD1'!$A$10:$Q$10,0))=0,0,INDEX(BD,MATCH($A68,[0]!colo,0),MATCH(TEXT(AP$8,"JJJJ"),'BD1'!$A$10:$Q$10,0))),0),0))</f>
        <v>0</v>
      </c>
      <c r="AQ68" s="36" t="str">
        <f>IF(LEN(AQ$9)=0,0,IFERROR(IF(AND(AQ$8&gt;=VLOOKUP($A68,BD,10,FALSE),(AQ$8&lt;=VLOOKUP($A68,BD,11,FALSE))),IF(INDEX(BD,MATCH($A68,[0]!colo,0),MATCH(TEXT(AQ$8,"JJJJ"),'BD1'!$A$10:$Q$10,0))=0,0,INDEX(BD,MATCH($A68,[0]!colo,0),MATCH(TEXT(AQ$8,"JJJJ"),'BD1'!$A$10:$Q$10,0))),0),0))</f>
        <v>V</v>
      </c>
      <c r="AR68" s="36" t="str">
        <f>IF(LEN(AR$9)=0,0,IFERROR(IF(AND(AR$8&gt;=VLOOKUP($A68,BD,10,FALSE),(AR$8&lt;=VLOOKUP($A68,BD,11,FALSE))),IF(INDEX(BD,MATCH($A68,[0]!colo,0),MATCH(TEXT(AR$8,"JJJJ"),'BD1'!$A$10:$Q$10,0))=0,0,INDEX(BD,MATCH($A68,[0]!colo,0),MATCH(TEXT(AR$8,"JJJJ"),'BD1'!$A$10:$Q$10,0))),0),0))</f>
        <v>V</v>
      </c>
      <c r="AS68" s="36" t="str">
        <f>IF(LEN(AS$9)=0,0,IFERROR(IF(AND(AS$8&gt;=VLOOKUP($A68,BD,10,FALSE),(AS$8&lt;=VLOOKUP($A68,BD,11,FALSE))),IF(INDEX(BD,MATCH($A68,[0]!colo,0),MATCH(TEXT(AS$8,"JJJJ"),'BD1'!$A$10:$Q$10,0))=0,0,INDEX(BD,MATCH($A68,[0]!colo,0),MATCH(TEXT(AS$8,"JJJJ"),'BD1'!$A$10:$Q$10,0))),0),0))</f>
        <v>V</v>
      </c>
      <c r="AT68" s="36" t="str">
        <f>IF(LEN(AT$9)=0,0,IFERROR(IF(AND(AT$8&gt;=VLOOKUP($A68,BD,10,FALSE),(AT$8&lt;=VLOOKUP($A68,BD,11,FALSE))),IF(INDEX(BD,MATCH($A68,[0]!colo,0),MATCH(TEXT(AT$8,"JJJJ"),'BD1'!$A$10:$Q$10,0))=0,0,INDEX(BD,MATCH($A68,[0]!colo,0),MATCH(TEXT(AT$8,"JJJJ"),'BD1'!$A$10:$Q$10,0))),0),0))</f>
        <v>V</v>
      </c>
      <c r="AU68" s="36" t="str">
        <f>IF(LEN(AU$9)=0,0,IFERROR(IF(AND(AU$8&gt;=VLOOKUP($A68,BD,10,FALSE),(AU$8&lt;=VLOOKUP($A68,BD,11,FALSE))),IF(INDEX(BD,MATCH($A68,[0]!colo,0),MATCH(TEXT(AU$8,"JJJJ"),'BD1'!$A$10:$Q$10,0))=0,0,INDEX(BD,MATCH($A68,[0]!colo,0),MATCH(TEXT(AU$8,"JJJJ"),'BD1'!$A$10:$Q$10,0))),0),0))</f>
        <v>V</v>
      </c>
      <c r="AV68" s="36">
        <f>IF(LEN(AV$9)=0,0,IFERROR(IF(AND(AV$8&gt;=VLOOKUP($A68,BD,10,FALSE),(AV$8&lt;=VLOOKUP($A68,BD,11,FALSE))),IF(INDEX(BD,MATCH($A68,[0]!colo,0),MATCH(TEXT(AV$8,"JJJJ"),'BD1'!$A$10:$Q$10,0))=0,0,INDEX(BD,MATCH($A68,[0]!colo,0),MATCH(TEXT(AV$8,"JJJJ"),'BD1'!$A$10:$Q$10,0))),0),0))</f>
        <v>0</v>
      </c>
      <c r="AW68" s="43"/>
      <c r="AX68" s="44">
        <f>SUM(Tableau53[[#This Row],[1]:[31]])</f>
        <v>0</v>
      </c>
      <c r="AY68" s="45">
        <f t="shared" si="1"/>
        <v>0</v>
      </c>
      <c r="AZ68" s="45">
        <f t="shared" si="2"/>
        <v>0</v>
      </c>
      <c r="BA68" s="46">
        <f t="shared" si="3"/>
        <v>0</v>
      </c>
      <c r="BB68" t="str">
        <f t="shared" ca="1" si="4"/>
        <v/>
      </c>
    </row>
    <row r="69" spans="1:54" ht="46.8" customHeight="1" x14ac:dyDescent="0.3">
      <c r="A69" s="42">
        <v>63</v>
      </c>
      <c r="B69" s="63" t="s">
        <v>98</v>
      </c>
      <c r="C69" s="32"/>
      <c r="D69" s="32">
        <v>3</v>
      </c>
      <c r="E69" s="32"/>
      <c r="F69" s="32"/>
      <c r="G69" s="32"/>
      <c r="H69" s="33"/>
      <c r="I69" s="33"/>
      <c r="J69" s="34">
        <v>44124</v>
      </c>
      <c r="K69" s="34">
        <v>44124</v>
      </c>
      <c r="L69" s="63">
        <v>8001</v>
      </c>
      <c r="M69" s="64" t="s">
        <v>55</v>
      </c>
      <c r="N69" s="67">
        <v>8</v>
      </c>
      <c r="O69" s="66">
        <v>30</v>
      </c>
      <c r="P69" s="63"/>
      <c r="Q69" s="59" t="s">
        <v>55</v>
      </c>
      <c r="R69" s="36">
        <f>IF(LEN(R$9)=0,0,IFERROR(IF(AND(R$8&gt;=VLOOKUP($A69,BD,10,FALSE),(R$8&lt;=VLOOKUP($A69,BD,11,FALSE))),IF(INDEX(BD,MATCH($A69,[0]!colo,0),MATCH(TEXT(R$8,"JJJJ"),'BD1'!$A$10:$Q$10,0))=0,0,INDEX(BD,MATCH($A69,[0]!colo,0),MATCH(TEXT(R$8,"JJJJ"),'BD1'!$A$10:$Q$10,0))),0),0))</f>
        <v>0</v>
      </c>
      <c r="S69" s="36">
        <f>IF(LEN(S$9)=0,0,IFERROR(IF(AND(S$8&gt;=VLOOKUP($A69,BD,10,FALSE),(S$8&lt;=VLOOKUP($A69,BD,11,FALSE))),IF(INDEX(BD,MATCH($A69,[0]!colo,0),MATCH(TEXT(S$8,"JJJJ"),'BD1'!$A$10:$Q$10,0))=0,0,INDEX(BD,MATCH($A69,[0]!colo,0),MATCH(TEXT(S$8,"JJJJ"),'BD1'!$A$10:$Q$10,0))),0),0))</f>
        <v>0</v>
      </c>
      <c r="T69" s="36">
        <f>IF(LEN(T$9)=0,0,IFERROR(IF(AND(T$8&gt;=VLOOKUP($A69,BD,10,FALSE),(T$8&lt;=VLOOKUP($A69,BD,11,FALSE))),IF(INDEX(BD,MATCH($A69,[0]!colo,0),MATCH(TEXT(T$8,"JJJJ"),'BD1'!$A$10:$Q$10,0))=0,0,INDEX(BD,MATCH($A69,[0]!colo,0),MATCH(TEXT(T$8,"JJJJ"),'BD1'!$A$10:$Q$10,0))),0),0))</f>
        <v>0</v>
      </c>
      <c r="U69" s="36">
        <f>IF(LEN(U$9)=0,0,IFERROR(IF(AND(U$8&gt;=VLOOKUP($A69,BD,10,FALSE),(U$8&lt;=VLOOKUP($A69,BD,11,FALSE))),IF(INDEX(BD,MATCH($A69,[0]!colo,0),MATCH(TEXT(U$8,"JJJJ"),'BD1'!$A$10:$Q$10,0))=0,0,INDEX(BD,MATCH($A69,[0]!colo,0),MATCH(TEXT(U$8,"JJJJ"),'BD1'!$A$10:$Q$10,0))),0),0))</f>
        <v>0</v>
      </c>
      <c r="V69" s="36">
        <f>IF(LEN(V$9)=0,0,IFERROR(IF(AND(V$8&gt;=VLOOKUP($A69,BD,10,FALSE),(V$8&lt;=VLOOKUP($A69,BD,11,FALSE))),IF(INDEX(BD,MATCH($A69,[0]!colo,0),MATCH(TEXT(V$8,"JJJJ"),'BD1'!$A$10:$Q$10,0))=0,0,INDEX(BD,MATCH($A69,[0]!colo,0),MATCH(TEXT(V$8,"JJJJ"),'BD1'!$A$10:$Q$10,0))),0),0))</f>
        <v>0</v>
      </c>
      <c r="W69" s="36">
        <f>IF(LEN(W$9)=0,0,IFERROR(IF(AND(W$8&gt;=VLOOKUP($A69,BD,10,FALSE),(W$8&lt;=VLOOKUP($A69,BD,11,FALSE))),IF(INDEX(BD,MATCH($A69,[0]!colo,0),MATCH(TEXT(W$8,"JJJJ"),'BD1'!$A$10:$Q$10,0))=0,0,INDEX(BD,MATCH($A69,[0]!colo,0),MATCH(TEXT(W$8,"JJJJ"),'BD1'!$A$10:$Q$10,0))),0),0))</f>
        <v>0</v>
      </c>
      <c r="X69" s="36">
        <f>IF(LEN(X$9)=0,0,IFERROR(IF(AND(X$8&gt;=VLOOKUP($A69,BD,10,FALSE),(X$8&lt;=VLOOKUP($A69,BD,11,FALSE))),IF(INDEX(BD,MATCH($A69,[0]!colo,0),MATCH(TEXT(X$8,"JJJJ"),'BD1'!$A$10:$Q$10,0))=0,0,INDEX(BD,MATCH($A69,[0]!colo,0),MATCH(TEXT(X$8,"JJJJ"),'BD1'!$A$10:$Q$10,0))),0),0))</f>
        <v>0</v>
      </c>
      <c r="Y69" s="36">
        <f>IF(LEN(Y$9)=0,0,IFERROR(IF(AND(Y$8&gt;=VLOOKUP($A69,BD,10,FALSE),(Y$8&lt;=VLOOKUP($A69,BD,11,FALSE))),IF(INDEX(BD,MATCH($A69,[0]!colo,0),MATCH(TEXT(Y$8,"JJJJ"),'BD1'!$A$10:$Q$10,0))=0,0,INDEX(BD,MATCH($A69,[0]!colo,0),MATCH(TEXT(Y$8,"JJJJ"),'BD1'!$A$10:$Q$10,0))),0),0))</f>
        <v>0</v>
      </c>
      <c r="Z69" s="36">
        <f>IF(LEN(Z$9)=0,0,IFERROR(IF(AND(Z$8&gt;=VLOOKUP($A69,BD,10,FALSE),(Z$8&lt;=VLOOKUP($A69,BD,11,FALSE))),IF(INDEX(BD,MATCH($A69,[0]!colo,0),MATCH(TEXT(Z$8,"JJJJ"),'BD1'!$A$10:$Q$10,0))=0,0,INDEX(BD,MATCH($A69,[0]!colo,0),MATCH(TEXT(Z$8,"JJJJ"),'BD1'!$A$10:$Q$10,0))),0),0))</f>
        <v>0</v>
      </c>
      <c r="AA69" s="36">
        <f>IF(LEN(AA$9)=0,0,IFERROR(IF(AND(AA$8&gt;=VLOOKUP($A69,BD,10,FALSE),(AA$8&lt;=VLOOKUP($A69,BD,11,FALSE))),IF(INDEX(BD,MATCH($A69,[0]!colo,0),MATCH(TEXT(AA$8,"JJJJ"),'BD1'!$A$10:$Q$10,0))=0,0,INDEX(BD,MATCH($A69,[0]!colo,0),MATCH(TEXT(AA$8,"JJJJ"),'BD1'!$A$10:$Q$10,0))),0),0))</f>
        <v>0</v>
      </c>
      <c r="AB69" s="36">
        <f>IF(LEN(AB$9)=0,0,IFERROR(IF(AND(AB$8&gt;=VLOOKUP($A69,BD,10,FALSE),(AB$8&lt;=VLOOKUP($A69,BD,11,FALSE))),IF(INDEX(BD,MATCH($A69,[0]!colo,0),MATCH(TEXT(AB$8,"JJJJ"),'BD1'!$A$10:$Q$10,0))=0,0,INDEX(BD,MATCH($A69,[0]!colo,0),MATCH(TEXT(AB$8,"JJJJ"),'BD1'!$A$10:$Q$10,0))),0),0))</f>
        <v>0</v>
      </c>
      <c r="AC69" s="36">
        <f>IF(LEN(AC$9)=0,0,IFERROR(IF(AND(AC$8&gt;=VLOOKUP($A69,BD,10,FALSE),(AC$8&lt;=VLOOKUP($A69,BD,11,FALSE))),IF(INDEX(BD,MATCH($A69,[0]!colo,0),MATCH(TEXT(AC$8,"JJJJ"),'BD1'!$A$10:$Q$10,0))=0,0,INDEX(BD,MATCH($A69,[0]!colo,0),MATCH(TEXT(AC$8,"JJJJ"),'BD1'!$A$10:$Q$10,0))),0),0))</f>
        <v>0</v>
      </c>
      <c r="AD69" s="36">
        <f>IF(LEN(AD$9)=0,0,IFERROR(IF(AND(AD$8&gt;=VLOOKUP($A69,BD,10,FALSE),(AD$8&lt;=VLOOKUP($A69,BD,11,FALSE))),IF(INDEX(BD,MATCH($A69,[0]!colo,0),MATCH(TEXT(AD$8,"JJJJ"),'BD1'!$A$10:$Q$10,0))=0,0,INDEX(BD,MATCH($A69,[0]!colo,0),MATCH(TEXT(AD$8,"JJJJ"),'BD1'!$A$10:$Q$10,0))),0),0))</f>
        <v>0</v>
      </c>
      <c r="AE69" s="36">
        <f>IF(LEN(AE$9)=0,0,IFERROR(IF(AND(AE$8&gt;=VLOOKUP($A69,BD,10,FALSE),(AE$8&lt;=VLOOKUP($A69,BD,11,FALSE))),IF(INDEX(BD,MATCH($A69,[0]!colo,0),MATCH(TEXT(AE$8,"JJJJ"),'BD1'!$A$10:$Q$10,0))=0,0,INDEX(BD,MATCH($A69,[0]!colo,0),MATCH(TEXT(AE$8,"JJJJ"),'BD1'!$A$10:$Q$10,0))),0),0))</f>
        <v>0</v>
      </c>
      <c r="AF69" s="36">
        <f>IF(LEN(AF$9)=0,0,IFERROR(IF(AND(AF$8&gt;=VLOOKUP($A69,BD,10,FALSE),(AF$8&lt;=VLOOKUP($A69,BD,11,FALSE))),IF(INDEX(BD,MATCH($A69,[0]!colo,0),MATCH(TEXT(AF$8,"JJJJ"),'BD1'!$A$10:$Q$10,0))=0,0,INDEX(BD,MATCH($A69,[0]!colo,0),MATCH(TEXT(AF$8,"JJJJ"),'BD1'!$A$10:$Q$10,0))),0),0))</f>
        <v>0</v>
      </c>
      <c r="AG69" s="36">
        <f>IF(LEN(AG$9)=0,0,IFERROR(IF(AND(AG$8&gt;=VLOOKUP($A69,BD,10,FALSE),(AG$8&lt;=VLOOKUP($A69,BD,11,FALSE))),IF(INDEX(BD,MATCH($A69,[0]!colo,0),MATCH(TEXT(AG$8,"JJJJ"),'BD1'!$A$10:$Q$10,0))=0,0,INDEX(BD,MATCH($A69,[0]!colo,0),MATCH(TEXT(AG$8,"JJJJ"),'BD1'!$A$10:$Q$10,0))),0),0))</f>
        <v>0</v>
      </c>
      <c r="AH69" s="36">
        <f>IF(LEN(AH$9)=0,0,IFERROR(IF(AND(AH$8&gt;=VLOOKUP($A69,BD,10,FALSE),(AH$8&lt;=VLOOKUP($A69,BD,11,FALSE))),IF(INDEX(BD,MATCH($A69,[0]!colo,0),MATCH(TEXT(AH$8,"JJJJ"),'BD1'!$A$10:$Q$10,0))=0,0,INDEX(BD,MATCH($A69,[0]!colo,0),MATCH(TEXT(AH$8,"JJJJ"),'BD1'!$A$10:$Q$10,0))),0),0))</f>
        <v>0</v>
      </c>
      <c r="AI69" s="36">
        <f>IF(LEN(AI$9)=0,0,IFERROR(IF(AND(AI$8&gt;=VLOOKUP($A69,BD,10,FALSE),(AI$8&lt;=VLOOKUP($A69,BD,11,FALSE))),IF(INDEX(BD,MATCH($A69,[0]!colo,0),MATCH(TEXT(AI$8,"JJJJ"),'BD1'!$A$10:$Q$10,0))=0,0,INDEX(BD,MATCH($A69,[0]!colo,0),MATCH(TEXT(AI$8,"JJJJ"),'BD1'!$A$10:$Q$10,0))),0),0))</f>
        <v>0</v>
      </c>
      <c r="AJ69" s="36">
        <f>IF(LEN(AJ$9)=0,0,IFERROR(IF(AND(AJ$8&gt;=VLOOKUP($A69,BD,10,FALSE),(AJ$8&lt;=VLOOKUP($A69,BD,11,FALSE))),IF(INDEX(BD,MATCH($A69,[0]!colo,0),MATCH(TEXT(AJ$8,"JJJJ"),'BD1'!$A$10:$Q$10,0))=0,0,INDEX(BD,MATCH($A69,[0]!colo,0),MATCH(TEXT(AJ$8,"JJJJ"),'BD1'!$A$10:$Q$10,0))),0),0))</f>
        <v>0</v>
      </c>
      <c r="AK69" s="36">
        <f>IF(LEN(AK$9)=0,0,IFERROR(IF(AND(AK$8&gt;=VLOOKUP($A69,BD,10,FALSE),(AK$8&lt;=VLOOKUP($A69,BD,11,FALSE))),IF(INDEX(BD,MATCH($A69,[0]!colo,0),MATCH(TEXT(AK$8,"JJJJ"),'BD1'!$A$10:$Q$10,0))=0,0,INDEX(BD,MATCH($A69,[0]!colo,0),MATCH(TEXT(AK$8,"JJJJ"),'BD1'!$A$10:$Q$10,0))),0),0))</f>
        <v>3</v>
      </c>
      <c r="AL69" s="36">
        <f>IF(LEN(AL$9)=0,0,IFERROR(IF(AND(AL$8&gt;=VLOOKUP($A69,BD,10,FALSE),(AL$8&lt;=VLOOKUP($A69,BD,11,FALSE))),IF(INDEX(BD,MATCH($A69,[0]!colo,0),MATCH(TEXT(AL$8,"JJJJ"),'BD1'!$A$10:$Q$10,0))=0,0,INDEX(BD,MATCH($A69,[0]!colo,0),MATCH(TEXT(AL$8,"JJJJ"),'BD1'!$A$10:$Q$10,0))),0),0))</f>
        <v>0</v>
      </c>
      <c r="AM69" s="36">
        <f>IF(LEN(AM$9)=0,0,IFERROR(IF(AND(AM$8&gt;=VLOOKUP($A69,BD,10,FALSE),(AM$8&lt;=VLOOKUP($A69,BD,11,FALSE))),IF(INDEX(BD,MATCH($A69,[0]!colo,0),MATCH(TEXT(AM$8,"JJJJ"),'BD1'!$A$10:$Q$10,0))=0,0,INDEX(BD,MATCH($A69,[0]!colo,0),MATCH(TEXT(AM$8,"JJJJ"),'BD1'!$A$10:$Q$10,0))),0),0))</f>
        <v>0</v>
      </c>
      <c r="AN69" s="36">
        <f>IF(LEN(AN$9)=0,0,IFERROR(IF(AND(AN$8&gt;=VLOOKUP($A69,BD,10,FALSE),(AN$8&lt;=VLOOKUP($A69,BD,11,FALSE))),IF(INDEX(BD,MATCH($A69,[0]!colo,0),MATCH(TEXT(AN$8,"JJJJ"),'BD1'!$A$10:$Q$10,0))=0,0,INDEX(BD,MATCH($A69,[0]!colo,0),MATCH(TEXT(AN$8,"JJJJ"),'BD1'!$A$10:$Q$10,0))),0),0))</f>
        <v>0</v>
      </c>
      <c r="AO69" s="36">
        <f>IF(LEN(AO$9)=0,0,IFERROR(IF(AND(AO$8&gt;=VLOOKUP($A69,BD,10,FALSE),(AO$8&lt;=VLOOKUP($A69,BD,11,FALSE))),IF(INDEX(BD,MATCH($A69,[0]!colo,0),MATCH(TEXT(AO$8,"JJJJ"),'BD1'!$A$10:$Q$10,0))=0,0,INDEX(BD,MATCH($A69,[0]!colo,0),MATCH(TEXT(AO$8,"JJJJ"),'BD1'!$A$10:$Q$10,0))),0),0))</f>
        <v>0</v>
      </c>
      <c r="AP69" s="36">
        <f>IF(LEN(AP$9)=0,0,IFERROR(IF(AND(AP$8&gt;=VLOOKUP($A69,BD,10,FALSE),(AP$8&lt;=VLOOKUP($A69,BD,11,FALSE))),IF(INDEX(BD,MATCH($A69,[0]!colo,0),MATCH(TEXT(AP$8,"JJJJ"),'BD1'!$A$10:$Q$10,0))=0,0,INDEX(BD,MATCH($A69,[0]!colo,0),MATCH(TEXT(AP$8,"JJJJ"),'BD1'!$A$10:$Q$10,0))),0),0))</f>
        <v>0</v>
      </c>
      <c r="AQ69" s="36">
        <f>IF(LEN(AQ$9)=0,0,IFERROR(IF(AND(AQ$8&gt;=VLOOKUP($A69,BD,10,FALSE),(AQ$8&lt;=VLOOKUP($A69,BD,11,FALSE))),IF(INDEX(BD,MATCH($A69,[0]!colo,0),MATCH(TEXT(AQ$8,"JJJJ"),'BD1'!$A$10:$Q$10,0))=0,0,INDEX(BD,MATCH($A69,[0]!colo,0),MATCH(TEXT(AQ$8,"JJJJ"),'BD1'!$A$10:$Q$10,0))),0),0))</f>
        <v>0</v>
      </c>
      <c r="AR69" s="36">
        <f>IF(LEN(AR$9)=0,0,IFERROR(IF(AND(AR$8&gt;=VLOOKUP($A69,BD,10,FALSE),(AR$8&lt;=VLOOKUP($A69,BD,11,FALSE))),IF(INDEX(BD,MATCH($A69,[0]!colo,0),MATCH(TEXT(AR$8,"JJJJ"),'BD1'!$A$10:$Q$10,0))=0,0,INDEX(BD,MATCH($A69,[0]!colo,0),MATCH(TEXT(AR$8,"JJJJ"),'BD1'!$A$10:$Q$10,0))),0),0))</f>
        <v>0</v>
      </c>
      <c r="AS69" s="36">
        <f>IF(LEN(AS$9)=0,0,IFERROR(IF(AND(AS$8&gt;=VLOOKUP($A69,BD,10,FALSE),(AS$8&lt;=VLOOKUP($A69,BD,11,FALSE))),IF(INDEX(BD,MATCH($A69,[0]!colo,0),MATCH(TEXT(AS$8,"JJJJ"),'BD1'!$A$10:$Q$10,0))=0,0,INDEX(BD,MATCH($A69,[0]!colo,0),MATCH(TEXT(AS$8,"JJJJ"),'BD1'!$A$10:$Q$10,0))),0),0))</f>
        <v>0</v>
      </c>
      <c r="AT69" s="36">
        <f>IF(LEN(AT$9)=0,0,IFERROR(IF(AND(AT$8&gt;=VLOOKUP($A69,BD,10,FALSE),(AT$8&lt;=VLOOKUP($A69,BD,11,FALSE))),IF(INDEX(BD,MATCH($A69,[0]!colo,0),MATCH(TEXT(AT$8,"JJJJ"),'BD1'!$A$10:$Q$10,0))=0,0,INDEX(BD,MATCH($A69,[0]!colo,0),MATCH(TEXT(AT$8,"JJJJ"),'BD1'!$A$10:$Q$10,0))),0),0))</f>
        <v>0</v>
      </c>
      <c r="AU69" s="36">
        <f>IF(LEN(AU$9)=0,0,IFERROR(IF(AND(AU$8&gt;=VLOOKUP($A69,BD,10,FALSE),(AU$8&lt;=VLOOKUP($A69,BD,11,FALSE))),IF(INDEX(BD,MATCH($A69,[0]!colo,0),MATCH(TEXT(AU$8,"JJJJ"),'BD1'!$A$10:$Q$10,0))=0,0,INDEX(BD,MATCH($A69,[0]!colo,0),MATCH(TEXT(AU$8,"JJJJ"),'BD1'!$A$10:$Q$10,0))),0),0))</f>
        <v>0</v>
      </c>
      <c r="AV69" s="36">
        <f>IF(LEN(AV$9)=0,0,IFERROR(IF(AND(AV$8&gt;=VLOOKUP($A69,BD,10,FALSE),(AV$8&lt;=VLOOKUP($A69,BD,11,FALSE))),IF(INDEX(BD,MATCH($A69,[0]!colo,0),MATCH(TEXT(AV$8,"JJJJ"),'BD1'!$A$10:$Q$10,0))=0,0,INDEX(BD,MATCH($A69,[0]!colo,0),MATCH(TEXT(AV$8,"JJJJ"),'BD1'!$A$10:$Q$10,0))),0),0))</f>
        <v>0</v>
      </c>
      <c r="AW69" s="43"/>
      <c r="AX69" s="44">
        <f>SUM(Tableau53[[#This Row],[1]:[31]])</f>
        <v>3</v>
      </c>
      <c r="AY69" s="45">
        <f t="shared" si="1"/>
        <v>24</v>
      </c>
      <c r="AZ69" s="45">
        <f t="shared" si="2"/>
        <v>90</v>
      </c>
      <c r="BA69" s="46">
        <f t="shared" si="3"/>
        <v>0</v>
      </c>
      <c r="BB69" t="str">
        <f t="shared" ca="1" si="4"/>
        <v/>
      </c>
    </row>
    <row r="70" spans="1:54" ht="46.8" customHeight="1" x14ac:dyDescent="0.3">
      <c r="A70" s="42">
        <v>64</v>
      </c>
      <c r="B70" s="63" t="s">
        <v>61</v>
      </c>
      <c r="C70" s="32">
        <v>5.25</v>
      </c>
      <c r="D70" s="32">
        <v>5.25</v>
      </c>
      <c r="E70" s="32">
        <v>5.25</v>
      </c>
      <c r="F70" s="32">
        <v>5.25</v>
      </c>
      <c r="G70" s="32">
        <v>5.25</v>
      </c>
      <c r="H70" s="33"/>
      <c r="I70" s="33"/>
      <c r="J70" s="34">
        <v>44147</v>
      </c>
      <c r="K70" s="34">
        <v>44148</v>
      </c>
      <c r="L70" s="63">
        <v>8001</v>
      </c>
      <c r="M70" s="64" t="s">
        <v>55</v>
      </c>
      <c r="N70" s="67">
        <v>8</v>
      </c>
      <c r="O70" s="66">
        <v>30</v>
      </c>
      <c r="P70" s="63"/>
      <c r="Q70" s="59" t="s">
        <v>55</v>
      </c>
      <c r="R70" s="36">
        <f>IF(LEN(R$9)=0,0,IFERROR(IF(AND(R$8&gt;=VLOOKUP($A70,BD,10,FALSE),(R$8&lt;=VLOOKUP($A70,BD,11,FALSE))),IF(INDEX(BD,MATCH($A70,[0]!colo,0),MATCH(TEXT(R$8,"JJJJ"),'BD1'!$A$10:$Q$10,0))=0,0,INDEX(BD,MATCH($A70,[0]!colo,0),MATCH(TEXT(R$8,"JJJJ"),'BD1'!$A$10:$Q$10,0))),0),0))</f>
        <v>0</v>
      </c>
      <c r="S70" s="36">
        <f>IF(LEN(S$9)=0,0,IFERROR(IF(AND(S$8&gt;=VLOOKUP($A70,BD,10,FALSE),(S$8&lt;=VLOOKUP($A70,BD,11,FALSE))),IF(INDEX(BD,MATCH($A70,[0]!colo,0),MATCH(TEXT(S$8,"JJJJ"),'BD1'!$A$10:$Q$10,0))=0,0,INDEX(BD,MATCH($A70,[0]!colo,0),MATCH(TEXT(S$8,"JJJJ"),'BD1'!$A$10:$Q$10,0))),0),0))</f>
        <v>0</v>
      </c>
      <c r="T70" s="36">
        <f>IF(LEN(T$9)=0,0,IFERROR(IF(AND(T$8&gt;=VLOOKUP($A70,BD,10,FALSE),(T$8&lt;=VLOOKUP($A70,BD,11,FALSE))),IF(INDEX(BD,MATCH($A70,[0]!colo,0),MATCH(TEXT(T$8,"JJJJ"),'BD1'!$A$10:$Q$10,0))=0,0,INDEX(BD,MATCH($A70,[0]!colo,0),MATCH(TEXT(T$8,"JJJJ"),'BD1'!$A$10:$Q$10,0))),0),0))</f>
        <v>0</v>
      </c>
      <c r="U70" s="36">
        <f>IF(LEN(U$9)=0,0,IFERROR(IF(AND(U$8&gt;=VLOOKUP($A70,BD,10,FALSE),(U$8&lt;=VLOOKUP($A70,BD,11,FALSE))),IF(INDEX(BD,MATCH($A70,[0]!colo,0),MATCH(TEXT(U$8,"JJJJ"),'BD1'!$A$10:$Q$10,0))=0,0,INDEX(BD,MATCH($A70,[0]!colo,0),MATCH(TEXT(U$8,"JJJJ"),'BD1'!$A$10:$Q$10,0))),0),0))</f>
        <v>0</v>
      </c>
      <c r="V70" s="36">
        <f>IF(LEN(V$9)=0,0,IFERROR(IF(AND(V$8&gt;=VLOOKUP($A70,BD,10,FALSE),(V$8&lt;=VLOOKUP($A70,BD,11,FALSE))),IF(INDEX(BD,MATCH($A70,[0]!colo,0),MATCH(TEXT(V$8,"JJJJ"),'BD1'!$A$10:$Q$10,0))=0,0,INDEX(BD,MATCH($A70,[0]!colo,0),MATCH(TEXT(V$8,"JJJJ"),'BD1'!$A$10:$Q$10,0))),0),0))</f>
        <v>0</v>
      </c>
      <c r="W70" s="36">
        <f>IF(LEN(W$9)=0,0,IFERROR(IF(AND(W$8&gt;=VLOOKUP($A70,BD,10,FALSE),(W$8&lt;=VLOOKUP($A70,BD,11,FALSE))),IF(INDEX(BD,MATCH($A70,[0]!colo,0),MATCH(TEXT(W$8,"JJJJ"),'BD1'!$A$10:$Q$10,0))=0,0,INDEX(BD,MATCH($A70,[0]!colo,0),MATCH(TEXT(W$8,"JJJJ"),'BD1'!$A$10:$Q$10,0))),0),0))</f>
        <v>0</v>
      </c>
      <c r="X70" s="36">
        <f>IF(LEN(X$9)=0,0,IFERROR(IF(AND(X$8&gt;=VLOOKUP($A70,BD,10,FALSE),(X$8&lt;=VLOOKUP($A70,BD,11,FALSE))),IF(INDEX(BD,MATCH($A70,[0]!colo,0),MATCH(TEXT(X$8,"JJJJ"),'BD1'!$A$10:$Q$10,0))=0,0,INDEX(BD,MATCH($A70,[0]!colo,0),MATCH(TEXT(X$8,"JJJJ"),'BD1'!$A$10:$Q$10,0))),0),0))</f>
        <v>0</v>
      </c>
      <c r="Y70" s="36">
        <f>IF(LEN(Y$9)=0,0,IFERROR(IF(AND(Y$8&gt;=VLOOKUP($A70,BD,10,FALSE),(Y$8&lt;=VLOOKUP($A70,BD,11,FALSE))),IF(INDEX(BD,MATCH($A70,[0]!colo,0),MATCH(TEXT(Y$8,"JJJJ"),'BD1'!$A$10:$Q$10,0))=0,0,INDEX(BD,MATCH($A70,[0]!colo,0),MATCH(TEXT(Y$8,"JJJJ"),'BD1'!$A$10:$Q$10,0))),0),0))</f>
        <v>0</v>
      </c>
      <c r="Z70" s="36">
        <f>IF(LEN(Z$9)=0,0,IFERROR(IF(AND(Z$8&gt;=VLOOKUP($A70,BD,10,FALSE),(Z$8&lt;=VLOOKUP($A70,BD,11,FALSE))),IF(INDEX(BD,MATCH($A70,[0]!colo,0),MATCH(TEXT(Z$8,"JJJJ"),'BD1'!$A$10:$Q$10,0))=0,0,INDEX(BD,MATCH($A70,[0]!colo,0),MATCH(TEXT(Z$8,"JJJJ"),'BD1'!$A$10:$Q$10,0))),0),0))</f>
        <v>0</v>
      </c>
      <c r="AA70" s="36">
        <f>IF(LEN(AA$9)=0,0,IFERROR(IF(AND(AA$8&gt;=VLOOKUP($A70,BD,10,FALSE),(AA$8&lt;=VLOOKUP($A70,BD,11,FALSE))),IF(INDEX(BD,MATCH($A70,[0]!colo,0),MATCH(TEXT(AA$8,"JJJJ"),'BD1'!$A$10:$Q$10,0))=0,0,INDEX(BD,MATCH($A70,[0]!colo,0),MATCH(TEXT(AA$8,"JJJJ"),'BD1'!$A$10:$Q$10,0))),0),0))</f>
        <v>0</v>
      </c>
      <c r="AB70" s="36">
        <f>IF(LEN(AB$9)=0,0,IFERROR(IF(AND(AB$8&gt;=VLOOKUP($A70,BD,10,FALSE),(AB$8&lt;=VLOOKUP($A70,BD,11,FALSE))),IF(INDEX(BD,MATCH($A70,[0]!colo,0),MATCH(TEXT(AB$8,"JJJJ"),'BD1'!$A$10:$Q$10,0))=0,0,INDEX(BD,MATCH($A70,[0]!colo,0),MATCH(TEXT(AB$8,"JJJJ"),'BD1'!$A$10:$Q$10,0))),0),0))</f>
        <v>0</v>
      </c>
      <c r="AC70" s="36">
        <f>IF(LEN(AC$9)=0,0,IFERROR(IF(AND(AC$8&gt;=VLOOKUP($A70,BD,10,FALSE),(AC$8&lt;=VLOOKUP($A70,BD,11,FALSE))),IF(INDEX(BD,MATCH($A70,[0]!colo,0),MATCH(TEXT(AC$8,"JJJJ"),'BD1'!$A$10:$Q$10,0))=0,0,INDEX(BD,MATCH($A70,[0]!colo,0),MATCH(TEXT(AC$8,"JJJJ"),'BD1'!$A$10:$Q$10,0))),0),0))</f>
        <v>0</v>
      </c>
      <c r="AD70" s="36">
        <f>IF(LEN(AD$9)=0,0,IFERROR(IF(AND(AD$8&gt;=VLOOKUP($A70,BD,10,FALSE),(AD$8&lt;=VLOOKUP($A70,BD,11,FALSE))),IF(INDEX(BD,MATCH($A70,[0]!colo,0),MATCH(TEXT(AD$8,"JJJJ"),'BD1'!$A$10:$Q$10,0))=0,0,INDEX(BD,MATCH($A70,[0]!colo,0),MATCH(TEXT(AD$8,"JJJJ"),'BD1'!$A$10:$Q$10,0))),0),0))</f>
        <v>0</v>
      </c>
      <c r="AE70" s="36">
        <f>IF(LEN(AE$9)=0,0,IFERROR(IF(AND(AE$8&gt;=VLOOKUP($A70,BD,10,FALSE),(AE$8&lt;=VLOOKUP($A70,BD,11,FALSE))),IF(INDEX(BD,MATCH($A70,[0]!colo,0),MATCH(TEXT(AE$8,"JJJJ"),'BD1'!$A$10:$Q$10,0))=0,0,INDEX(BD,MATCH($A70,[0]!colo,0),MATCH(TEXT(AE$8,"JJJJ"),'BD1'!$A$10:$Q$10,0))),0),0))</f>
        <v>0</v>
      </c>
      <c r="AF70" s="36">
        <f>IF(LEN(AF$9)=0,0,IFERROR(IF(AND(AF$8&gt;=VLOOKUP($A70,BD,10,FALSE),(AF$8&lt;=VLOOKUP($A70,BD,11,FALSE))),IF(INDEX(BD,MATCH($A70,[0]!colo,0),MATCH(TEXT(AF$8,"JJJJ"),'BD1'!$A$10:$Q$10,0))=0,0,INDEX(BD,MATCH($A70,[0]!colo,0),MATCH(TEXT(AF$8,"JJJJ"),'BD1'!$A$10:$Q$10,0))),0),0))</f>
        <v>0</v>
      </c>
      <c r="AG70" s="36">
        <f>IF(LEN(AG$9)=0,0,IFERROR(IF(AND(AG$8&gt;=VLOOKUP($A70,BD,10,FALSE),(AG$8&lt;=VLOOKUP($A70,BD,11,FALSE))),IF(INDEX(BD,MATCH($A70,[0]!colo,0),MATCH(TEXT(AG$8,"JJJJ"),'BD1'!$A$10:$Q$10,0))=0,0,INDEX(BD,MATCH($A70,[0]!colo,0),MATCH(TEXT(AG$8,"JJJJ"),'BD1'!$A$10:$Q$10,0))),0),0))</f>
        <v>0</v>
      </c>
      <c r="AH70" s="36">
        <f>IF(LEN(AH$9)=0,0,IFERROR(IF(AND(AH$8&gt;=VLOOKUP($A70,BD,10,FALSE),(AH$8&lt;=VLOOKUP($A70,BD,11,FALSE))),IF(INDEX(BD,MATCH($A70,[0]!colo,0),MATCH(TEXT(AH$8,"JJJJ"),'BD1'!$A$10:$Q$10,0))=0,0,INDEX(BD,MATCH($A70,[0]!colo,0),MATCH(TEXT(AH$8,"JJJJ"),'BD1'!$A$10:$Q$10,0))),0),0))</f>
        <v>0</v>
      </c>
      <c r="AI70" s="36">
        <f>IF(LEN(AI$9)=0,0,IFERROR(IF(AND(AI$8&gt;=VLOOKUP($A70,BD,10,FALSE),(AI$8&lt;=VLOOKUP($A70,BD,11,FALSE))),IF(INDEX(BD,MATCH($A70,[0]!colo,0),MATCH(TEXT(AI$8,"JJJJ"),'BD1'!$A$10:$Q$10,0))=0,0,INDEX(BD,MATCH($A70,[0]!colo,0),MATCH(TEXT(AI$8,"JJJJ"),'BD1'!$A$10:$Q$10,0))),0),0))</f>
        <v>0</v>
      </c>
      <c r="AJ70" s="36">
        <f>IF(LEN(AJ$9)=0,0,IFERROR(IF(AND(AJ$8&gt;=VLOOKUP($A70,BD,10,FALSE),(AJ$8&lt;=VLOOKUP($A70,BD,11,FALSE))),IF(INDEX(BD,MATCH($A70,[0]!colo,0),MATCH(TEXT(AJ$8,"JJJJ"),'BD1'!$A$10:$Q$10,0))=0,0,INDEX(BD,MATCH($A70,[0]!colo,0),MATCH(TEXT(AJ$8,"JJJJ"),'BD1'!$A$10:$Q$10,0))),0),0))</f>
        <v>0</v>
      </c>
      <c r="AK70" s="36">
        <f>IF(LEN(AK$9)=0,0,IFERROR(IF(AND(AK$8&gt;=VLOOKUP($A70,BD,10,FALSE),(AK$8&lt;=VLOOKUP($A70,BD,11,FALSE))),IF(INDEX(BD,MATCH($A70,[0]!colo,0),MATCH(TEXT(AK$8,"JJJJ"),'BD1'!$A$10:$Q$10,0))=0,0,INDEX(BD,MATCH($A70,[0]!colo,0),MATCH(TEXT(AK$8,"JJJJ"),'BD1'!$A$10:$Q$10,0))),0),0))</f>
        <v>0</v>
      </c>
      <c r="AL70" s="36">
        <f>IF(LEN(AL$9)=0,0,IFERROR(IF(AND(AL$8&gt;=VLOOKUP($A70,BD,10,FALSE),(AL$8&lt;=VLOOKUP($A70,BD,11,FALSE))),IF(INDEX(BD,MATCH($A70,[0]!colo,0),MATCH(TEXT(AL$8,"JJJJ"),'BD1'!$A$10:$Q$10,0))=0,0,INDEX(BD,MATCH($A70,[0]!colo,0),MATCH(TEXT(AL$8,"JJJJ"),'BD1'!$A$10:$Q$10,0))),0),0))</f>
        <v>0</v>
      </c>
      <c r="AM70" s="36">
        <f>IF(LEN(AM$9)=0,0,IFERROR(IF(AND(AM$8&gt;=VLOOKUP($A70,BD,10,FALSE),(AM$8&lt;=VLOOKUP($A70,BD,11,FALSE))),IF(INDEX(BD,MATCH($A70,[0]!colo,0),MATCH(TEXT(AM$8,"JJJJ"),'BD1'!$A$10:$Q$10,0))=0,0,INDEX(BD,MATCH($A70,[0]!colo,0),MATCH(TEXT(AM$8,"JJJJ"),'BD1'!$A$10:$Q$10,0))),0),0))</f>
        <v>0</v>
      </c>
      <c r="AN70" s="36">
        <f>IF(LEN(AN$9)=0,0,IFERROR(IF(AND(AN$8&gt;=VLOOKUP($A70,BD,10,FALSE),(AN$8&lt;=VLOOKUP($A70,BD,11,FALSE))),IF(INDEX(BD,MATCH($A70,[0]!colo,0),MATCH(TEXT(AN$8,"JJJJ"),'BD1'!$A$10:$Q$10,0))=0,0,INDEX(BD,MATCH($A70,[0]!colo,0),MATCH(TEXT(AN$8,"JJJJ"),'BD1'!$A$10:$Q$10,0))),0),0))</f>
        <v>0</v>
      </c>
      <c r="AO70" s="36">
        <f>IF(LEN(AO$9)=0,0,IFERROR(IF(AND(AO$8&gt;=VLOOKUP($A70,BD,10,FALSE),(AO$8&lt;=VLOOKUP($A70,BD,11,FALSE))),IF(INDEX(BD,MATCH($A70,[0]!colo,0),MATCH(TEXT(AO$8,"JJJJ"),'BD1'!$A$10:$Q$10,0))=0,0,INDEX(BD,MATCH($A70,[0]!colo,0),MATCH(TEXT(AO$8,"JJJJ"),'BD1'!$A$10:$Q$10,0))),0),0))</f>
        <v>0</v>
      </c>
      <c r="AP70" s="36">
        <f>IF(LEN(AP$9)=0,0,IFERROR(IF(AND(AP$8&gt;=VLOOKUP($A70,BD,10,FALSE),(AP$8&lt;=VLOOKUP($A70,BD,11,FALSE))),IF(INDEX(BD,MATCH($A70,[0]!colo,0),MATCH(TEXT(AP$8,"JJJJ"),'BD1'!$A$10:$Q$10,0))=0,0,INDEX(BD,MATCH($A70,[0]!colo,0),MATCH(TEXT(AP$8,"JJJJ"),'BD1'!$A$10:$Q$10,0))),0),0))</f>
        <v>0</v>
      </c>
      <c r="AQ70" s="36">
        <f>IF(LEN(AQ$9)=0,0,IFERROR(IF(AND(AQ$8&gt;=VLOOKUP($A70,BD,10,FALSE),(AQ$8&lt;=VLOOKUP($A70,BD,11,FALSE))),IF(INDEX(BD,MATCH($A70,[0]!colo,0),MATCH(TEXT(AQ$8,"JJJJ"),'BD1'!$A$10:$Q$10,0))=0,0,INDEX(BD,MATCH($A70,[0]!colo,0),MATCH(TEXT(AQ$8,"JJJJ"),'BD1'!$A$10:$Q$10,0))),0),0))</f>
        <v>0</v>
      </c>
      <c r="AR70" s="36">
        <f>IF(LEN(AR$9)=0,0,IFERROR(IF(AND(AR$8&gt;=VLOOKUP($A70,BD,10,FALSE),(AR$8&lt;=VLOOKUP($A70,BD,11,FALSE))),IF(INDEX(BD,MATCH($A70,[0]!colo,0),MATCH(TEXT(AR$8,"JJJJ"),'BD1'!$A$10:$Q$10,0))=0,0,INDEX(BD,MATCH($A70,[0]!colo,0),MATCH(TEXT(AR$8,"JJJJ"),'BD1'!$A$10:$Q$10,0))),0),0))</f>
        <v>0</v>
      </c>
      <c r="AS70" s="36">
        <f>IF(LEN(AS$9)=0,0,IFERROR(IF(AND(AS$8&gt;=VLOOKUP($A70,BD,10,FALSE),(AS$8&lt;=VLOOKUP($A70,BD,11,FALSE))),IF(INDEX(BD,MATCH($A70,[0]!colo,0),MATCH(TEXT(AS$8,"JJJJ"),'BD1'!$A$10:$Q$10,0))=0,0,INDEX(BD,MATCH($A70,[0]!colo,0),MATCH(TEXT(AS$8,"JJJJ"),'BD1'!$A$10:$Q$10,0))),0),0))</f>
        <v>0</v>
      </c>
      <c r="AT70" s="36">
        <f>IF(LEN(AT$9)=0,0,IFERROR(IF(AND(AT$8&gt;=VLOOKUP($A70,BD,10,FALSE),(AT$8&lt;=VLOOKUP($A70,BD,11,FALSE))),IF(INDEX(BD,MATCH($A70,[0]!colo,0),MATCH(TEXT(AT$8,"JJJJ"),'BD1'!$A$10:$Q$10,0))=0,0,INDEX(BD,MATCH($A70,[0]!colo,0),MATCH(TEXT(AT$8,"JJJJ"),'BD1'!$A$10:$Q$10,0))),0),0))</f>
        <v>0</v>
      </c>
      <c r="AU70" s="36">
        <f>IF(LEN(AU$9)=0,0,IFERROR(IF(AND(AU$8&gt;=VLOOKUP($A70,BD,10,FALSE),(AU$8&lt;=VLOOKUP($A70,BD,11,FALSE))),IF(INDEX(BD,MATCH($A70,[0]!colo,0),MATCH(TEXT(AU$8,"JJJJ"),'BD1'!$A$10:$Q$10,0))=0,0,INDEX(BD,MATCH($A70,[0]!colo,0),MATCH(TEXT(AU$8,"JJJJ"),'BD1'!$A$10:$Q$10,0))),0),0))</f>
        <v>0</v>
      </c>
      <c r="AV70" s="36">
        <f>IF(LEN(AV$9)=0,0,IFERROR(IF(AND(AV$8&gt;=VLOOKUP($A70,BD,10,FALSE),(AV$8&lt;=VLOOKUP($A70,BD,11,FALSE))),IF(INDEX(BD,MATCH($A70,[0]!colo,0),MATCH(TEXT(AV$8,"JJJJ"),'BD1'!$A$10:$Q$10,0))=0,0,INDEX(BD,MATCH($A70,[0]!colo,0),MATCH(TEXT(AV$8,"JJJJ"),'BD1'!$A$10:$Q$10,0))),0),0))</f>
        <v>0</v>
      </c>
      <c r="AW70" s="43"/>
      <c r="AX70" s="44">
        <f>SUM(Tableau53[[#This Row],[1]:[31]])</f>
        <v>0</v>
      </c>
      <c r="AY70" s="45">
        <f t="shared" si="1"/>
        <v>0</v>
      </c>
      <c r="AZ70" s="45">
        <f t="shared" si="2"/>
        <v>0</v>
      </c>
      <c r="BA70" s="46">
        <f t="shared" si="3"/>
        <v>0</v>
      </c>
      <c r="BB70" t="str">
        <f t="shared" ca="1" si="4"/>
        <v/>
      </c>
    </row>
    <row r="71" spans="1:54" ht="46.8" customHeight="1" x14ac:dyDescent="0.3">
      <c r="A71" s="42">
        <v>65</v>
      </c>
      <c r="B71" s="63" t="s">
        <v>99</v>
      </c>
      <c r="C71" s="32">
        <v>1</v>
      </c>
      <c r="D71" s="32">
        <v>1</v>
      </c>
      <c r="E71" s="32">
        <v>1</v>
      </c>
      <c r="F71" s="32">
        <v>1</v>
      </c>
      <c r="G71" s="32">
        <v>1</v>
      </c>
      <c r="H71" s="33"/>
      <c r="I71" s="33"/>
      <c r="J71" s="34">
        <v>44130</v>
      </c>
      <c r="K71" s="34">
        <v>44165</v>
      </c>
      <c r="L71" s="63">
        <v>8001</v>
      </c>
      <c r="M71" s="64" t="s">
        <v>55</v>
      </c>
      <c r="N71" s="67">
        <v>8</v>
      </c>
      <c r="O71" s="66">
        <v>30</v>
      </c>
      <c r="P71" s="63"/>
      <c r="Q71" s="59" t="s">
        <v>55</v>
      </c>
      <c r="R71" s="36">
        <f>IF(LEN(R$9)=0,0,IFERROR(IF(AND(R$8&gt;=VLOOKUP($A71,BD,10,FALSE),(R$8&lt;=VLOOKUP($A71,BD,11,FALSE))),IF(INDEX(BD,MATCH($A71,[0]!colo,0),MATCH(TEXT(R$8,"JJJJ"),'BD1'!$A$10:$Q$10,0))=0,0,INDEX(BD,MATCH($A71,[0]!colo,0),MATCH(TEXT(R$8,"JJJJ"),'BD1'!$A$10:$Q$10,0))),0),0))</f>
        <v>0</v>
      </c>
      <c r="S71" s="36">
        <f>IF(LEN(S$9)=0,0,IFERROR(IF(AND(S$8&gt;=VLOOKUP($A71,BD,10,FALSE),(S$8&lt;=VLOOKUP($A71,BD,11,FALSE))),IF(INDEX(BD,MATCH($A71,[0]!colo,0),MATCH(TEXT(S$8,"JJJJ"),'BD1'!$A$10:$Q$10,0))=0,0,INDEX(BD,MATCH($A71,[0]!colo,0),MATCH(TEXT(S$8,"JJJJ"),'BD1'!$A$10:$Q$10,0))),0),0))</f>
        <v>0</v>
      </c>
      <c r="T71" s="36">
        <f>IF(LEN(T$9)=0,0,IFERROR(IF(AND(T$8&gt;=VLOOKUP($A71,BD,10,FALSE),(T$8&lt;=VLOOKUP($A71,BD,11,FALSE))),IF(INDEX(BD,MATCH($A71,[0]!colo,0),MATCH(TEXT(T$8,"JJJJ"),'BD1'!$A$10:$Q$10,0))=0,0,INDEX(BD,MATCH($A71,[0]!colo,0),MATCH(TEXT(T$8,"JJJJ"),'BD1'!$A$10:$Q$10,0))),0),0))</f>
        <v>0</v>
      </c>
      <c r="U71" s="36">
        <f>IF(LEN(U$9)=0,0,IFERROR(IF(AND(U$8&gt;=VLOOKUP($A71,BD,10,FALSE),(U$8&lt;=VLOOKUP($A71,BD,11,FALSE))),IF(INDEX(BD,MATCH($A71,[0]!colo,0),MATCH(TEXT(U$8,"JJJJ"),'BD1'!$A$10:$Q$10,0))=0,0,INDEX(BD,MATCH($A71,[0]!colo,0),MATCH(TEXT(U$8,"JJJJ"),'BD1'!$A$10:$Q$10,0))),0),0))</f>
        <v>0</v>
      </c>
      <c r="V71" s="36">
        <f>IF(LEN(V$9)=0,0,IFERROR(IF(AND(V$8&gt;=VLOOKUP($A71,BD,10,FALSE),(V$8&lt;=VLOOKUP($A71,BD,11,FALSE))),IF(INDEX(BD,MATCH($A71,[0]!colo,0),MATCH(TEXT(V$8,"JJJJ"),'BD1'!$A$10:$Q$10,0))=0,0,INDEX(BD,MATCH($A71,[0]!colo,0),MATCH(TEXT(V$8,"JJJJ"),'BD1'!$A$10:$Q$10,0))),0),0))</f>
        <v>0</v>
      </c>
      <c r="W71" s="36">
        <f>IF(LEN(W$9)=0,0,IFERROR(IF(AND(W$8&gt;=VLOOKUP($A71,BD,10,FALSE),(W$8&lt;=VLOOKUP($A71,BD,11,FALSE))),IF(INDEX(BD,MATCH($A71,[0]!colo,0),MATCH(TEXT(W$8,"JJJJ"),'BD1'!$A$10:$Q$10,0))=0,0,INDEX(BD,MATCH($A71,[0]!colo,0),MATCH(TEXT(W$8,"JJJJ"),'BD1'!$A$10:$Q$10,0))),0),0))</f>
        <v>0</v>
      </c>
      <c r="X71" s="36">
        <f>IF(LEN(X$9)=0,0,IFERROR(IF(AND(X$8&gt;=VLOOKUP($A71,BD,10,FALSE),(X$8&lt;=VLOOKUP($A71,BD,11,FALSE))),IF(INDEX(BD,MATCH($A71,[0]!colo,0),MATCH(TEXT(X$8,"JJJJ"),'BD1'!$A$10:$Q$10,0))=0,0,INDEX(BD,MATCH($A71,[0]!colo,0),MATCH(TEXT(X$8,"JJJJ"),'BD1'!$A$10:$Q$10,0))),0),0))</f>
        <v>0</v>
      </c>
      <c r="Y71" s="36">
        <f>IF(LEN(Y$9)=0,0,IFERROR(IF(AND(Y$8&gt;=VLOOKUP($A71,BD,10,FALSE),(Y$8&lt;=VLOOKUP($A71,BD,11,FALSE))),IF(INDEX(BD,MATCH($A71,[0]!colo,0),MATCH(TEXT(Y$8,"JJJJ"),'BD1'!$A$10:$Q$10,0))=0,0,INDEX(BD,MATCH($A71,[0]!colo,0),MATCH(TEXT(Y$8,"JJJJ"),'BD1'!$A$10:$Q$10,0))),0),0))</f>
        <v>0</v>
      </c>
      <c r="Z71" s="36">
        <f>IF(LEN(Z$9)=0,0,IFERROR(IF(AND(Z$8&gt;=VLOOKUP($A71,BD,10,FALSE),(Z$8&lt;=VLOOKUP($A71,BD,11,FALSE))),IF(INDEX(BD,MATCH($A71,[0]!colo,0),MATCH(TEXT(Z$8,"JJJJ"),'BD1'!$A$10:$Q$10,0))=0,0,INDEX(BD,MATCH($A71,[0]!colo,0),MATCH(TEXT(Z$8,"JJJJ"),'BD1'!$A$10:$Q$10,0))),0),0))</f>
        <v>0</v>
      </c>
      <c r="AA71" s="36">
        <f>IF(LEN(AA$9)=0,0,IFERROR(IF(AND(AA$8&gt;=VLOOKUP($A71,BD,10,FALSE),(AA$8&lt;=VLOOKUP($A71,BD,11,FALSE))),IF(INDEX(BD,MATCH($A71,[0]!colo,0),MATCH(TEXT(AA$8,"JJJJ"),'BD1'!$A$10:$Q$10,0))=0,0,INDEX(BD,MATCH($A71,[0]!colo,0),MATCH(TEXT(AA$8,"JJJJ"),'BD1'!$A$10:$Q$10,0))),0),0))</f>
        <v>0</v>
      </c>
      <c r="AB71" s="36">
        <f>IF(LEN(AB$9)=0,0,IFERROR(IF(AND(AB$8&gt;=VLOOKUP($A71,BD,10,FALSE),(AB$8&lt;=VLOOKUP($A71,BD,11,FALSE))),IF(INDEX(BD,MATCH($A71,[0]!colo,0),MATCH(TEXT(AB$8,"JJJJ"),'BD1'!$A$10:$Q$10,0))=0,0,INDEX(BD,MATCH($A71,[0]!colo,0),MATCH(TEXT(AB$8,"JJJJ"),'BD1'!$A$10:$Q$10,0))),0),0))</f>
        <v>0</v>
      </c>
      <c r="AC71" s="36">
        <f>IF(LEN(AC$9)=0,0,IFERROR(IF(AND(AC$8&gt;=VLOOKUP($A71,BD,10,FALSE),(AC$8&lt;=VLOOKUP($A71,BD,11,FALSE))),IF(INDEX(BD,MATCH($A71,[0]!colo,0),MATCH(TEXT(AC$8,"JJJJ"),'BD1'!$A$10:$Q$10,0))=0,0,INDEX(BD,MATCH($A71,[0]!colo,0),MATCH(TEXT(AC$8,"JJJJ"),'BD1'!$A$10:$Q$10,0))),0),0))</f>
        <v>0</v>
      </c>
      <c r="AD71" s="36">
        <f>IF(LEN(AD$9)=0,0,IFERROR(IF(AND(AD$8&gt;=VLOOKUP($A71,BD,10,FALSE),(AD$8&lt;=VLOOKUP($A71,BD,11,FALSE))),IF(INDEX(BD,MATCH($A71,[0]!colo,0),MATCH(TEXT(AD$8,"JJJJ"),'BD1'!$A$10:$Q$10,0))=0,0,INDEX(BD,MATCH($A71,[0]!colo,0),MATCH(TEXT(AD$8,"JJJJ"),'BD1'!$A$10:$Q$10,0))),0),0))</f>
        <v>0</v>
      </c>
      <c r="AE71" s="36">
        <f>IF(LEN(AE$9)=0,0,IFERROR(IF(AND(AE$8&gt;=VLOOKUP($A71,BD,10,FALSE),(AE$8&lt;=VLOOKUP($A71,BD,11,FALSE))),IF(INDEX(BD,MATCH($A71,[0]!colo,0),MATCH(TEXT(AE$8,"JJJJ"),'BD1'!$A$10:$Q$10,0))=0,0,INDEX(BD,MATCH($A71,[0]!colo,0),MATCH(TEXT(AE$8,"JJJJ"),'BD1'!$A$10:$Q$10,0))),0),0))</f>
        <v>0</v>
      </c>
      <c r="AF71" s="36">
        <f>IF(LEN(AF$9)=0,0,IFERROR(IF(AND(AF$8&gt;=VLOOKUP($A71,BD,10,FALSE),(AF$8&lt;=VLOOKUP($A71,BD,11,FALSE))),IF(INDEX(BD,MATCH($A71,[0]!colo,0),MATCH(TEXT(AF$8,"JJJJ"),'BD1'!$A$10:$Q$10,0))=0,0,INDEX(BD,MATCH($A71,[0]!colo,0),MATCH(TEXT(AF$8,"JJJJ"),'BD1'!$A$10:$Q$10,0))),0),0))</f>
        <v>0</v>
      </c>
      <c r="AG71" s="36">
        <f>IF(LEN(AG$9)=0,0,IFERROR(IF(AND(AG$8&gt;=VLOOKUP($A71,BD,10,FALSE),(AG$8&lt;=VLOOKUP($A71,BD,11,FALSE))),IF(INDEX(BD,MATCH($A71,[0]!colo,0),MATCH(TEXT(AG$8,"JJJJ"),'BD1'!$A$10:$Q$10,0))=0,0,INDEX(BD,MATCH($A71,[0]!colo,0),MATCH(TEXT(AG$8,"JJJJ"),'BD1'!$A$10:$Q$10,0))),0),0))</f>
        <v>0</v>
      </c>
      <c r="AH71" s="36">
        <f>IF(LEN(AH$9)=0,0,IFERROR(IF(AND(AH$8&gt;=VLOOKUP($A71,BD,10,FALSE),(AH$8&lt;=VLOOKUP($A71,BD,11,FALSE))),IF(INDEX(BD,MATCH($A71,[0]!colo,0),MATCH(TEXT(AH$8,"JJJJ"),'BD1'!$A$10:$Q$10,0))=0,0,INDEX(BD,MATCH($A71,[0]!colo,0),MATCH(TEXT(AH$8,"JJJJ"),'BD1'!$A$10:$Q$10,0))),0),0))</f>
        <v>0</v>
      </c>
      <c r="AI71" s="36">
        <f>IF(LEN(AI$9)=0,0,IFERROR(IF(AND(AI$8&gt;=VLOOKUP($A71,BD,10,FALSE),(AI$8&lt;=VLOOKUP($A71,BD,11,FALSE))),IF(INDEX(BD,MATCH($A71,[0]!colo,0),MATCH(TEXT(AI$8,"JJJJ"),'BD1'!$A$10:$Q$10,0))=0,0,INDEX(BD,MATCH($A71,[0]!colo,0),MATCH(TEXT(AI$8,"JJJJ"),'BD1'!$A$10:$Q$10,0))),0),0))</f>
        <v>0</v>
      </c>
      <c r="AJ71" s="36">
        <f>IF(LEN(AJ$9)=0,0,IFERROR(IF(AND(AJ$8&gt;=VLOOKUP($A71,BD,10,FALSE),(AJ$8&lt;=VLOOKUP($A71,BD,11,FALSE))),IF(INDEX(BD,MATCH($A71,[0]!colo,0),MATCH(TEXT(AJ$8,"JJJJ"),'BD1'!$A$10:$Q$10,0))=0,0,INDEX(BD,MATCH($A71,[0]!colo,0),MATCH(TEXT(AJ$8,"JJJJ"),'BD1'!$A$10:$Q$10,0))),0),0))</f>
        <v>0</v>
      </c>
      <c r="AK71" s="36">
        <f>IF(LEN(AK$9)=0,0,IFERROR(IF(AND(AK$8&gt;=VLOOKUP($A71,BD,10,FALSE),(AK$8&lt;=VLOOKUP($A71,BD,11,FALSE))),IF(INDEX(BD,MATCH($A71,[0]!colo,0),MATCH(TEXT(AK$8,"JJJJ"),'BD1'!$A$10:$Q$10,0))=0,0,INDEX(BD,MATCH($A71,[0]!colo,0),MATCH(TEXT(AK$8,"JJJJ"),'BD1'!$A$10:$Q$10,0))),0),0))</f>
        <v>0</v>
      </c>
      <c r="AL71" s="36">
        <f>IF(LEN(AL$9)=0,0,IFERROR(IF(AND(AL$8&gt;=VLOOKUP($A71,BD,10,FALSE),(AL$8&lt;=VLOOKUP($A71,BD,11,FALSE))),IF(INDEX(BD,MATCH($A71,[0]!colo,0),MATCH(TEXT(AL$8,"JJJJ"),'BD1'!$A$10:$Q$10,0))=0,0,INDEX(BD,MATCH($A71,[0]!colo,0),MATCH(TEXT(AL$8,"JJJJ"),'BD1'!$A$10:$Q$10,0))),0),0))</f>
        <v>0</v>
      </c>
      <c r="AM71" s="36">
        <f>IF(LEN(AM$9)=0,0,IFERROR(IF(AND(AM$8&gt;=VLOOKUP($A71,BD,10,FALSE),(AM$8&lt;=VLOOKUP($A71,BD,11,FALSE))),IF(INDEX(BD,MATCH($A71,[0]!colo,0),MATCH(TEXT(AM$8,"JJJJ"),'BD1'!$A$10:$Q$10,0))=0,0,INDEX(BD,MATCH($A71,[0]!colo,0),MATCH(TEXT(AM$8,"JJJJ"),'BD1'!$A$10:$Q$10,0))),0),0))</f>
        <v>0</v>
      </c>
      <c r="AN71" s="36">
        <f>IF(LEN(AN$9)=0,0,IFERROR(IF(AND(AN$8&gt;=VLOOKUP($A71,BD,10,FALSE),(AN$8&lt;=VLOOKUP($A71,BD,11,FALSE))),IF(INDEX(BD,MATCH($A71,[0]!colo,0),MATCH(TEXT(AN$8,"JJJJ"),'BD1'!$A$10:$Q$10,0))=0,0,INDEX(BD,MATCH($A71,[0]!colo,0),MATCH(TEXT(AN$8,"JJJJ"),'BD1'!$A$10:$Q$10,0))),0),0))</f>
        <v>0</v>
      </c>
      <c r="AO71" s="36">
        <f>IF(LEN(AO$9)=0,0,IFERROR(IF(AND(AO$8&gt;=VLOOKUP($A71,BD,10,FALSE),(AO$8&lt;=VLOOKUP($A71,BD,11,FALSE))),IF(INDEX(BD,MATCH($A71,[0]!colo,0),MATCH(TEXT(AO$8,"JJJJ"),'BD1'!$A$10:$Q$10,0))=0,0,INDEX(BD,MATCH($A71,[0]!colo,0),MATCH(TEXT(AO$8,"JJJJ"),'BD1'!$A$10:$Q$10,0))),0),0))</f>
        <v>0</v>
      </c>
      <c r="AP71" s="36">
        <f>IF(LEN(AP$9)=0,0,IFERROR(IF(AND(AP$8&gt;=VLOOKUP($A71,BD,10,FALSE),(AP$8&lt;=VLOOKUP($A71,BD,11,FALSE))),IF(INDEX(BD,MATCH($A71,[0]!colo,0),MATCH(TEXT(AP$8,"JJJJ"),'BD1'!$A$10:$Q$10,0))=0,0,INDEX(BD,MATCH($A71,[0]!colo,0),MATCH(TEXT(AP$8,"JJJJ"),'BD1'!$A$10:$Q$10,0))),0),0))</f>
        <v>0</v>
      </c>
      <c r="AQ71" s="36">
        <f>IF(LEN(AQ$9)=0,0,IFERROR(IF(AND(AQ$8&gt;=VLOOKUP($A71,BD,10,FALSE),(AQ$8&lt;=VLOOKUP($A71,BD,11,FALSE))),IF(INDEX(BD,MATCH($A71,[0]!colo,0),MATCH(TEXT(AQ$8,"JJJJ"),'BD1'!$A$10:$Q$10,0))=0,0,INDEX(BD,MATCH($A71,[0]!colo,0),MATCH(TEXT(AQ$8,"JJJJ"),'BD1'!$A$10:$Q$10,0))),0),0))</f>
        <v>1</v>
      </c>
      <c r="AR71" s="36">
        <f>IF(LEN(AR$9)=0,0,IFERROR(IF(AND(AR$8&gt;=VLOOKUP($A71,BD,10,FALSE),(AR$8&lt;=VLOOKUP($A71,BD,11,FALSE))),IF(INDEX(BD,MATCH($A71,[0]!colo,0),MATCH(TEXT(AR$8,"JJJJ"),'BD1'!$A$10:$Q$10,0))=0,0,INDEX(BD,MATCH($A71,[0]!colo,0),MATCH(TEXT(AR$8,"JJJJ"),'BD1'!$A$10:$Q$10,0))),0),0))</f>
        <v>1</v>
      </c>
      <c r="AS71" s="36">
        <f>IF(LEN(AS$9)=0,0,IFERROR(IF(AND(AS$8&gt;=VLOOKUP($A71,BD,10,FALSE),(AS$8&lt;=VLOOKUP($A71,BD,11,FALSE))),IF(INDEX(BD,MATCH($A71,[0]!colo,0),MATCH(TEXT(AS$8,"JJJJ"),'BD1'!$A$10:$Q$10,0))=0,0,INDEX(BD,MATCH($A71,[0]!colo,0),MATCH(TEXT(AS$8,"JJJJ"),'BD1'!$A$10:$Q$10,0))),0),0))</f>
        <v>1</v>
      </c>
      <c r="AT71" s="36">
        <f>IF(LEN(AT$9)=0,0,IFERROR(IF(AND(AT$8&gt;=VLOOKUP($A71,BD,10,FALSE),(AT$8&lt;=VLOOKUP($A71,BD,11,FALSE))),IF(INDEX(BD,MATCH($A71,[0]!colo,0),MATCH(TEXT(AT$8,"JJJJ"),'BD1'!$A$10:$Q$10,0))=0,0,INDEX(BD,MATCH($A71,[0]!colo,0),MATCH(TEXT(AT$8,"JJJJ"),'BD1'!$A$10:$Q$10,0))),0),0))</f>
        <v>1</v>
      </c>
      <c r="AU71" s="36">
        <f>IF(LEN(AU$9)=0,0,IFERROR(IF(AND(AU$8&gt;=VLOOKUP($A71,BD,10,FALSE),(AU$8&lt;=VLOOKUP($A71,BD,11,FALSE))),IF(INDEX(BD,MATCH($A71,[0]!colo,0),MATCH(TEXT(AU$8,"JJJJ"),'BD1'!$A$10:$Q$10,0))=0,0,INDEX(BD,MATCH($A71,[0]!colo,0),MATCH(TEXT(AU$8,"JJJJ"),'BD1'!$A$10:$Q$10,0))),0),0))</f>
        <v>1</v>
      </c>
      <c r="AV71" s="36">
        <f>IF(LEN(AV$9)=0,0,IFERROR(IF(AND(AV$8&gt;=VLOOKUP($A71,BD,10,FALSE),(AV$8&lt;=VLOOKUP($A71,BD,11,FALSE))),IF(INDEX(BD,MATCH($A71,[0]!colo,0),MATCH(TEXT(AV$8,"JJJJ"),'BD1'!$A$10:$Q$10,0))=0,0,INDEX(BD,MATCH($A71,[0]!colo,0),MATCH(TEXT(AV$8,"JJJJ"),'BD1'!$A$10:$Q$10,0))),0),0))</f>
        <v>0</v>
      </c>
      <c r="AW71" s="43"/>
      <c r="AX71" s="44">
        <f>SUM(Tableau53[[#This Row],[1]:[31]])</f>
        <v>5</v>
      </c>
      <c r="AY71" s="45">
        <f t="shared" si="1"/>
        <v>40</v>
      </c>
      <c r="AZ71" s="45">
        <f t="shared" si="2"/>
        <v>150</v>
      </c>
      <c r="BA71" s="46">
        <f t="shared" si="3"/>
        <v>0</v>
      </c>
      <c r="BB71" t="str">
        <f t="shared" ca="1" si="4"/>
        <v/>
      </c>
    </row>
    <row r="72" spans="1:54" ht="46.8" customHeight="1" x14ac:dyDescent="0.3">
      <c r="A72" s="42">
        <v>66</v>
      </c>
      <c r="B72" s="63" t="s">
        <v>61</v>
      </c>
      <c r="C72" s="32"/>
      <c r="D72" s="32"/>
      <c r="E72" s="32"/>
      <c r="F72" s="32"/>
      <c r="G72" s="32">
        <v>1.25</v>
      </c>
      <c r="H72" s="33"/>
      <c r="I72" s="33"/>
      <c r="J72" s="34">
        <v>44127</v>
      </c>
      <c r="K72" s="34">
        <v>44134</v>
      </c>
      <c r="L72" s="63">
        <v>8001</v>
      </c>
      <c r="M72" s="64" t="s">
        <v>55</v>
      </c>
      <c r="N72" s="67">
        <v>8</v>
      </c>
      <c r="O72" s="66">
        <v>30</v>
      </c>
      <c r="P72" s="63"/>
      <c r="Q72" s="59" t="s">
        <v>55</v>
      </c>
      <c r="R72" s="36">
        <f>IF(LEN(R$9)=0,0,IFERROR(IF(AND(R$8&gt;=VLOOKUP($A72,BD,10,FALSE),(R$8&lt;=VLOOKUP($A72,BD,11,FALSE))),IF(INDEX(BD,MATCH($A72,[0]!colo,0),MATCH(TEXT(R$8,"JJJJ"),'BD1'!$A$10:$Q$10,0))=0,0,INDEX(BD,MATCH($A72,[0]!colo,0),MATCH(TEXT(R$8,"JJJJ"),'BD1'!$A$10:$Q$10,0))),0),0))</f>
        <v>0</v>
      </c>
      <c r="S72" s="36">
        <f>IF(LEN(S$9)=0,0,IFERROR(IF(AND(S$8&gt;=VLOOKUP($A72,BD,10,FALSE),(S$8&lt;=VLOOKUP($A72,BD,11,FALSE))),IF(INDEX(BD,MATCH($A72,[0]!colo,0),MATCH(TEXT(S$8,"JJJJ"),'BD1'!$A$10:$Q$10,0))=0,0,INDEX(BD,MATCH($A72,[0]!colo,0),MATCH(TEXT(S$8,"JJJJ"),'BD1'!$A$10:$Q$10,0))),0),0))</f>
        <v>0</v>
      </c>
      <c r="T72" s="36">
        <f>IF(LEN(T$9)=0,0,IFERROR(IF(AND(T$8&gt;=VLOOKUP($A72,BD,10,FALSE),(T$8&lt;=VLOOKUP($A72,BD,11,FALSE))),IF(INDEX(BD,MATCH($A72,[0]!colo,0),MATCH(TEXT(T$8,"JJJJ"),'BD1'!$A$10:$Q$10,0))=0,0,INDEX(BD,MATCH($A72,[0]!colo,0),MATCH(TEXT(T$8,"JJJJ"),'BD1'!$A$10:$Q$10,0))),0),0))</f>
        <v>0</v>
      </c>
      <c r="U72" s="36">
        <f>IF(LEN(U$9)=0,0,IFERROR(IF(AND(U$8&gt;=VLOOKUP($A72,BD,10,FALSE),(U$8&lt;=VLOOKUP($A72,BD,11,FALSE))),IF(INDEX(BD,MATCH($A72,[0]!colo,0),MATCH(TEXT(U$8,"JJJJ"),'BD1'!$A$10:$Q$10,0))=0,0,INDEX(BD,MATCH($A72,[0]!colo,0),MATCH(TEXT(U$8,"JJJJ"),'BD1'!$A$10:$Q$10,0))),0),0))</f>
        <v>0</v>
      </c>
      <c r="V72" s="36">
        <f>IF(LEN(V$9)=0,0,IFERROR(IF(AND(V$8&gt;=VLOOKUP($A72,BD,10,FALSE),(V$8&lt;=VLOOKUP($A72,BD,11,FALSE))),IF(INDEX(BD,MATCH($A72,[0]!colo,0),MATCH(TEXT(V$8,"JJJJ"),'BD1'!$A$10:$Q$10,0))=0,0,INDEX(BD,MATCH($A72,[0]!colo,0),MATCH(TEXT(V$8,"JJJJ"),'BD1'!$A$10:$Q$10,0))),0),0))</f>
        <v>0</v>
      </c>
      <c r="W72" s="36">
        <f>IF(LEN(W$9)=0,0,IFERROR(IF(AND(W$8&gt;=VLOOKUP($A72,BD,10,FALSE),(W$8&lt;=VLOOKUP($A72,BD,11,FALSE))),IF(INDEX(BD,MATCH($A72,[0]!colo,0),MATCH(TEXT(W$8,"JJJJ"),'BD1'!$A$10:$Q$10,0))=0,0,INDEX(BD,MATCH($A72,[0]!colo,0),MATCH(TEXT(W$8,"JJJJ"),'BD1'!$A$10:$Q$10,0))),0),0))</f>
        <v>0</v>
      </c>
      <c r="X72" s="36">
        <f>IF(LEN(X$9)=0,0,IFERROR(IF(AND(X$8&gt;=VLOOKUP($A72,BD,10,FALSE),(X$8&lt;=VLOOKUP($A72,BD,11,FALSE))),IF(INDEX(BD,MATCH($A72,[0]!colo,0),MATCH(TEXT(X$8,"JJJJ"),'BD1'!$A$10:$Q$10,0))=0,0,INDEX(BD,MATCH($A72,[0]!colo,0),MATCH(TEXT(X$8,"JJJJ"),'BD1'!$A$10:$Q$10,0))),0),0))</f>
        <v>0</v>
      </c>
      <c r="Y72" s="36">
        <f>IF(LEN(Y$9)=0,0,IFERROR(IF(AND(Y$8&gt;=VLOOKUP($A72,BD,10,FALSE),(Y$8&lt;=VLOOKUP($A72,BD,11,FALSE))),IF(INDEX(BD,MATCH($A72,[0]!colo,0),MATCH(TEXT(Y$8,"JJJJ"),'BD1'!$A$10:$Q$10,0))=0,0,INDEX(BD,MATCH($A72,[0]!colo,0),MATCH(TEXT(Y$8,"JJJJ"),'BD1'!$A$10:$Q$10,0))),0),0))</f>
        <v>0</v>
      </c>
      <c r="Z72" s="36">
        <f>IF(LEN(Z$9)=0,0,IFERROR(IF(AND(Z$8&gt;=VLOOKUP($A72,BD,10,FALSE),(Z$8&lt;=VLOOKUP($A72,BD,11,FALSE))),IF(INDEX(BD,MATCH($A72,[0]!colo,0),MATCH(TEXT(Z$8,"JJJJ"),'BD1'!$A$10:$Q$10,0))=0,0,INDEX(BD,MATCH($A72,[0]!colo,0),MATCH(TEXT(Z$8,"JJJJ"),'BD1'!$A$10:$Q$10,0))),0),0))</f>
        <v>0</v>
      </c>
      <c r="AA72" s="36">
        <f>IF(LEN(AA$9)=0,0,IFERROR(IF(AND(AA$8&gt;=VLOOKUP($A72,BD,10,FALSE),(AA$8&lt;=VLOOKUP($A72,BD,11,FALSE))),IF(INDEX(BD,MATCH($A72,[0]!colo,0),MATCH(TEXT(AA$8,"JJJJ"),'BD1'!$A$10:$Q$10,0))=0,0,INDEX(BD,MATCH($A72,[0]!colo,0),MATCH(TEXT(AA$8,"JJJJ"),'BD1'!$A$10:$Q$10,0))),0),0))</f>
        <v>0</v>
      </c>
      <c r="AB72" s="36">
        <f>IF(LEN(AB$9)=0,0,IFERROR(IF(AND(AB$8&gt;=VLOOKUP($A72,BD,10,FALSE),(AB$8&lt;=VLOOKUP($A72,BD,11,FALSE))),IF(INDEX(BD,MATCH($A72,[0]!colo,0),MATCH(TEXT(AB$8,"JJJJ"),'BD1'!$A$10:$Q$10,0))=0,0,INDEX(BD,MATCH($A72,[0]!colo,0),MATCH(TEXT(AB$8,"JJJJ"),'BD1'!$A$10:$Q$10,0))),0),0))</f>
        <v>0</v>
      </c>
      <c r="AC72" s="36">
        <f>IF(LEN(AC$9)=0,0,IFERROR(IF(AND(AC$8&gt;=VLOOKUP($A72,BD,10,FALSE),(AC$8&lt;=VLOOKUP($A72,BD,11,FALSE))),IF(INDEX(BD,MATCH($A72,[0]!colo,0),MATCH(TEXT(AC$8,"JJJJ"),'BD1'!$A$10:$Q$10,0))=0,0,INDEX(BD,MATCH($A72,[0]!colo,0),MATCH(TEXT(AC$8,"JJJJ"),'BD1'!$A$10:$Q$10,0))),0),0))</f>
        <v>0</v>
      </c>
      <c r="AD72" s="36">
        <f>IF(LEN(AD$9)=0,0,IFERROR(IF(AND(AD$8&gt;=VLOOKUP($A72,BD,10,FALSE),(AD$8&lt;=VLOOKUP($A72,BD,11,FALSE))),IF(INDEX(BD,MATCH($A72,[0]!colo,0),MATCH(TEXT(AD$8,"JJJJ"),'BD1'!$A$10:$Q$10,0))=0,0,INDEX(BD,MATCH($A72,[0]!colo,0),MATCH(TEXT(AD$8,"JJJJ"),'BD1'!$A$10:$Q$10,0))),0),0))</f>
        <v>0</v>
      </c>
      <c r="AE72" s="36">
        <f>IF(LEN(AE$9)=0,0,IFERROR(IF(AND(AE$8&gt;=VLOOKUP($A72,BD,10,FALSE),(AE$8&lt;=VLOOKUP($A72,BD,11,FALSE))),IF(INDEX(BD,MATCH($A72,[0]!colo,0),MATCH(TEXT(AE$8,"JJJJ"),'BD1'!$A$10:$Q$10,0))=0,0,INDEX(BD,MATCH($A72,[0]!colo,0),MATCH(TEXT(AE$8,"JJJJ"),'BD1'!$A$10:$Q$10,0))),0),0))</f>
        <v>0</v>
      </c>
      <c r="AF72" s="36">
        <f>IF(LEN(AF$9)=0,0,IFERROR(IF(AND(AF$8&gt;=VLOOKUP($A72,BD,10,FALSE),(AF$8&lt;=VLOOKUP($A72,BD,11,FALSE))),IF(INDEX(BD,MATCH($A72,[0]!colo,0),MATCH(TEXT(AF$8,"JJJJ"),'BD1'!$A$10:$Q$10,0))=0,0,INDEX(BD,MATCH($A72,[0]!colo,0),MATCH(TEXT(AF$8,"JJJJ"),'BD1'!$A$10:$Q$10,0))),0),0))</f>
        <v>0</v>
      </c>
      <c r="AG72" s="36">
        <f>IF(LEN(AG$9)=0,0,IFERROR(IF(AND(AG$8&gt;=VLOOKUP($A72,BD,10,FALSE),(AG$8&lt;=VLOOKUP($A72,BD,11,FALSE))),IF(INDEX(BD,MATCH($A72,[0]!colo,0),MATCH(TEXT(AG$8,"JJJJ"),'BD1'!$A$10:$Q$10,0))=0,0,INDEX(BD,MATCH($A72,[0]!colo,0),MATCH(TEXT(AG$8,"JJJJ"),'BD1'!$A$10:$Q$10,0))),0),0))</f>
        <v>0</v>
      </c>
      <c r="AH72" s="36">
        <f>IF(LEN(AH$9)=0,0,IFERROR(IF(AND(AH$8&gt;=VLOOKUP($A72,BD,10,FALSE),(AH$8&lt;=VLOOKUP($A72,BD,11,FALSE))),IF(INDEX(BD,MATCH($A72,[0]!colo,0),MATCH(TEXT(AH$8,"JJJJ"),'BD1'!$A$10:$Q$10,0))=0,0,INDEX(BD,MATCH($A72,[0]!colo,0),MATCH(TEXT(AH$8,"JJJJ"),'BD1'!$A$10:$Q$10,0))),0),0))</f>
        <v>0</v>
      </c>
      <c r="AI72" s="36">
        <f>IF(LEN(AI$9)=0,0,IFERROR(IF(AND(AI$8&gt;=VLOOKUP($A72,BD,10,FALSE),(AI$8&lt;=VLOOKUP($A72,BD,11,FALSE))),IF(INDEX(BD,MATCH($A72,[0]!colo,0),MATCH(TEXT(AI$8,"JJJJ"),'BD1'!$A$10:$Q$10,0))=0,0,INDEX(BD,MATCH($A72,[0]!colo,0),MATCH(TEXT(AI$8,"JJJJ"),'BD1'!$A$10:$Q$10,0))),0),0))</f>
        <v>0</v>
      </c>
      <c r="AJ72" s="36">
        <f>IF(LEN(AJ$9)=0,0,IFERROR(IF(AND(AJ$8&gt;=VLOOKUP($A72,BD,10,FALSE),(AJ$8&lt;=VLOOKUP($A72,BD,11,FALSE))),IF(INDEX(BD,MATCH($A72,[0]!colo,0),MATCH(TEXT(AJ$8,"JJJJ"),'BD1'!$A$10:$Q$10,0))=0,0,INDEX(BD,MATCH($A72,[0]!colo,0),MATCH(TEXT(AJ$8,"JJJJ"),'BD1'!$A$10:$Q$10,0))),0),0))</f>
        <v>0</v>
      </c>
      <c r="AK72" s="36">
        <f>IF(LEN(AK$9)=0,0,IFERROR(IF(AND(AK$8&gt;=VLOOKUP($A72,BD,10,FALSE),(AK$8&lt;=VLOOKUP($A72,BD,11,FALSE))),IF(INDEX(BD,MATCH($A72,[0]!colo,0),MATCH(TEXT(AK$8,"JJJJ"),'BD1'!$A$10:$Q$10,0))=0,0,INDEX(BD,MATCH($A72,[0]!colo,0),MATCH(TEXT(AK$8,"JJJJ"),'BD1'!$A$10:$Q$10,0))),0),0))</f>
        <v>0</v>
      </c>
      <c r="AL72" s="36">
        <f>IF(LEN(AL$9)=0,0,IFERROR(IF(AND(AL$8&gt;=VLOOKUP($A72,BD,10,FALSE),(AL$8&lt;=VLOOKUP($A72,BD,11,FALSE))),IF(INDEX(BD,MATCH($A72,[0]!colo,0),MATCH(TEXT(AL$8,"JJJJ"),'BD1'!$A$10:$Q$10,0))=0,0,INDEX(BD,MATCH($A72,[0]!colo,0),MATCH(TEXT(AL$8,"JJJJ"),'BD1'!$A$10:$Q$10,0))),0),0))</f>
        <v>0</v>
      </c>
      <c r="AM72" s="36">
        <f>IF(LEN(AM$9)=0,0,IFERROR(IF(AND(AM$8&gt;=VLOOKUP($A72,BD,10,FALSE),(AM$8&lt;=VLOOKUP($A72,BD,11,FALSE))),IF(INDEX(BD,MATCH($A72,[0]!colo,0),MATCH(TEXT(AM$8,"JJJJ"),'BD1'!$A$10:$Q$10,0))=0,0,INDEX(BD,MATCH($A72,[0]!colo,0),MATCH(TEXT(AM$8,"JJJJ"),'BD1'!$A$10:$Q$10,0))),0),0))</f>
        <v>0</v>
      </c>
      <c r="AN72" s="36">
        <f>IF(LEN(AN$9)=0,0,IFERROR(IF(AND(AN$8&gt;=VLOOKUP($A72,BD,10,FALSE),(AN$8&lt;=VLOOKUP($A72,BD,11,FALSE))),IF(INDEX(BD,MATCH($A72,[0]!colo,0),MATCH(TEXT(AN$8,"JJJJ"),'BD1'!$A$10:$Q$10,0))=0,0,INDEX(BD,MATCH($A72,[0]!colo,0),MATCH(TEXT(AN$8,"JJJJ"),'BD1'!$A$10:$Q$10,0))),0),0))</f>
        <v>1.25</v>
      </c>
      <c r="AO72" s="36">
        <f>IF(LEN(AO$9)=0,0,IFERROR(IF(AND(AO$8&gt;=VLOOKUP($A72,BD,10,FALSE),(AO$8&lt;=VLOOKUP($A72,BD,11,FALSE))),IF(INDEX(BD,MATCH($A72,[0]!colo,0),MATCH(TEXT(AO$8,"JJJJ"),'BD1'!$A$10:$Q$10,0))=0,0,INDEX(BD,MATCH($A72,[0]!colo,0),MATCH(TEXT(AO$8,"JJJJ"),'BD1'!$A$10:$Q$10,0))),0),0))</f>
        <v>0</v>
      </c>
      <c r="AP72" s="36">
        <f>IF(LEN(AP$9)=0,0,IFERROR(IF(AND(AP$8&gt;=VLOOKUP($A72,BD,10,FALSE),(AP$8&lt;=VLOOKUP($A72,BD,11,FALSE))),IF(INDEX(BD,MATCH($A72,[0]!colo,0),MATCH(TEXT(AP$8,"JJJJ"),'BD1'!$A$10:$Q$10,0))=0,0,INDEX(BD,MATCH($A72,[0]!colo,0),MATCH(TEXT(AP$8,"JJJJ"),'BD1'!$A$10:$Q$10,0))),0),0))</f>
        <v>0</v>
      </c>
      <c r="AQ72" s="36">
        <f>IF(LEN(AQ$9)=0,0,IFERROR(IF(AND(AQ$8&gt;=VLOOKUP($A72,BD,10,FALSE),(AQ$8&lt;=VLOOKUP($A72,BD,11,FALSE))),IF(INDEX(BD,MATCH($A72,[0]!colo,0),MATCH(TEXT(AQ$8,"JJJJ"),'BD1'!$A$10:$Q$10,0))=0,0,INDEX(BD,MATCH($A72,[0]!colo,0),MATCH(TEXT(AQ$8,"JJJJ"),'BD1'!$A$10:$Q$10,0))),0),0))</f>
        <v>0</v>
      </c>
      <c r="AR72" s="36">
        <f>IF(LEN(AR$9)=0,0,IFERROR(IF(AND(AR$8&gt;=VLOOKUP($A72,BD,10,FALSE),(AR$8&lt;=VLOOKUP($A72,BD,11,FALSE))),IF(INDEX(BD,MATCH($A72,[0]!colo,0),MATCH(TEXT(AR$8,"JJJJ"),'BD1'!$A$10:$Q$10,0))=0,0,INDEX(BD,MATCH($A72,[0]!colo,0),MATCH(TEXT(AR$8,"JJJJ"),'BD1'!$A$10:$Q$10,0))),0),0))</f>
        <v>0</v>
      </c>
      <c r="AS72" s="36">
        <f>IF(LEN(AS$9)=0,0,IFERROR(IF(AND(AS$8&gt;=VLOOKUP($A72,BD,10,FALSE),(AS$8&lt;=VLOOKUP($A72,BD,11,FALSE))),IF(INDEX(BD,MATCH($A72,[0]!colo,0),MATCH(TEXT(AS$8,"JJJJ"),'BD1'!$A$10:$Q$10,0))=0,0,INDEX(BD,MATCH($A72,[0]!colo,0),MATCH(TEXT(AS$8,"JJJJ"),'BD1'!$A$10:$Q$10,0))),0),0))</f>
        <v>0</v>
      </c>
      <c r="AT72" s="36">
        <f>IF(LEN(AT$9)=0,0,IFERROR(IF(AND(AT$8&gt;=VLOOKUP($A72,BD,10,FALSE),(AT$8&lt;=VLOOKUP($A72,BD,11,FALSE))),IF(INDEX(BD,MATCH($A72,[0]!colo,0),MATCH(TEXT(AT$8,"JJJJ"),'BD1'!$A$10:$Q$10,0))=0,0,INDEX(BD,MATCH($A72,[0]!colo,0),MATCH(TEXT(AT$8,"JJJJ"),'BD1'!$A$10:$Q$10,0))),0),0))</f>
        <v>0</v>
      </c>
      <c r="AU72" s="36">
        <f>IF(LEN(AU$9)=0,0,IFERROR(IF(AND(AU$8&gt;=VLOOKUP($A72,BD,10,FALSE),(AU$8&lt;=VLOOKUP($A72,BD,11,FALSE))),IF(INDEX(BD,MATCH($A72,[0]!colo,0),MATCH(TEXT(AU$8,"JJJJ"),'BD1'!$A$10:$Q$10,0))=0,0,INDEX(BD,MATCH($A72,[0]!colo,0),MATCH(TEXT(AU$8,"JJJJ"),'BD1'!$A$10:$Q$10,0))),0),0))</f>
        <v>1.25</v>
      </c>
      <c r="AV72" s="36">
        <f>IF(LEN(AV$9)=0,0,IFERROR(IF(AND(AV$8&gt;=VLOOKUP($A72,BD,10,FALSE),(AV$8&lt;=VLOOKUP($A72,BD,11,FALSE))),IF(INDEX(BD,MATCH($A72,[0]!colo,0),MATCH(TEXT(AV$8,"JJJJ"),'BD1'!$A$10:$Q$10,0))=0,0,INDEX(BD,MATCH($A72,[0]!colo,0),MATCH(TEXT(AV$8,"JJJJ"),'BD1'!$A$10:$Q$10,0))),0),0))</f>
        <v>0</v>
      </c>
      <c r="AW72" s="43"/>
      <c r="AX72" s="44">
        <f>SUM(Tableau53[[#This Row],[1]:[31]])</f>
        <v>2.5</v>
      </c>
      <c r="AY72" s="45">
        <f t="shared" si="1"/>
        <v>20</v>
      </c>
      <c r="AZ72" s="45">
        <f t="shared" si="2"/>
        <v>75</v>
      </c>
      <c r="BA72" s="46">
        <f t="shared" si="3"/>
        <v>0</v>
      </c>
      <c r="BB72" t="str">
        <f t="shared" ca="1" si="4"/>
        <v/>
      </c>
    </row>
    <row r="73" spans="1:54" ht="46.8" customHeight="1" x14ac:dyDescent="0.3">
      <c r="A73" s="42">
        <v>67</v>
      </c>
      <c r="B73" s="63" t="s">
        <v>100</v>
      </c>
      <c r="C73" s="32"/>
      <c r="D73" s="32"/>
      <c r="E73" s="32">
        <v>1.5</v>
      </c>
      <c r="F73" s="32"/>
      <c r="G73" s="32"/>
      <c r="H73" s="33"/>
      <c r="I73" s="33"/>
      <c r="J73" s="34">
        <v>44130</v>
      </c>
      <c r="K73" s="34">
        <v>44134</v>
      </c>
      <c r="L73" s="63">
        <v>8001</v>
      </c>
      <c r="M73" s="64" t="s">
        <v>55</v>
      </c>
      <c r="N73" s="67">
        <v>8</v>
      </c>
      <c r="O73" s="66">
        <v>30</v>
      </c>
      <c r="P73" s="63"/>
      <c r="Q73" s="59" t="s">
        <v>55</v>
      </c>
      <c r="R73" s="36">
        <f>IF(LEN(R$9)=0,0,IFERROR(IF(AND(R$8&gt;=VLOOKUP($A73,BD,10,FALSE),(R$8&lt;=VLOOKUP($A73,BD,11,FALSE))),IF(INDEX(BD,MATCH($A73,[0]!colo,0),MATCH(TEXT(R$8,"JJJJ"),'BD1'!$A$10:$Q$10,0))=0,0,INDEX(BD,MATCH($A73,[0]!colo,0),MATCH(TEXT(R$8,"JJJJ"),'BD1'!$A$10:$Q$10,0))),0),0))</f>
        <v>0</v>
      </c>
      <c r="S73" s="36">
        <f>IF(LEN(S$9)=0,0,IFERROR(IF(AND(S$8&gt;=VLOOKUP($A73,BD,10,FALSE),(S$8&lt;=VLOOKUP($A73,BD,11,FALSE))),IF(INDEX(BD,MATCH($A73,[0]!colo,0),MATCH(TEXT(S$8,"JJJJ"),'BD1'!$A$10:$Q$10,0))=0,0,INDEX(BD,MATCH($A73,[0]!colo,0),MATCH(TEXT(S$8,"JJJJ"),'BD1'!$A$10:$Q$10,0))),0),0))</f>
        <v>0</v>
      </c>
      <c r="T73" s="36">
        <f>IF(LEN(T$9)=0,0,IFERROR(IF(AND(T$8&gt;=VLOOKUP($A73,BD,10,FALSE),(T$8&lt;=VLOOKUP($A73,BD,11,FALSE))),IF(INDEX(BD,MATCH($A73,[0]!colo,0),MATCH(TEXT(T$8,"JJJJ"),'BD1'!$A$10:$Q$10,0))=0,0,INDEX(BD,MATCH($A73,[0]!colo,0),MATCH(TEXT(T$8,"JJJJ"),'BD1'!$A$10:$Q$10,0))),0),0))</f>
        <v>0</v>
      </c>
      <c r="U73" s="36">
        <f>IF(LEN(U$9)=0,0,IFERROR(IF(AND(U$8&gt;=VLOOKUP($A73,BD,10,FALSE),(U$8&lt;=VLOOKUP($A73,BD,11,FALSE))),IF(INDEX(BD,MATCH($A73,[0]!colo,0),MATCH(TEXT(U$8,"JJJJ"),'BD1'!$A$10:$Q$10,0))=0,0,INDEX(BD,MATCH($A73,[0]!colo,0),MATCH(TEXT(U$8,"JJJJ"),'BD1'!$A$10:$Q$10,0))),0),0))</f>
        <v>0</v>
      </c>
      <c r="V73" s="36">
        <f>IF(LEN(V$9)=0,0,IFERROR(IF(AND(V$8&gt;=VLOOKUP($A73,BD,10,FALSE),(V$8&lt;=VLOOKUP($A73,BD,11,FALSE))),IF(INDEX(BD,MATCH($A73,[0]!colo,0),MATCH(TEXT(V$8,"JJJJ"),'BD1'!$A$10:$Q$10,0))=0,0,INDEX(BD,MATCH($A73,[0]!colo,0),MATCH(TEXT(V$8,"JJJJ"),'BD1'!$A$10:$Q$10,0))),0),0))</f>
        <v>0</v>
      </c>
      <c r="W73" s="36">
        <f>IF(LEN(W$9)=0,0,IFERROR(IF(AND(W$8&gt;=VLOOKUP($A73,BD,10,FALSE),(W$8&lt;=VLOOKUP($A73,BD,11,FALSE))),IF(INDEX(BD,MATCH($A73,[0]!colo,0),MATCH(TEXT(W$8,"JJJJ"),'BD1'!$A$10:$Q$10,0))=0,0,INDEX(BD,MATCH($A73,[0]!colo,0),MATCH(TEXT(W$8,"JJJJ"),'BD1'!$A$10:$Q$10,0))),0),0))</f>
        <v>0</v>
      </c>
      <c r="X73" s="36">
        <f>IF(LEN(X$9)=0,0,IFERROR(IF(AND(X$8&gt;=VLOOKUP($A73,BD,10,FALSE),(X$8&lt;=VLOOKUP($A73,BD,11,FALSE))),IF(INDEX(BD,MATCH($A73,[0]!colo,0),MATCH(TEXT(X$8,"JJJJ"),'BD1'!$A$10:$Q$10,0))=0,0,INDEX(BD,MATCH($A73,[0]!colo,0),MATCH(TEXT(X$8,"JJJJ"),'BD1'!$A$10:$Q$10,0))),0),0))</f>
        <v>0</v>
      </c>
      <c r="Y73" s="36">
        <f>IF(LEN(Y$9)=0,0,IFERROR(IF(AND(Y$8&gt;=VLOOKUP($A73,BD,10,FALSE),(Y$8&lt;=VLOOKUP($A73,BD,11,FALSE))),IF(INDEX(BD,MATCH($A73,[0]!colo,0),MATCH(TEXT(Y$8,"JJJJ"),'BD1'!$A$10:$Q$10,0))=0,0,INDEX(BD,MATCH($A73,[0]!colo,0),MATCH(TEXT(Y$8,"JJJJ"),'BD1'!$A$10:$Q$10,0))),0),0))</f>
        <v>0</v>
      </c>
      <c r="Z73" s="36">
        <f>IF(LEN(Z$9)=0,0,IFERROR(IF(AND(Z$8&gt;=VLOOKUP($A73,BD,10,FALSE),(Z$8&lt;=VLOOKUP($A73,BD,11,FALSE))),IF(INDEX(BD,MATCH($A73,[0]!colo,0),MATCH(TEXT(Z$8,"JJJJ"),'BD1'!$A$10:$Q$10,0))=0,0,INDEX(BD,MATCH($A73,[0]!colo,0),MATCH(TEXT(Z$8,"JJJJ"),'BD1'!$A$10:$Q$10,0))),0),0))</f>
        <v>0</v>
      </c>
      <c r="AA73" s="36">
        <f>IF(LEN(AA$9)=0,0,IFERROR(IF(AND(AA$8&gt;=VLOOKUP($A73,BD,10,FALSE),(AA$8&lt;=VLOOKUP($A73,BD,11,FALSE))),IF(INDEX(BD,MATCH($A73,[0]!colo,0),MATCH(TEXT(AA$8,"JJJJ"),'BD1'!$A$10:$Q$10,0))=0,0,INDEX(BD,MATCH($A73,[0]!colo,0),MATCH(TEXT(AA$8,"JJJJ"),'BD1'!$A$10:$Q$10,0))),0),0))</f>
        <v>0</v>
      </c>
      <c r="AB73" s="36">
        <f>IF(LEN(AB$9)=0,0,IFERROR(IF(AND(AB$8&gt;=VLOOKUP($A73,BD,10,FALSE),(AB$8&lt;=VLOOKUP($A73,BD,11,FALSE))),IF(INDEX(BD,MATCH($A73,[0]!colo,0),MATCH(TEXT(AB$8,"JJJJ"),'BD1'!$A$10:$Q$10,0))=0,0,INDEX(BD,MATCH($A73,[0]!colo,0),MATCH(TEXT(AB$8,"JJJJ"),'BD1'!$A$10:$Q$10,0))),0),0))</f>
        <v>0</v>
      </c>
      <c r="AC73" s="36">
        <f>IF(LEN(AC$9)=0,0,IFERROR(IF(AND(AC$8&gt;=VLOOKUP($A73,BD,10,FALSE),(AC$8&lt;=VLOOKUP($A73,BD,11,FALSE))),IF(INDEX(BD,MATCH($A73,[0]!colo,0),MATCH(TEXT(AC$8,"JJJJ"),'BD1'!$A$10:$Q$10,0))=0,0,INDEX(BD,MATCH($A73,[0]!colo,0),MATCH(TEXT(AC$8,"JJJJ"),'BD1'!$A$10:$Q$10,0))),0),0))</f>
        <v>0</v>
      </c>
      <c r="AD73" s="36">
        <f>IF(LEN(AD$9)=0,0,IFERROR(IF(AND(AD$8&gt;=VLOOKUP($A73,BD,10,FALSE),(AD$8&lt;=VLOOKUP($A73,BD,11,FALSE))),IF(INDEX(BD,MATCH($A73,[0]!colo,0),MATCH(TEXT(AD$8,"JJJJ"),'BD1'!$A$10:$Q$10,0))=0,0,INDEX(BD,MATCH($A73,[0]!colo,0),MATCH(TEXT(AD$8,"JJJJ"),'BD1'!$A$10:$Q$10,0))),0),0))</f>
        <v>0</v>
      </c>
      <c r="AE73" s="36">
        <f>IF(LEN(AE$9)=0,0,IFERROR(IF(AND(AE$8&gt;=VLOOKUP($A73,BD,10,FALSE),(AE$8&lt;=VLOOKUP($A73,BD,11,FALSE))),IF(INDEX(BD,MATCH($A73,[0]!colo,0),MATCH(TEXT(AE$8,"JJJJ"),'BD1'!$A$10:$Q$10,0))=0,0,INDEX(BD,MATCH($A73,[0]!colo,0),MATCH(TEXT(AE$8,"JJJJ"),'BD1'!$A$10:$Q$10,0))),0),0))</f>
        <v>0</v>
      </c>
      <c r="AF73" s="36">
        <f>IF(LEN(AF$9)=0,0,IFERROR(IF(AND(AF$8&gt;=VLOOKUP($A73,BD,10,FALSE),(AF$8&lt;=VLOOKUP($A73,BD,11,FALSE))),IF(INDEX(BD,MATCH($A73,[0]!colo,0),MATCH(TEXT(AF$8,"JJJJ"),'BD1'!$A$10:$Q$10,0))=0,0,INDEX(BD,MATCH($A73,[0]!colo,0),MATCH(TEXT(AF$8,"JJJJ"),'BD1'!$A$10:$Q$10,0))),0),0))</f>
        <v>0</v>
      </c>
      <c r="AG73" s="36">
        <f>IF(LEN(AG$9)=0,0,IFERROR(IF(AND(AG$8&gt;=VLOOKUP($A73,BD,10,FALSE),(AG$8&lt;=VLOOKUP($A73,BD,11,FALSE))),IF(INDEX(BD,MATCH($A73,[0]!colo,0),MATCH(TEXT(AG$8,"JJJJ"),'BD1'!$A$10:$Q$10,0))=0,0,INDEX(BD,MATCH($A73,[0]!colo,0),MATCH(TEXT(AG$8,"JJJJ"),'BD1'!$A$10:$Q$10,0))),0),0))</f>
        <v>0</v>
      </c>
      <c r="AH73" s="36">
        <f>IF(LEN(AH$9)=0,0,IFERROR(IF(AND(AH$8&gt;=VLOOKUP($A73,BD,10,FALSE),(AH$8&lt;=VLOOKUP($A73,BD,11,FALSE))),IF(INDEX(BD,MATCH($A73,[0]!colo,0),MATCH(TEXT(AH$8,"JJJJ"),'BD1'!$A$10:$Q$10,0))=0,0,INDEX(BD,MATCH($A73,[0]!colo,0),MATCH(TEXT(AH$8,"JJJJ"),'BD1'!$A$10:$Q$10,0))),0),0))</f>
        <v>0</v>
      </c>
      <c r="AI73" s="36">
        <f>IF(LEN(AI$9)=0,0,IFERROR(IF(AND(AI$8&gt;=VLOOKUP($A73,BD,10,FALSE),(AI$8&lt;=VLOOKUP($A73,BD,11,FALSE))),IF(INDEX(BD,MATCH($A73,[0]!colo,0),MATCH(TEXT(AI$8,"JJJJ"),'BD1'!$A$10:$Q$10,0))=0,0,INDEX(BD,MATCH($A73,[0]!colo,0),MATCH(TEXT(AI$8,"JJJJ"),'BD1'!$A$10:$Q$10,0))),0),0))</f>
        <v>0</v>
      </c>
      <c r="AJ73" s="36">
        <f>IF(LEN(AJ$9)=0,0,IFERROR(IF(AND(AJ$8&gt;=VLOOKUP($A73,BD,10,FALSE),(AJ$8&lt;=VLOOKUP($A73,BD,11,FALSE))),IF(INDEX(BD,MATCH($A73,[0]!colo,0),MATCH(TEXT(AJ$8,"JJJJ"),'BD1'!$A$10:$Q$10,0))=0,0,INDEX(BD,MATCH($A73,[0]!colo,0),MATCH(TEXT(AJ$8,"JJJJ"),'BD1'!$A$10:$Q$10,0))),0),0))</f>
        <v>0</v>
      </c>
      <c r="AK73" s="36">
        <f>IF(LEN(AK$9)=0,0,IFERROR(IF(AND(AK$8&gt;=VLOOKUP($A73,BD,10,FALSE),(AK$8&lt;=VLOOKUP($A73,BD,11,FALSE))),IF(INDEX(BD,MATCH($A73,[0]!colo,0),MATCH(TEXT(AK$8,"JJJJ"),'BD1'!$A$10:$Q$10,0))=0,0,INDEX(BD,MATCH($A73,[0]!colo,0),MATCH(TEXT(AK$8,"JJJJ"),'BD1'!$A$10:$Q$10,0))),0),0))</f>
        <v>0</v>
      </c>
      <c r="AL73" s="36">
        <f>IF(LEN(AL$9)=0,0,IFERROR(IF(AND(AL$8&gt;=VLOOKUP($A73,BD,10,FALSE),(AL$8&lt;=VLOOKUP($A73,BD,11,FALSE))),IF(INDEX(BD,MATCH($A73,[0]!colo,0),MATCH(TEXT(AL$8,"JJJJ"),'BD1'!$A$10:$Q$10,0))=0,0,INDEX(BD,MATCH($A73,[0]!colo,0),MATCH(TEXT(AL$8,"JJJJ"),'BD1'!$A$10:$Q$10,0))),0),0))</f>
        <v>0</v>
      </c>
      <c r="AM73" s="36">
        <f>IF(LEN(AM$9)=0,0,IFERROR(IF(AND(AM$8&gt;=VLOOKUP($A73,BD,10,FALSE),(AM$8&lt;=VLOOKUP($A73,BD,11,FALSE))),IF(INDEX(BD,MATCH($A73,[0]!colo,0),MATCH(TEXT(AM$8,"JJJJ"),'BD1'!$A$10:$Q$10,0))=0,0,INDEX(BD,MATCH($A73,[0]!colo,0),MATCH(TEXT(AM$8,"JJJJ"),'BD1'!$A$10:$Q$10,0))),0),0))</f>
        <v>0</v>
      </c>
      <c r="AN73" s="36">
        <f>IF(LEN(AN$9)=0,0,IFERROR(IF(AND(AN$8&gt;=VLOOKUP($A73,BD,10,FALSE),(AN$8&lt;=VLOOKUP($A73,BD,11,FALSE))),IF(INDEX(BD,MATCH($A73,[0]!colo,0),MATCH(TEXT(AN$8,"JJJJ"),'BD1'!$A$10:$Q$10,0))=0,0,INDEX(BD,MATCH($A73,[0]!colo,0),MATCH(TEXT(AN$8,"JJJJ"),'BD1'!$A$10:$Q$10,0))),0),0))</f>
        <v>0</v>
      </c>
      <c r="AO73" s="36">
        <f>IF(LEN(AO$9)=0,0,IFERROR(IF(AND(AO$8&gt;=VLOOKUP($A73,BD,10,FALSE),(AO$8&lt;=VLOOKUP($A73,BD,11,FALSE))),IF(INDEX(BD,MATCH($A73,[0]!colo,0),MATCH(TEXT(AO$8,"JJJJ"),'BD1'!$A$10:$Q$10,0))=0,0,INDEX(BD,MATCH($A73,[0]!colo,0),MATCH(TEXT(AO$8,"JJJJ"),'BD1'!$A$10:$Q$10,0))),0),0))</f>
        <v>0</v>
      </c>
      <c r="AP73" s="36">
        <f>IF(LEN(AP$9)=0,0,IFERROR(IF(AND(AP$8&gt;=VLOOKUP($A73,BD,10,FALSE),(AP$8&lt;=VLOOKUP($A73,BD,11,FALSE))),IF(INDEX(BD,MATCH($A73,[0]!colo,0),MATCH(TEXT(AP$8,"JJJJ"),'BD1'!$A$10:$Q$10,0))=0,0,INDEX(BD,MATCH($A73,[0]!colo,0),MATCH(TEXT(AP$8,"JJJJ"),'BD1'!$A$10:$Q$10,0))),0),0))</f>
        <v>0</v>
      </c>
      <c r="AQ73" s="36">
        <f>IF(LEN(AQ$9)=0,0,IFERROR(IF(AND(AQ$8&gt;=VLOOKUP($A73,BD,10,FALSE),(AQ$8&lt;=VLOOKUP($A73,BD,11,FALSE))),IF(INDEX(BD,MATCH($A73,[0]!colo,0),MATCH(TEXT(AQ$8,"JJJJ"),'BD1'!$A$10:$Q$10,0))=0,0,INDEX(BD,MATCH($A73,[0]!colo,0),MATCH(TEXT(AQ$8,"JJJJ"),'BD1'!$A$10:$Q$10,0))),0),0))</f>
        <v>0</v>
      </c>
      <c r="AR73" s="36">
        <f>IF(LEN(AR$9)=0,0,IFERROR(IF(AND(AR$8&gt;=VLOOKUP($A73,BD,10,FALSE),(AR$8&lt;=VLOOKUP($A73,BD,11,FALSE))),IF(INDEX(BD,MATCH($A73,[0]!colo,0),MATCH(TEXT(AR$8,"JJJJ"),'BD1'!$A$10:$Q$10,0))=0,0,INDEX(BD,MATCH($A73,[0]!colo,0),MATCH(TEXT(AR$8,"JJJJ"),'BD1'!$A$10:$Q$10,0))),0),0))</f>
        <v>0</v>
      </c>
      <c r="AS73" s="36">
        <f>IF(LEN(AS$9)=0,0,IFERROR(IF(AND(AS$8&gt;=VLOOKUP($A73,BD,10,FALSE),(AS$8&lt;=VLOOKUP($A73,BD,11,FALSE))),IF(INDEX(BD,MATCH($A73,[0]!colo,0),MATCH(TEXT(AS$8,"JJJJ"),'BD1'!$A$10:$Q$10,0))=0,0,INDEX(BD,MATCH($A73,[0]!colo,0),MATCH(TEXT(AS$8,"JJJJ"),'BD1'!$A$10:$Q$10,0))),0),0))</f>
        <v>1.5</v>
      </c>
      <c r="AT73" s="36">
        <f>IF(LEN(AT$9)=0,0,IFERROR(IF(AND(AT$8&gt;=VLOOKUP($A73,BD,10,FALSE),(AT$8&lt;=VLOOKUP($A73,BD,11,FALSE))),IF(INDEX(BD,MATCH($A73,[0]!colo,0),MATCH(TEXT(AT$8,"JJJJ"),'BD1'!$A$10:$Q$10,0))=0,0,INDEX(BD,MATCH($A73,[0]!colo,0),MATCH(TEXT(AT$8,"JJJJ"),'BD1'!$A$10:$Q$10,0))),0),0))</f>
        <v>0</v>
      </c>
      <c r="AU73" s="36">
        <f>IF(LEN(AU$9)=0,0,IFERROR(IF(AND(AU$8&gt;=VLOOKUP($A73,BD,10,FALSE),(AU$8&lt;=VLOOKUP($A73,BD,11,FALSE))),IF(INDEX(BD,MATCH($A73,[0]!colo,0),MATCH(TEXT(AU$8,"JJJJ"),'BD1'!$A$10:$Q$10,0))=0,0,INDEX(BD,MATCH($A73,[0]!colo,0),MATCH(TEXT(AU$8,"JJJJ"),'BD1'!$A$10:$Q$10,0))),0),0))</f>
        <v>0</v>
      </c>
      <c r="AV73" s="36">
        <f>IF(LEN(AV$9)=0,0,IFERROR(IF(AND(AV$8&gt;=VLOOKUP($A73,BD,10,FALSE),(AV$8&lt;=VLOOKUP($A73,BD,11,FALSE))),IF(INDEX(BD,MATCH($A73,[0]!colo,0),MATCH(TEXT(AV$8,"JJJJ"),'BD1'!$A$10:$Q$10,0))=0,0,INDEX(BD,MATCH($A73,[0]!colo,0),MATCH(TEXT(AV$8,"JJJJ"),'BD1'!$A$10:$Q$10,0))),0),0))</f>
        <v>0</v>
      </c>
      <c r="AW73" s="43"/>
      <c r="AX73" s="44">
        <f>SUM(Tableau53[[#This Row],[1]:[31]])</f>
        <v>1.5</v>
      </c>
      <c r="AY73" s="45">
        <f t="shared" si="1"/>
        <v>12</v>
      </c>
      <c r="AZ73" s="45">
        <f t="shared" si="2"/>
        <v>45</v>
      </c>
      <c r="BA73" s="46">
        <f t="shared" si="3"/>
        <v>0</v>
      </c>
      <c r="BB73" t="str">
        <f t="shared" ca="1" si="4"/>
        <v/>
      </c>
    </row>
    <row r="74" spans="1:54" ht="46.8" customHeight="1" x14ac:dyDescent="0.3">
      <c r="A74" s="42">
        <v>68</v>
      </c>
      <c r="B74" s="63" t="s">
        <v>101</v>
      </c>
      <c r="C74" s="32"/>
      <c r="D74" s="32"/>
      <c r="E74" s="32">
        <v>1.5</v>
      </c>
      <c r="F74" s="32"/>
      <c r="G74" s="32"/>
      <c r="H74" s="33"/>
      <c r="I74" s="33"/>
      <c r="J74" s="34">
        <v>44130</v>
      </c>
      <c r="K74" s="34">
        <v>44134</v>
      </c>
      <c r="L74" s="63">
        <v>8001</v>
      </c>
      <c r="M74" s="64" t="s">
        <v>55</v>
      </c>
      <c r="N74" s="67">
        <v>8</v>
      </c>
      <c r="O74" s="66">
        <v>30</v>
      </c>
      <c r="P74" s="63"/>
      <c r="Q74" s="59" t="s">
        <v>55</v>
      </c>
      <c r="R74" s="36">
        <f>IF(LEN(R$9)=0,0,IFERROR(IF(AND(R$8&gt;=VLOOKUP($A74,BD,10,FALSE),(R$8&lt;=VLOOKUP($A74,BD,11,FALSE))),IF(INDEX(BD,MATCH($A74,[0]!colo,0),MATCH(TEXT(R$8,"JJJJ"),'BD1'!$A$10:$Q$10,0))=0,0,INDEX(BD,MATCH($A74,[0]!colo,0),MATCH(TEXT(R$8,"JJJJ"),'BD1'!$A$10:$Q$10,0))),0),0))</f>
        <v>0</v>
      </c>
      <c r="S74" s="36">
        <f>IF(LEN(S$9)=0,0,IFERROR(IF(AND(S$8&gt;=VLOOKUP($A74,BD,10,FALSE),(S$8&lt;=VLOOKUP($A74,BD,11,FALSE))),IF(INDEX(BD,MATCH($A74,[0]!colo,0),MATCH(TEXT(S$8,"JJJJ"),'BD1'!$A$10:$Q$10,0))=0,0,INDEX(BD,MATCH($A74,[0]!colo,0),MATCH(TEXT(S$8,"JJJJ"),'BD1'!$A$10:$Q$10,0))),0),0))</f>
        <v>0</v>
      </c>
      <c r="T74" s="36">
        <f>IF(LEN(T$9)=0,0,IFERROR(IF(AND(T$8&gt;=VLOOKUP($A74,BD,10,FALSE),(T$8&lt;=VLOOKUP($A74,BD,11,FALSE))),IF(INDEX(BD,MATCH($A74,[0]!colo,0),MATCH(TEXT(T$8,"JJJJ"),'BD1'!$A$10:$Q$10,0))=0,0,INDEX(BD,MATCH($A74,[0]!colo,0),MATCH(TEXT(T$8,"JJJJ"),'BD1'!$A$10:$Q$10,0))),0),0))</f>
        <v>0</v>
      </c>
      <c r="U74" s="36">
        <f>IF(LEN(U$9)=0,0,IFERROR(IF(AND(U$8&gt;=VLOOKUP($A74,BD,10,FALSE),(U$8&lt;=VLOOKUP($A74,BD,11,FALSE))),IF(INDEX(BD,MATCH($A74,[0]!colo,0),MATCH(TEXT(U$8,"JJJJ"),'BD1'!$A$10:$Q$10,0))=0,0,INDEX(BD,MATCH($A74,[0]!colo,0),MATCH(TEXT(U$8,"JJJJ"),'BD1'!$A$10:$Q$10,0))),0),0))</f>
        <v>0</v>
      </c>
      <c r="V74" s="36">
        <f>IF(LEN(V$9)=0,0,IFERROR(IF(AND(V$8&gt;=VLOOKUP($A74,BD,10,FALSE),(V$8&lt;=VLOOKUP($A74,BD,11,FALSE))),IF(INDEX(BD,MATCH($A74,[0]!colo,0),MATCH(TEXT(V$8,"JJJJ"),'BD1'!$A$10:$Q$10,0))=0,0,INDEX(BD,MATCH($A74,[0]!colo,0),MATCH(TEXT(V$8,"JJJJ"),'BD1'!$A$10:$Q$10,0))),0),0))</f>
        <v>0</v>
      </c>
      <c r="W74" s="36">
        <f>IF(LEN(W$9)=0,0,IFERROR(IF(AND(W$8&gt;=VLOOKUP($A74,BD,10,FALSE),(W$8&lt;=VLOOKUP($A74,BD,11,FALSE))),IF(INDEX(BD,MATCH($A74,[0]!colo,0),MATCH(TEXT(W$8,"JJJJ"),'BD1'!$A$10:$Q$10,0))=0,0,INDEX(BD,MATCH($A74,[0]!colo,0),MATCH(TEXT(W$8,"JJJJ"),'BD1'!$A$10:$Q$10,0))),0),0))</f>
        <v>0</v>
      </c>
      <c r="X74" s="36">
        <f>IF(LEN(X$9)=0,0,IFERROR(IF(AND(X$8&gt;=VLOOKUP($A74,BD,10,FALSE),(X$8&lt;=VLOOKUP($A74,BD,11,FALSE))),IF(INDEX(BD,MATCH($A74,[0]!colo,0),MATCH(TEXT(X$8,"JJJJ"),'BD1'!$A$10:$Q$10,0))=0,0,INDEX(BD,MATCH($A74,[0]!colo,0),MATCH(TEXT(X$8,"JJJJ"),'BD1'!$A$10:$Q$10,0))),0),0))</f>
        <v>0</v>
      </c>
      <c r="Y74" s="36">
        <f>IF(LEN(Y$9)=0,0,IFERROR(IF(AND(Y$8&gt;=VLOOKUP($A74,BD,10,FALSE),(Y$8&lt;=VLOOKUP($A74,BD,11,FALSE))),IF(INDEX(BD,MATCH($A74,[0]!colo,0),MATCH(TEXT(Y$8,"JJJJ"),'BD1'!$A$10:$Q$10,0))=0,0,INDEX(BD,MATCH($A74,[0]!colo,0),MATCH(TEXT(Y$8,"JJJJ"),'BD1'!$A$10:$Q$10,0))),0),0))</f>
        <v>0</v>
      </c>
      <c r="Z74" s="36">
        <f>IF(LEN(Z$9)=0,0,IFERROR(IF(AND(Z$8&gt;=VLOOKUP($A74,BD,10,FALSE),(Z$8&lt;=VLOOKUP($A74,BD,11,FALSE))),IF(INDEX(BD,MATCH($A74,[0]!colo,0),MATCH(TEXT(Z$8,"JJJJ"),'BD1'!$A$10:$Q$10,0))=0,0,INDEX(BD,MATCH($A74,[0]!colo,0),MATCH(TEXT(Z$8,"JJJJ"),'BD1'!$A$10:$Q$10,0))),0),0))</f>
        <v>0</v>
      </c>
      <c r="AA74" s="36">
        <f>IF(LEN(AA$9)=0,0,IFERROR(IF(AND(AA$8&gt;=VLOOKUP($A74,BD,10,FALSE),(AA$8&lt;=VLOOKUP($A74,BD,11,FALSE))),IF(INDEX(BD,MATCH($A74,[0]!colo,0),MATCH(TEXT(AA$8,"JJJJ"),'BD1'!$A$10:$Q$10,0))=0,0,INDEX(BD,MATCH($A74,[0]!colo,0),MATCH(TEXT(AA$8,"JJJJ"),'BD1'!$A$10:$Q$10,0))),0),0))</f>
        <v>0</v>
      </c>
      <c r="AB74" s="36">
        <f>IF(LEN(AB$9)=0,0,IFERROR(IF(AND(AB$8&gt;=VLOOKUP($A74,BD,10,FALSE),(AB$8&lt;=VLOOKUP($A74,BD,11,FALSE))),IF(INDEX(BD,MATCH($A74,[0]!colo,0),MATCH(TEXT(AB$8,"JJJJ"),'BD1'!$A$10:$Q$10,0))=0,0,INDEX(BD,MATCH($A74,[0]!colo,0),MATCH(TEXT(AB$8,"JJJJ"),'BD1'!$A$10:$Q$10,0))),0),0))</f>
        <v>0</v>
      </c>
      <c r="AC74" s="36">
        <f>IF(LEN(AC$9)=0,0,IFERROR(IF(AND(AC$8&gt;=VLOOKUP($A74,BD,10,FALSE),(AC$8&lt;=VLOOKUP($A74,BD,11,FALSE))),IF(INDEX(BD,MATCH($A74,[0]!colo,0),MATCH(TEXT(AC$8,"JJJJ"),'BD1'!$A$10:$Q$10,0))=0,0,INDEX(BD,MATCH($A74,[0]!colo,0),MATCH(TEXT(AC$8,"JJJJ"),'BD1'!$A$10:$Q$10,0))),0),0))</f>
        <v>0</v>
      </c>
      <c r="AD74" s="36">
        <f>IF(LEN(AD$9)=0,0,IFERROR(IF(AND(AD$8&gt;=VLOOKUP($A74,BD,10,FALSE),(AD$8&lt;=VLOOKUP($A74,BD,11,FALSE))),IF(INDEX(BD,MATCH($A74,[0]!colo,0),MATCH(TEXT(AD$8,"JJJJ"),'BD1'!$A$10:$Q$10,0))=0,0,INDEX(BD,MATCH($A74,[0]!colo,0),MATCH(TEXT(AD$8,"JJJJ"),'BD1'!$A$10:$Q$10,0))),0),0))</f>
        <v>0</v>
      </c>
      <c r="AE74" s="36">
        <f>IF(LEN(AE$9)=0,0,IFERROR(IF(AND(AE$8&gt;=VLOOKUP($A74,BD,10,FALSE),(AE$8&lt;=VLOOKUP($A74,BD,11,FALSE))),IF(INDEX(BD,MATCH($A74,[0]!colo,0),MATCH(TEXT(AE$8,"JJJJ"),'BD1'!$A$10:$Q$10,0))=0,0,INDEX(BD,MATCH($A74,[0]!colo,0),MATCH(TEXT(AE$8,"JJJJ"),'BD1'!$A$10:$Q$10,0))),0),0))</f>
        <v>0</v>
      </c>
      <c r="AF74" s="36">
        <f>IF(LEN(AF$9)=0,0,IFERROR(IF(AND(AF$8&gt;=VLOOKUP($A74,BD,10,FALSE),(AF$8&lt;=VLOOKUP($A74,BD,11,FALSE))),IF(INDEX(BD,MATCH($A74,[0]!colo,0),MATCH(TEXT(AF$8,"JJJJ"),'BD1'!$A$10:$Q$10,0))=0,0,INDEX(BD,MATCH($A74,[0]!colo,0),MATCH(TEXT(AF$8,"JJJJ"),'BD1'!$A$10:$Q$10,0))),0),0))</f>
        <v>0</v>
      </c>
      <c r="AG74" s="36">
        <f>IF(LEN(AG$9)=0,0,IFERROR(IF(AND(AG$8&gt;=VLOOKUP($A74,BD,10,FALSE),(AG$8&lt;=VLOOKUP($A74,BD,11,FALSE))),IF(INDEX(BD,MATCH($A74,[0]!colo,0),MATCH(TEXT(AG$8,"JJJJ"),'BD1'!$A$10:$Q$10,0))=0,0,INDEX(BD,MATCH($A74,[0]!colo,0),MATCH(TEXT(AG$8,"JJJJ"),'BD1'!$A$10:$Q$10,0))),0),0))</f>
        <v>0</v>
      </c>
      <c r="AH74" s="36">
        <f>IF(LEN(AH$9)=0,0,IFERROR(IF(AND(AH$8&gt;=VLOOKUP($A74,BD,10,FALSE),(AH$8&lt;=VLOOKUP($A74,BD,11,FALSE))),IF(INDEX(BD,MATCH($A74,[0]!colo,0),MATCH(TEXT(AH$8,"JJJJ"),'BD1'!$A$10:$Q$10,0))=0,0,INDEX(BD,MATCH($A74,[0]!colo,0),MATCH(TEXT(AH$8,"JJJJ"),'BD1'!$A$10:$Q$10,0))),0),0))</f>
        <v>0</v>
      </c>
      <c r="AI74" s="36">
        <f>IF(LEN(AI$9)=0,0,IFERROR(IF(AND(AI$8&gt;=VLOOKUP($A74,BD,10,FALSE),(AI$8&lt;=VLOOKUP($A74,BD,11,FALSE))),IF(INDEX(BD,MATCH($A74,[0]!colo,0),MATCH(TEXT(AI$8,"JJJJ"),'BD1'!$A$10:$Q$10,0))=0,0,INDEX(BD,MATCH($A74,[0]!colo,0),MATCH(TEXT(AI$8,"JJJJ"),'BD1'!$A$10:$Q$10,0))),0),0))</f>
        <v>0</v>
      </c>
      <c r="AJ74" s="36">
        <f>IF(LEN(AJ$9)=0,0,IFERROR(IF(AND(AJ$8&gt;=VLOOKUP($A74,BD,10,FALSE),(AJ$8&lt;=VLOOKUP($A74,BD,11,FALSE))),IF(INDEX(BD,MATCH($A74,[0]!colo,0),MATCH(TEXT(AJ$8,"JJJJ"),'BD1'!$A$10:$Q$10,0))=0,0,INDEX(BD,MATCH($A74,[0]!colo,0),MATCH(TEXT(AJ$8,"JJJJ"),'BD1'!$A$10:$Q$10,0))),0),0))</f>
        <v>0</v>
      </c>
      <c r="AK74" s="36">
        <f>IF(LEN(AK$9)=0,0,IFERROR(IF(AND(AK$8&gt;=VLOOKUP($A74,BD,10,FALSE),(AK$8&lt;=VLOOKUP($A74,BD,11,FALSE))),IF(INDEX(BD,MATCH($A74,[0]!colo,0),MATCH(TEXT(AK$8,"JJJJ"),'BD1'!$A$10:$Q$10,0))=0,0,INDEX(BD,MATCH($A74,[0]!colo,0),MATCH(TEXT(AK$8,"JJJJ"),'BD1'!$A$10:$Q$10,0))),0),0))</f>
        <v>0</v>
      </c>
      <c r="AL74" s="36">
        <f>IF(LEN(AL$9)=0,0,IFERROR(IF(AND(AL$8&gt;=VLOOKUP($A74,BD,10,FALSE),(AL$8&lt;=VLOOKUP($A74,BD,11,FALSE))),IF(INDEX(BD,MATCH($A74,[0]!colo,0),MATCH(TEXT(AL$8,"JJJJ"),'BD1'!$A$10:$Q$10,0))=0,0,INDEX(BD,MATCH($A74,[0]!colo,0),MATCH(TEXT(AL$8,"JJJJ"),'BD1'!$A$10:$Q$10,0))),0),0))</f>
        <v>0</v>
      </c>
      <c r="AM74" s="36">
        <f>IF(LEN(AM$9)=0,0,IFERROR(IF(AND(AM$8&gt;=VLOOKUP($A74,BD,10,FALSE),(AM$8&lt;=VLOOKUP($A74,BD,11,FALSE))),IF(INDEX(BD,MATCH($A74,[0]!colo,0),MATCH(TEXT(AM$8,"JJJJ"),'BD1'!$A$10:$Q$10,0))=0,0,INDEX(BD,MATCH($A74,[0]!colo,0),MATCH(TEXT(AM$8,"JJJJ"),'BD1'!$A$10:$Q$10,0))),0),0))</f>
        <v>0</v>
      </c>
      <c r="AN74" s="36">
        <f>IF(LEN(AN$9)=0,0,IFERROR(IF(AND(AN$8&gt;=VLOOKUP($A74,BD,10,FALSE),(AN$8&lt;=VLOOKUP($A74,BD,11,FALSE))),IF(INDEX(BD,MATCH($A74,[0]!colo,0),MATCH(TEXT(AN$8,"JJJJ"),'BD1'!$A$10:$Q$10,0))=0,0,INDEX(BD,MATCH($A74,[0]!colo,0),MATCH(TEXT(AN$8,"JJJJ"),'BD1'!$A$10:$Q$10,0))),0),0))</f>
        <v>0</v>
      </c>
      <c r="AO74" s="36">
        <f>IF(LEN(AO$9)=0,0,IFERROR(IF(AND(AO$8&gt;=VLOOKUP($A74,BD,10,FALSE),(AO$8&lt;=VLOOKUP($A74,BD,11,FALSE))),IF(INDEX(BD,MATCH($A74,[0]!colo,0),MATCH(TEXT(AO$8,"JJJJ"),'BD1'!$A$10:$Q$10,0))=0,0,INDEX(BD,MATCH($A74,[0]!colo,0),MATCH(TEXT(AO$8,"JJJJ"),'BD1'!$A$10:$Q$10,0))),0),0))</f>
        <v>0</v>
      </c>
      <c r="AP74" s="36">
        <f>IF(LEN(AP$9)=0,0,IFERROR(IF(AND(AP$8&gt;=VLOOKUP($A74,BD,10,FALSE),(AP$8&lt;=VLOOKUP($A74,BD,11,FALSE))),IF(INDEX(BD,MATCH($A74,[0]!colo,0),MATCH(TEXT(AP$8,"JJJJ"),'BD1'!$A$10:$Q$10,0))=0,0,INDEX(BD,MATCH($A74,[0]!colo,0),MATCH(TEXT(AP$8,"JJJJ"),'BD1'!$A$10:$Q$10,0))),0),0))</f>
        <v>0</v>
      </c>
      <c r="AQ74" s="36">
        <f>IF(LEN(AQ$9)=0,0,IFERROR(IF(AND(AQ$8&gt;=VLOOKUP($A74,BD,10,FALSE),(AQ$8&lt;=VLOOKUP($A74,BD,11,FALSE))),IF(INDEX(BD,MATCH($A74,[0]!colo,0),MATCH(TEXT(AQ$8,"JJJJ"),'BD1'!$A$10:$Q$10,0))=0,0,INDEX(BD,MATCH($A74,[0]!colo,0),MATCH(TEXT(AQ$8,"JJJJ"),'BD1'!$A$10:$Q$10,0))),0),0))</f>
        <v>0</v>
      </c>
      <c r="AR74" s="36">
        <f>IF(LEN(AR$9)=0,0,IFERROR(IF(AND(AR$8&gt;=VLOOKUP($A74,BD,10,FALSE),(AR$8&lt;=VLOOKUP($A74,BD,11,FALSE))),IF(INDEX(BD,MATCH($A74,[0]!colo,0),MATCH(TEXT(AR$8,"JJJJ"),'BD1'!$A$10:$Q$10,0))=0,0,INDEX(BD,MATCH($A74,[0]!colo,0),MATCH(TEXT(AR$8,"JJJJ"),'BD1'!$A$10:$Q$10,0))),0),0))</f>
        <v>0</v>
      </c>
      <c r="AS74" s="36">
        <f>IF(LEN(AS$9)=0,0,IFERROR(IF(AND(AS$8&gt;=VLOOKUP($A74,BD,10,FALSE),(AS$8&lt;=VLOOKUP($A74,BD,11,FALSE))),IF(INDEX(BD,MATCH($A74,[0]!colo,0),MATCH(TEXT(AS$8,"JJJJ"),'BD1'!$A$10:$Q$10,0))=0,0,INDEX(BD,MATCH($A74,[0]!colo,0),MATCH(TEXT(AS$8,"JJJJ"),'BD1'!$A$10:$Q$10,0))),0),0))</f>
        <v>1.5</v>
      </c>
      <c r="AT74" s="36">
        <f>IF(LEN(AT$9)=0,0,IFERROR(IF(AND(AT$8&gt;=VLOOKUP($A74,BD,10,FALSE),(AT$8&lt;=VLOOKUP($A74,BD,11,FALSE))),IF(INDEX(BD,MATCH($A74,[0]!colo,0),MATCH(TEXT(AT$8,"JJJJ"),'BD1'!$A$10:$Q$10,0))=0,0,INDEX(BD,MATCH($A74,[0]!colo,0),MATCH(TEXT(AT$8,"JJJJ"),'BD1'!$A$10:$Q$10,0))),0),0))</f>
        <v>0</v>
      </c>
      <c r="AU74" s="36">
        <f>IF(LEN(AU$9)=0,0,IFERROR(IF(AND(AU$8&gt;=VLOOKUP($A74,BD,10,FALSE),(AU$8&lt;=VLOOKUP($A74,BD,11,FALSE))),IF(INDEX(BD,MATCH($A74,[0]!colo,0),MATCH(TEXT(AU$8,"JJJJ"),'BD1'!$A$10:$Q$10,0))=0,0,INDEX(BD,MATCH($A74,[0]!colo,0),MATCH(TEXT(AU$8,"JJJJ"),'BD1'!$A$10:$Q$10,0))),0),0))</f>
        <v>0</v>
      </c>
      <c r="AV74" s="36">
        <f>IF(LEN(AV$9)=0,0,IFERROR(IF(AND(AV$8&gt;=VLOOKUP($A74,BD,10,FALSE),(AV$8&lt;=VLOOKUP($A74,BD,11,FALSE))),IF(INDEX(BD,MATCH($A74,[0]!colo,0),MATCH(TEXT(AV$8,"JJJJ"),'BD1'!$A$10:$Q$10,0))=0,0,INDEX(BD,MATCH($A74,[0]!colo,0),MATCH(TEXT(AV$8,"JJJJ"),'BD1'!$A$10:$Q$10,0))),0),0))</f>
        <v>0</v>
      </c>
      <c r="AW74" s="43"/>
      <c r="AX74" s="44">
        <f>SUM(Tableau53[[#This Row],[1]:[31]])</f>
        <v>1.5</v>
      </c>
      <c r="AY74" s="45">
        <f t="shared" si="1"/>
        <v>12</v>
      </c>
      <c r="AZ74" s="45">
        <f t="shared" si="2"/>
        <v>45</v>
      </c>
      <c r="BA74" s="46">
        <f t="shared" si="3"/>
        <v>0</v>
      </c>
      <c r="BB74" t="str">
        <f t="shared" ca="1" si="4"/>
        <v/>
      </c>
    </row>
    <row r="75" spans="1:54" ht="46.8" customHeight="1" x14ac:dyDescent="0.3">
      <c r="A75" s="42">
        <v>69</v>
      </c>
      <c r="B75" s="63" t="s">
        <v>102</v>
      </c>
      <c r="C75" s="32"/>
      <c r="D75" s="32">
        <v>4</v>
      </c>
      <c r="E75" s="32"/>
      <c r="F75" s="32"/>
      <c r="G75" s="32"/>
      <c r="H75" s="33"/>
      <c r="I75" s="33"/>
      <c r="J75" s="34">
        <v>44130</v>
      </c>
      <c r="K75" s="34">
        <v>44134</v>
      </c>
      <c r="L75" s="63">
        <v>8001</v>
      </c>
      <c r="M75" s="64" t="s">
        <v>55</v>
      </c>
      <c r="N75" s="67">
        <v>8</v>
      </c>
      <c r="O75" s="66">
        <v>30</v>
      </c>
      <c r="P75" s="63"/>
      <c r="Q75" s="59" t="s">
        <v>55</v>
      </c>
      <c r="R75" s="36">
        <f>IF(LEN(R$9)=0,0,IFERROR(IF(AND(R$8&gt;=VLOOKUP($A75,BD,10,FALSE),(R$8&lt;=VLOOKUP($A75,BD,11,FALSE))),IF(INDEX(BD,MATCH($A75,[0]!colo,0),MATCH(TEXT(R$8,"JJJJ"),'BD1'!$A$10:$Q$10,0))=0,0,INDEX(BD,MATCH($A75,[0]!colo,0),MATCH(TEXT(R$8,"JJJJ"),'BD1'!$A$10:$Q$10,0))),0),0))</f>
        <v>0</v>
      </c>
      <c r="S75" s="36">
        <f>IF(LEN(S$9)=0,0,IFERROR(IF(AND(S$8&gt;=VLOOKUP($A75,BD,10,FALSE),(S$8&lt;=VLOOKUP($A75,BD,11,FALSE))),IF(INDEX(BD,MATCH($A75,[0]!colo,0),MATCH(TEXT(S$8,"JJJJ"),'BD1'!$A$10:$Q$10,0))=0,0,INDEX(BD,MATCH($A75,[0]!colo,0),MATCH(TEXT(S$8,"JJJJ"),'BD1'!$A$10:$Q$10,0))),0),0))</f>
        <v>0</v>
      </c>
      <c r="T75" s="36">
        <f>IF(LEN(T$9)=0,0,IFERROR(IF(AND(T$8&gt;=VLOOKUP($A75,BD,10,FALSE),(T$8&lt;=VLOOKUP($A75,BD,11,FALSE))),IF(INDEX(BD,MATCH($A75,[0]!colo,0),MATCH(TEXT(T$8,"JJJJ"),'BD1'!$A$10:$Q$10,0))=0,0,INDEX(BD,MATCH($A75,[0]!colo,0),MATCH(TEXT(T$8,"JJJJ"),'BD1'!$A$10:$Q$10,0))),0),0))</f>
        <v>0</v>
      </c>
      <c r="U75" s="36">
        <f>IF(LEN(U$9)=0,0,IFERROR(IF(AND(U$8&gt;=VLOOKUP($A75,BD,10,FALSE),(U$8&lt;=VLOOKUP($A75,BD,11,FALSE))),IF(INDEX(BD,MATCH($A75,[0]!colo,0),MATCH(TEXT(U$8,"JJJJ"),'BD1'!$A$10:$Q$10,0))=0,0,INDEX(BD,MATCH($A75,[0]!colo,0),MATCH(TEXT(U$8,"JJJJ"),'BD1'!$A$10:$Q$10,0))),0),0))</f>
        <v>0</v>
      </c>
      <c r="V75" s="36">
        <f>IF(LEN(V$9)=0,0,IFERROR(IF(AND(V$8&gt;=VLOOKUP($A75,BD,10,FALSE),(V$8&lt;=VLOOKUP($A75,BD,11,FALSE))),IF(INDEX(BD,MATCH($A75,[0]!colo,0),MATCH(TEXT(V$8,"JJJJ"),'BD1'!$A$10:$Q$10,0))=0,0,INDEX(BD,MATCH($A75,[0]!colo,0),MATCH(TEXT(V$8,"JJJJ"),'BD1'!$A$10:$Q$10,0))),0),0))</f>
        <v>0</v>
      </c>
      <c r="W75" s="36">
        <f>IF(LEN(W$9)=0,0,IFERROR(IF(AND(W$8&gt;=VLOOKUP($A75,BD,10,FALSE),(W$8&lt;=VLOOKUP($A75,BD,11,FALSE))),IF(INDEX(BD,MATCH($A75,[0]!colo,0),MATCH(TEXT(W$8,"JJJJ"),'BD1'!$A$10:$Q$10,0))=0,0,INDEX(BD,MATCH($A75,[0]!colo,0),MATCH(TEXT(W$8,"JJJJ"),'BD1'!$A$10:$Q$10,0))),0),0))</f>
        <v>0</v>
      </c>
      <c r="X75" s="36">
        <f>IF(LEN(X$9)=0,0,IFERROR(IF(AND(X$8&gt;=VLOOKUP($A75,BD,10,FALSE),(X$8&lt;=VLOOKUP($A75,BD,11,FALSE))),IF(INDEX(BD,MATCH($A75,[0]!colo,0),MATCH(TEXT(X$8,"JJJJ"),'BD1'!$A$10:$Q$10,0))=0,0,INDEX(BD,MATCH($A75,[0]!colo,0),MATCH(TEXT(X$8,"JJJJ"),'BD1'!$A$10:$Q$10,0))),0),0))</f>
        <v>0</v>
      </c>
      <c r="Y75" s="36">
        <f>IF(LEN(Y$9)=0,0,IFERROR(IF(AND(Y$8&gt;=VLOOKUP($A75,BD,10,FALSE),(Y$8&lt;=VLOOKUP($A75,BD,11,FALSE))),IF(INDEX(BD,MATCH($A75,[0]!colo,0),MATCH(TEXT(Y$8,"JJJJ"),'BD1'!$A$10:$Q$10,0))=0,0,INDEX(BD,MATCH($A75,[0]!colo,0),MATCH(TEXT(Y$8,"JJJJ"),'BD1'!$A$10:$Q$10,0))),0),0))</f>
        <v>0</v>
      </c>
      <c r="Z75" s="36">
        <f>IF(LEN(Z$9)=0,0,IFERROR(IF(AND(Z$8&gt;=VLOOKUP($A75,BD,10,FALSE),(Z$8&lt;=VLOOKUP($A75,BD,11,FALSE))),IF(INDEX(BD,MATCH($A75,[0]!colo,0),MATCH(TEXT(Z$8,"JJJJ"),'BD1'!$A$10:$Q$10,0))=0,0,INDEX(BD,MATCH($A75,[0]!colo,0),MATCH(TEXT(Z$8,"JJJJ"),'BD1'!$A$10:$Q$10,0))),0),0))</f>
        <v>0</v>
      </c>
      <c r="AA75" s="36">
        <f>IF(LEN(AA$9)=0,0,IFERROR(IF(AND(AA$8&gt;=VLOOKUP($A75,BD,10,FALSE),(AA$8&lt;=VLOOKUP($A75,BD,11,FALSE))),IF(INDEX(BD,MATCH($A75,[0]!colo,0),MATCH(TEXT(AA$8,"JJJJ"),'BD1'!$A$10:$Q$10,0))=0,0,INDEX(BD,MATCH($A75,[0]!colo,0),MATCH(TEXT(AA$8,"JJJJ"),'BD1'!$A$10:$Q$10,0))),0),0))</f>
        <v>0</v>
      </c>
      <c r="AB75" s="36">
        <f>IF(LEN(AB$9)=0,0,IFERROR(IF(AND(AB$8&gt;=VLOOKUP($A75,BD,10,FALSE),(AB$8&lt;=VLOOKUP($A75,BD,11,FALSE))),IF(INDEX(BD,MATCH($A75,[0]!colo,0),MATCH(TEXT(AB$8,"JJJJ"),'BD1'!$A$10:$Q$10,0))=0,0,INDEX(BD,MATCH($A75,[0]!colo,0),MATCH(TEXT(AB$8,"JJJJ"),'BD1'!$A$10:$Q$10,0))),0),0))</f>
        <v>0</v>
      </c>
      <c r="AC75" s="36">
        <f>IF(LEN(AC$9)=0,0,IFERROR(IF(AND(AC$8&gt;=VLOOKUP($A75,BD,10,FALSE),(AC$8&lt;=VLOOKUP($A75,BD,11,FALSE))),IF(INDEX(BD,MATCH($A75,[0]!colo,0),MATCH(TEXT(AC$8,"JJJJ"),'BD1'!$A$10:$Q$10,0))=0,0,INDEX(BD,MATCH($A75,[0]!colo,0),MATCH(TEXT(AC$8,"JJJJ"),'BD1'!$A$10:$Q$10,0))),0),0))</f>
        <v>0</v>
      </c>
      <c r="AD75" s="36">
        <f>IF(LEN(AD$9)=0,0,IFERROR(IF(AND(AD$8&gt;=VLOOKUP($A75,BD,10,FALSE),(AD$8&lt;=VLOOKUP($A75,BD,11,FALSE))),IF(INDEX(BD,MATCH($A75,[0]!colo,0),MATCH(TEXT(AD$8,"JJJJ"),'BD1'!$A$10:$Q$10,0))=0,0,INDEX(BD,MATCH($A75,[0]!colo,0),MATCH(TEXT(AD$8,"JJJJ"),'BD1'!$A$10:$Q$10,0))),0),0))</f>
        <v>0</v>
      </c>
      <c r="AE75" s="36">
        <f>IF(LEN(AE$9)=0,0,IFERROR(IF(AND(AE$8&gt;=VLOOKUP($A75,BD,10,FALSE),(AE$8&lt;=VLOOKUP($A75,BD,11,FALSE))),IF(INDEX(BD,MATCH($A75,[0]!colo,0),MATCH(TEXT(AE$8,"JJJJ"),'BD1'!$A$10:$Q$10,0))=0,0,INDEX(BD,MATCH($A75,[0]!colo,0),MATCH(TEXT(AE$8,"JJJJ"),'BD1'!$A$10:$Q$10,0))),0),0))</f>
        <v>0</v>
      </c>
      <c r="AF75" s="36">
        <f>IF(LEN(AF$9)=0,0,IFERROR(IF(AND(AF$8&gt;=VLOOKUP($A75,BD,10,FALSE),(AF$8&lt;=VLOOKUP($A75,BD,11,FALSE))),IF(INDEX(BD,MATCH($A75,[0]!colo,0),MATCH(TEXT(AF$8,"JJJJ"),'BD1'!$A$10:$Q$10,0))=0,0,INDEX(BD,MATCH($A75,[0]!colo,0),MATCH(TEXT(AF$8,"JJJJ"),'BD1'!$A$10:$Q$10,0))),0),0))</f>
        <v>0</v>
      </c>
      <c r="AG75" s="36">
        <f>IF(LEN(AG$9)=0,0,IFERROR(IF(AND(AG$8&gt;=VLOOKUP($A75,BD,10,FALSE),(AG$8&lt;=VLOOKUP($A75,BD,11,FALSE))),IF(INDEX(BD,MATCH($A75,[0]!colo,0),MATCH(TEXT(AG$8,"JJJJ"),'BD1'!$A$10:$Q$10,0))=0,0,INDEX(BD,MATCH($A75,[0]!colo,0),MATCH(TEXT(AG$8,"JJJJ"),'BD1'!$A$10:$Q$10,0))),0),0))</f>
        <v>0</v>
      </c>
      <c r="AH75" s="36">
        <f>IF(LEN(AH$9)=0,0,IFERROR(IF(AND(AH$8&gt;=VLOOKUP($A75,BD,10,FALSE),(AH$8&lt;=VLOOKUP($A75,BD,11,FALSE))),IF(INDEX(BD,MATCH($A75,[0]!colo,0),MATCH(TEXT(AH$8,"JJJJ"),'BD1'!$A$10:$Q$10,0))=0,0,INDEX(BD,MATCH($A75,[0]!colo,0),MATCH(TEXT(AH$8,"JJJJ"),'BD1'!$A$10:$Q$10,0))),0),0))</f>
        <v>0</v>
      </c>
      <c r="AI75" s="36">
        <f>IF(LEN(AI$9)=0,0,IFERROR(IF(AND(AI$8&gt;=VLOOKUP($A75,BD,10,FALSE),(AI$8&lt;=VLOOKUP($A75,BD,11,FALSE))),IF(INDEX(BD,MATCH($A75,[0]!colo,0),MATCH(TEXT(AI$8,"JJJJ"),'BD1'!$A$10:$Q$10,0))=0,0,INDEX(BD,MATCH($A75,[0]!colo,0),MATCH(TEXT(AI$8,"JJJJ"),'BD1'!$A$10:$Q$10,0))),0),0))</f>
        <v>0</v>
      </c>
      <c r="AJ75" s="36">
        <f>IF(LEN(AJ$9)=0,0,IFERROR(IF(AND(AJ$8&gt;=VLOOKUP($A75,BD,10,FALSE),(AJ$8&lt;=VLOOKUP($A75,BD,11,FALSE))),IF(INDEX(BD,MATCH($A75,[0]!colo,0),MATCH(TEXT(AJ$8,"JJJJ"),'BD1'!$A$10:$Q$10,0))=0,0,INDEX(BD,MATCH($A75,[0]!colo,0),MATCH(TEXT(AJ$8,"JJJJ"),'BD1'!$A$10:$Q$10,0))),0),0))</f>
        <v>0</v>
      </c>
      <c r="AK75" s="36">
        <f>IF(LEN(AK$9)=0,0,IFERROR(IF(AND(AK$8&gt;=VLOOKUP($A75,BD,10,FALSE),(AK$8&lt;=VLOOKUP($A75,BD,11,FALSE))),IF(INDEX(BD,MATCH($A75,[0]!colo,0),MATCH(TEXT(AK$8,"JJJJ"),'BD1'!$A$10:$Q$10,0))=0,0,INDEX(BD,MATCH($A75,[0]!colo,0),MATCH(TEXT(AK$8,"JJJJ"),'BD1'!$A$10:$Q$10,0))),0),0))</f>
        <v>0</v>
      </c>
      <c r="AL75" s="36">
        <f>IF(LEN(AL$9)=0,0,IFERROR(IF(AND(AL$8&gt;=VLOOKUP($A75,BD,10,FALSE),(AL$8&lt;=VLOOKUP($A75,BD,11,FALSE))),IF(INDEX(BD,MATCH($A75,[0]!colo,0),MATCH(TEXT(AL$8,"JJJJ"),'BD1'!$A$10:$Q$10,0))=0,0,INDEX(BD,MATCH($A75,[0]!colo,0),MATCH(TEXT(AL$8,"JJJJ"),'BD1'!$A$10:$Q$10,0))),0),0))</f>
        <v>0</v>
      </c>
      <c r="AM75" s="36">
        <f>IF(LEN(AM$9)=0,0,IFERROR(IF(AND(AM$8&gt;=VLOOKUP($A75,BD,10,FALSE),(AM$8&lt;=VLOOKUP($A75,BD,11,FALSE))),IF(INDEX(BD,MATCH($A75,[0]!colo,0),MATCH(TEXT(AM$8,"JJJJ"),'BD1'!$A$10:$Q$10,0))=0,0,INDEX(BD,MATCH($A75,[0]!colo,0),MATCH(TEXT(AM$8,"JJJJ"),'BD1'!$A$10:$Q$10,0))),0),0))</f>
        <v>0</v>
      </c>
      <c r="AN75" s="36">
        <f>IF(LEN(AN$9)=0,0,IFERROR(IF(AND(AN$8&gt;=VLOOKUP($A75,BD,10,FALSE),(AN$8&lt;=VLOOKUP($A75,BD,11,FALSE))),IF(INDEX(BD,MATCH($A75,[0]!colo,0),MATCH(TEXT(AN$8,"JJJJ"),'BD1'!$A$10:$Q$10,0))=0,0,INDEX(BD,MATCH($A75,[0]!colo,0),MATCH(TEXT(AN$8,"JJJJ"),'BD1'!$A$10:$Q$10,0))),0),0))</f>
        <v>0</v>
      </c>
      <c r="AO75" s="36">
        <f>IF(LEN(AO$9)=0,0,IFERROR(IF(AND(AO$8&gt;=VLOOKUP($A75,BD,10,FALSE),(AO$8&lt;=VLOOKUP($A75,BD,11,FALSE))),IF(INDEX(BD,MATCH($A75,[0]!colo,0),MATCH(TEXT(AO$8,"JJJJ"),'BD1'!$A$10:$Q$10,0))=0,0,INDEX(BD,MATCH($A75,[0]!colo,0),MATCH(TEXT(AO$8,"JJJJ"),'BD1'!$A$10:$Q$10,0))),0),0))</f>
        <v>0</v>
      </c>
      <c r="AP75" s="36">
        <f>IF(LEN(AP$9)=0,0,IFERROR(IF(AND(AP$8&gt;=VLOOKUP($A75,BD,10,FALSE),(AP$8&lt;=VLOOKUP($A75,BD,11,FALSE))),IF(INDEX(BD,MATCH($A75,[0]!colo,0),MATCH(TEXT(AP$8,"JJJJ"),'BD1'!$A$10:$Q$10,0))=0,0,INDEX(BD,MATCH($A75,[0]!colo,0),MATCH(TEXT(AP$8,"JJJJ"),'BD1'!$A$10:$Q$10,0))),0),0))</f>
        <v>0</v>
      </c>
      <c r="AQ75" s="36">
        <f>IF(LEN(AQ$9)=0,0,IFERROR(IF(AND(AQ$8&gt;=VLOOKUP($A75,BD,10,FALSE),(AQ$8&lt;=VLOOKUP($A75,BD,11,FALSE))),IF(INDEX(BD,MATCH($A75,[0]!colo,0),MATCH(TEXT(AQ$8,"JJJJ"),'BD1'!$A$10:$Q$10,0))=0,0,INDEX(BD,MATCH($A75,[0]!colo,0),MATCH(TEXT(AQ$8,"JJJJ"),'BD1'!$A$10:$Q$10,0))),0),0))</f>
        <v>0</v>
      </c>
      <c r="AR75" s="36">
        <f>IF(LEN(AR$9)=0,0,IFERROR(IF(AND(AR$8&gt;=VLOOKUP($A75,BD,10,FALSE),(AR$8&lt;=VLOOKUP($A75,BD,11,FALSE))),IF(INDEX(BD,MATCH($A75,[0]!colo,0),MATCH(TEXT(AR$8,"JJJJ"),'BD1'!$A$10:$Q$10,0))=0,0,INDEX(BD,MATCH($A75,[0]!colo,0),MATCH(TEXT(AR$8,"JJJJ"),'BD1'!$A$10:$Q$10,0))),0),0))</f>
        <v>4</v>
      </c>
      <c r="AS75" s="36">
        <f>IF(LEN(AS$9)=0,0,IFERROR(IF(AND(AS$8&gt;=VLOOKUP($A75,BD,10,FALSE),(AS$8&lt;=VLOOKUP($A75,BD,11,FALSE))),IF(INDEX(BD,MATCH($A75,[0]!colo,0),MATCH(TEXT(AS$8,"JJJJ"),'BD1'!$A$10:$Q$10,0))=0,0,INDEX(BD,MATCH($A75,[0]!colo,0),MATCH(TEXT(AS$8,"JJJJ"),'BD1'!$A$10:$Q$10,0))),0),0))</f>
        <v>0</v>
      </c>
      <c r="AT75" s="36">
        <f>IF(LEN(AT$9)=0,0,IFERROR(IF(AND(AT$8&gt;=VLOOKUP($A75,BD,10,FALSE),(AT$8&lt;=VLOOKUP($A75,BD,11,FALSE))),IF(INDEX(BD,MATCH($A75,[0]!colo,0),MATCH(TEXT(AT$8,"JJJJ"),'BD1'!$A$10:$Q$10,0))=0,0,INDEX(BD,MATCH($A75,[0]!colo,0),MATCH(TEXT(AT$8,"JJJJ"),'BD1'!$A$10:$Q$10,0))),0),0))</f>
        <v>0</v>
      </c>
      <c r="AU75" s="36">
        <f>IF(LEN(AU$9)=0,0,IFERROR(IF(AND(AU$8&gt;=VLOOKUP($A75,BD,10,FALSE),(AU$8&lt;=VLOOKUP($A75,BD,11,FALSE))),IF(INDEX(BD,MATCH($A75,[0]!colo,0),MATCH(TEXT(AU$8,"JJJJ"),'BD1'!$A$10:$Q$10,0))=0,0,INDEX(BD,MATCH($A75,[0]!colo,0),MATCH(TEXT(AU$8,"JJJJ"),'BD1'!$A$10:$Q$10,0))),0),0))</f>
        <v>0</v>
      </c>
      <c r="AV75" s="36">
        <f>IF(LEN(AV$9)=0,0,IFERROR(IF(AND(AV$8&gt;=VLOOKUP($A75,BD,10,FALSE),(AV$8&lt;=VLOOKUP($A75,BD,11,FALSE))),IF(INDEX(BD,MATCH($A75,[0]!colo,0),MATCH(TEXT(AV$8,"JJJJ"),'BD1'!$A$10:$Q$10,0))=0,0,INDEX(BD,MATCH($A75,[0]!colo,0),MATCH(TEXT(AV$8,"JJJJ"),'BD1'!$A$10:$Q$10,0))),0),0))</f>
        <v>0</v>
      </c>
      <c r="AW75" s="43"/>
      <c r="AX75" s="44">
        <f>SUM(Tableau53[[#This Row],[1]:[31]])</f>
        <v>4</v>
      </c>
      <c r="AY75" s="45">
        <f t="shared" ref="AY75:AY76" si="5">SUM(N75*AX75)</f>
        <v>32</v>
      </c>
      <c r="AZ75" s="45">
        <f t="shared" ref="AZ75:AZ76" si="6">O75*AX75</f>
        <v>120</v>
      </c>
      <c r="BA75" s="46">
        <f t="shared" ref="BA75:BA76" si="7">P75*AX75</f>
        <v>0</v>
      </c>
      <c r="BB75" t="str">
        <f t="shared" ref="BB75:BB76" ca="1" si="8">IFERROR(IF(TODAY()-K75=60,"Délai dépassé",""),"")</f>
        <v/>
      </c>
    </row>
    <row r="76" spans="1:54" ht="46.8" customHeight="1" x14ac:dyDescent="0.3">
      <c r="A76" s="42">
        <v>70</v>
      </c>
      <c r="B76" s="63" t="s">
        <v>61</v>
      </c>
      <c r="C76" s="32">
        <v>3</v>
      </c>
      <c r="D76" s="32"/>
      <c r="E76" s="32"/>
      <c r="F76" s="32"/>
      <c r="G76" s="32"/>
      <c r="H76" s="33"/>
      <c r="I76" s="33"/>
      <c r="J76" s="34">
        <v>44130</v>
      </c>
      <c r="K76" s="34">
        <v>44134</v>
      </c>
      <c r="L76" s="63">
        <v>8001</v>
      </c>
      <c r="M76" s="64" t="s">
        <v>55</v>
      </c>
      <c r="N76" s="67">
        <v>8</v>
      </c>
      <c r="O76" s="66">
        <v>30</v>
      </c>
      <c r="P76" s="63"/>
      <c r="Q76" s="59" t="s">
        <v>55</v>
      </c>
      <c r="R76" s="36">
        <f>IF(LEN(R$9)=0,0,IFERROR(IF(AND(R$8&gt;=VLOOKUP($A76,BD,10,FALSE),(R$8&lt;=VLOOKUP($A76,BD,11,FALSE))),IF(INDEX(BD,MATCH($A76,[0]!colo,0),MATCH(TEXT(R$8,"JJJJ"),'BD1'!$A$10:$Q$10,0))=0,0,INDEX(BD,MATCH($A76,[0]!colo,0),MATCH(TEXT(R$8,"JJJJ"),'BD1'!$A$10:$Q$10,0))),0),0))</f>
        <v>0</v>
      </c>
      <c r="S76" s="36">
        <f>IF(LEN(S$9)=0,0,IFERROR(IF(AND(S$8&gt;=VLOOKUP($A76,BD,10,FALSE),(S$8&lt;=VLOOKUP($A76,BD,11,FALSE))),IF(INDEX(BD,MATCH($A76,[0]!colo,0),MATCH(TEXT(S$8,"JJJJ"),'BD1'!$A$10:$Q$10,0))=0,0,INDEX(BD,MATCH($A76,[0]!colo,0),MATCH(TEXT(S$8,"JJJJ"),'BD1'!$A$10:$Q$10,0))),0),0))</f>
        <v>0</v>
      </c>
      <c r="T76" s="36">
        <f>IF(LEN(T$9)=0,0,IFERROR(IF(AND(T$8&gt;=VLOOKUP($A76,BD,10,FALSE),(T$8&lt;=VLOOKUP($A76,BD,11,FALSE))),IF(INDEX(BD,MATCH($A76,[0]!colo,0),MATCH(TEXT(T$8,"JJJJ"),'BD1'!$A$10:$Q$10,0))=0,0,INDEX(BD,MATCH($A76,[0]!colo,0),MATCH(TEXT(T$8,"JJJJ"),'BD1'!$A$10:$Q$10,0))),0),0))</f>
        <v>0</v>
      </c>
      <c r="U76" s="36">
        <f>IF(LEN(U$9)=0,0,IFERROR(IF(AND(U$8&gt;=VLOOKUP($A76,BD,10,FALSE),(U$8&lt;=VLOOKUP($A76,BD,11,FALSE))),IF(INDEX(BD,MATCH($A76,[0]!colo,0),MATCH(TEXT(U$8,"JJJJ"),'BD1'!$A$10:$Q$10,0))=0,0,INDEX(BD,MATCH($A76,[0]!colo,0),MATCH(TEXT(U$8,"JJJJ"),'BD1'!$A$10:$Q$10,0))),0),0))</f>
        <v>0</v>
      </c>
      <c r="V76" s="36">
        <f>IF(LEN(V$9)=0,0,IFERROR(IF(AND(V$8&gt;=VLOOKUP($A76,BD,10,FALSE),(V$8&lt;=VLOOKUP($A76,BD,11,FALSE))),IF(INDEX(BD,MATCH($A76,[0]!colo,0),MATCH(TEXT(V$8,"JJJJ"),'BD1'!$A$10:$Q$10,0))=0,0,INDEX(BD,MATCH($A76,[0]!colo,0),MATCH(TEXT(V$8,"JJJJ"),'BD1'!$A$10:$Q$10,0))),0),0))</f>
        <v>0</v>
      </c>
      <c r="W76" s="36">
        <f>IF(LEN(W$9)=0,0,IFERROR(IF(AND(W$8&gt;=VLOOKUP($A76,BD,10,FALSE),(W$8&lt;=VLOOKUP($A76,BD,11,FALSE))),IF(INDEX(BD,MATCH($A76,[0]!colo,0),MATCH(TEXT(W$8,"JJJJ"),'BD1'!$A$10:$Q$10,0))=0,0,INDEX(BD,MATCH($A76,[0]!colo,0),MATCH(TEXT(W$8,"JJJJ"),'BD1'!$A$10:$Q$10,0))),0),0))</f>
        <v>0</v>
      </c>
      <c r="X76" s="36">
        <f>IF(LEN(X$9)=0,0,IFERROR(IF(AND(X$8&gt;=VLOOKUP($A76,BD,10,FALSE),(X$8&lt;=VLOOKUP($A76,BD,11,FALSE))),IF(INDEX(BD,MATCH($A76,[0]!colo,0),MATCH(TEXT(X$8,"JJJJ"),'BD1'!$A$10:$Q$10,0))=0,0,INDEX(BD,MATCH($A76,[0]!colo,0),MATCH(TEXT(X$8,"JJJJ"),'BD1'!$A$10:$Q$10,0))),0),0))</f>
        <v>0</v>
      </c>
      <c r="Y76" s="36">
        <f>IF(LEN(Y$9)=0,0,IFERROR(IF(AND(Y$8&gt;=VLOOKUP($A76,BD,10,FALSE),(Y$8&lt;=VLOOKUP($A76,BD,11,FALSE))),IF(INDEX(BD,MATCH($A76,[0]!colo,0),MATCH(TEXT(Y$8,"JJJJ"),'BD1'!$A$10:$Q$10,0))=0,0,INDEX(BD,MATCH($A76,[0]!colo,0),MATCH(TEXT(Y$8,"JJJJ"),'BD1'!$A$10:$Q$10,0))),0),0))</f>
        <v>0</v>
      </c>
      <c r="Z76" s="36">
        <f>IF(LEN(Z$9)=0,0,IFERROR(IF(AND(Z$8&gt;=VLOOKUP($A76,BD,10,FALSE),(Z$8&lt;=VLOOKUP($A76,BD,11,FALSE))),IF(INDEX(BD,MATCH($A76,[0]!colo,0),MATCH(TEXT(Z$8,"JJJJ"),'BD1'!$A$10:$Q$10,0))=0,0,INDEX(BD,MATCH($A76,[0]!colo,0),MATCH(TEXT(Z$8,"JJJJ"),'BD1'!$A$10:$Q$10,0))),0),0))</f>
        <v>0</v>
      </c>
      <c r="AA76" s="36">
        <f>IF(LEN(AA$9)=0,0,IFERROR(IF(AND(AA$8&gt;=VLOOKUP($A76,BD,10,FALSE),(AA$8&lt;=VLOOKUP($A76,BD,11,FALSE))),IF(INDEX(BD,MATCH($A76,[0]!colo,0),MATCH(TEXT(AA$8,"JJJJ"),'BD1'!$A$10:$Q$10,0))=0,0,INDEX(BD,MATCH($A76,[0]!colo,0),MATCH(TEXT(AA$8,"JJJJ"),'BD1'!$A$10:$Q$10,0))),0),0))</f>
        <v>0</v>
      </c>
      <c r="AB76" s="36">
        <f>IF(LEN(AB$9)=0,0,IFERROR(IF(AND(AB$8&gt;=VLOOKUP($A76,BD,10,FALSE),(AB$8&lt;=VLOOKUP($A76,BD,11,FALSE))),IF(INDEX(BD,MATCH($A76,[0]!colo,0),MATCH(TEXT(AB$8,"JJJJ"),'BD1'!$A$10:$Q$10,0))=0,0,INDEX(BD,MATCH($A76,[0]!colo,0),MATCH(TEXT(AB$8,"JJJJ"),'BD1'!$A$10:$Q$10,0))),0),0))</f>
        <v>0</v>
      </c>
      <c r="AC76" s="36">
        <f>IF(LEN(AC$9)=0,0,IFERROR(IF(AND(AC$8&gt;=VLOOKUP($A76,BD,10,FALSE),(AC$8&lt;=VLOOKUP($A76,BD,11,FALSE))),IF(INDEX(BD,MATCH($A76,[0]!colo,0),MATCH(TEXT(AC$8,"JJJJ"),'BD1'!$A$10:$Q$10,0))=0,0,INDEX(BD,MATCH($A76,[0]!colo,0),MATCH(TEXT(AC$8,"JJJJ"),'BD1'!$A$10:$Q$10,0))),0),0))</f>
        <v>0</v>
      </c>
      <c r="AD76" s="36">
        <f>IF(LEN(AD$9)=0,0,IFERROR(IF(AND(AD$8&gt;=VLOOKUP($A76,BD,10,FALSE),(AD$8&lt;=VLOOKUP($A76,BD,11,FALSE))),IF(INDEX(BD,MATCH($A76,[0]!colo,0),MATCH(TEXT(AD$8,"JJJJ"),'BD1'!$A$10:$Q$10,0))=0,0,INDEX(BD,MATCH($A76,[0]!colo,0),MATCH(TEXT(AD$8,"JJJJ"),'BD1'!$A$10:$Q$10,0))),0),0))</f>
        <v>0</v>
      </c>
      <c r="AE76" s="36">
        <f>IF(LEN(AE$9)=0,0,IFERROR(IF(AND(AE$8&gt;=VLOOKUP($A76,BD,10,FALSE),(AE$8&lt;=VLOOKUP($A76,BD,11,FALSE))),IF(INDEX(BD,MATCH($A76,[0]!colo,0),MATCH(TEXT(AE$8,"JJJJ"),'BD1'!$A$10:$Q$10,0))=0,0,INDEX(BD,MATCH($A76,[0]!colo,0),MATCH(TEXT(AE$8,"JJJJ"),'BD1'!$A$10:$Q$10,0))),0),0))</f>
        <v>0</v>
      </c>
      <c r="AF76" s="36">
        <f>IF(LEN(AF$9)=0,0,IFERROR(IF(AND(AF$8&gt;=VLOOKUP($A76,BD,10,FALSE),(AF$8&lt;=VLOOKUP($A76,BD,11,FALSE))),IF(INDEX(BD,MATCH($A76,[0]!colo,0),MATCH(TEXT(AF$8,"JJJJ"),'BD1'!$A$10:$Q$10,0))=0,0,INDEX(BD,MATCH($A76,[0]!colo,0),MATCH(TEXT(AF$8,"JJJJ"),'BD1'!$A$10:$Q$10,0))),0),0))</f>
        <v>0</v>
      </c>
      <c r="AG76" s="36">
        <f>IF(LEN(AG$9)=0,0,IFERROR(IF(AND(AG$8&gt;=VLOOKUP($A76,BD,10,FALSE),(AG$8&lt;=VLOOKUP($A76,BD,11,FALSE))),IF(INDEX(BD,MATCH($A76,[0]!colo,0),MATCH(TEXT(AG$8,"JJJJ"),'BD1'!$A$10:$Q$10,0))=0,0,INDEX(BD,MATCH($A76,[0]!colo,0),MATCH(TEXT(AG$8,"JJJJ"),'BD1'!$A$10:$Q$10,0))),0),0))</f>
        <v>0</v>
      </c>
      <c r="AH76" s="36">
        <f>IF(LEN(AH$9)=0,0,IFERROR(IF(AND(AH$8&gt;=VLOOKUP($A76,BD,10,FALSE),(AH$8&lt;=VLOOKUP($A76,BD,11,FALSE))),IF(INDEX(BD,MATCH($A76,[0]!colo,0),MATCH(TEXT(AH$8,"JJJJ"),'BD1'!$A$10:$Q$10,0))=0,0,INDEX(BD,MATCH($A76,[0]!colo,0),MATCH(TEXT(AH$8,"JJJJ"),'BD1'!$A$10:$Q$10,0))),0),0))</f>
        <v>0</v>
      </c>
      <c r="AI76" s="36">
        <f>IF(LEN(AI$9)=0,0,IFERROR(IF(AND(AI$8&gt;=VLOOKUP($A76,BD,10,FALSE),(AI$8&lt;=VLOOKUP($A76,BD,11,FALSE))),IF(INDEX(BD,MATCH($A76,[0]!colo,0),MATCH(TEXT(AI$8,"JJJJ"),'BD1'!$A$10:$Q$10,0))=0,0,INDEX(BD,MATCH($A76,[0]!colo,0),MATCH(TEXT(AI$8,"JJJJ"),'BD1'!$A$10:$Q$10,0))),0),0))</f>
        <v>0</v>
      </c>
      <c r="AJ76" s="36">
        <f>IF(LEN(AJ$9)=0,0,IFERROR(IF(AND(AJ$8&gt;=VLOOKUP($A76,BD,10,FALSE),(AJ$8&lt;=VLOOKUP($A76,BD,11,FALSE))),IF(INDEX(BD,MATCH($A76,[0]!colo,0),MATCH(TEXT(AJ$8,"JJJJ"),'BD1'!$A$10:$Q$10,0))=0,0,INDEX(BD,MATCH($A76,[0]!colo,0),MATCH(TEXT(AJ$8,"JJJJ"),'BD1'!$A$10:$Q$10,0))),0),0))</f>
        <v>0</v>
      </c>
      <c r="AK76" s="36">
        <f>IF(LEN(AK$9)=0,0,IFERROR(IF(AND(AK$8&gt;=VLOOKUP($A76,BD,10,FALSE),(AK$8&lt;=VLOOKUP($A76,BD,11,FALSE))),IF(INDEX(BD,MATCH($A76,[0]!colo,0),MATCH(TEXT(AK$8,"JJJJ"),'BD1'!$A$10:$Q$10,0))=0,0,INDEX(BD,MATCH($A76,[0]!colo,0),MATCH(TEXT(AK$8,"JJJJ"),'BD1'!$A$10:$Q$10,0))),0),0))</f>
        <v>0</v>
      </c>
      <c r="AL76" s="36">
        <f>IF(LEN(AL$9)=0,0,IFERROR(IF(AND(AL$8&gt;=VLOOKUP($A76,BD,10,FALSE),(AL$8&lt;=VLOOKUP($A76,BD,11,FALSE))),IF(INDEX(BD,MATCH($A76,[0]!colo,0),MATCH(TEXT(AL$8,"JJJJ"),'BD1'!$A$10:$Q$10,0))=0,0,INDEX(BD,MATCH($A76,[0]!colo,0),MATCH(TEXT(AL$8,"JJJJ"),'BD1'!$A$10:$Q$10,0))),0),0))</f>
        <v>0</v>
      </c>
      <c r="AM76" s="36">
        <f>IF(LEN(AM$9)=0,0,IFERROR(IF(AND(AM$8&gt;=VLOOKUP($A76,BD,10,FALSE),(AM$8&lt;=VLOOKUP($A76,BD,11,FALSE))),IF(INDEX(BD,MATCH($A76,[0]!colo,0),MATCH(TEXT(AM$8,"JJJJ"),'BD1'!$A$10:$Q$10,0))=0,0,INDEX(BD,MATCH($A76,[0]!colo,0),MATCH(TEXT(AM$8,"JJJJ"),'BD1'!$A$10:$Q$10,0))),0),0))</f>
        <v>0</v>
      </c>
      <c r="AN76" s="36">
        <f>IF(LEN(AN$9)=0,0,IFERROR(IF(AND(AN$8&gt;=VLOOKUP($A76,BD,10,FALSE),(AN$8&lt;=VLOOKUP($A76,BD,11,FALSE))),IF(INDEX(BD,MATCH($A76,[0]!colo,0),MATCH(TEXT(AN$8,"JJJJ"),'BD1'!$A$10:$Q$10,0))=0,0,INDEX(BD,MATCH($A76,[0]!colo,0),MATCH(TEXT(AN$8,"JJJJ"),'BD1'!$A$10:$Q$10,0))),0),0))</f>
        <v>0</v>
      </c>
      <c r="AO76" s="36">
        <f>IF(LEN(AO$9)=0,0,IFERROR(IF(AND(AO$8&gt;=VLOOKUP($A76,BD,10,FALSE),(AO$8&lt;=VLOOKUP($A76,BD,11,FALSE))),IF(INDEX(BD,MATCH($A76,[0]!colo,0),MATCH(TEXT(AO$8,"JJJJ"),'BD1'!$A$10:$Q$10,0))=0,0,INDEX(BD,MATCH($A76,[0]!colo,0),MATCH(TEXT(AO$8,"JJJJ"),'BD1'!$A$10:$Q$10,0))),0),0))</f>
        <v>0</v>
      </c>
      <c r="AP76" s="36">
        <f>IF(LEN(AP$9)=0,0,IFERROR(IF(AND(AP$8&gt;=VLOOKUP($A76,BD,10,FALSE),(AP$8&lt;=VLOOKUP($A76,BD,11,FALSE))),IF(INDEX(BD,MATCH($A76,[0]!colo,0),MATCH(TEXT(AP$8,"JJJJ"),'BD1'!$A$10:$Q$10,0))=0,0,INDEX(BD,MATCH($A76,[0]!colo,0),MATCH(TEXT(AP$8,"JJJJ"),'BD1'!$A$10:$Q$10,0))),0),0))</f>
        <v>0</v>
      </c>
      <c r="AQ76" s="36">
        <f>IF(LEN(AQ$9)=0,0,IFERROR(IF(AND(AQ$8&gt;=VLOOKUP($A76,BD,10,FALSE),(AQ$8&lt;=VLOOKUP($A76,BD,11,FALSE))),IF(INDEX(BD,MATCH($A76,[0]!colo,0),MATCH(TEXT(AQ$8,"JJJJ"),'BD1'!$A$10:$Q$10,0))=0,0,INDEX(BD,MATCH($A76,[0]!colo,0),MATCH(TEXT(AQ$8,"JJJJ"),'BD1'!$A$10:$Q$10,0))),0),0))</f>
        <v>3</v>
      </c>
      <c r="AR76" s="36">
        <f>IF(LEN(AR$9)=0,0,IFERROR(IF(AND(AR$8&gt;=VLOOKUP($A76,BD,10,FALSE),(AR$8&lt;=VLOOKUP($A76,BD,11,FALSE))),IF(INDEX(BD,MATCH($A76,[0]!colo,0),MATCH(TEXT(AR$8,"JJJJ"),'BD1'!$A$10:$Q$10,0))=0,0,INDEX(BD,MATCH($A76,[0]!colo,0),MATCH(TEXT(AR$8,"JJJJ"),'BD1'!$A$10:$Q$10,0))),0),0))</f>
        <v>0</v>
      </c>
      <c r="AS76" s="36">
        <f>IF(LEN(AS$9)=0,0,IFERROR(IF(AND(AS$8&gt;=VLOOKUP($A76,BD,10,FALSE),(AS$8&lt;=VLOOKUP($A76,BD,11,FALSE))),IF(INDEX(BD,MATCH($A76,[0]!colo,0),MATCH(TEXT(AS$8,"JJJJ"),'BD1'!$A$10:$Q$10,0))=0,0,INDEX(BD,MATCH($A76,[0]!colo,0),MATCH(TEXT(AS$8,"JJJJ"),'BD1'!$A$10:$Q$10,0))),0),0))</f>
        <v>0</v>
      </c>
      <c r="AT76" s="36">
        <f>IF(LEN(AT$9)=0,0,IFERROR(IF(AND(AT$8&gt;=VLOOKUP($A76,BD,10,FALSE),(AT$8&lt;=VLOOKUP($A76,BD,11,FALSE))),IF(INDEX(BD,MATCH($A76,[0]!colo,0),MATCH(TEXT(AT$8,"JJJJ"),'BD1'!$A$10:$Q$10,0))=0,0,INDEX(BD,MATCH($A76,[0]!colo,0),MATCH(TEXT(AT$8,"JJJJ"),'BD1'!$A$10:$Q$10,0))),0),0))</f>
        <v>0</v>
      </c>
      <c r="AU76" s="36">
        <f>IF(LEN(AU$9)=0,0,IFERROR(IF(AND(AU$8&gt;=VLOOKUP($A76,BD,10,FALSE),(AU$8&lt;=VLOOKUP($A76,BD,11,FALSE))),IF(INDEX(BD,MATCH($A76,[0]!colo,0),MATCH(TEXT(AU$8,"JJJJ"),'BD1'!$A$10:$Q$10,0))=0,0,INDEX(BD,MATCH($A76,[0]!colo,0),MATCH(TEXT(AU$8,"JJJJ"),'BD1'!$A$10:$Q$10,0))),0),0))</f>
        <v>0</v>
      </c>
      <c r="AV76" s="36">
        <f>IF(LEN(AV$9)=0,0,IFERROR(IF(AND(AV$8&gt;=VLOOKUP($A76,BD,10,FALSE),(AV$8&lt;=VLOOKUP($A76,BD,11,FALSE))),IF(INDEX(BD,MATCH($A76,[0]!colo,0),MATCH(TEXT(AV$8,"JJJJ"),'BD1'!$A$10:$Q$10,0))=0,0,INDEX(BD,MATCH($A76,[0]!colo,0),MATCH(TEXT(AV$8,"JJJJ"),'BD1'!$A$10:$Q$10,0))),0),0))</f>
        <v>0</v>
      </c>
      <c r="AW76" s="43"/>
      <c r="AX76" s="44">
        <f>SUM(Tableau53[[#This Row],[1]:[31]])</f>
        <v>3</v>
      </c>
      <c r="AY76" s="45">
        <f t="shared" si="5"/>
        <v>24</v>
      </c>
      <c r="AZ76" s="45">
        <f t="shared" si="6"/>
        <v>90</v>
      </c>
      <c r="BA76" s="46">
        <f t="shared" si="7"/>
        <v>0</v>
      </c>
      <c r="BB76" t="str">
        <f t="shared" ca="1" si="8"/>
        <v/>
      </c>
    </row>
    <row r="77" spans="1:54" ht="46.8" customHeight="1" x14ac:dyDescent="0.3"/>
    <row r="78" spans="1:54" ht="46.8" customHeight="1" x14ac:dyDescent="0.3"/>
    <row r="79" spans="1:54" ht="46.8" customHeight="1" x14ac:dyDescent="0.3"/>
    <row r="80" spans="1:54" ht="46.8" customHeight="1" x14ac:dyDescent="0.3"/>
    <row r="81" ht="46.8" customHeight="1" x14ac:dyDescent="0.3"/>
    <row r="82" ht="46.8" customHeight="1" x14ac:dyDescent="0.3"/>
    <row r="83" ht="46.8" customHeight="1" x14ac:dyDescent="0.3"/>
    <row r="84" ht="46.8" customHeight="1" x14ac:dyDescent="0.3"/>
    <row r="85" ht="46.8" customHeight="1" x14ac:dyDescent="0.3"/>
    <row r="86" ht="46.8" customHeight="1" x14ac:dyDescent="0.3"/>
    <row r="87" ht="46.8" customHeight="1" x14ac:dyDescent="0.3"/>
    <row r="88" ht="46.8" customHeight="1" x14ac:dyDescent="0.3"/>
    <row r="89" ht="46.8" customHeight="1" x14ac:dyDescent="0.3"/>
    <row r="90" ht="46.8" customHeight="1" x14ac:dyDescent="0.3"/>
    <row r="91" ht="46.8" customHeight="1" x14ac:dyDescent="0.3"/>
    <row r="92" ht="46.8" customHeight="1" x14ac:dyDescent="0.3"/>
    <row r="93" ht="46.8" customHeight="1" x14ac:dyDescent="0.3"/>
    <row r="94" ht="46.8" customHeight="1" x14ac:dyDescent="0.3"/>
    <row r="95" ht="46.8" customHeight="1" x14ac:dyDescent="0.3"/>
    <row r="96" ht="46.8" customHeight="1" x14ac:dyDescent="0.3"/>
    <row r="97" ht="46.8" customHeight="1" x14ac:dyDescent="0.3"/>
    <row r="98" ht="46.8" customHeight="1" x14ac:dyDescent="0.3"/>
    <row r="99" ht="46.8" customHeight="1" x14ac:dyDescent="0.3"/>
    <row r="100" ht="46.8" customHeight="1" x14ac:dyDescent="0.3"/>
    <row r="101" ht="46.8" customHeight="1" x14ac:dyDescent="0.3"/>
    <row r="102" ht="46.8" customHeight="1" x14ac:dyDescent="0.3"/>
    <row r="103" ht="46.8" customHeight="1" x14ac:dyDescent="0.3"/>
    <row r="104" ht="46.8" customHeight="1" x14ac:dyDescent="0.3"/>
    <row r="105" ht="46.8" customHeight="1" x14ac:dyDescent="0.3"/>
    <row r="106" ht="46.8" customHeight="1" x14ac:dyDescent="0.3"/>
    <row r="107" ht="46.8" customHeight="1" x14ac:dyDescent="0.3"/>
    <row r="108" ht="46.8" customHeight="1" x14ac:dyDescent="0.3"/>
    <row r="109" ht="46.8" customHeight="1" x14ac:dyDescent="0.3"/>
    <row r="110" ht="46.8" customHeight="1" x14ac:dyDescent="0.3"/>
    <row r="111" ht="46.8" customHeight="1" x14ac:dyDescent="0.3"/>
    <row r="112" ht="46.8" customHeight="1" x14ac:dyDescent="0.3"/>
    <row r="113" ht="46.8" customHeight="1" x14ac:dyDescent="0.3"/>
    <row r="114" ht="46.8" customHeight="1" x14ac:dyDescent="0.3"/>
    <row r="115" ht="46.8" customHeight="1" x14ac:dyDescent="0.3"/>
    <row r="116" ht="46.8" customHeight="1" x14ac:dyDescent="0.3"/>
    <row r="117" ht="46.8" customHeight="1" x14ac:dyDescent="0.3"/>
    <row r="118" ht="46.8" customHeight="1" x14ac:dyDescent="0.3"/>
    <row r="119" ht="46.8" customHeight="1" x14ac:dyDescent="0.3"/>
    <row r="120" ht="46.8" customHeight="1" x14ac:dyDescent="0.3"/>
    <row r="121" ht="46.8" customHeight="1" x14ac:dyDescent="0.3"/>
    <row r="122" ht="46.8" customHeight="1" x14ac:dyDescent="0.3"/>
    <row r="123" ht="46.8" customHeight="1" x14ac:dyDescent="0.3"/>
    <row r="124" ht="46.8" customHeight="1" x14ac:dyDescent="0.3"/>
    <row r="125" ht="46.8" customHeight="1" x14ac:dyDescent="0.3"/>
    <row r="126" ht="46.8" customHeight="1" x14ac:dyDescent="0.3"/>
    <row r="127" ht="46.8" customHeight="1" x14ac:dyDescent="0.3"/>
    <row r="128" ht="46.8" customHeight="1" x14ac:dyDescent="0.3"/>
    <row r="129" ht="46.8" customHeight="1" x14ac:dyDescent="0.3"/>
    <row r="130" ht="46.8" customHeight="1" x14ac:dyDescent="0.3"/>
    <row r="131" ht="46.8" customHeight="1" x14ac:dyDescent="0.3"/>
    <row r="132" ht="46.8" customHeight="1" x14ac:dyDescent="0.3"/>
    <row r="133" ht="46.8" customHeight="1" x14ac:dyDescent="0.3"/>
    <row r="134" ht="46.8" customHeight="1" x14ac:dyDescent="0.3"/>
    <row r="135" ht="46.8" customHeight="1" x14ac:dyDescent="0.3"/>
    <row r="136" ht="46.8" customHeight="1" x14ac:dyDescent="0.3"/>
    <row r="137" ht="46.8" customHeight="1" x14ac:dyDescent="0.3"/>
    <row r="138" ht="46.8" customHeight="1" x14ac:dyDescent="0.3"/>
    <row r="139" ht="46.8" customHeight="1" x14ac:dyDescent="0.3"/>
    <row r="140" ht="46.8" customHeight="1" x14ac:dyDescent="0.3"/>
    <row r="141" ht="46.8" customHeight="1" x14ac:dyDescent="0.3"/>
    <row r="142" ht="46.8" customHeight="1" x14ac:dyDescent="0.3"/>
    <row r="143" ht="46.8" customHeight="1" x14ac:dyDescent="0.3"/>
    <row r="144" ht="46.8" customHeight="1" x14ac:dyDescent="0.3"/>
    <row r="145" ht="46.8" customHeight="1" x14ac:dyDescent="0.3"/>
    <row r="146" ht="46.8" customHeight="1" x14ac:dyDescent="0.3"/>
    <row r="147" ht="46.8" customHeight="1" x14ac:dyDescent="0.3"/>
    <row r="148" ht="46.8" customHeight="1" x14ac:dyDescent="0.3"/>
    <row r="149" ht="46.8" customHeight="1" x14ac:dyDescent="0.3"/>
    <row r="150" ht="46.8" customHeight="1" x14ac:dyDescent="0.3"/>
    <row r="151" ht="46.8" customHeight="1" x14ac:dyDescent="0.3"/>
    <row r="152" ht="46.8" customHeight="1" x14ac:dyDescent="0.3"/>
    <row r="153" ht="46.8" customHeight="1" x14ac:dyDescent="0.3"/>
    <row r="154" ht="46.8" customHeight="1" x14ac:dyDescent="0.3"/>
    <row r="155" ht="46.8" customHeight="1" x14ac:dyDescent="0.3"/>
    <row r="156" ht="46.8" customHeight="1" x14ac:dyDescent="0.3"/>
    <row r="157" ht="46.8" customHeight="1" x14ac:dyDescent="0.3"/>
    <row r="158" ht="46.8" customHeight="1" x14ac:dyDescent="0.3"/>
    <row r="159" ht="46.8" customHeight="1" x14ac:dyDescent="0.3"/>
    <row r="160" ht="46.8" customHeight="1" x14ac:dyDescent="0.3"/>
    <row r="161" ht="46.8" customHeight="1" x14ac:dyDescent="0.3"/>
    <row r="162" ht="46.8" customHeight="1" x14ac:dyDescent="0.3"/>
    <row r="163" ht="46.8" customHeight="1" x14ac:dyDescent="0.3"/>
    <row r="164" ht="46.8" customHeight="1" x14ac:dyDescent="0.3"/>
    <row r="165" ht="46.8" customHeight="1" x14ac:dyDescent="0.3"/>
    <row r="166" ht="46.8" customHeight="1" x14ac:dyDescent="0.3"/>
    <row r="167" ht="46.8" customHeight="1" x14ac:dyDescent="0.3"/>
    <row r="168" ht="46.8" customHeight="1" x14ac:dyDescent="0.3"/>
    <row r="169" ht="46.8" customHeight="1" x14ac:dyDescent="0.3"/>
    <row r="170" ht="46.8" customHeight="1" x14ac:dyDescent="0.3"/>
    <row r="171" ht="46.8" customHeight="1" x14ac:dyDescent="0.3"/>
    <row r="172" ht="46.8" customHeight="1" x14ac:dyDescent="0.3"/>
    <row r="173" ht="46.8" customHeight="1" x14ac:dyDescent="0.3"/>
    <row r="174" ht="46.8" customHeight="1" x14ac:dyDescent="0.3"/>
    <row r="175" ht="46.8" customHeight="1" x14ac:dyDescent="0.3"/>
    <row r="176" ht="46.8" customHeight="1" x14ac:dyDescent="0.3"/>
    <row r="177" ht="46.8" customHeight="1" x14ac:dyDescent="0.3"/>
    <row r="178" ht="46.8" customHeight="1" x14ac:dyDescent="0.3"/>
    <row r="179" ht="46.8" customHeight="1" x14ac:dyDescent="0.3"/>
    <row r="180" ht="46.8" customHeight="1" x14ac:dyDescent="0.3"/>
    <row r="181" ht="46.8" customHeight="1" x14ac:dyDescent="0.3"/>
    <row r="182" ht="46.8" customHeight="1" x14ac:dyDescent="0.3"/>
    <row r="183" ht="46.8" customHeight="1" x14ac:dyDescent="0.3"/>
    <row r="184" ht="46.8" customHeight="1" x14ac:dyDescent="0.3"/>
    <row r="185" ht="46.8" customHeight="1" x14ac:dyDescent="0.3"/>
    <row r="186" ht="46.8" customHeight="1" x14ac:dyDescent="0.3"/>
    <row r="187" ht="46.8" customHeight="1" x14ac:dyDescent="0.3"/>
    <row r="188" ht="46.8" customHeight="1" x14ac:dyDescent="0.3"/>
    <row r="189" ht="46.8" customHeight="1" x14ac:dyDescent="0.3"/>
    <row r="190" ht="46.8" customHeight="1" x14ac:dyDescent="0.3"/>
    <row r="191" ht="46.8" customHeight="1" x14ac:dyDescent="0.3"/>
    <row r="192" ht="46.8" customHeight="1" x14ac:dyDescent="0.3"/>
    <row r="193" ht="46.8" customHeight="1" x14ac:dyDescent="0.3"/>
    <row r="194" ht="46.8" customHeight="1" x14ac:dyDescent="0.3"/>
    <row r="195" ht="46.8" customHeight="1" x14ac:dyDescent="0.3"/>
    <row r="196" ht="46.8" customHeight="1" x14ac:dyDescent="0.3"/>
    <row r="197" ht="46.8" customHeight="1" x14ac:dyDescent="0.3"/>
    <row r="198" ht="46.8" customHeight="1" x14ac:dyDescent="0.3"/>
    <row r="199" ht="46.8" customHeight="1" x14ac:dyDescent="0.3"/>
    <row r="200" ht="46.8" customHeight="1" x14ac:dyDescent="0.3"/>
    <row r="201" ht="46.8" customHeight="1" x14ac:dyDescent="0.3"/>
    <row r="202" ht="46.8" customHeight="1" x14ac:dyDescent="0.3"/>
    <row r="203" ht="46.8" customHeight="1" x14ac:dyDescent="0.3"/>
    <row r="204" ht="46.8" customHeight="1" x14ac:dyDescent="0.3"/>
    <row r="205" ht="46.8" customHeight="1" x14ac:dyDescent="0.3"/>
    <row r="206" ht="46.8" customHeight="1" x14ac:dyDescent="0.3"/>
    <row r="207" ht="46.8" customHeight="1" x14ac:dyDescent="0.3"/>
    <row r="208" ht="46.8" customHeight="1" x14ac:dyDescent="0.3"/>
    <row r="209" ht="46.8" customHeight="1" x14ac:dyDescent="0.3"/>
    <row r="210" ht="46.8" customHeight="1" x14ac:dyDescent="0.3"/>
    <row r="211" ht="46.8" customHeight="1" x14ac:dyDescent="0.3"/>
    <row r="212" ht="46.8" customHeight="1" x14ac:dyDescent="0.3"/>
    <row r="213" ht="46.8" customHeight="1" x14ac:dyDescent="0.3"/>
    <row r="214" ht="46.8" customHeight="1" x14ac:dyDescent="0.3"/>
    <row r="215" ht="46.8" customHeight="1" x14ac:dyDescent="0.3"/>
    <row r="216" ht="46.8" customHeight="1" x14ac:dyDescent="0.3"/>
    <row r="217" ht="46.8" customHeight="1" x14ac:dyDescent="0.3"/>
    <row r="218" ht="46.8" customHeight="1" x14ac:dyDescent="0.3"/>
    <row r="219" ht="46.8" customHeight="1" x14ac:dyDescent="0.3"/>
    <row r="220" ht="46.8" customHeight="1" x14ac:dyDescent="0.3"/>
    <row r="221" ht="46.8" customHeight="1" x14ac:dyDescent="0.3"/>
    <row r="222" ht="46.8" customHeight="1" x14ac:dyDescent="0.3"/>
    <row r="223" ht="46.8" customHeight="1" x14ac:dyDescent="0.3"/>
    <row r="224" ht="46.8" customHeight="1" x14ac:dyDescent="0.3"/>
    <row r="225" ht="46.8" customHeight="1" x14ac:dyDescent="0.3"/>
    <row r="226" ht="46.8" customHeight="1" x14ac:dyDescent="0.3"/>
    <row r="227" ht="46.8" customHeight="1" x14ac:dyDescent="0.3"/>
    <row r="228" ht="46.8" customHeight="1" x14ac:dyDescent="0.3"/>
    <row r="229" ht="46.8" customHeight="1" x14ac:dyDescent="0.3"/>
    <row r="230" ht="46.8" customHeight="1" x14ac:dyDescent="0.3"/>
    <row r="231" ht="46.8" customHeight="1" x14ac:dyDescent="0.3"/>
    <row r="232" ht="46.8" customHeight="1" x14ac:dyDescent="0.3"/>
    <row r="233" ht="46.8" customHeight="1" x14ac:dyDescent="0.3"/>
    <row r="234" ht="46.8" customHeight="1" x14ac:dyDescent="0.3"/>
    <row r="235" ht="46.8" customHeight="1" x14ac:dyDescent="0.3"/>
    <row r="236" ht="46.8" customHeight="1" x14ac:dyDescent="0.3"/>
    <row r="237" ht="46.8" customHeight="1" x14ac:dyDescent="0.3"/>
    <row r="238" ht="46.8" customHeight="1" x14ac:dyDescent="0.3"/>
    <row r="239" ht="46.8" customHeight="1" x14ac:dyDescent="0.3"/>
    <row r="240" ht="46.8" customHeight="1" x14ac:dyDescent="0.3"/>
    <row r="241" ht="46.8" customHeight="1" x14ac:dyDescent="0.3"/>
    <row r="242" ht="46.8" customHeight="1" x14ac:dyDescent="0.3"/>
    <row r="243" ht="46.8" customHeight="1" x14ac:dyDescent="0.3"/>
    <row r="244" ht="46.8" customHeight="1" x14ac:dyDescent="0.3"/>
    <row r="245" ht="46.8" customHeight="1" x14ac:dyDescent="0.3"/>
    <row r="246" ht="46.8" customHeight="1" x14ac:dyDescent="0.3"/>
    <row r="247" ht="46.8" customHeight="1" x14ac:dyDescent="0.3"/>
    <row r="248" ht="46.8" customHeight="1" x14ac:dyDescent="0.3"/>
    <row r="249" ht="46.8" customHeight="1" x14ac:dyDescent="0.3"/>
    <row r="250" ht="46.8" customHeight="1" x14ac:dyDescent="0.3"/>
    <row r="251" ht="46.8" customHeight="1" x14ac:dyDescent="0.3"/>
    <row r="252" ht="46.8" customHeight="1" x14ac:dyDescent="0.3"/>
    <row r="253" ht="46.8" customHeight="1" x14ac:dyDescent="0.3"/>
    <row r="254" ht="46.8" customHeight="1" x14ac:dyDescent="0.3"/>
    <row r="255" ht="46.8" customHeight="1" x14ac:dyDescent="0.3"/>
    <row r="256" ht="46.8" customHeight="1" x14ac:dyDescent="0.3"/>
    <row r="257" ht="46.8" customHeight="1" x14ac:dyDescent="0.3"/>
    <row r="258" ht="46.8" customHeight="1" x14ac:dyDescent="0.3"/>
    <row r="259" ht="46.8" customHeight="1" x14ac:dyDescent="0.3"/>
    <row r="260" ht="46.8" customHeight="1" x14ac:dyDescent="0.3"/>
    <row r="261" ht="46.8" customHeight="1" x14ac:dyDescent="0.3"/>
    <row r="262" ht="46.8" customHeight="1" x14ac:dyDescent="0.3"/>
    <row r="263" ht="46.8" customHeight="1" x14ac:dyDescent="0.3"/>
    <row r="264" ht="46.8" customHeight="1" x14ac:dyDescent="0.3"/>
    <row r="265" ht="46.8" customHeight="1" x14ac:dyDescent="0.3"/>
    <row r="266" ht="46.8" customHeight="1" x14ac:dyDescent="0.3"/>
    <row r="267" ht="46.8" customHeight="1" x14ac:dyDescent="0.3"/>
    <row r="268" ht="46.8" customHeight="1" x14ac:dyDescent="0.3"/>
    <row r="269" ht="46.8" customHeight="1" x14ac:dyDescent="0.3"/>
    <row r="270" ht="46.8" customHeight="1" x14ac:dyDescent="0.3"/>
    <row r="271" ht="46.8" customHeight="1" x14ac:dyDescent="0.3"/>
    <row r="272" ht="46.8" customHeight="1" x14ac:dyDescent="0.3"/>
    <row r="273" ht="46.8" customHeight="1" x14ac:dyDescent="0.3"/>
    <row r="274" ht="46.8" customHeight="1" x14ac:dyDescent="0.3"/>
    <row r="275" ht="46.8" customHeight="1" x14ac:dyDescent="0.3"/>
    <row r="276" ht="46.8" customHeight="1" x14ac:dyDescent="0.3"/>
    <row r="277" ht="46.8" customHeight="1" x14ac:dyDescent="0.3"/>
    <row r="278" ht="46.8" customHeight="1" x14ac:dyDescent="0.3"/>
    <row r="279" ht="46.8" customHeight="1" x14ac:dyDescent="0.3"/>
    <row r="280" ht="46.8" customHeight="1" x14ac:dyDescent="0.3"/>
    <row r="281" ht="46.8" customHeight="1" x14ac:dyDescent="0.3"/>
    <row r="282" ht="46.8" customHeight="1" x14ac:dyDescent="0.3"/>
    <row r="283" ht="46.8" customHeight="1" x14ac:dyDescent="0.3"/>
    <row r="284" ht="46.8" customHeight="1" x14ac:dyDescent="0.3"/>
    <row r="285" ht="46.8" customHeight="1" x14ac:dyDescent="0.3"/>
    <row r="286" ht="46.8" customHeight="1" x14ac:dyDescent="0.3"/>
    <row r="287" ht="46.8" customHeight="1" x14ac:dyDescent="0.3"/>
    <row r="288" ht="46.8" customHeight="1" x14ac:dyDescent="0.3"/>
    <row r="289" ht="46.8" customHeight="1" x14ac:dyDescent="0.3"/>
    <row r="290" ht="46.8" customHeight="1" x14ac:dyDescent="0.3"/>
    <row r="291" ht="46.8" customHeight="1" x14ac:dyDescent="0.3"/>
    <row r="292" ht="46.8" customHeight="1" x14ac:dyDescent="0.3"/>
    <row r="293" ht="46.8" customHeight="1" x14ac:dyDescent="0.3"/>
    <row r="294" ht="46.8" customHeight="1" x14ac:dyDescent="0.3"/>
    <row r="295" ht="46.8" customHeight="1" x14ac:dyDescent="0.3"/>
    <row r="296" ht="46.8" customHeight="1" x14ac:dyDescent="0.3"/>
    <row r="297" ht="46.8" customHeight="1" x14ac:dyDescent="0.3"/>
    <row r="298" ht="46.8" customHeight="1" x14ac:dyDescent="0.3"/>
    <row r="299" ht="46.8" customHeight="1" x14ac:dyDescent="0.3"/>
    <row r="300" ht="46.8" customHeight="1" x14ac:dyDescent="0.3"/>
    <row r="301" ht="46.8" customHeight="1" x14ac:dyDescent="0.3"/>
    <row r="302" ht="46.8" customHeight="1" x14ac:dyDescent="0.3"/>
    <row r="303" ht="46.8" customHeight="1" x14ac:dyDescent="0.3"/>
    <row r="304" ht="46.8" customHeight="1" x14ac:dyDescent="0.3"/>
    <row r="305" ht="46.8" customHeight="1" x14ac:dyDescent="0.3"/>
    <row r="306" ht="46.8" customHeight="1" x14ac:dyDescent="0.3"/>
    <row r="307" ht="46.8" customHeight="1" x14ac:dyDescent="0.3"/>
    <row r="308" ht="46.8" customHeight="1" x14ac:dyDescent="0.3"/>
    <row r="309" ht="46.8" customHeight="1" x14ac:dyDescent="0.3"/>
    <row r="310" ht="46.8" customHeight="1" x14ac:dyDescent="0.3"/>
    <row r="311" ht="46.8" customHeight="1" x14ac:dyDescent="0.3"/>
    <row r="312" ht="46.8" customHeight="1" x14ac:dyDescent="0.3"/>
    <row r="313" ht="46.8" customHeight="1" x14ac:dyDescent="0.3"/>
    <row r="314" ht="46.8" customHeight="1" x14ac:dyDescent="0.3"/>
    <row r="315" ht="46.8" customHeight="1" x14ac:dyDescent="0.3"/>
    <row r="316" ht="46.8" customHeight="1" x14ac:dyDescent="0.3"/>
    <row r="317" ht="46.8" customHeight="1" x14ac:dyDescent="0.3"/>
    <row r="318" ht="46.8" customHeight="1" x14ac:dyDescent="0.3"/>
    <row r="319" ht="46.8" customHeight="1" x14ac:dyDescent="0.3"/>
    <row r="320" ht="46.8" customHeight="1" x14ac:dyDescent="0.3"/>
    <row r="321" ht="46.8" customHeight="1" x14ac:dyDescent="0.3"/>
    <row r="322" ht="46.8" customHeight="1" x14ac:dyDescent="0.3"/>
    <row r="323" ht="46.8" customHeight="1" x14ac:dyDescent="0.3"/>
    <row r="324" ht="46.8" customHeight="1" x14ac:dyDescent="0.3"/>
    <row r="325" ht="46.8" customHeight="1" x14ac:dyDescent="0.3"/>
    <row r="326" ht="46.8" customHeight="1" x14ac:dyDescent="0.3"/>
    <row r="327" ht="46.8" customHeight="1" x14ac:dyDescent="0.3"/>
    <row r="328" ht="46.8" customHeight="1" x14ac:dyDescent="0.3"/>
    <row r="329" ht="46.8" customHeight="1" x14ac:dyDescent="0.3"/>
    <row r="330" ht="46.8" customHeight="1" x14ac:dyDescent="0.3"/>
    <row r="331" ht="46.8" customHeight="1" x14ac:dyDescent="0.3"/>
    <row r="332" ht="46.8" customHeight="1" x14ac:dyDescent="0.3"/>
    <row r="333" ht="46.8" customHeight="1" x14ac:dyDescent="0.3"/>
    <row r="334" ht="46.8" customHeight="1" x14ac:dyDescent="0.3"/>
    <row r="335" ht="46.8" customHeight="1" x14ac:dyDescent="0.3"/>
    <row r="336" ht="46.8" customHeight="1" x14ac:dyDescent="0.3"/>
    <row r="337" ht="46.8" customHeight="1" x14ac:dyDescent="0.3"/>
    <row r="338" ht="46.8" customHeight="1" x14ac:dyDescent="0.3"/>
    <row r="339" ht="46.8" customHeight="1" x14ac:dyDescent="0.3"/>
    <row r="340" ht="46.8" customHeight="1" x14ac:dyDescent="0.3"/>
    <row r="341" ht="46.8" customHeight="1" x14ac:dyDescent="0.3"/>
    <row r="342" ht="46.8" customHeight="1" x14ac:dyDescent="0.3"/>
    <row r="343" ht="46.8" customHeight="1" x14ac:dyDescent="0.3"/>
    <row r="344" ht="46.8" customHeight="1" x14ac:dyDescent="0.3"/>
    <row r="345" ht="46.8" customHeight="1" x14ac:dyDescent="0.3"/>
    <row r="346" ht="46.8" customHeight="1" x14ac:dyDescent="0.3"/>
    <row r="347" ht="46.8" customHeight="1" x14ac:dyDescent="0.3"/>
    <row r="348" ht="46.8" customHeight="1" x14ac:dyDescent="0.3"/>
    <row r="349" ht="46.8" customHeight="1" x14ac:dyDescent="0.3"/>
    <row r="350" ht="46.8" customHeight="1" x14ac:dyDescent="0.3"/>
    <row r="351" ht="46.8" customHeight="1" x14ac:dyDescent="0.3"/>
    <row r="352" ht="46.8" customHeight="1" x14ac:dyDescent="0.3"/>
    <row r="353" ht="46.8" customHeight="1" x14ac:dyDescent="0.3"/>
    <row r="354" ht="46.8" customHeight="1" x14ac:dyDescent="0.3"/>
    <row r="355" ht="46.8" customHeight="1" x14ac:dyDescent="0.3"/>
    <row r="356" ht="46.8" customHeight="1" x14ac:dyDescent="0.3"/>
    <row r="357" ht="46.8" customHeight="1" x14ac:dyDescent="0.3"/>
    <row r="358" ht="46.8" customHeight="1" x14ac:dyDescent="0.3"/>
    <row r="359" ht="46.8" customHeight="1" x14ac:dyDescent="0.3"/>
    <row r="360" ht="46.8" customHeight="1" x14ac:dyDescent="0.3"/>
    <row r="361" ht="46.8" customHeight="1" x14ac:dyDescent="0.3"/>
    <row r="362" ht="46.8" customHeight="1" x14ac:dyDescent="0.3"/>
    <row r="363" ht="46.8" customHeight="1" x14ac:dyDescent="0.3"/>
    <row r="364" ht="46.8" customHeight="1" x14ac:dyDescent="0.3"/>
    <row r="365" ht="46.8" customHeight="1" x14ac:dyDescent="0.3"/>
    <row r="366" ht="46.8" customHeight="1" x14ac:dyDescent="0.3"/>
    <row r="367" ht="46.8" customHeight="1" x14ac:dyDescent="0.3"/>
    <row r="368" ht="46.8" customHeight="1" x14ac:dyDescent="0.3"/>
    <row r="369" ht="46.8" customHeight="1" x14ac:dyDescent="0.3"/>
    <row r="370" ht="46.8" customHeight="1" x14ac:dyDescent="0.3"/>
    <row r="371" ht="46.8" customHeight="1" x14ac:dyDescent="0.3"/>
    <row r="372" ht="46.8" customHeight="1" x14ac:dyDescent="0.3"/>
    <row r="373" ht="46.8" customHeight="1" x14ac:dyDescent="0.3"/>
    <row r="374" ht="46.8" customHeight="1" x14ac:dyDescent="0.3"/>
    <row r="375" ht="46.8" customHeight="1" x14ac:dyDescent="0.3"/>
    <row r="376" ht="46.8" customHeight="1" x14ac:dyDescent="0.3"/>
    <row r="377" ht="46.8" customHeight="1" x14ac:dyDescent="0.3"/>
    <row r="378" ht="46.8" customHeight="1" x14ac:dyDescent="0.3"/>
    <row r="379" ht="46.8" customHeight="1" x14ac:dyDescent="0.3"/>
    <row r="380" ht="46.8" customHeight="1" x14ac:dyDescent="0.3"/>
    <row r="381" ht="46.8" customHeight="1" x14ac:dyDescent="0.3"/>
    <row r="382" ht="46.8" customHeight="1" x14ac:dyDescent="0.3"/>
    <row r="383" ht="46.8" customHeight="1" x14ac:dyDescent="0.3"/>
    <row r="384" ht="46.8" customHeight="1" x14ac:dyDescent="0.3"/>
    <row r="385" ht="46.8" customHeight="1" x14ac:dyDescent="0.3"/>
    <row r="386" ht="46.8" customHeight="1" x14ac:dyDescent="0.3"/>
    <row r="387" ht="46.8" customHeight="1" x14ac:dyDescent="0.3"/>
    <row r="388" ht="46.8" customHeight="1" x14ac:dyDescent="0.3"/>
    <row r="389" ht="46.8" customHeight="1" x14ac:dyDescent="0.3"/>
    <row r="390" ht="46.8" customHeight="1" x14ac:dyDescent="0.3"/>
    <row r="391" ht="46.8" customHeight="1" x14ac:dyDescent="0.3"/>
    <row r="392" ht="46.8" customHeight="1" x14ac:dyDescent="0.3"/>
    <row r="393" ht="46.8" customHeight="1" x14ac:dyDescent="0.3"/>
    <row r="394" ht="46.8" customHeight="1" x14ac:dyDescent="0.3"/>
    <row r="395" ht="46.8" customHeight="1" x14ac:dyDescent="0.3"/>
    <row r="396" ht="46.8" customHeight="1" x14ac:dyDescent="0.3"/>
    <row r="397" ht="46.8" customHeight="1" x14ac:dyDescent="0.3"/>
    <row r="398" ht="46.8" customHeight="1" x14ac:dyDescent="0.3"/>
    <row r="399" ht="46.8" customHeight="1" x14ac:dyDescent="0.3"/>
    <row r="400" ht="46.8" customHeight="1" x14ac:dyDescent="0.3"/>
    <row r="401" ht="46.8" customHeight="1" x14ac:dyDescent="0.3"/>
    <row r="402" ht="46.8" customHeight="1" x14ac:dyDescent="0.3"/>
    <row r="403" ht="46.8" customHeight="1" x14ac:dyDescent="0.3"/>
    <row r="404" ht="46.8" customHeight="1" x14ac:dyDescent="0.3"/>
    <row r="405" ht="46.8" customHeight="1" x14ac:dyDescent="0.3"/>
    <row r="406" ht="46.8" customHeight="1" x14ac:dyDescent="0.3"/>
    <row r="407" ht="46.8" customHeight="1" x14ac:dyDescent="0.3"/>
    <row r="408" ht="46.8" customHeight="1" x14ac:dyDescent="0.3"/>
    <row r="409" ht="46.8" customHeight="1" x14ac:dyDescent="0.3"/>
    <row r="410" ht="46.8" customHeight="1" x14ac:dyDescent="0.3"/>
    <row r="411" ht="46.8" customHeight="1" x14ac:dyDescent="0.3"/>
    <row r="412" ht="46.8" customHeight="1" x14ac:dyDescent="0.3"/>
    <row r="413" ht="46.8" customHeight="1" x14ac:dyDescent="0.3"/>
    <row r="414" ht="46.8" customHeight="1" x14ac:dyDescent="0.3"/>
    <row r="415" ht="46.8" customHeight="1" x14ac:dyDescent="0.3"/>
    <row r="416" ht="46.8" customHeight="1" x14ac:dyDescent="0.3"/>
    <row r="417" ht="46.8" customHeight="1" x14ac:dyDescent="0.3"/>
    <row r="418" ht="46.8" customHeight="1" x14ac:dyDescent="0.3"/>
    <row r="419" ht="46.8" customHeight="1" x14ac:dyDescent="0.3"/>
    <row r="420" ht="46.8" customHeight="1" x14ac:dyDescent="0.3"/>
    <row r="421" ht="46.8" customHeight="1" x14ac:dyDescent="0.3"/>
    <row r="422" ht="46.8" customHeight="1" x14ac:dyDescent="0.3"/>
    <row r="423" ht="46.8" customHeight="1" x14ac:dyDescent="0.3"/>
    <row r="424" ht="46.8" customHeight="1" x14ac:dyDescent="0.3"/>
    <row r="425" ht="46.8" customHeight="1" x14ac:dyDescent="0.3"/>
    <row r="426" ht="46.8" customHeight="1" x14ac:dyDescent="0.3"/>
    <row r="427" ht="46.8" customHeight="1" x14ac:dyDescent="0.3"/>
    <row r="428" ht="46.8" customHeight="1" x14ac:dyDescent="0.3"/>
    <row r="429" ht="46.8" customHeight="1" x14ac:dyDescent="0.3"/>
    <row r="430" ht="46.8" customHeight="1" x14ac:dyDescent="0.3"/>
    <row r="431" ht="46.8" customHeight="1" x14ac:dyDescent="0.3"/>
    <row r="432" ht="46.8" customHeight="1" x14ac:dyDescent="0.3"/>
    <row r="433" ht="46.8" customHeight="1" x14ac:dyDescent="0.3"/>
    <row r="434" ht="46.8" customHeight="1" x14ac:dyDescent="0.3"/>
    <row r="435" ht="46.8" customHeight="1" x14ac:dyDescent="0.3"/>
    <row r="436" ht="46.8" customHeight="1" x14ac:dyDescent="0.3"/>
    <row r="437" ht="46.8" customHeight="1" x14ac:dyDescent="0.3"/>
    <row r="438" ht="46.8" customHeight="1" x14ac:dyDescent="0.3"/>
    <row r="439" ht="46.8" customHeight="1" x14ac:dyDescent="0.3"/>
    <row r="440" ht="46.8" customHeight="1" x14ac:dyDescent="0.3"/>
    <row r="441" ht="46.8" customHeight="1" x14ac:dyDescent="0.3"/>
    <row r="442" ht="46.8" customHeight="1" x14ac:dyDescent="0.3"/>
    <row r="443" ht="46.8" customHeight="1" x14ac:dyDescent="0.3"/>
    <row r="444" ht="46.8" customHeight="1" x14ac:dyDescent="0.3"/>
    <row r="445" ht="46.8" customHeight="1" x14ac:dyDescent="0.3"/>
    <row r="446" ht="46.8" customHeight="1" x14ac:dyDescent="0.3"/>
    <row r="447" ht="46.8" customHeight="1" x14ac:dyDescent="0.3"/>
    <row r="448" ht="46.8" customHeight="1" x14ac:dyDescent="0.3"/>
    <row r="449" ht="46.8" customHeight="1" x14ac:dyDescent="0.3"/>
    <row r="450" ht="46.8" customHeight="1" x14ac:dyDescent="0.3"/>
    <row r="451" ht="46.8" customHeight="1" x14ac:dyDescent="0.3"/>
    <row r="452" ht="46.8" customHeight="1" x14ac:dyDescent="0.3"/>
    <row r="453" ht="46.8" customHeight="1" x14ac:dyDescent="0.3"/>
    <row r="454" ht="46.8" customHeight="1" x14ac:dyDescent="0.3"/>
    <row r="455" ht="46.8" customHeight="1" x14ac:dyDescent="0.3"/>
    <row r="456" ht="46.8" customHeight="1" x14ac:dyDescent="0.3"/>
    <row r="457" ht="46.8" customHeight="1" x14ac:dyDescent="0.3"/>
    <row r="458" ht="46.8" customHeight="1" x14ac:dyDescent="0.3"/>
    <row r="459" ht="46.8" customHeight="1" x14ac:dyDescent="0.3"/>
    <row r="460" ht="46.8" customHeight="1" x14ac:dyDescent="0.3"/>
    <row r="461" ht="46.8" customHeight="1" x14ac:dyDescent="0.3"/>
    <row r="462" ht="46.8" customHeight="1" x14ac:dyDescent="0.3"/>
    <row r="463" ht="46.8" customHeight="1" x14ac:dyDescent="0.3"/>
    <row r="464" ht="46.8" customHeight="1" x14ac:dyDescent="0.3"/>
    <row r="465" ht="46.8" customHeight="1" x14ac:dyDescent="0.3"/>
    <row r="466" ht="46.8" customHeight="1" x14ac:dyDescent="0.3"/>
    <row r="467" ht="46.8" customHeight="1" x14ac:dyDescent="0.3"/>
    <row r="468" ht="46.8" customHeight="1" x14ac:dyDescent="0.3"/>
    <row r="469" ht="46.8" customHeight="1" x14ac:dyDescent="0.3"/>
    <row r="470" ht="46.8" customHeight="1" x14ac:dyDescent="0.3"/>
    <row r="471" ht="46.8" customHeight="1" x14ac:dyDescent="0.3"/>
    <row r="472" ht="46.8" customHeight="1" x14ac:dyDescent="0.3"/>
    <row r="473" ht="46.8" customHeight="1" x14ac:dyDescent="0.3"/>
    <row r="474" ht="46.8" customHeight="1" x14ac:dyDescent="0.3"/>
    <row r="475" ht="46.8" customHeight="1" x14ac:dyDescent="0.3"/>
    <row r="476" ht="46.8" customHeight="1" x14ac:dyDescent="0.3"/>
    <row r="477" ht="46.8" customHeight="1" x14ac:dyDescent="0.3"/>
    <row r="478" ht="46.8" customHeight="1" x14ac:dyDescent="0.3"/>
    <row r="479" ht="46.8" customHeight="1" x14ac:dyDescent="0.3"/>
    <row r="480" ht="46.8" customHeight="1" x14ac:dyDescent="0.3"/>
    <row r="481" ht="46.8" customHeight="1" x14ac:dyDescent="0.3"/>
    <row r="482" ht="46.8" customHeight="1" x14ac:dyDescent="0.3"/>
    <row r="483" ht="46.8" customHeight="1" x14ac:dyDescent="0.3"/>
    <row r="484" ht="46.8" customHeight="1" x14ac:dyDescent="0.3"/>
    <row r="485" ht="46.8" customHeight="1" x14ac:dyDescent="0.3"/>
    <row r="486" ht="46.8" customHeight="1" x14ac:dyDescent="0.3"/>
    <row r="487" ht="46.8" customHeight="1" x14ac:dyDescent="0.3"/>
    <row r="488" ht="46.8" customHeight="1" x14ac:dyDescent="0.3"/>
    <row r="489" ht="46.8" customHeight="1" x14ac:dyDescent="0.3"/>
    <row r="490" ht="46.8" customHeight="1" x14ac:dyDescent="0.3"/>
    <row r="491" ht="46.8" customHeight="1" x14ac:dyDescent="0.3"/>
    <row r="492" ht="46.8" customHeight="1" x14ac:dyDescent="0.3"/>
    <row r="493" ht="46.8" customHeight="1" x14ac:dyDescent="0.3"/>
    <row r="494" ht="46.8" customHeight="1" x14ac:dyDescent="0.3"/>
    <row r="495" ht="46.8" customHeight="1" x14ac:dyDescent="0.3"/>
    <row r="496" ht="46.8" customHeight="1" x14ac:dyDescent="0.3"/>
    <row r="497" ht="46.8" customHeight="1" x14ac:dyDescent="0.3"/>
    <row r="498" ht="46.8" customHeight="1" x14ac:dyDescent="0.3"/>
    <row r="499" ht="46.8" customHeight="1" x14ac:dyDescent="0.3"/>
    <row r="500" ht="46.8" customHeight="1" x14ac:dyDescent="0.3"/>
    <row r="501" ht="46.8" customHeight="1" x14ac:dyDescent="0.3"/>
    <row r="502" ht="46.8" customHeight="1" x14ac:dyDescent="0.3"/>
    <row r="503" ht="46.8" customHeight="1" x14ac:dyDescent="0.3"/>
    <row r="504" ht="46.8" customHeight="1" x14ac:dyDescent="0.3"/>
    <row r="505" ht="46.8" customHeight="1" x14ac:dyDescent="0.3"/>
    <row r="506" ht="46.8" customHeight="1" x14ac:dyDescent="0.3"/>
    <row r="507" ht="46.8" customHeight="1" x14ac:dyDescent="0.3"/>
    <row r="508" ht="46.8" customHeight="1" x14ac:dyDescent="0.3"/>
    <row r="509" ht="46.8" customHeight="1" x14ac:dyDescent="0.3"/>
    <row r="510" ht="46.8" customHeight="1" x14ac:dyDescent="0.3"/>
    <row r="511" ht="46.8" customHeight="1" x14ac:dyDescent="0.3"/>
    <row r="512" ht="46.8" customHeight="1" x14ac:dyDescent="0.3"/>
    <row r="513" ht="46.8" customHeight="1" x14ac:dyDescent="0.3"/>
    <row r="514" ht="46.8" customHeight="1" x14ac:dyDescent="0.3"/>
    <row r="515" ht="46.8" customHeight="1" x14ac:dyDescent="0.3"/>
    <row r="516" ht="46.8" customHeight="1" x14ac:dyDescent="0.3"/>
    <row r="517" ht="46.8" customHeight="1" x14ac:dyDescent="0.3"/>
    <row r="518" ht="46.8" customHeight="1" x14ac:dyDescent="0.3"/>
    <row r="519" ht="46.8" customHeight="1" x14ac:dyDescent="0.3"/>
    <row r="520" ht="46.8" customHeight="1" x14ac:dyDescent="0.3"/>
    <row r="521" ht="46.8" customHeight="1" x14ac:dyDescent="0.3"/>
    <row r="522" ht="46.8" customHeight="1" x14ac:dyDescent="0.3"/>
    <row r="523" ht="46.8" customHeight="1" x14ac:dyDescent="0.3"/>
    <row r="524" ht="46.8" customHeight="1" x14ac:dyDescent="0.3"/>
    <row r="525" ht="46.8" customHeight="1" x14ac:dyDescent="0.3"/>
    <row r="526" ht="46.8" customHeight="1" x14ac:dyDescent="0.3"/>
    <row r="527" ht="46.8" customHeight="1" x14ac:dyDescent="0.3"/>
    <row r="528" ht="46.8" customHeight="1" x14ac:dyDescent="0.3"/>
    <row r="529" ht="46.8" customHeight="1" x14ac:dyDescent="0.3"/>
    <row r="530" ht="46.8" customHeight="1" x14ac:dyDescent="0.3"/>
    <row r="531" ht="46.8" customHeight="1" x14ac:dyDescent="0.3"/>
    <row r="532" ht="46.8" customHeight="1" x14ac:dyDescent="0.3"/>
    <row r="533" ht="46.8" customHeight="1" x14ac:dyDescent="0.3"/>
    <row r="534" ht="46.8" customHeight="1" x14ac:dyDescent="0.3"/>
    <row r="535" ht="46.8" customHeight="1" x14ac:dyDescent="0.3"/>
    <row r="536" ht="46.8" customHeight="1" x14ac:dyDescent="0.3"/>
    <row r="537" ht="46.8" customHeight="1" x14ac:dyDescent="0.3"/>
    <row r="538" ht="46.8" customHeight="1" x14ac:dyDescent="0.3"/>
    <row r="539" ht="46.8" customHeight="1" x14ac:dyDescent="0.3"/>
    <row r="540" ht="46.8" customHeight="1" x14ac:dyDescent="0.3"/>
    <row r="541" ht="46.8" customHeight="1" x14ac:dyDescent="0.3"/>
    <row r="542" ht="46.8" customHeight="1" x14ac:dyDescent="0.3"/>
    <row r="543" ht="46.8" customHeight="1" x14ac:dyDescent="0.3"/>
    <row r="544" ht="46.8" customHeight="1" x14ac:dyDescent="0.3"/>
    <row r="545" ht="46.8" customHeight="1" x14ac:dyDescent="0.3"/>
    <row r="546" ht="46.8" customHeight="1" x14ac:dyDescent="0.3"/>
    <row r="547" ht="46.8" customHeight="1" x14ac:dyDescent="0.3"/>
    <row r="548" ht="46.8" customHeight="1" x14ac:dyDescent="0.3"/>
    <row r="549" ht="46.8" customHeight="1" x14ac:dyDescent="0.3"/>
    <row r="550" ht="46.8" customHeight="1" x14ac:dyDescent="0.3"/>
    <row r="551" ht="46.8" customHeight="1" x14ac:dyDescent="0.3"/>
    <row r="552" ht="46.8" customHeight="1" x14ac:dyDescent="0.3"/>
    <row r="553" ht="46.8" customHeight="1" x14ac:dyDescent="0.3"/>
    <row r="554" ht="46.8" customHeight="1" x14ac:dyDescent="0.3"/>
    <row r="555" ht="46.8" customHeight="1" x14ac:dyDescent="0.3"/>
    <row r="556" ht="46.8" customHeight="1" x14ac:dyDescent="0.3"/>
    <row r="557" ht="46.8" customHeight="1" x14ac:dyDescent="0.3"/>
    <row r="558" ht="46.8" customHeight="1" x14ac:dyDescent="0.3"/>
    <row r="559" ht="46.8" customHeight="1" x14ac:dyDescent="0.3"/>
    <row r="560" ht="46.8" customHeight="1" x14ac:dyDescent="0.3"/>
    <row r="561" ht="46.8" customHeight="1" x14ac:dyDescent="0.3"/>
    <row r="562" ht="46.8" customHeight="1" x14ac:dyDescent="0.3"/>
    <row r="563" ht="46.8" customHeight="1" x14ac:dyDescent="0.3"/>
    <row r="564" ht="46.8" customHeight="1" x14ac:dyDescent="0.3"/>
    <row r="565" ht="46.8" customHeight="1" x14ac:dyDescent="0.3"/>
    <row r="566" ht="46.8" customHeight="1" x14ac:dyDescent="0.3"/>
    <row r="567" ht="46.8" customHeight="1" x14ac:dyDescent="0.3"/>
    <row r="568" ht="46.8" customHeight="1" x14ac:dyDescent="0.3"/>
    <row r="569" ht="46.8" customHeight="1" x14ac:dyDescent="0.3"/>
    <row r="570" ht="46.8" customHeight="1" x14ac:dyDescent="0.3"/>
    <row r="571" ht="46.8" customHeight="1" x14ac:dyDescent="0.3"/>
    <row r="572" ht="46.8" customHeight="1" x14ac:dyDescent="0.3"/>
    <row r="573" ht="46.8" customHeight="1" x14ac:dyDescent="0.3"/>
    <row r="574" ht="46.8" customHeight="1" x14ac:dyDescent="0.3"/>
    <row r="575" ht="46.8" customHeight="1" x14ac:dyDescent="0.3"/>
    <row r="576" ht="46.8" customHeight="1" x14ac:dyDescent="0.3"/>
    <row r="577" ht="46.8" customHeight="1" x14ac:dyDescent="0.3"/>
    <row r="578" ht="46.8" customHeight="1" x14ac:dyDescent="0.3"/>
    <row r="579" ht="46.8" customHeight="1" x14ac:dyDescent="0.3"/>
    <row r="580" ht="46.8" customHeight="1" x14ac:dyDescent="0.3"/>
    <row r="581" ht="46.8" customHeight="1" x14ac:dyDescent="0.3"/>
    <row r="582" ht="46.8" customHeight="1" x14ac:dyDescent="0.3"/>
    <row r="583" ht="46.8" customHeight="1" x14ac:dyDescent="0.3"/>
    <row r="584" ht="46.8" customHeight="1" x14ac:dyDescent="0.3"/>
    <row r="585" ht="46.8" customHeight="1" x14ac:dyDescent="0.3"/>
    <row r="586" ht="46.8" customHeight="1" x14ac:dyDescent="0.3"/>
    <row r="587" ht="46.8" customHeight="1" x14ac:dyDescent="0.3"/>
    <row r="588" ht="46.8" customHeight="1" x14ac:dyDescent="0.3"/>
    <row r="589" ht="46.8" customHeight="1" x14ac:dyDescent="0.3"/>
    <row r="590" ht="46.8" customHeight="1" x14ac:dyDescent="0.3"/>
    <row r="591" ht="46.8" customHeight="1" x14ac:dyDescent="0.3"/>
    <row r="592" ht="46.8" customHeight="1" x14ac:dyDescent="0.3"/>
    <row r="593" ht="46.8" customHeight="1" x14ac:dyDescent="0.3"/>
    <row r="594" ht="46.8" customHeight="1" x14ac:dyDescent="0.3"/>
    <row r="595" ht="46.8" customHeight="1" x14ac:dyDescent="0.3"/>
    <row r="596" ht="46.8" customHeight="1" x14ac:dyDescent="0.3"/>
    <row r="597" ht="46.8" customHeight="1" x14ac:dyDescent="0.3"/>
    <row r="598" ht="46.8" customHeight="1" x14ac:dyDescent="0.3"/>
    <row r="599" ht="46.8" customHeight="1" x14ac:dyDescent="0.3"/>
    <row r="600" ht="46.8" customHeight="1" x14ac:dyDescent="0.3"/>
    <row r="601" ht="46.8" customHeight="1" x14ac:dyDescent="0.3"/>
    <row r="602" ht="46.8" customHeight="1" x14ac:dyDescent="0.3"/>
    <row r="603" ht="46.8" customHeight="1" x14ac:dyDescent="0.3"/>
    <row r="604" ht="46.8" customHeight="1" x14ac:dyDescent="0.3"/>
    <row r="605" ht="46.8" customHeight="1" x14ac:dyDescent="0.3"/>
    <row r="606" ht="46.8" customHeight="1" x14ac:dyDescent="0.3"/>
    <row r="607" ht="46.8" customHeight="1" x14ac:dyDescent="0.3"/>
    <row r="608" ht="46.8" customHeight="1" x14ac:dyDescent="0.3"/>
    <row r="609" ht="46.8" customHeight="1" x14ac:dyDescent="0.3"/>
    <row r="610" ht="46.8" customHeight="1" x14ac:dyDescent="0.3"/>
    <row r="611" ht="46.8" customHeight="1" x14ac:dyDescent="0.3"/>
    <row r="612" ht="46.8" customHeight="1" x14ac:dyDescent="0.3"/>
    <row r="613" ht="46.8" customHeight="1" x14ac:dyDescent="0.3"/>
    <row r="614" ht="46.8" customHeight="1" x14ac:dyDescent="0.3"/>
    <row r="615" ht="46.8" customHeight="1" x14ac:dyDescent="0.3"/>
    <row r="616" ht="46.8" customHeight="1" x14ac:dyDescent="0.3"/>
    <row r="617" ht="46.8" customHeight="1" x14ac:dyDescent="0.3"/>
    <row r="618" ht="46.8" customHeight="1" x14ac:dyDescent="0.3"/>
    <row r="619" ht="46.8" customHeight="1" x14ac:dyDescent="0.3"/>
    <row r="620" ht="46.8" customHeight="1" x14ac:dyDescent="0.3"/>
    <row r="621" ht="46.8" customHeight="1" x14ac:dyDescent="0.3"/>
    <row r="622" ht="46.8" customHeight="1" x14ac:dyDescent="0.3"/>
    <row r="623" ht="46.8" customHeight="1" x14ac:dyDescent="0.3"/>
    <row r="624" ht="46.8" customHeight="1" x14ac:dyDescent="0.3"/>
    <row r="625" ht="46.8" customHeight="1" x14ac:dyDescent="0.3"/>
    <row r="626" ht="46.8" customHeight="1" x14ac:dyDescent="0.3"/>
    <row r="627" ht="46.8" customHeight="1" x14ac:dyDescent="0.3"/>
    <row r="628" ht="46.8" customHeight="1" x14ac:dyDescent="0.3"/>
    <row r="629" ht="46.8" customHeight="1" x14ac:dyDescent="0.3"/>
    <row r="630" ht="46.8" customHeight="1" x14ac:dyDescent="0.3"/>
    <row r="631" ht="46.8" customHeight="1" x14ac:dyDescent="0.3"/>
    <row r="632" ht="46.8" customHeight="1" x14ac:dyDescent="0.3"/>
    <row r="633" ht="46.8" customHeight="1" x14ac:dyDescent="0.3"/>
    <row r="634" ht="46.8" customHeight="1" x14ac:dyDescent="0.3"/>
    <row r="635" ht="46.8" customHeight="1" x14ac:dyDescent="0.3"/>
    <row r="636" ht="46.8" customHeight="1" x14ac:dyDescent="0.3"/>
    <row r="637" ht="46.8" customHeight="1" x14ac:dyDescent="0.3"/>
    <row r="638" ht="46.8" customHeight="1" x14ac:dyDescent="0.3"/>
    <row r="639" ht="46.8" customHeight="1" x14ac:dyDescent="0.3"/>
    <row r="640" ht="46.8" customHeight="1" x14ac:dyDescent="0.3"/>
    <row r="641" ht="46.8" customHeight="1" x14ac:dyDescent="0.3"/>
    <row r="642" ht="46.8" customHeight="1" x14ac:dyDescent="0.3"/>
    <row r="643" ht="46.8" customHeight="1" x14ac:dyDescent="0.3"/>
    <row r="644" ht="46.8" customHeight="1" x14ac:dyDescent="0.3"/>
    <row r="645" ht="46.8" customHeight="1" x14ac:dyDescent="0.3"/>
    <row r="646" ht="46.8" customHeight="1" x14ac:dyDescent="0.3"/>
    <row r="647" ht="46.8" customHeight="1" x14ac:dyDescent="0.3"/>
    <row r="648" ht="46.8" customHeight="1" x14ac:dyDescent="0.3"/>
    <row r="649" ht="46.8" customHeight="1" x14ac:dyDescent="0.3"/>
    <row r="650" ht="46.8" customHeight="1" x14ac:dyDescent="0.3"/>
    <row r="651" ht="46.8" customHeight="1" x14ac:dyDescent="0.3"/>
    <row r="652" ht="46.8" customHeight="1" x14ac:dyDescent="0.3"/>
    <row r="653" ht="46.8" customHeight="1" x14ac:dyDescent="0.3"/>
    <row r="654" ht="46.8" customHeight="1" x14ac:dyDescent="0.3"/>
    <row r="655" ht="46.8" customHeight="1" x14ac:dyDescent="0.3"/>
    <row r="656" ht="46.8" customHeight="1" x14ac:dyDescent="0.3"/>
    <row r="657" ht="46.8" customHeight="1" x14ac:dyDescent="0.3"/>
    <row r="658" ht="46.8" customHeight="1" x14ac:dyDescent="0.3"/>
    <row r="659" ht="46.8" customHeight="1" x14ac:dyDescent="0.3"/>
    <row r="660" ht="46.8" customHeight="1" x14ac:dyDescent="0.3"/>
    <row r="661" ht="46.8" customHeight="1" x14ac:dyDescent="0.3"/>
    <row r="662" ht="46.8" customHeight="1" x14ac:dyDescent="0.3"/>
    <row r="663" ht="46.8" customHeight="1" x14ac:dyDescent="0.3"/>
    <row r="664" ht="46.8" customHeight="1" x14ac:dyDescent="0.3"/>
    <row r="665" ht="46.8" customHeight="1" x14ac:dyDescent="0.3"/>
    <row r="666" ht="46.8" customHeight="1" x14ac:dyDescent="0.3"/>
    <row r="667" ht="46.8" customHeight="1" x14ac:dyDescent="0.3"/>
    <row r="668" ht="46.8" customHeight="1" x14ac:dyDescent="0.3"/>
    <row r="669" ht="46.8" customHeight="1" x14ac:dyDescent="0.3"/>
    <row r="670" ht="46.8" customHeight="1" x14ac:dyDescent="0.3"/>
    <row r="671" ht="46.8" customHeight="1" x14ac:dyDescent="0.3"/>
    <row r="672" ht="46.8" customHeight="1" x14ac:dyDescent="0.3"/>
    <row r="673" ht="46.8" customHeight="1" x14ac:dyDescent="0.3"/>
    <row r="674" ht="46.8" customHeight="1" x14ac:dyDescent="0.3"/>
    <row r="675" ht="46.8" customHeight="1" x14ac:dyDescent="0.3"/>
    <row r="676" ht="46.8" customHeight="1" x14ac:dyDescent="0.3"/>
    <row r="677" ht="46.8" customHeight="1" x14ac:dyDescent="0.3"/>
    <row r="678" ht="46.8" customHeight="1" x14ac:dyDescent="0.3"/>
    <row r="679" ht="46.8" customHeight="1" x14ac:dyDescent="0.3"/>
    <row r="680" ht="46.8" customHeight="1" x14ac:dyDescent="0.3"/>
    <row r="681" ht="46.8" customHeight="1" x14ac:dyDescent="0.3"/>
    <row r="682" ht="46.8" customHeight="1" x14ac:dyDescent="0.3"/>
    <row r="683" ht="46.8" customHeight="1" x14ac:dyDescent="0.3"/>
    <row r="684" ht="46.8" customHeight="1" x14ac:dyDescent="0.3"/>
    <row r="685" ht="46.8" customHeight="1" x14ac:dyDescent="0.3"/>
    <row r="686" ht="46.8" customHeight="1" x14ac:dyDescent="0.3"/>
    <row r="687" ht="46.8" customHeight="1" x14ac:dyDescent="0.3"/>
    <row r="688" ht="46.8" customHeight="1" x14ac:dyDescent="0.3"/>
    <row r="689" ht="46.8" customHeight="1" x14ac:dyDescent="0.3"/>
    <row r="690" ht="46.8" customHeight="1" x14ac:dyDescent="0.3"/>
    <row r="691" ht="46.8" customHeight="1" x14ac:dyDescent="0.3"/>
    <row r="692" ht="46.8" customHeight="1" x14ac:dyDescent="0.3"/>
    <row r="693" ht="46.8" customHeight="1" x14ac:dyDescent="0.3"/>
    <row r="694" ht="46.8" customHeight="1" x14ac:dyDescent="0.3"/>
    <row r="695" ht="46.8" customHeight="1" x14ac:dyDescent="0.3"/>
    <row r="696" ht="46.8" customHeight="1" x14ac:dyDescent="0.3"/>
    <row r="697" ht="46.8" customHeight="1" x14ac:dyDescent="0.3"/>
    <row r="698" ht="46.8" customHeight="1" x14ac:dyDescent="0.3"/>
    <row r="699" ht="46.8" customHeight="1" x14ac:dyDescent="0.3"/>
    <row r="700" ht="46.8" customHeight="1" x14ac:dyDescent="0.3"/>
    <row r="701" ht="46.8" customHeight="1" x14ac:dyDescent="0.3"/>
    <row r="702" ht="46.8" customHeight="1" x14ac:dyDescent="0.3"/>
    <row r="703" ht="46.8" customHeight="1" x14ac:dyDescent="0.3"/>
    <row r="704" ht="46.8" customHeight="1" x14ac:dyDescent="0.3"/>
    <row r="705" ht="46.8" customHeight="1" x14ac:dyDescent="0.3"/>
    <row r="706" ht="46.8" customHeight="1" x14ac:dyDescent="0.3"/>
    <row r="707" ht="46.8" customHeight="1" x14ac:dyDescent="0.3"/>
    <row r="708" ht="46.8" customHeight="1" x14ac:dyDescent="0.3"/>
    <row r="709" ht="46.8" customHeight="1" x14ac:dyDescent="0.3"/>
    <row r="710" ht="46.8" customHeight="1" x14ac:dyDescent="0.3"/>
    <row r="711" ht="46.8" customHeight="1" x14ac:dyDescent="0.3"/>
    <row r="712" ht="46.8" customHeight="1" x14ac:dyDescent="0.3"/>
    <row r="713" ht="46.8" customHeight="1" x14ac:dyDescent="0.3"/>
    <row r="714" ht="46.8" customHeight="1" x14ac:dyDescent="0.3"/>
    <row r="715" ht="46.8" customHeight="1" x14ac:dyDescent="0.3"/>
    <row r="716" ht="46.8" customHeight="1" x14ac:dyDescent="0.3"/>
    <row r="717" ht="46.8" customHeight="1" x14ac:dyDescent="0.3"/>
    <row r="718" ht="46.8" customHeight="1" x14ac:dyDescent="0.3"/>
    <row r="719" ht="46.8" customHeight="1" x14ac:dyDescent="0.3"/>
    <row r="720" ht="46.8" customHeight="1" x14ac:dyDescent="0.3"/>
    <row r="721" ht="46.8" customHeight="1" x14ac:dyDescent="0.3"/>
    <row r="722" ht="46.8" customHeight="1" x14ac:dyDescent="0.3"/>
    <row r="723" ht="46.8" customHeight="1" x14ac:dyDescent="0.3"/>
    <row r="724" ht="46.8" customHeight="1" x14ac:dyDescent="0.3"/>
    <row r="725" ht="46.8" customHeight="1" x14ac:dyDescent="0.3"/>
    <row r="726" ht="46.8" customHeight="1" x14ac:dyDescent="0.3"/>
    <row r="727" ht="46.8" customHeight="1" x14ac:dyDescent="0.3"/>
    <row r="728" ht="46.8" customHeight="1" x14ac:dyDescent="0.3"/>
    <row r="729" ht="46.8" customHeight="1" x14ac:dyDescent="0.3"/>
    <row r="730" ht="46.8" customHeight="1" x14ac:dyDescent="0.3"/>
    <row r="731" ht="46.8" customHeight="1" x14ac:dyDescent="0.3"/>
    <row r="732" ht="46.8" customHeight="1" x14ac:dyDescent="0.3"/>
    <row r="733" ht="46.8" customHeight="1" x14ac:dyDescent="0.3"/>
    <row r="734" ht="46.8" customHeight="1" x14ac:dyDescent="0.3"/>
    <row r="735" ht="46.8" customHeight="1" x14ac:dyDescent="0.3"/>
    <row r="736" ht="46.8" customHeight="1" x14ac:dyDescent="0.3"/>
    <row r="737" ht="46.8" customHeight="1" x14ac:dyDescent="0.3"/>
    <row r="738" ht="46.8" customHeight="1" x14ac:dyDescent="0.3"/>
    <row r="739" ht="46.8" customHeight="1" x14ac:dyDescent="0.3"/>
    <row r="740" ht="46.8" customHeight="1" x14ac:dyDescent="0.3"/>
    <row r="741" ht="46.8" customHeight="1" x14ac:dyDescent="0.3"/>
    <row r="742" ht="46.8" customHeight="1" x14ac:dyDescent="0.3"/>
    <row r="743" ht="46.8" customHeight="1" x14ac:dyDescent="0.3"/>
    <row r="744" ht="46.8" customHeight="1" x14ac:dyDescent="0.3"/>
    <row r="745" ht="46.8" customHeight="1" x14ac:dyDescent="0.3"/>
    <row r="746" ht="46.8" customHeight="1" x14ac:dyDescent="0.3"/>
    <row r="747" ht="46.8" customHeight="1" x14ac:dyDescent="0.3"/>
    <row r="748" ht="46.8" customHeight="1" x14ac:dyDescent="0.3"/>
    <row r="749" ht="46.8" customHeight="1" x14ac:dyDescent="0.3"/>
    <row r="750" ht="46.8" customHeight="1" x14ac:dyDescent="0.3"/>
    <row r="751" ht="46.8" customHeight="1" x14ac:dyDescent="0.3"/>
    <row r="752" ht="46.8" customHeight="1" x14ac:dyDescent="0.3"/>
    <row r="753" ht="46.8" customHeight="1" x14ac:dyDescent="0.3"/>
    <row r="754" ht="46.8" customHeight="1" x14ac:dyDescent="0.3"/>
    <row r="755" ht="46.8" customHeight="1" x14ac:dyDescent="0.3"/>
    <row r="756" ht="46.8" customHeight="1" x14ac:dyDescent="0.3"/>
    <row r="757" ht="46.8" customHeight="1" x14ac:dyDescent="0.3"/>
    <row r="758" ht="46.8" customHeight="1" x14ac:dyDescent="0.3"/>
    <row r="759" ht="46.8" customHeight="1" x14ac:dyDescent="0.3"/>
    <row r="760" ht="46.8" customHeight="1" x14ac:dyDescent="0.3"/>
    <row r="761" ht="46.8" customHeight="1" x14ac:dyDescent="0.3"/>
    <row r="762" ht="46.8" customHeight="1" x14ac:dyDescent="0.3"/>
    <row r="763" ht="46.8" customHeight="1" x14ac:dyDescent="0.3"/>
    <row r="764" ht="46.8" customHeight="1" x14ac:dyDescent="0.3"/>
    <row r="765" ht="46.8" customHeight="1" x14ac:dyDescent="0.3"/>
    <row r="766" ht="46.8" customHeight="1" x14ac:dyDescent="0.3"/>
    <row r="767" ht="46.8" customHeight="1" x14ac:dyDescent="0.3"/>
    <row r="768" ht="46.8" customHeight="1" x14ac:dyDescent="0.3"/>
    <row r="769" ht="46.8" customHeight="1" x14ac:dyDescent="0.3"/>
    <row r="770" ht="46.8" customHeight="1" x14ac:dyDescent="0.3"/>
    <row r="771" ht="46.8" customHeight="1" x14ac:dyDescent="0.3"/>
    <row r="772" ht="46.8" customHeight="1" x14ac:dyDescent="0.3"/>
    <row r="773" ht="46.8" customHeight="1" x14ac:dyDescent="0.3"/>
    <row r="774" ht="46.8" customHeight="1" x14ac:dyDescent="0.3"/>
    <row r="775" ht="46.8" customHeight="1" x14ac:dyDescent="0.3"/>
    <row r="776" ht="46.8" customHeight="1" x14ac:dyDescent="0.3"/>
    <row r="777" ht="46.8" customHeight="1" x14ac:dyDescent="0.3"/>
    <row r="778" ht="46.8" customHeight="1" x14ac:dyDescent="0.3"/>
    <row r="779" ht="46.8" customHeight="1" x14ac:dyDescent="0.3"/>
    <row r="780" ht="46.8" customHeight="1" x14ac:dyDescent="0.3"/>
    <row r="781" ht="46.8" customHeight="1" x14ac:dyDescent="0.3"/>
    <row r="782" ht="46.8" customHeight="1" x14ac:dyDescent="0.3"/>
    <row r="783" ht="46.8" customHeight="1" x14ac:dyDescent="0.3"/>
    <row r="784" ht="46.8" customHeight="1" x14ac:dyDescent="0.3"/>
    <row r="785" ht="46.8" customHeight="1" x14ac:dyDescent="0.3"/>
    <row r="786" ht="46.8" customHeight="1" x14ac:dyDescent="0.3"/>
    <row r="787" ht="46.8" customHeight="1" x14ac:dyDescent="0.3"/>
    <row r="788" ht="46.8" customHeight="1" x14ac:dyDescent="0.3"/>
    <row r="789" ht="46.8" customHeight="1" x14ac:dyDescent="0.3"/>
    <row r="790" ht="46.8" customHeight="1" x14ac:dyDescent="0.3"/>
    <row r="791" ht="46.8" customHeight="1" x14ac:dyDescent="0.3"/>
    <row r="792" ht="46.8" customHeight="1" x14ac:dyDescent="0.3"/>
    <row r="793" ht="46.8" customHeight="1" x14ac:dyDescent="0.3"/>
    <row r="794" ht="46.8" customHeight="1" x14ac:dyDescent="0.3"/>
    <row r="795" ht="46.8" customHeight="1" x14ac:dyDescent="0.3"/>
    <row r="796" ht="46.8" customHeight="1" x14ac:dyDescent="0.3"/>
    <row r="797" ht="46.8" customHeight="1" x14ac:dyDescent="0.3"/>
    <row r="798" ht="46.8" customHeight="1" x14ac:dyDescent="0.3"/>
    <row r="799" ht="46.8" customHeight="1" x14ac:dyDescent="0.3"/>
    <row r="800" ht="46.8" customHeight="1" x14ac:dyDescent="0.3"/>
    <row r="801" ht="46.8" customHeight="1" x14ac:dyDescent="0.3"/>
    <row r="802" ht="46.8" customHeight="1" x14ac:dyDescent="0.3"/>
    <row r="803" ht="46.8" customHeight="1" x14ac:dyDescent="0.3"/>
    <row r="804" ht="46.8" customHeight="1" x14ac:dyDescent="0.3"/>
    <row r="805" ht="46.8" customHeight="1" x14ac:dyDescent="0.3"/>
    <row r="806" ht="46.8" customHeight="1" x14ac:dyDescent="0.3"/>
    <row r="807" ht="46.8" customHeight="1" x14ac:dyDescent="0.3"/>
    <row r="808" ht="46.8" customHeight="1" x14ac:dyDescent="0.3"/>
    <row r="809" ht="46.8" customHeight="1" x14ac:dyDescent="0.3"/>
    <row r="810" ht="46.8" customHeight="1" x14ac:dyDescent="0.3"/>
    <row r="811" ht="46.8" customHeight="1" x14ac:dyDescent="0.3"/>
    <row r="812" ht="46.8" customHeight="1" x14ac:dyDescent="0.3"/>
    <row r="813" ht="46.8" customHeight="1" x14ac:dyDescent="0.3"/>
    <row r="814" ht="46.8" customHeight="1" x14ac:dyDescent="0.3"/>
    <row r="815" ht="46.8" customHeight="1" x14ac:dyDescent="0.3"/>
    <row r="816" ht="46.8" customHeight="1" x14ac:dyDescent="0.3"/>
    <row r="817" ht="46.8" customHeight="1" x14ac:dyDescent="0.3"/>
    <row r="818" ht="46.8" customHeight="1" x14ac:dyDescent="0.3"/>
    <row r="819" ht="46.8" customHeight="1" x14ac:dyDescent="0.3"/>
    <row r="820" ht="46.8" customHeight="1" x14ac:dyDescent="0.3"/>
    <row r="821" ht="46.8" customHeight="1" x14ac:dyDescent="0.3"/>
    <row r="822" ht="46.8" customHeight="1" x14ac:dyDescent="0.3"/>
    <row r="823" ht="46.8" customHeight="1" x14ac:dyDescent="0.3"/>
    <row r="824" ht="46.8" customHeight="1" x14ac:dyDescent="0.3"/>
    <row r="825" ht="46.8" customHeight="1" x14ac:dyDescent="0.3"/>
    <row r="826" ht="46.8" customHeight="1" x14ac:dyDescent="0.3"/>
    <row r="827" ht="46.8" customHeight="1" x14ac:dyDescent="0.3"/>
    <row r="828" ht="46.8" customHeight="1" x14ac:dyDescent="0.3"/>
    <row r="829" ht="46.8" customHeight="1" x14ac:dyDescent="0.3"/>
    <row r="830" ht="46.8" customHeight="1" x14ac:dyDescent="0.3"/>
    <row r="831" ht="46.8" customHeight="1" x14ac:dyDescent="0.3"/>
    <row r="832" ht="46.8" customHeight="1" x14ac:dyDescent="0.3"/>
    <row r="833" ht="46.8" customHeight="1" x14ac:dyDescent="0.3"/>
    <row r="834" ht="46.8" customHeight="1" x14ac:dyDescent="0.3"/>
    <row r="835" ht="46.8" customHeight="1" x14ac:dyDescent="0.3"/>
    <row r="836" ht="46.8" customHeight="1" x14ac:dyDescent="0.3"/>
    <row r="837" ht="46.8" customHeight="1" x14ac:dyDescent="0.3"/>
    <row r="838" ht="46.8" customHeight="1" x14ac:dyDescent="0.3"/>
    <row r="839" ht="46.8" customHeight="1" x14ac:dyDescent="0.3"/>
    <row r="840" ht="46.8" customHeight="1" x14ac:dyDescent="0.3"/>
    <row r="841" ht="46.8" customHeight="1" x14ac:dyDescent="0.3"/>
    <row r="842" ht="46.8" customHeight="1" x14ac:dyDescent="0.3"/>
    <row r="843" ht="46.8" customHeight="1" x14ac:dyDescent="0.3"/>
    <row r="844" ht="46.8" customHeight="1" x14ac:dyDescent="0.3"/>
    <row r="845" ht="46.8" customHeight="1" x14ac:dyDescent="0.3"/>
    <row r="846" ht="46.8" customHeight="1" x14ac:dyDescent="0.3"/>
    <row r="847" ht="46.8" customHeight="1" x14ac:dyDescent="0.3"/>
    <row r="848" ht="46.8" customHeight="1" x14ac:dyDescent="0.3"/>
    <row r="849" ht="46.8" customHeight="1" x14ac:dyDescent="0.3"/>
    <row r="850" ht="46.8" customHeight="1" x14ac:dyDescent="0.3"/>
    <row r="851" ht="46.8" customHeight="1" x14ac:dyDescent="0.3"/>
    <row r="852" ht="46.8" customHeight="1" x14ac:dyDescent="0.3"/>
    <row r="853" ht="46.8" customHeight="1" x14ac:dyDescent="0.3"/>
    <row r="854" ht="46.8" customHeight="1" x14ac:dyDescent="0.3"/>
    <row r="855" ht="46.8" customHeight="1" x14ac:dyDescent="0.3"/>
    <row r="856" ht="46.8" customHeight="1" x14ac:dyDescent="0.3"/>
    <row r="857" ht="46.8" customHeight="1" x14ac:dyDescent="0.3"/>
    <row r="858" ht="46.8" customHeight="1" x14ac:dyDescent="0.3"/>
    <row r="859" ht="46.8" customHeight="1" x14ac:dyDescent="0.3"/>
    <row r="860" ht="46.8" customHeight="1" x14ac:dyDescent="0.3"/>
    <row r="861" ht="46.8" customHeight="1" x14ac:dyDescent="0.3"/>
    <row r="862" ht="46.8" customHeight="1" x14ac:dyDescent="0.3"/>
    <row r="863" ht="46.8" customHeight="1" x14ac:dyDescent="0.3"/>
    <row r="864" ht="46.8" customHeight="1" x14ac:dyDescent="0.3"/>
    <row r="865" ht="46.8" customHeight="1" x14ac:dyDescent="0.3"/>
    <row r="866" ht="46.8" customHeight="1" x14ac:dyDescent="0.3"/>
    <row r="867" ht="46.8" customHeight="1" x14ac:dyDescent="0.3"/>
    <row r="868" ht="46.8" customHeight="1" x14ac:dyDescent="0.3"/>
    <row r="869" ht="46.8" customHeight="1" x14ac:dyDescent="0.3"/>
    <row r="870" ht="46.8" customHeight="1" x14ac:dyDescent="0.3"/>
    <row r="871" ht="46.8" customHeight="1" x14ac:dyDescent="0.3"/>
    <row r="872" ht="46.8" customHeight="1" x14ac:dyDescent="0.3"/>
    <row r="873" ht="46.8" customHeight="1" x14ac:dyDescent="0.3"/>
    <row r="874" ht="46.8" customHeight="1" x14ac:dyDescent="0.3"/>
    <row r="875" ht="46.8" customHeight="1" x14ac:dyDescent="0.3"/>
    <row r="876" ht="46.8" customHeight="1" x14ac:dyDescent="0.3"/>
    <row r="877" ht="46.8" customHeight="1" x14ac:dyDescent="0.3"/>
    <row r="878" ht="46.8" customHeight="1" x14ac:dyDescent="0.3"/>
    <row r="879" ht="46.8" customHeight="1" x14ac:dyDescent="0.3"/>
    <row r="880" ht="46.8" customHeight="1" x14ac:dyDescent="0.3"/>
    <row r="881" ht="46.8" customHeight="1" x14ac:dyDescent="0.3"/>
    <row r="882" ht="46.8" customHeight="1" x14ac:dyDescent="0.3"/>
    <row r="883" ht="46.8" customHeight="1" x14ac:dyDescent="0.3"/>
    <row r="884" ht="46.8" customHeight="1" x14ac:dyDescent="0.3"/>
    <row r="885" ht="46.8" customHeight="1" x14ac:dyDescent="0.3"/>
    <row r="886" ht="46.8" customHeight="1" x14ac:dyDescent="0.3"/>
    <row r="887" ht="46.8" customHeight="1" x14ac:dyDescent="0.3"/>
    <row r="888" ht="46.8" customHeight="1" x14ac:dyDescent="0.3"/>
    <row r="889" ht="46.8" customHeight="1" x14ac:dyDescent="0.3"/>
    <row r="890" ht="46.8" customHeight="1" x14ac:dyDescent="0.3"/>
    <row r="891" ht="46.8" customHeight="1" x14ac:dyDescent="0.3"/>
    <row r="892" ht="46.8" customHeight="1" x14ac:dyDescent="0.3"/>
    <row r="893" ht="46.8" customHeight="1" x14ac:dyDescent="0.3"/>
    <row r="894" ht="46.8" customHeight="1" x14ac:dyDescent="0.3"/>
    <row r="895" ht="46.8" customHeight="1" x14ac:dyDescent="0.3"/>
    <row r="896" ht="46.8" customHeight="1" x14ac:dyDescent="0.3"/>
    <row r="897" ht="46.8" customHeight="1" x14ac:dyDescent="0.3"/>
    <row r="898" ht="46.8" customHeight="1" x14ac:dyDescent="0.3"/>
    <row r="899" ht="46.8" customHeight="1" x14ac:dyDescent="0.3"/>
    <row r="900" ht="46.8" customHeight="1" x14ac:dyDescent="0.3"/>
    <row r="901" ht="46.8" customHeight="1" x14ac:dyDescent="0.3"/>
    <row r="902" ht="46.8" customHeight="1" x14ac:dyDescent="0.3"/>
    <row r="903" ht="46.8" customHeight="1" x14ac:dyDescent="0.3"/>
    <row r="904" ht="46.8" customHeight="1" x14ac:dyDescent="0.3"/>
    <row r="905" ht="46.8" customHeight="1" x14ac:dyDescent="0.3"/>
    <row r="906" ht="46.8" customHeight="1" x14ac:dyDescent="0.3"/>
    <row r="907" ht="46.8" customHeight="1" x14ac:dyDescent="0.3"/>
    <row r="908" ht="46.8" customHeight="1" x14ac:dyDescent="0.3"/>
    <row r="909" ht="46.8" customHeight="1" x14ac:dyDescent="0.3"/>
    <row r="910" ht="46.8" customHeight="1" x14ac:dyDescent="0.3"/>
    <row r="911" ht="46.8" customHeight="1" x14ac:dyDescent="0.3"/>
    <row r="912" ht="46.8" customHeight="1" x14ac:dyDescent="0.3"/>
    <row r="913" ht="46.8" customHeight="1" x14ac:dyDescent="0.3"/>
    <row r="914" ht="46.8" customHeight="1" x14ac:dyDescent="0.3"/>
    <row r="915" ht="46.8" customHeight="1" x14ac:dyDescent="0.3"/>
    <row r="916" ht="46.8" customHeight="1" x14ac:dyDescent="0.3"/>
    <row r="917" ht="46.8" customHeight="1" x14ac:dyDescent="0.3"/>
    <row r="918" ht="46.8" customHeight="1" x14ac:dyDescent="0.3"/>
    <row r="919" ht="46.8" customHeight="1" x14ac:dyDescent="0.3"/>
    <row r="920" ht="46.8" customHeight="1" x14ac:dyDescent="0.3"/>
    <row r="921" ht="46.8" customHeight="1" x14ac:dyDescent="0.3"/>
    <row r="922" ht="46.8" customHeight="1" x14ac:dyDescent="0.3"/>
    <row r="923" ht="46.8" customHeight="1" x14ac:dyDescent="0.3"/>
    <row r="924" ht="46.8" customHeight="1" x14ac:dyDescent="0.3"/>
    <row r="925" ht="46.8" customHeight="1" x14ac:dyDescent="0.3"/>
    <row r="926" ht="46.8" customHeight="1" x14ac:dyDescent="0.3"/>
    <row r="927" ht="46.8" customHeight="1" x14ac:dyDescent="0.3"/>
    <row r="928" ht="46.8" customHeight="1" x14ac:dyDescent="0.3"/>
    <row r="929" ht="46.8" customHeight="1" x14ac:dyDescent="0.3"/>
    <row r="930" ht="46.8" customHeight="1" x14ac:dyDescent="0.3"/>
    <row r="931" ht="46.8" customHeight="1" x14ac:dyDescent="0.3"/>
    <row r="932" ht="46.8" customHeight="1" x14ac:dyDescent="0.3"/>
    <row r="933" ht="46.8" customHeight="1" x14ac:dyDescent="0.3"/>
    <row r="934" ht="46.8" customHeight="1" x14ac:dyDescent="0.3"/>
    <row r="935" ht="46.8" customHeight="1" x14ac:dyDescent="0.3"/>
    <row r="936" ht="46.8" customHeight="1" x14ac:dyDescent="0.3"/>
    <row r="937" ht="46.8" customHeight="1" x14ac:dyDescent="0.3"/>
    <row r="938" ht="46.8" customHeight="1" x14ac:dyDescent="0.3"/>
    <row r="939" ht="46.8" customHeight="1" x14ac:dyDescent="0.3"/>
    <row r="940" ht="46.8" customHeight="1" x14ac:dyDescent="0.3"/>
    <row r="941" ht="46.8" customHeight="1" x14ac:dyDescent="0.3"/>
    <row r="942" ht="46.8" customHeight="1" x14ac:dyDescent="0.3"/>
    <row r="943" ht="46.8" customHeight="1" x14ac:dyDescent="0.3"/>
    <row r="944" ht="46.8" customHeight="1" x14ac:dyDescent="0.3"/>
    <row r="945" ht="46.8" customHeight="1" x14ac:dyDescent="0.3"/>
    <row r="946" ht="46.8" customHeight="1" x14ac:dyDescent="0.3"/>
    <row r="947" ht="46.8" customHeight="1" x14ac:dyDescent="0.3"/>
    <row r="948" ht="46.8" customHeight="1" x14ac:dyDescent="0.3"/>
    <row r="949" ht="46.8" customHeight="1" x14ac:dyDescent="0.3"/>
    <row r="950" ht="46.8" customHeight="1" x14ac:dyDescent="0.3"/>
    <row r="951" ht="46.8" customHeight="1" x14ac:dyDescent="0.3"/>
    <row r="952" ht="46.8" customHeight="1" x14ac:dyDescent="0.3"/>
    <row r="953" ht="46.8" customHeight="1" x14ac:dyDescent="0.3"/>
    <row r="954" ht="46.8" customHeight="1" x14ac:dyDescent="0.3"/>
    <row r="955" ht="46.8" customHeight="1" x14ac:dyDescent="0.3"/>
    <row r="956" ht="46.8" customHeight="1" x14ac:dyDescent="0.3"/>
    <row r="957" ht="46.8" customHeight="1" x14ac:dyDescent="0.3"/>
    <row r="958" ht="46.8" customHeight="1" x14ac:dyDescent="0.3"/>
    <row r="959" ht="46.8" customHeight="1" x14ac:dyDescent="0.3"/>
    <row r="960" ht="46.8" customHeight="1" x14ac:dyDescent="0.3"/>
    <row r="961" ht="46.8" customHeight="1" x14ac:dyDescent="0.3"/>
    <row r="962" ht="46.8" customHeight="1" x14ac:dyDescent="0.3"/>
    <row r="963" ht="46.8" customHeight="1" x14ac:dyDescent="0.3"/>
    <row r="964" ht="46.8" customHeight="1" x14ac:dyDescent="0.3"/>
    <row r="965" ht="46.8" customHeight="1" x14ac:dyDescent="0.3"/>
    <row r="966" ht="46.8" customHeight="1" x14ac:dyDescent="0.3"/>
    <row r="967" ht="46.8" customHeight="1" x14ac:dyDescent="0.3"/>
    <row r="968" ht="46.8" customHeight="1" x14ac:dyDescent="0.3"/>
    <row r="969" ht="46.8" customHeight="1" x14ac:dyDescent="0.3"/>
    <row r="970" ht="46.8" customHeight="1" x14ac:dyDescent="0.3"/>
    <row r="971" ht="46.8" customHeight="1" x14ac:dyDescent="0.3"/>
    <row r="972" ht="46.8" customHeight="1" x14ac:dyDescent="0.3"/>
    <row r="973" ht="46.8" customHeight="1" x14ac:dyDescent="0.3"/>
    <row r="974" ht="46.8" customHeight="1" x14ac:dyDescent="0.3"/>
    <row r="975" ht="46.8" customHeight="1" x14ac:dyDescent="0.3"/>
    <row r="976" ht="46.8" customHeight="1" x14ac:dyDescent="0.3"/>
    <row r="977" ht="46.8" customHeight="1" x14ac:dyDescent="0.3"/>
    <row r="978" ht="46.8" customHeight="1" x14ac:dyDescent="0.3"/>
    <row r="979" ht="46.8" customHeight="1" x14ac:dyDescent="0.3"/>
    <row r="980" ht="46.8" customHeight="1" x14ac:dyDescent="0.3"/>
    <row r="981" ht="46.8" customHeight="1" x14ac:dyDescent="0.3"/>
    <row r="982" ht="46.8" customHeight="1" x14ac:dyDescent="0.3"/>
    <row r="983" ht="46.8" customHeight="1" x14ac:dyDescent="0.3"/>
    <row r="984" ht="46.8" customHeight="1" x14ac:dyDescent="0.3"/>
    <row r="985" ht="46.8" customHeight="1" x14ac:dyDescent="0.3"/>
    <row r="986" ht="46.8" customHeight="1" x14ac:dyDescent="0.3"/>
    <row r="987" ht="46.8" customHeight="1" x14ac:dyDescent="0.3"/>
    <row r="988" ht="46.8" customHeight="1" x14ac:dyDescent="0.3"/>
    <row r="989" ht="46.8" customHeight="1" x14ac:dyDescent="0.3"/>
    <row r="990" ht="46.8" customHeight="1" x14ac:dyDescent="0.3"/>
    <row r="991" ht="46.8" customHeight="1" x14ac:dyDescent="0.3"/>
    <row r="992" ht="46.8" customHeight="1" x14ac:dyDescent="0.3"/>
    <row r="993" ht="46.8" customHeight="1" x14ac:dyDescent="0.3"/>
    <row r="994" ht="46.8" customHeight="1" x14ac:dyDescent="0.3"/>
    <row r="995" ht="46.8" customHeight="1" x14ac:dyDescent="0.3"/>
    <row r="996" ht="46.8" customHeight="1" x14ac:dyDescent="0.3"/>
    <row r="997" ht="46.8" customHeight="1" x14ac:dyDescent="0.3"/>
    <row r="998" ht="46.8" customHeight="1" x14ac:dyDescent="0.3"/>
    <row r="999" ht="46.8" customHeight="1" x14ac:dyDescent="0.3"/>
    <row r="1000" ht="46.8" customHeight="1" x14ac:dyDescent="0.3"/>
    <row r="1001" ht="46.8" customHeight="1" x14ac:dyDescent="0.3"/>
    <row r="1002" ht="46.8" customHeight="1" x14ac:dyDescent="0.3"/>
    <row r="1003" ht="46.8" customHeight="1" x14ac:dyDescent="0.3"/>
    <row r="1004" ht="46.8" customHeight="1" x14ac:dyDescent="0.3"/>
    <row r="1005" ht="46.8" customHeight="1" x14ac:dyDescent="0.3"/>
    <row r="1006" ht="46.8" customHeight="1" x14ac:dyDescent="0.3"/>
    <row r="1007" ht="46.8" customHeight="1" x14ac:dyDescent="0.3"/>
    <row r="1008" ht="46.8" customHeight="1" x14ac:dyDescent="0.3"/>
    <row r="1009" ht="46.8" customHeight="1" x14ac:dyDescent="0.3"/>
    <row r="1010" ht="46.8" customHeight="1" x14ac:dyDescent="0.3"/>
    <row r="1011" ht="46.8" customHeight="1" x14ac:dyDescent="0.3"/>
    <row r="1012" ht="46.8" customHeight="1" x14ac:dyDescent="0.3"/>
    <row r="1013" ht="46.8" customHeight="1" x14ac:dyDescent="0.3"/>
    <row r="1014" ht="46.8" customHeight="1" x14ac:dyDescent="0.3"/>
    <row r="1015" ht="46.8" customHeight="1" x14ac:dyDescent="0.3"/>
    <row r="1016" ht="46.8" customHeight="1" x14ac:dyDescent="0.3"/>
    <row r="1017" ht="46.8" customHeight="1" x14ac:dyDescent="0.3"/>
    <row r="1018" ht="46.8" customHeight="1" x14ac:dyDescent="0.3"/>
    <row r="1019" ht="46.8" customHeight="1" x14ac:dyDescent="0.3"/>
    <row r="1020" ht="46.8" customHeight="1" x14ac:dyDescent="0.3"/>
    <row r="1021" ht="46.8" customHeight="1" x14ac:dyDescent="0.3"/>
    <row r="1022" ht="46.8" customHeight="1" x14ac:dyDescent="0.3"/>
    <row r="1023" ht="46.8" customHeight="1" x14ac:dyDescent="0.3"/>
    <row r="1024" ht="46.8" customHeight="1" x14ac:dyDescent="0.3"/>
    <row r="1025" ht="46.8" customHeight="1" x14ac:dyDescent="0.3"/>
    <row r="1026" ht="46.8" customHeight="1" x14ac:dyDescent="0.3"/>
    <row r="1027" ht="46.8" customHeight="1" x14ac:dyDescent="0.3"/>
    <row r="1028" ht="46.8" customHeight="1" x14ac:dyDescent="0.3"/>
    <row r="1029" ht="46.8" customHeight="1" x14ac:dyDescent="0.3"/>
    <row r="1030" ht="46.8" customHeight="1" x14ac:dyDescent="0.3"/>
    <row r="1031" ht="46.8" customHeight="1" x14ac:dyDescent="0.3"/>
    <row r="1032" ht="46.8" customHeight="1" x14ac:dyDescent="0.3"/>
    <row r="1033" ht="46.8" customHeight="1" x14ac:dyDescent="0.3"/>
    <row r="1034" ht="46.8" customHeight="1" x14ac:dyDescent="0.3"/>
    <row r="1035" ht="46.8" customHeight="1" x14ac:dyDescent="0.3"/>
    <row r="1036" ht="46.8" customHeight="1" x14ac:dyDescent="0.3"/>
    <row r="1037" ht="46.8" customHeight="1" x14ac:dyDescent="0.3"/>
    <row r="1038" ht="46.8" customHeight="1" x14ac:dyDescent="0.3"/>
    <row r="1039" ht="46.8" customHeight="1" x14ac:dyDescent="0.3"/>
    <row r="1040" ht="46.8" customHeight="1" x14ac:dyDescent="0.3"/>
    <row r="1041" ht="46.8" customHeight="1" x14ac:dyDescent="0.3"/>
    <row r="1042" ht="46.8" customHeight="1" x14ac:dyDescent="0.3"/>
    <row r="1043" ht="46.8" customHeight="1" x14ac:dyDescent="0.3"/>
    <row r="1044" ht="46.8" customHeight="1" x14ac:dyDescent="0.3"/>
    <row r="1045" ht="46.8" customHeight="1" x14ac:dyDescent="0.3"/>
    <row r="1046" ht="46.8" customHeight="1" x14ac:dyDescent="0.3"/>
    <row r="1047" ht="46.8" customHeight="1" x14ac:dyDescent="0.3"/>
    <row r="1048" ht="46.8" customHeight="1" x14ac:dyDescent="0.3"/>
    <row r="1049" ht="46.8" customHeight="1" x14ac:dyDescent="0.3"/>
    <row r="1050" ht="46.8" customHeight="1" x14ac:dyDescent="0.3"/>
    <row r="1051" ht="46.8" customHeight="1" x14ac:dyDescent="0.3"/>
    <row r="1052" ht="46.8" customHeight="1" x14ac:dyDescent="0.3"/>
    <row r="1053" ht="46.8" customHeight="1" x14ac:dyDescent="0.3"/>
    <row r="1054" ht="46.8" customHeight="1" x14ac:dyDescent="0.3"/>
    <row r="1055" ht="46.8" customHeight="1" x14ac:dyDescent="0.3"/>
    <row r="1056" ht="46.8" customHeight="1" x14ac:dyDescent="0.3"/>
    <row r="1057" ht="46.8" customHeight="1" x14ac:dyDescent="0.3"/>
    <row r="1058" ht="46.8" customHeight="1" x14ac:dyDescent="0.3"/>
    <row r="1059" ht="46.8" customHeight="1" x14ac:dyDescent="0.3"/>
    <row r="1060" ht="46.8" customHeight="1" x14ac:dyDescent="0.3"/>
    <row r="1061" ht="46.8" customHeight="1" x14ac:dyDescent="0.3"/>
    <row r="1062" ht="46.8" customHeight="1" x14ac:dyDescent="0.3"/>
    <row r="1063" ht="46.8" customHeight="1" x14ac:dyDescent="0.3"/>
    <row r="1064" ht="46.8" customHeight="1" x14ac:dyDescent="0.3"/>
    <row r="1065" ht="46.8" customHeight="1" x14ac:dyDescent="0.3"/>
    <row r="1066" ht="46.8" customHeight="1" x14ac:dyDescent="0.3"/>
    <row r="1067" ht="46.8" customHeight="1" x14ac:dyDescent="0.3"/>
    <row r="1068" ht="46.8" customHeight="1" x14ac:dyDescent="0.3"/>
    <row r="1069" ht="46.8" customHeight="1" x14ac:dyDescent="0.3"/>
    <row r="1070" ht="46.8" customHeight="1" x14ac:dyDescent="0.3"/>
    <row r="1071" ht="46.8" customHeight="1" x14ac:dyDescent="0.3"/>
    <row r="1072" ht="46.8" customHeight="1" x14ac:dyDescent="0.3"/>
    <row r="1073" ht="46.8" customHeight="1" x14ac:dyDescent="0.3"/>
    <row r="1074" ht="46.8" customHeight="1" x14ac:dyDescent="0.3"/>
    <row r="1075" ht="46.8" customHeight="1" x14ac:dyDescent="0.3"/>
    <row r="1076" ht="46.8" customHeight="1" x14ac:dyDescent="0.3"/>
    <row r="1077" ht="46.8" customHeight="1" x14ac:dyDescent="0.3"/>
    <row r="1078" ht="46.8" customHeight="1" x14ac:dyDescent="0.3"/>
    <row r="1079" ht="46.8" customHeight="1" x14ac:dyDescent="0.3"/>
    <row r="1080" ht="46.8" customHeight="1" x14ac:dyDescent="0.3"/>
    <row r="1081" ht="46.8" customHeight="1" x14ac:dyDescent="0.3"/>
    <row r="1082" ht="46.8" customHeight="1" x14ac:dyDescent="0.3"/>
    <row r="1083" ht="46.8" customHeight="1" x14ac:dyDescent="0.3"/>
    <row r="1084" ht="46.8" customHeight="1" x14ac:dyDescent="0.3"/>
    <row r="1085" ht="46.8" customHeight="1" x14ac:dyDescent="0.3"/>
    <row r="1086" ht="46.8" customHeight="1" x14ac:dyDescent="0.3"/>
    <row r="1087" ht="46.8" customHeight="1" x14ac:dyDescent="0.3"/>
    <row r="1088" ht="46.8" customHeight="1" x14ac:dyDescent="0.3"/>
    <row r="1089" ht="46.8" customHeight="1" x14ac:dyDescent="0.3"/>
    <row r="1090" ht="46.8" customHeight="1" x14ac:dyDescent="0.3"/>
    <row r="1091" ht="46.8" customHeight="1" x14ac:dyDescent="0.3"/>
    <row r="1092" ht="46.8" customHeight="1" x14ac:dyDescent="0.3"/>
    <row r="1093" ht="46.8" customHeight="1" x14ac:dyDescent="0.3"/>
    <row r="1094" ht="46.8" customHeight="1" x14ac:dyDescent="0.3"/>
    <row r="1095" ht="46.8" customHeight="1" x14ac:dyDescent="0.3"/>
    <row r="1096" ht="46.8" customHeight="1" x14ac:dyDescent="0.3"/>
    <row r="1097" ht="46.8" customHeight="1" x14ac:dyDescent="0.3"/>
    <row r="1098" ht="46.8" customHeight="1" x14ac:dyDescent="0.3"/>
    <row r="1099" ht="46.8" customHeight="1" x14ac:dyDescent="0.3"/>
    <row r="1100" ht="46.8" customHeight="1" x14ac:dyDescent="0.3"/>
    <row r="1101" ht="46.8" customHeight="1" x14ac:dyDescent="0.3"/>
    <row r="1102" ht="46.8" customHeight="1" x14ac:dyDescent="0.3"/>
    <row r="1103" ht="46.8" customHeight="1" x14ac:dyDescent="0.3"/>
    <row r="1104" ht="46.8" customHeight="1" x14ac:dyDescent="0.3"/>
    <row r="1105" ht="46.8" customHeight="1" x14ac:dyDescent="0.3"/>
    <row r="1106" ht="46.8" customHeight="1" x14ac:dyDescent="0.3"/>
    <row r="1107" ht="46.8" customHeight="1" x14ac:dyDescent="0.3"/>
    <row r="1108" ht="46.8" customHeight="1" x14ac:dyDescent="0.3"/>
    <row r="1109" ht="46.8" customHeight="1" x14ac:dyDescent="0.3"/>
    <row r="1110" ht="46.8" customHeight="1" x14ac:dyDescent="0.3"/>
    <row r="1111" ht="46.8" customHeight="1" x14ac:dyDescent="0.3"/>
    <row r="1112" ht="46.8" customHeight="1" x14ac:dyDescent="0.3"/>
    <row r="1113" ht="46.8" customHeight="1" x14ac:dyDescent="0.3"/>
    <row r="1114" ht="46.8" customHeight="1" x14ac:dyDescent="0.3"/>
    <row r="1115" ht="46.8" customHeight="1" x14ac:dyDescent="0.3"/>
    <row r="1116" ht="46.8" customHeight="1" x14ac:dyDescent="0.3"/>
    <row r="1117" ht="46.8" customHeight="1" x14ac:dyDescent="0.3"/>
    <row r="1118" ht="46.8" customHeight="1" x14ac:dyDescent="0.3"/>
    <row r="1119" ht="46.8" customHeight="1" x14ac:dyDescent="0.3"/>
    <row r="1120" ht="46.8" customHeight="1" x14ac:dyDescent="0.3"/>
    <row r="1121" ht="46.8" customHeight="1" x14ac:dyDescent="0.3"/>
    <row r="1122" ht="46.8" customHeight="1" x14ac:dyDescent="0.3"/>
    <row r="1123" ht="46.8" customHeight="1" x14ac:dyDescent="0.3"/>
    <row r="1124" ht="46.8" customHeight="1" x14ac:dyDescent="0.3"/>
    <row r="1125" ht="46.8" customHeight="1" x14ac:dyDescent="0.3"/>
    <row r="1126" ht="46.8" customHeight="1" x14ac:dyDescent="0.3"/>
    <row r="1127" ht="46.8" customHeight="1" x14ac:dyDescent="0.3"/>
    <row r="1128" ht="46.8" customHeight="1" x14ac:dyDescent="0.3"/>
    <row r="1129" ht="46.8" customHeight="1" x14ac:dyDescent="0.3"/>
    <row r="1130" ht="46.8" customHeight="1" x14ac:dyDescent="0.3"/>
    <row r="1131" ht="46.8" customHeight="1" x14ac:dyDescent="0.3"/>
    <row r="1132" ht="46.8" customHeight="1" x14ac:dyDescent="0.3"/>
    <row r="1133" ht="46.8" customHeight="1" x14ac:dyDescent="0.3"/>
    <row r="1134" ht="46.8" customHeight="1" x14ac:dyDescent="0.3"/>
    <row r="1135" ht="46.8" customHeight="1" x14ac:dyDescent="0.3"/>
    <row r="1136" ht="46.8" customHeight="1" x14ac:dyDescent="0.3"/>
    <row r="1137" ht="46.8" customHeight="1" x14ac:dyDescent="0.3"/>
    <row r="1138" ht="46.8" customHeight="1" x14ac:dyDescent="0.3"/>
    <row r="1139" ht="46.8" customHeight="1" x14ac:dyDescent="0.3"/>
    <row r="1140" ht="46.8" customHeight="1" x14ac:dyDescent="0.3"/>
    <row r="1141" ht="46.8" customHeight="1" x14ac:dyDescent="0.3"/>
    <row r="1142" ht="46.8" customHeight="1" x14ac:dyDescent="0.3"/>
    <row r="1143" ht="46.8" customHeight="1" x14ac:dyDescent="0.3"/>
    <row r="1144" ht="46.8" customHeight="1" x14ac:dyDescent="0.3"/>
    <row r="1145" ht="46.8" customHeight="1" x14ac:dyDescent="0.3"/>
    <row r="1146" ht="46.8" customHeight="1" x14ac:dyDescent="0.3"/>
    <row r="1147" ht="46.8" customHeight="1" x14ac:dyDescent="0.3"/>
    <row r="1148" ht="46.8" customHeight="1" x14ac:dyDescent="0.3"/>
    <row r="1149" ht="46.8" customHeight="1" x14ac:dyDescent="0.3"/>
    <row r="1150" ht="46.8" customHeight="1" x14ac:dyDescent="0.3"/>
    <row r="1151" ht="46.8" customHeight="1" x14ac:dyDescent="0.3"/>
    <row r="1152" ht="46.8" customHeight="1" x14ac:dyDescent="0.3"/>
    <row r="1153" ht="46.8" customHeight="1" x14ac:dyDescent="0.3"/>
    <row r="1154" ht="46.8" customHeight="1" x14ac:dyDescent="0.3"/>
    <row r="1155" ht="46.8" customHeight="1" x14ac:dyDescent="0.3"/>
    <row r="1156" ht="46.8" customHeight="1" x14ac:dyDescent="0.3"/>
    <row r="1157" ht="46.8" customHeight="1" x14ac:dyDescent="0.3"/>
    <row r="1158" ht="46.8" customHeight="1" x14ac:dyDescent="0.3"/>
    <row r="1159" ht="46.8" customHeight="1" x14ac:dyDescent="0.3"/>
    <row r="1160" ht="46.8" customHeight="1" x14ac:dyDescent="0.3"/>
    <row r="1161" ht="46.8" customHeight="1" x14ac:dyDescent="0.3"/>
    <row r="1162" ht="46.8" customHeight="1" x14ac:dyDescent="0.3"/>
    <row r="1163" ht="46.8" customHeight="1" x14ac:dyDescent="0.3"/>
    <row r="1164" ht="46.8" customHeight="1" x14ac:dyDescent="0.3"/>
    <row r="1165" ht="46.8" customHeight="1" x14ac:dyDescent="0.3"/>
    <row r="1166" ht="46.8" customHeight="1" x14ac:dyDescent="0.3"/>
    <row r="1167" ht="46.8" customHeight="1" x14ac:dyDescent="0.3"/>
    <row r="1168" ht="46.8" customHeight="1" x14ac:dyDescent="0.3"/>
    <row r="1169" ht="46.8" customHeight="1" x14ac:dyDescent="0.3"/>
    <row r="1170" ht="46.8" customHeight="1" x14ac:dyDescent="0.3"/>
    <row r="1171" ht="46.8" customHeight="1" x14ac:dyDescent="0.3"/>
    <row r="1172" ht="46.8" customHeight="1" x14ac:dyDescent="0.3"/>
    <row r="1173" ht="46.8" customHeight="1" x14ac:dyDescent="0.3"/>
    <row r="1174" ht="46.8" customHeight="1" x14ac:dyDescent="0.3"/>
    <row r="1175" ht="46.8" customHeight="1" x14ac:dyDescent="0.3"/>
    <row r="1176" ht="46.8" customHeight="1" x14ac:dyDescent="0.3"/>
    <row r="1177" ht="46.8" customHeight="1" x14ac:dyDescent="0.3"/>
    <row r="1178" ht="46.8" customHeight="1" x14ac:dyDescent="0.3"/>
    <row r="1179" ht="46.8" customHeight="1" x14ac:dyDescent="0.3"/>
    <row r="1180" ht="46.8" customHeight="1" x14ac:dyDescent="0.3"/>
    <row r="1181" ht="46.8" customHeight="1" x14ac:dyDescent="0.3"/>
    <row r="1182" ht="46.8" customHeight="1" x14ac:dyDescent="0.3"/>
    <row r="1183" ht="46.8" customHeight="1" x14ac:dyDescent="0.3"/>
    <row r="1184" ht="46.8" customHeight="1" x14ac:dyDescent="0.3"/>
    <row r="1185" ht="46.8" customHeight="1" x14ac:dyDescent="0.3"/>
    <row r="1186" ht="46.8" customHeight="1" x14ac:dyDescent="0.3"/>
    <row r="1187" ht="46.8" customHeight="1" x14ac:dyDescent="0.3"/>
    <row r="1188" ht="46.8" customHeight="1" x14ac:dyDescent="0.3"/>
    <row r="1189" ht="46.8" customHeight="1" x14ac:dyDescent="0.3"/>
    <row r="1190" ht="46.8" customHeight="1" x14ac:dyDescent="0.3"/>
    <row r="1191" ht="46.8" customHeight="1" x14ac:dyDescent="0.3"/>
    <row r="1192" ht="46.8" customHeight="1" x14ac:dyDescent="0.3"/>
    <row r="1193" ht="46.8" customHeight="1" x14ac:dyDescent="0.3"/>
    <row r="1194" ht="46.8" customHeight="1" x14ac:dyDescent="0.3"/>
    <row r="1195" ht="46.8" customHeight="1" x14ac:dyDescent="0.3"/>
    <row r="1196" ht="46.8" customHeight="1" x14ac:dyDescent="0.3"/>
    <row r="1197" ht="46.8" customHeight="1" x14ac:dyDescent="0.3"/>
    <row r="1198" ht="46.8" customHeight="1" x14ac:dyDescent="0.3"/>
    <row r="1199" ht="46.8" customHeight="1" x14ac:dyDescent="0.3"/>
    <row r="1200" ht="46.8" customHeight="1" x14ac:dyDescent="0.3"/>
    <row r="1201" ht="46.8" customHeight="1" x14ac:dyDescent="0.3"/>
    <row r="1202" ht="46.8" customHeight="1" x14ac:dyDescent="0.3"/>
    <row r="1203" ht="46.8" customHeight="1" x14ac:dyDescent="0.3"/>
    <row r="1204" ht="46.8" customHeight="1" x14ac:dyDescent="0.3"/>
    <row r="1205" ht="46.8" customHeight="1" x14ac:dyDescent="0.3"/>
    <row r="1206" ht="46.8" customHeight="1" x14ac:dyDescent="0.3"/>
    <row r="1207" ht="46.8" customHeight="1" x14ac:dyDescent="0.3"/>
    <row r="1208" ht="46.8" customHeight="1" x14ac:dyDescent="0.3"/>
    <row r="1209" ht="46.8" customHeight="1" x14ac:dyDescent="0.3"/>
    <row r="1210" ht="46.8" customHeight="1" x14ac:dyDescent="0.3"/>
    <row r="1211" ht="46.8" customHeight="1" x14ac:dyDescent="0.3"/>
    <row r="1212" ht="46.8" customHeight="1" x14ac:dyDescent="0.3"/>
    <row r="1213" ht="46.8" customHeight="1" x14ac:dyDescent="0.3"/>
    <row r="1214" ht="46.8" customHeight="1" x14ac:dyDescent="0.3"/>
    <row r="1215" ht="46.8" customHeight="1" x14ac:dyDescent="0.3"/>
    <row r="1216" ht="46.8" customHeight="1" x14ac:dyDescent="0.3"/>
    <row r="1217" ht="46.8" customHeight="1" x14ac:dyDescent="0.3"/>
    <row r="1218" ht="46.8" customHeight="1" x14ac:dyDescent="0.3"/>
    <row r="1219" ht="46.8" customHeight="1" x14ac:dyDescent="0.3"/>
    <row r="1220" ht="46.8" customHeight="1" x14ac:dyDescent="0.3"/>
    <row r="1221" ht="46.8" customHeight="1" x14ac:dyDescent="0.3"/>
    <row r="1222" ht="46.8" customHeight="1" x14ac:dyDescent="0.3"/>
    <row r="1223" ht="46.8" customHeight="1" x14ac:dyDescent="0.3"/>
    <row r="1224" ht="46.8" customHeight="1" x14ac:dyDescent="0.3"/>
    <row r="1225" ht="46.8" customHeight="1" x14ac:dyDescent="0.3"/>
    <row r="1226" ht="46.8" customHeight="1" x14ac:dyDescent="0.3"/>
    <row r="1227" ht="46.8" customHeight="1" x14ac:dyDescent="0.3"/>
    <row r="1228" ht="46.8" customHeight="1" x14ac:dyDescent="0.3"/>
    <row r="1229" ht="46.8" customHeight="1" x14ac:dyDescent="0.3"/>
    <row r="1230" ht="46.8" customHeight="1" x14ac:dyDescent="0.3"/>
    <row r="1231" ht="46.8" customHeight="1" x14ac:dyDescent="0.3"/>
    <row r="1232" ht="46.8" customHeight="1" x14ac:dyDescent="0.3"/>
    <row r="1233" ht="46.8" customHeight="1" x14ac:dyDescent="0.3"/>
    <row r="1234" ht="46.8" customHeight="1" x14ac:dyDescent="0.3"/>
    <row r="1235" ht="46.8" customHeight="1" x14ac:dyDescent="0.3"/>
    <row r="1236" ht="46.8" customHeight="1" x14ac:dyDescent="0.3"/>
    <row r="1237" ht="46.8" customHeight="1" x14ac:dyDescent="0.3"/>
    <row r="1238" ht="46.8" customHeight="1" x14ac:dyDescent="0.3"/>
    <row r="1239" ht="46.8" customHeight="1" x14ac:dyDescent="0.3"/>
    <row r="1240" ht="46.8" customHeight="1" x14ac:dyDescent="0.3"/>
    <row r="1241" ht="46.8" customHeight="1" x14ac:dyDescent="0.3"/>
    <row r="1242" ht="46.8" customHeight="1" x14ac:dyDescent="0.3"/>
    <row r="1243" ht="46.8" customHeight="1" x14ac:dyDescent="0.3"/>
    <row r="1244" ht="46.8" customHeight="1" x14ac:dyDescent="0.3"/>
    <row r="1245" ht="46.8" customHeight="1" x14ac:dyDescent="0.3"/>
    <row r="1246" ht="46.8" customHeight="1" x14ac:dyDescent="0.3"/>
    <row r="1247" ht="46.8" customHeight="1" x14ac:dyDescent="0.3"/>
    <row r="1248" ht="46.8" customHeight="1" x14ac:dyDescent="0.3"/>
    <row r="1249" ht="46.8" customHeight="1" x14ac:dyDescent="0.3"/>
    <row r="1250" ht="46.8" customHeight="1" x14ac:dyDescent="0.3"/>
    <row r="1251" ht="46.8" customHeight="1" x14ac:dyDescent="0.3"/>
    <row r="1252" ht="46.8" customHeight="1" x14ac:dyDescent="0.3"/>
    <row r="1253" ht="46.8" customHeight="1" x14ac:dyDescent="0.3"/>
    <row r="1254" ht="46.8" customHeight="1" x14ac:dyDescent="0.3"/>
    <row r="1255" ht="46.8" customHeight="1" x14ac:dyDescent="0.3"/>
    <row r="1256" ht="46.8" customHeight="1" x14ac:dyDescent="0.3"/>
    <row r="1257" ht="46.8" customHeight="1" x14ac:dyDescent="0.3"/>
    <row r="1258" ht="46.8" customHeight="1" x14ac:dyDescent="0.3"/>
    <row r="1259" ht="46.8" customHeight="1" x14ac:dyDescent="0.3"/>
    <row r="1260" ht="46.8" customHeight="1" x14ac:dyDescent="0.3"/>
    <row r="1261" ht="46.8" customHeight="1" x14ac:dyDescent="0.3"/>
    <row r="1262" ht="46.8" customHeight="1" x14ac:dyDescent="0.3"/>
    <row r="1263" ht="46.8" customHeight="1" x14ac:dyDescent="0.3"/>
    <row r="1264" ht="46.8" customHeight="1" x14ac:dyDescent="0.3"/>
    <row r="1265" ht="46.8" customHeight="1" x14ac:dyDescent="0.3"/>
    <row r="1266" ht="46.8" customHeight="1" x14ac:dyDescent="0.3"/>
    <row r="1267" ht="46.8" customHeight="1" x14ac:dyDescent="0.3"/>
    <row r="1268" ht="46.8" customHeight="1" x14ac:dyDescent="0.3"/>
    <row r="1269" ht="46.8" customHeight="1" x14ac:dyDescent="0.3"/>
    <row r="1270" ht="46.8" customHeight="1" x14ac:dyDescent="0.3"/>
    <row r="1271" ht="46.8" customHeight="1" x14ac:dyDescent="0.3"/>
    <row r="1272" ht="46.8" customHeight="1" x14ac:dyDescent="0.3"/>
    <row r="1273" ht="46.8" customHeight="1" x14ac:dyDescent="0.3"/>
    <row r="1274" ht="46.8" customHeight="1" x14ac:dyDescent="0.3"/>
    <row r="1275" ht="46.8" customHeight="1" x14ac:dyDescent="0.3"/>
    <row r="1276" ht="46.8" customHeight="1" x14ac:dyDescent="0.3"/>
    <row r="1277" ht="46.8" customHeight="1" x14ac:dyDescent="0.3"/>
    <row r="1278" ht="46.8" customHeight="1" x14ac:dyDescent="0.3"/>
    <row r="1279" ht="46.8" customHeight="1" x14ac:dyDescent="0.3"/>
    <row r="1280" ht="46.8" customHeight="1" x14ac:dyDescent="0.3"/>
    <row r="1281" ht="46.8" customHeight="1" x14ac:dyDescent="0.3"/>
    <row r="1282" ht="46.8" customHeight="1" x14ac:dyDescent="0.3"/>
    <row r="1283" ht="46.8" customHeight="1" x14ac:dyDescent="0.3"/>
    <row r="1284" ht="46.8" customHeight="1" x14ac:dyDescent="0.3"/>
    <row r="1285" ht="46.8" customHeight="1" x14ac:dyDescent="0.3"/>
    <row r="1286" ht="46.8" customHeight="1" x14ac:dyDescent="0.3"/>
    <row r="1287" ht="46.8" customHeight="1" x14ac:dyDescent="0.3"/>
    <row r="1288" ht="46.8" customHeight="1" x14ac:dyDescent="0.3"/>
    <row r="1289" ht="46.8" customHeight="1" x14ac:dyDescent="0.3"/>
    <row r="1290" ht="46.8" customHeight="1" x14ac:dyDescent="0.3"/>
    <row r="1291" ht="46.8" customHeight="1" x14ac:dyDescent="0.3"/>
    <row r="1292" ht="46.8" customHeight="1" x14ac:dyDescent="0.3"/>
    <row r="1293" ht="46.8" customHeight="1" x14ac:dyDescent="0.3"/>
    <row r="1294" ht="46.8" customHeight="1" x14ac:dyDescent="0.3"/>
    <row r="1295" ht="46.8" customHeight="1" x14ac:dyDescent="0.3"/>
    <row r="1296" ht="46.8" customHeight="1" x14ac:dyDescent="0.3"/>
    <row r="1297" ht="46.8" customHeight="1" x14ac:dyDescent="0.3"/>
    <row r="1298" ht="46.8" customHeight="1" x14ac:dyDescent="0.3"/>
    <row r="1299" ht="46.8" customHeight="1" x14ac:dyDescent="0.3"/>
    <row r="1300" ht="46.8" customHeight="1" x14ac:dyDescent="0.3"/>
    <row r="1301" ht="46.8" customHeight="1" x14ac:dyDescent="0.3"/>
    <row r="1302" ht="46.8" customHeight="1" x14ac:dyDescent="0.3"/>
    <row r="1303" ht="46.8" customHeight="1" x14ac:dyDescent="0.3"/>
    <row r="1304" ht="46.8" customHeight="1" x14ac:dyDescent="0.3"/>
    <row r="1305" ht="46.8" customHeight="1" x14ac:dyDescent="0.3"/>
    <row r="1306" ht="46.8" customHeight="1" x14ac:dyDescent="0.3"/>
    <row r="1307" ht="46.8" customHeight="1" x14ac:dyDescent="0.3"/>
    <row r="1308" ht="46.8" customHeight="1" x14ac:dyDescent="0.3"/>
    <row r="1309" ht="46.8" customHeight="1" x14ac:dyDescent="0.3"/>
    <row r="1310" ht="46.8" customHeight="1" x14ac:dyDescent="0.3"/>
    <row r="1311" ht="46.8" customHeight="1" x14ac:dyDescent="0.3"/>
    <row r="1312" ht="46.8" customHeight="1" x14ac:dyDescent="0.3"/>
    <row r="1313" ht="46.8" customHeight="1" x14ac:dyDescent="0.3"/>
    <row r="1314" ht="46.8" customHeight="1" x14ac:dyDescent="0.3"/>
    <row r="1315" ht="46.8" customHeight="1" x14ac:dyDescent="0.3"/>
    <row r="1316" ht="46.8" customHeight="1" x14ac:dyDescent="0.3"/>
    <row r="1317" ht="46.8" customHeight="1" x14ac:dyDescent="0.3"/>
    <row r="1318" ht="46.8" customHeight="1" x14ac:dyDescent="0.3"/>
    <row r="1319" ht="46.8" customHeight="1" x14ac:dyDescent="0.3"/>
    <row r="1320" ht="46.8" customHeight="1" x14ac:dyDescent="0.3"/>
    <row r="1321" ht="46.8" customHeight="1" x14ac:dyDescent="0.3"/>
    <row r="1322" ht="46.8" customHeight="1" x14ac:dyDescent="0.3"/>
    <row r="1323" ht="46.8" customHeight="1" x14ac:dyDescent="0.3"/>
    <row r="1324" ht="46.8" customHeight="1" x14ac:dyDescent="0.3"/>
    <row r="1325" ht="46.8" customHeight="1" x14ac:dyDescent="0.3"/>
    <row r="1326" ht="46.8" customHeight="1" x14ac:dyDescent="0.3"/>
    <row r="1327" ht="46.8" customHeight="1" x14ac:dyDescent="0.3"/>
    <row r="1328" ht="46.8" customHeight="1" x14ac:dyDescent="0.3"/>
    <row r="1329" ht="46.8" customHeight="1" x14ac:dyDescent="0.3"/>
    <row r="1330" ht="46.8" customHeight="1" x14ac:dyDescent="0.3"/>
    <row r="1331" ht="46.8" customHeight="1" x14ac:dyDescent="0.3"/>
    <row r="1332" ht="46.8" customHeight="1" x14ac:dyDescent="0.3"/>
    <row r="1333" ht="46.8" customHeight="1" x14ac:dyDescent="0.3"/>
    <row r="1334" ht="46.8" customHeight="1" x14ac:dyDescent="0.3"/>
    <row r="1335" ht="46.8" customHeight="1" x14ac:dyDescent="0.3"/>
    <row r="1336" ht="46.8" customHeight="1" x14ac:dyDescent="0.3"/>
    <row r="1337" ht="46.8" customHeight="1" x14ac:dyDescent="0.3"/>
    <row r="1338" ht="46.8" customHeight="1" x14ac:dyDescent="0.3"/>
    <row r="1339" ht="46.8" customHeight="1" x14ac:dyDescent="0.3"/>
    <row r="1340" ht="46.8" customHeight="1" x14ac:dyDescent="0.3"/>
    <row r="1341" ht="46.8" customHeight="1" x14ac:dyDescent="0.3"/>
    <row r="1342" ht="46.8" customHeight="1" x14ac:dyDescent="0.3"/>
    <row r="1343" ht="46.8" customHeight="1" x14ac:dyDescent="0.3"/>
    <row r="1344" ht="46.8" customHeight="1" x14ac:dyDescent="0.3"/>
    <row r="1345" ht="46.8" customHeight="1" x14ac:dyDescent="0.3"/>
    <row r="1346" ht="46.8" customHeight="1" x14ac:dyDescent="0.3"/>
    <row r="1347" ht="46.8" customHeight="1" x14ac:dyDescent="0.3"/>
    <row r="1348" ht="46.8" customHeight="1" x14ac:dyDescent="0.3"/>
    <row r="1349" ht="46.8" customHeight="1" x14ac:dyDescent="0.3"/>
    <row r="1350" ht="46.8" customHeight="1" x14ac:dyDescent="0.3"/>
    <row r="1351" ht="46.8" customHeight="1" x14ac:dyDescent="0.3"/>
    <row r="1352" ht="46.8" customHeight="1" x14ac:dyDescent="0.3"/>
    <row r="1353" ht="46.8" customHeight="1" x14ac:dyDescent="0.3"/>
    <row r="1354" ht="46.8" customHeight="1" x14ac:dyDescent="0.3"/>
    <row r="1355" ht="46.8" customHeight="1" x14ac:dyDescent="0.3"/>
    <row r="1356" ht="46.8" customHeight="1" x14ac:dyDescent="0.3"/>
    <row r="1357" ht="46.8" customHeight="1" x14ac:dyDescent="0.3"/>
    <row r="1358" ht="46.8" customHeight="1" x14ac:dyDescent="0.3"/>
    <row r="1359" ht="46.8" customHeight="1" x14ac:dyDescent="0.3"/>
    <row r="1360" ht="46.8" customHeight="1" x14ac:dyDescent="0.3"/>
    <row r="1361" ht="46.8" customHeight="1" x14ac:dyDescent="0.3"/>
    <row r="1362" ht="46.8" customHeight="1" x14ac:dyDescent="0.3"/>
    <row r="1363" ht="46.8" customHeight="1" x14ac:dyDescent="0.3"/>
    <row r="1364" ht="46.8" customHeight="1" x14ac:dyDescent="0.3"/>
    <row r="1365" ht="46.8" customHeight="1" x14ac:dyDescent="0.3"/>
    <row r="1366" ht="46.8" customHeight="1" x14ac:dyDescent="0.3"/>
    <row r="1367" ht="46.8" customHeight="1" x14ac:dyDescent="0.3"/>
    <row r="1368" ht="46.8" customHeight="1" x14ac:dyDescent="0.3"/>
    <row r="1369" ht="46.8" customHeight="1" x14ac:dyDescent="0.3"/>
    <row r="1370" ht="46.8" customHeight="1" x14ac:dyDescent="0.3"/>
    <row r="1371" ht="46.8" customHeight="1" x14ac:dyDescent="0.3"/>
    <row r="1372" ht="46.8" customHeight="1" x14ac:dyDescent="0.3"/>
    <row r="1373" ht="46.8" customHeight="1" x14ac:dyDescent="0.3"/>
    <row r="1374" ht="46.8" customHeight="1" x14ac:dyDescent="0.3"/>
    <row r="1375" ht="46.8" customHeight="1" x14ac:dyDescent="0.3"/>
    <row r="1376" ht="46.8" customHeight="1" x14ac:dyDescent="0.3"/>
    <row r="1377" ht="46.8" customHeight="1" x14ac:dyDescent="0.3"/>
    <row r="1378" ht="46.8" customHeight="1" x14ac:dyDescent="0.3"/>
    <row r="1379" ht="46.8" customHeight="1" x14ac:dyDescent="0.3"/>
    <row r="1380" ht="46.8" customHeight="1" x14ac:dyDescent="0.3"/>
    <row r="1381" ht="46.8" customHeight="1" x14ac:dyDescent="0.3"/>
    <row r="1382" ht="46.8" customHeight="1" x14ac:dyDescent="0.3"/>
    <row r="1383" ht="46.8" customHeight="1" x14ac:dyDescent="0.3"/>
    <row r="1384" ht="46.8" customHeight="1" x14ac:dyDescent="0.3"/>
    <row r="1385" ht="46.8" customHeight="1" x14ac:dyDescent="0.3"/>
    <row r="1386" ht="46.8" customHeight="1" x14ac:dyDescent="0.3"/>
    <row r="1387" ht="46.8" customHeight="1" x14ac:dyDescent="0.3"/>
    <row r="1388" ht="46.8" customHeight="1" x14ac:dyDescent="0.3"/>
    <row r="1389" ht="46.8" customHeight="1" x14ac:dyDescent="0.3"/>
    <row r="1390" ht="46.8" customHeight="1" x14ac:dyDescent="0.3"/>
    <row r="1391" ht="46.8" customHeight="1" x14ac:dyDescent="0.3"/>
    <row r="1392" ht="46.8" customHeight="1" x14ac:dyDescent="0.3"/>
    <row r="1393" ht="46.8" customHeight="1" x14ac:dyDescent="0.3"/>
    <row r="1394" ht="46.8" customHeight="1" x14ac:dyDescent="0.3"/>
    <row r="1395" ht="46.8" customHeight="1" x14ac:dyDescent="0.3"/>
    <row r="1396" ht="46.8" customHeight="1" x14ac:dyDescent="0.3"/>
    <row r="1397" ht="46.8" customHeight="1" x14ac:dyDescent="0.3"/>
    <row r="1398" ht="46.8" customHeight="1" x14ac:dyDescent="0.3"/>
    <row r="1399" ht="46.8" customHeight="1" x14ac:dyDescent="0.3"/>
    <row r="1400" ht="46.8" customHeight="1" x14ac:dyDescent="0.3"/>
    <row r="1401" ht="46.8" customHeight="1" x14ac:dyDescent="0.3"/>
    <row r="1402" ht="46.8" customHeight="1" x14ac:dyDescent="0.3"/>
    <row r="1403" ht="46.8" customHeight="1" x14ac:dyDescent="0.3"/>
    <row r="1404" ht="46.8" customHeight="1" x14ac:dyDescent="0.3"/>
    <row r="1405" ht="46.8" customHeight="1" x14ac:dyDescent="0.3"/>
    <row r="1406" ht="46.8" customHeight="1" x14ac:dyDescent="0.3"/>
    <row r="1407" ht="46.8" customHeight="1" x14ac:dyDescent="0.3"/>
    <row r="1408" ht="46.8" customHeight="1" x14ac:dyDescent="0.3"/>
    <row r="1409" ht="46.8" customHeight="1" x14ac:dyDescent="0.3"/>
    <row r="1410" ht="46.8" customHeight="1" x14ac:dyDescent="0.3"/>
    <row r="1411" ht="46.8" customHeight="1" x14ac:dyDescent="0.3"/>
    <row r="1412" ht="46.8" customHeight="1" x14ac:dyDescent="0.3"/>
    <row r="1413" ht="46.8" customHeight="1" x14ac:dyDescent="0.3"/>
    <row r="1414" ht="46.8" customHeight="1" x14ac:dyDescent="0.3"/>
    <row r="1415" ht="46.8" customHeight="1" x14ac:dyDescent="0.3"/>
    <row r="1416" ht="46.8" customHeight="1" x14ac:dyDescent="0.3"/>
    <row r="1417" ht="46.8" customHeight="1" x14ac:dyDescent="0.3"/>
    <row r="1418" ht="46.8" customHeight="1" x14ac:dyDescent="0.3"/>
    <row r="1419" ht="46.8" customHeight="1" x14ac:dyDescent="0.3"/>
    <row r="1420" ht="46.8" customHeight="1" x14ac:dyDescent="0.3"/>
    <row r="1421" ht="46.8" customHeight="1" x14ac:dyDescent="0.3"/>
    <row r="1422" ht="46.8" customHeight="1" x14ac:dyDescent="0.3"/>
    <row r="1423" ht="46.8" customHeight="1" x14ac:dyDescent="0.3"/>
    <row r="1424" ht="46.8" customHeight="1" x14ac:dyDescent="0.3"/>
    <row r="1425" ht="46.8" customHeight="1" x14ac:dyDescent="0.3"/>
    <row r="1426" ht="46.8" customHeight="1" x14ac:dyDescent="0.3"/>
    <row r="1427" ht="46.8" customHeight="1" x14ac:dyDescent="0.3"/>
    <row r="1428" ht="46.8" customHeight="1" x14ac:dyDescent="0.3"/>
    <row r="1429" ht="46.8" customHeight="1" x14ac:dyDescent="0.3"/>
    <row r="1430" ht="46.8" customHeight="1" x14ac:dyDescent="0.3"/>
    <row r="1431" ht="46.8" customHeight="1" x14ac:dyDescent="0.3"/>
    <row r="1432" ht="46.8" customHeight="1" x14ac:dyDescent="0.3"/>
    <row r="1433" ht="46.8" customHeight="1" x14ac:dyDescent="0.3"/>
    <row r="1434" ht="46.8" customHeight="1" x14ac:dyDescent="0.3"/>
    <row r="1435" ht="46.8" customHeight="1" x14ac:dyDescent="0.3"/>
    <row r="1436" ht="46.8" customHeight="1" x14ac:dyDescent="0.3"/>
    <row r="1437" ht="46.8" customHeight="1" x14ac:dyDescent="0.3"/>
    <row r="1438" ht="46.8" customHeight="1" x14ac:dyDescent="0.3"/>
    <row r="1439" ht="46.8" customHeight="1" x14ac:dyDescent="0.3"/>
    <row r="1440" ht="46.8" customHeight="1" x14ac:dyDescent="0.3"/>
    <row r="1441" ht="46.8" customHeight="1" x14ac:dyDescent="0.3"/>
    <row r="1442" ht="46.8" customHeight="1" x14ac:dyDescent="0.3"/>
    <row r="1443" ht="46.8" customHeight="1" x14ac:dyDescent="0.3"/>
    <row r="1444" ht="46.8" customHeight="1" x14ac:dyDescent="0.3"/>
    <row r="1445" ht="46.8" customHeight="1" x14ac:dyDescent="0.3"/>
    <row r="1446" ht="46.8" customHeight="1" x14ac:dyDescent="0.3"/>
    <row r="1447" ht="46.8" customHeight="1" x14ac:dyDescent="0.3"/>
    <row r="1448" ht="46.8" customHeight="1" x14ac:dyDescent="0.3"/>
    <row r="1449" ht="46.8" customHeight="1" x14ac:dyDescent="0.3"/>
    <row r="1450" ht="46.8" customHeight="1" x14ac:dyDescent="0.3"/>
    <row r="1451" ht="46.8" customHeight="1" x14ac:dyDescent="0.3"/>
    <row r="1452" ht="46.8" customHeight="1" x14ac:dyDescent="0.3"/>
    <row r="1453" ht="46.8" customHeight="1" x14ac:dyDescent="0.3"/>
    <row r="1454" ht="46.8" customHeight="1" x14ac:dyDescent="0.3"/>
    <row r="1455" ht="46.8" customHeight="1" x14ac:dyDescent="0.3"/>
    <row r="1456" ht="46.8" customHeight="1" x14ac:dyDescent="0.3"/>
    <row r="1457" ht="46.8" customHeight="1" x14ac:dyDescent="0.3"/>
    <row r="1458" ht="46.8" customHeight="1" x14ac:dyDescent="0.3"/>
    <row r="1459" ht="46.8" customHeight="1" x14ac:dyDescent="0.3"/>
    <row r="1460" ht="46.8" customHeight="1" x14ac:dyDescent="0.3"/>
    <row r="1461" ht="46.8" customHeight="1" x14ac:dyDescent="0.3"/>
    <row r="1462" ht="46.8" customHeight="1" x14ac:dyDescent="0.3"/>
    <row r="1463" ht="46.8" customHeight="1" x14ac:dyDescent="0.3"/>
    <row r="1464" ht="46.8" customHeight="1" x14ac:dyDescent="0.3"/>
    <row r="1465" ht="46.8" customHeight="1" x14ac:dyDescent="0.3"/>
    <row r="1466" ht="46.8" customHeight="1" x14ac:dyDescent="0.3"/>
    <row r="1467" ht="46.8" customHeight="1" x14ac:dyDescent="0.3"/>
    <row r="1468" ht="46.8" customHeight="1" x14ac:dyDescent="0.3"/>
    <row r="1469" ht="46.8" customHeight="1" x14ac:dyDescent="0.3"/>
    <row r="1470" ht="46.8" customHeight="1" x14ac:dyDescent="0.3"/>
    <row r="1471" ht="46.8" customHeight="1" x14ac:dyDescent="0.3"/>
    <row r="1472" ht="46.8" customHeight="1" x14ac:dyDescent="0.3"/>
    <row r="1473" ht="46.8" customHeight="1" x14ac:dyDescent="0.3"/>
    <row r="1474" ht="46.8" customHeight="1" x14ac:dyDescent="0.3"/>
    <row r="1475" ht="46.8" customHeight="1" x14ac:dyDescent="0.3"/>
    <row r="1476" ht="46.8" customHeight="1" x14ac:dyDescent="0.3"/>
    <row r="1477" ht="46.8" customHeight="1" x14ac:dyDescent="0.3"/>
    <row r="1478" ht="46.8" customHeight="1" x14ac:dyDescent="0.3"/>
    <row r="1479" ht="46.8" customHeight="1" x14ac:dyDescent="0.3"/>
    <row r="1480" ht="46.8" customHeight="1" x14ac:dyDescent="0.3"/>
    <row r="1481" ht="46.8" customHeight="1" x14ac:dyDescent="0.3"/>
    <row r="1482" ht="46.8" customHeight="1" x14ac:dyDescent="0.3"/>
    <row r="1483" ht="46.8" customHeight="1" x14ac:dyDescent="0.3"/>
    <row r="1484" ht="46.8" customHeight="1" x14ac:dyDescent="0.3"/>
    <row r="1485" ht="46.8" customHeight="1" x14ac:dyDescent="0.3"/>
    <row r="1486" ht="46.8" customHeight="1" x14ac:dyDescent="0.3"/>
    <row r="1487" ht="46.8" customHeight="1" x14ac:dyDescent="0.3"/>
    <row r="1488" ht="46.8" customHeight="1" x14ac:dyDescent="0.3"/>
    <row r="1489" ht="46.8" customHeight="1" x14ac:dyDescent="0.3"/>
    <row r="1490" ht="46.8" customHeight="1" x14ac:dyDescent="0.3"/>
    <row r="1491" ht="46.8" customHeight="1" x14ac:dyDescent="0.3"/>
    <row r="1492" ht="46.8" customHeight="1" x14ac:dyDescent="0.3"/>
    <row r="1493" ht="46.8" customHeight="1" x14ac:dyDescent="0.3"/>
    <row r="1494" ht="46.8" customHeight="1" x14ac:dyDescent="0.3"/>
    <row r="1495" ht="46.8" customHeight="1" x14ac:dyDescent="0.3"/>
    <row r="1496" ht="46.8" customHeight="1" x14ac:dyDescent="0.3"/>
    <row r="1497" ht="46.8" customHeight="1" x14ac:dyDescent="0.3"/>
    <row r="1498" ht="46.8" customHeight="1" x14ac:dyDescent="0.3"/>
    <row r="1499" ht="46.8" customHeight="1" x14ac:dyDescent="0.3"/>
    <row r="1500" ht="46.8" customHeight="1" x14ac:dyDescent="0.3"/>
    <row r="1501" ht="46.8" customHeight="1" x14ac:dyDescent="0.3"/>
    <row r="1502" ht="46.8" customHeight="1" x14ac:dyDescent="0.3"/>
    <row r="1503" ht="46.8" customHeight="1" x14ac:dyDescent="0.3"/>
    <row r="1504" ht="46.8" customHeight="1" x14ac:dyDescent="0.3"/>
    <row r="1505" ht="46.8" customHeight="1" x14ac:dyDescent="0.3"/>
    <row r="1506" ht="46.8" customHeight="1" x14ac:dyDescent="0.3"/>
    <row r="1507" ht="46.8" customHeight="1" x14ac:dyDescent="0.3"/>
    <row r="1508" ht="46.8" customHeight="1" x14ac:dyDescent="0.3"/>
    <row r="1509" ht="46.8" customHeight="1" x14ac:dyDescent="0.3"/>
    <row r="1510" ht="46.8" customHeight="1" x14ac:dyDescent="0.3"/>
    <row r="1511" ht="46.8" customHeight="1" x14ac:dyDescent="0.3"/>
    <row r="1512" ht="46.8" customHeight="1" x14ac:dyDescent="0.3"/>
    <row r="1513" ht="46.8" customHeight="1" x14ac:dyDescent="0.3"/>
    <row r="1514" ht="46.8" customHeight="1" x14ac:dyDescent="0.3"/>
    <row r="1515" ht="46.8" customHeight="1" x14ac:dyDescent="0.3"/>
    <row r="1516" ht="46.8" customHeight="1" x14ac:dyDescent="0.3"/>
    <row r="1517" ht="46.8" customHeight="1" x14ac:dyDescent="0.3"/>
    <row r="1518" ht="46.8" customHeight="1" x14ac:dyDescent="0.3"/>
    <row r="1519" ht="46.8" customHeight="1" x14ac:dyDescent="0.3"/>
    <row r="1520" ht="46.8" customHeight="1" x14ac:dyDescent="0.3"/>
    <row r="1521" ht="46.8" customHeight="1" x14ac:dyDescent="0.3"/>
    <row r="1522" ht="46.8" customHeight="1" x14ac:dyDescent="0.3"/>
    <row r="1523" ht="46.8" customHeight="1" x14ac:dyDescent="0.3"/>
    <row r="1524" ht="46.8" customHeight="1" x14ac:dyDescent="0.3"/>
    <row r="1525" ht="46.8" customHeight="1" x14ac:dyDescent="0.3"/>
    <row r="1526" ht="46.8" customHeight="1" x14ac:dyDescent="0.3"/>
    <row r="1527" ht="46.8" customHeight="1" x14ac:dyDescent="0.3"/>
    <row r="1528" ht="46.8" customHeight="1" x14ac:dyDescent="0.3"/>
    <row r="1529" ht="46.8" customHeight="1" x14ac:dyDescent="0.3"/>
    <row r="1530" ht="46.8" customHeight="1" x14ac:dyDescent="0.3"/>
    <row r="1531" ht="46.8" customHeight="1" x14ac:dyDescent="0.3"/>
    <row r="1532" ht="46.8" customHeight="1" x14ac:dyDescent="0.3"/>
    <row r="1533" ht="46.8" customHeight="1" x14ac:dyDescent="0.3"/>
    <row r="1534" ht="46.8" customHeight="1" x14ac:dyDescent="0.3"/>
    <row r="1535" ht="46.8" customHeight="1" x14ac:dyDescent="0.3"/>
    <row r="1536" ht="46.8" customHeight="1" x14ac:dyDescent="0.3"/>
    <row r="1537" ht="46.8" customHeight="1" x14ac:dyDescent="0.3"/>
    <row r="1538" ht="46.8" customHeight="1" x14ac:dyDescent="0.3"/>
    <row r="1539" ht="46.8" customHeight="1" x14ac:dyDescent="0.3"/>
    <row r="1540" ht="46.8" customHeight="1" x14ac:dyDescent="0.3"/>
    <row r="1541" ht="46.8" customHeight="1" x14ac:dyDescent="0.3"/>
    <row r="1542" ht="46.8" customHeight="1" x14ac:dyDescent="0.3"/>
    <row r="1543" ht="46.8" customHeight="1" x14ac:dyDescent="0.3"/>
    <row r="1544" ht="46.8" customHeight="1" x14ac:dyDescent="0.3"/>
    <row r="1545" ht="46.8" customHeight="1" x14ac:dyDescent="0.3"/>
    <row r="1546" ht="46.8" customHeight="1" x14ac:dyDescent="0.3"/>
    <row r="1547" ht="46.8" customHeight="1" x14ac:dyDescent="0.3"/>
    <row r="1548" ht="46.8" customHeight="1" x14ac:dyDescent="0.3"/>
    <row r="1549" ht="46.8" customHeight="1" x14ac:dyDescent="0.3"/>
    <row r="1550" ht="46.8" customHeight="1" x14ac:dyDescent="0.3"/>
    <row r="1551" ht="46.8" customHeight="1" x14ac:dyDescent="0.3"/>
    <row r="1552" ht="46.8" customHeight="1" x14ac:dyDescent="0.3"/>
    <row r="1553" ht="46.8" customHeight="1" x14ac:dyDescent="0.3"/>
    <row r="1554" ht="46.8" customHeight="1" x14ac:dyDescent="0.3"/>
    <row r="1555" ht="46.8" customHeight="1" x14ac:dyDescent="0.3"/>
    <row r="1556" ht="46.8" customHeight="1" x14ac:dyDescent="0.3"/>
    <row r="1557" ht="46.8" customHeight="1" x14ac:dyDescent="0.3"/>
    <row r="1558" ht="46.8" customHeight="1" x14ac:dyDescent="0.3"/>
    <row r="1559" ht="46.8" customHeight="1" x14ac:dyDescent="0.3"/>
    <row r="1560" ht="46.8" customHeight="1" x14ac:dyDescent="0.3"/>
    <row r="1561" ht="46.8" customHeight="1" x14ac:dyDescent="0.3"/>
    <row r="1562" ht="46.8" customHeight="1" x14ac:dyDescent="0.3"/>
    <row r="1563" ht="46.8" customHeight="1" x14ac:dyDescent="0.3"/>
    <row r="1564" ht="46.8" customHeight="1" x14ac:dyDescent="0.3"/>
    <row r="1565" ht="46.8" customHeight="1" x14ac:dyDescent="0.3"/>
    <row r="1566" ht="46.8" customHeight="1" x14ac:dyDescent="0.3"/>
    <row r="1567" ht="46.8" customHeight="1" x14ac:dyDescent="0.3"/>
    <row r="1568" ht="46.8" customHeight="1" x14ac:dyDescent="0.3"/>
    <row r="1569" ht="46.8" customHeight="1" x14ac:dyDescent="0.3"/>
    <row r="1570" ht="46.8" customHeight="1" x14ac:dyDescent="0.3"/>
    <row r="1571" ht="46.8" customHeight="1" x14ac:dyDescent="0.3"/>
    <row r="1572" ht="46.8" customHeight="1" x14ac:dyDescent="0.3"/>
    <row r="1573" ht="46.8" customHeight="1" x14ac:dyDescent="0.3"/>
    <row r="1574" ht="46.8" customHeight="1" x14ac:dyDescent="0.3"/>
    <row r="1575" ht="46.8" customHeight="1" x14ac:dyDescent="0.3"/>
    <row r="1576" ht="46.8" customHeight="1" x14ac:dyDescent="0.3"/>
    <row r="1577" ht="46.8" customHeight="1" x14ac:dyDescent="0.3"/>
    <row r="1578" ht="46.8" customHeight="1" x14ac:dyDescent="0.3"/>
    <row r="1579" ht="46.8" customHeight="1" x14ac:dyDescent="0.3"/>
    <row r="1580" ht="46.8" customHeight="1" x14ac:dyDescent="0.3"/>
    <row r="1581" ht="46.8" customHeight="1" x14ac:dyDescent="0.3"/>
    <row r="1582" ht="46.8" customHeight="1" x14ac:dyDescent="0.3"/>
    <row r="1583" ht="46.8" customHeight="1" x14ac:dyDescent="0.3"/>
    <row r="1584" ht="46.8" customHeight="1" x14ac:dyDescent="0.3"/>
    <row r="1585" ht="46.8" customHeight="1" x14ac:dyDescent="0.3"/>
    <row r="1586" ht="46.8" customHeight="1" x14ac:dyDescent="0.3"/>
    <row r="1587" ht="46.8" customHeight="1" x14ac:dyDescent="0.3"/>
    <row r="1588" ht="46.8" customHeight="1" x14ac:dyDescent="0.3"/>
    <row r="1589" ht="46.8" customHeight="1" x14ac:dyDescent="0.3"/>
    <row r="1590" ht="46.8" customHeight="1" x14ac:dyDescent="0.3"/>
    <row r="1591" ht="46.8" customHeight="1" x14ac:dyDescent="0.3"/>
    <row r="1592" ht="46.8" customHeight="1" x14ac:dyDescent="0.3"/>
    <row r="1593" ht="46.8" customHeight="1" x14ac:dyDescent="0.3"/>
    <row r="1594" ht="46.8" customHeight="1" x14ac:dyDescent="0.3"/>
    <row r="1595" ht="46.8" customHeight="1" x14ac:dyDescent="0.3"/>
    <row r="1596" ht="46.8" customHeight="1" x14ac:dyDescent="0.3"/>
    <row r="1597" ht="46.8" customHeight="1" x14ac:dyDescent="0.3"/>
    <row r="1598" ht="46.8" customHeight="1" x14ac:dyDescent="0.3"/>
    <row r="1599" ht="46.8" customHeight="1" x14ac:dyDescent="0.3"/>
    <row r="1600" ht="46.8" customHeight="1" x14ac:dyDescent="0.3"/>
    <row r="1601" ht="46.8" customHeight="1" x14ac:dyDescent="0.3"/>
    <row r="1602" ht="46.8" customHeight="1" x14ac:dyDescent="0.3"/>
    <row r="1603" ht="46.8" customHeight="1" x14ac:dyDescent="0.3"/>
    <row r="1604" ht="46.8" customHeight="1" x14ac:dyDescent="0.3"/>
    <row r="1605" ht="46.8" customHeight="1" x14ac:dyDescent="0.3"/>
    <row r="1606" ht="46.8" customHeight="1" x14ac:dyDescent="0.3"/>
    <row r="1607" ht="46.8" customHeight="1" x14ac:dyDescent="0.3"/>
    <row r="1608" ht="46.8" customHeight="1" x14ac:dyDescent="0.3"/>
    <row r="1609" ht="46.8" customHeight="1" x14ac:dyDescent="0.3"/>
    <row r="1610" ht="46.8" customHeight="1" x14ac:dyDescent="0.3"/>
    <row r="1611" ht="46.8" customHeight="1" x14ac:dyDescent="0.3"/>
    <row r="1612" ht="46.8" customHeight="1" x14ac:dyDescent="0.3"/>
    <row r="1613" ht="46.8" customHeight="1" x14ac:dyDescent="0.3"/>
    <row r="1614" ht="46.8" customHeight="1" x14ac:dyDescent="0.3"/>
    <row r="1615" ht="46.8" customHeight="1" x14ac:dyDescent="0.3"/>
    <row r="1616" ht="46.8" customHeight="1" x14ac:dyDescent="0.3"/>
    <row r="1617" ht="46.8" customHeight="1" x14ac:dyDescent="0.3"/>
    <row r="1618" ht="46.8" customHeight="1" x14ac:dyDescent="0.3"/>
    <row r="1619" ht="46.8" customHeight="1" x14ac:dyDescent="0.3"/>
    <row r="1620" ht="46.8" customHeight="1" x14ac:dyDescent="0.3"/>
    <row r="1621" ht="46.8" customHeight="1" x14ac:dyDescent="0.3"/>
    <row r="1622" ht="46.8" customHeight="1" x14ac:dyDescent="0.3"/>
    <row r="1623" ht="46.8" customHeight="1" x14ac:dyDescent="0.3"/>
    <row r="1624" ht="46.8" customHeight="1" x14ac:dyDescent="0.3"/>
    <row r="1625" ht="46.8" customHeight="1" x14ac:dyDescent="0.3"/>
    <row r="1626" ht="46.8" customHeight="1" x14ac:dyDescent="0.3"/>
    <row r="1627" ht="46.8" customHeight="1" x14ac:dyDescent="0.3"/>
    <row r="1628" ht="46.8" customHeight="1" x14ac:dyDescent="0.3"/>
    <row r="1629" ht="46.8" customHeight="1" x14ac:dyDescent="0.3"/>
    <row r="1630" ht="46.8" customHeight="1" x14ac:dyDescent="0.3"/>
    <row r="1631" ht="46.8" customHeight="1" x14ac:dyDescent="0.3"/>
    <row r="1632" ht="46.8" customHeight="1" x14ac:dyDescent="0.3"/>
    <row r="1633" ht="46.8" customHeight="1" x14ac:dyDescent="0.3"/>
    <row r="1634" ht="46.8" customHeight="1" x14ac:dyDescent="0.3"/>
    <row r="1635" ht="46.8" customHeight="1" x14ac:dyDescent="0.3"/>
    <row r="1636" ht="46.8" customHeight="1" x14ac:dyDescent="0.3"/>
    <row r="1637" ht="46.8" customHeight="1" x14ac:dyDescent="0.3"/>
    <row r="1638" ht="46.8" customHeight="1" x14ac:dyDescent="0.3"/>
    <row r="1639" ht="46.8" customHeight="1" x14ac:dyDescent="0.3"/>
    <row r="1640" ht="46.8" customHeight="1" x14ac:dyDescent="0.3"/>
    <row r="1641" ht="46.8" customHeight="1" x14ac:dyDescent="0.3"/>
    <row r="1642" ht="46.8" customHeight="1" x14ac:dyDescent="0.3"/>
    <row r="1643" ht="46.8" customHeight="1" x14ac:dyDescent="0.3"/>
    <row r="1644" ht="46.8" customHeight="1" x14ac:dyDescent="0.3"/>
    <row r="1645" ht="46.8" customHeight="1" x14ac:dyDescent="0.3"/>
    <row r="1646" ht="46.8" customHeight="1" x14ac:dyDescent="0.3"/>
    <row r="1647" ht="46.8" customHeight="1" x14ac:dyDescent="0.3"/>
    <row r="1648" ht="46.8" customHeight="1" x14ac:dyDescent="0.3"/>
    <row r="1649" ht="46.8" customHeight="1" x14ac:dyDescent="0.3"/>
    <row r="1650" ht="46.8" customHeight="1" x14ac:dyDescent="0.3"/>
    <row r="1651" ht="46.8" customHeight="1" x14ac:dyDescent="0.3"/>
    <row r="1652" ht="46.8" customHeight="1" x14ac:dyDescent="0.3"/>
    <row r="1653" ht="46.8" customHeight="1" x14ac:dyDescent="0.3"/>
    <row r="1654" ht="46.8" customHeight="1" x14ac:dyDescent="0.3"/>
    <row r="1655" ht="46.8" customHeight="1" x14ac:dyDescent="0.3"/>
    <row r="1656" ht="46.8" customHeight="1" x14ac:dyDescent="0.3"/>
    <row r="1657" ht="46.8" customHeight="1" x14ac:dyDescent="0.3"/>
    <row r="1658" ht="46.8" customHeight="1" x14ac:dyDescent="0.3"/>
    <row r="1659" ht="46.8" customHeight="1" x14ac:dyDescent="0.3"/>
    <row r="1660" ht="46.8" customHeight="1" x14ac:dyDescent="0.3"/>
    <row r="1661" ht="46.8" customHeight="1" x14ac:dyDescent="0.3"/>
    <row r="1662" ht="46.8" customHeight="1" x14ac:dyDescent="0.3"/>
    <row r="1663" ht="46.8" customHeight="1" x14ac:dyDescent="0.3"/>
    <row r="1664" ht="46.8" customHeight="1" x14ac:dyDescent="0.3"/>
    <row r="1665" ht="46.8" customHeight="1" x14ac:dyDescent="0.3"/>
    <row r="1666" ht="46.8" customHeight="1" x14ac:dyDescent="0.3"/>
    <row r="1667" ht="46.8" customHeight="1" x14ac:dyDescent="0.3"/>
    <row r="1668" ht="46.8" customHeight="1" x14ac:dyDescent="0.3"/>
    <row r="1669" ht="46.8" customHeight="1" x14ac:dyDescent="0.3"/>
    <row r="1670" ht="46.8" customHeight="1" x14ac:dyDescent="0.3"/>
    <row r="1671" ht="46.8" customHeight="1" x14ac:dyDescent="0.3"/>
    <row r="1672" ht="46.8" customHeight="1" x14ac:dyDescent="0.3"/>
    <row r="1673" ht="46.8" customHeight="1" x14ac:dyDescent="0.3"/>
    <row r="1674" ht="46.8" customHeight="1" x14ac:dyDescent="0.3"/>
    <row r="1675" ht="46.8" customHeight="1" x14ac:dyDescent="0.3"/>
    <row r="1676" ht="46.8" customHeight="1" x14ac:dyDescent="0.3"/>
    <row r="1677" ht="46.8" customHeight="1" x14ac:dyDescent="0.3"/>
    <row r="1678" ht="46.8" customHeight="1" x14ac:dyDescent="0.3"/>
    <row r="1679" ht="46.8" customHeight="1" x14ac:dyDescent="0.3"/>
    <row r="1680" ht="46.8" customHeight="1" x14ac:dyDescent="0.3"/>
    <row r="1681" ht="46.8" customHeight="1" x14ac:dyDescent="0.3"/>
    <row r="1682" ht="46.8" customHeight="1" x14ac:dyDescent="0.3"/>
    <row r="1683" ht="46.8" customHeight="1" x14ac:dyDescent="0.3"/>
    <row r="1684" ht="46.8" customHeight="1" x14ac:dyDescent="0.3"/>
    <row r="1685" ht="46.8" customHeight="1" x14ac:dyDescent="0.3"/>
    <row r="1686" ht="46.8" customHeight="1" x14ac:dyDescent="0.3"/>
    <row r="1687" ht="46.8" customHeight="1" x14ac:dyDescent="0.3"/>
    <row r="1688" ht="46.8" customHeight="1" x14ac:dyDescent="0.3"/>
    <row r="1689" ht="46.8" customHeight="1" x14ac:dyDescent="0.3"/>
    <row r="1690" ht="46.8" customHeight="1" x14ac:dyDescent="0.3"/>
    <row r="1691" ht="46.8" customHeight="1" x14ac:dyDescent="0.3"/>
    <row r="1692" ht="46.8" customHeight="1" x14ac:dyDescent="0.3"/>
    <row r="1693" ht="46.8" customHeight="1" x14ac:dyDescent="0.3"/>
    <row r="1694" ht="46.8" customHeight="1" x14ac:dyDescent="0.3"/>
    <row r="1695" ht="46.8" customHeight="1" x14ac:dyDescent="0.3"/>
    <row r="1696" ht="46.8" customHeight="1" x14ac:dyDescent="0.3"/>
    <row r="1697" ht="46.8" customHeight="1" x14ac:dyDescent="0.3"/>
    <row r="1698" ht="46.8" customHeight="1" x14ac:dyDescent="0.3"/>
    <row r="1699" ht="46.8" customHeight="1" x14ac:dyDescent="0.3"/>
    <row r="1700" ht="46.8" customHeight="1" x14ac:dyDescent="0.3"/>
    <row r="1701" ht="46.8" customHeight="1" x14ac:dyDescent="0.3"/>
    <row r="1702" ht="46.8" customHeight="1" x14ac:dyDescent="0.3"/>
    <row r="1703" ht="46.8" customHeight="1" x14ac:dyDescent="0.3"/>
    <row r="1704" ht="46.8" customHeight="1" x14ac:dyDescent="0.3"/>
    <row r="1705" ht="46.8" customHeight="1" x14ac:dyDescent="0.3"/>
    <row r="1706" ht="46.8" customHeight="1" x14ac:dyDescent="0.3"/>
    <row r="1707" ht="46.8" customHeight="1" x14ac:dyDescent="0.3"/>
    <row r="1708" ht="46.8" customHeight="1" x14ac:dyDescent="0.3"/>
    <row r="1709" ht="46.8" customHeight="1" x14ac:dyDescent="0.3"/>
    <row r="1710" ht="46.8" customHeight="1" x14ac:dyDescent="0.3"/>
    <row r="1711" ht="46.8" customHeight="1" x14ac:dyDescent="0.3"/>
    <row r="1712" ht="46.8" customHeight="1" x14ac:dyDescent="0.3"/>
    <row r="1713" ht="46.8" customHeight="1" x14ac:dyDescent="0.3"/>
    <row r="1714" ht="46.8" customHeight="1" x14ac:dyDescent="0.3"/>
    <row r="1715" ht="46.8" customHeight="1" x14ac:dyDescent="0.3"/>
    <row r="1716" ht="46.8" customHeight="1" x14ac:dyDescent="0.3"/>
    <row r="1717" ht="46.8" customHeight="1" x14ac:dyDescent="0.3"/>
    <row r="1718" ht="46.8" customHeight="1" x14ac:dyDescent="0.3"/>
    <row r="1719" ht="46.8" customHeight="1" x14ac:dyDescent="0.3"/>
    <row r="1720" ht="46.8" customHeight="1" x14ac:dyDescent="0.3"/>
    <row r="1721" ht="46.8" customHeight="1" x14ac:dyDescent="0.3"/>
    <row r="1722" ht="46.8" customHeight="1" x14ac:dyDescent="0.3"/>
    <row r="1723" ht="46.8" customHeight="1" x14ac:dyDescent="0.3"/>
    <row r="1724" ht="46.8" customHeight="1" x14ac:dyDescent="0.3"/>
    <row r="1725" ht="46.8" customHeight="1" x14ac:dyDescent="0.3"/>
    <row r="1726" ht="46.8" customHeight="1" x14ac:dyDescent="0.3"/>
    <row r="1727" ht="46.8" customHeight="1" x14ac:dyDescent="0.3"/>
    <row r="1728" ht="46.8" customHeight="1" x14ac:dyDescent="0.3"/>
    <row r="1729" ht="46.8" customHeight="1" x14ac:dyDescent="0.3"/>
    <row r="1730" ht="46.8" customHeight="1" x14ac:dyDescent="0.3"/>
    <row r="1731" ht="46.8" customHeight="1" x14ac:dyDescent="0.3"/>
    <row r="1732" ht="46.8" customHeight="1" x14ac:dyDescent="0.3"/>
    <row r="1733" ht="46.8" customHeight="1" x14ac:dyDescent="0.3"/>
    <row r="1734" ht="46.8" customHeight="1" x14ac:dyDescent="0.3"/>
    <row r="1735" ht="46.8" customHeight="1" x14ac:dyDescent="0.3"/>
    <row r="1736" ht="46.8" customHeight="1" x14ac:dyDescent="0.3"/>
    <row r="1737" ht="46.8" customHeight="1" x14ac:dyDescent="0.3"/>
    <row r="1738" ht="46.8" customHeight="1" x14ac:dyDescent="0.3"/>
    <row r="1739" ht="46.8" customHeight="1" x14ac:dyDescent="0.3"/>
    <row r="1740" ht="46.8" customHeight="1" x14ac:dyDescent="0.3"/>
    <row r="1741" ht="46.8" customHeight="1" x14ac:dyDescent="0.3"/>
    <row r="1742" ht="46.8" customHeight="1" x14ac:dyDescent="0.3"/>
    <row r="1743" ht="46.8" customHeight="1" x14ac:dyDescent="0.3"/>
    <row r="1744" ht="46.8" customHeight="1" x14ac:dyDescent="0.3"/>
    <row r="1745" ht="46.8" customHeight="1" x14ac:dyDescent="0.3"/>
    <row r="1746" ht="46.8" customHeight="1" x14ac:dyDescent="0.3"/>
    <row r="1747" ht="46.8" customHeight="1" x14ac:dyDescent="0.3"/>
    <row r="1748" ht="46.8" customHeight="1" x14ac:dyDescent="0.3"/>
    <row r="1749" ht="46.8" customHeight="1" x14ac:dyDescent="0.3"/>
    <row r="1750" ht="46.8" customHeight="1" x14ac:dyDescent="0.3"/>
    <row r="1751" ht="46.8" customHeight="1" x14ac:dyDescent="0.3"/>
    <row r="1752" ht="46.8" customHeight="1" x14ac:dyDescent="0.3"/>
    <row r="1753" ht="46.8" customHeight="1" x14ac:dyDescent="0.3"/>
    <row r="1754" ht="46.8" customHeight="1" x14ac:dyDescent="0.3"/>
    <row r="1755" ht="46.8" customHeight="1" x14ac:dyDescent="0.3"/>
    <row r="1756" ht="46.8" customHeight="1" x14ac:dyDescent="0.3"/>
    <row r="1757" ht="46.8" customHeight="1" x14ac:dyDescent="0.3"/>
    <row r="1758" ht="46.8" customHeight="1" x14ac:dyDescent="0.3"/>
    <row r="1759" ht="46.8" customHeight="1" x14ac:dyDescent="0.3"/>
    <row r="1760" ht="46.8" customHeight="1" x14ac:dyDescent="0.3"/>
    <row r="1761" ht="46.8" customHeight="1" x14ac:dyDescent="0.3"/>
    <row r="1762" ht="46.8" customHeight="1" x14ac:dyDescent="0.3"/>
    <row r="1763" ht="46.8" customHeight="1" x14ac:dyDescent="0.3"/>
    <row r="1764" ht="46.8" customHeight="1" x14ac:dyDescent="0.3"/>
    <row r="1765" ht="46.8" customHeight="1" x14ac:dyDescent="0.3"/>
    <row r="1766" ht="46.8" customHeight="1" x14ac:dyDescent="0.3"/>
    <row r="1767" ht="46.8" customHeight="1" x14ac:dyDescent="0.3"/>
    <row r="1768" ht="46.8" customHeight="1" x14ac:dyDescent="0.3"/>
    <row r="1769" ht="46.8" customHeight="1" x14ac:dyDescent="0.3"/>
    <row r="1770" ht="46.8" customHeight="1" x14ac:dyDescent="0.3"/>
    <row r="1771" ht="46.8" customHeight="1" x14ac:dyDescent="0.3"/>
    <row r="1772" ht="46.8" customHeight="1" x14ac:dyDescent="0.3"/>
    <row r="1773" ht="46.8" customHeight="1" x14ac:dyDescent="0.3"/>
    <row r="1774" ht="46.8" customHeight="1" x14ac:dyDescent="0.3"/>
    <row r="1775" ht="46.8" customHeight="1" x14ac:dyDescent="0.3"/>
    <row r="1776" ht="46.8" customHeight="1" x14ac:dyDescent="0.3"/>
    <row r="1777" ht="46.8" customHeight="1" x14ac:dyDescent="0.3"/>
    <row r="1778" ht="46.8" customHeight="1" x14ac:dyDescent="0.3"/>
    <row r="1779" ht="46.8" customHeight="1" x14ac:dyDescent="0.3"/>
    <row r="1780" ht="46.8" customHeight="1" x14ac:dyDescent="0.3"/>
    <row r="1781" ht="46.8" customHeight="1" x14ac:dyDescent="0.3"/>
    <row r="1782" ht="46.8" customHeight="1" x14ac:dyDescent="0.3"/>
    <row r="1783" ht="46.8" customHeight="1" x14ac:dyDescent="0.3"/>
    <row r="1784" ht="46.8" customHeight="1" x14ac:dyDescent="0.3"/>
    <row r="1785" ht="46.8" customHeight="1" x14ac:dyDescent="0.3"/>
    <row r="1786" ht="46.8" customHeight="1" x14ac:dyDescent="0.3"/>
    <row r="1787" ht="46.8" customHeight="1" x14ac:dyDescent="0.3"/>
    <row r="1788" ht="46.8" customHeight="1" x14ac:dyDescent="0.3"/>
    <row r="1789" ht="46.8" customHeight="1" x14ac:dyDescent="0.3"/>
    <row r="1790" ht="46.8" customHeight="1" x14ac:dyDescent="0.3"/>
    <row r="1791" ht="46.8" customHeight="1" x14ac:dyDescent="0.3"/>
    <row r="1792" ht="46.8" customHeight="1" x14ac:dyDescent="0.3"/>
    <row r="1793" ht="46.8" customHeight="1" x14ac:dyDescent="0.3"/>
    <row r="1794" ht="46.8" customHeight="1" x14ac:dyDescent="0.3"/>
    <row r="1795" ht="46.8" customHeight="1" x14ac:dyDescent="0.3"/>
    <row r="1796" ht="46.8" customHeight="1" x14ac:dyDescent="0.3"/>
    <row r="1797" ht="46.8" customHeight="1" x14ac:dyDescent="0.3"/>
    <row r="1798" ht="46.8" customHeight="1" x14ac:dyDescent="0.3"/>
    <row r="1799" ht="46.8" customHeight="1" x14ac:dyDescent="0.3"/>
    <row r="1800" ht="46.8" customHeight="1" x14ac:dyDescent="0.3"/>
    <row r="1801" ht="46.8" customHeight="1" x14ac:dyDescent="0.3"/>
    <row r="1802" ht="46.8" customHeight="1" x14ac:dyDescent="0.3"/>
    <row r="1803" ht="46.8" customHeight="1" x14ac:dyDescent="0.3"/>
    <row r="1804" ht="46.8" customHeight="1" x14ac:dyDescent="0.3"/>
    <row r="1805" ht="46.8" customHeight="1" x14ac:dyDescent="0.3"/>
    <row r="1806" ht="46.8" customHeight="1" x14ac:dyDescent="0.3"/>
    <row r="1807" ht="46.8" customHeight="1" x14ac:dyDescent="0.3"/>
    <row r="1808" ht="46.8" customHeight="1" x14ac:dyDescent="0.3"/>
    <row r="1809" ht="46.8" customHeight="1" x14ac:dyDescent="0.3"/>
    <row r="1810" ht="46.8" customHeight="1" x14ac:dyDescent="0.3"/>
    <row r="1811" ht="46.8" customHeight="1" x14ac:dyDescent="0.3"/>
    <row r="1812" ht="46.8" customHeight="1" x14ac:dyDescent="0.3"/>
    <row r="1813" ht="46.8" customHeight="1" x14ac:dyDescent="0.3"/>
    <row r="1814" ht="46.8" customHeight="1" x14ac:dyDescent="0.3"/>
    <row r="1815" ht="46.8" customHeight="1" x14ac:dyDescent="0.3"/>
    <row r="1816" ht="46.8" customHeight="1" x14ac:dyDescent="0.3"/>
    <row r="1817" ht="46.8" customHeight="1" x14ac:dyDescent="0.3"/>
    <row r="1818" ht="46.8" customHeight="1" x14ac:dyDescent="0.3"/>
    <row r="1819" ht="46.8" customHeight="1" x14ac:dyDescent="0.3"/>
    <row r="1820" ht="46.8" customHeight="1" x14ac:dyDescent="0.3"/>
    <row r="1821" ht="46.8" customHeight="1" x14ac:dyDescent="0.3"/>
    <row r="1822" ht="46.8" customHeight="1" x14ac:dyDescent="0.3"/>
    <row r="1823" ht="46.8" customHeight="1" x14ac:dyDescent="0.3"/>
    <row r="1824" ht="46.8" customHeight="1" x14ac:dyDescent="0.3"/>
    <row r="1825" ht="46.8" customHeight="1" x14ac:dyDescent="0.3"/>
    <row r="1826" ht="46.8" customHeight="1" x14ac:dyDescent="0.3"/>
    <row r="1827" ht="46.8" customHeight="1" x14ac:dyDescent="0.3"/>
    <row r="1828" ht="46.8" customHeight="1" x14ac:dyDescent="0.3"/>
    <row r="1829" ht="46.8" customHeight="1" x14ac:dyDescent="0.3"/>
    <row r="1830" ht="46.8" customHeight="1" x14ac:dyDescent="0.3"/>
    <row r="1831" ht="46.8" customHeight="1" x14ac:dyDescent="0.3"/>
    <row r="1832" ht="46.8" customHeight="1" x14ac:dyDescent="0.3"/>
    <row r="1833" ht="46.8" customHeight="1" x14ac:dyDescent="0.3"/>
    <row r="1834" ht="46.8" customHeight="1" x14ac:dyDescent="0.3"/>
    <row r="1835" ht="46.8" customHeight="1" x14ac:dyDescent="0.3"/>
    <row r="1836" ht="46.8" customHeight="1" x14ac:dyDescent="0.3"/>
    <row r="1837" ht="46.8" customHeight="1" x14ac:dyDescent="0.3"/>
    <row r="1838" ht="46.8" customHeight="1" x14ac:dyDescent="0.3"/>
    <row r="1839" ht="46.8" customHeight="1" x14ac:dyDescent="0.3"/>
    <row r="1840" ht="46.8" customHeight="1" x14ac:dyDescent="0.3"/>
    <row r="1841" ht="46.8" customHeight="1" x14ac:dyDescent="0.3"/>
    <row r="1842" ht="46.8" customHeight="1" x14ac:dyDescent="0.3"/>
    <row r="1843" ht="46.8" customHeight="1" x14ac:dyDescent="0.3"/>
    <row r="1844" ht="46.8" customHeight="1" x14ac:dyDescent="0.3"/>
    <row r="1845" ht="46.8" customHeight="1" x14ac:dyDescent="0.3"/>
    <row r="1846" ht="46.8" customHeight="1" x14ac:dyDescent="0.3"/>
    <row r="1847" ht="46.8" customHeight="1" x14ac:dyDescent="0.3"/>
    <row r="1848" ht="46.8" customHeight="1" x14ac:dyDescent="0.3"/>
    <row r="1849" ht="46.8" customHeight="1" x14ac:dyDescent="0.3"/>
    <row r="1850" ht="46.8" customHeight="1" x14ac:dyDescent="0.3"/>
    <row r="1851" ht="46.8" customHeight="1" x14ac:dyDescent="0.3"/>
    <row r="1852" ht="46.8" customHeight="1" x14ac:dyDescent="0.3"/>
    <row r="1853" ht="46.8" customHeight="1" x14ac:dyDescent="0.3"/>
    <row r="1854" ht="46.8" customHeight="1" x14ac:dyDescent="0.3"/>
    <row r="1855" ht="46.8" customHeight="1" x14ac:dyDescent="0.3"/>
    <row r="1856" ht="46.8" customHeight="1" x14ac:dyDescent="0.3"/>
    <row r="1857" ht="46.8" customHeight="1" x14ac:dyDescent="0.3"/>
    <row r="1858" ht="46.8" customHeight="1" x14ac:dyDescent="0.3"/>
    <row r="1859" ht="46.8" customHeight="1" x14ac:dyDescent="0.3"/>
    <row r="1860" ht="46.8" customHeight="1" x14ac:dyDescent="0.3"/>
    <row r="1861" ht="46.8" customHeight="1" x14ac:dyDescent="0.3"/>
    <row r="1862" ht="46.8" customHeight="1" x14ac:dyDescent="0.3"/>
    <row r="1863" ht="46.8" customHeight="1" x14ac:dyDescent="0.3"/>
    <row r="1864" ht="46.8" customHeight="1" x14ac:dyDescent="0.3"/>
    <row r="1865" ht="46.8" customHeight="1" x14ac:dyDescent="0.3"/>
    <row r="1866" ht="46.8" customHeight="1" x14ac:dyDescent="0.3"/>
    <row r="1867" ht="46.8" customHeight="1" x14ac:dyDescent="0.3"/>
    <row r="1868" ht="46.8" customHeight="1" x14ac:dyDescent="0.3"/>
    <row r="1869" ht="46.8" customHeight="1" x14ac:dyDescent="0.3"/>
    <row r="1870" ht="46.8" customHeight="1" x14ac:dyDescent="0.3"/>
    <row r="1871" ht="46.8" customHeight="1" x14ac:dyDescent="0.3"/>
    <row r="1872" ht="46.8" customHeight="1" x14ac:dyDescent="0.3"/>
    <row r="1873" ht="46.8" customHeight="1" x14ac:dyDescent="0.3"/>
    <row r="1874" ht="46.8" customHeight="1" x14ac:dyDescent="0.3"/>
    <row r="1875" ht="46.8" customHeight="1" x14ac:dyDescent="0.3"/>
    <row r="1876" ht="46.8" customHeight="1" x14ac:dyDescent="0.3"/>
    <row r="1877" ht="46.8" customHeight="1" x14ac:dyDescent="0.3"/>
    <row r="1878" ht="46.8" customHeight="1" x14ac:dyDescent="0.3"/>
    <row r="1879" ht="46.8" customHeight="1" x14ac:dyDescent="0.3"/>
    <row r="1880" ht="46.8" customHeight="1" x14ac:dyDescent="0.3"/>
    <row r="1881" ht="46.8" customHeight="1" x14ac:dyDescent="0.3"/>
    <row r="1882" ht="46.8" customHeight="1" x14ac:dyDescent="0.3"/>
    <row r="1883" ht="46.8" customHeight="1" x14ac:dyDescent="0.3"/>
    <row r="1884" ht="46.8" customHeight="1" x14ac:dyDescent="0.3"/>
    <row r="1885" ht="46.8" customHeight="1" x14ac:dyDescent="0.3"/>
    <row r="1886" ht="46.8" customHeight="1" x14ac:dyDescent="0.3"/>
    <row r="1887" ht="46.8" customHeight="1" x14ac:dyDescent="0.3"/>
    <row r="1888" ht="46.8" customHeight="1" x14ac:dyDescent="0.3"/>
    <row r="1889" ht="46.8" customHeight="1" x14ac:dyDescent="0.3"/>
    <row r="1890" ht="46.8" customHeight="1" x14ac:dyDescent="0.3"/>
    <row r="1891" ht="46.8" customHeight="1" x14ac:dyDescent="0.3"/>
    <row r="1892" ht="46.8" customHeight="1" x14ac:dyDescent="0.3"/>
    <row r="1893" ht="46.8" customHeight="1" x14ac:dyDescent="0.3"/>
    <row r="1894" ht="46.8" customHeight="1" x14ac:dyDescent="0.3"/>
    <row r="1895" ht="46.8" customHeight="1" x14ac:dyDescent="0.3"/>
    <row r="1896" ht="46.8" customHeight="1" x14ac:dyDescent="0.3"/>
    <row r="1897" ht="46.8" customHeight="1" x14ac:dyDescent="0.3"/>
    <row r="1898" ht="46.8" customHeight="1" x14ac:dyDescent="0.3"/>
    <row r="1899" ht="46.8" customHeight="1" x14ac:dyDescent="0.3"/>
    <row r="1900" ht="46.8" customHeight="1" x14ac:dyDescent="0.3"/>
    <row r="1901" ht="46.8" customHeight="1" x14ac:dyDescent="0.3"/>
    <row r="1902" ht="46.8" customHeight="1" x14ac:dyDescent="0.3"/>
    <row r="1903" ht="46.8" customHeight="1" x14ac:dyDescent="0.3"/>
    <row r="1904" ht="46.8" customHeight="1" x14ac:dyDescent="0.3"/>
    <row r="1905" ht="46.8" customHeight="1" x14ac:dyDescent="0.3"/>
    <row r="1906" ht="46.8" customHeight="1" x14ac:dyDescent="0.3"/>
    <row r="1907" ht="46.8" customHeight="1" x14ac:dyDescent="0.3"/>
    <row r="1908" ht="46.8" customHeight="1" x14ac:dyDescent="0.3"/>
    <row r="1909" ht="46.8" customHeight="1" x14ac:dyDescent="0.3"/>
    <row r="1910" ht="46.8" customHeight="1" x14ac:dyDescent="0.3"/>
    <row r="1911" ht="46.8" customHeight="1" x14ac:dyDescent="0.3"/>
    <row r="1912" ht="46.8" customHeight="1" x14ac:dyDescent="0.3"/>
    <row r="1913" ht="46.8" customHeight="1" x14ac:dyDescent="0.3"/>
    <row r="1914" ht="46.8" customHeight="1" x14ac:dyDescent="0.3"/>
    <row r="1915" ht="46.8" customHeight="1" x14ac:dyDescent="0.3"/>
    <row r="1916" ht="46.8" customHeight="1" x14ac:dyDescent="0.3"/>
    <row r="1917" ht="46.8" customHeight="1" x14ac:dyDescent="0.3"/>
    <row r="1918" ht="46.8" customHeight="1" x14ac:dyDescent="0.3"/>
    <row r="1919" ht="46.8" customHeight="1" x14ac:dyDescent="0.3"/>
    <row r="1920" ht="46.8" customHeight="1" x14ac:dyDescent="0.3"/>
    <row r="1921" ht="46.8" customHeight="1" x14ac:dyDescent="0.3"/>
    <row r="1922" ht="46.8" customHeight="1" x14ac:dyDescent="0.3"/>
    <row r="1923" ht="46.8" customHeight="1" x14ac:dyDescent="0.3"/>
    <row r="1924" ht="46.8" customHeight="1" x14ac:dyDescent="0.3"/>
    <row r="1925" ht="46.8" customHeight="1" x14ac:dyDescent="0.3"/>
    <row r="1926" ht="46.8" customHeight="1" x14ac:dyDescent="0.3"/>
    <row r="1927" ht="46.8" customHeight="1" x14ac:dyDescent="0.3"/>
    <row r="1928" ht="46.8" customHeight="1" x14ac:dyDescent="0.3"/>
    <row r="1929" ht="46.8" customHeight="1" x14ac:dyDescent="0.3"/>
    <row r="1930" ht="46.8" customHeight="1" x14ac:dyDescent="0.3"/>
    <row r="1931" ht="46.8" customHeight="1" x14ac:dyDescent="0.3"/>
    <row r="1932" ht="46.8" customHeight="1" x14ac:dyDescent="0.3"/>
    <row r="1933" ht="46.8" customHeight="1" x14ac:dyDescent="0.3"/>
    <row r="1934" ht="46.8" customHeight="1" x14ac:dyDescent="0.3"/>
    <row r="1935" ht="46.8" customHeight="1" x14ac:dyDescent="0.3"/>
    <row r="1936" ht="46.8" customHeight="1" x14ac:dyDescent="0.3"/>
    <row r="1937" ht="46.8" customHeight="1" x14ac:dyDescent="0.3"/>
    <row r="1938" ht="46.8" customHeight="1" x14ac:dyDescent="0.3"/>
    <row r="1939" ht="46.8" customHeight="1" x14ac:dyDescent="0.3"/>
    <row r="1940" ht="46.8" customHeight="1" x14ac:dyDescent="0.3"/>
    <row r="1941" ht="46.8" customHeight="1" x14ac:dyDescent="0.3"/>
    <row r="1942" ht="46.8" customHeight="1" x14ac:dyDescent="0.3"/>
    <row r="1943" ht="46.8" customHeight="1" x14ac:dyDescent="0.3"/>
    <row r="1944" ht="46.8" customHeight="1" x14ac:dyDescent="0.3"/>
    <row r="1945" ht="46.8" customHeight="1" x14ac:dyDescent="0.3"/>
    <row r="1946" ht="46.8" customHeight="1" x14ac:dyDescent="0.3"/>
    <row r="1947" ht="46.8" customHeight="1" x14ac:dyDescent="0.3"/>
    <row r="1948" ht="46.8" customHeight="1" x14ac:dyDescent="0.3"/>
    <row r="1949" ht="46.8" customHeight="1" x14ac:dyDescent="0.3"/>
    <row r="1950" ht="46.8" customHeight="1" x14ac:dyDescent="0.3"/>
    <row r="1951" ht="46.8" customHeight="1" x14ac:dyDescent="0.3"/>
    <row r="1952" ht="46.8" customHeight="1" x14ac:dyDescent="0.3"/>
    <row r="1953" ht="46.8" customHeight="1" x14ac:dyDescent="0.3"/>
    <row r="1954" ht="46.8" customHeight="1" x14ac:dyDescent="0.3"/>
    <row r="1955" ht="46.8" customHeight="1" x14ac:dyDescent="0.3"/>
    <row r="1956" ht="46.8" customHeight="1" x14ac:dyDescent="0.3"/>
    <row r="1957" ht="46.8" customHeight="1" x14ac:dyDescent="0.3"/>
    <row r="1958" ht="46.8" customHeight="1" x14ac:dyDescent="0.3"/>
    <row r="1959" ht="46.8" customHeight="1" x14ac:dyDescent="0.3"/>
    <row r="1960" ht="46.8" customHeight="1" x14ac:dyDescent="0.3"/>
    <row r="1961" ht="46.8" customHeight="1" x14ac:dyDescent="0.3"/>
    <row r="1962" ht="46.8" customHeight="1" x14ac:dyDescent="0.3"/>
    <row r="1963" ht="46.8" customHeight="1" x14ac:dyDescent="0.3"/>
    <row r="1964" ht="46.8" customHeight="1" x14ac:dyDescent="0.3"/>
    <row r="1965" ht="46.8" customHeight="1" x14ac:dyDescent="0.3"/>
    <row r="1966" ht="46.8" customHeight="1" x14ac:dyDescent="0.3"/>
    <row r="1967" ht="46.8" customHeight="1" x14ac:dyDescent="0.3"/>
    <row r="1968" ht="46.8" customHeight="1" x14ac:dyDescent="0.3"/>
    <row r="1969" ht="46.8" customHeight="1" x14ac:dyDescent="0.3"/>
    <row r="1970" ht="46.8" customHeight="1" x14ac:dyDescent="0.3"/>
    <row r="1971" ht="46.8" customHeight="1" x14ac:dyDescent="0.3"/>
    <row r="1972" ht="46.8" customHeight="1" x14ac:dyDescent="0.3"/>
    <row r="1973" ht="46.8" customHeight="1" x14ac:dyDescent="0.3"/>
    <row r="1974" ht="46.8" customHeight="1" x14ac:dyDescent="0.3"/>
    <row r="1975" ht="46.8" customHeight="1" x14ac:dyDescent="0.3"/>
    <row r="1976" ht="46.8" customHeight="1" x14ac:dyDescent="0.3"/>
    <row r="1977" ht="46.8" customHeight="1" x14ac:dyDescent="0.3"/>
    <row r="1978" ht="46.8" customHeight="1" x14ac:dyDescent="0.3"/>
    <row r="1979" ht="46.8" customHeight="1" x14ac:dyDescent="0.3"/>
    <row r="1980" ht="46.8" customHeight="1" x14ac:dyDescent="0.3"/>
    <row r="1981" ht="46.8" customHeight="1" x14ac:dyDescent="0.3"/>
    <row r="1982" ht="46.8" customHeight="1" x14ac:dyDescent="0.3"/>
    <row r="1983" ht="46.8" customHeight="1" x14ac:dyDescent="0.3"/>
    <row r="1984" ht="46.8" customHeight="1" x14ac:dyDescent="0.3"/>
    <row r="1985" ht="46.8" customHeight="1" x14ac:dyDescent="0.3"/>
    <row r="1986" ht="46.8" customHeight="1" x14ac:dyDescent="0.3"/>
    <row r="1987" ht="46.8" customHeight="1" x14ac:dyDescent="0.3"/>
    <row r="1988" ht="46.8" customHeight="1" x14ac:dyDescent="0.3"/>
    <row r="1989" ht="46.8" customHeight="1" x14ac:dyDescent="0.3"/>
    <row r="1990" ht="46.8" customHeight="1" x14ac:dyDescent="0.3"/>
    <row r="1991" ht="46.8" customHeight="1" x14ac:dyDescent="0.3"/>
    <row r="1992" ht="46.8" customHeight="1" x14ac:dyDescent="0.3"/>
    <row r="1993" ht="46.8" customHeight="1" x14ac:dyDescent="0.3"/>
    <row r="1994" ht="46.8" customHeight="1" x14ac:dyDescent="0.3"/>
    <row r="1995" ht="46.8" customHeight="1" x14ac:dyDescent="0.3"/>
    <row r="1996" ht="46.8" customHeight="1" x14ac:dyDescent="0.3"/>
    <row r="1997" ht="46.8" customHeight="1" x14ac:dyDescent="0.3"/>
    <row r="1998" ht="46.8" customHeight="1" x14ac:dyDescent="0.3"/>
    <row r="1999" ht="46.8" customHeight="1" x14ac:dyDescent="0.3"/>
    <row r="2000" ht="46.8" customHeight="1" x14ac:dyDescent="0.3"/>
    <row r="2001" ht="46.8" customHeight="1" x14ac:dyDescent="0.3"/>
    <row r="2002" ht="46.8" customHeight="1" x14ac:dyDescent="0.3"/>
    <row r="2003" ht="46.8" customHeight="1" x14ac:dyDescent="0.3"/>
    <row r="2004" ht="46.8" customHeight="1" x14ac:dyDescent="0.3"/>
    <row r="2005" ht="46.8" customHeight="1" x14ac:dyDescent="0.3"/>
    <row r="2006" ht="46.8" customHeight="1" x14ac:dyDescent="0.3"/>
    <row r="2007" ht="46.8" customHeight="1" x14ac:dyDescent="0.3"/>
    <row r="2008" ht="46.8" customHeight="1" x14ac:dyDescent="0.3"/>
    <row r="2009" ht="46.8" customHeight="1" x14ac:dyDescent="0.3"/>
    <row r="2010" ht="46.8" customHeight="1" x14ac:dyDescent="0.3"/>
    <row r="2011" ht="46.8" customHeight="1" x14ac:dyDescent="0.3"/>
    <row r="2012" ht="46.8" customHeight="1" x14ac:dyDescent="0.3"/>
    <row r="2013" ht="46.8" customHeight="1" x14ac:dyDescent="0.3"/>
    <row r="2014" ht="46.8" customHeight="1" x14ac:dyDescent="0.3"/>
    <row r="2015" ht="46.8" customHeight="1" x14ac:dyDescent="0.3"/>
    <row r="2016" ht="46.8" customHeight="1" x14ac:dyDescent="0.3"/>
    <row r="2017" ht="46.8" customHeight="1" x14ac:dyDescent="0.3"/>
    <row r="2018" ht="46.8" customHeight="1" x14ac:dyDescent="0.3"/>
    <row r="2019" ht="46.8" customHeight="1" x14ac:dyDescent="0.3"/>
    <row r="2020" ht="46.8" customHeight="1" x14ac:dyDescent="0.3"/>
    <row r="2021" ht="46.8" customHeight="1" x14ac:dyDescent="0.3"/>
    <row r="2022" ht="46.8" customHeight="1" x14ac:dyDescent="0.3"/>
    <row r="2023" ht="46.8" customHeight="1" x14ac:dyDescent="0.3"/>
    <row r="2024" ht="46.8" customHeight="1" x14ac:dyDescent="0.3"/>
    <row r="2025" ht="46.8" customHeight="1" x14ac:dyDescent="0.3"/>
    <row r="2026" ht="46.8" customHeight="1" x14ac:dyDescent="0.3"/>
    <row r="2027" ht="46.8" customHeight="1" x14ac:dyDescent="0.3"/>
    <row r="2028" ht="46.8" customHeight="1" x14ac:dyDescent="0.3"/>
    <row r="2029" ht="46.8" customHeight="1" x14ac:dyDescent="0.3"/>
    <row r="2030" ht="46.8" customHeight="1" x14ac:dyDescent="0.3"/>
    <row r="2031" ht="46.8" customHeight="1" x14ac:dyDescent="0.3"/>
    <row r="2032" ht="46.8" customHeight="1" x14ac:dyDescent="0.3"/>
    <row r="2033" ht="46.8" customHeight="1" x14ac:dyDescent="0.3"/>
    <row r="2034" ht="46.8" customHeight="1" x14ac:dyDescent="0.3"/>
    <row r="2035" ht="46.8" customHeight="1" x14ac:dyDescent="0.3"/>
    <row r="2036" ht="46.8" customHeight="1" x14ac:dyDescent="0.3"/>
    <row r="2037" ht="46.8" customHeight="1" x14ac:dyDescent="0.3"/>
    <row r="2038" ht="46.8" customHeight="1" x14ac:dyDescent="0.3"/>
    <row r="2039" ht="46.8" customHeight="1" x14ac:dyDescent="0.3"/>
    <row r="2040" ht="46.8" customHeight="1" x14ac:dyDescent="0.3"/>
    <row r="2041" ht="46.8" customHeight="1" x14ac:dyDescent="0.3"/>
    <row r="2042" ht="46.8" customHeight="1" x14ac:dyDescent="0.3"/>
    <row r="2043" ht="46.8" customHeight="1" x14ac:dyDescent="0.3"/>
    <row r="2044" ht="46.8" customHeight="1" x14ac:dyDescent="0.3"/>
    <row r="2045" ht="46.8" customHeight="1" x14ac:dyDescent="0.3"/>
    <row r="2046" ht="46.8" customHeight="1" x14ac:dyDescent="0.3"/>
    <row r="2047" ht="46.8" customHeight="1" x14ac:dyDescent="0.3"/>
    <row r="2048" ht="46.8" customHeight="1" x14ac:dyDescent="0.3"/>
    <row r="2049" ht="46.8" customHeight="1" x14ac:dyDescent="0.3"/>
    <row r="2050" ht="46.8" customHeight="1" x14ac:dyDescent="0.3"/>
    <row r="2051" ht="46.8" customHeight="1" x14ac:dyDescent="0.3"/>
    <row r="2052" ht="46.8" customHeight="1" x14ac:dyDescent="0.3"/>
    <row r="2053" ht="46.8" customHeight="1" x14ac:dyDescent="0.3"/>
    <row r="2054" ht="46.8" customHeight="1" x14ac:dyDescent="0.3"/>
    <row r="2055" ht="46.8" customHeight="1" x14ac:dyDescent="0.3"/>
    <row r="2056" ht="46.8" customHeight="1" x14ac:dyDescent="0.3"/>
    <row r="2057" ht="46.8" customHeight="1" x14ac:dyDescent="0.3"/>
    <row r="2058" ht="46.8" customHeight="1" x14ac:dyDescent="0.3"/>
    <row r="2059" ht="46.8" customHeight="1" x14ac:dyDescent="0.3"/>
    <row r="2060" ht="46.8" customHeight="1" x14ac:dyDescent="0.3"/>
    <row r="2061" ht="46.8" customHeight="1" x14ac:dyDescent="0.3"/>
    <row r="2062" ht="46.8" customHeight="1" x14ac:dyDescent="0.3"/>
    <row r="2063" ht="46.8" customHeight="1" x14ac:dyDescent="0.3"/>
    <row r="2064" ht="46.8" customHeight="1" x14ac:dyDescent="0.3"/>
    <row r="2065" ht="46.8" customHeight="1" x14ac:dyDescent="0.3"/>
    <row r="2066" ht="46.8" customHeight="1" x14ac:dyDescent="0.3"/>
    <row r="2067" ht="46.8" customHeight="1" x14ac:dyDescent="0.3"/>
    <row r="2068" ht="46.8" customHeight="1" x14ac:dyDescent="0.3"/>
    <row r="2069" ht="46.8" customHeight="1" x14ac:dyDescent="0.3"/>
    <row r="2070" ht="46.8" customHeight="1" x14ac:dyDescent="0.3"/>
    <row r="2071" ht="46.8" customHeight="1" x14ac:dyDescent="0.3"/>
    <row r="2072" ht="46.8" customHeight="1" x14ac:dyDescent="0.3"/>
    <row r="2073" ht="46.8" customHeight="1" x14ac:dyDescent="0.3"/>
    <row r="2074" ht="46.8" customHeight="1" x14ac:dyDescent="0.3"/>
    <row r="2075" ht="46.8" customHeight="1" x14ac:dyDescent="0.3"/>
    <row r="2076" ht="46.8" customHeight="1" x14ac:dyDescent="0.3"/>
    <row r="2077" ht="46.8" customHeight="1" x14ac:dyDescent="0.3"/>
    <row r="2078" ht="46.8" customHeight="1" x14ac:dyDescent="0.3"/>
    <row r="2079" ht="46.8" customHeight="1" x14ac:dyDescent="0.3"/>
    <row r="2080" ht="46.8" customHeight="1" x14ac:dyDescent="0.3"/>
    <row r="2081" ht="46.8" customHeight="1" x14ac:dyDescent="0.3"/>
    <row r="2082" ht="46.8" customHeight="1" x14ac:dyDescent="0.3"/>
    <row r="2083" ht="46.8" customHeight="1" x14ac:dyDescent="0.3"/>
    <row r="2084" ht="46.8" customHeight="1" x14ac:dyDescent="0.3"/>
    <row r="2085" ht="46.8" customHeight="1" x14ac:dyDescent="0.3"/>
    <row r="2086" ht="46.8" customHeight="1" x14ac:dyDescent="0.3"/>
    <row r="2087" ht="46.8" customHeight="1" x14ac:dyDescent="0.3"/>
    <row r="2088" ht="46.8" customHeight="1" x14ac:dyDescent="0.3"/>
    <row r="2089" ht="46.8" customHeight="1" x14ac:dyDescent="0.3"/>
    <row r="2090" ht="46.8" customHeight="1" x14ac:dyDescent="0.3"/>
    <row r="2091" ht="46.8" customHeight="1" x14ac:dyDescent="0.3"/>
    <row r="2092" ht="46.8" customHeight="1" x14ac:dyDescent="0.3"/>
    <row r="2093" ht="46.8" customHeight="1" x14ac:dyDescent="0.3"/>
    <row r="2094" ht="46.8" customHeight="1" x14ac:dyDescent="0.3"/>
    <row r="2095" ht="46.8" customHeight="1" x14ac:dyDescent="0.3"/>
    <row r="2096" ht="46.8" customHeight="1" x14ac:dyDescent="0.3"/>
    <row r="2097" ht="46.8" customHeight="1" x14ac:dyDescent="0.3"/>
    <row r="2098" ht="46.8" customHeight="1" x14ac:dyDescent="0.3"/>
    <row r="2099" ht="46.8" customHeight="1" x14ac:dyDescent="0.3"/>
    <row r="2100" ht="46.8" customHeight="1" x14ac:dyDescent="0.3"/>
    <row r="2101" ht="46.8" customHeight="1" x14ac:dyDescent="0.3"/>
    <row r="2102" ht="46.8" customHeight="1" x14ac:dyDescent="0.3"/>
    <row r="2103" ht="46.8" customHeight="1" x14ac:dyDescent="0.3"/>
    <row r="2104" ht="46.8" customHeight="1" x14ac:dyDescent="0.3"/>
    <row r="2105" ht="46.8" customHeight="1" x14ac:dyDescent="0.3"/>
    <row r="2106" ht="46.8" customHeight="1" x14ac:dyDescent="0.3"/>
    <row r="2107" ht="46.8" customHeight="1" x14ac:dyDescent="0.3"/>
    <row r="2108" ht="46.8" customHeight="1" x14ac:dyDescent="0.3"/>
    <row r="2109" ht="46.8" customHeight="1" x14ac:dyDescent="0.3"/>
    <row r="2110" ht="46.8" customHeight="1" x14ac:dyDescent="0.3"/>
    <row r="2111" ht="46.8" customHeight="1" x14ac:dyDescent="0.3"/>
    <row r="2112" ht="46.8" customHeight="1" x14ac:dyDescent="0.3"/>
    <row r="2113" ht="46.8" customHeight="1" x14ac:dyDescent="0.3"/>
    <row r="2114" ht="46.8" customHeight="1" x14ac:dyDescent="0.3"/>
    <row r="2115" ht="46.8" customHeight="1" x14ac:dyDescent="0.3"/>
    <row r="2116" ht="46.8" customHeight="1" x14ac:dyDescent="0.3"/>
    <row r="2117" ht="46.8" customHeight="1" x14ac:dyDescent="0.3"/>
    <row r="2118" ht="46.8" customHeight="1" x14ac:dyDescent="0.3"/>
    <row r="2119" ht="46.8" customHeight="1" x14ac:dyDescent="0.3"/>
    <row r="2120" ht="46.8" customHeight="1" x14ac:dyDescent="0.3"/>
    <row r="2121" ht="46.8" customHeight="1" x14ac:dyDescent="0.3"/>
    <row r="2122" ht="46.8" customHeight="1" x14ac:dyDescent="0.3"/>
    <row r="2123" ht="46.8" customHeight="1" x14ac:dyDescent="0.3"/>
    <row r="2124" ht="46.8" customHeight="1" x14ac:dyDescent="0.3"/>
    <row r="2125" ht="46.8" customHeight="1" x14ac:dyDescent="0.3"/>
    <row r="2126" ht="46.8" customHeight="1" x14ac:dyDescent="0.3"/>
    <row r="2127" ht="46.8" customHeight="1" x14ac:dyDescent="0.3"/>
    <row r="2128" ht="46.8" customHeight="1" x14ac:dyDescent="0.3"/>
    <row r="2129" ht="46.8" customHeight="1" x14ac:dyDescent="0.3"/>
    <row r="2130" ht="46.8" customHeight="1" x14ac:dyDescent="0.3"/>
    <row r="2131" ht="46.8" customHeight="1" x14ac:dyDescent="0.3"/>
    <row r="2132" ht="46.8" customHeight="1" x14ac:dyDescent="0.3"/>
    <row r="2133" ht="46.8" customHeight="1" x14ac:dyDescent="0.3"/>
    <row r="2134" ht="46.8" customHeight="1" x14ac:dyDescent="0.3"/>
    <row r="2135" ht="46.8" customHeight="1" x14ac:dyDescent="0.3"/>
    <row r="2136" ht="46.8" customHeight="1" x14ac:dyDescent="0.3"/>
    <row r="2137" ht="46.8" customHeight="1" x14ac:dyDescent="0.3"/>
    <row r="2138" ht="46.8" customHeight="1" x14ac:dyDescent="0.3"/>
    <row r="2139" ht="46.8" customHeight="1" x14ac:dyDescent="0.3"/>
    <row r="2140" ht="46.8" customHeight="1" x14ac:dyDescent="0.3"/>
    <row r="2141" ht="46.8" customHeight="1" x14ac:dyDescent="0.3"/>
    <row r="2142" ht="46.8" customHeight="1" x14ac:dyDescent="0.3"/>
    <row r="2143" ht="46.8" customHeight="1" x14ac:dyDescent="0.3"/>
    <row r="2144" ht="46.8" customHeight="1" x14ac:dyDescent="0.3"/>
    <row r="2145" ht="46.8" customHeight="1" x14ac:dyDescent="0.3"/>
    <row r="2146" ht="46.8" customHeight="1" x14ac:dyDescent="0.3"/>
    <row r="2147" ht="46.8" customHeight="1" x14ac:dyDescent="0.3"/>
    <row r="2148" ht="46.8" customHeight="1" x14ac:dyDescent="0.3"/>
    <row r="2149" ht="46.8" customHeight="1" x14ac:dyDescent="0.3"/>
    <row r="2150" ht="46.8" customHeight="1" x14ac:dyDescent="0.3"/>
    <row r="2151" ht="46.8" customHeight="1" x14ac:dyDescent="0.3"/>
    <row r="2152" ht="46.8" customHeight="1" x14ac:dyDescent="0.3"/>
    <row r="2153" ht="46.8" customHeight="1" x14ac:dyDescent="0.3"/>
    <row r="2154" ht="46.8" customHeight="1" x14ac:dyDescent="0.3"/>
    <row r="2155" ht="46.8" customHeight="1" x14ac:dyDescent="0.3"/>
    <row r="2156" ht="46.8" customHeight="1" x14ac:dyDescent="0.3"/>
    <row r="2157" ht="46.8" customHeight="1" x14ac:dyDescent="0.3"/>
    <row r="2158" ht="46.8" customHeight="1" x14ac:dyDescent="0.3"/>
    <row r="2159" ht="46.8" customHeight="1" x14ac:dyDescent="0.3"/>
    <row r="2160" ht="46.8" customHeight="1" x14ac:dyDescent="0.3"/>
    <row r="2161" ht="46.8" customHeight="1" x14ac:dyDescent="0.3"/>
    <row r="2162" ht="46.8" customHeight="1" x14ac:dyDescent="0.3"/>
    <row r="2163" ht="46.8" customHeight="1" x14ac:dyDescent="0.3"/>
    <row r="2164" ht="46.8" customHeight="1" x14ac:dyDescent="0.3"/>
    <row r="2165" ht="46.8" customHeight="1" x14ac:dyDescent="0.3"/>
    <row r="2166" ht="46.8" customHeight="1" x14ac:dyDescent="0.3"/>
    <row r="2167" ht="46.8" customHeight="1" x14ac:dyDescent="0.3"/>
    <row r="2168" ht="46.8" customHeight="1" x14ac:dyDescent="0.3"/>
    <row r="2169" ht="46.8" customHeight="1" x14ac:dyDescent="0.3"/>
    <row r="2170" ht="46.8" customHeight="1" x14ac:dyDescent="0.3"/>
    <row r="2171" ht="46.8" customHeight="1" x14ac:dyDescent="0.3"/>
    <row r="2172" ht="46.8" customHeight="1" x14ac:dyDescent="0.3"/>
    <row r="2173" ht="46.8" customHeight="1" x14ac:dyDescent="0.3"/>
    <row r="2174" ht="46.8" customHeight="1" x14ac:dyDescent="0.3"/>
    <row r="2175" ht="46.8" customHeight="1" x14ac:dyDescent="0.3"/>
    <row r="2176" ht="46.8" customHeight="1" x14ac:dyDescent="0.3"/>
    <row r="2177" ht="46.8" customHeight="1" x14ac:dyDescent="0.3"/>
    <row r="2178" ht="46.8" customHeight="1" x14ac:dyDescent="0.3"/>
    <row r="2179" ht="46.8" customHeight="1" x14ac:dyDescent="0.3"/>
    <row r="2180" ht="46.8" customHeight="1" x14ac:dyDescent="0.3"/>
    <row r="2181" ht="46.8" customHeight="1" x14ac:dyDescent="0.3"/>
    <row r="2182" ht="46.8" customHeight="1" x14ac:dyDescent="0.3"/>
    <row r="2183" ht="46.8" customHeight="1" x14ac:dyDescent="0.3"/>
    <row r="2184" ht="46.8" customHeight="1" x14ac:dyDescent="0.3"/>
    <row r="2185" ht="46.8" customHeight="1" x14ac:dyDescent="0.3"/>
    <row r="2186" ht="46.8" customHeight="1" x14ac:dyDescent="0.3"/>
    <row r="2187" ht="46.8" customHeight="1" x14ac:dyDescent="0.3"/>
    <row r="2188" ht="46.8" customHeight="1" x14ac:dyDescent="0.3"/>
    <row r="2189" ht="46.8" customHeight="1" x14ac:dyDescent="0.3"/>
    <row r="2190" ht="46.8" customHeight="1" x14ac:dyDescent="0.3"/>
    <row r="2191" ht="46.8" customHeight="1" x14ac:dyDescent="0.3"/>
    <row r="2192" ht="46.8" customHeight="1" x14ac:dyDescent="0.3"/>
    <row r="2193" ht="46.8" customHeight="1" x14ac:dyDescent="0.3"/>
    <row r="2194" ht="46.8" customHeight="1" x14ac:dyDescent="0.3"/>
    <row r="2195" ht="46.8" customHeight="1" x14ac:dyDescent="0.3"/>
    <row r="2196" ht="46.8" customHeight="1" x14ac:dyDescent="0.3"/>
    <row r="2197" ht="46.8" customHeight="1" x14ac:dyDescent="0.3"/>
    <row r="2198" ht="46.8" customHeight="1" x14ac:dyDescent="0.3"/>
    <row r="2199" ht="46.8" customHeight="1" x14ac:dyDescent="0.3"/>
    <row r="2200" ht="46.8" customHeight="1" x14ac:dyDescent="0.3"/>
    <row r="2201" ht="46.8" customHeight="1" x14ac:dyDescent="0.3"/>
    <row r="2202" ht="46.8" customHeight="1" x14ac:dyDescent="0.3"/>
    <row r="2203" ht="46.8" customHeight="1" x14ac:dyDescent="0.3"/>
    <row r="2204" ht="46.8" customHeight="1" x14ac:dyDescent="0.3"/>
    <row r="2205" ht="46.8" customHeight="1" x14ac:dyDescent="0.3"/>
    <row r="2206" ht="46.8" customHeight="1" x14ac:dyDescent="0.3"/>
    <row r="2207" ht="46.8" customHeight="1" x14ac:dyDescent="0.3"/>
    <row r="2208" ht="46.8" customHeight="1" x14ac:dyDescent="0.3"/>
    <row r="2209" ht="46.8" customHeight="1" x14ac:dyDescent="0.3"/>
    <row r="2210" ht="46.8" customHeight="1" x14ac:dyDescent="0.3"/>
    <row r="2211" ht="46.8" customHeight="1" x14ac:dyDescent="0.3"/>
    <row r="2212" ht="46.8" customHeight="1" x14ac:dyDescent="0.3"/>
    <row r="2213" ht="46.8" customHeight="1" x14ac:dyDescent="0.3"/>
    <row r="2214" ht="46.8" customHeight="1" x14ac:dyDescent="0.3"/>
    <row r="2215" ht="46.8" customHeight="1" x14ac:dyDescent="0.3"/>
    <row r="2216" ht="46.8" customHeight="1" x14ac:dyDescent="0.3"/>
    <row r="2217" ht="46.8" customHeight="1" x14ac:dyDescent="0.3"/>
    <row r="2218" ht="46.8" customHeight="1" x14ac:dyDescent="0.3"/>
    <row r="2219" ht="46.8" customHeight="1" x14ac:dyDescent="0.3"/>
    <row r="2220" ht="46.8" customHeight="1" x14ac:dyDescent="0.3"/>
    <row r="2221" ht="46.8" customHeight="1" x14ac:dyDescent="0.3"/>
    <row r="2222" ht="46.8" customHeight="1" x14ac:dyDescent="0.3"/>
    <row r="2223" ht="46.8" customHeight="1" x14ac:dyDescent="0.3"/>
    <row r="2224" ht="46.8" customHeight="1" x14ac:dyDescent="0.3"/>
    <row r="2225" ht="46.8" customHeight="1" x14ac:dyDescent="0.3"/>
    <row r="2226" ht="46.8" customHeight="1" x14ac:dyDescent="0.3"/>
    <row r="2227" ht="46.8" customHeight="1" x14ac:dyDescent="0.3"/>
    <row r="2228" ht="46.8" customHeight="1" x14ac:dyDescent="0.3"/>
    <row r="2229" ht="46.8" customHeight="1" x14ac:dyDescent="0.3"/>
    <row r="2230" ht="46.8" customHeight="1" x14ac:dyDescent="0.3"/>
    <row r="2231" ht="46.8" customHeight="1" x14ac:dyDescent="0.3"/>
    <row r="2232" ht="46.8" customHeight="1" x14ac:dyDescent="0.3"/>
    <row r="2233" ht="46.8" customHeight="1" x14ac:dyDescent="0.3"/>
    <row r="2234" ht="46.8" customHeight="1" x14ac:dyDescent="0.3"/>
    <row r="2235" ht="46.8" customHeight="1" x14ac:dyDescent="0.3"/>
    <row r="2236" ht="46.8" customHeight="1" x14ac:dyDescent="0.3"/>
    <row r="2237" ht="46.8" customHeight="1" x14ac:dyDescent="0.3"/>
    <row r="2238" ht="46.8" customHeight="1" x14ac:dyDescent="0.3"/>
    <row r="2239" ht="46.8" customHeight="1" x14ac:dyDescent="0.3"/>
    <row r="2240" ht="46.8" customHeight="1" x14ac:dyDescent="0.3"/>
    <row r="2241" ht="46.8" customHeight="1" x14ac:dyDescent="0.3"/>
    <row r="2242" ht="46.8" customHeight="1" x14ac:dyDescent="0.3"/>
    <row r="2243" ht="46.8" customHeight="1" x14ac:dyDescent="0.3"/>
    <row r="2244" ht="46.8" customHeight="1" x14ac:dyDescent="0.3"/>
    <row r="2245" ht="46.8" customHeight="1" x14ac:dyDescent="0.3"/>
    <row r="2246" ht="46.8" customHeight="1" x14ac:dyDescent="0.3"/>
    <row r="2247" ht="46.8" customHeight="1" x14ac:dyDescent="0.3"/>
    <row r="2248" ht="46.8" customHeight="1" x14ac:dyDescent="0.3"/>
    <row r="2249" ht="46.8" customHeight="1" x14ac:dyDescent="0.3"/>
    <row r="2250" ht="46.8" customHeight="1" x14ac:dyDescent="0.3"/>
    <row r="2251" ht="46.8" customHeight="1" x14ac:dyDescent="0.3"/>
    <row r="2252" ht="46.8" customHeight="1" x14ac:dyDescent="0.3"/>
    <row r="2253" ht="46.8" customHeight="1" x14ac:dyDescent="0.3"/>
    <row r="2254" ht="46.8" customHeight="1" x14ac:dyDescent="0.3"/>
    <row r="2255" ht="46.8" customHeight="1" x14ac:dyDescent="0.3"/>
  </sheetData>
  <mergeCells count="4">
    <mergeCell ref="T2:AS5"/>
    <mergeCell ref="O3:P3"/>
    <mergeCell ref="O4:P4"/>
    <mergeCell ref="O5:P5"/>
  </mergeCells>
  <phoneticPr fontId="15" type="noConversion"/>
  <conditionalFormatting sqref="T2:AS5">
    <cfRule type="expression" dxfId="70" priority="13">
      <formula>$T$2&lt;&gt;""</formula>
    </cfRule>
  </conditionalFormatting>
  <conditionalFormatting sqref="R9:AV9">
    <cfRule type="expression" dxfId="69" priority="12">
      <formula>R$9&lt;&gt;""</formula>
    </cfRule>
  </conditionalFormatting>
  <conditionalFormatting sqref="Q11:Q76">
    <cfRule type="expression" dxfId="68" priority="11">
      <formula>R$9&lt;&gt;""</formula>
    </cfRule>
  </conditionalFormatting>
  <conditionalFormatting sqref="AW11 R9:AV9 R11:AV76">
    <cfRule type="expression" dxfId="67" priority="10">
      <formula>R$9&lt;&gt;""</formula>
    </cfRule>
  </conditionalFormatting>
  <conditionalFormatting sqref="AW11 R11:AV76">
    <cfRule type="expression" dxfId="66" priority="9">
      <formula>AND(R$9&lt;&gt;"",OR(WEEKDAY(R$8,2)=6,WEEKDAY(R$8,2)=7))</formula>
    </cfRule>
  </conditionalFormatting>
  <conditionalFormatting sqref="AW11 R11:AV76">
    <cfRule type="expression" dxfId="65" priority="8">
      <formula>AND(R$9&lt;&gt;"",OR(WEEKDAY(R$8,2)=6,WEEKDAY(R$8,2)=7))</formula>
    </cfRule>
  </conditionalFormatting>
  <conditionalFormatting sqref="Q10">
    <cfRule type="expression" dxfId="64" priority="7">
      <formula>R$9&lt;&gt;""</formula>
    </cfRule>
  </conditionalFormatting>
  <conditionalFormatting sqref="R10:AV10">
    <cfRule type="expression" dxfId="63" priority="6">
      <formula>R$9&lt;&gt;""</formula>
    </cfRule>
  </conditionalFormatting>
  <conditionalFormatting sqref="R10:AV10">
    <cfRule type="expression" dxfId="62" priority="5">
      <formula>AND(R$9&lt;&gt;"",OR(WEEKDAY(R$8,2)=6,WEEKDAY(R$8,2)=7))</formula>
    </cfRule>
  </conditionalFormatting>
  <conditionalFormatting sqref="R10:AV10">
    <cfRule type="expression" dxfId="61" priority="4">
      <formula>AND(R$9&lt;&gt;"",OR(WEEKDAY(R$8,2)=6,WEEKDAY(R$8,2)=7))</formula>
    </cfRule>
  </conditionalFormatting>
  <conditionalFormatting sqref="R11:AW76">
    <cfRule type="cellIs" dxfId="60" priority="2" operator="lessThan">
      <formula>0</formula>
    </cfRule>
    <cfRule type="cellIs" dxfId="59" priority="3" operator="greaterThan">
      <formula>0</formula>
    </cfRule>
  </conditionalFormatting>
  <conditionalFormatting sqref="BB11:BB1995">
    <cfRule type="containsText" dxfId="58" priority="1" operator="containsText" text="Délai dépassé">
      <formula>NOT(ISERROR(SEARCH("Délai dépassé",BB11)))</formula>
    </cfRule>
  </conditionalFormatting>
  <dataValidations count="2">
    <dataValidation type="list" allowBlank="1" showInputMessage="1" showErrorMessage="1" sqref="Q2" xr:uid="{27145354-999F-4749-A2C4-2E9C4D181D80}">
      <formula1>annee</formula1>
    </dataValidation>
    <dataValidation type="list" allowBlank="1" showInputMessage="1" showErrorMessage="1" sqref="Q3" xr:uid="{11EDFC66-9D8E-45F4-9553-FE2FF2AC0F87}">
      <formula1>Mois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3F50B5-5C43-4A7D-8677-76D52B39B299}">
  <dimension ref="B1:D13"/>
  <sheetViews>
    <sheetView workbookViewId="0">
      <selection activeCell="N9" sqref="N9"/>
    </sheetView>
  </sheetViews>
  <sheetFormatPr baseColWidth="10" defaultRowHeight="14.4" x14ac:dyDescent="0.3"/>
  <sheetData>
    <row r="1" spans="2:4" x14ac:dyDescent="0.3">
      <c r="B1" s="68" t="s">
        <v>105</v>
      </c>
      <c r="D1" s="68" t="s">
        <v>106</v>
      </c>
    </row>
    <row r="2" spans="2:4" x14ac:dyDescent="0.3">
      <c r="B2" t="s">
        <v>107</v>
      </c>
      <c r="D2">
        <v>2019</v>
      </c>
    </row>
    <row r="3" spans="2:4" x14ac:dyDescent="0.3">
      <c r="B3" t="s">
        <v>108</v>
      </c>
      <c r="D3">
        <v>2020</v>
      </c>
    </row>
    <row r="4" spans="2:4" x14ac:dyDescent="0.3">
      <c r="B4" t="s">
        <v>109</v>
      </c>
      <c r="D4">
        <v>2021</v>
      </c>
    </row>
    <row r="5" spans="2:4" x14ac:dyDescent="0.3">
      <c r="B5" t="s">
        <v>110</v>
      </c>
      <c r="D5">
        <v>2022</v>
      </c>
    </row>
    <row r="6" spans="2:4" x14ac:dyDescent="0.3">
      <c r="B6" t="s">
        <v>111</v>
      </c>
      <c r="D6">
        <v>2023</v>
      </c>
    </row>
    <row r="7" spans="2:4" x14ac:dyDescent="0.3">
      <c r="B7" t="s">
        <v>112</v>
      </c>
      <c r="D7">
        <v>2024</v>
      </c>
    </row>
    <row r="8" spans="2:4" x14ac:dyDescent="0.3">
      <c r="B8" t="s">
        <v>113</v>
      </c>
      <c r="D8">
        <v>2025</v>
      </c>
    </row>
    <row r="9" spans="2:4" x14ac:dyDescent="0.3">
      <c r="B9" t="s">
        <v>114</v>
      </c>
      <c r="D9">
        <v>2026</v>
      </c>
    </row>
    <row r="10" spans="2:4" x14ac:dyDescent="0.3">
      <c r="B10" t="s">
        <v>115</v>
      </c>
      <c r="D10">
        <v>2027</v>
      </c>
    </row>
    <row r="11" spans="2:4" x14ac:dyDescent="0.3">
      <c r="B11" t="s">
        <v>0</v>
      </c>
      <c r="D11">
        <v>2028</v>
      </c>
    </row>
    <row r="12" spans="2:4" x14ac:dyDescent="0.3">
      <c r="B12" t="s">
        <v>116</v>
      </c>
      <c r="D12">
        <v>2029</v>
      </c>
    </row>
    <row r="13" spans="2:4" x14ac:dyDescent="0.3">
      <c r="B13" t="s">
        <v>117</v>
      </c>
      <c r="D13">
        <v>2030</v>
      </c>
    </row>
  </sheetData>
  <phoneticPr fontId="1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RECAPTECHNICIEN</vt:lpstr>
      <vt:lpstr>RECAPCHANTIERS</vt:lpstr>
      <vt:lpstr>BD1</vt:lpstr>
      <vt:lpstr>Feuil1</vt:lpstr>
      <vt:lpstr>annee</vt:lpstr>
      <vt:lpstr>BD</vt:lpstr>
      <vt:lpstr>colo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Colle eugène</dc:creator>
  <cp:lastModifiedBy>Colle eugène</cp:lastModifiedBy>
  <dcterms:created xsi:type="dcterms:W3CDTF">2020-10-26T06:00:10Z</dcterms:created>
  <dcterms:modified xsi:type="dcterms:W3CDTF">2020-10-26T18:49:31Z</dcterms:modified>
</cp:coreProperties>
</file>